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020DB2C7-9FF8-4BBC-A3B5-F69645783B15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/>
  <c r="F40" i="4" s="1"/>
  <c r="F41" i="4"/>
  <c r="F42" i="4" s="1"/>
  <c r="F43" i="4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701" i="6"/>
  <c r="J2705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C2700" i="5"/>
  <c r="D2700" i="5"/>
  <c r="E2700" i="5"/>
  <c r="G2700" i="5"/>
  <c r="K2700" i="6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B2705" i="5"/>
  <c r="C2705" i="5"/>
  <c r="D2705" i="5"/>
  <c r="E2705" i="5"/>
  <c r="F2705" i="5"/>
  <c r="J2705" i="7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B2696" i="3"/>
  <c r="B2696" i="6" s="1"/>
  <c r="B2697" i="3"/>
  <c r="B2697" i="6" s="1"/>
  <c r="B2698" i="3"/>
  <c r="C2698" i="3" s="1"/>
  <c r="D2698" i="3" s="1"/>
  <c r="B2699" i="3"/>
  <c r="B2699" i="6" s="1"/>
  <c r="B2700" i="3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B2699" i="2"/>
  <c r="B2700" i="2"/>
  <c r="B2701" i="2"/>
  <c r="B2702" i="2"/>
  <c r="C2703" i="2" s="1"/>
  <c r="B2703" i="2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J2706" i="7"/>
  <c r="J2706" i="6"/>
  <c r="F2700" i="5"/>
  <c r="B2698" i="6"/>
  <c r="B2699" i="7"/>
  <c r="B2698" i="7"/>
  <c r="D2706" i="2"/>
  <c r="F2706" i="7" s="1"/>
  <c r="C2695" i="3"/>
  <c r="D2695" i="3" s="1"/>
  <c r="A2704" i="7"/>
  <c r="B2694" i="7"/>
  <c r="C2696" i="3"/>
  <c r="E2696" i="3" s="1"/>
  <c r="H2700" i="5"/>
  <c r="L2700" i="6" s="1"/>
  <c r="A2703" i="7"/>
  <c r="F2699" i="5"/>
  <c r="J2699" i="6" s="1"/>
  <c r="A2700" i="7"/>
  <c r="K9" i="1"/>
  <c r="B2706" i="7"/>
  <c r="D2704" i="2"/>
  <c r="G2704" i="5"/>
  <c r="A2701" i="6"/>
  <c r="C2699" i="2"/>
  <c r="F2701" i="5"/>
  <c r="C2698" i="2"/>
  <c r="C2700" i="3"/>
  <c r="D2700" i="3" s="1"/>
  <c r="G2703" i="5"/>
  <c r="K2700" i="7"/>
  <c r="J2703" i="7"/>
  <c r="J2703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A2702" i="6"/>
  <c r="H2702" i="5"/>
  <c r="C2701" i="3"/>
  <c r="H2704" i="5"/>
  <c r="A2699" i="6"/>
  <c r="J2699" i="7"/>
  <c r="C2702" i="3"/>
  <c r="E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2" i="3"/>
  <c r="D2699" i="3"/>
  <c r="E2699" i="3"/>
  <c r="D2705" i="3"/>
  <c r="E2705" i="3"/>
  <c r="D2703" i="3"/>
  <c r="E2703" i="3"/>
  <c r="D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H2704" i="2" s="1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G2698" i="2" s="1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E2694" i="2" s="1"/>
  <c r="B2686" i="2"/>
  <c r="B2687" i="2"/>
  <c r="B2688" i="2"/>
  <c r="B2689" i="2"/>
  <c r="B2690" i="2"/>
  <c r="B2691" i="2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F2701" i="2" l="1"/>
  <c r="G2695" i="2"/>
  <c r="F2700" i="2"/>
  <c r="G2706" i="2"/>
  <c r="H2706" i="6" s="1"/>
  <c r="H2700" i="2"/>
  <c r="F2699" i="2"/>
  <c r="G2705" i="2"/>
  <c r="H2699" i="2"/>
  <c r="J2701" i="6"/>
  <c r="J2701" i="7"/>
  <c r="E2700" i="2"/>
  <c r="I2695" i="2" a="1"/>
  <c r="I2695" i="2" s="1"/>
  <c r="G2704" i="2"/>
  <c r="H2698" i="2"/>
  <c r="I2706" i="2" a="1"/>
  <c r="I2706" i="2" s="1"/>
  <c r="F2697" i="2"/>
  <c r="G2703" i="2"/>
  <c r="H2697" i="2"/>
  <c r="F2696" i="2"/>
  <c r="G2702" i="2"/>
  <c r="H2702" i="6" s="1"/>
  <c r="H2696" i="2"/>
  <c r="I2696" i="6" s="1"/>
  <c r="E2697" i="2"/>
  <c r="F2695" i="2"/>
  <c r="G2695" i="7" s="1"/>
  <c r="G2701" i="2"/>
  <c r="H2701" i="7" s="1"/>
  <c r="H2695" i="2"/>
  <c r="F2706" i="6"/>
  <c r="I2703" i="2" a="1"/>
  <c r="I2703" i="2" s="1"/>
  <c r="H2706" i="2"/>
  <c r="L2700" i="7"/>
  <c r="G2699" i="2"/>
  <c r="H2699" i="6" s="1"/>
  <c r="H2705" i="2"/>
  <c r="I2705" i="7" s="1"/>
  <c r="E2700" i="3"/>
  <c r="E2695" i="3"/>
  <c r="J2700" i="6"/>
  <c r="J2700" i="7"/>
  <c r="I2700" i="2" a="1"/>
  <c r="I2700" i="2" s="1"/>
  <c r="G2697" i="2"/>
  <c r="H2703" i="2"/>
  <c r="I2699" i="2" a="1"/>
  <c r="I2699" i="2" s="1"/>
  <c r="G2696" i="2"/>
  <c r="H2696" i="7" s="1"/>
  <c r="H2702" i="2"/>
  <c r="I2702" i="7" s="1"/>
  <c r="K2703" i="6"/>
  <c r="K2703" i="7"/>
  <c r="H2697" i="6"/>
  <c r="H2697" i="7"/>
  <c r="I2703" i="7"/>
  <c r="I2703" i="6"/>
  <c r="H2696" i="6"/>
  <c r="I2702" i="6"/>
  <c r="G2701" i="7"/>
  <c r="G2701" i="6"/>
  <c r="H2695" i="7"/>
  <c r="H2695" i="6"/>
  <c r="D2694" i="3"/>
  <c r="E2694" i="3"/>
  <c r="G2700" i="7"/>
  <c r="G2700" i="6"/>
  <c r="H2706" i="7"/>
  <c r="I2700" i="7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G2697" i="7"/>
  <c r="G2697" i="6"/>
  <c r="H2703" i="7"/>
  <c r="H2703" i="6"/>
  <c r="I2697" i="6"/>
  <c r="I2697" i="7"/>
  <c r="G2696" i="6"/>
  <c r="G2696" i="7"/>
  <c r="H2702" i="7"/>
  <c r="I2696" i="7"/>
  <c r="G2695" i="6"/>
  <c r="I2695" i="7"/>
  <c r="I2695" i="6"/>
  <c r="I2706" i="7"/>
  <c r="I2706" i="6"/>
  <c r="H2699" i="7"/>
  <c r="I2705" i="6"/>
  <c r="H2698" i="7"/>
  <c r="H2698" i="6"/>
  <c r="I2704" i="7"/>
  <c r="I2704" i="6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O2704" i="7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O2706" i="7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O2697" i="7" l="1"/>
  <c r="H2701" i="6"/>
  <c r="P2706" i="7"/>
  <c r="P2700" i="7"/>
  <c r="O2705" i="7"/>
  <c r="O2702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 s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P180" i="7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I325" i="3" s="1"/>
  <c r="G326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P541" i="7" l="1"/>
  <c r="J542" i="6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I671" i="3" s="1"/>
  <c r="F672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P666" i="7" l="1"/>
  <c r="K667" i="6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P1076" i="7" l="1"/>
  <c r="K1077" i="6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I1120" i="3" s="1"/>
  <c r="F1121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P1133" i="7" l="1"/>
  <c r="L1134" i="6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P1163" i="7" l="1"/>
  <c r="K1164" i="6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I1381" i="3" s="1"/>
  <c r="G1382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P1452" i="7" l="1"/>
  <c r="L1453" i="6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P1456" i="7" l="1"/>
  <c r="J1457" i="6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P1557" i="7" l="1"/>
  <c r="K1558" i="6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P1675" i="7" l="1"/>
  <c r="J1676" i="6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I1701" i="3" s="1"/>
  <c r="F1702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P2017" i="7" l="1"/>
  <c r="L2018" i="6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P2062" i="7" l="1"/>
  <c r="K2063" i="6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P2132" i="7" l="1"/>
  <c r="K2133" i="6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P2465" i="7" l="1"/>
  <c r="L2466" i="6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P2495" i="7" l="1"/>
  <c r="J2496" i="6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<sst xmlns="http://schemas.openxmlformats.org/spreadsheetml/2006/main" count="60" uniqueCount="57">
  <si>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</si>
  <si>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</si>
  <si>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</si>
  <si>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</si>
  <si>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</si>
  <si>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</si>
  <si>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</si>
  <si>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</si>
  <si>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</si>
  <si>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</si>
  <si>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</si>
  <si>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</si>
  <si>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</si>
  <si>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</si>
  <si>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</si>
  <si>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</si>
  <si>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</si>
  <si>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</si>
  <si>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</si>
  <si>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</si>
  <si>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</si>
  <si>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</si>
  <si>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</si>
  <si>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</si>
  <si>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</si>
  <si>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</si>
  <si>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</si>
  <si>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</si>
  <si>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</si>
  <si>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</si>
  <si>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</si>
  <si>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</si>
  <si>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</si>
  <si>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</si>
  <si>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</si>
  <si>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</si>
  <si>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</si>
  <si>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</si>
  <si>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</si>
  <si>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</si>
  <si>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</si>
  <si>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</si>
  <si>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</si>
  <si>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</si>
  <si>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</si>
  <si>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</si>
  <si>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</si>
  <si>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</si>
  <si>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</si>
  <si>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</si>
  <si>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</si>
  <si>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</si>
  <si>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</si>
  <si>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</si>
  <si>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</si>
  <si>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</si>
  <si>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TUNINVEST-SICAR,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</si>
</sst>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1" fontId="3" fillId="0" borderId="0" xfId="0" applyNumberFormat="1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2.8164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2.8164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2.8164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2.8164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2.8164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2.8164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2.8164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2.8164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2.8164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2.8164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2.8164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2.8164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2.8164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2.8164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2.8164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2.8164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2.8164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2.8164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2.8164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2.8164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2.8164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2.8164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2.8164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2.8164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2.8164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2.8164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2.8164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2.8164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2.8164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2.8164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2.8164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2.8164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2.8164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2.8164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2.8164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2.8164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2.8164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2.8164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2.8164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2.8164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2.8164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2.8164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2.8164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2.8164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2.8164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2.8164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2.8164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2.8164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2.8164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2.8164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2.8164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2.8164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2.8164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2.8164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2.8164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2.8164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2.8164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2.8164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2.8164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2.8164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2.8164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2.8164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2.8164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2.816406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11.2</v>
      </c>
      <c r="D5" s="2">
        <v>5.0579999999999998</v>
      </c>
      <c r="E5" s="2">
        <v>759</v>
      </c>
      <c r="F5" s="2"/>
      <c r="G5" s="2"/>
      <c r="H5" s="12"/>
    </row>
    <row r="6" spans="1:11" ht="13.5" x14ac:dyDescent="0.25">
      <c r="A6" s="12"/>
      <c r="B6" s="11">
        <v>42009</v>
      </c>
      <c r="C6" s="2">
        <v>11.34</v>
      </c>
      <c r="D6" s="2">
        <v>5.1212999999999997</v>
      </c>
      <c r="E6" s="2">
        <v>2</v>
      </c>
      <c r="F6" s="2"/>
      <c r="G6" s="2"/>
      <c r="H6" s="16">
        <f>(D6-D5)/D5</f>
        <v>1.2514827995255025E-2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11.34</v>
      </c>
      <c r="D7" s="2">
        <v>5.1212999999999997</v>
      </c>
      <c r="E7" s="2">
        <v>0</v>
      </c>
      <c r="F7" s="2"/>
      <c r="G7" s="2"/>
      <c r="H7" s="16">
        <f t="shared" ref="H7:H70" si="0">(D7-D6)/D6</f>
        <v>0</v>
      </c>
    </row>
    <row r="8" spans="1:11" ht="13.5" x14ac:dyDescent="0.25">
      <c r="A8" s="12"/>
      <c r="B8" s="11">
        <v>42011</v>
      </c>
      <c r="C8" s="2">
        <v>11.34</v>
      </c>
      <c r="D8" s="2">
        <v>5.1212999999999997</v>
      </c>
      <c r="E8" s="2">
        <v>0</v>
      </c>
      <c r="F8" s="2"/>
      <c r="G8" s="2"/>
      <c r="H8" s="16">
        <f t="shared" si="0"/>
        <v>0</v>
      </c>
      <c r="J8" t="s">
        <v>8</v>
      </c>
      <c r="K8" s="10">
        <f>AVERAGE(H6:H2709)</f>
        <v>5.0503531199974519E-4</v>
      </c>
    </row>
    <row r="9" spans="1:11" ht="13.5" x14ac:dyDescent="0.25">
      <c r="A9" s="12"/>
      <c r="B9" s="11">
        <v>42012</v>
      </c>
      <c r="C9" s="2">
        <v>11.34</v>
      </c>
      <c r="D9" s="2">
        <v>5.1212999999999997</v>
      </c>
      <c r="E9" s="2">
        <v>0</v>
      </c>
      <c r="F9" s="2"/>
      <c r="G9" s="2"/>
      <c r="H9" s="16">
        <f t="shared" si="0"/>
        <v>0</v>
      </c>
      <c r="J9" t="s">
        <v>9</v>
      </c>
      <c r="K9" s="10">
        <f>K8*K6</f>
        <v>0.12726889862393578</v>
      </c>
    </row>
    <row r="10" spans="1:11" ht="13.5" x14ac:dyDescent="0.25">
      <c r="A10" s="12"/>
      <c r="B10" s="11">
        <v>42013</v>
      </c>
      <c r="C10" s="2">
        <v>11.34</v>
      </c>
      <c r="D10" s="2">
        <v>5.1212999999999997</v>
      </c>
      <c r="E10" s="2">
        <v>0</v>
      </c>
      <c r="F10" s="2"/>
      <c r="G10" s="2"/>
      <c r="H10" s="16">
        <f t="shared" si="0"/>
        <v>0</v>
      </c>
      <c r="J10" t="s">
        <v>10</v>
      </c>
      <c r="K10" s="10">
        <f>STDEV(H6:H2709)</f>
        <v>1.5449151230272865E-2</v>
      </c>
    </row>
    <row r="11" spans="1:11" ht="13.5" x14ac:dyDescent="0.25">
      <c r="A11" s="12"/>
      <c r="B11" s="11">
        <v>42016</v>
      </c>
      <c r="C11" s="2">
        <v>11.34</v>
      </c>
      <c r="D11" s="2">
        <v>5.1212999999999997</v>
      </c>
      <c r="E11" s="2">
        <v>0</v>
      </c>
      <c r="F11" s="2"/>
      <c r="G11" s="2"/>
      <c r="H11" s="16">
        <f t="shared" si="0"/>
        <v>0</v>
      </c>
      <c r="J11" t="s">
        <v>11</v>
      </c>
      <c r="K11" s="10">
        <f>K10*SQRT(K6)</f>
        <v>0.24524767273397741</v>
      </c>
    </row>
    <row r="12" spans="1:11" ht="13.5" x14ac:dyDescent="0.25">
      <c r="A12" s="12"/>
      <c r="B12" s="11">
        <v>42017</v>
      </c>
      <c r="C12" s="2">
        <v>11.1</v>
      </c>
      <c r="D12" s="2">
        <v>5.0129000000000001</v>
      </c>
      <c r="E12" s="2">
        <v>200</v>
      </c>
      <c r="F12" s="2"/>
      <c r="G12" s="2"/>
      <c r="H12" s="16">
        <f t="shared" si="0"/>
        <v>-2.1166500693183297E-2</v>
      </c>
    </row>
    <row r="13" spans="1:11" ht="13.5" x14ac:dyDescent="0.25">
      <c r="A13" s="12"/>
      <c r="B13" s="11">
        <v>42019</v>
      </c>
      <c r="C13" s="2">
        <v>11.1</v>
      </c>
      <c r="D13" s="2">
        <v>5.0129000000000001</v>
      </c>
      <c r="E13" s="2">
        <v>0</v>
      </c>
      <c r="F13" s="2"/>
      <c r="G13" s="2"/>
      <c r="H13" s="16">
        <f t="shared" si="0"/>
        <v>0</v>
      </c>
    </row>
    <row r="14" spans="1:11" ht="13.5" x14ac:dyDescent="0.25">
      <c r="A14" s="12"/>
      <c r="B14" s="11">
        <v>42020</v>
      </c>
      <c r="C14" s="2">
        <v>11.1</v>
      </c>
      <c r="D14" s="2">
        <v>5.0129000000000001</v>
      </c>
      <c r="E14" s="2">
        <v>0</v>
      </c>
      <c r="F14" s="2"/>
      <c r="G14" s="2"/>
      <c r="H14" s="16">
        <f t="shared" si="0"/>
        <v>0</v>
      </c>
    </row>
    <row r="15" spans="1:11" ht="13.5" x14ac:dyDescent="0.25">
      <c r="A15" s="12"/>
      <c r="B15" s="11">
        <v>42023</v>
      </c>
      <c r="C15" s="2">
        <v>11.19</v>
      </c>
      <c r="D15" s="2">
        <v>5.0534999999999997</v>
      </c>
      <c r="E15" s="2">
        <v>738</v>
      </c>
      <c r="F15" s="2"/>
      <c r="G15" s="2"/>
      <c r="H15" s="16">
        <f t="shared" si="0"/>
        <v>8.0991043108778402E-3</v>
      </c>
    </row>
    <row r="16" spans="1:11" ht="13.5" x14ac:dyDescent="0.25">
      <c r="A16" s="12"/>
      <c r="B16" s="11">
        <v>42024</v>
      </c>
      <c r="C16" s="2">
        <v>11.2</v>
      </c>
      <c r="D16" s="2">
        <v>5.0579999999999998</v>
      </c>
      <c r="E16" s="2">
        <v>5</v>
      </c>
      <c r="F16" s="2"/>
      <c r="G16" s="2"/>
      <c r="H16" s="16">
        <f t="shared" si="0"/>
        <v>8.904719501336046E-4</v>
      </c>
    </row>
    <row r="17" spans="1:8" ht="13.5" x14ac:dyDescent="0.25">
      <c r="A17" s="12"/>
      <c r="B17" s="11">
        <v>42025</v>
      </c>
      <c r="C17" s="2">
        <v>11.18</v>
      </c>
      <c r="D17" s="2">
        <v>5.0490000000000004</v>
      </c>
      <c r="E17" s="2">
        <v>720</v>
      </c>
      <c r="F17" s="2"/>
      <c r="G17" s="2"/>
      <c r="H17" s="16">
        <f t="shared" si="0"/>
        <v>-1.7793594306048741E-3</v>
      </c>
    </row>
    <row r="18" spans="1:8" ht="13.5" x14ac:dyDescent="0.25">
      <c r="A18" s="12"/>
      <c r="B18" s="11">
        <v>42026</v>
      </c>
      <c r="C18" s="2">
        <v>11.18</v>
      </c>
      <c r="D18" s="2">
        <v>5.0490000000000004</v>
      </c>
      <c r="E18" s="2">
        <v>0</v>
      </c>
      <c r="F18" s="2"/>
      <c r="G18" s="2"/>
      <c r="H18" s="16">
        <f t="shared" si="0"/>
        <v>0</v>
      </c>
    </row>
    <row r="19" spans="1:8" ht="13.5" x14ac:dyDescent="0.25">
      <c r="A19" s="12"/>
      <c r="B19" s="11">
        <v>42027</v>
      </c>
      <c r="C19" s="2">
        <v>11.16</v>
      </c>
      <c r="D19" s="2">
        <v>5.04</v>
      </c>
      <c r="E19" s="2">
        <v>25</v>
      </c>
      <c r="F19" s="2"/>
      <c r="G19" s="2"/>
      <c r="H19" s="16">
        <f t="shared" si="0"/>
        <v>-1.7825311942959675E-3</v>
      </c>
    </row>
    <row r="20" spans="1:8" ht="13.5" x14ac:dyDescent="0.25">
      <c r="A20" s="12"/>
      <c r="B20" s="11">
        <v>42030</v>
      </c>
      <c r="C20" s="2">
        <v>10.92</v>
      </c>
      <c r="D20" s="2">
        <v>4.9316000000000004</v>
      </c>
      <c r="E20" s="2">
        <v>90</v>
      </c>
      <c r="F20" s="2"/>
      <c r="G20" s="2"/>
      <c r="H20" s="16">
        <f t="shared" si="0"/>
        <v>-2.1507936507936431E-2</v>
      </c>
    </row>
    <row r="21" spans="1:8" ht="13.5" x14ac:dyDescent="0.25">
      <c r="A21" s="12"/>
      <c r="B21" s="11">
        <v>42031</v>
      </c>
      <c r="C21" s="2">
        <v>10.92</v>
      </c>
      <c r="D21" s="2">
        <v>4.9316000000000004</v>
      </c>
      <c r="E21" s="2">
        <v>0</v>
      </c>
      <c r="F21" s="2"/>
      <c r="G21" s="2"/>
      <c r="H21" s="16">
        <f t="shared" si="0"/>
        <v>0</v>
      </c>
    </row>
    <row r="22" spans="1:8" ht="13.5" x14ac:dyDescent="0.25">
      <c r="A22" s="12"/>
      <c r="B22" s="11">
        <v>42032</v>
      </c>
      <c r="C22" s="2">
        <v>10.92</v>
      </c>
      <c r="D22" s="2">
        <v>4.9316000000000004</v>
      </c>
      <c r="E22" s="2">
        <v>0</v>
      </c>
      <c r="F22" s="2"/>
      <c r="G22" s="2"/>
      <c r="H22" s="16">
        <f t="shared" si="0"/>
        <v>0</v>
      </c>
    </row>
    <row r="23" spans="1:8" ht="13.5" x14ac:dyDescent="0.25">
      <c r="A23" s="12"/>
      <c r="B23" s="11">
        <v>42033</v>
      </c>
      <c r="C23" s="2">
        <v>10.92</v>
      </c>
      <c r="D23" s="2">
        <v>4.9316000000000004</v>
      </c>
      <c r="E23" s="2">
        <v>0</v>
      </c>
      <c r="F23" s="2"/>
      <c r="G23" s="2"/>
      <c r="H23" s="16">
        <f t="shared" si="0"/>
        <v>0</v>
      </c>
    </row>
    <row r="24" spans="1:8" ht="13.5" x14ac:dyDescent="0.25">
      <c r="A24" s="12"/>
      <c r="B24" s="11">
        <v>42034</v>
      </c>
      <c r="C24" s="2">
        <v>10.92</v>
      </c>
      <c r="D24" s="2">
        <v>4.9316000000000004</v>
      </c>
      <c r="E24" s="2">
        <v>0</v>
      </c>
      <c r="F24" s="2"/>
      <c r="G24" s="2"/>
      <c r="H24" s="16">
        <f t="shared" si="0"/>
        <v>0</v>
      </c>
    </row>
    <row r="25" spans="1:8" ht="13.5" x14ac:dyDescent="0.25">
      <c r="A25" s="12"/>
      <c r="B25" s="11">
        <v>42037</v>
      </c>
      <c r="C25" s="2">
        <v>10.92</v>
      </c>
      <c r="D25" s="2">
        <v>4.9316000000000004</v>
      </c>
      <c r="E25" s="2">
        <v>0</v>
      </c>
      <c r="F25" s="2"/>
      <c r="G25" s="2"/>
      <c r="H25" s="16">
        <f t="shared" si="0"/>
        <v>0</v>
      </c>
    </row>
    <row r="26" spans="1:8" ht="13.5" x14ac:dyDescent="0.25">
      <c r="A26" s="12"/>
      <c r="B26" s="11">
        <v>42038</v>
      </c>
      <c r="C26" s="2">
        <v>10.99</v>
      </c>
      <c r="D26" s="2">
        <v>4.9631999999999996</v>
      </c>
      <c r="E26" s="2">
        <v>105</v>
      </c>
      <c r="F26" s="2"/>
      <c r="G26" s="2"/>
      <c r="H26" s="16">
        <f t="shared" si="0"/>
        <v>6.4076567442613317E-3</v>
      </c>
    </row>
    <row r="27" spans="1:8" ht="13.5" x14ac:dyDescent="0.25">
      <c r="A27" s="12"/>
      <c r="B27" s="11">
        <v>42039</v>
      </c>
      <c r="C27" s="2">
        <v>10.99</v>
      </c>
      <c r="D27" s="2">
        <v>4.9631999999999996</v>
      </c>
      <c r="E27" s="2">
        <v>40</v>
      </c>
      <c r="F27" s="2"/>
      <c r="G27" s="2"/>
      <c r="H27" s="16">
        <f t="shared" si="0"/>
        <v>0</v>
      </c>
    </row>
    <row r="28" spans="1:8" ht="13.5" x14ac:dyDescent="0.25">
      <c r="A28" s="12"/>
      <c r="B28" s="11">
        <v>42040</v>
      </c>
      <c r="C28" s="2">
        <v>10.5</v>
      </c>
      <c r="D28" s="2">
        <v>4.7419000000000002</v>
      </c>
      <c r="E28" s="2">
        <v>13</v>
      </c>
      <c r="F28" s="2"/>
      <c r="G28" s="2"/>
      <c r="H28" s="16">
        <f t="shared" si="0"/>
        <v>-4.4588168923275183E-2</v>
      </c>
    </row>
    <row r="29" spans="1:8" ht="13.5" x14ac:dyDescent="0.25">
      <c r="A29" s="12"/>
      <c r="B29" s="11">
        <v>42041</v>
      </c>
      <c r="C29" s="2">
        <v>10.8</v>
      </c>
      <c r="D29" s="2">
        <v>4.8773999999999997</v>
      </c>
      <c r="E29" s="2">
        <v>440</v>
      </c>
      <c r="F29" s="2"/>
      <c r="G29" s="2"/>
      <c r="H29" s="16">
        <f t="shared" si="0"/>
        <v>2.8575043758830743E-2</v>
      </c>
    </row>
    <row r="30" spans="1:8" ht="13.5" x14ac:dyDescent="0.25">
      <c r="A30" s="12"/>
      <c r="B30" s="11">
        <v>42044</v>
      </c>
      <c r="C30" s="2">
        <v>10.8</v>
      </c>
      <c r="D30" s="2">
        <v>4.8773999999999997</v>
      </c>
      <c r="E30" s="2">
        <v>0</v>
      </c>
      <c r="F30" s="2"/>
      <c r="G30" s="2"/>
      <c r="H30" s="16">
        <f t="shared" si="0"/>
        <v>0</v>
      </c>
    </row>
    <row r="31" spans="1:8" ht="13.5" x14ac:dyDescent="0.25">
      <c r="A31" s="12"/>
      <c r="B31" s="11">
        <v>42045</v>
      </c>
      <c r="C31" s="2">
        <v>10.94</v>
      </c>
      <c r="D31" s="2">
        <v>4.9405999999999999</v>
      </c>
      <c r="E31" s="2">
        <v>13</v>
      </c>
      <c r="F31" s="2"/>
      <c r="G31" s="2"/>
      <c r="H31" s="16">
        <f t="shared" si="0"/>
        <v>1.2957723377209199E-2</v>
      </c>
    </row>
    <row r="32" spans="1:8" ht="13.5" x14ac:dyDescent="0.25">
      <c r="A32" s="12"/>
      <c r="B32" s="11">
        <v>42046</v>
      </c>
      <c r="C32" s="2">
        <v>10.94</v>
      </c>
      <c r="D32" s="2">
        <v>4.9405999999999999</v>
      </c>
      <c r="E32" s="2">
        <v>0</v>
      </c>
      <c r="F32" s="2"/>
      <c r="G32" s="2"/>
      <c r="H32" s="16">
        <f t="shared" si="0"/>
        <v>0</v>
      </c>
    </row>
    <row r="33" spans="1:8" ht="13.5" x14ac:dyDescent="0.25">
      <c r="A33" s="12"/>
      <c r="B33" s="11">
        <v>42047</v>
      </c>
      <c r="C33" s="2">
        <v>10.89</v>
      </c>
      <c r="D33" s="2">
        <v>4.9180000000000001</v>
      </c>
      <c r="E33" s="2">
        <v>40</v>
      </c>
      <c r="F33" s="2"/>
      <c r="G33" s="2"/>
      <c r="H33" s="16">
        <f t="shared" si="0"/>
        <v>-4.5743431971824742E-3</v>
      </c>
    </row>
    <row r="34" spans="1:8" ht="13.5" x14ac:dyDescent="0.25">
      <c r="A34" s="12"/>
      <c r="B34" s="11">
        <v>42048</v>
      </c>
      <c r="C34" s="2">
        <v>10.89</v>
      </c>
      <c r="D34" s="2">
        <v>4.9180000000000001</v>
      </c>
      <c r="E34" s="2">
        <v>0</v>
      </c>
      <c r="F34" s="2"/>
      <c r="G34" s="2"/>
      <c r="H34" s="16">
        <f t="shared" si="0"/>
        <v>0</v>
      </c>
    </row>
    <row r="35" spans="1:8" ht="13.5" x14ac:dyDescent="0.25">
      <c r="A35" s="12"/>
      <c r="B35" s="11">
        <v>42051</v>
      </c>
      <c r="C35" s="2">
        <v>10.94</v>
      </c>
      <c r="D35" s="2">
        <v>4.9405999999999999</v>
      </c>
      <c r="E35" s="2">
        <v>1234</v>
      </c>
      <c r="F35" s="2"/>
      <c r="G35" s="2"/>
      <c r="H35" s="16">
        <f t="shared" si="0"/>
        <v>4.5953639690930722E-3</v>
      </c>
    </row>
    <row r="36" spans="1:8" ht="13.5" x14ac:dyDescent="0.25">
      <c r="A36" s="12"/>
      <c r="B36" s="11">
        <v>42052</v>
      </c>
      <c r="C36" s="2">
        <v>10.94</v>
      </c>
      <c r="D36" s="2">
        <v>4.9405999999999999</v>
      </c>
      <c r="E36" s="2">
        <v>16</v>
      </c>
      <c r="F36" s="2"/>
      <c r="G36" s="2"/>
      <c r="H36" s="16">
        <f t="shared" si="0"/>
        <v>0</v>
      </c>
    </row>
    <row r="37" spans="1:8" ht="13.5" x14ac:dyDescent="0.25">
      <c r="A37" s="12"/>
      <c r="B37" s="11">
        <v>42053</v>
      </c>
      <c r="C37" s="2">
        <v>10.94</v>
      </c>
      <c r="D37" s="2">
        <v>4.9405999999999999</v>
      </c>
      <c r="E37" s="2">
        <v>1480</v>
      </c>
      <c r="F37" s="2"/>
      <c r="G37" s="2"/>
      <c r="H37" s="16">
        <f t="shared" si="0"/>
        <v>0</v>
      </c>
    </row>
    <row r="38" spans="1:8" ht="13.5" x14ac:dyDescent="0.25">
      <c r="A38" s="12"/>
      <c r="B38" s="11">
        <v>42054</v>
      </c>
      <c r="C38" s="2">
        <v>10.94</v>
      </c>
      <c r="D38" s="2">
        <v>4.9405999999999999</v>
      </c>
      <c r="E38" s="2">
        <v>1270</v>
      </c>
      <c r="F38" s="2"/>
      <c r="G38" s="2"/>
      <c r="H38" s="16">
        <f t="shared" si="0"/>
        <v>0</v>
      </c>
    </row>
    <row r="39" spans="1:8" ht="13.5" x14ac:dyDescent="0.25">
      <c r="A39" s="12"/>
      <c r="B39" s="11">
        <v>42055</v>
      </c>
      <c r="C39" s="2">
        <v>10.94</v>
      </c>
      <c r="D39" s="2">
        <v>4.9405999999999999</v>
      </c>
      <c r="E39" s="2">
        <v>0</v>
      </c>
      <c r="F39" s="2"/>
      <c r="G39" s="2"/>
      <c r="H39" s="16">
        <f t="shared" si="0"/>
        <v>0</v>
      </c>
    </row>
    <row r="40" spans="1:8" ht="13.5" x14ac:dyDescent="0.25">
      <c r="A40" s="12"/>
      <c r="B40" s="11">
        <v>42058</v>
      </c>
      <c r="C40" s="2">
        <v>11.15</v>
      </c>
      <c r="D40" s="2">
        <v>5.0354999999999999</v>
      </c>
      <c r="E40" s="2">
        <v>100</v>
      </c>
      <c r="F40" s="2"/>
      <c r="G40" s="2"/>
      <c r="H40" s="16">
        <f t="shared" si="0"/>
        <v>1.9208193336841678E-2</v>
      </c>
    </row>
    <row r="41" spans="1:8" ht="13.5" x14ac:dyDescent="0.25">
      <c r="A41" s="12"/>
      <c r="B41" s="11">
        <v>42059</v>
      </c>
      <c r="C41" s="2">
        <v>11.15</v>
      </c>
      <c r="D41" s="2">
        <v>5.0354999999999999</v>
      </c>
      <c r="E41" s="2">
        <v>0</v>
      </c>
      <c r="F41" s="2"/>
      <c r="G41" s="2"/>
      <c r="H41" s="16">
        <f t="shared" si="0"/>
        <v>0</v>
      </c>
    </row>
    <row r="42" spans="1:8" ht="13.5" x14ac:dyDescent="0.25">
      <c r="A42" s="12"/>
      <c r="B42" s="11">
        <v>42060</v>
      </c>
      <c r="C42" s="2">
        <v>11.15</v>
      </c>
      <c r="D42" s="2">
        <v>5.0354999999999999</v>
      </c>
      <c r="E42" s="2">
        <v>13</v>
      </c>
      <c r="F42" s="2"/>
      <c r="G42" s="2"/>
      <c r="H42" s="16">
        <f t="shared" si="0"/>
        <v>0</v>
      </c>
    </row>
    <row r="43" spans="1:8" ht="13.5" x14ac:dyDescent="0.25">
      <c r="A43" s="12"/>
      <c r="B43" s="11">
        <v>42061</v>
      </c>
      <c r="C43" s="2">
        <v>11.15</v>
      </c>
      <c r="D43" s="2">
        <v>5.0354999999999999</v>
      </c>
      <c r="E43" s="2">
        <v>0</v>
      </c>
      <c r="F43" s="2"/>
      <c r="G43" s="2"/>
      <c r="H43" s="16">
        <f t="shared" si="0"/>
        <v>0</v>
      </c>
    </row>
    <row r="44" spans="1:8" ht="13.5" x14ac:dyDescent="0.25">
      <c r="A44" s="12"/>
      <c r="B44" s="11">
        <v>42062</v>
      </c>
      <c r="C44" s="2">
        <v>11.13</v>
      </c>
      <c r="D44" s="2">
        <v>5.0263999999999998</v>
      </c>
      <c r="E44" s="2">
        <v>6</v>
      </c>
      <c r="F44" s="2"/>
      <c r="G44" s="2"/>
      <c r="H44" s="16">
        <f t="shared" si="0"/>
        <v>-1.8071690993943219E-3</v>
      </c>
    </row>
    <row r="45" spans="1:8" ht="13.5" x14ac:dyDescent="0.25">
      <c r="A45" s="12"/>
      <c r="B45" s="11">
        <v>42065</v>
      </c>
      <c r="C45" s="2">
        <v>11</v>
      </c>
      <c r="D45" s="2">
        <v>4.9676999999999998</v>
      </c>
      <c r="E45" s="2">
        <v>225</v>
      </c>
      <c r="F45" s="2"/>
      <c r="G45" s="2"/>
      <c r="H45" s="16">
        <f t="shared" si="0"/>
        <v>-1.1678338373388504E-2</v>
      </c>
    </row>
    <row r="46" spans="1:8" ht="13.5" x14ac:dyDescent="0.25">
      <c r="A46" s="12"/>
      <c r="B46" s="11">
        <v>42066</v>
      </c>
      <c r="C46" s="2">
        <v>11</v>
      </c>
      <c r="D46" s="2">
        <v>4.9676999999999998</v>
      </c>
      <c r="E46" s="2">
        <v>0</v>
      </c>
      <c r="F46" s="2"/>
      <c r="G46" s="2"/>
      <c r="H46" s="16">
        <f t="shared" si="0"/>
        <v>0</v>
      </c>
    </row>
    <row r="47" spans="1:8" ht="13.5" x14ac:dyDescent="0.25">
      <c r="A47" s="12"/>
      <c r="B47" s="11">
        <v>42067</v>
      </c>
      <c r="C47" s="2">
        <v>10.9</v>
      </c>
      <c r="D47" s="2">
        <v>4.9226000000000001</v>
      </c>
      <c r="E47" s="2">
        <v>687</v>
      </c>
      <c r="F47" s="2"/>
      <c r="G47" s="2"/>
      <c r="H47" s="16">
        <f t="shared" si="0"/>
        <v>-9.0786480665095912E-3</v>
      </c>
    </row>
    <row r="48" spans="1:8" ht="13.5" x14ac:dyDescent="0.25">
      <c r="A48" s="12"/>
      <c r="B48" s="11">
        <v>42068</v>
      </c>
      <c r="C48" s="2">
        <v>10.9</v>
      </c>
      <c r="D48" s="2">
        <v>4.9226000000000001</v>
      </c>
      <c r="E48" s="2">
        <v>0</v>
      </c>
      <c r="F48" s="2"/>
      <c r="G48" s="2"/>
      <c r="H48" s="16">
        <f t="shared" si="0"/>
        <v>0</v>
      </c>
    </row>
    <row r="49" spans="1:8" ht="13.5" x14ac:dyDescent="0.25">
      <c r="A49" s="12"/>
      <c r="B49" s="11">
        <v>42069</v>
      </c>
      <c r="C49" s="2">
        <v>10.9</v>
      </c>
      <c r="D49" s="2">
        <v>4.9226000000000001</v>
      </c>
      <c r="E49" s="2">
        <v>0</v>
      </c>
      <c r="F49" s="2"/>
      <c r="G49" s="2"/>
      <c r="H49" s="16">
        <f t="shared" si="0"/>
        <v>0</v>
      </c>
    </row>
    <row r="50" spans="1:8" ht="13.5" x14ac:dyDescent="0.25">
      <c r="A50" s="12"/>
      <c r="B50" s="11">
        <v>42072</v>
      </c>
      <c r="C50" s="2">
        <v>10.92</v>
      </c>
      <c r="D50" s="2">
        <v>4.9316000000000004</v>
      </c>
      <c r="E50" s="2">
        <v>521</v>
      </c>
      <c r="F50" s="2"/>
      <c r="G50" s="2"/>
      <c r="H50" s="16">
        <f t="shared" si="0"/>
        <v>1.8283021167676311E-3</v>
      </c>
    </row>
    <row r="51" spans="1:8" ht="13.5" x14ac:dyDescent="0.25">
      <c r="A51" s="12"/>
      <c r="B51" s="11">
        <v>42073</v>
      </c>
      <c r="C51" s="2">
        <v>10.94</v>
      </c>
      <c r="D51" s="2">
        <v>4.9405999999999999</v>
      </c>
      <c r="E51" s="2">
        <v>1821</v>
      </c>
      <c r="F51" s="2"/>
      <c r="G51" s="2"/>
      <c r="H51" s="16">
        <f t="shared" si="0"/>
        <v>1.8249655284287964E-3</v>
      </c>
    </row>
    <row r="52" spans="1:8" ht="13.5" x14ac:dyDescent="0.25">
      <c r="A52" s="12"/>
      <c r="B52" s="11">
        <v>42074</v>
      </c>
      <c r="C52" s="2">
        <v>11.01</v>
      </c>
      <c r="D52" s="2">
        <v>4.9722</v>
      </c>
      <c r="E52" s="2">
        <v>902</v>
      </c>
      <c r="F52" s="2"/>
      <c r="G52" s="2"/>
      <c r="H52" s="16">
        <f t="shared" si="0"/>
        <v>6.3959842934056743E-3</v>
      </c>
    </row>
    <row r="53" spans="1:8" ht="13.5" x14ac:dyDescent="0.25">
      <c r="A53" s="12"/>
      <c r="B53" s="11">
        <v>42075</v>
      </c>
      <c r="C53" s="2">
        <v>11.54</v>
      </c>
      <c r="D53" s="2">
        <v>5.2115999999999998</v>
      </c>
      <c r="E53" s="2">
        <v>1800</v>
      </c>
      <c r="F53" s="2"/>
      <c r="G53" s="2"/>
      <c r="H53" s="16">
        <f t="shared" si="0"/>
        <v>4.8147701218776366E-2</v>
      </c>
    </row>
    <row r="54" spans="1:8" ht="13.5" x14ac:dyDescent="0.25">
      <c r="A54" s="12"/>
      <c r="B54" s="11">
        <v>42076</v>
      </c>
      <c r="C54" s="2">
        <v>11.54</v>
      </c>
      <c r="D54" s="2">
        <v>5.2115999999999998</v>
      </c>
      <c r="E54" s="2">
        <v>492</v>
      </c>
      <c r="F54" s="2"/>
      <c r="G54" s="2"/>
      <c r="H54" s="16">
        <f t="shared" si="0"/>
        <v>0</v>
      </c>
    </row>
    <row r="55" spans="1:8" ht="13.5" x14ac:dyDescent="0.25">
      <c r="A55" s="12"/>
      <c r="B55" s="11">
        <v>42079</v>
      </c>
      <c r="C55" s="2">
        <v>11.78</v>
      </c>
      <c r="D55" s="2">
        <v>5.32</v>
      </c>
      <c r="E55" s="2">
        <v>10</v>
      </c>
      <c r="F55" s="2"/>
      <c r="G55" s="2"/>
      <c r="H55" s="16">
        <f t="shared" si="0"/>
        <v>2.0799754394044152E-2</v>
      </c>
    </row>
    <row r="56" spans="1:8" ht="13.5" x14ac:dyDescent="0.25">
      <c r="A56" s="12"/>
      <c r="B56" s="11">
        <v>42080</v>
      </c>
      <c r="C56" s="2">
        <v>11.78</v>
      </c>
      <c r="D56" s="2">
        <v>5.32</v>
      </c>
      <c r="E56" s="2">
        <v>0</v>
      </c>
      <c r="F56" s="2"/>
      <c r="G56" s="2"/>
      <c r="H56" s="16">
        <f t="shared" si="0"/>
        <v>0</v>
      </c>
    </row>
    <row r="57" spans="1:8" ht="13.5" x14ac:dyDescent="0.25">
      <c r="A57" s="12"/>
      <c r="B57" s="11">
        <v>42081</v>
      </c>
      <c r="C57" s="2">
        <v>11.78</v>
      </c>
      <c r="D57" s="2">
        <v>5.32</v>
      </c>
      <c r="E57" s="2">
        <v>0</v>
      </c>
      <c r="F57" s="2"/>
      <c r="G57" s="2"/>
      <c r="H57" s="16">
        <f t="shared" si="0"/>
        <v>0</v>
      </c>
    </row>
    <row r="58" spans="1:8" ht="13.5" x14ac:dyDescent="0.25">
      <c r="A58" s="12"/>
      <c r="B58" s="11">
        <v>42082</v>
      </c>
      <c r="C58" s="2">
        <v>12</v>
      </c>
      <c r="D58" s="2">
        <v>5.4192999999999998</v>
      </c>
      <c r="E58" s="2">
        <v>50</v>
      </c>
      <c r="F58" s="2"/>
      <c r="G58" s="2"/>
      <c r="H58" s="16">
        <f t="shared" si="0"/>
        <v>1.8665413533834493E-2</v>
      </c>
    </row>
    <row r="59" spans="1:8" ht="13.5" x14ac:dyDescent="0.25">
      <c r="A59" s="12"/>
      <c r="B59" s="11">
        <v>42086</v>
      </c>
      <c r="C59" s="2">
        <v>12</v>
      </c>
      <c r="D59" s="2">
        <v>5.4192999999999998</v>
      </c>
      <c r="E59" s="2">
        <v>1570</v>
      </c>
      <c r="F59" s="2"/>
      <c r="G59" s="2"/>
      <c r="H59" s="16">
        <f t="shared" si="0"/>
        <v>0</v>
      </c>
    </row>
    <row r="60" spans="1:8" ht="13.5" x14ac:dyDescent="0.25">
      <c r="A60" s="12"/>
      <c r="B60" s="11">
        <v>42087</v>
      </c>
      <c r="C60" s="2">
        <v>12.1</v>
      </c>
      <c r="D60" s="2">
        <v>5.4645000000000001</v>
      </c>
      <c r="E60" s="2">
        <v>1140</v>
      </c>
      <c r="F60" s="2"/>
      <c r="G60" s="2"/>
      <c r="H60" s="16">
        <f t="shared" si="0"/>
        <v>8.3405605890060248E-3</v>
      </c>
    </row>
    <row r="61" spans="1:8" ht="13.5" x14ac:dyDescent="0.25">
      <c r="A61" s="12"/>
      <c r="B61" s="11">
        <v>42088</v>
      </c>
      <c r="C61" s="2">
        <v>12.29</v>
      </c>
      <c r="D61" s="2">
        <v>5.5503</v>
      </c>
      <c r="E61" s="2">
        <v>287</v>
      </c>
      <c r="F61" s="2"/>
      <c r="G61" s="2"/>
      <c r="H61" s="16">
        <f t="shared" si="0"/>
        <v>1.5701345045292317E-2</v>
      </c>
    </row>
    <row r="62" spans="1:8" ht="13.5" x14ac:dyDescent="0.25">
      <c r="A62" s="12"/>
      <c r="B62" s="11">
        <v>42089</v>
      </c>
      <c r="C62" s="2">
        <v>12.28</v>
      </c>
      <c r="D62" s="2">
        <v>5.5457999999999998</v>
      </c>
      <c r="E62" s="2">
        <v>100</v>
      </c>
      <c r="F62" s="2"/>
      <c r="G62" s="2"/>
      <c r="H62" s="16">
        <f t="shared" si="0"/>
        <v>-8.1076698556837841E-4</v>
      </c>
    </row>
    <row r="63" spans="1:8" ht="13.5" x14ac:dyDescent="0.25">
      <c r="A63" s="12"/>
      <c r="B63" s="11">
        <v>42090</v>
      </c>
      <c r="C63" s="2">
        <v>12.28</v>
      </c>
      <c r="D63" s="2">
        <v>5.5457999999999998</v>
      </c>
      <c r="E63" s="2">
        <v>560</v>
      </c>
      <c r="F63" s="2"/>
      <c r="G63" s="2"/>
      <c r="H63" s="16">
        <f t="shared" si="0"/>
        <v>0</v>
      </c>
    </row>
    <row r="64" spans="1:8" ht="13.5" x14ac:dyDescent="0.25">
      <c r="A64" s="12"/>
      <c r="B64" s="11">
        <v>42093</v>
      </c>
      <c r="C64" s="2">
        <v>12.47</v>
      </c>
      <c r="D64" s="2">
        <v>5.6315999999999997</v>
      </c>
      <c r="E64" s="2">
        <v>2895</v>
      </c>
      <c r="F64" s="2"/>
      <c r="G64" s="2"/>
      <c r="H64" s="16">
        <f t="shared" si="0"/>
        <v>1.5471167369901525E-2</v>
      </c>
    </row>
    <row r="65" spans="1:8" ht="13.5" x14ac:dyDescent="0.25">
      <c r="A65" s="12"/>
      <c r="B65" s="11">
        <v>42094</v>
      </c>
      <c r="C65" s="2">
        <v>12.1</v>
      </c>
      <c r="D65" s="2">
        <v>5.4645000000000001</v>
      </c>
      <c r="E65" s="2">
        <v>0</v>
      </c>
      <c r="F65" s="2"/>
      <c r="G65" s="2"/>
      <c r="H65" s="16">
        <f t="shared" si="0"/>
        <v>-2.9671851694012288E-2</v>
      </c>
    </row>
    <row r="66" spans="1:8" ht="13.5" x14ac:dyDescent="0.25">
      <c r="A66" s="12"/>
      <c r="B66" s="11">
        <v>42095</v>
      </c>
      <c r="C66" s="2">
        <v>12.49</v>
      </c>
      <c r="D66" s="2">
        <v>5.6406000000000001</v>
      </c>
      <c r="E66" s="2">
        <v>200</v>
      </c>
      <c r="F66" s="2"/>
      <c r="G66" s="2"/>
      <c r="H66" s="16">
        <f t="shared" si="0"/>
        <v>3.2226187208344755E-2</v>
      </c>
    </row>
    <row r="67" spans="1:8" ht="13.5" x14ac:dyDescent="0.25">
      <c r="A67" s="12"/>
      <c r="B67" s="11">
        <v>42096</v>
      </c>
      <c r="C67" s="2">
        <v>12.49</v>
      </c>
      <c r="D67" s="2">
        <v>5.6406000000000001</v>
      </c>
      <c r="E67" s="2">
        <v>0</v>
      </c>
      <c r="F67" s="2"/>
      <c r="G67" s="2"/>
      <c r="H67" s="16">
        <f t="shared" si="0"/>
        <v>0</v>
      </c>
    </row>
    <row r="68" spans="1:8" ht="13.5" x14ac:dyDescent="0.25">
      <c r="A68" s="12"/>
      <c r="B68" s="11">
        <v>42097</v>
      </c>
      <c r="C68" s="2">
        <v>12.48</v>
      </c>
      <c r="D68" s="2">
        <v>5.6360999999999999</v>
      </c>
      <c r="E68" s="2">
        <v>1671</v>
      </c>
      <c r="F68" s="2"/>
      <c r="G68" s="2"/>
      <c r="H68" s="16">
        <f t="shared" si="0"/>
        <v>-7.9778746941817718E-4</v>
      </c>
    </row>
    <row r="69" spans="1:8" ht="13.5" x14ac:dyDescent="0.25">
      <c r="A69" s="12"/>
      <c r="B69" s="11">
        <v>42100</v>
      </c>
      <c r="C69" s="2">
        <v>12.47</v>
      </c>
      <c r="D69" s="2">
        <v>5.6315999999999997</v>
      </c>
      <c r="E69" s="2">
        <v>800</v>
      </c>
      <c r="F69" s="2"/>
      <c r="G69" s="2"/>
      <c r="H69" s="16">
        <f t="shared" si="0"/>
        <v>-7.9842444243362798E-4</v>
      </c>
    </row>
    <row r="70" spans="1:8" ht="13.5" x14ac:dyDescent="0.25">
      <c r="A70" s="12"/>
      <c r="B70" s="11">
        <v>42101</v>
      </c>
      <c r="C70" s="2">
        <v>12.46</v>
      </c>
      <c r="D70" s="2">
        <v>5.6271000000000004</v>
      </c>
      <c r="E70" s="2">
        <v>791</v>
      </c>
      <c r="F70" s="2"/>
      <c r="G70" s="2"/>
      <c r="H70" s="16">
        <f t="shared" si="0"/>
        <v>-7.9906243341133646E-4</v>
      </c>
    </row>
    <row r="71" spans="1:8" ht="13.5" x14ac:dyDescent="0.25">
      <c r="A71" s="12"/>
      <c r="B71" s="11">
        <v>42102</v>
      </c>
      <c r="C71" s="2">
        <v>12.46</v>
      </c>
      <c r="D71" s="2">
        <v>5.6271000000000004</v>
      </c>
      <c r="E71" s="2">
        <v>0</v>
      </c>
      <c r="F71" s="2"/>
      <c r="G71" s="2"/>
      <c r="H71" s="16">
        <f t="shared" ref="H71:H134" si="1">(D71-D70)/D70</f>
        <v>0</v>
      </c>
    </row>
    <row r="72" spans="1:8" ht="13.5" x14ac:dyDescent="0.25">
      <c r="A72" s="12"/>
      <c r="B72" s="11">
        <v>42104</v>
      </c>
      <c r="C72" s="2">
        <v>12.1</v>
      </c>
      <c r="D72" s="2">
        <v>5.4645000000000001</v>
      </c>
      <c r="E72" s="2">
        <v>200</v>
      </c>
      <c r="F72" s="2"/>
      <c r="G72" s="2"/>
      <c r="H72" s="16">
        <f t="shared" si="1"/>
        <v>-2.8895878871887881E-2</v>
      </c>
    </row>
    <row r="73" spans="1:8" ht="13.5" x14ac:dyDescent="0.25">
      <c r="A73" s="12"/>
      <c r="B73" s="11">
        <v>42107</v>
      </c>
      <c r="C73" s="2">
        <v>12.2</v>
      </c>
      <c r="D73" s="2">
        <v>5.5096999999999996</v>
      </c>
      <c r="E73" s="2">
        <v>121</v>
      </c>
      <c r="F73" s="2"/>
      <c r="G73" s="2"/>
      <c r="H73" s="16">
        <f t="shared" si="1"/>
        <v>8.2715710495012279E-3</v>
      </c>
    </row>
    <row r="74" spans="1:8" ht="13.5" x14ac:dyDescent="0.25">
      <c r="A74" s="12"/>
      <c r="B74" s="11">
        <v>42108</v>
      </c>
      <c r="C74" s="2">
        <v>12.2</v>
      </c>
      <c r="D74" s="2">
        <v>5.5096999999999996</v>
      </c>
      <c r="E74" s="2">
        <v>1200</v>
      </c>
      <c r="F74" s="2"/>
      <c r="G74" s="2"/>
      <c r="H74" s="16">
        <f t="shared" si="1"/>
        <v>0</v>
      </c>
    </row>
    <row r="75" spans="1:8" ht="13.5" x14ac:dyDescent="0.25">
      <c r="A75" s="12"/>
      <c r="B75" s="11">
        <v>42109</v>
      </c>
      <c r="C75" s="2">
        <v>12.56</v>
      </c>
      <c r="D75" s="2">
        <v>5.6722000000000001</v>
      </c>
      <c r="E75" s="2">
        <v>646</v>
      </c>
      <c r="F75" s="2"/>
      <c r="G75" s="2"/>
      <c r="H75" s="16">
        <f t="shared" si="1"/>
        <v>2.9493438844220291E-2</v>
      </c>
    </row>
    <row r="76" spans="1:8" ht="13.5" x14ac:dyDescent="0.25">
      <c r="A76" s="12"/>
      <c r="B76" s="11">
        <v>42110</v>
      </c>
      <c r="C76" s="2">
        <v>12.56</v>
      </c>
      <c r="D76" s="2">
        <v>5.6722000000000001</v>
      </c>
      <c r="E76" s="2">
        <v>0</v>
      </c>
      <c r="F76" s="2"/>
      <c r="G76" s="2"/>
      <c r="H76" s="16">
        <f t="shared" si="1"/>
        <v>0</v>
      </c>
    </row>
    <row r="77" spans="1:8" ht="13.5" x14ac:dyDescent="0.25">
      <c r="A77" s="12"/>
      <c r="B77" s="11">
        <v>42111</v>
      </c>
      <c r="C77" s="2">
        <v>12.61</v>
      </c>
      <c r="D77" s="2">
        <v>5.6947999999999999</v>
      </c>
      <c r="E77" s="2">
        <v>2</v>
      </c>
      <c r="F77" s="2"/>
      <c r="G77" s="2"/>
      <c r="H77" s="16">
        <f t="shared" si="1"/>
        <v>3.984344698705922E-3</v>
      </c>
    </row>
    <row r="78" spans="1:8" ht="13.5" x14ac:dyDescent="0.25">
      <c r="A78" s="12"/>
      <c r="B78" s="11">
        <v>42114</v>
      </c>
      <c r="C78" s="2">
        <v>12.61</v>
      </c>
      <c r="D78" s="2">
        <v>5.6947999999999999</v>
      </c>
      <c r="E78" s="2">
        <v>13</v>
      </c>
      <c r="F78" s="2"/>
      <c r="G78" s="2"/>
      <c r="H78" s="16">
        <f t="shared" si="1"/>
        <v>0</v>
      </c>
    </row>
    <row r="79" spans="1:8" ht="13.5" x14ac:dyDescent="0.25">
      <c r="A79" s="12"/>
      <c r="B79" s="11">
        <v>42115</v>
      </c>
      <c r="C79" s="2">
        <v>12.61</v>
      </c>
      <c r="D79" s="2">
        <v>5.6947999999999999</v>
      </c>
      <c r="E79" s="2">
        <v>71</v>
      </c>
      <c r="F79" s="2"/>
      <c r="G79" s="2"/>
      <c r="H79" s="16">
        <f t="shared" si="1"/>
        <v>0</v>
      </c>
    </row>
    <row r="80" spans="1:8" ht="13.5" x14ac:dyDescent="0.25">
      <c r="A80" s="12"/>
      <c r="B80" s="11">
        <v>42116</v>
      </c>
      <c r="C80" s="2">
        <v>12.75</v>
      </c>
      <c r="D80" s="2">
        <v>5.758</v>
      </c>
      <c r="E80" s="2">
        <v>10</v>
      </c>
      <c r="F80" s="2"/>
      <c r="G80" s="2"/>
      <c r="H80" s="16">
        <f t="shared" si="1"/>
        <v>1.1097843646835736E-2</v>
      </c>
    </row>
    <row r="81" spans="1:8" ht="13.5" x14ac:dyDescent="0.25">
      <c r="A81" s="12"/>
      <c r="B81" s="11">
        <v>42117</v>
      </c>
      <c r="C81" s="2">
        <v>12.75</v>
      </c>
      <c r="D81" s="2">
        <v>5.758</v>
      </c>
      <c r="E81" s="2">
        <v>0</v>
      </c>
      <c r="F81" s="2"/>
      <c r="G81" s="2"/>
      <c r="H81" s="16">
        <f t="shared" si="1"/>
        <v>0</v>
      </c>
    </row>
    <row r="82" spans="1:8" ht="13.5" x14ac:dyDescent="0.25">
      <c r="A82" s="12"/>
      <c r="B82" s="11">
        <v>42118</v>
      </c>
      <c r="C82" s="2">
        <v>12.75</v>
      </c>
      <c r="D82" s="2">
        <v>5.758</v>
      </c>
      <c r="E82" s="2">
        <v>0</v>
      </c>
      <c r="F82" s="2"/>
      <c r="G82" s="2"/>
      <c r="H82" s="16">
        <f t="shared" si="1"/>
        <v>0</v>
      </c>
    </row>
    <row r="83" spans="1:8" ht="13.5" x14ac:dyDescent="0.25">
      <c r="A83" s="12"/>
      <c r="B83" s="11">
        <v>42121</v>
      </c>
      <c r="C83" s="2">
        <v>12.75</v>
      </c>
      <c r="D83" s="2">
        <v>5.758</v>
      </c>
      <c r="E83" s="2">
        <v>0</v>
      </c>
      <c r="F83" s="2"/>
      <c r="G83" s="2"/>
      <c r="H83" s="16">
        <f t="shared" si="1"/>
        <v>0</v>
      </c>
    </row>
    <row r="84" spans="1:8" ht="13.5" x14ac:dyDescent="0.25">
      <c r="A84" s="12"/>
      <c r="B84" s="11">
        <v>42122</v>
      </c>
      <c r="C84" s="2">
        <v>12.75</v>
      </c>
      <c r="D84" s="2">
        <v>5.758</v>
      </c>
      <c r="E84" s="2">
        <v>0</v>
      </c>
      <c r="F84" s="2"/>
      <c r="G84" s="2"/>
      <c r="H84" s="16">
        <f t="shared" si="1"/>
        <v>0</v>
      </c>
    </row>
    <row r="85" spans="1:8" ht="13.5" x14ac:dyDescent="0.25">
      <c r="A85" s="12"/>
      <c r="B85" s="11">
        <v>42123</v>
      </c>
      <c r="C85" s="2">
        <v>12.75</v>
      </c>
      <c r="D85" s="2">
        <v>5.758</v>
      </c>
      <c r="E85" s="2">
        <v>0</v>
      </c>
      <c r="F85" s="2"/>
      <c r="G85" s="2"/>
      <c r="H85" s="16">
        <f t="shared" si="1"/>
        <v>0</v>
      </c>
    </row>
    <row r="86" spans="1:8" ht="13.5" x14ac:dyDescent="0.25">
      <c r="A86" s="12"/>
      <c r="B86" s="11">
        <v>42124</v>
      </c>
      <c r="C86" s="2">
        <v>12.75</v>
      </c>
      <c r="D86" s="2">
        <v>5.758</v>
      </c>
      <c r="E86" s="2">
        <v>769</v>
      </c>
      <c r="F86" s="2"/>
      <c r="G86" s="2"/>
      <c r="H86" s="16">
        <f t="shared" si="1"/>
        <v>0</v>
      </c>
    </row>
    <row r="87" spans="1:8" ht="13.5" x14ac:dyDescent="0.25">
      <c r="A87" s="12"/>
      <c r="B87" s="11">
        <v>42128</v>
      </c>
      <c r="C87" s="2">
        <v>12.38</v>
      </c>
      <c r="D87" s="2">
        <v>5.5909000000000004</v>
      </c>
      <c r="E87" s="2">
        <v>249</v>
      </c>
      <c r="F87" s="2"/>
      <c r="G87" s="2"/>
      <c r="H87" s="16">
        <f t="shared" si="1"/>
        <v>-2.9020493226814794E-2</v>
      </c>
    </row>
    <row r="88" spans="1:8" ht="13.5" x14ac:dyDescent="0.25">
      <c r="A88" s="12"/>
      <c r="B88" s="11">
        <v>42129</v>
      </c>
      <c r="C88" s="2">
        <v>12.38</v>
      </c>
      <c r="D88" s="2">
        <v>5.5909000000000004</v>
      </c>
      <c r="E88" s="2">
        <v>210</v>
      </c>
      <c r="F88" s="2"/>
      <c r="G88" s="2"/>
      <c r="H88" s="16">
        <f t="shared" si="1"/>
        <v>0</v>
      </c>
    </row>
    <row r="89" spans="1:8" ht="13.5" x14ac:dyDescent="0.25">
      <c r="A89" s="12"/>
      <c r="B89" s="11">
        <v>42130</v>
      </c>
      <c r="C89" s="2">
        <v>12.6</v>
      </c>
      <c r="D89" s="2">
        <v>5.6902999999999997</v>
      </c>
      <c r="E89" s="2">
        <v>200</v>
      </c>
      <c r="F89" s="2"/>
      <c r="G89" s="2"/>
      <c r="H89" s="16">
        <f t="shared" si="1"/>
        <v>1.7778890697383115E-2</v>
      </c>
    </row>
    <row r="90" spans="1:8" ht="13.5" x14ac:dyDescent="0.25">
      <c r="A90" s="12"/>
      <c r="B90" s="11">
        <v>42131</v>
      </c>
      <c r="C90" s="2">
        <v>12.6</v>
      </c>
      <c r="D90" s="2">
        <v>5.6902999999999997</v>
      </c>
      <c r="E90" s="2">
        <v>0</v>
      </c>
      <c r="F90" s="2"/>
      <c r="G90" s="2"/>
      <c r="H90" s="16">
        <f t="shared" si="1"/>
        <v>0</v>
      </c>
    </row>
    <row r="91" spans="1:8" ht="13.5" x14ac:dyDescent="0.25">
      <c r="A91" s="12"/>
      <c r="B91" s="11">
        <v>42132</v>
      </c>
      <c r="C91" s="2">
        <v>12.7</v>
      </c>
      <c r="D91" s="2">
        <v>5.7355</v>
      </c>
      <c r="E91" s="2">
        <v>330</v>
      </c>
      <c r="F91" s="2"/>
      <c r="G91" s="2"/>
      <c r="H91" s="16">
        <f t="shared" si="1"/>
        <v>7.9433421787955556E-3</v>
      </c>
    </row>
    <row r="92" spans="1:8" ht="13.5" x14ac:dyDescent="0.25">
      <c r="A92" s="12"/>
      <c r="B92" s="11">
        <v>42135</v>
      </c>
      <c r="C92" s="2">
        <v>12.7</v>
      </c>
      <c r="D92" s="2">
        <v>5.7355</v>
      </c>
      <c r="E92" s="2">
        <v>0</v>
      </c>
      <c r="F92" s="2"/>
      <c r="G92" s="2"/>
      <c r="H92" s="16">
        <f t="shared" si="1"/>
        <v>0</v>
      </c>
    </row>
    <row r="93" spans="1:8" ht="13.5" x14ac:dyDescent="0.25">
      <c r="A93" s="12"/>
      <c r="B93" s="11">
        <v>42136</v>
      </c>
      <c r="C93" s="2">
        <v>12.7</v>
      </c>
      <c r="D93" s="2">
        <v>5.7355</v>
      </c>
      <c r="E93" s="2">
        <v>0</v>
      </c>
      <c r="F93" s="2"/>
      <c r="G93" s="2"/>
      <c r="H93" s="16">
        <f t="shared" si="1"/>
        <v>0</v>
      </c>
    </row>
    <row r="94" spans="1:8" ht="13.5" x14ac:dyDescent="0.25">
      <c r="A94" s="12"/>
      <c r="B94" s="11">
        <v>42137</v>
      </c>
      <c r="C94" s="2">
        <v>12.32</v>
      </c>
      <c r="D94" s="2">
        <v>5.5637999999999996</v>
      </c>
      <c r="E94" s="2">
        <v>700</v>
      </c>
      <c r="F94" s="2"/>
      <c r="G94" s="2"/>
      <c r="H94" s="16">
        <f t="shared" si="1"/>
        <v>-2.9936361258826677E-2</v>
      </c>
    </row>
    <row r="95" spans="1:8" ht="13.5" x14ac:dyDescent="0.25">
      <c r="A95" s="12"/>
      <c r="B95" s="11">
        <v>42138</v>
      </c>
      <c r="C95" s="2">
        <v>12.57</v>
      </c>
      <c r="D95" s="2">
        <v>5.6768000000000001</v>
      </c>
      <c r="E95" s="2">
        <v>131</v>
      </c>
      <c r="F95" s="2"/>
      <c r="G95" s="2"/>
      <c r="H95" s="16">
        <f t="shared" si="1"/>
        <v>2.0309860167511493E-2</v>
      </c>
    </row>
    <row r="96" spans="1:8" ht="13.5" x14ac:dyDescent="0.25">
      <c r="A96" s="12"/>
      <c r="B96" s="11">
        <v>42139</v>
      </c>
      <c r="C96" s="2">
        <v>12.57</v>
      </c>
      <c r="D96" s="2">
        <v>5.6768000000000001</v>
      </c>
      <c r="E96" s="2">
        <v>0</v>
      </c>
      <c r="F96" s="2"/>
      <c r="G96" s="2"/>
      <c r="H96" s="16">
        <f t="shared" si="1"/>
        <v>0</v>
      </c>
    </row>
    <row r="97" spans="1:8" ht="13.5" x14ac:dyDescent="0.25">
      <c r="A97" s="12"/>
      <c r="B97" s="11">
        <v>42142</v>
      </c>
      <c r="C97" s="2">
        <v>12.57</v>
      </c>
      <c r="D97" s="2">
        <v>5.6768000000000001</v>
      </c>
      <c r="E97" s="2">
        <v>269</v>
      </c>
      <c r="F97" s="2"/>
      <c r="G97" s="2"/>
      <c r="H97" s="16">
        <f t="shared" si="1"/>
        <v>0</v>
      </c>
    </row>
    <row r="98" spans="1:8" ht="13.5" x14ac:dyDescent="0.25">
      <c r="A98" s="12"/>
      <c r="B98" s="11">
        <v>42143</v>
      </c>
      <c r="C98" s="2">
        <v>12.57</v>
      </c>
      <c r="D98" s="2">
        <v>5.6768000000000001</v>
      </c>
      <c r="E98" s="2">
        <v>90</v>
      </c>
      <c r="F98" s="2"/>
      <c r="G98" s="2"/>
      <c r="H98" s="16">
        <f t="shared" si="1"/>
        <v>0</v>
      </c>
    </row>
    <row r="99" spans="1:8" ht="13.5" x14ac:dyDescent="0.25">
      <c r="A99" s="12"/>
      <c r="B99" s="11">
        <v>42144</v>
      </c>
      <c r="C99" s="2">
        <v>12.57</v>
      </c>
      <c r="D99" s="2">
        <v>5.6768000000000001</v>
      </c>
      <c r="E99" s="2">
        <v>0</v>
      </c>
      <c r="F99" s="2"/>
      <c r="G99" s="2"/>
      <c r="H99" s="16">
        <f t="shared" si="1"/>
        <v>0</v>
      </c>
    </row>
    <row r="100" spans="1:8" ht="13.5" x14ac:dyDescent="0.25">
      <c r="A100" s="12"/>
      <c r="B100" s="11">
        <v>42145</v>
      </c>
      <c r="C100" s="2">
        <v>12.55</v>
      </c>
      <c r="D100" s="2">
        <v>5.6677</v>
      </c>
      <c r="E100" s="2">
        <v>1488</v>
      </c>
      <c r="F100" s="2"/>
      <c r="G100" s="2"/>
      <c r="H100" s="16">
        <f t="shared" si="1"/>
        <v>-1.6030157835400416E-3</v>
      </c>
    </row>
    <row r="101" spans="1:8" ht="13.5" x14ac:dyDescent="0.25">
      <c r="A101" s="12"/>
      <c r="B101" s="11">
        <v>42146</v>
      </c>
      <c r="C101" s="2">
        <v>12.54</v>
      </c>
      <c r="D101" s="2">
        <v>5.6631999999999998</v>
      </c>
      <c r="E101" s="2">
        <v>50</v>
      </c>
      <c r="F101" s="2"/>
      <c r="G101" s="2"/>
      <c r="H101" s="16">
        <f t="shared" si="1"/>
        <v>-7.9397286377193049E-4</v>
      </c>
    </row>
    <row r="102" spans="1:8" ht="13.5" x14ac:dyDescent="0.25">
      <c r="A102" s="12"/>
      <c r="B102" s="11">
        <v>42149</v>
      </c>
      <c r="C102" s="2">
        <v>12.56</v>
      </c>
      <c r="D102" s="2">
        <v>5.6722000000000001</v>
      </c>
      <c r="E102" s="2">
        <v>100</v>
      </c>
      <c r="F102" s="2"/>
      <c r="G102" s="2"/>
      <c r="H102" s="16">
        <f t="shared" si="1"/>
        <v>1.5892075151858209E-3</v>
      </c>
    </row>
    <row r="103" spans="1:8" ht="13.5" x14ac:dyDescent="0.25">
      <c r="A103" s="12"/>
      <c r="B103" s="11">
        <v>42150</v>
      </c>
      <c r="C103" s="2">
        <v>12.56</v>
      </c>
      <c r="D103" s="2">
        <v>5.6722000000000001</v>
      </c>
      <c r="E103" s="2">
        <v>0</v>
      </c>
      <c r="F103" s="2"/>
      <c r="G103" s="2"/>
      <c r="H103" s="16">
        <f t="shared" si="1"/>
        <v>0</v>
      </c>
    </row>
    <row r="104" spans="1:8" ht="13.5" x14ac:dyDescent="0.25">
      <c r="A104" s="12"/>
      <c r="B104" s="11">
        <v>42151</v>
      </c>
      <c r="C104" s="2">
        <v>12.56</v>
      </c>
      <c r="D104" s="2">
        <v>5.6722000000000001</v>
      </c>
      <c r="E104" s="2">
        <v>0</v>
      </c>
      <c r="F104" s="2"/>
      <c r="G104" s="2"/>
      <c r="H104" s="16">
        <f t="shared" si="1"/>
        <v>0</v>
      </c>
    </row>
    <row r="105" spans="1:8" ht="13.5" x14ac:dyDescent="0.25">
      <c r="A105" s="12"/>
      <c r="B105" s="11">
        <v>42152</v>
      </c>
      <c r="C105" s="2">
        <v>12.57</v>
      </c>
      <c r="D105" s="2">
        <v>5.6768000000000001</v>
      </c>
      <c r="E105" s="2">
        <v>478</v>
      </c>
      <c r="F105" s="2"/>
      <c r="G105" s="2"/>
      <c r="H105" s="16">
        <f t="shared" si="1"/>
        <v>8.1097281478084997E-4</v>
      </c>
    </row>
    <row r="106" spans="1:8" ht="13.5" x14ac:dyDescent="0.25">
      <c r="A106" s="12"/>
      <c r="B106" s="11">
        <v>42153</v>
      </c>
      <c r="C106" s="2">
        <v>12.57</v>
      </c>
      <c r="D106" s="2">
        <v>5.6768000000000001</v>
      </c>
      <c r="E106" s="2">
        <v>0</v>
      </c>
      <c r="F106" s="2"/>
      <c r="G106" s="2"/>
      <c r="H106" s="16">
        <f t="shared" si="1"/>
        <v>0</v>
      </c>
    </row>
    <row r="107" spans="1:8" ht="13.5" x14ac:dyDescent="0.25">
      <c r="A107" s="12"/>
      <c r="B107" s="11">
        <v>42156</v>
      </c>
      <c r="C107" s="2">
        <v>12.57</v>
      </c>
      <c r="D107" s="2">
        <v>5.6768000000000001</v>
      </c>
      <c r="E107" s="2">
        <v>0</v>
      </c>
      <c r="F107" s="2"/>
      <c r="G107" s="2"/>
      <c r="H107" s="16">
        <f t="shared" si="1"/>
        <v>0</v>
      </c>
    </row>
    <row r="108" spans="1:8" ht="13.5" x14ac:dyDescent="0.25">
      <c r="A108" s="12"/>
      <c r="B108" s="11">
        <v>42157</v>
      </c>
      <c r="C108" s="2">
        <v>12.57</v>
      </c>
      <c r="D108" s="2">
        <v>5.6768000000000001</v>
      </c>
      <c r="E108" s="2">
        <v>0</v>
      </c>
      <c r="F108" s="2"/>
      <c r="G108" s="2"/>
      <c r="H108" s="16">
        <f t="shared" si="1"/>
        <v>0</v>
      </c>
    </row>
    <row r="109" spans="1:8" ht="13.5" x14ac:dyDescent="0.25">
      <c r="A109" s="12"/>
      <c r="B109" s="11">
        <v>42158</v>
      </c>
      <c r="C109" s="2">
        <v>12.6</v>
      </c>
      <c r="D109" s="2">
        <v>5.6902999999999997</v>
      </c>
      <c r="E109" s="2">
        <v>704</v>
      </c>
      <c r="F109" s="2"/>
      <c r="G109" s="2"/>
      <c r="H109" s="16">
        <f t="shared" si="1"/>
        <v>2.3781003382186486E-3</v>
      </c>
    </row>
    <row r="110" spans="1:8" ht="13.5" x14ac:dyDescent="0.25">
      <c r="A110" s="12"/>
      <c r="B110" s="11">
        <v>42159</v>
      </c>
      <c r="C110" s="2">
        <v>12.5</v>
      </c>
      <c r="D110" s="2">
        <v>5.6451000000000002</v>
      </c>
      <c r="E110" s="2">
        <v>485</v>
      </c>
      <c r="F110" s="2"/>
      <c r="G110" s="2"/>
      <c r="H110" s="16">
        <f t="shared" si="1"/>
        <v>-7.9433421787953994E-3</v>
      </c>
    </row>
    <row r="111" spans="1:8" ht="13.5" x14ac:dyDescent="0.25">
      <c r="A111" s="12"/>
      <c r="B111" s="11">
        <v>42160</v>
      </c>
      <c r="C111" s="2">
        <v>12.5</v>
      </c>
      <c r="D111" s="2">
        <v>5.6451000000000002</v>
      </c>
      <c r="E111" s="2">
        <v>1232</v>
      </c>
      <c r="F111" s="2"/>
      <c r="G111" s="2"/>
      <c r="H111" s="16">
        <f t="shared" si="1"/>
        <v>0</v>
      </c>
    </row>
    <row r="112" spans="1:8" ht="13.5" x14ac:dyDescent="0.25">
      <c r="A112" s="12"/>
      <c r="B112" s="11">
        <v>42163</v>
      </c>
      <c r="C112" s="2">
        <v>12.5</v>
      </c>
      <c r="D112" s="2">
        <v>5.6451000000000002</v>
      </c>
      <c r="E112" s="2">
        <v>767</v>
      </c>
      <c r="F112" s="2"/>
      <c r="G112" s="2"/>
      <c r="H112" s="16">
        <f t="shared" si="1"/>
        <v>0</v>
      </c>
    </row>
    <row r="113" spans="1:8" ht="13.5" x14ac:dyDescent="0.25">
      <c r="A113" s="12"/>
      <c r="B113" s="11">
        <v>42164</v>
      </c>
      <c r="C113" s="2">
        <v>12.5</v>
      </c>
      <c r="D113" s="2">
        <v>5.6451000000000002</v>
      </c>
      <c r="E113" s="2">
        <v>202</v>
      </c>
      <c r="F113" s="2"/>
      <c r="G113" s="2"/>
      <c r="H113" s="16">
        <f t="shared" si="1"/>
        <v>0</v>
      </c>
    </row>
    <row r="114" spans="1:8" ht="13.5" x14ac:dyDescent="0.25">
      <c r="A114" s="12"/>
      <c r="B114" s="11">
        <v>42165</v>
      </c>
      <c r="C114" s="2">
        <v>12.51</v>
      </c>
      <c r="D114" s="2">
        <v>5.6497000000000002</v>
      </c>
      <c r="E114" s="2">
        <v>55</v>
      </c>
      <c r="F114" s="2"/>
      <c r="G114" s="2"/>
      <c r="H114" s="16">
        <f t="shared" si="1"/>
        <v>8.1486598997359432E-4</v>
      </c>
    </row>
    <row r="115" spans="1:8" ht="13.5" x14ac:dyDescent="0.25">
      <c r="A115" s="12"/>
      <c r="B115" s="11">
        <v>42166</v>
      </c>
      <c r="C115" s="2">
        <v>12.51</v>
      </c>
      <c r="D115" s="2">
        <v>5.6497000000000002</v>
      </c>
      <c r="E115" s="2">
        <v>12664</v>
      </c>
      <c r="F115" s="2"/>
      <c r="G115" s="2"/>
      <c r="H115" s="16">
        <f t="shared" si="1"/>
        <v>0</v>
      </c>
    </row>
    <row r="116" spans="1:8" ht="13.5" x14ac:dyDescent="0.25">
      <c r="A116" s="12"/>
      <c r="B116" s="11">
        <v>42167</v>
      </c>
      <c r="C116" s="2">
        <v>12.34</v>
      </c>
      <c r="D116" s="2">
        <v>5.5728999999999997</v>
      </c>
      <c r="E116" s="2">
        <v>2441</v>
      </c>
      <c r="F116" s="2"/>
      <c r="G116" s="2"/>
      <c r="H116" s="16">
        <f t="shared" si="1"/>
        <v>-1.3593642140290709E-2</v>
      </c>
    </row>
    <row r="117" spans="1:8" ht="13.5" x14ac:dyDescent="0.25">
      <c r="A117" s="12"/>
      <c r="B117" s="11">
        <v>42170</v>
      </c>
      <c r="C117" s="2">
        <v>11.59</v>
      </c>
      <c r="D117" s="2">
        <v>5.6893000000000002</v>
      </c>
      <c r="E117" s="2">
        <v>66</v>
      </c>
      <c r="F117" s="2"/>
      <c r="G117" s="2"/>
      <c r="H117" s="16">
        <f t="shared" si="1"/>
        <v>2.0886791437133363E-2</v>
      </c>
    </row>
    <row r="118" spans="1:8" ht="13.5" x14ac:dyDescent="0.25">
      <c r="A118" s="12"/>
      <c r="B118" s="11">
        <v>42171</v>
      </c>
      <c r="C118" s="2">
        <v>11.85</v>
      </c>
      <c r="D118" s="2">
        <v>5.8169000000000004</v>
      </c>
      <c r="E118" s="2">
        <v>210</v>
      </c>
      <c r="F118" s="2"/>
      <c r="G118" s="2"/>
      <c r="H118" s="16">
        <f t="shared" si="1"/>
        <v>2.2428066721740837E-2</v>
      </c>
    </row>
    <row r="119" spans="1:8" ht="13.5" x14ac:dyDescent="0.25">
      <c r="A119" s="12"/>
      <c r="B119" s="11">
        <v>42172</v>
      </c>
      <c r="C119" s="2">
        <v>11.85</v>
      </c>
      <c r="D119" s="2">
        <v>5.8169000000000004</v>
      </c>
      <c r="E119" s="2">
        <v>0</v>
      </c>
      <c r="F119" s="2"/>
      <c r="G119" s="2"/>
      <c r="H119" s="16">
        <f t="shared" si="1"/>
        <v>0</v>
      </c>
    </row>
    <row r="120" spans="1:8" ht="13.5" x14ac:dyDescent="0.25">
      <c r="A120" s="12"/>
      <c r="B120" s="11">
        <v>42173</v>
      </c>
      <c r="C120" s="2">
        <v>11.5</v>
      </c>
      <c r="D120" s="2">
        <v>5.6451000000000002</v>
      </c>
      <c r="E120" s="2">
        <v>0</v>
      </c>
      <c r="F120" s="2"/>
      <c r="G120" s="2"/>
      <c r="H120" s="16">
        <f t="shared" si="1"/>
        <v>-2.9534631848579167E-2</v>
      </c>
    </row>
    <row r="121" spans="1:8" ht="13.5" x14ac:dyDescent="0.25">
      <c r="A121" s="12"/>
      <c r="B121" s="11">
        <v>42174</v>
      </c>
      <c r="C121" s="2">
        <v>11.25</v>
      </c>
      <c r="D121" s="2">
        <v>5.5224000000000002</v>
      </c>
      <c r="E121" s="2">
        <v>350</v>
      </c>
      <c r="F121" s="2"/>
      <c r="G121" s="2"/>
      <c r="H121" s="16">
        <f t="shared" si="1"/>
        <v>-2.1735664558643786E-2</v>
      </c>
    </row>
    <row r="122" spans="1:8" ht="13.5" x14ac:dyDescent="0.25">
      <c r="A122" s="12"/>
      <c r="B122" s="11">
        <v>42177</v>
      </c>
      <c r="C122" s="2">
        <v>11.25</v>
      </c>
      <c r="D122" s="2">
        <v>5.5224000000000002</v>
      </c>
      <c r="E122" s="2">
        <v>150</v>
      </c>
      <c r="F122" s="2"/>
      <c r="G122" s="2"/>
      <c r="H122" s="16">
        <f t="shared" si="1"/>
        <v>0</v>
      </c>
    </row>
    <row r="123" spans="1:8" ht="13.5" x14ac:dyDescent="0.25">
      <c r="A123" s="12"/>
      <c r="B123" s="11">
        <v>42178</v>
      </c>
      <c r="C123" s="2">
        <v>11.16</v>
      </c>
      <c r="D123" s="2">
        <v>5.4782000000000002</v>
      </c>
      <c r="E123" s="2">
        <v>541</v>
      </c>
      <c r="F123" s="2"/>
      <c r="G123" s="2"/>
      <c r="H123" s="16">
        <f t="shared" si="1"/>
        <v>-8.0037664783427515E-3</v>
      </c>
    </row>
    <row r="124" spans="1:8" ht="13.5" x14ac:dyDescent="0.25">
      <c r="A124" s="12"/>
      <c r="B124" s="11">
        <v>42179</v>
      </c>
      <c r="C124" s="2">
        <v>11.16</v>
      </c>
      <c r="D124" s="2">
        <v>5.4782000000000002</v>
      </c>
      <c r="E124" s="2">
        <v>400</v>
      </c>
      <c r="F124" s="2"/>
      <c r="G124" s="2"/>
      <c r="H124" s="16">
        <f t="shared" si="1"/>
        <v>0</v>
      </c>
    </row>
    <row r="125" spans="1:8" ht="13.5" x14ac:dyDescent="0.25">
      <c r="A125" s="12"/>
      <c r="B125" s="11">
        <v>42180</v>
      </c>
      <c r="C125" s="2">
        <v>11.49</v>
      </c>
      <c r="D125" s="2">
        <v>5.6402000000000001</v>
      </c>
      <c r="E125" s="2">
        <v>300</v>
      </c>
      <c r="F125" s="2"/>
      <c r="G125" s="2"/>
      <c r="H125" s="16">
        <f t="shared" si="1"/>
        <v>2.9571757146507963E-2</v>
      </c>
    </row>
    <row r="126" spans="1:8" ht="13.5" x14ac:dyDescent="0.25">
      <c r="A126" s="12"/>
      <c r="B126" s="11">
        <v>42181</v>
      </c>
      <c r="C126" s="2">
        <v>11.49</v>
      </c>
      <c r="D126" s="2">
        <v>5.6402000000000001</v>
      </c>
      <c r="E126" s="2">
        <v>303</v>
      </c>
      <c r="F126" s="2"/>
      <c r="G126" s="2"/>
      <c r="H126" s="16">
        <f t="shared" si="1"/>
        <v>0</v>
      </c>
    </row>
    <row r="127" spans="1:8" ht="13.5" x14ac:dyDescent="0.25">
      <c r="A127" s="12"/>
      <c r="B127" s="11">
        <v>42184</v>
      </c>
      <c r="C127" s="2">
        <v>11.49</v>
      </c>
      <c r="D127" s="2">
        <v>5.6402000000000001</v>
      </c>
      <c r="E127" s="2">
        <v>303</v>
      </c>
      <c r="F127" s="2"/>
      <c r="G127" s="2"/>
      <c r="H127" s="16">
        <f t="shared" si="1"/>
        <v>0</v>
      </c>
    </row>
    <row r="128" spans="1:8" ht="13.5" x14ac:dyDescent="0.25">
      <c r="A128" s="12"/>
      <c r="B128" s="11">
        <v>42185</v>
      </c>
      <c r="C128" s="2">
        <v>11.49</v>
      </c>
      <c r="D128" s="2">
        <v>5.6402000000000001</v>
      </c>
      <c r="E128" s="2">
        <v>8466</v>
      </c>
      <c r="F128" s="2"/>
      <c r="G128" s="2"/>
      <c r="H128" s="16">
        <f t="shared" si="1"/>
        <v>0</v>
      </c>
    </row>
    <row r="129" spans="1:8" ht="13.5" x14ac:dyDescent="0.25">
      <c r="A129" s="12"/>
      <c r="B129" s="11">
        <v>42186</v>
      </c>
      <c r="C129" s="2">
        <v>11.49</v>
      </c>
      <c r="D129" s="2">
        <v>5.6402000000000001</v>
      </c>
      <c r="E129" s="2">
        <v>0</v>
      </c>
      <c r="F129" s="2"/>
      <c r="G129" s="2"/>
      <c r="H129" s="16">
        <f t="shared" si="1"/>
        <v>0</v>
      </c>
    </row>
    <row r="130" spans="1:8" ht="13.5" x14ac:dyDescent="0.25">
      <c r="A130" s="12"/>
      <c r="B130" s="11">
        <v>42187</v>
      </c>
      <c r="C130" s="2">
        <v>11.49</v>
      </c>
      <c r="D130" s="2">
        <v>5.6402000000000001</v>
      </c>
      <c r="E130" s="2">
        <v>0</v>
      </c>
      <c r="F130" s="2"/>
      <c r="G130" s="2"/>
      <c r="H130" s="16">
        <f t="shared" si="1"/>
        <v>0</v>
      </c>
    </row>
    <row r="131" spans="1:8" ht="13.5" x14ac:dyDescent="0.25">
      <c r="A131" s="12"/>
      <c r="B131" s="11">
        <v>42188</v>
      </c>
      <c r="C131" s="2">
        <v>11.83</v>
      </c>
      <c r="D131" s="2">
        <v>5.8071000000000002</v>
      </c>
      <c r="E131" s="2">
        <v>1</v>
      </c>
      <c r="F131" s="2"/>
      <c r="G131" s="2"/>
      <c r="H131" s="16">
        <f t="shared" si="1"/>
        <v>2.9591149250026604E-2</v>
      </c>
    </row>
    <row r="132" spans="1:8" ht="13.5" x14ac:dyDescent="0.25">
      <c r="A132" s="12"/>
      <c r="B132" s="11">
        <v>42191</v>
      </c>
      <c r="C132" s="2">
        <v>12.1</v>
      </c>
      <c r="D132" s="2">
        <v>5.9397000000000002</v>
      </c>
      <c r="E132" s="2">
        <v>1</v>
      </c>
      <c r="F132" s="2"/>
      <c r="G132" s="2"/>
      <c r="H132" s="16">
        <f t="shared" si="1"/>
        <v>2.283411685695098E-2</v>
      </c>
    </row>
    <row r="133" spans="1:8" ht="13.5" x14ac:dyDescent="0.25">
      <c r="A133" s="12"/>
      <c r="B133" s="11">
        <v>42192</v>
      </c>
      <c r="C133" s="2">
        <v>12.1</v>
      </c>
      <c r="D133" s="2">
        <v>5.9397000000000002</v>
      </c>
      <c r="E133" s="2">
        <v>0</v>
      </c>
      <c r="F133" s="2"/>
      <c r="G133" s="2"/>
      <c r="H133" s="16">
        <f t="shared" si="1"/>
        <v>0</v>
      </c>
    </row>
    <row r="134" spans="1:8" ht="13.5" x14ac:dyDescent="0.25">
      <c r="A134" s="12"/>
      <c r="B134" s="11">
        <v>42193</v>
      </c>
      <c r="C134" s="2">
        <v>11.8</v>
      </c>
      <c r="D134" s="2">
        <v>5.7923999999999998</v>
      </c>
      <c r="E134" s="2">
        <v>250</v>
      </c>
      <c r="F134" s="2"/>
      <c r="G134" s="2"/>
      <c r="H134" s="16">
        <f t="shared" si="1"/>
        <v>-2.4799232284458881E-2</v>
      </c>
    </row>
    <row r="135" spans="1:8" ht="13.5" x14ac:dyDescent="0.25">
      <c r="A135" s="12"/>
      <c r="B135" s="11">
        <v>42194</v>
      </c>
      <c r="C135" s="2">
        <v>11.45</v>
      </c>
      <c r="D135" s="2">
        <v>5.6205999999999996</v>
      </c>
      <c r="E135" s="2">
        <v>34893</v>
      </c>
      <c r="F135" s="2"/>
      <c r="G135" s="2"/>
      <c r="H135" s="16">
        <f t="shared" ref="H135:H198" si="2">(D135-D134)/D134</f>
        <v>-2.9659553898211479E-2</v>
      </c>
    </row>
    <row r="136" spans="1:8" ht="13.5" x14ac:dyDescent="0.25">
      <c r="A136" s="12"/>
      <c r="B136" s="11">
        <v>42195</v>
      </c>
      <c r="C136" s="2">
        <v>11.45</v>
      </c>
      <c r="D136" s="2">
        <v>5.6205999999999996</v>
      </c>
      <c r="E136" s="2">
        <v>2000</v>
      </c>
      <c r="F136" s="2"/>
      <c r="G136" s="2"/>
      <c r="H136" s="16">
        <f t="shared" si="2"/>
        <v>0</v>
      </c>
    </row>
    <row r="137" spans="1:8" ht="13.5" x14ac:dyDescent="0.25">
      <c r="A137" s="12"/>
      <c r="B137" s="11">
        <v>42198</v>
      </c>
      <c r="C137" s="2">
        <v>11.45</v>
      </c>
      <c r="D137" s="2">
        <v>5.6205999999999996</v>
      </c>
      <c r="E137" s="2">
        <v>0</v>
      </c>
      <c r="F137" s="2"/>
      <c r="G137" s="2"/>
      <c r="H137" s="16">
        <f t="shared" si="2"/>
        <v>0</v>
      </c>
    </row>
    <row r="138" spans="1:8" ht="13.5" x14ac:dyDescent="0.25">
      <c r="A138" s="12"/>
      <c r="B138" s="11">
        <v>42199</v>
      </c>
      <c r="C138" s="2">
        <v>11.45</v>
      </c>
      <c r="D138" s="2">
        <v>5.6205999999999996</v>
      </c>
      <c r="E138" s="2">
        <v>0</v>
      </c>
      <c r="F138" s="2"/>
      <c r="G138" s="2"/>
      <c r="H138" s="16">
        <f t="shared" si="2"/>
        <v>0</v>
      </c>
    </row>
    <row r="139" spans="1:8" ht="13.5" x14ac:dyDescent="0.25">
      <c r="A139" s="12"/>
      <c r="B139" s="11">
        <v>42200</v>
      </c>
      <c r="C139" s="2">
        <v>11.45</v>
      </c>
      <c r="D139" s="2">
        <v>5.6205999999999996</v>
      </c>
      <c r="E139" s="2">
        <v>0</v>
      </c>
      <c r="F139" s="2"/>
      <c r="G139" s="2"/>
      <c r="H139" s="16">
        <f t="shared" si="2"/>
        <v>0</v>
      </c>
    </row>
    <row r="140" spans="1:8" ht="13.5" x14ac:dyDescent="0.25">
      <c r="A140" s="12"/>
      <c r="B140" s="11">
        <v>42201</v>
      </c>
      <c r="C140" s="2">
        <v>11.45</v>
      </c>
      <c r="D140" s="2">
        <v>5.6205999999999996</v>
      </c>
      <c r="E140" s="2">
        <v>0</v>
      </c>
      <c r="F140" s="2"/>
      <c r="G140" s="2"/>
      <c r="H140" s="16">
        <f t="shared" si="2"/>
        <v>0</v>
      </c>
    </row>
    <row r="141" spans="1:8" ht="13.5" x14ac:dyDescent="0.25">
      <c r="A141" s="12"/>
      <c r="B141" s="11">
        <v>42205</v>
      </c>
      <c r="C141" s="2">
        <v>11.45</v>
      </c>
      <c r="D141" s="2">
        <v>5.6205999999999996</v>
      </c>
      <c r="E141" s="2">
        <v>0</v>
      </c>
      <c r="F141" s="2"/>
      <c r="G141" s="2"/>
      <c r="H141" s="16">
        <f t="shared" si="2"/>
        <v>0</v>
      </c>
    </row>
    <row r="142" spans="1:8" ht="13.5" x14ac:dyDescent="0.25">
      <c r="A142" s="12"/>
      <c r="B142" s="11">
        <v>42206</v>
      </c>
      <c r="C142" s="2">
        <v>11.45</v>
      </c>
      <c r="D142" s="2">
        <v>5.6205999999999996</v>
      </c>
      <c r="E142" s="2">
        <v>26502</v>
      </c>
      <c r="F142" s="2"/>
      <c r="G142" s="2"/>
      <c r="H142" s="16">
        <f t="shared" si="2"/>
        <v>0</v>
      </c>
    </row>
    <row r="143" spans="1:8" ht="13.5" x14ac:dyDescent="0.25">
      <c r="A143" s="12"/>
      <c r="B143" s="11">
        <v>42207</v>
      </c>
      <c r="C143" s="2">
        <v>11.4</v>
      </c>
      <c r="D143" s="2">
        <v>5.5960999999999999</v>
      </c>
      <c r="E143" s="2">
        <v>25</v>
      </c>
      <c r="F143" s="2"/>
      <c r="G143" s="2"/>
      <c r="H143" s="16">
        <f t="shared" si="2"/>
        <v>-4.3589652350282436E-3</v>
      </c>
    </row>
    <row r="144" spans="1:8" ht="13.5" x14ac:dyDescent="0.25">
      <c r="A144" s="12"/>
      <c r="B144" s="11">
        <v>42208</v>
      </c>
      <c r="C144" s="2">
        <v>11.4</v>
      </c>
      <c r="D144" s="2">
        <v>5.5960999999999999</v>
      </c>
      <c r="E144" s="2">
        <v>250</v>
      </c>
      <c r="F144" s="2"/>
      <c r="G144" s="2"/>
      <c r="H144" s="16">
        <f t="shared" si="2"/>
        <v>0</v>
      </c>
    </row>
    <row r="145" spans="1:8" ht="13.5" x14ac:dyDescent="0.25">
      <c r="A145" s="12"/>
      <c r="B145" s="11">
        <v>42209</v>
      </c>
      <c r="C145" s="2">
        <v>11.4</v>
      </c>
      <c r="D145" s="2">
        <v>5.5960999999999999</v>
      </c>
      <c r="E145" s="2">
        <v>287</v>
      </c>
      <c r="F145" s="2"/>
      <c r="G145" s="2"/>
      <c r="H145" s="16">
        <f t="shared" si="2"/>
        <v>0</v>
      </c>
    </row>
    <row r="146" spans="1:8" ht="13.5" x14ac:dyDescent="0.25">
      <c r="A146" s="12"/>
      <c r="B146" s="11">
        <v>42212</v>
      </c>
      <c r="C146" s="2">
        <v>11.4</v>
      </c>
      <c r="D146" s="2">
        <v>5.5960999999999999</v>
      </c>
      <c r="E146" s="2">
        <v>0</v>
      </c>
      <c r="F146" s="2"/>
      <c r="G146" s="2"/>
      <c r="H146" s="16">
        <f t="shared" si="2"/>
        <v>0</v>
      </c>
    </row>
    <row r="147" spans="1:8" ht="13.5" x14ac:dyDescent="0.25">
      <c r="A147" s="12"/>
      <c r="B147" s="11">
        <v>42213</v>
      </c>
      <c r="C147" s="2">
        <v>11.4</v>
      </c>
      <c r="D147" s="2">
        <v>5.5960999999999999</v>
      </c>
      <c r="E147" s="2">
        <v>0</v>
      </c>
      <c r="F147" s="2"/>
      <c r="G147" s="2"/>
      <c r="H147" s="16">
        <f t="shared" si="2"/>
        <v>0</v>
      </c>
    </row>
    <row r="148" spans="1:8" ht="13.5" x14ac:dyDescent="0.25">
      <c r="A148" s="12"/>
      <c r="B148" s="11">
        <v>42214</v>
      </c>
      <c r="C148" s="2">
        <v>11.4</v>
      </c>
      <c r="D148" s="2">
        <v>5.5960999999999999</v>
      </c>
      <c r="E148" s="2">
        <v>0</v>
      </c>
      <c r="F148" s="2"/>
      <c r="G148" s="2"/>
      <c r="H148" s="16">
        <f t="shared" si="2"/>
        <v>0</v>
      </c>
    </row>
    <row r="149" spans="1:8" ht="13.5" x14ac:dyDescent="0.25">
      <c r="A149" s="12"/>
      <c r="B149" s="11">
        <v>42215</v>
      </c>
      <c r="C149" s="2">
        <v>11.4</v>
      </c>
      <c r="D149" s="2">
        <v>5.5960999999999999</v>
      </c>
      <c r="E149" s="2">
        <v>0</v>
      </c>
      <c r="F149" s="2"/>
      <c r="G149" s="2"/>
      <c r="H149" s="16">
        <f t="shared" si="2"/>
        <v>0</v>
      </c>
    </row>
    <row r="150" spans="1:8" ht="13.5" x14ac:dyDescent="0.25">
      <c r="A150" s="12"/>
      <c r="B150" s="11">
        <v>42216</v>
      </c>
      <c r="C150" s="2">
        <v>11.4</v>
      </c>
      <c r="D150" s="2">
        <v>5.5960999999999999</v>
      </c>
      <c r="E150" s="2">
        <v>0</v>
      </c>
      <c r="F150" s="2"/>
      <c r="G150" s="2"/>
      <c r="H150" s="16">
        <f t="shared" si="2"/>
        <v>0</v>
      </c>
    </row>
    <row r="151" spans="1:8" ht="13.5" x14ac:dyDescent="0.25">
      <c r="A151" s="12"/>
      <c r="B151" s="11">
        <v>42219</v>
      </c>
      <c r="C151" s="2">
        <v>11.4</v>
      </c>
      <c r="D151" s="2">
        <v>5.5960999999999999</v>
      </c>
      <c r="E151" s="2">
        <v>0</v>
      </c>
      <c r="F151" s="2"/>
      <c r="G151" s="2"/>
      <c r="H151" s="16">
        <f t="shared" si="2"/>
        <v>0</v>
      </c>
    </row>
    <row r="152" spans="1:8" ht="13.5" x14ac:dyDescent="0.25">
      <c r="A152" s="12"/>
      <c r="B152" s="11">
        <v>42220</v>
      </c>
      <c r="C152" s="2">
        <v>11.4</v>
      </c>
      <c r="D152" s="2">
        <v>5.5960999999999999</v>
      </c>
      <c r="E152" s="2">
        <v>0</v>
      </c>
      <c r="F152" s="2"/>
      <c r="G152" s="2"/>
      <c r="H152" s="16">
        <f t="shared" si="2"/>
        <v>0</v>
      </c>
    </row>
    <row r="153" spans="1:8" ht="13.5" x14ac:dyDescent="0.25">
      <c r="A153" s="12"/>
      <c r="B153" s="11">
        <v>42221</v>
      </c>
      <c r="C153" s="2">
        <v>11.4</v>
      </c>
      <c r="D153" s="2">
        <v>5.5960999999999999</v>
      </c>
      <c r="E153" s="2">
        <v>0</v>
      </c>
      <c r="F153" s="2"/>
      <c r="G153" s="2"/>
      <c r="H153" s="16">
        <f t="shared" si="2"/>
        <v>0</v>
      </c>
    </row>
    <row r="154" spans="1:8" ht="13.5" x14ac:dyDescent="0.25">
      <c r="A154" s="12"/>
      <c r="B154" s="11">
        <v>42222</v>
      </c>
      <c r="C154" s="2">
        <v>11.4</v>
      </c>
      <c r="D154" s="2">
        <v>5.5960999999999999</v>
      </c>
      <c r="E154" s="2">
        <v>20</v>
      </c>
      <c r="F154" s="2"/>
      <c r="G154" s="2"/>
      <c r="H154" s="16">
        <f t="shared" si="2"/>
        <v>0</v>
      </c>
    </row>
    <row r="155" spans="1:8" ht="13.5" x14ac:dyDescent="0.25">
      <c r="A155" s="12"/>
      <c r="B155" s="11">
        <v>42223</v>
      </c>
      <c r="C155" s="2">
        <v>11.74</v>
      </c>
      <c r="D155" s="2">
        <v>5.7629999999999999</v>
      </c>
      <c r="E155" s="2">
        <v>70</v>
      </c>
      <c r="F155" s="2"/>
      <c r="G155" s="2"/>
      <c r="H155" s="16">
        <f t="shared" si="2"/>
        <v>2.9824341952431166E-2</v>
      </c>
    </row>
    <row r="156" spans="1:8" ht="13.5" x14ac:dyDescent="0.25">
      <c r="A156" s="12"/>
      <c r="B156" s="11">
        <v>42226</v>
      </c>
      <c r="C156" s="2">
        <v>11.74</v>
      </c>
      <c r="D156" s="2">
        <v>5.7629999999999999</v>
      </c>
      <c r="E156" s="2">
        <v>0</v>
      </c>
      <c r="F156" s="2"/>
      <c r="G156" s="2"/>
      <c r="H156" s="16">
        <f t="shared" si="2"/>
        <v>0</v>
      </c>
    </row>
    <row r="157" spans="1:8" ht="13.5" x14ac:dyDescent="0.25">
      <c r="A157" s="12"/>
      <c r="B157" s="11">
        <v>42227</v>
      </c>
      <c r="C157" s="2">
        <v>11.99</v>
      </c>
      <c r="D157" s="2">
        <v>5.8856999999999999</v>
      </c>
      <c r="E157" s="2">
        <v>40</v>
      </c>
      <c r="F157" s="2"/>
      <c r="G157" s="2"/>
      <c r="H157" s="16">
        <f t="shared" si="2"/>
        <v>2.1290994273815728E-2</v>
      </c>
    </row>
    <row r="158" spans="1:8" ht="13.5" x14ac:dyDescent="0.25">
      <c r="A158" s="12"/>
      <c r="B158" s="11">
        <v>42228</v>
      </c>
      <c r="C158" s="2">
        <v>11.99</v>
      </c>
      <c r="D158" s="2">
        <v>5.8856999999999999</v>
      </c>
      <c r="E158" s="2">
        <v>0</v>
      </c>
      <c r="F158" s="2"/>
      <c r="G158" s="2"/>
      <c r="H158" s="16">
        <f t="shared" si="2"/>
        <v>0</v>
      </c>
    </row>
    <row r="159" spans="1:8" ht="13.5" x14ac:dyDescent="0.25">
      <c r="A159" s="12"/>
      <c r="B159" s="11">
        <v>42230</v>
      </c>
      <c r="C159" s="2">
        <v>11.99</v>
      </c>
      <c r="D159" s="2">
        <v>5.8856999999999999</v>
      </c>
      <c r="E159" s="2">
        <v>0</v>
      </c>
      <c r="F159" s="2"/>
      <c r="G159" s="2"/>
      <c r="H159" s="16">
        <f t="shared" si="2"/>
        <v>0</v>
      </c>
    </row>
    <row r="160" spans="1:8" ht="13.5" x14ac:dyDescent="0.25">
      <c r="A160" s="12"/>
      <c r="B160" s="11">
        <v>42233</v>
      </c>
      <c r="C160" s="2">
        <v>11.99</v>
      </c>
      <c r="D160" s="2">
        <v>5.8856999999999999</v>
      </c>
      <c r="E160" s="2">
        <v>0</v>
      </c>
      <c r="F160" s="2"/>
      <c r="G160" s="2"/>
      <c r="H160" s="16">
        <f t="shared" si="2"/>
        <v>0</v>
      </c>
    </row>
    <row r="161" spans="1:8" ht="13.5" x14ac:dyDescent="0.25">
      <c r="A161" s="12"/>
      <c r="B161" s="11">
        <v>42234</v>
      </c>
      <c r="C161" s="2">
        <v>11.99</v>
      </c>
      <c r="D161" s="2">
        <v>5.8856999999999999</v>
      </c>
      <c r="E161" s="2">
        <v>0</v>
      </c>
      <c r="F161" s="2"/>
      <c r="G161" s="2"/>
      <c r="H161" s="16">
        <f t="shared" si="2"/>
        <v>0</v>
      </c>
    </row>
    <row r="162" spans="1:8" ht="13.5" x14ac:dyDescent="0.25">
      <c r="A162" s="12"/>
      <c r="B162" s="11">
        <v>42235</v>
      </c>
      <c r="C162" s="2">
        <v>11.99</v>
      </c>
      <c r="D162" s="2">
        <v>5.8856999999999999</v>
      </c>
      <c r="E162" s="2">
        <v>0</v>
      </c>
      <c r="F162" s="2"/>
      <c r="G162" s="2"/>
      <c r="H162" s="16">
        <f t="shared" si="2"/>
        <v>0</v>
      </c>
    </row>
    <row r="163" spans="1:8" ht="13.5" x14ac:dyDescent="0.25">
      <c r="A163" s="12"/>
      <c r="B163" s="11">
        <v>42236</v>
      </c>
      <c r="C163" s="2">
        <v>11.64</v>
      </c>
      <c r="D163" s="2">
        <v>5.7138999999999998</v>
      </c>
      <c r="E163" s="2">
        <v>0</v>
      </c>
      <c r="F163" s="2"/>
      <c r="G163" s="2"/>
      <c r="H163" s="16">
        <f t="shared" si="2"/>
        <v>-2.9189391236386527E-2</v>
      </c>
    </row>
    <row r="164" spans="1:8" ht="13.5" x14ac:dyDescent="0.25">
      <c r="A164" s="12"/>
      <c r="B164" s="11">
        <v>42237</v>
      </c>
      <c r="C164" s="2">
        <v>11.6</v>
      </c>
      <c r="D164" s="2">
        <v>5.6942000000000004</v>
      </c>
      <c r="E164" s="2">
        <v>4</v>
      </c>
      <c r="F164" s="2"/>
      <c r="G164" s="2"/>
      <c r="H164" s="16">
        <f t="shared" si="2"/>
        <v>-3.4477327219586246E-3</v>
      </c>
    </row>
    <row r="165" spans="1:8" ht="13.5" x14ac:dyDescent="0.25">
      <c r="A165" s="12"/>
      <c r="B165" s="11">
        <v>42240</v>
      </c>
      <c r="C165" s="2">
        <v>11.6</v>
      </c>
      <c r="D165" s="2">
        <v>5.6942000000000004</v>
      </c>
      <c r="E165" s="2">
        <v>0</v>
      </c>
      <c r="F165" s="2"/>
      <c r="G165" s="2"/>
      <c r="H165" s="16">
        <f t="shared" si="2"/>
        <v>0</v>
      </c>
    </row>
    <row r="166" spans="1:8" ht="13.5" x14ac:dyDescent="0.25">
      <c r="A166" s="12"/>
      <c r="B166" s="11">
        <v>42241</v>
      </c>
      <c r="C166" s="2">
        <v>11.6</v>
      </c>
      <c r="D166" s="2">
        <v>5.6942000000000004</v>
      </c>
      <c r="E166" s="2">
        <v>0</v>
      </c>
      <c r="F166" s="2"/>
      <c r="G166" s="2"/>
      <c r="H166" s="16">
        <f t="shared" si="2"/>
        <v>0</v>
      </c>
    </row>
    <row r="167" spans="1:8" ht="13.5" x14ac:dyDescent="0.25">
      <c r="A167" s="12"/>
      <c r="B167" s="11">
        <v>42242</v>
      </c>
      <c r="C167" s="2">
        <v>11.6</v>
      </c>
      <c r="D167" s="2">
        <v>5.6942000000000004</v>
      </c>
      <c r="E167" s="2">
        <v>0</v>
      </c>
      <c r="F167" s="2"/>
      <c r="G167" s="2"/>
      <c r="H167" s="16">
        <f t="shared" si="2"/>
        <v>0</v>
      </c>
    </row>
    <row r="168" spans="1:8" ht="13.5" x14ac:dyDescent="0.25">
      <c r="A168" s="12"/>
      <c r="B168" s="11">
        <v>42243</v>
      </c>
      <c r="C168" s="2">
        <v>11.59</v>
      </c>
      <c r="D168" s="2">
        <v>5.6893000000000002</v>
      </c>
      <c r="E168" s="2">
        <v>300</v>
      </c>
      <c r="F168" s="2"/>
      <c r="G168" s="2"/>
      <c r="H168" s="16">
        <f t="shared" si="2"/>
        <v>-8.6052474447685819E-4</v>
      </c>
    </row>
    <row r="169" spans="1:8" ht="13.5" x14ac:dyDescent="0.25">
      <c r="A169" s="12"/>
      <c r="B169" s="11">
        <v>42244</v>
      </c>
      <c r="C169" s="2">
        <v>11.59</v>
      </c>
      <c r="D169" s="2">
        <v>5.6893000000000002</v>
      </c>
      <c r="E169" s="2">
        <v>0</v>
      </c>
      <c r="F169" s="2"/>
      <c r="G169" s="2"/>
      <c r="H169" s="16">
        <f t="shared" si="2"/>
        <v>0</v>
      </c>
    </row>
    <row r="170" spans="1:8" ht="13.5" x14ac:dyDescent="0.25">
      <c r="A170" s="12"/>
      <c r="B170" s="11">
        <v>42247</v>
      </c>
      <c r="C170" s="2">
        <v>11.59</v>
      </c>
      <c r="D170" s="2">
        <v>5.6893000000000002</v>
      </c>
      <c r="E170" s="2">
        <v>0</v>
      </c>
      <c r="F170" s="2"/>
      <c r="G170" s="2"/>
      <c r="H170" s="16">
        <f t="shared" si="2"/>
        <v>0</v>
      </c>
    </row>
    <row r="171" spans="1:8" ht="13.5" x14ac:dyDescent="0.25">
      <c r="A171" s="12"/>
      <c r="B171" s="11">
        <v>42248</v>
      </c>
      <c r="C171" s="2">
        <v>11.59</v>
      </c>
      <c r="D171" s="2">
        <v>5.6893000000000002</v>
      </c>
      <c r="E171" s="2">
        <v>0</v>
      </c>
      <c r="F171" s="2"/>
      <c r="G171" s="2"/>
      <c r="H171" s="16">
        <f t="shared" si="2"/>
        <v>0</v>
      </c>
    </row>
    <row r="172" spans="1:8" ht="13.5" x14ac:dyDescent="0.25">
      <c r="A172" s="12"/>
      <c r="B172" s="11">
        <v>42249</v>
      </c>
      <c r="C172" s="2">
        <v>11.58</v>
      </c>
      <c r="D172" s="2">
        <v>5.6844000000000001</v>
      </c>
      <c r="E172" s="2">
        <v>50</v>
      </c>
      <c r="F172" s="2"/>
      <c r="G172" s="2"/>
      <c r="H172" s="16">
        <f t="shared" si="2"/>
        <v>-8.612658850825455E-4</v>
      </c>
    </row>
    <row r="173" spans="1:8" ht="13.5" x14ac:dyDescent="0.25">
      <c r="A173" s="12"/>
      <c r="B173" s="11">
        <v>42250</v>
      </c>
      <c r="C173" s="2">
        <v>11.58</v>
      </c>
      <c r="D173" s="2">
        <v>5.6844000000000001</v>
      </c>
      <c r="E173" s="2">
        <v>0</v>
      </c>
      <c r="F173" s="2"/>
      <c r="G173" s="2"/>
      <c r="H173" s="16">
        <f t="shared" si="2"/>
        <v>0</v>
      </c>
    </row>
    <row r="174" spans="1:8" ht="13.5" x14ac:dyDescent="0.25">
      <c r="A174" s="12"/>
      <c r="B174" s="11">
        <v>42251</v>
      </c>
      <c r="C174" s="2">
        <v>11.58</v>
      </c>
      <c r="D174" s="2">
        <v>5.6844000000000001</v>
      </c>
      <c r="E174" s="2">
        <v>0</v>
      </c>
      <c r="F174" s="2"/>
      <c r="G174" s="2"/>
      <c r="H174" s="16">
        <f t="shared" si="2"/>
        <v>0</v>
      </c>
    </row>
    <row r="175" spans="1:8" ht="13.5" x14ac:dyDescent="0.25">
      <c r="A175" s="12"/>
      <c r="B175" s="11">
        <v>42254</v>
      </c>
      <c r="C175" s="2">
        <v>11.58</v>
      </c>
      <c r="D175" s="2">
        <v>5.6844000000000001</v>
      </c>
      <c r="E175" s="2">
        <v>0</v>
      </c>
      <c r="F175" s="2"/>
      <c r="G175" s="2"/>
      <c r="H175" s="16">
        <f t="shared" si="2"/>
        <v>0</v>
      </c>
    </row>
    <row r="176" spans="1:8" ht="13.5" x14ac:dyDescent="0.25">
      <c r="A176" s="12"/>
      <c r="B176" s="11">
        <v>42255</v>
      </c>
      <c r="C176" s="2">
        <v>11.58</v>
      </c>
      <c r="D176" s="2">
        <v>5.6844000000000001</v>
      </c>
      <c r="E176" s="2">
        <v>0</v>
      </c>
      <c r="F176" s="2"/>
      <c r="G176" s="2"/>
      <c r="H176" s="16">
        <f t="shared" si="2"/>
        <v>0</v>
      </c>
    </row>
    <row r="177" spans="1:8" ht="13.5" x14ac:dyDescent="0.25">
      <c r="A177" s="12"/>
      <c r="B177" s="11">
        <v>42256</v>
      </c>
      <c r="C177" s="2">
        <v>11.58</v>
      </c>
      <c r="D177" s="2">
        <v>5.6844000000000001</v>
      </c>
      <c r="E177" s="2">
        <v>0</v>
      </c>
      <c r="F177" s="2"/>
      <c r="G177" s="2"/>
      <c r="H177" s="16">
        <f t="shared" si="2"/>
        <v>0</v>
      </c>
    </row>
    <row r="178" spans="1:8" ht="13.5" x14ac:dyDescent="0.25">
      <c r="A178" s="12"/>
      <c r="B178" s="11">
        <v>42257</v>
      </c>
      <c r="C178" s="2">
        <v>11.58</v>
      </c>
      <c r="D178" s="2">
        <v>5.6844000000000001</v>
      </c>
      <c r="E178" s="2">
        <v>0</v>
      </c>
      <c r="F178" s="2"/>
      <c r="G178" s="2"/>
      <c r="H178" s="16">
        <f t="shared" si="2"/>
        <v>0</v>
      </c>
    </row>
    <row r="179" spans="1:8" ht="13.5" x14ac:dyDescent="0.25">
      <c r="A179" s="12"/>
      <c r="B179" s="11">
        <v>42258</v>
      </c>
      <c r="C179" s="2">
        <v>11.57</v>
      </c>
      <c r="D179" s="2">
        <v>5.6795</v>
      </c>
      <c r="E179" s="2">
        <v>1600</v>
      </c>
      <c r="F179" s="2"/>
      <c r="G179" s="2"/>
      <c r="H179" s="16">
        <f t="shared" si="2"/>
        <v>-8.6200830342694507E-4</v>
      </c>
    </row>
    <row r="180" spans="1:8" ht="13.5" x14ac:dyDescent="0.25">
      <c r="A180" s="12"/>
      <c r="B180" s="11">
        <v>42261</v>
      </c>
      <c r="C180" s="2">
        <v>11.57</v>
      </c>
      <c r="D180" s="2">
        <v>5.6795</v>
      </c>
      <c r="E180" s="2">
        <v>0</v>
      </c>
      <c r="F180" s="2"/>
      <c r="G180" s="2"/>
      <c r="H180" s="16">
        <f t="shared" si="2"/>
        <v>0</v>
      </c>
    </row>
    <row r="181" spans="1:8" ht="13.5" x14ac:dyDescent="0.25">
      <c r="A181" s="12"/>
      <c r="B181" s="11">
        <v>42262</v>
      </c>
      <c r="C181" s="2">
        <v>11.57</v>
      </c>
      <c r="D181" s="2">
        <v>5.6795</v>
      </c>
      <c r="E181" s="2">
        <v>0</v>
      </c>
      <c r="F181" s="2"/>
      <c r="G181" s="2"/>
      <c r="H181" s="16">
        <f t="shared" si="2"/>
        <v>0</v>
      </c>
    </row>
    <row r="182" spans="1:8" ht="13.5" x14ac:dyDescent="0.25">
      <c r="A182" s="12"/>
      <c r="B182" s="11">
        <v>42263</v>
      </c>
      <c r="C182" s="2">
        <v>11.57</v>
      </c>
      <c r="D182" s="2">
        <v>5.6795</v>
      </c>
      <c r="E182" s="2">
        <v>325</v>
      </c>
      <c r="F182" s="2"/>
      <c r="G182" s="2"/>
      <c r="H182" s="16">
        <f t="shared" si="2"/>
        <v>0</v>
      </c>
    </row>
    <row r="183" spans="1:8" ht="13.5" x14ac:dyDescent="0.25">
      <c r="A183" s="12"/>
      <c r="B183" s="11">
        <v>42264</v>
      </c>
      <c r="C183" s="2">
        <v>11.57</v>
      </c>
      <c r="D183" s="2">
        <v>5.6795</v>
      </c>
      <c r="E183" s="2">
        <v>0</v>
      </c>
      <c r="F183" s="2"/>
      <c r="G183" s="2"/>
      <c r="H183" s="16">
        <f t="shared" si="2"/>
        <v>0</v>
      </c>
    </row>
    <row r="184" spans="1:8" ht="13.5" x14ac:dyDescent="0.25">
      <c r="A184" s="12"/>
      <c r="B184" s="11">
        <v>42265</v>
      </c>
      <c r="C184" s="2">
        <v>11.57</v>
      </c>
      <c r="D184" s="2">
        <v>5.6795</v>
      </c>
      <c r="E184" s="2">
        <v>0</v>
      </c>
      <c r="F184" s="2"/>
      <c r="G184" s="2"/>
      <c r="H184" s="16">
        <f t="shared" si="2"/>
        <v>0</v>
      </c>
    </row>
    <row r="185" spans="1:8" ht="13.5" x14ac:dyDescent="0.25">
      <c r="A185" s="12"/>
      <c r="B185" s="11">
        <v>42268</v>
      </c>
      <c r="C185" s="2">
        <v>11.57</v>
      </c>
      <c r="D185" s="2">
        <v>5.6795</v>
      </c>
      <c r="E185" s="2">
        <v>0</v>
      </c>
      <c r="F185" s="2"/>
      <c r="G185" s="2"/>
      <c r="H185" s="16">
        <f t="shared" si="2"/>
        <v>0</v>
      </c>
    </row>
    <row r="186" spans="1:8" ht="13.5" x14ac:dyDescent="0.25">
      <c r="A186" s="12"/>
      <c r="B186" s="11">
        <v>42269</v>
      </c>
      <c r="C186" s="2">
        <v>11.57</v>
      </c>
      <c r="D186" s="2">
        <v>5.6795</v>
      </c>
      <c r="E186" s="2">
        <v>0</v>
      </c>
      <c r="F186" s="2"/>
      <c r="G186" s="2"/>
      <c r="H186" s="16">
        <f t="shared" si="2"/>
        <v>0</v>
      </c>
    </row>
    <row r="187" spans="1:8" ht="13.5" x14ac:dyDescent="0.25">
      <c r="A187" s="12"/>
      <c r="B187" s="11">
        <v>42270</v>
      </c>
      <c r="C187" s="2">
        <v>11.57</v>
      </c>
      <c r="D187" s="2">
        <v>5.6795</v>
      </c>
      <c r="E187" s="2">
        <v>0</v>
      </c>
      <c r="F187" s="2"/>
      <c r="G187" s="2"/>
      <c r="H187" s="16">
        <f t="shared" si="2"/>
        <v>0</v>
      </c>
    </row>
    <row r="188" spans="1:8" ht="13.5" x14ac:dyDescent="0.25">
      <c r="A188" s="12"/>
      <c r="B188" s="11">
        <v>42275</v>
      </c>
      <c r="C188" s="2">
        <v>11.57</v>
      </c>
      <c r="D188" s="2">
        <v>5.6795</v>
      </c>
      <c r="E188" s="2">
        <v>0</v>
      </c>
      <c r="F188" s="2"/>
      <c r="G188" s="2"/>
      <c r="H188" s="16">
        <f t="shared" si="2"/>
        <v>0</v>
      </c>
    </row>
    <row r="189" spans="1:8" ht="13.5" x14ac:dyDescent="0.25">
      <c r="A189" s="12"/>
      <c r="B189" s="11">
        <v>42276</v>
      </c>
      <c r="C189" s="2">
        <v>11.57</v>
      </c>
      <c r="D189" s="2">
        <v>5.6795</v>
      </c>
      <c r="E189" s="2">
        <v>0</v>
      </c>
      <c r="F189" s="2"/>
      <c r="G189" s="2"/>
      <c r="H189" s="16">
        <f t="shared" si="2"/>
        <v>0</v>
      </c>
    </row>
    <row r="190" spans="1:8" ht="13.5" x14ac:dyDescent="0.25">
      <c r="A190" s="12"/>
      <c r="B190" s="11">
        <v>42277</v>
      </c>
      <c r="C190" s="2">
        <v>11.57</v>
      </c>
      <c r="D190" s="2">
        <v>5.6795</v>
      </c>
      <c r="E190" s="2">
        <v>0</v>
      </c>
      <c r="F190" s="2"/>
      <c r="G190" s="2"/>
      <c r="H190" s="16">
        <f t="shared" si="2"/>
        <v>0</v>
      </c>
    </row>
    <row r="191" spans="1:8" ht="13.5" x14ac:dyDescent="0.25">
      <c r="A191" s="12"/>
      <c r="B191" s="11">
        <v>42278</v>
      </c>
      <c r="C191" s="2">
        <v>11.56</v>
      </c>
      <c r="D191" s="2">
        <v>5.6745999999999999</v>
      </c>
      <c r="E191" s="2">
        <v>100</v>
      </c>
      <c r="F191" s="2"/>
      <c r="G191" s="2"/>
      <c r="H191" s="16">
        <f t="shared" si="2"/>
        <v>-8.6275200281717168E-4</v>
      </c>
    </row>
    <row r="192" spans="1:8" ht="13.5" x14ac:dyDescent="0.25">
      <c r="A192" s="12"/>
      <c r="B192" s="11">
        <v>42279</v>
      </c>
      <c r="C192" s="2">
        <v>11.56</v>
      </c>
      <c r="D192" s="2">
        <v>5.6745999999999999</v>
      </c>
      <c r="E192" s="2">
        <v>0</v>
      </c>
      <c r="F192" s="2"/>
      <c r="G192" s="2"/>
      <c r="H192" s="16">
        <f t="shared" si="2"/>
        <v>0</v>
      </c>
    </row>
    <row r="193" spans="1:8" ht="13.5" x14ac:dyDescent="0.25">
      <c r="A193" s="12"/>
      <c r="B193" s="11">
        <v>42282</v>
      </c>
      <c r="C193" s="2">
        <v>11.56</v>
      </c>
      <c r="D193" s="2">
        <v>5.6745999999999999</v>
      </c>
      <c r="E193" s="2">
        <v>0</v>
      </c>
      <c r="F193" s="2"/>
      <c r="G193" s="2"/>
      <c r="H193" s="16">
        <f t="shared" si="2"/>
        <v>0</v>
      </c>
    </row>
    <row r="194" spans="1:8" ht="13.5" x14ac:dyDescent="0.25">
      <c r="A194" s="12"/>
      <c r="B194" s="11">
        <v>42283</v>
      </c>
      <c r="C194" s="2">
        <v>11.56</v>
      </c>
      <c r="D194" s="2">
        <v>5.6745999999999999</v>
      </c>
      <c r="E194" s="2">
        <v>0</v>
      </c>
      <c r="F194" s="2"/>
      <c r="G194" s="2"/>
      <c r="H194" s="16">
        <f t="shared" si="2"/>
        <v>0</v>
      </c>
    </row>
    <row r="195" spans="1:8" ht="13.5" x14ac:dyDescent="0.25">
      <c r="A195" s="12"/>
      <c r="B195" s="11">
        <v>42284</v>
      </c>
      <c r="C195" s="2">
        <v>11.56</v>
      </c>
      <c r="D195" s="2">
        <v>5.6745999999999999</v>
      </c>
      <c r="E195" s="2">
        <v>0</v>
      </c>
      <c r="F195" s="2"/>
      <c r="G195" s="2"/>
      <c r="H195" s="16">
        <f t="shared" si="2"/>
        <v>0</v>
      </c>
    </row>
    <row r="196" spans="1:8" ht="13.5" x14ac:dyDescent="0.25">
      <c r="A196" s="12"/>
      <c r="B196" s="11">
        <v>42285</v>
      </c>
      <c r="C196" s="2">
        <v>11.49</v>
      </c>
      <c r="D196" s="2">
        <v>5.6402000000000001</v>
      </c>
      <c r="E196" s="2">
        <v>687</v>
      </c>
      <c r="F196" s="2"/>
      <c r="G196" s="2"/>
      <c r="H196" s="16">
        <f t="shared" si="2"/>
        <v>-6.0621012934831998E-3</v>
      </c>
    </row>
    <row r="197" spans="1:8" ht="13.5" x14ac:dyDescent="0.25">
      <c r="A197" s="12"/>
      <c r="B197" s="11">
        <v>42286</v>
      </c>
      <c r="C197" s="2">
        <v>11.49</v>
      </c>
      <c r="D197" s="2">
        <v>5.6402000000000001</v>
      </c>
      <c r="E197" s="2">
        <v>0</v>
      </c>
      <c r="F197" s="2"/>
      <c r="G197" s="2"/>
      <c r="H197" s="16">
        <f t="shared" si="2"/>
        <v>0</v>
      </c>
    </row>
    <row r="198" spans="1:8" ht="13.5" x14ac:dyDescent="0.25">
      <c r="A198" s="12"/>
      <c r="B198" s="11">
        <v>42289</v>
      </c>
      <c r="C198" s="2">
        <v>11.49</v>
      </c>
      <c r="D198" s="2">
        <v>5.6402000000000001</v>
      </c>
      <c r="E198" s="2">
        <v>0</v>
      </c>
      <c r="F198" s="2"/>
      <c r="G198" s="2"/>
      <c r="H198" s="16">
        <f t="shared" si="2"/>
        <v>0</v>
      </c>
    </row>
    <row r="199" spans="1:8" ht="13.5" x14ac:dyDescent="0.25">
      <c r="A199" s="12"/>
      <c r="B199" s="11">
        <v>42290</v>
      </c>
      <c r="C199" s="2">
        <v>11.49</v>
      </c>
      <c r="D199" s="2">
        <v>5.6402000000000001</v>
      </c>
      <c r="E199" s="2">
        <v>0</v>
      </c>
      <c r="F199" s="2"/>
      <c r="G199" s="2"/>
      <c r="H199" s="16">
        <f t="shared" ref="H199:H262" si="3">(D199-D198)/D198</f>
        <v>0</v>
      </c>
    </row>
    <row r="200" spans="1:8" ht="13.5" x14ac:dyDescent="0.25">
      <c r="A200" s="12"/>
      <c r="B200" s="11">
        <v>42293</v>
      </c>
      <c r="C200" s="2">
        <v>11.49</v>
      </c>
      <c r="D200" s="2">
        <v>5.6402000000000001</v>
      </c>
      <c r="E200" s="2">
        <v>0</v>
      </c>
      <c r="F200" s="2"/>
      <c r="G200" s="2"/>
      <c r="H200" s="16">
        <f t="shared" si="3"/>
        <v>0</v>
      </c>
    </row>
    <row r="201" spans="1:8" ht="13.5" x14ac:dyDescent="0.25">
      <c r="A201" s="12"/>
      <c r="B201" s="11">
        <v>42296</v>
      </c>
      <c r="C201" s="2">
        <v>11.49</v>
      </c>
      <c r="D201" s="2">
        <v>5.6402000000000001</v>
      </c>
      <c r="E201" s="2">
        <v>0</v>
      </c>
      <c r="F201" s="2"/>
      <c r="G201" s="2"/>
      <c r="H201" s="16">
        <f t="shared" si="3"/>
        <v>0</v>
      </c>
    </row>
    <row r="202" spans="1:8" ht="13.5" x14ac:dyDescent="0.25">
      <c r="A202" s="12"/>
      <c r="B202" s="11">
        <v>42297</v>
      </c>
      <c r="C202" s="2">
        <v>11.49</v>
      </c>
      <c r="D202" s="2">
        <v>5.6402000000000001</v>
      </c>
      <c r="E202" s="2">
        <v>0</v>
      </c>
      <c r="F202" s="2"/>
      <c r="G202" s="2"/>
      <c r="H202" s="16">
        <f t="shared" si="3"/>
        <v>0</v>
      </c>
    </row>
    <row r="203" spans="1:8" ht="13.5" x14ac:dyDescent="0.25">
      <c r="A203" s="12"/>
      <c r="B203" s="11">
        <v>42298</v>
      </c>
      <c r="C203" s="2">
        <v>11.15</v>
      </c>
      <c r="D203" s="2">
        <v>5.4733000000000001</v>
      </c>
      <c r="E203" s="2">
        <v>120</v>
      </c>
      <c r="F203" s="2"/>
      <c r="G203" s="2"/>
      <c r="H203" s="16">
        <f t="shared" si="3"/>
        <v>-2.9591149250026604E-2</v>
      </c>
    </row>
    <row r="204" spans="1:8" ht="13.5" x14ac:dyDescent="0.25">
      <c r="A204" s="12"/>
      <c r="B204" s="11">
        <v>42299</v>
      </c>
      <c r="C204" s="2">
        <v>11.15</v>
      </c>
      <c r="D204" s="2">
        <v>5.4733000000000001</v>
      </c>
      <c r="E204" s="2">
        <v>0</v>
      </c>
      <c r="F204" s="2"/>
      <c r="G204" s="2"/>
      <c r="H204" s="16">
        <f t="shared" si="3"/>
        <v>0</v>
      </c>
    </row>
    <row r="205" spans="1:8" ht="13.5" x14ac:dyDescent="0.25">
      <c r="A205" s="12"/>
      <c r="B205" s="11">
        <v>42300</v>
      </c>
      <c r="C205" s="2">
        <v>11.48</v>
      </c>
      <c r="D205" s="2">
        <v>5.6353</v>
      </c>
      <c r="E205" s="2">
        <v>50</v>
      </c>
      <c r="F205" s="2"/>
      <c r="G205" s="2"/>
      <c r="H205" s="16">
        <f t="shared" si="3"/>
        <v>2.9598231414320414E-2</v>
      </c>
    </row>
    <row r="206" spans="1:8" ht="13.5" x14ac:dyDescent="0.25">
      <c r="A206" s="12"/>
      <c r="B206" s="11">
        <v>42303</v>
      </c>
      <c r="C206" s="2">
        <v>11.48</v>
      </c>
      <c r="D206" s="2">
        <v>5.6353</v>
      </c>
      <c r="E206" s="2">
        <v>0</v>
      </c>
      <c r="F206" s="2"/>
      <c r="G206" s="2"/>
      <c r="H206" s="16">
        <f t="shared" si="3"/>
        <v>0</v>
      </c>
    </row>
    <row r="207" spans="1:8" ht="13.5" x14ac:dyDescent="0.25">
      <c r="A207" s="12"/>
      <c r="B207" s="11">
        <v>42304</v>
      </c>
      <c r="C207" s="2">
        <v>11.48</v>
      </c>
      <c r="D207" s="2">
        <v>5.6353</v>
      </c>
      <c r="E207" s="2">
        <v>0</v>
      </c>
      <c r="F207" s="2"/>
      <c r="G207" s="2"/>
      <c r="H207" s="16">
        <f t="shared" si="3"/>
        <v>0</v>
      </c>
    </row>
    <row r="208" spans="1:8" ht="13.5" x14ac:dyDescent="0.25">
      <c r="A208" s="12"/>
      <c r="B208" s="11">
        <v>42305</v>
      </c>
      <c r="C208" s="2">
        <v>11.48</v>
      </c>
      <c r="D208" s="2">
        <v>5.6353</v>
      </c>
      <c r="E208" s="2">
        <v>0</v>
      </c>
      <c r="F208" s="2"/>
      <c r="G208" s="2"/>
      <c r="H208" s="16">
        <f t="shared" si="3"/>
        <v>0</v>
      </c>
    </row>
    <row r="209" spans="1:8" ht="13.5" x14ac:dyDescent="0.25">
      <c r="A209" s="12"/>
      <c r="B209" s="11">
        <v>42306</v>
      </c>
      <c r="C209" s="2">
        <v>11.48</v>
      </c>
      <c r="D209" s="2">
        <v>5.6353</v>
      </c>
      <c r="E209" s="2">
        <v>0</v>
      </c>
      <c r="F209" s="2"/>
      <c r="G209" s="2"/>
      <c r="H209" s="16">
        <f t="shared" si="3"/>
        <v>0</v>
      </c>
    </row>
    <row r="210" spans="1:8" ht="13.5" x14ac:dyDescent="0.25">
      <c r="A210" s="12"/>
      <c r="B210" s="11">
        <v>42307</v>
      </c>
      <c r="C210" s="2">
        <v>11.2</v>
      </c>
      <c r="D210" s="2">
        <v>5.4978999999999996</v>
      </c>
      <c r="E210" s="2">
        <v>2</v>
      </c>
      <c r="F210" s="2"/>
      <c r="G210" s="2"/>
      <c r="H210" s="16">
        <f t="shared" si="3"/>
        <v>-2.4382020478058028E-2</v>
      </c>
    </row>
    <row r="211" spans="1:8" ht="13.5" x14ac:dyDescent="0.25">
      <c r="A211" s="12"/>
      <c r="B211" s="11">
        <v>42310</v>
      </c>
      <c r="C211" s="2">
        <v>11.2</v>
      </c>
      <c r="D211" s="2">
        <v>5.4978999999999996</v>
      </c>
      <c r="E211" s="2">
        <v>20</v>
      </c>
      <c r="F211" s="2"/>
      <c r="G211" s="2"/>
      <c r="H211" s="16">
        <f t="shared" si="3"/>
        <v>0</v>
      </c>
    </row>
    <row r="212" spans="1:8" ht="13.5" x14ac:dyDescent="0.25">
      <c r="A212" s="12"/>
      <c r="B212" s="11">
        <v>42311</v>
      </c>
      <c r="C212" s="2">
        <v>11.2</v>
      </c>
      <c r="D212" s="2">
        <v>5.4978999999999996</v>
      </c>
      <c r="E212" s="2">
        <v>20</v>
      </c>
      <c r="F212" s="2"/>
      <c r="G212" s="2"/>
      <c r="H212" s="16">
        <f t="shared" si="3"/>
        <v>0</v>
      </c>
    </row>
    <row r="213" spans="1:8" ht="13.5" x14ac:dyDescent="0.25">
      <c r="A213" s="12"/>
      <c r="B213" s="11">
        <v>42312</v>
      </c>
      <c r="C213" s="2">
        <v>11.13</v>
      </c>
      <c r="D213" s="2">
        <v>5.4634999999999998</v>
      </c>
      <c r="E213" s="2">
        <v>1350</v>
      </c>
      <c r="F213" s="2"/>
      <c r="G213" s="2"/>
      <c r="H213" s="16">
        <f t="shared" si="3"/>
        <v>-6.2569344658869328E-3</v>
      </c>
    </row>
    <row r="214" spans="1:8" ht="13.5" x14ac:dyDescent="0.25">
      <c r="A214" s="12"/>
      <c r="B214" s="11">
        <v>42313</v>
      </c>
      <c r="C214" s="2">
        <v>11.13</v>
      </c>
      <c r="D214" s="2">
        <v>5.4634999999999998</v>
      </c>
      <c r="E214" s="2">
        <v>150</v>
      </c>
      <c r="F214" s="2"/>
      <c r="G214" s="2"/>
      <c r="H214" s="16">
        <f t="shared" si="3"/>
        <v>0</v>
      </c>
    </row>
    <row r="215" spans="1:8" ht="13.5" x14ac:dyDescent="0.25">
      <c r="A215" s="12"/>
      <c r="B215" s="11">
        <v>42314</v>
      </c>
      <c r="C215" s="2">
        <v>11.13</v>
      </c>
      <c r="D215" s="2">
        <v>5.4634999999999998</v>
      </c>
      <c r="E215" s="2">
        <v>700</v>
      </c>
      <c r="F215" s="2"/>
      <c r="G215" s="2"/>
      <c r="H215" s="16">
        <f t="shared" si="3"/>
        <v>0</v>
      </c>
    </row>
    <row r="216" spans="1:8" ht="13.5" x14ac:dyDescent="0.25">
      <c r="A216" s="12"/>
      <c r="B216" s="11">
        <v>42317</v>
      </c>
      <c r="C216" s="2">
        <v>11.11</v>
      </c>
      <c r="D216" s="2">
        <v>5.4537000000000004</v>
      </c>
      <c r="E216" s="2">
        <v>1170</v>
      </c>
      <c r="F216" s="2"/>
      <c r="G216" s="2"/>
      <c r="H216" s="16">
        <f t="shared" si="3"/>
        <v>-1.7937219730940542E-3</v>
      </c>
    </row>
    <row r="217" spans="1:8" ht="13.5" x14ac:dyDescent="0.25">
      <c r="A217" s="12"/>
      <c r="B217" s="11">
        <v>42318</v>
      </c>
      <c r="C217" s="2">
        <v>11.11</v>
      </c>
      <c r="D217" s="2">
        <v>5.4537000000000004</v>
      </c>
      <c r="E217" s="2">
        <v>2500</v>
      </c>
      <c r="F217" s="2"/>
      <c r="G217" s="2"/>
      <c r="H217" s="16">
        <f t="shared" si="3"/>
        <v>0</v>
      </c>
    </row>
    <row r="218" spans="1:8" ht="13.5" x14ac:dyDescent="0.25">
      <c r="A218" s="12"/>
      <c r="B218" s="11">
        <v>42319</v>
      </c>
      <c r="C218" s="2">
        <v>11.11</v>
      </c>
      <c r="D218" s="2">
        <v>5.4537000000000004</v>
      </c>
      <c r="E218" s="2">
        <v>50</v>
      </c>
      <c r="F218" s="2"/>
      <c r="G218" s="2"/>
      <c r="H218" s="16">
        <f t="shared" si="3"/>
        <v>0</v>
      </c>
    </row>
    <row r="219" spans="1:8" ht="13.5" x14ac:dyDescent="0.25">
      <c r="A219" s="12"/>
      <c r="B219" s="11">
        <v>42320</v>
      </c>
      <c r="C219" s="2">
        <v>11.44</v>
      </c>
      <c r="D219" s="2">
        <v>5.6157000000000004</v>
      </c>
      <c r="E219" s="2">
        <v>295</v>
      </c>
      <c r="F219" s="2"/>
      <c r="G219" s="2"/>
      <c r="H219" s="16">
        <f t="shared" si="3"/>
        <v>2.9704604213653101E-2</v>
      </c>
    </row>
    <row r="220" spans="1:8" ht="13.5" x14ac:dyDescent="0.25">
      <c r="A220" s="12"/>
      <c r="B220" s="11">
        <v>42321</v>
      </c>
      <c r="C220" s="2">
        <v>11.1</v>
      </c>
      <c r="D220" s="2">
        <v>5.4488000000000003</v>
      </c>
      <c r="E220" s="2">
        <v>200</v>
      </c>
      <c r="F220" s="2"/>
      <c r="G220" s="2"/>
      <c r="H220" s="16">
        <f t="shared" si="3"/>
        <v>-2.9720248588777896E-2</v>
      </c>
    </row>
    <row r="221" spans="1:8" ht="13.5" x14ac:dyDescent="0.25">
      <c r="A221" s="12"/>
      <c r="B221" s="11">
        <v>42324</v>
      </c>
      <c r="C221" s="2">
        <v>11.1</v>
      </c>
      <c r="D221" s="2">
        <v>5.4488000000000003</v>
      </c>
      <c r="E221" s="2">
        <v>0</v>
      </c>
      <c r="F221" s="2"/>
      <c r="G221" s="2"/>
      <c r="H221" s="16">
        <f t="shared" si="3"/>
        <v>0</v>
      </c>
    </row>
    <row r="222" spans="1:8" ht="13.5" x14ac:dyDescent="0.25">
      <c r="A222" s="12"/>
      <c r="B222" s="11">
        <v>42325</v>
      </c>
      <c r="C222" s="2">
        <v>11.1</v>
      </c>
      <c r="D222" s="2">
        <v>5.4488000000000003</v>
      </c>
      <c r="E222" s="2">
        <v>0</v>
      </c>
      <c r="F222" s="2"/>
      <c r="G222" s="2"/>
      <c r="H222" s="16">
        <f t="shared" si="3"/>
        <v>0</v>
      </c>
    </row>
    <row r="223" spans="1:8" ht="13.5" x14ac:dyDescent="0.25">
      <c r="A223" s="12"/>
      <c r="B223" s="11">
        <v>42326</v>
      </c>
      <c r="C223" s="2">
        <v>11.1</v>
      </c>
      <c r="D223" s="2">
        <v>5.4488000000000003</v>
      </c>
      <c r="E223" s="2">
        <v>0</v>
      </c>
      <c r="F223" s="2"/>
      <c r="G223" s="2"/>
      <c r="H223" s="16">
        <f t="shared" si="3"/>
        <v>0</v>
      </c>
    </row>
    <row r="224" spans="1:8" ht="13.5" x14ac:dyDescent="0.25">
      <c r="A224" s="12"/>
      <c r="B224" s="11">
        <v>42327</v>
      </c>
      <c r="C224" s="2">
        <v>11.1</v>
      </c>
      <c r="D224" s="2">
        <v>5.4488000000000003</v>
      </c>
      <c r="E224" s="2">
        <v>0</v>
      </c>
      <c r="F224" s="2"/>
      <c r="G224" s="2"/>
      <c r="H224" s="16">
        <f t="shared" si="3"/>
        <v>0</v>
      </c>
    </row>
    <row r="225" spans="1:8" ht="13.5" x14ac:dyDescent="0.25">
      <c r="A225" s="12"/>
      <c r="B225" s="11">
        <v>42328</v>
      </c>
      <c r="C225" s="2">
        <v>11.43</v>
      </c>
      <c r="D225" s="2">
        <v>5.6108000000000002</v>
      </c>
      <c r="E225" s="2">
        <v>0</v>
      </c>
      <c r="F225" s="2"/>
      <c r="G225" s="2"/>
      <c r="H225" s="16">
        <f t="shared" si="3"/>
        <v>2.973131698722653E-2</v>
      </c>
    </row>
    <row r="226" spans="1:8" ht="13.5" x14ac:dyDescent="0.25">
      <c r="A226" s="12"/>
      <c r="B226" s="11">
        <v>42331</v>
      </c>
      <c r="C226" s="2">
        <v>11.43</v>
      </c>
      <c r="D226" s="2">
        <v>5.6108000000000002</v>
      </c>
      <c r="E226" s="2">
        <v>0</v>
      </c>
      <c r="F226" s="2"/>
      <c r="G226" s="2"/>
      <c r="H226" s="16">
        <f t="shared" si="3"/>
        <v>0</v>
      </c>
    </row>
    <row r="227" spans="1:8" ht="13.5" x14ac:dyDescent="0.25">
      <c r="A227" s="12"/>
      <c r="B227" s="11">
        <v>42332</v>
      </c>
      <c r="C227" s="2">
        <v>11.43</v>
      </c>
      <c r="D227" s="2">
        <v>5.6108000000000002</v>
      </c>
      <c r="E227" s="2">
        <v>0</v>
      </c>
      <c r="F227" s="2"/>
      <c r="G227" s="2"/>
      <c r="H227" s="16">
        <f t="shared" si="3"/>
        <v>0</v>
      </c>
    </row>
    <row r="228" spans="1:8" ht="13.5" x14ac:dyDescent="0.25">
      <c r="A228" s="12"/>
      <c r="B228" s="11">
        <v>42333</v>
      </c>
      <c r="C228" s="2">
        <v>11.43</v>
      </c>
      <c r="D228" s="2">
        <v>5.6108000000000002</v>
      </c>
      <c r="E228" s="2">
        <v>0</v>
      </c>
      <c r="F228" s="2"/>
      <c r="G228" s="2"/>
      <c r="H228" s="16">
        <f t="shared" si="3"/>
        <v>0</v>
      </c>
    </row>
    <row r="229" spans="1:8" ht="13.5" x14ac:dyDescent="0.25">
      <c r="A229" s="12"/>
      <c r="B229" s="11">
        <v>42334</v>
      </c>
      <c r="C229" s="2">
        <v>11.43</v>
      </c>
      <c r="D229" s="2">
        <v>5.6108000000000002</v>
      </c>
      <c r="E229" s="2">
        <v>0</v>
      </c>
      <c r="F229" s="2"/>
      <c r="G229" s="2"/>
      <c r="H229" s="16">
        <f t="shared" si="3"/>
        <v>0</v>
      </c>
    </row>
    <row r="230" spans="1:8" ht="13.5" x14ac:dyDescent="0.25">
      <c r="A230" s="12"/>
      <c r="B230" s="11">
        <v>42335</v>
      </c>
      <c r="C230" s="2">
        <v>11.43</v>
      </c>
      <c r="D230" s="2">
        <v>5.6108000000000002</v>
      </c>
      <c r="E230" s="2">
        <v>0</v>
      </c>
      <c r="F230" s="2"/>
      <c r="G230" s="2"/>
      <c r="H230" s="16">
        <f t="shared" si="3"/>
        <v>0</v>
      </c>
    </row>
    <row r="231" spans="1:8" ht="13.5" x14ac:dyDescent="0.25">
      <c r="A231" s="12"/>
      <c r="B231" s="11">
        <v>42338</v>
      </c>
      <c r="C231" s="2">
        <v>11.1</v>
      </c>
      <c r="D231" s="2">
        <v>5.4488000000000003</v>
      </c>
      <c r="E231" s="2">
        <v>20</v>
      </c>
      <c r="F231" s="2"/>
      <c r="G231" s="2"/>
      <c r="H231" s="16">
        <f t="shared" si="3"/>
        <v>-2.8872888001710971E-2</v>
      </c>
    </row>
    <row r="232" spans="1:8" ht="13.5" x14ac:dyDescent="0.25">
      <c r="A232" s="12"/>
      <c r="B232" s="11">
        <v>42339</v>
      </c>
      <c r="C232" s="2">
        <v>11.1</v>
      </c>
      <c r="D232" s="2">
        <v>5.4488000000000003</v>
      </c>
      <c r="E232" s="2">
        <v>0</v>
      </c>
      <c r="F232" s="2"/>
      <c r="G232" s="2"/>
      <c r="H232" s="16">
        <f t="shared" si="3"/>
        <v>0</v>
      </c>
    </row>
    <row r="233" spans="1:8" ht="13.5" x14ac:dyDescent="0.25">
      <c r="A233" s="12"/>
      <c r="B233" s="11">
        <v>42340</v>
      </c>
      <c r="C233" s="2">
        <v>11.1</v>
      </c>
      <c r="D233" s="2">
        <v>5.4488000000000003</v>
      </c>
      <c r="E233" s="2">
        <v>0</v>
      </c>
      <c r="F233" s="2"/>
      <c r="G233" s="2"/>
      <c r="H233" s="16">
        <f t="shared" si="3"/>
        <v>0</v>
      </c>
    </row>
    <row r="234" spans="1:8" ht="13.5" x14ac:dyDescent="0.25">
      <c r="A234" s="12"/>
      <c r="B234" s="11">
        <v>42341</v>
      </c>
      <c r="C234" s="2">
        <v>11.1</v>
      </c>
      <c r="D234" s="2">
        <v>5.4488000000000003</v>
      </c>
      <c r="E234" s="2">
        <v>0</v>
      </c>
      <c r="F234" s="2"/>
      <c r="G234" s="2"/>
      <c r="H234" s="16">
        <f t="shared" si="3"/>
        <v>0</v>
      </c>
    </row>
    <row r="235" spans="1:8" ht="13.5" x14ac:dyDescent="0.25">
      <c r="A235" s="12"/>
      <c r="B235" s="11">
        <v>42342</v>
      </c>
      <c r="C235" s="2">
        <v>11.1</v>
      </c>
      <c r="D235" s="2">
        <v>5.4488000000000003</v>
      </c>
      <c r="E235" s="2">
        <v>0</v>
      </c>
      <c r="F235" s="2"/>
      <c r="G235" s="2"/>
      <c r="H235" s="16">
        <f t="shared" si="3"/>
        <v>0</v>
      </c>
    </row>
    <row r="236" spans="1:8" ht="13.5" x14ac:dyDescent="0.25">
      <c r="A236" s="12"/>
      <c r="B236" s="11">
        <v>42345</v>
      </c>
      <c r="C236" s="2">
        <v>11.1</v>
      </c>
      <c r="D236" s="2">
        <v>5.4488000000000003</v>
      </c>
      <c r="E236" s="2">
        <v>0</v>
      </c>
      <c r="F236" s="2"/>
      <c r="G236" s="2"/>
      <c r="H236" s="16">
        <f t="shared" si="3"/>
        <v>0</v>
      </c>
    </row>
    <row r="237" spans="1:8" ht="13.5" x14ac:dyDescent="0.25">
      <c r="A237" s="12"/>
      <c r="B237" s="11">
        <v>42346</v>
      </c>
      <c r="C237" s="2">
        <v>11.1</v>
      </c>
      <c r="D237" s="2">
        <v>5.4488000000000003</v>
      </c>
      <c r="E237" s="2">
        <v>249</v>
      </c>
      <c r="F237" s="2"/>
      <c r="G237" s="2"/>
      <c r="H237" s="16">
        <f t="shared" si="3"/>
        <v>0</v>
      </c>
    </row>
    <row r="238" spans="1:8" ht="13.5" x14ac:dyDescent="0.25">
      <c r="A238" s="12"/>
      <c r="B238" s="11">
        <v>42347</v>
      </c>
      <c r="C238" s="2">
        <v>11.1</v>
      </c>
      <c r="D238" s="2">
        <v>5.4488000000000003</v>
      </c>
      <c r="E238" s="2">
        <v>55</v>
      </c>
      <c r="F238" s="2"/>
      <c r="G238" s="2"/>
      <c r="H238" s="16">
        <f t="shared" si="3"/>
        <v>0</v>
      </c>
    </row>
    <row r="239" spans="1:8" ht="13.5" x14ac:dyDescent="0.25">
      <c r="A239" s="12"/>
      <c r="B239" s="11">
        <v>42348</v>
      </c>
      <c r="C239" s="2">
        <v>11.1</v>
      </c>
      <c r="D239" s="2">
        <v>5.4488000000000003</v>
      </c>
      <c r="E239" s="2">
        <v>0</v>
      </c>
      <c r="F239" s="2"/>
      <c r="G239" s="2"/>
      <c r="H239" s="16">
        <f t="shared" si="3"/>
        <v>0</v>
      </c>
    </row>
    <row r="240" spans="1:8" ht="13.5" x14ac:dyDescent="0.25">
      <c r="A240" s="12"/>
      <c r="B240" s="11">
        <v>42349</v>
      </c>
      <c r="C240" s="2">
        <v>11.1</v>
      </c>
      <c r="D240" s="2">
        <v>5.4488000000000003</v>
      </c>
      <c r="E240" s="2">
        <v>0</v>
      </c>
      <c r="F240" s="2"/>
      <c r="G240" s="2"/>
      <c r="H240" s="16">
        <f t="shared" si="3"/>
        <v>0</v>
      </c>
    </row>
    <row r="241" spans="1:8" ht="13.5" x14ac:dyDescent="0.25">
      <c r="A241" s="12"/>
      <c r="B241" s="11">
        <v>42352</v>
      </c>
      <c r="C241" s="2">
        <v>11.1</v>
      </c>
      <c r="D241" s="2">
        <v>5.4488000000000003</v>
      </c>
      <c r="E241" s="2">
        <v>0</v>
      </c>
      <c r="F241" s="2"/>
      <c r="G241" s="2"/>
      <c r="H241" s="16">
        <f t="shared" si="3"/>
        <v>0</v>
      </c>
    </row>
    <row r="242" spans="1:8" ht="13.5" x14ac:dyDescent="0.25">
      <c r="A242" s="12"/>
      <c r="B242" s="11">
        <v>42353</v>
      </c>
      <c r="C242" s="2">
        <v>11.1</v>
      </c>
      <c r="D242" s="2">
        <v>5.4488000000000003</v>
      </c>
      <c r="E242" s="2">
        <v>0</v>
      </c>
      <c r="F242" s="2"/>
      <c r="G242" s="2"/>
      <c r="H242" s="16">
        <f t="shared" si="3"/>
        <v>0</v>
      </c>
    </row>
    <row r="243" spans="1:8" ht="13.5" x14ac:dyDescent="0.25">
      <c r="A243" s="12"/>
      <c r="B243" s="11">
        <v>42354</v>
      </c>
      <c r="C243" s="2">
        <v>11.1</v>
      </c>
      <c r="D243" s="2">
        <v>5.4488000000000003</v>
      </c>
      <c r="E243" s="2">
        <v>0</v>
      </c>
      <c r="F243" s="2"/>
      <c r="G243" s="2"/>
      <c r="H243" s="16">
        <f t="shared" si="3"/>
        <v>0</v>
      </c>
    </row>
    <row r="244" spans="1:8" ht="13.5" x14ac:dyDescent="0.25">
      <c r="A244" s="12"/>
      <c r="B244" s="11">
        <v>42355</v>
      </c>
      <c r="C244" s="2">
        <v>11.1</v>
      </c>
      <c r="D244" s="2">
        <v>5.4488000000000003</v>
      </c>
      <c r="E244" s="2">
        <v>0</v>
      </c>
      <c r="F244" s="2"/>
      <c r="G244" s="2"/>
      <c r="H244" s="16">
        <f t="shared" si="3"/>
        <v>0</v>
      </c>
    </row>
    <row r="245" spans="1:8" ht="13.5" x14ac:dyDescent="0.25">
      <c r="A245" s="12"/>
      <c r="B245" s="11">
        <v>42356</v>
      </c>
      <c r="C245" s="2">
        <v>11.1</v>
      </c>
      <c r="D245" s="2">
        <v>5.4488000000000003</v>
      </c>
      <c r="E245" s="2">
        <v>0</v>
      </c>
      <c r="F245" s="2"/>
      <c r="G245" s="2"/>
      <c r="H245" s="16">
        <f t="shared" si="3"/>
        <v>0</v>
      </c>
    </row>
    <row r="246" spans="1:8" ht="13.5" x14ac:dyDescent="0.25">
      <c r="A246" s="12"/>
      <c r="B246" s="11">
        <v>42359</v>
      </c>
      <c r="C246" s="2">
        <v>11.1</v>
      </c>
      <c r="D246" s="2">
        <v>5.4488000000000003</v>
      </c>
      <c r="E246" s="2">
        <v>0</v>
      </c>
      <c r="F246" s="2"/>
      <c r="G246" s="2"/>
      <c r="H246" s="16">
        <f t="shared" si="3"/>
        <v>0</v>
      </c>
    </row>
    <row r="247" spans="1:8" ht="13.5" x14ac:dyDescent="0.25">
      <c r="A247" s="12"/>
      <c r="B247" s="11">
        <v>42360</v>
      </c>
      <c r="C247" s="2">
        <v>11.1</v>
      </c>
      <c r="D247" s="2">
        <v>5.4488000000000003</v>
      </c>
      <c r="E247" s="2">
        <v>0</v>
      </c>
      <c r="F247" s="2"/>
      <c r="G247" s="2"/>
      <c r="H247" s="16">
        <f t="shared" si="3"/>
        <v>0</v>
      </c>
    </row>
    <row r="248" spans="1:8" ht="13.5" x14ac:dyDescent="0.25">
      <c r="A248" s="12"/>
      <c r="B248" s="11">
        <v>42361</v>
      </c>
      <c r="C248" s="2">
        <v>11.1</v>
      </c>
      <c r="D248" s="2">
        <v>5.4488000000000003</v>
      </c>
      <c r="E248" s="2">
        <v>31</v>
      </c>
      <c r="F248" s="2"/>
      <c r="G248" s="2"/>
      <c r="H248" s="16">
        <f t="shared" si="3"/>
        <v>0</v>
      </c>
    </row>
    <row r="249" spans="1:8" ht="13.5" x14ac:dyDescent="0.25">
      <c r="A249" s="12"/>
      <c r="B249" s="11">
        <v>42363</v>
      </c>
      <c r="C249" s="2">
        <v>11.08</v>
      </c>
      <c r="D249" s="2">
        <v>5.4390000000000001</v>
      </c>
      <c r="E249" s="2">
        <v>2988</v>
      </c>
      <c r="F249" s="2"/>
      <c r="G249" s="2"/>
      <c r="H249" s="16">
        <f t="shared" si="3"/>
        <v>-1.798561151079183E-3</v>
      </c>
    </row>
    <row r="250" spans="1:8" ht="13.5" x14ac:dyDescent="0.25">
      <c r="A250" s="12"/>
      <c r="B250" s="11">
        <v>42366</v>
      </c>
      <c r="C250" s="2">
        <v>11.09</v>
      </c>
      <c r="D250" s="2">
        <v>5.4439000000000002</v>
      </c>
      <c r="E250" s="2">
        <v>11</v>
      </c>
      <c r="F250" s="2"/>
      <c r="G250" s="2"/>
      <c r="H250" s="16">
        <f t="shared" si="3"/>
        <v>9.0090090090092412E-4</v>
      </c>
    </row>
    <row r="251" spans="1:8" ht="13.5" x14ac:dyDescent="0.25">
      <c r="A251" s="12"/>
      <c r="B251" s="11">
        <v>42367</v>
      </c>
      <c r="C251" s="2">
        <v>11.1</v>
      </c>
      <c r="D251" s="2">
        <v>5.4488000000000003</v>
      </c>
      <c r="E251" s="2">
        <v>895</v>
      </c>
      <c r="F251" s="2"/>
      <c r="G251" s="2"/>
      <c r="H251" s="16">
        <f t="shared" si="3"/>
        <v>9.0009000900092325E-4</v>
      </c>
    </row>
    <row r="252" spans="1:8" ht="13.5" x14ac:dyDescent="0.25">
      <c r="A252" s="12"/>
      <c r="B252" s="11">
        <v>42368</v>
      </c>
      <c r="C252" s="2">
        <v>11</v>
      </c>
      <c r="D252" s="2">
        <v>5.3997000000000002</v>
      </c>
      <c r="E252" s="2">
        <v>5</v>
      </c>
      <c r="F252" s="2"/>
      <c r="G252" s="2"/>
      <c r="H252" s="16">
        <f t="shared" si="3"/>
        <v>-9.0111584202026401E-3</v>
      </c>
    </row>
    <row r="253" spans="1:8" ht="13.5" x14ac:dyDescent="0.25">
      <c r="A253" s="12"/>
      <c r="B253" s="11">
        <v>42369</v>
      </c>
      <c r="C253" s="2">
        <v>11.1</v>
      </c>
      <c r="D253" s="2">
        <v>5.4488000000000003</v>
      </c>
      <c r="E253" s="2">
        <v>608</v>
      </c>
      <c r="F253" s="2"/>
      <c r="G253" s="2"/>
      <c r="H253" s="16">
        <f t="shared" si="3"/>
        <v>9.0930977646906577E-3</v>
      </c>
    </row>
    <row r="254" spans="1:8" ht="13.5" x14ac:dyDescent="0.25">
      <c r="A254" s="12"/>
      <c r="B254" s="11">
        <v>42373</v>
      </c>
      <c r="C254" s="2">
        <v>11.1</v>
      </c>
      <c r="D254" s="2">
        <v>5.4488000000000003</v>
      </c>
      <c r="E254" s="2">
        <v>0</v>
      </c>
      <c r="F254" s="2"/>
      <c r="G254" s="2"/>
      <c r="H254" s="16">
        <f t="shared" si="3"/>
        <v>0</v>
      </c>
    </row>
    <row r="255" spans="1:8" ht="13.5" x14ac:dyDescent="0.25">
      <c r="A255" s="12"/>
      <c r="B255" s="11">
        <v>42374</v>
      </c>
      <c r="C255" s="2">
        <v>11.1</v>
      </c>
      <c r="D255" s="2">
        <v>5.4488000000000003</v>
      </c>
      <c r="E255" s="2">
        <v>0</v>
      </c>
      <c r="F255" s="2"/>
      <c r="G255" s="2"/>
      <c r="H255" s="16">
        <f t="shared" si="3"/>
        <v>0</v>
      </c>
    </row>
    <row r="256" spans="1:8" ht="13.5" x14ac:dyDescent="0.25">
      <c r="A256" s="12"/>
      <c r="B256" s="11">
        <v>42375</v>
      </c>
      <c r="C256" s="2">
        <v>11.1</v>
      </c>
      <c r="D256" s="2">
        <v>5.4488000000000003</v>
      </c>
      <c r="E256" s="2">
        <v>1217</v>
      </c>
      <c r="F256" s="2"/>
      <c r="G256" s="2"/>
      <c r="H256" s="16">
        <f t="shared" si="3"/>
        <v>0</v>
      </c>
    </row>
    <row r="257" spans="1:8" ht="13.5" x14ac:dyDescent="0.25">
      <c r="A257" s="12"/>
      <c r="B257" s="11">
        <v>42376</v>
      </c>
      <c r="C257" s="2">
        <v>11.1</v>
      </c>
      <c r="D257" s="2">
        <v>5.4488000000000003</v>
      </c>
      <c r="E257" s="2">
        <v>0</v>
      </c>
      <c r="F257" s="2"/>
      <c r="G257" s="2"/>
      <c r="H257" s="16">
        <f t="shared" si="3"/>
        <v>0</v>
      </c>
    </row>
    <row r="258" spans="1:8" ht="13.5" x14ac:dyDescent="0.25">
      <c r="A258" s="12"/>
      <c r="B258" s="11">
        <v>42377</v>
      </c>
      <c r="C258" s="2">
        <v>11.1</v>
      </c>
      <c r="D258" s="2">
        <v>5.4488000000000003</v>
      </c>
      <c r="E258" s="2">
        <v>0</v>
      </c>
      <c r="F258" s="2"/>
      <c r="G258" s="2"/>
      <c r="H258" s="16">
        <f t="shared" si="3"/>
        <v>0</v>
      </c>
    </row>
    <row r="259" spans="1:8" ht="13.5" x14ac:dyDescent="0.25">
      <c r="A259" s="12"/>
      <c r="B259" s="11">
        <v>42380</v>
      </c>
      <c r="C259" s="2">
        <v>11.1</v>
      </c>
      <c r="D259" s="2">
        <v>5.4488000000000003</v>
      </c>
      <c r="E259" s="2">
        <v>0</v>
      </c>
      <c r="F259" s="2"/>
      <c r="G259" s="2"/>
      <c r="H259" s="16">
        <f t="shared" si="3"/>
        <v>0</v>
      </c>
    </row>
    <row r="260" spans="1:8" ht="13.5" x14ac:dyDescent="0.25">
      <c r="A260" s="12"/>
      <c r="B260" s="11">
        <v>42381</v>
      </c>
      <c r="C260" s="2">
        <v>11.1</v>
      </c>
      <c r="D260" s="2">
        <v>5.4488000000000003</v>
      </c>
      <c r="E260" s="2">
        <v>0</v>
      </c>
      <c r="F260" s="2"/>
      <c r="G260" s="2"/>
      <c r="H260" s="16">
        <f t="shared" si="3"/>
        <v>0</v>
      </c>
    </row>
    <row r="261" spans="1:8" ht="13.5" x14ac:dyDescent="0.25">
      <c r="A261" s="12"/>
      <c r="B261" s="11">
        <v>42382</v>
      </c>
      <c r="C261" s="2">
        <v>11.11</v>
      </c>
      <c r="D261" s="2">
        <v>5.4537000000000004</v>
      </c>
      <c r="E261" s="2">
        <v>235</v>
      </c>
      <c r="F261" s="2"/>
      <c r="G261" s="2"/>
      <c r="H261" s="16">
        <f t="shared" si="3"/>
        <v>8.9928057553959149E-4</v>
      </c>
    </row>
    <row r="262" spans="1:8" ht="13.5" x14ac:dyDescent="0.25">
      <c r="A262" s="12"/>
      <c r="B262" s="11">
        <v>42384</v>
      </c>
      <c r="C262" s="2">
        <v>11.43</v>
      </c>
      <c r="D262" s="2">
        <v>5.6108000000000002</v>
      </c>
      <c r="E262" s="2">
        <v>75</v>
      </c>
      <c r="F262" s="2"/>
      <c r="G262" s="2"/>
      <c r="H262" s="16">
        <f t="shared" si="3"/>
        <v>2.8806131617067271E-2</v>
      </c>
    </row>
    <row r="263" spans="1:8" ht="13.5" x14ac:dyDescent="0.25">
      <c r="A263" s="12"/>
      <c r="B263" s="11">
        <v>42387</v>
      </c>
      <c r="C263" s="2">
        <v>11.12</v>
      </c>
      <c r="D263" s="2">
        <v>5.4585999999999997</v>
      </c>
      <c r="E263" s="2">
        <v>790</v>
      </c>
      <c r="F263" s="2"/>
      <c r="G263" s="2"/>
      <c r="H263" s="16">
        <f t="shared" ref="H263:H326" si="4">(D263-D262)/D262</f>
        <v>-2.7126256505311284E-2</v>
      </c>
    </row>
    <row r="264" spans="1:8" ht="13.5" x14ac:dyDescent="0.25">
      <c r="A264" s="12"/>
      <c r="B264" s="11">
        <v>42388</v>
      </c>
      <c r="C264" s="2">
        <v>11.12</v>
      </c>
      <c r="D264" s="2">
        <v>5.4585999999999997</v>
      </c>
      <c r="E264" s="2">
        <v>2</v>
      </c>
      <c r="F264" s="2"/>
      <c r="G264" s="2"/>
      <c r="H264" s="16">
        <f t="shared" si="4"/>
        <v>0</v>
      </c>
    </row>
    <row r="265" spans="1:8" ht="13.5" x14ac:dyDescent="0.25">
      <c r="A265" s="12"/>
      <c r="B265" s="11">
        <v>42389</v>
      </c>
      <c r="C265" s="2">
        <v>11.43</v>
      </c>
      <c r="D265" s="2">
        <v>5.6108000000000002</v>
      </c>
      <c r="E265" s="2">
        <v>1016</v>
      </c>
      <c r="F265" s="2"/>
      <c r="G265" s="2"/>
      <c r="H265" s="16">
        <f t="shared" si="4"/>
        <v>2.7882607261935397E-2</v>
      </c>
    </row>
    <row r="266" spans="1:8" ht="13.5" x14ac:dyDescent="0.25">
      <c r="A266" s="12"/>
      <c r="B266" s="11">
        <v>42390</v>
      </c>
      <c r="C266" s="2">
        <v>11.77</v>
      </c>
      <c r="D266" s="2">
        <v>5.7777000000000003</v>
      </c>
      <c r="E266" s="2">
        <v>3</v>
      </c>
      <c r="F266" s="2"/>
      <c r="G266" s="2"/>
      <c r="H266" s="16">
        <f t="shared" si="4"/>
        <v>2.9746203749910893E-2</v>
      </c>
    </row>
    <row r="267" spans="1:8" ht="13.5" x14ac:dyDescent="0.25">
      <c r="A267" s="12"/>
      <c r="B267" s="11">
        <v>42391</v>
      </c>
      <c r="C267" s="2">
        <v>11.77</v>
      </c>
      <c r="D267" s="2">
        <v>5.7777000000000003</v>
      </c>
      <c r="E267" s="2">
        <v>33001</v>
      </c>
      <c r="F267" s="2"/>
      <c r="G267" s="2"/>
      <c r="H267" s="16">
        <f t="shared" si="4"/>
        <v>0</v>
      </c>
    </row>
    <row r="268" spans="1:8" ht="13.5" x14ac:dyDescent="0.25">
      <c r="A268" s="12"/>
      <c r="B268" s="11">
        <v>42394</v>
      </c>
      <c r="C268" s="2">
        <v>11.77</v>
      </c>
      <c r="D268" s="2">
        <v>5.7777000000000003</v>
      </c>
      <c r="E268" s="2">
        <v>0</v>
      </c>
      <c r="F268" s="2"/>
      <c r="G268" s="2"/>
      <c r="H268" s="16">
        <f t="shared" si="4"/>
        <v>0</v>
      </c>
    </row>
    <row r="269" spans="1:8" ht="13.5" x14ac:dyDescent="0.25">
      <c r="A269" s="12"/>
      <c r="B269" s="11">
        <v>42395</v>
      </c>
      <c r="C269" s="2">
        <v>11.77</v>
      </c>
      <c r="D269" s="2">
        <v>5.7777000000000003</v>
      </c>
      <c r="E269" s="2">
        <v>0</v>
      </c>
      <c r="F269" s="2"/>
      <c r="G269" s="2"/>
      <c r="H269" s="16">
        <f t="shared" si="4"/>
        <v>0</v>
      </c>
    </row>
    <row r="270" spans="1:8" ht="13.5" x14ac:dyDescent="0.25">
      <c r="A270" s="12"/>
      <c r="B270" s="11">
        <v>42396</v>
      </c>
      <c r="C270" s="2">
        <v>11.77</v>
      </c>
      <c r="D270" s="2">
        <v>5.7777000000000003</v>
      </c>
      <c r="E270" s="2">
        <v>0</v>
      </c>
      <c r="F270" s="2"/>
      <c r="G270" s="2"/>
      <c r="H270" s="16">
        <f t="shared" si="4"/>
        <v>0</v>
      </c>
    </row>
    <row r="271" spans="1:8" ht="13.5" x14ac:dyDescent="0.25">
      <c r="A271" s="12"/>
      <c r="B271" s="11">
        <v>42397</v>
      </c>
      <c r="C271" s="2">
        <v>11.77</v>
      </c>
      <c r="D271" s="2">
        <v>5.7777000000000003</v>
      </c>
      <c r="E271" s="2">
        <v>6</v>
      </c>
      <c r="F271" s="2"/>
      <c r="G271" s="2"/>
      <c r="H271" s="16">
        <f t="shared" si="4"/>
        <v>0</v>
      </c>
    </row>
    <row r="272" spans="1:8" ht="13.5" x14ac:dyDescent="0.25">
      <c r="A272" s="12"/>
      <c r="B272" s="11">
        <v>42398</v>
      </c>
      <c r="C272" s="2">
        <v>11.7</v>
      </c>
      <c r="D272" s="2">
        <v>5.7432999999999996</v>
      </c>
      <c r="E272" s="2">
        <v>35</v>
      </c>
      <c r="F272" s="2"/>
      <c r="G272" s="2"/>
      <c r="H272" s="16">
        <f t="shared" si="4"/>
        <v>-5.9539263028541897E-3</v>
      </c>
    </row>
    <row r="273" spans="1:8" ht="13.5" x14ac:dyDescent="0.25">
      <c r="A273" s="12"/>
      <c r="B273" s="11">
        <v>42401</v>
      </c>
      <c r="C273" s="2">
        <v>11.7</v>
      </c>
      <c r="D273" s="2">
        <v>5.7432999999999996</v>
      </c>
      <c r="E273" s="2">
        <v>961</v>
      </c>
      <c r="F273" s="2"/>
      <c r="G273" s="2"/>
      <c r="H273" s="16">
        <f t="shared" si="4"/>
        <v>0</v>
      </c>
    </row>
    <row r="274" spans="1:8" ht="13.5" x14ac:dyDescent="0.25">
      <c r="A274" s="12"/>
      <c r="B274" s="11">
        <v>42402</v>
      </c>
      <c r="C274" s="2">
        <v>12.05</v>
      </c>
      <c r="D274" s="2">
        <v>5.9150999999999998</v>
      </c>
      <c r="E274" s="2">
        <v>899</v>
      </c>
      <c r="F274" s="2"/>
      <c r="G274" s="2"/>
      <c r="H274" s="16">
        <f t="shared" si="4"/>
        <v>2.9913116152734523E-2</v>
      </c>
    </row>
    <row r="275" spans="1:8" ht="13.5" x14ac:dyDescent="0.25">
      <c r="A275" s="12"/>
      <c r="B275" s="11">
        <v>42403</v>
      </c>
      <c r="C275" s="2">
        <v>12.05</v>
      </c>
      <c r="D275" s="2">
        <v>5.9150999999999998</v>
      </c>
      <c r="E275" s="2">
        <v>0</v>
      </c>
      <c r="F275" s="2"/>
      <c r="G275" s="2"/>
      <c r="H275" s="16">
        <f t="shared" si="4"/>
        <v>0</v>
      </c>
    </row>
    <row r="276" spans="1:8" ht="13.5" x14ac:dyDescent="0.25">
      <c r="A276" s="12"/>
      <c r="B276" s="11">
        <v>42404</v>
      </c>
      <c r="C276" s="2">
        <v>12.05</v>
      </c>
      <c r="D276" s="2">
        <v>5.9150999999999998</v>
      </c>
      <c r="E276" s="2">
        <v>0</v>
      </c>
      <c r="F276" s="2"/>
      <c r="G276" s="2"/>
      <c r="H276" s="16">
        <f t="shared" si="4"/>
        <v>0</v>
      </c>
    </row>
    <row r="277" spans="1:8" ht="13.5" x14ac:dyDescent="0.25">
      <c r="A277" s="12"/>
      <c r="B277" s="11">
        <v>42405</v>
      </c>
      <c r="C277" s="2">
        <v>12.05</v>
      </c>
      <c r="D277" s="2">
        <v>5.9150999999999998</v>
      </c>
      <c r="E277" s="2">
        <v>0</v>
      </c>
      <c r="F277" s="2"/>
      <c r="G277" s="2"/>
      <c r="H277" s="16">
        <f t="shared" si="4"/>
        <v>0</v>
      </c>
    </row>
    <row r="278" spans="1:8" ht="13.5" x14ac:dyDescent="0.25">
      <c r="A278" s="12"/>
      <c r="B278" s="11">
        <v>42408</v>
      </c>
      <c r="C278" s="2">
        <v>12.05</v>
      </c>
      <c r="D278" s="2">
        <v>5.9150999999999998</v>
      </c>
      <c r="E278" s="2">
        <v>0</v>
      </c>
      <c r="F278" s="2"/>
      <c r="G278" s="2"/>
      <c r="H278" s="16">
        <f t="shared" si="4"/>
        <v>0</v>
      </c>
    </row>
    <row r="279" spans="1:8" ht="13.5" x14ac:dyDescent="0.25">
      <c r="A279" s="12"/>
      <c r="B279" s="11">
        <v>42409</v>
      </c>
      <c r="C279" s="2">
        <v>12.05</v>
      </c>
      <c r="D279" s="2">
        <v>5.9150999999999998</v>
      </c>
      <c r="E279" s="2">
        <v>358</v>
      </c>
      <c r="F279" s="2"/>
      <c r="G279" s="2"/>
      <c r="H279" s="16">
        <f t="shared" si="4"/>
        <v>0</v>
      </c>
    </row>
    <row r="280" spans="1:8" ht="13.5" x14ac:dyDescent="0.25">
      <c r="A280" s="12"/>
      <c r="B280" s="11">
        <v>42410</v>
      </c>
      <c r="C280" s="2">
        <v>11.6</v>
      </c>
      <c r="D280" s="2">
        <v>5.6942000000000004</v>
      </c>
      <c r="E280" s="2">
        <v>292</v>
      </c>
      <c r="F280" s="2"/>
      <c r="G280" s="2"/>
      <c r="H280" s="16">
        <f t="shared" si="4"/>
        <v>-3.7345099829250467E-2</v>
      </c>
    </row>
    <row r="281" spans="1:8" ht="13.5" x14ac:dyDescent="0.25">
      <c r="A281" s="12"/>
      <c r="B281" s="11">
        <v>42411</v>
      </c>
      <c r="C281" s="2">
        <v>11.6</v>
      </c>
      <c r="D281" s="2">
        <v>5.6942000000000004</v>
      </c>
      <c r="E281" s="2">
        <v>0</v>
      </c>
      <c r="F281" s="2"/>
      <c r="G281" s="2"/>
      <c r="H281" s="16">
        <f t="shared" si="4"/>
        <v>0</v>
      </c>
    </row>
    <row r="282" spans="1:8" ht="13.5" x14ac:dyDescent="0.25">
      <c r="A282" s="12"/>
      <c r="B282" s="11">
        <v>42412</v>
      </c>
      <c r="C282" s="2">
        <v>11.6</v>
      </c>
      <c r="D282" s="2">
        <v>5.6942000000000004</v>
      </c>
      <c r="E282" s="2">
        <v>28</v>
      </c>
      <c r="F282" s="2"/>
      <c r="G282" s="2"/>
      <c r="H282" s="16">
        <f t="shared" si="4"/>
        <v>0</v>
      </c>
    </row>
    <row r="283" spans="1:8" ht="13.5" x14ac:dyDescent="0.25">
      <c r="A283" s="12"/>
      <c r="B283" s="11">
        <v>42415</v>
      </c>
      <c r="C283" s="2">
        <v>11.6</v>
      </c>
      <c r="D283" s="2">
        <v>5.6942000000000004</v>
      </c>
      <c r="E283" s="2">
        <v>0</v>
      </c>
      <c r="F283" s="2"/>
      <c r="G283" s="2"/>
      <c r="H283" s="16">
        <f t="shared" si="4"/>
        <v>0</v>
      </c>
    </row>
    <row r="284" spans="1:8" ht="13.5" x14ac:dyDescent="0.25">
      <c r="A284" s="12"/>
      <c r="B284" s="11">
        <v>42416</v>
      </c>
      <c r="C284" s="2">
        <v>11.26</v>
      </c>
      <c r="D284" s="2">
        <v>5.5273000000000003</v>
      </c>
      <c r="E284" s="2">
        <v>34</v>
      </c>
      <c r="F284" s="2"/>
      <c r="G284" s="2"/>
      <c r="H284" s="16">
        <f t="shared" si="4"/>
        <v>-2.9310526500649789E-2</v>
      </c>
    </row>
    <row r="285" spans="1:8" ht="13.5" x14ac:dyDescent="0.25">
      <c r="A285" s="12"/>
      <c r="B285" s="11">
        <v>42417</v>
      </c>
      <c r="C285" s="2">
        <v>11.26</v>
      </c>
      <c r="D285" s="2">
        <v>5.5273000000000003</v>
      </c>
      <c r="E285" s="2">
        <v>0</v>
      </c>
      <c r="F285" s="2"/>
      <c r="G285" s="2"/>
      <c r="H285" s="16">
        <f t="shared" si="4"/>
        <v>0</v>
      </c>
    </row>
    <row r="286" spans="1:8" ht="13.5" x14ac:dyDescent="0.25">
      <c r="A286" s="12"/>
      <c r="B286" s="11">
        <v>42418</v>
      </c>
      <c r="C286" s="2">
        <v>11.6</v>
      </c>
      <c r="D286" s="2">
        <v>5.6942000000000004</v>
      </c>
      <c r="E286" s="2">
        <v>38</v>
      </c>
      <c r="F286" s="2"/>
      <c r="G286" s="2"/>
      <c r="H286" s="16">
        <f t="shared" si="4"/>
        <v>3.0195574692888034E-2</v>
      </c>
    </row>
    <row r="287" spans="1:8" ht="13.5" x14ac:dyDescent="0.25">
      <c r="A287" s="12"/>
      <c r="B287" s="11">
        <v>42419</v>
      </c>
      <c r="C287" s="2">
        <v>11.64</v>
      </c>
      <c r="D287" s="2">
        <v>5.7138999999999998</v>
      </c>
      <c r="E287" s="2">
        <v>100</v>
      </c>
      <c r="F287" s="2"/>
      <c r="G287" s="2"/>
      <c r="H287" s="16">
        <f t="shared" si="4"/>
        <v>3.459660707386355E-3</v>
      </c>
    </row>
    <row r="288" spans="1:8" ht="13.5" x14ac:dyDescent="0.25">
      <c r="A288" s="12"/>
      <c r="B288" s="11">
        <v>42422</v>
      </c>
      <c r="C288" s="2">
        <v>11.62</v>
      </c>
      <c r="D288" s="2">
        <v>5.7039999999999997</v>
      </c>
      <c r="E288" s="2">
        <v>47</v>
      </c>
      <c r="F288" s="2"/>
      <c r="G288" s="2"/>
      <c r="H288" s="16">
        <f t="shared" si="4"/>
        <v>-1.7326169516442395E-3</v>
      </c>
    </row>
    <row r="289" spans="1:8" ht="13.5" x14ac:dyDescent="0.25">
      <c r="A289" s="12"/>
      <c r="B289" s="11">
        <v>42423</v>
      </c>
      <c r="C289" s="2">
        <v>11.62</v>
      </c>
      <c r="D289" s="2">
        <v>5.7039999999999997</v>
      </c>
      <c r="E289" s="2">
        <v>0</v>
      </c>
      <c r="F289" s="2"/>
      <c r="G289" s="2"/>
      <c r="H289" s="16">
        <f t="shared" si="4"/>
        <v>0</v>
      </c>
    </row>
    <row r="290" spans="1:8" ht="13.5" x14ac:dyDescent="0.25">
      <c r="A290" s="12"/>
      <c r="B290" s="11">
        <v>42424</v>
      </c>
      <c r="C290" s="2">
        <v>11.62</v>
      </c>
      <c r="D290" s="2">
        <v>5.7039999999999997</v>
      </c>
      <c r="E290" s="2">
        <v>0</v>
      </c>
      <c r="F290" s="2"/>
      <c r="G290" s="2"/>
      <c r="H290" s="16">
        <f t="shared" si="4"/>
        <v>0</v>
      </c>
    </row>
    <row r="291" spans="1:8" ht="13.5" x14ac:dyDescent="0.25">
      <c r="A291" s="12"/>
      <c r="B291" s="11">
        <v>42425</v>
      </c>
      <c r="C291" s="2">
        <v>11.62</v>
      </c>
      <c r="D291" s="2">
        <v>5.7039999999999997</v>
      </c>
      <c r="E291" s="2">
        <v>0</v>
      </c>
      <c r="F291" s="2"/>
      <c r="G291" s="2"/>
      <c r="H291" s="16">
        <f t="shared" si="4"/>
        <v>0</v>
      </c>
    </row>
    <row r="292" spans="1:8" ht="13.5" x14ac:dyDescent="0.25">
      <c r="A292" s="12"/>
      <c r="B292" s="11">
        <v>42426</v>
      </c>
      <c r="C292" s="2">
        <v>11.62</v>
      </c>
      <c r="D292" s="2">
        <v>5.7039999999999997</v>
      </c>
      <c r="E292" s="2">
        <v>0</v>
      </c>
      <c r="F292" s="2"/>
      <c r="G292" s="2"/>
      <c r="H292" s="16">
        <f t="shared" si="4"/>
        <v>0</v>
      </c>
    </row>
    <row r="293" spans="1:8" ht="13.5" x14ac:dyDescent="0.25">
      <c r="A293" s="12"/>
      <c r="B293" s="11">
        <v>42429</v>
      </c>
      <c r="C293" s="2">
        <v>11.62</v>
      </c>
      <c r="D293" s="2">
        <v>5.7039999999999997</v>
      </c>
      <c r="E293" s="2">
        <v>0</v>
      </c>
      <c r="F293" s="2"/>
      <c r="G293" s="2"/>
      <c r="H293" s="16">
        <f t="shared" si="4"/>
        <v>0</v>
      </c>
    </row>
    <row r="294" spans="1:8" ht="13.5" x14ac:dyDescent="0.25">
      <c r="A294" s="12"/>
      <c r="B294" s="11">
        <v>42430</v>
      </c>
      <c r="C294" s="2">
        <v>11.62</v>
      </c>
      <c r="D294" s="2">
        <v>5.7039999999999997</v>
      </c>
      <c r="E294" s="2">
        <v>767</v>
      </c>
      <c r="F294" s="2"/>
      <c r="G294" s="2"/>
      <c r="H294" s="16">
        <f t="shared" si="4"/>
        <v>0</v>
      </c>
    </row>
    <row r="295" spans="1:8" ht="13.5" x14ac:dyDescent="0.25">
      <c r="A295" s="12"/>
      <c r="B295" s="11">
        <v>42431</v>
      </c>
      <c r="C295" s="2">
        <v>11.62</v>
      </c>
      <c r="D295" s="2">
        <v>5.7039999999999997</v>
      </c>
      <c r="E295" s="2">
        <v>0</v>
      </c>
      <c r="F295" s="2"/>
      <c r="G295" s="2"/>
      <c r="H295" s="16">
        <f t="shared" si="4"/>
        <v>0</v>
      </c>
    </row>
    <row r="296" spans="1:8" ht="13.5" x14ac:dyDescent="0.25">
      <c r="A296" s="12"/>
      <c r="B296" s="11">
        <v>42432</v>
      </c>
      <c r="C296" s="2">
        <v>11.62</v>
      </c>
      <c r="D296" s="2">
        <v>5.7039999999999997</v>
      </c>
      <c r="E296" s="2">
        <v>908</v>
      </c>
      <c r="F296" s="2"/>
      <c r="G296" s="2"/>
      <c r="H296" s="16">
        <f t="shared" si="4"/>
        <v>0</v>
      </c>
    </row>
    <row r="297" spans="1:8" ht="13.5" x14ac:dyDescent="0.25">
      <c r="A297" s="12"/>
      <c r="B297" s="11">
        <v>42433</v>
      </c>
      <c r="C297" s="2">
        <v>11.62</v>
      </c>
      <c r="D297" s="2">
        <v>5.7039999999999997</v>
      </c>
      <c r="E297" s="2">
        <v>0</v>
      </c>
      <c r="F297" s="2"/>
      <c r="G297" s="2"/>
      <c r="H297" s="16">
        <f t="shared" si="4"/>
        <v>0</v>
      </c>
    </row>
    <row r="298" spans="1:8" ht="13.5" x14ac:dyDescent="0.25">
      <c r="A298" s="12"/>
      <c r="B298" s="11">
        <v>42436</v>
      </c>
      <c r="C298" s="2">
        <v>11.62</v>
      </c>
      <c r="D298" s="2">
        <v>5.7039999999999997</v>
      </c>
      <c r="E298" s="2">
        <v>0</v>
      </c>
      <c r="F298" s="2"/>
      <c r="G298" s="2"/>
      <c r="H298" s="16">
        <f t="shared" si="4"/>
        <v>0</v>
      </c>
    </row>
    <row r="299" spans="1:8" ht="13.5" x14ac:dyDescent="0.25">
      <c r="A299" s="12"/>
      <c r="B299" s="11">
        <v>42437</v>
      </c>
      <c r="C299" s="2">
        <v>11.62</v>
      </c>
      <c r="D299" s="2">
        <v>5.7039999999999997</v>
      </c>
      <c r="E299" s="2">
        <v>0</v>
      </c>
      <c r="F299" s="2"/>
      <c r="G299" s="2"/>
      <c r="H299" s="16">
        <f t="shared" si="4"/>
        <v>0</v>
      </c>
    </row>
    <row r="300" spans="1:8" ht="13.5" x14ac:dyDescent="0.25">
      <c r="A300" s="12"/>
      <c r="B300" s="11">
        <v>42438</v>
      </c>
      <c r="C300" s="2">
        <v>11.62</v>
      </c>
      <c r="D300" s="2">
        <v>5.7039999999999997</v>
      </c>
      <c r="E300" s="2">
        <v>450</v>
      </c>
      <c r="F300" s="2"/>
      <c r="G300" s="2"/>
      <c r="H300" s="16">
        <f t="shared" si="4"/>
        <v>0</v>
      </c>
    </row>
    <row r="301" spans="1:8" ht="13.5" x14ac:dyDescent="0.25">
      <c r="A301" s="12"/>
      <c r="B301" s="11">
        <v>42439</v>
      </c>
      <c r="C301" s="2">
        <v>11.29</v>
      </c>
      <c r="D301" s="2">
        <v>5.5420999999999996</v>
      </c>
      <c r="E301" s="2">
        <v>953</v>
      </c>
      <c r="F301" s="2"/>
      <c r="G301" s="2"/>
      <c r="H301" s="16">
        <f t="shared" si="4"/>
        <v>-2.838359046283313E-2</v>
      </c>
    </row>
    <row r="302" spans="1:8" ht="13.5" x14ac:dyDescent="0.25">
      <c r="A302" s="12"/>
      <c r="B302" s="11">
        <v>42440</v>
      </c>
      <c r="C302" s="2">
        <v>11.28</v>
      </c>
      <c r="D302" s="2">
        <v>5.5370999999999997</v>
      </c>
      <c r="E302" s="2">
        <v>340</v>
      </c>
      <c r="F302" s="2"/>
      <c r="G302" s="2"/>
      <c r="H302" s="16">
        <f t="shared" si="4"/>
        <v>-9.0218509229351583E-4</v>
      </c>
    </row>
    <row r="303" spans="1:8" ht="13.5" x14ac:dyDescent="0.25">
      <c r="A303" s="12"/>
      <c r="B303" s="11">
        <v>42443</v>
      </c>
      <c r="C303" s="2">
        <v>11.28</v>
      </c>
      <c r="D303" s="2">
        <v>5.5370999999999997</v>
      </c>
      <c r="E303" s="2">
        <v>0</v>
      </c>
      <c r="F303" s="2"/>
      <c r="G303" s="2"/>
      <c r="H303" s="16">
        <f t="shared" si="4"/>
        <v>0</v>
      </c>
    </row>
    <row r="304" spans="1:8" ht="13.5" x14ac:dyDescent="0.25">
      <c r="A304" s="12"/>
      <c r="B304" s="11">
        <v>42444</v>
      </c>
      <c r="C304" s="2">
        <v>11.62</v>
      </c>
      <c r="D304" s="2">
        <v>5.7039999999999997</v>
      </c>
      <c r="E304" s="2">
        <v>10</v>
      </c>
      <c r="F304" s="2"/>
      <c r="G304" s="2"/>
      <c r="H304" s="16">
        <f t="shared" si="4"/>
        <v>3.0142132163045648E-2</v>
      </c>
    </row>
    <row r="305" spans="1:8" ht="13.5" x14ac:dyDescent="0.25">
      <c r="A305" s="12"/>
      <c r="B305" s="11">
        <v>42445</v>
      </c>
      <c r="C305" s="2">
        <v>11.62</v>
      </c>
      <c r="D305" s="2">
        <v>5.7039999999999997</v>
      </c>
      <c r="E305" s="2">
        <v>0</v>
      </c>
      <c r="F305" s="2"/>
      <c r="G305" s="2"/>
      <c r="H305" s="16">
        <f t="shared" si="4"/>
        <v>0</v>
      </c>
    </row>
    <row r="306" spans="1:8" ht="13.5" x14ac:dyDescent="0.25">
      <c r="A306" s="12"/>
      <c r="B306" s="11">
        <v>42446</v>
      </c>
      <c r="C306" s="2">
        <v>11.62</v>
      </c>
      <c r="D306" s="2">
        <v>5.7039999999999997</v>
      </c>
      <c r="E306" s="2">
        <v>0</v>
      </c>
      <c r="F306" s="2"/>
      <c r="G306" s="2"/>
      <c r="H306" s="16">
        <f t="shared" si="4"/>
        <v>0</v>
      </c>
    </row>
    <row r="307" spans="1:8" ht="13.5" x14ac:dyDescent="0.25">
      <c r="A307" s="12"/>
      <c r="B307" s="11">
        <v>42447</v>
      </c>
      <c r="C307" s="2">
        <v>11.3</v>
      </c>
      <c r="D307" s="2">
        <v>5.5469999999999997</v>
      </c>
      <c r="E307" s="2">
        <v>259</v>
      </c>
      <c r="F307" s="2"/>
      <c r="G307" s="2"/>
      <c r="H307" s="16">
        <f t="shared" si="4"/>
        <v>-2.7524544179523148E-2</v>
      </c>
    </row>
    <row r="308" spans="1:8" ht="13.5" x14ac:dyDescent="0.25">
      <c r="A308" s="12"/>
      <c r="B308" s="11">
        <v>42450</v>
      </c>
      <c r="C308" s="2">
        <v>11</v>
      </c>
      <c r="D308" s="2">
        <v>5.3997000000000002</v>
      </c>
      <c r="E308" s="2">
        <v>95</v>
      </c>
      <c r="F308" s="2"/>
      <c r="G308" s="2"/>
      <c r="H308" s="16">
        <f t="shared" si="4"/>
        <v>-2.6554894537587803E-2</v>
      </c>
    </row>
    <row r="309" spans="1:8" ht="13.5" x14ac:dyDescent="0.25">
      <c r="A309" s="12"/>
      <c r="B309" s="11">
        <v>42451</v>
      </c>
      <c r="C309" s="2">
        <v>11</v>
      </c>
      <c r="D309" s="2">
        <v>5.3997000000000002</v>
      </c>
      <c r="E309" s="2">
        <v>0</v>
      </c>
      <c r="F309" s="2"/>
      <c r="G309" s="2"/>
      <c r="H309" s="16">
        <f t="shared" si="4"/>
        <v>0</v>
      </c>
    </row>
    <row r="310" spans="1:8" ht="13.5" x14ac:dyDescent="0.25">
      <c r="A310" s="12"/>
      <c r="B310" s="11">
        <v>42452</v>
      </c>
      <c r="C310" s="2">
        <v>11</v>
      </c>
      <c r="D310" s="2">
        <v>5.3997000000000002</v>
      </c>
      <c r="E310" s="2">
        <v>0</v>
      </c>
      <c r="F310" s="2"/>
      <c r="G310" s="2"/>
      <c r="H310" s="16">
        <f t="shared" si="4"/>
        <v>0</v>
      </c>
    </row>
    <row r="311" spans="1:8" ht="13.5" x14ac:dyDescent="0.25">
      <c r="A311" s="12"/>
      <c r="B311" s="11">
        <v>42453</v>
      </c>
      <c r="C311" s="2">
        <v>11</v>
      </c>
      <c r="D311" s="2">
        <v>5.3997000000000002</v>
      </c>
      <c r="E311" s="2">
        <v>40</v>
      </c>
      <c r="F311" s="2"/>
      <c r="G311" s="2"/>
      <c r="H311" s="16">
        <f t="shared" si="4"/>
        <v>0</v>
      </c>
    </row>
    <row r="312" spans="1:8" ht="13.5" x14ac:dyDescent="0.25">
      <c r="A312" s="12"/>
      <c r="B312" s="11">
        <v>42454</v>
      </c>
      <c r="C312" s="2">
        <v>11</v>
      </c>
      <c r="D312" s="2">
        <v>5.3997000000000002</v>
      </c>
      <c r="E312" s="2">
        <v>0</v>
      </c>
      <c r="F312" s="2"/>
      <c r="G312" s="2"/>
      <c r="H312" s="16">
        <f t="shared" si="4"/>
        <v>0</v>
      </c>
    </row>
    <row r="313" spans="1:8" ht="13.5" x14ac:dyDescent="0.25">
      <c r="A313" s="12"/>
      <c r="B313" s="11">
        <v>42457</v>
      </c>
      <c r="C313" s="2">
        <v>11</v>
      </c>
      <c r="D313" s="2">
        <v>5.3997000000000002</v>
      </c>
      <c r="E313" s="2">
        <v>0</v>
      </c>
      <c r="F313" s="2"/>
      <c r="G313" s="2"/>
      <c r="H313" s="16">
        <f t="shared" si="4"/>
        <v>0</v>
      </c>
    </row>
    <row r="314" spans="1:8" ht="13.5" x14ac:dyDescent="0.25">
      <c r="A314" s="12"/>
      <c r="B314" s="11">
        <v>42458</v>
      </c>
      <c r="C314" s="2">
        <v>11</v>
      </c>
      <c r="D314" s="2">
        <v>5.3997000000000002</v>
      </c>
      <c r="E314" s="2">
        <v>0</v>
      </c>
      <c r="F314" s="2"/>
      <c r="G314" s="2"/>
      <c r="H314" s="16">
        <f t="shared" si="4"/>
        <v>0</v>
      </c>
    </row>
    <row r="315" spans="1:8" ht="13.5" x14ac:dyDescent="0.25">
      <c r="A315" s="12"/>
      <c r="B315" s="11">
        <v>42459</v>
      </c>
      <c r="C315" s="2">
        <v>11</v>
      </c>
      <c r="D315" s="2">
        <v>5.3997000000000002</v>
      </c>
      <c r="E315" s="2">
        <v>0</v>
      </c>
      <c r="F315" s="2"/>
      <c r="G315" s="2"/>
      <c r="H315" s="16">
        <f t="shared" si="4"/>
        <v>0</v>
      </c>
    </row>
    <row r="316" spans="1:8" ht="13.5" x14ac:dyDescent="0.25">
      <c r="A316" s="12"/>
      <c r="B316" s="11">
        <v>42460</v>
      </c>
      <c r="C316" s="2">
        <v>11</v>
      </c>
      <c r="D316" s="2">
        <v>5.3997000000000002</v>
      </c>
      <c r="E316" s="2">
        <v>0</v>
      </c>
      <c r="F316" s="2"/>
      <c r="G316" s="2"/>
      <c r="H316" s="16">
        <f t="shared" si="4"/>
        <v>0</v>
      </c>
    </row>
    <row r="317" spans="1:8" ht="13.5" x14ac:dyDescent="0.25">
      <c r="A317" s="12"/>
      <c r="B317" s="11">
        <v>42461</v>
      </c>
      <c r="C317" s="2">
        <v>11</v>
      </c>
      <c r="D317" s="2">
        <v>5.3997000000000002</v>
      </c>
      <c r="E317" s="2">
        <v>0</v>
      </c>
      <c r="F317" s="2"/>
      <c r="G317" s="2"/>
      <c r="H317" s="16">
        <f t="shared" si="4"/>
        <v>0</v>
      </c>
    </row>
    <row r="318" spans="1:8" ht="13.5" x14ac:dyDescent="0.25">
      <c r="A318" s="12"/>
      <c r="B318" s="11">
        <v>42464</v>
      </c>
      <c r="C318" s="2">
        <v>11</v>
      </c>
      <c r="D318" s="2">
        <v>5.3997000000000002</v>
      </c>
      <c r="E318" s="2">
        <v>0</v>
      </c>
      <c r="F318" s="2"/>
      <c r="G318" s="2"/>
      <c r="H318" s="16">
        <f t="shared" si="4"/>
        <v>0</v>
      </c>
    </row>
    <row r="319" spans="1:8" ht="13.5" x14ac:dyDescent="0.25">
      <c r="A319" s="12"/>
      <c r="B319" s="11">
        <v>42465</v>
      </c>
      <c r="C319" s="2">
        <v>11</v>
      </c>
      <c r="D319" s="2">
        <v>5.3997000000000002</v>
      </c>
      <c r="E319" s="2">
        <v>0</v>
      </c>
      <c r="F319" s="2"/>
      <c r="G319" s="2"/>
      <c r="H319" s="16">
        <f t="shared" si="4"/>
        <v>0</v>
      </c>
    </row>
    <row r="320" spans="1:8" ht="13.5" x14ac:dyDescent="0.25">
      <c r="A320" s="12"/>
      <c r="B320" s="11">
        <v>42466</v>
      </c>
      <c r="C320" s="2">
        <v>11</v>
      </c>
      <c r="D320" s="2">
        <v>5.3997000000000002</v>
      </c>
      <c r="E320" s="2">
        <v>0</v>
      </c>
      <c r="F320" s="2"/>
      <c r="G320" s="2"/>
      <c r="H320" s="16">
        <f t="shared" si="4"/>
        <v>0</v>
      </c>
    </row>
    <row r="321" spans="1:8" ht="13.5" x14ac:dyDescent="0.25">
      <c r="A321" s="12"/>
      <c r="B321" s="11">
        <v>42467</v>
      </c>
      <c r="C321" s="2">
        <v>11.49</v>
      </c>
      <c r="D321" s="2">
        <v>5.6402000000000001</v>
      </c>
      <c r="E321" s="2">
        <v>0</v>
      </c>
      <c r="F321" s="2"/>
      <c r="G321" s="2"/>
      <c r="H321" s="16">
        <f t="shared" si="4"/>
        <v>4.4539511454340042E-2</v>
      </c>
    </row>
    <row r="322" spans="1:8" ht="13.5" x14ac:dyDescent="0.25">
      <c r="A322" s="12"/>
      <c r="B322" s="11">
        <v>42468</v>
      </c>
      <c r="C322" s="2">
        <v>11.49</v>
      </c>
      <c r="D322" s="2">
        <v>5.6402000000000001</v>
      </c>
      <c r="E322" s="2">
        <v>0</v>
      </c>
      <c r="F322" s="2"/>
      <c r="G322" s="2"/>
      <c r="H322" s="16">
        <f t="shared" si="4"/>
        <v>0</v>
      </c>
    </row>
    <row r="323" spans="1:8" ht="13.5" x14ac:dyDescent="0.25">
      <c r="A323" s="12"/>
      <c r="B323" s="11">
        <v>42471</v>
      </c>
      <c r="C323" s="2">
        <v>11.49</v>
      </c>
      <c r="D323" s="2">
        <v>5.6402000000000001</v>
      </c>
      <c r="E323" s="2">
        <v>440</v>
      </c>
      <c r="F323" s="2"/>
      <c r="G323" s="2"/>
      <c r="H323" s="16">
        <f t="shared" si="4"/>
        <v>0</v>
      </c>
    </row>
    <row r="324" spans="1:8" ht="13.5" x14ac:dyDescent="0.25">
      <c r="A324" s="12"/>
      <c r="B324" s="11">
        <v>42472</v>
      </c>
      <c r="C324" s="2">
        <v>11.49</v>
      </c>
      <c r="D324" s="2">
        <v>5.6402000000000001</v>
      </c>
      <c r="E324" s="2">
        <v>0</v>
      </c>
      <c r="F324" s="2"/>
      <c r="G324" s="2"/>
      <c r="H324" s="16">
        <f t="shared" si="4"/>
        <v>0</v>
      </c>
    </row>
    <row r="325" spans="1:8" ht="13.5" x14ac:dyDescent="0.25">
      <c r="A325" s="12"/>
      <c r="B325" s="11">
        <v>42473</v>
      </c>
      <c r="C325" s="2">
        <v>11.49</v>
      </c>
      <c r="D325" s="2">
        <v>5.6402000000000001</v>
      </c>
      <c r="E325" s="2">
        <v>910</v>
      </c>
      <c r="F325" s="2"/>
      <c r="G325" s="2"/>
      <c r="H325" s="16">
        <f t="shared" si="4"/>
        <v>0</v>
      </c>
    </row>
    <row r="326" spans="1:8" ht="13.5" x14ac:dyDescent="0.25">
      <c r="A326" s="12"/>
      <c r="B326" s="11">
        <v>42474</v>
      </c>
      <c r="C326" s="2">
        <v>11.49</v>
      </c>
      <c r="D326" s="2">
        <v>5.6402000000000001</v>
      </c>
      <c r="E326" s="2">
        <v>200</v>
      </c>
      <c r="F326" s="2"/>
      <c r="G326" s="2"/>
      <c r="H326" s="16">
        <f t="shared" si="4"/>
        <v>0</v>
      </c>
    </row>
    <row r="327" spans="1:8" ht="13.5" x14ac:dyDescent="0.25">
      <c r="A327" s="12"/>
      <c r="B327" s="11">
        <v>42475</v>
      </c>
      <c r="C327" s="2">
        <v>11.49</v>
      </c>
      <c r="D327" s="2">
        <v>5.6402000000000001</v>
      </c>
      <c r="E327" s="2">
        <v>0</v>
      </c>
      <c r="F327" s="2"/>
      <c r="G327" s="2"/>
      <c r="H327" s="16">
        <f t="shared" ref="H327:H390" si="5">(D327-D326)/D326</f>
        <v>0</v>
      </c>
    </row>
    <row r="328" spans="1:8" ht="13.5" x14ac:dyDescent="0.25">
      <c r="A328" s="12"/>
      <c r="B328" s="11">
        <v>42478</v>
      </c>
      <c r="C328" s="2">
        <v>11.49</v>
      </c>
      <c r="D328" s="2">
        <v>5.6402000000000001</v>
      </c>
      <c r="E328" s="2">
        <v>0</v>
      </c>
      <c r="F328" s="2"/>
      <c r="G328" s="2"/>
      <c r="H328" s="16">
        <f t="shared" si="5"/>
        <v>0</v>
      </c>
    </row>
    <row r="329" spans="1:8" ht="13.5" x14ac:dyDescent="0.25">
      <c r="A329" s="12"/>
      <c r="B329" s="11">
        <v>42479</v>
      </c>
      <c r="C329" s="2">
        <v>11.49</v>
      </c>
      <c r="D329" s="2">
        <v>5.6402000000000001</v>
      </c>
      <c r="E329" s="2">
        <v>0</v>
      </c>
      <c r="F329" s="2"/>
      <c r="G329" s="2"/>
      <c r="H329" s="16">
        <f t="shared" si="5"/>
        <v>0</v>
      </c>
    </row>
    <row r="330" spans="1:8" ht="13.5" x14ac:dyDescent="0.25">
      <c r="A330" s="12"/>
      <c r="B330" s="11">
        <v>42480</v>
      </c>
      <c r="C330" s="2">
        <v>11.49</v>
      </c>
      <c r="D330" s="2">
        <v>5.6402000000000001</v>
      </c>
      <c r="E330" s="2">
        <v>0</v>
      </c>
      <c r="F330" s="2"/>
      <c r="G330" s="2"/>
      <c r="H330" s="16">
        <f t="shared" si="5"/>
        <v>0</v>
      </c>
    </row>
    <row r="331" spans="1:8" ht="13.5" x14ac:dyDescent="0.25">
      <c r="A331" s="12"/>
      <c r="B331" s="11">
        <v>42481</v>
      </c>
      <c r="C331" s="2">
        <v>11.49</v>
      </c>
      <c r="D331" s="2">
        <v>5.6402000000000001</v>
      </c>
      <c r="E331" s="2">
        <v>0</v>
      </c>
      <c r="F331" s="2"/>
      <c r="G331" s="2"/>
      <c r="H331" s="16">
        <f t="shared" si="5"/>
        <v>0</v>
      </c>
    </row>
    <row r="332" spans="1:8" ht="13.5" x14ac:dyDescent="0.25">
      <c r="A332" s="12"/>
      <c r="B332" s="11">
        <v>42482</v>
      </c>
      <c r="C332" s="2">
        <v>11.49</v>
      </c>
      <c r="D332" s="2">
        <v>5.6402000000000001</v>
      </c>
      <c r="E332" s="2">
        <v>0</v>
      </c>
      <c r="F332" s="2"/>
      <c r="G332" s="2"/>
      <c r="H332" s="16">
        <f t="shared" si="5"/>
        <v>0</v>
      </c>
    </row>
    <row r="333" spans="1:8" ht="13.5" x14ac:dyDescent="0.25">
      <c r="A333" s="12"/>
      <c r="B333" s="11">
        <v>42485</v>
      </c>
      <c r="C333" s="2">
        <v>11.83</v>
      </c>
      <c r="D333" s="2">
        <v>5.8071000000000002</v>
      </c>
      <c r="E333" s="2">
        <v>0</v>
      </c>
      <c r="F333" s="2"/>
      <c r="G333" s="2"/>
      <c r="H333" s="16">
        <f t="shared" si="5"/>
        <v>2.9591149250026604E-2</v>
      </c>
    </row>
    <row r="334" spans="1:8" ht="13.5" x14ac:dyDescent="0.25">
      <c r="A334" s="12"/>
      <c r="B334" s="11">
        <v>42486</v>
      </c>
      <c r="C334" s="2">
        <v>11.83</v>
      </c>
      <c r="D334" s="2">
        <v>5.8071000000000002</v>
      </c>
      <c r="E334" s="2">
        <v>0</v>
      </c>
      <c r="F334" s="2"/>
      <c r="G334" s="2"/>
      <c r="H334" s="16">
        <f t="shared" si="5"/>
        <v>0</v>
      </c>
    </row>
    <row r="335" spans="1:8" ht="13.5" x14ac:dyDescent="0.25">
      <c r="A335" s="12"/>
      <c r="B335" s="11">
        <v>42487</v>
      </c>
      <c r="C335" s="2">
        <v>11.83</v>
      </c>
      <c r="D335" s="2">
        <v>5.8071000000000002</v>
      </c>
      <c r="E335" s="2">
        <v>0</v>
      </c>
      <c r="F335" s="2"/>
      <c r="G335" s="2"/>
      <c r="H335" s="16">
        <f t="shared" si="5"/>
        <v>0</v>
      </c>
    </row>
    <row r="336" spans="1:8" ht="13.5" x14ac:dyDescent="0.25">
      <c r="A336" s="12"/>
      <c r="B336" s="11">
        <v>42488</v>
      </c>
      <c r="C336" s="2">
        <v>11.83</v>
      </c>
      <c r="D336" s="2">
        <v>5.8071000000000002</v>
      </c>
      <c r="E336" s="2">
        <v>0</v>
      </c>
      <c r="F336" s="2"/>
      <c r="G336" s="2"/>
      <c r="H336" s="16">
        <f t="shared" si="5"/>
        <v>0</v>
      </c>
    </row>
    <row r="337" spans="1:8" ht="13.5" x14ac:dyDescent="0.25">
      <c r="A337" s="12"/>
      <c r="B337" s="11">
        <v>42489</v>
      </c>
      <c r="C337" s="2">
        <v>11.9</v>
      </c>
      <c r="D337" s="2">
        <v>5.8414999999999999</v>
      </c>
      <c r="E337" s="2">
        <v>550</v>
      </c>
      <c r="F337" s="2"/>
      <c r="G337" s="2"/>
      <c r="H337" s="16">
        <f t="shared" si="5"/>
        <v>5.9237829553477235E-3</v>
      </c>
    </row>
    <row r="338" spans="1:8" ht="13.5" x14ac:dyDescent="0.25">
      <c r="A338" s="12"/>
      <c r="B338" s="11">
        <v>42492</v>
      </c>
      <c r="C338" s="2">
        <v>11.9</v>
      </c>
      <c r="D338" s="2">
        <v>5.8414999999999999</v>
      </c>
      <c r="E338" s="2">
        <v>201</v>
      </c>
      <c r="F338" s="2"/>
      <c r="G338" s="2"/>
      <c r="H338" s="16">
        <f t="shared" si="5"/>
        <v>0</v>
      </c>
    </row>
    <row r="339" spans="1:8" ht="13.5" x14ac:dyDescent="0.25">
      <c r="A339" s="12"/>
      <c r="B339" s="11">
        <v>42493</v>
      </c>
      <c r="C339" s="2">
        <v>11.9</v>
      </c>
      <c r="D339" s="2">
        <v>5.8414999999999999</v>
      </c>
      <c r="E339" s="2">
        <v>573</v>
      </c>
      <c r="F339" s="2"/>
      <c r="G339" s="2"/>
      <c r="H339" s="16">
        <f t="shared" si="5"/>
        <v>0</v>
      </c>
    </row>
    <row r="340" spans="1:8" ht="13.5" x14ac:dyDescent="0.25">
      <c r="A340" s="12"/>
      <c r="B340" s="11">
        <v>42494</v>
      </c>
      <c r="C340" s="2">
        <v>11.89</v>
      </c>
      <c r="D340" s="2">
        <v>5.8365999999999998</v>
      </c>
      <c r="E340" s="2">
        <v>18</v>
      </c>
      <c r="F340" s="2"/>
      <c r="G340" s="2"/>
      <c r="H340" s="16">
        <f t="shared" si="5"/>
        <v>-8.3882564409828411E-4</v>
      </c>
    </row>
    <row r="341" spans="1:8" ht="13.5" x14ac:dyDescent="0.25">
      <c r="A341" s="12"/>
      <c r="B341" s="11">
        <v>42495</v>
      </c>
      <c r="C341" s="2">
        <v>11.9</v>
      </c>
      <c r="D341" s="2">
        <v>5.8414999999999999</v>
      </c>
      <c r="E341" s="2">
        <v>205</v>
      </c>
      <c r="F341" s="2"/>
      <c r="G341" s="2"/>
      <c r="H341" s="16">
        <f t="shared" si="5"/>
        <v>8.3952986327658682E-4</v>
      </c>
    </row>
    <row r="342" spans="1:8" ht="13.5" x14ac:dyDescent="0.25">
      <c r="A342" s="12"/>
      <c r="B342" s="11">
        <v>42496</v>
      </c>
      <c r="C342" s="2">
        <v>11.6</v>
      </c>
      <c r="D342" s="2">
        <v>5.6942000000000004</v>
      </c>
      <c r="E342" s="2">
        <v>255</v>
      </c>
      <c r="F342" s="2"/>
      <c r="G342" s="2"/>
      <c r="H342" s="16">
        <f t="shared" si="5"/>
        <v>-2.5216125995035445E-2</v>
      </c>
    </row>
    <row r="343" spans="1:8" ht="13.5" x14ac:dyDescent="0.25">
      <c r="A343" s="12"/>
      <c r="B343" s="11">
        <v>42499</v>
      </c>
      <c r="C343" s="2">
        <v>11.6</v>
      </c>
      <c r="D343" s="2">
        <v>5.6942000000000004</v>
      </c>
      <c r="E343" s="2">
        <v>0</v>
      </c>
      <c r="F343" s="2"/>
      <c r="G343" s="2"/>
      <c r="H343" s="16">
        <f t="shared" si="5"/>
        <v>0</v>
      </c>
    </row>
    <row r="344" spans="1:8" ht="13.5" x14ac:dyDescent="0.25">
      <c r="A344" s="12"/>
      <c r="B344" s="11">
        <v>42500</v>
      </c>
      <c r="C344" s="2">
        <v>11.6</v>
      </c>
      <c r="D344" s="2">
        <v>5.6942000000000004</v>
      </c>
      <c r="E344" s="2">
        <v>0</v>
      </c>
      <c r="F344" s="2"/>
      <c r="G344" s="2"/>
      <c r="H344" s="16">
        <f t="shared" si="5"/>
        <v>0</v>
      </c>
    </row>
    <row r="345" spans="1:8" ht="13.5" x14ac:dyDescent="0.25">
      <c r="A345" s="12"/>
      <c r="B345" s="11">
        <v>42501</v>
      </c>
      <c r="C345" s="2">
        <v>11.6</v>
      </c>
      <c r="D345" s="2">
        <v>5.6942000000000004</v>
      </c>
      <c r="E345" s="2">
        <v>0</v>
      </c>
      <c r="F345" s="2"/>
      <c r="G345" s="2"/>
      <c r="H345" s="16">
        <f t="shared" si="5"/>
        <v>0</v>
      </c>
    </row>
    <row r="346" spans="1:8" ht="13.5" x14ac:dyDescent="0.25">
      <c r="A346" s="12"/>
      <c r="B346" s="11">
        <v>42502</v>
      </c>
      <c r="C346" s="2">
        <v>11.28</v>
      </c>
      <c r="D346" s="2">
        <v>5.5370999999999997</v>
      </c>
      <c r="E346" s="2">
        <v>119</v>
      </c>
      <c r="F346" s="2"/>
      <c r="G346" s="2"/>
      <c r="H346" s="16">
        <f t="shared" si="5"/>
        <v>-2.7589477011696228E-2</v>
      </c>
    </row>
    <row r="347" spans="1:8" ht="13.5" x14ac:dyDescent="0.25">
      <c r="A347" s="12"/>
      <c r="B347" s="11">
        <v>42503</v>
      </c>
      <c r="C347" s="2">
        <v>10.99</v>
      </c>
      <c r="D347" s="2">
        <v>5.3948</v>
      </c>
      <c r="E347" s="2">
        <v>1165</v>
      </c>
      <c r="F347" s="2"/>
      <c r="G347" s="2"/>
      <c r="H347" s="16">
        <f t="shared" si="5"/>
        <v>-2.5699373318162876E-2</v>
      </c>
    </row>
    <row r="348" spans="1:8" ht="13.5" x14ac:dyDescent="0.25">
      <c r="A348" s="12"/>
      <c r="B348" s="11">
        <v>42506</v>
      </c>
      <c r="C348" s="2">
        <v>10.99</v>
      </c>
      <c r="D348" s="2">
        <v>5.3948</v>
      </c>
      <c r="E348" s="2">
        <v>0</v>
      </c>
      <c r="F348" s="2"/>
      <c r="G348" s="2"/>
      <c r="H348" s="16">
        <f t="shared" si="5"/>
        <v>0</v>
      </c>
    </row>
    <row r="349" spans="1:8" ht="13.5" x14ac:dyDescent="0.25">
      <c r="A349" s="12"/>
      <c r="B349" s="11">
        <v>42507</v>
      </c>
      <c r="C349" s="2">
        <v>10.99</v>
      </c>
      <c r="D349" s="2">
        <v>5.3948</v>
      </c>
      <c r="E349" s="2">
        <v>25</v>
      </c>
      <c r="F349" s="2"/>
      <c r="G349" s="2"/>
      <c r="H349" s="16">
        <f t="shared" si="5"/>
        <v>0</v>
      </c>
    </row>
    <row r="350" spans="1:8" ht="13.5" x14ac:dyDescent="0.25">
      <c r="A350" s="12"/>
      <c r="B350" s="11">
        <v>42508</v>
      </c>
      <c r="C350" s="2">
        <v>10.99</v>
      </c>
      <c r="D350" s="2">
        <v>5.3948</v>
      </c>
      <c r="E350" s="2">
        <v>20</v>
      </c>
      <c r="F350" s="2"/>
      <c r="G350" s="2"/>
      <c r="H350" s="16">
        <f t="shared" si="5"/>
        <v>0</v>
      </c>
    </row>
    <row r="351" spans="1:8" ht="13.5" x14ac:dyDescent="0.25">
      <c r="A351" s="12"/>
      <c r="B351" s="11">
        <v>42509</v>
      </c>
      <c r="C351" s="2">
        <v>10.99</v>
      </c>
      <c r="D351" s="2">
        <v>5.3948</v>
      </c>
      <c r="E351" s="2">
        <v>16</v>
      </c>
      <c r="F351" s="2"/>
      <c r="G351" s="2"/>
      <c r="H351" s="16">
        <f t="shared" si="5"/>
        <v>0</v>
      </c>
    </row>
    <row r="352" spans="1:8" ht="13.5" x14ac:dyDescent="0.25">
      <c r="A352" s="12"/>
      <c r="B352" s="11">
        <v>42510</v>
      </c>
      <c r="C352" s="2">
        <v>10.99</v>
      </c>
      <c r="D352" s="2">
        <v>5.3948</v>
      </c>
      <c r="E352" s="2">
        <v>0</v>
      </c>
      <c r="F352" s="2"/>
      <c r="G352" s="2"/>
      <c r="H352" s="16">
        <f t="shared" si="5"/>
        <v>0</v>
      </c>
    </row>
    <row r="353" spans="1:8" ht="13.5" x14ac:dyDescent="0.25">
      <c r="A353" s="12"/>
      <c r="B353" s="11">
        <v>42513</v>
      </c>
      <c r="C353" s="2">
        <v>10.99</v>
      </c>
      <c r="D353" s="2">
        <v>5.3948</v>
      </c>
      <c r="E353" s="2">
        <v>0</v>
      </c>
      <c r="F353" s="2"/>
      <c r="G353" s="2"/>
      <c r="H353" s="16">
        <f t="shared" si="5"/>
        <v>0</v>
      </c>
    </row>
    <row r="354" spans="1:8" ht="13.5" x14ac:dyDescent="0.25">
      <c r="A354" s="12"/>
      <c r="B354" s="11">
        <v>42514</v>
      </c>
      <c r="C354" s="2">
        <v>10.99</v>
      </c>
      <c r="D354" s="2">
        <v>5.3948</v>
      </c>
      <c r="E354" s="2">
        <v>0</v>
      </c>
      <c r="F354" s="2"/>
      <c r="G354" s="2"/>
      <c r="H354" s="16">
        <f t="shared" si="5"/>
        <v>0</v>
      </c>
    </row>
    <row r="355" spans="1:8" ht="13.5" x14ac:dyDescent="0.25">
      <c r="A355" s="12"/>
      <c r="B355" s="11">
        <v>42515</v>
      </c>
      <c r="C355" s="2">
        <v>10.99</v>
      </c>
      <c r="D355" s="2">
        <v>5.3948</v>
      </c>
      <c r="E355" s="2">
        <v>25</v>
      </c>
      <c r="F355" s="2"/>
      <c r="G355" s="2"/>
      <c r="H355" s="16">
        <f t="shared" si="5"/>
        <v>0</v>
      </c>
    </row>
    <row r="356" spans="1:8" ht="13.5" x14ac:dyDescent="0.25">
      <c r="A356" s="12"/>
      <c r="B356" s="11">
        <v>42516</v>
      </c>
      <c r="C356" s="2">
        <v>10.99</v>
      </c>
      <c r="D356" s="2">
        <v>5.3948</v>
      </c>
      <c r="E356" s="2">
        <v>0</v>
      </c>
      <c r="F356" s="2"/>
      <c r="G356" s="2"/>
      <c r="H356" s="16">
        <f t="shared" si="5"/>
        <v>0</v>
      </c>
    </row>
    <row r="357" spans="1:8" ht="13.5" x14ac:dyDescent="0.25">
      <c r="A357" s="12"/>
      <c r="B357" s="11">
        <v>42517</v>
      </c>
      <c r="C357" s="2">
        <v>10.99</v>
      </c>
      <c r="D357" s="2">
        <v>5.3948</v>
      </c>
      <c r="E357" s="2">
        <v>0</v>
      </c>
      <c r="F357" s="2"/>
      <c r="G357" s="2"/>
      <c r="H357" s="16">
        <f t="shared" si="5"/>
        <v>0</v>
      </c>
    </row>
    <row r="358" spans="1:8" ht="13.5" x14ac:dyDescent="0.25">
      <c r="A358" s="12"/>
      <c r="B358" s="11">
        <v>42520</v>
      </c>
      <c r="C358" s="2">
        <v>10.99</v>
      </c>
      <c r="D358" s="2">
        <v>5.3948</v>
      </c>
      <c r="E358" s="2">
        <v>0</v>
      </c>
      <c r="F358" s="2"/>
      <c r="G358" s="2"/>
      <c r="H358" s="16">
        <f t="shared" si="5"/>
        <v>0</v>
      </c>
    </row>
    <row r="359" spans="1:8" ht="13.5" x14ac:dyDescent="0.25">
      <c r="A359" s="12"/>
      <c r="B359" s="11">
        <v>42521</v>
      </c>
      <c r="C359" s="2">
        <v>11</v>
      </c>
      <c r="D359" s="2">
        <v>5.3997000000000002</v>
      </c>
      <c r="E359" s="2">
        <v>30</v>
      </c>
      <c r="F359" s="2"/>
      <c r="G359" s="2"/>
      <c r="H359" s="16">
        <f t="shared" si="5"/>
        <v>9.0828204938090871E-4</v>
      </c>
    </row>
    <row r="360" spans="1:8" ht="13.5" x14ac:dyDescent="0.25">
      <c r="A360" s="12"/>
      <c r="B360" s="11">
        <v>42522</v>
      </c>
      <c r="C360" s="2">
        <v>11</v>
      </c>
      <c r="D360" s="2">
        <v>5.3997000000000002</v>
      </c>
      <c r="E360" s="2">
        <v>0</v>
      </c>
      <c r="F360" s="2"/>
      <c r="G360" s="2"/>
      <c r="H360" s="16">
        <f t="shared" si="5"/>
        <v>0</v>
      </c>
    </row>
    <row r="361" spans="1:8" ht="13.5" x14ac:dyDescent="0.25">
      <c r="A361" s="12"/>
      <c r="B361" s="11">
        <v>42523</v>
      </c>
      <c r="C361" s="2">
        <v>11</v>
      </c>
      <c r="D361" s="2">
        <v>5.3997000000000002</v>
      </c>
      <c r="E361" s="2">
        <v>0</v>
      </c>
      <c r="F361" s="2"/>
      <c r="G361" s="2"/>
      <c r="H361" s="16">
        <f t="shared" si="5"/>
        <v>0</v>
      </c>
    </row>
    <row r="362" spans="1:8" ht="13.5" x14ac:dyDescent="0.25">
      <c r="A362" s="12"/>
      <c r="B362" s="11">
        <v>42524</v>
      </c>
      <c r="C362" s="2">
        <v>10.67</v>
      </c>
      <c r="D362" s="2">
        <v>5.2377000000000002</v>
      </c>
      <c r="E362" s="2">
        <v>0</v>
      </c>
      <c r="F362" s="2"/>
      <c r="G362" s="2"/>
      <c r="H362" s="16">
        <f t="shared" si="5"/>
        <v>-3.0001666759264387E-2</v>
      </c>
    </row>
    <row r="363" spans="1:8" ht="13.5" x14ac:dyDescent="0.25">
      <c r="A363" s="12"/>
      <c r="B363" s="11">
        <v>42527</v>
      </c>
      <c r="C363" s="2">
        <v>10.35</v>
      </c>
      <c r="D363" s="2">
        <v>5.0805999999999996</v>
      </c>
      <c r="E363" s="2">
        <v>718</v>
      </c>
      <c r="F363" s="2"/>
      <c r="G363" s="2"/>
      <c r="H363" s="16">
        <f t="shared" si="5"/>
        <v>-2.9994081371594532E-2</v>
      </c>
    </row>
    <row r="364" spans="1:8" ht="13.5" x14ac:dyDescent="0.25">
      <c r="A364" s="12"/>
      <c r="B364" s="11">
        <v>42528</v>
      </c>
      <c r="C364" s="2">
        <v>10.66</v>
      </c>
      <c r="D364" s="2">
        <v>5.2328000000000001</v>
      </c>
      <c r="E364" s="2">
        <v>1</v>
      </c>
      <c r="F364" s="2"/>
      <c r="G364" s="2"/>
      <c r="H364" s="16">
        <f t="shared" si="5"/>
        <v>2.9957091682084904E-2</v>
      </c>
    </row>
    <row r="365" spans="1:8" ht="13.5" x14ac:dyDescent="0.25">
      <c r="A365" s="12"/>
      <c r="B365" s="11">
        <v>42529</v>
      </c>
      <c r="C365" s="2">
        <v>10.97</v>
      </c>
      <c r="D365" s="2">
        <v>5.3849999999999998</v>
      </c>
      <c r="E365" s="2">
        <v>1</v>
      </c>
      <c r="F365" s="2"/>
      <c r="G365" s="2"/>
      <c r="H365" s="16">
        <f t="shared" si="5"/>
        <v>2.9085766702339026E-2</v>
      </c>
    </row>
    <row r="366" spans="1:8" ht="13.5" x14ac:dyDescent="0.25">
      <c r="A366" s="12"/>
      <c r="B366" s="11">
        <v>42530</v>
      </c>
      <c r="C366" s="2">
        <v>11</v>
      </c>
      <c r="D366" s="2">
        <v>5.3997000000000002</v>
      </c>
      <c r="E366" s="2">
        <v>983</v>
      </c>
      <c r="F366" s="2"/>
      <c r="G366" s="2"/>
      <c r="H366" s="16">
        <f t="shared" si="5"/>
        <v>2.7298050139276473E-3</v>
      </c>
    </row>
    <row r="367" spans="1:8" ht="13.5" x14ac:dyDescent="0.25">
      <c r="A367" s="12"/>
      <c r="B367" s="11">
        <v>42531</v>
      </c>
      <c r="C367" s="2">
        <v>10.96</v>
      </c>
      <c r="D367" s="2">
        <v>5.3800999999999997</v>
      </c>
      <c r="E367" s="2">
        <v>1101</v>
      </c>
      <c r="F367" s="2"/>
      <c r="G367" s="2"/>
      <c r="H367" s="16">
        <f t="shared" si="5"/>
        <v>-3.6298312869234412E-3</v>
      </c>
    </row>
    <row r="368" spans="1:8" ht="13.5" x14ac:dyDescent="0.25">
      <c r="A368" s="12"/>
      <c r="B368" s="11">
        <v>42534</v>
      </c>
      <c r="C368" s="2">
        <v>10.96</v>
      </c>
      <c r="D368" s="2">
        <v>5.3800999999999997</v>
      </c>
      <c r="E368" s="2">
        <v>0</v>
      </c>
      <c r="F368" s="2"/>
      <c r="G368" s="2"/>
      <c r="H368" s="16">
        <f t="shared" si="5"/>
        <v>0</v>
      </c>
    </row>
    <row r="369" spans="1:8" ht="13.5" x14ac:dyDescent="0.25">
      <c r="A369" s="12"/>
      <c r="B369" s="11">
        <v>42535</v>
      </c>
      <c r="C369" s="2">
        <v>10.96</v>
      </c>
      <c r="D369" s="2">
        <v>5.3800999999999997</v>
      </c>
      <c r="E369" s="2">
        <v>0</v>
      </c>
      <c r="F369" s="2"/>
      <c r="G369" s="2"/>
      <c r="H369" s="16">
        <f t="shared" si="5"/>
        <v>0</v>
      </c>
    </row>
    <row r="370" spans="1:8" ht="13.5" x14ac:dyDescent="0.25">
      <c r="A370" s="12"/>
      <c r="B370" s="11">
        <v>42536</v>
      </c>
      <c r="C370" s="2">
        <v>10.96</v>
      </c>
      <c r="D370" s="2">
        <v>5.3800999999999997</v>
      </c>
      <c r="E370" s="2">
        <v>0</v>
      </c>
      <c r="F370" s="2"/>
      <c r="G370" s="2"/>
      <c r="H370" s="16">
        <f t="shared" si="5"/>
        <v>0</v>
      </c>
    </row>
    <row r="371" spans="1:8" ht="13.5" x14ac:dyDescent="0.25">
      <c r="A371" s="12"/>
      <c r="B371" s="11">
        <v>42537</v>
      </c>
      <c r="C371" s="2">
        <v>10.96</v>
      </c>
      <c r="D371" s="2">
        <v>5.3800999999999997</v>
      </c>
      <c r="E371" s="2">
        <v>600</v>
      </c>
      <c r="F371" s="2"/>
      <c r="G371" s="2"/>
      <c r="H371" s="16">
        <f t="shared" si="5"/>
        <v>0</v>
      </c>
    </row>
    <row r="372" spans="1:8" ht="13.5" x14ac:dyDescent="0.25">
      <c r="A372" s="12"/>
      <c r="B372" s="11">
        <v>42538</v>
      </c>
      <c r="C372" s="2">
        <v>11</v>
      </c>
      <c r="D372" s="2">
        <v>5.3997000000000002</v>
      </c>
      <c r="E372" s="2">
        <v>200</v>
      </c>
      <c r="F372" s="2"/>
      <c r="G372" s="2"/>
      <c r="H372" s="16">
        <f t="shared" si="5"/>
        <v>3.6430549618037783E-3</v>
      </c>
    </row>
    <row r="373" spans="1:8" ht="13.5" x14ac:dyDescent="0.25">
      <c r="A373" s="12"/>
      <c r="B373" s="11">
        <v>42541</v>
      </c>
      <c r="C373" s="2">
        <v>10.5</v>
      </c>
      <c r="D373" s="2">
        <v>5.4010999999999996</v>
      </c>
      <c r="E373" s="2">
        <v>0</v>
      </c>
      <c r="F373" s="2"/>
      <c r="G373" s="2"/>
      <c r="H373" s="16">
        <f t="shared" si="5"/>
        <v>2.5927366335155687E-4</v>
      </c>
    </row>
    <row r="374" spans="1:8" ht="13.5" x14ac:dyDescent="0.25">
      <c r="A374" s="12"/>
      <c r="B374" s="11">
        <v>42542</v>
      </c>
      <c r="C374" s="2">
        <v>10.81</v>
      </c>
      <c r="D374" s="2">
        <v>5.5605000000000002</v>
      </c>
      <c r="E374" s="2">
        <v>1274</v>
      </c>
      <c r="F374" s="2"/>
      <c r="G374" s="2"/>
      <c r="H374" s="16">
        <f t="shared" si="5"/>
        <v>2.9512506711595908E-2</v>
      </c>
    </row>
    <row r="375" spans="1:8" ht="13.5" x14ac:dyDescent="0.25">
      <c r="A375" s="12"/>
      <c r="B375" s="11">
        <v>42543</v>
      </c>
      <c r="C375" s="2">
        <v>10.81</v>
      </c>
      <c r="D375" s="2">
        <v>5.5605000000000002</v>
      </c>
      <c r="E375" s="2">
        <v>0</v>
      </c>
      <c r="F375" s="2"/>
      <c r="G375" s="2"/>
      <c r="H375" s="16">
        <f t="shared" si="5"/>
        <v>0</v>
      </c>
    </row>
    <row r="376" spans="1:8" ht="13.5" x14ac:dyDescent="0.25">
      <c r="A376" s="12"/>
      <c r="B376" s="11">
        <v>42544</v>
      </c>
      <c r="C376" s="2">
        <v>10.81</v>
      </c>
      <c r="D376" s="2">
        <v>5.5605000000000002</v>
      </c>
      <c r="E376" s="2">
        <v>0</v>
      </c>
      <c r="F376" s="2"/>
      <c r="G376" s="2"/>
      <c r="H376" s="16">
        <f t="shared" si="5"/>
        <v>0</v>
      </c>
    </row>
    <row r="377" spans="1:8" ht="13.5" x14ac:dyDescent="0.25">
      <c r="A377" s="12"/>
      <c r="B377" s="11">
        <v>42545</v>
      </c>
      <c r="C377" s="2">
        <v>10.81</v>
      </c>
      <c r="D377" s="2">
        <v>5.5605000000000002</v>
      </c>
      <c r="E377" s="2">
        <v>0</v>
      </c>
      <c r="F377" s="2"/>
      <c r="G377" s="2"/>
      <c r="H377" s="16">
        <f t="shared" si="5"/>
        <v>0</v>
      </c>
    </row>
    <row r="378" spans="1:8" ht="13.5" x14ac:dyDescent="0.25">
      <c r="A378" s="12"/>
      <c r="B378" s="11">
        <v>42548</v>
      </c>
      <c r="C378" s="2">
        <v>10.81</v>
      </c>
      <c r="D378" s="2">
        <v>5.5605000000000002</v>
      </c>
      <c r="E378" s="2">
        <v>0</v>
      </c>
      <c r="F378" s="2"/>
      <c r="G378" s="2"/>
      <c r="H378" s="16">
        <f t="shared" si="5"/>
        <v>0</v>
      </c>
    </row>
    <row r="379" spans="1:8" ht="13.5" x14ac:dyDescent="0.25">
      <c r="A379" s="12"/>
      <c r="B379" s="11">
        <v>42549</v>
      </c>
      <c r="C379" s="2">
        <v>10.81</v>
      </c>
      <c r="D379" s="2">
        <v>5.5605000000000002</v>
      </c>
      <c r="E379" s="2">
        <v>0</v>
      </c>
      <c r="F379" s="2"/>
      <c r="G379" s="2"/>
      <c r="H379" s="16">
        <f t="shared" si="5"/>
        <v>0</v>
      </c>
    </row>
    <row r="380" spans="1:8" ht="13.5" x14ac:dyDescent="0.25">
      <c r="A380" s="12"/>
      <c r="B380" s="11">
        <v>42550</v>
      </c>
      <c r="C380" s="2">
        <v>10.81</v>
      </c>
      <c r="D380" s="2">
        <v>5.5605000000000002</v>
      </c>
      <c r="E380" s="2">
        <v>0</v>
      </c>
      <c r="F380" s="2"/>
      <c r="G380" s="2"/>
      <c r="H380" s="16">
        <f t="shared" si="5"/>
        <v>0</v>
      </c>
    </row>
    <row r="381" spans="1:8" ht="13.5" x14ac:dyDescent="0.25">
      <c r="A381" s="12"/>
      <c r="B381" s="11">
        <v>42551</v>
      </c>
      <c r="C381" s="2">
        <v>10.81</v>
      </c>
      <c r="D381" s="2">
        <v>5.5605000000000002</v>
      </c>
      <c r="E381" s="2">
        <v>0</v>
      </c>
      <c r="F381" s="2"/>
      <c r="G381" s="2"/>
      <c r="H381" s="16">
        <f t="shared" si="5"/>
        <v>0</v>
      </c>
    </row>
    <row r="382" spans="1:8" ht="13.5" x14ac:dyDescent="0.25">
      <c r="A382" s="12"/>
      <c r="B382" s="11">
        <v>42552</v>
      </c>
      <c r="C382" s="2">
        <v>10.81</v>
      </c>
      <c r="D382" s="2">
        <v>5.5605000000000002</v>
      </c>
      <c r="E382" s="2">
        <v>0</v>
      </c>
      <c r="F382" s="2"/>
      <c r="G382" s="2"/>
      <c r="H382" s="16">
        <f t="shared" si="5"/>
        <v>0</v>
      </c>
    </row>
    <row r="383" spans="1:8" ht="13.5" x14ac:dyDescent="0.25">
      <c r="A383" s="12"/>
      <c r="B383" s="11">
        <v>42555</v>
      </c>
      <c r="C383" s="2">
        <v>10.81</v>
      </c>
      <c r="D383" s="2">
        <v>5.5605000000000002</v>
      </c>
      <c r="E383" s="2">
        <v>0</v>
      </c>
      <c r="F383" s="2"/>
      <c r="G383" s="2"/>
      <c r="H383" s="16">
        <f t="shared" si="5"/>
        <v>0</v>
      </c>
    </row>
    <row r="384" spans="1:8" ht="13.5" x14ac:dyDescent="0.25">
      <c r="A384" s="12"/>
      <c r="B384" s="11">
        <v>42559</v>
      </c>
      <c r="C384" s="2">
        <v>10.81</v>
      </c>
      <c r="D384" s="2">
        <v>5.5605000000000002</v>
      </c>
      <c r="E384" s="2">
        <v>0</v>
      </c>
      <c r="F384" s="2"/>
      <c r="G384" s="2"/>
      <c r="H384" s="16">
        <f t="shared" si="5"/>
        <v>0</v>
      </c>
    </row>
    <row r="385" spans="1:8" ht="13.5" x14ac:dyDescent="0.25">
      <c r="A385" s="12"/>
      <c r="B385" s="11">
        <v>42562</v>
      </c>
      <c r="C385" s="2">
        <v>10.81</v>
      </c>
      <c r="D385" s="2">
        <v>5.5605000000000002</v>
      </c>
      <c r="E385" s="2">
        <v>0</v>
      </c>
      <c r="F385" s="2"/>
      <c r="G385" s="2"/>
      <c r="H385" s="16">
        <f t="shared" si="5"/>
        <v>0</v>
      </c>
    </row>
    <row r="386" spans="1:8" ht="13.5" x14ac:dyDescent="0.25">
      <c r="A386" s="12"/>
      <c r="B386" s="11">
        <v>42563</v>
      </c>
      <c r="C386" s="2">
        <v>10.81</v>
      </c>
      <c r="D386" s="2">
        <v>5.5605000000000002</v>
      </c>
      <c r="E386" s="2">
        <v>0</v>
      </c>
      <c r="F386" s="2"/>
      <c r="G386" s="2"/>
      <c r="H386" s="16">
        <f t="shared" si="5"/>
        <v>0</v>
      </c>
    </row>
    <row r="387" spans="1:8" ht="13.5" x14ac:dyDescent="0.25">
      <c r="A387" s="12"/>
      <c r="B387" s="11">
        <v>42564</v>
      </c>
      <c r="C387" s="2">
        <v>10.49</v>
      </c>
      <c r="D387" s="2">
        <v>5.3959000000000001</v>
      </c>
      <c r="E387" s="2">
        <v>100</v>
      </c>
      <c r="F387" s="2"/>
      <c r="G387" s="2"/>
      <c r="H387" s="16">
        <f t="shared" si="5"/>
        <v>-2.9601654527470565E-2</v>
      </c>
    </row>
    <row r="388" spans="1:8" ht="13.5" x14ac:dyDescent="0.25">
      <c r="A388" s="12"/>
      <c r="B388" s="11">
        <v>42565</v>
      </c>
      <c r="C388" s="2">
        <v>10.49</v>
      </c>
      <c r="D388" s="2">
        <v>5.3959000000000001</v>
      </c>
      <c r="E388" s="2">
        <v>50</v>
      </c>
      <c r="F388" s="2"/>
      <c r="G388" s="2"/>
      <c r="H388" s="16">
        <f t="shared" si="5"/>
        <v>0</v>
      </c>
    </row>
    <row r="389" spans="1:8" ht="13.5" x14ac:dyDescent="0.25">
      <c r="A389" s="12"/>
      <c r="B389" s="11">
        <v>42566</v>
      </c>
      <c r="C389" s="2">
        <v>10.49</v>
      </c>
      <c r="D389" s="2">
        <v>5.3959000000000001</v>
      </c>
      <c r="E389" s="2">
        <v>0</v>
      </c>
      <c r="F389" s="2"/>
      <c r="G389" s="2"/>
      <c r="H389" s="16">
        <f t="shared" si="5"/>
        <v>0</v>
      </c>
    </row>
    <row r="390" spans="1:8" ht="13.5" x14ac:dyDescent="0.25">
      <c r="A390" s="12"/>
      <c r="B390" s="11">
        <v>42569</v>
      </c>
      <c r="C390" s="2">
        <v>10.49</v>
      </c>
      <c r="D390" s="2">
        <v>5.3959000000000001</v>
      </c>
      <c r="E390" s="2">
        <v>0</v>
      </c>
      <c r="F390" s="2"/>
      <c r="G390" s="2"/>
      <c r="H390" s="16">
        <f t="shared" si="5"/>
        <v>0</v>
      </c>
    </row>
    <row r="391" spans="1:8" ht="13.5" x14ac:dyDescent="0.25">
      <c r="A391" s="12"/>
      <c r="B391" s="11">
        <v>42570</v>
      </c>
      <c r="C391" s="2">
        <v>10.8</v>
      </c>
      <c r="D391" s="2">
        <v>5.5553999999999997</v>
      </c>
      <c r="E391" s="2">
        <v>416</v>
      </c>
      <c r="F391" s="2"/>
      <c r="G391" s="2"/>
      <c r="H391" s="16">
        <f t="shared" ref="H391:H454" si="6">(D391-D390)/D390</f>
        <v>2.9559480346188684E-2</v>
      </c>
    </row>
    <row r="392" spans="1:8" ht="13.5" x14ac:dyDescent="0.25">
      <c r="A392" s="12"/>
      <c r="B392" s="11">
        <v>42571</v>
      </c>
      <c r="C392" s="2">
        <v>10.81</v>
      </c>
      <c r="D392" s="2">
        <v>5.5605000000000002</v>
      </c>
      <c r="E392" s="2">
        <v>200</v>
      </c>
      <c r="F392" s="2"/>
      <c r="G392" s="2"/>
      <c r="H392" s="16">
        <f t="shared" si="6"/>
        <v>9.1802570471983093E-4</v>
      </c>
    </row>
    <row r="393" spans="1:8" ht="13.5" x14ac:dyDescent="0.25">
      <c r="A393" s="12"/>
      <c r="B393" s="11">
        <v>42572</v>
      </c>
      <c r="C393" s="2">
        <v>10.81</v>
      </c>
      <c r="D393" s="2">
        <v>5.5605000000000002</v>
      </c>
      <c r="E393" s="2">
        <v>0</v>
      </c>
      <c r="F393" s="2"/>
      <c r="G393" s="2"/>
      <c r="H393" s="16">
        <f t="shared" si="6"/>
        <v>0</v>
      </c>
    </row>
    <row r="394" spans="1:8" ht="13.5" x14ac:dyDescent="0.25">
      <c r="A394" s="12"/>
      <c r="B394" s="11">
        <v>42573</v>
      </c>
      <c r="C394" s="2">
        <v>10.81</v>
      </c>
      <c r="D394" s="2">
        <v>5.5605000000000002</v>
      </c>
      <c r="E394" s="2">
        <v>0</v>
      </c>
      <c r="F394" s="2"/>
      <c r="G394" s="2"/>
      <c r="H394" s="16">
        <f t="shared" si="6"/>
        <v>0</v>
      </c>
    </row>
    <row r="395" spans="1:8" ht="13.5" x14ac:dyDescent="0.25">
      <c r="A395" s="12"/>
      <c r="B395" s="11">
        <v>42577</v>
      </c>
      <c r="C395" s="2">
        <v>10.81</v>
      </c>
      <c r="D395" s="2">
        <v>5.5605000000000002</v>
      </c>
      <c r="E395" s="2">
        <v>0</v>
      </c>
      <c r="F395" s="2"/>
      <c r="G395" s="2"/>
      <c r="H395" s="16">
        <f t="shared" si="6"/>
        <v>0</v>
      </c>
    </row>
    <row r="396" spans="1:8" ht="13.5" x14ac:dyDescent="0.25">
      <c r="A396" s="12"/>
      <c r="B396" s="11">
        <v>42578</v>
      </c>
      <c r="C396" s="2">
        <v>10.81</v>
      </c>
      <c r="D396" s="2">
        <v>5.5605000000000002</v>
      </c>
      <c r="E396" s="2">
        <v>50</v>
      </c>
      <c r="F396" s="2"/>
      <c r="G396" s="2"/>
      <c r="H396" s="16">
        <f t="shared" si="6"/>
        <v>0</v>
      </c>
    </row>
    <row r="397" spans="1:8" ht="13.5" x14ac:dyDescent="0.25">
      <c r="A397" s="12"/>
      <c r="B397" s="11">
        <v>42579</v>
      </c>
      <c r="C397" s="2">
        <v>10.81</v>
      </c>
      <c r="D397" s="2">
        <v>5.5605000000000002</v>
      </c>
      <c r="E397" s="2">
        <v>0</v>
      </c>
      <c r="F397" s="2"/>
      <c r="G397" s="2"/>
      <c r="H397" s="16">
        <f t="shared" si="6"/>
        <v>0</v>
      </c>
    </row>
    <row r="398" spans="1:8" ht="13.5" x14ac:dyDescent="0.25">
      <c r="A398" s="12"/>
      <c r="B398" s="11">
        <v>42580</v>
      </c>
      <c r="C398" s="2">
        <v>10.81</v>
      </c>
      <c r="D398" s="2">
        <v>5.5605000000000002</v>
      </c>
      <c r="E398" s="2">
        <v>0</v>
      </c>
      <c r="F398" s="2"/>
      <c r="G398" s="2"/>
      <c r="H398" s="16">
        <f t="shared" si="6"/>
        <v>0</v>
      </c>
    </row>
    <row r="399" spans="1:8" ht="13.5" x14ac:dyDescent="0.25">
      <c r="A399" s="12"/>
      <c r="B399" s="11">
        <v>42583</v>
      </c>
      <c r="C399" s="2">
        <v>10.81</v>
      </c>
      <c r="D399" s="2">
        <v>5.5605000000000002</v>
      </c>
      <c r="E399" s="2">
        <v>0</v>
      </c>
      <c r="F399" s="2"/>
      <c r="G399" s="2"/>
      <c r="H399" s="16">
        <f t="shared" si="6"/>
        <v>0</v>
      </c>
    </row>
    <row r="400" spans="1:8" ht="13.5" x14ac:dyDescent="0.25">
      <c r="A400" s="12"/>
      <c r="B400" s="11">
        <v>42584</v>
      </c>
      <c r="C400" s="2">
        <v>10.81</v>
      </c>
      <c r="D400" s="2">
        <v>5.5605000000000002</v>
      </c>
      <c r="E400" s="2">
        <v>0</v>
      </c>
      <c r="F400" s="2"/>
      <c r="G400" s="2"/>
      <c r="H400" s="16">
        <f t="shared" si="6"/>
        <v>0</v>
      </c>
    </row>
    <row r="401" spans="1:8" ht="13.5" x14ac:dyDescent="0.25">
      <c r="A401" s="12"/>
      <c r="B401" s="11">
        <v>42585</v>
      </c>
      <c r="C401" s="2">
        <v>10.81</v>
      </c>
      <c r="D401" s="2">
        <v>5.5605000000000002</v>
      </c>
      <c r="E401" s="2">
        <v>0</v>
      </c>
      <c r="F401" s="2"/>
      <c r="G401" s="2"/>
      <c r="H401" s="16">
        <f t="shared" si="6"/>
        <v>0</v>
      </c>
    </row>
    <row r="402" spans="1:8" ht="13.5" x14ac:dyDescent="0.25">
      <c r="A402" s="12"/>
      <c r="B402" s="11">
        <v>42586</v>
      </c>
      <c r="C402" s="2">
        <v>10.81</v>
      </c>
      <c r="D402" s="2">
        <v>5.5605000000000002</v>
      </c>
      <c r="E402" s="2">
        <v>1067</v>
      </c>
      <c r="F402" s="2"/>
      <c r="G402" s="2"/>
      <c r="H402" s="16">
        <f t="shared" si="6"/>
        <v>0</v>
      </c>
    </row>
    <row r="403" spans="1:8" ht="13.5" x14ac:dyDescent="0.25">
      <c r="A403" s="12"/>
      <c r="B403" s="11">
        <v>42587</v>
      </c>
      <c r="C403" s="2">
        <v>10.81</v>
      </c>
      <c r="D403" s="2">
        <v>5.5605000000000002</v>
      </c>
      <c r="E403" s="2">
        <v>0</v>
      </c>
      <c r="F403" s="2"/>
      <c r="G403" s="2"/>
      <c r="H403" s="16">
        <f t="shared" si="6"/>
        <v>0</v>
      </c>
    </row>
    <row r="404" spans="1:8" ht="13.5" x14ac:dyDescent="0.25">
      <c r="A404" s="12"/>
      <c r="B404" s="11">
        <v>42590</v>
      </c>
      <c r="C404" s="2">
        <v>10.81</v>
      </c>
      <c r="D404" s="2">
        <v>5.5605000000000002</v>
      </c>
      <c r="E404" s="2">
        <v>0</v>
      </c>
      <c r="F404" s="2"/>
      <c r="G404" s="2"/>
      <c r="H404" s="16">
        <f t="shared" si="6"/>
        <v>0</v>
      </c>
    </row>
    <row r="405" spans="1:8" ht="13.5" x14ac:dyDescent="0.25">
      <c r="A405" s="12"/>
      <c r="B405" s="11">
        <v>42591</v>
      </c>
      <c r="C405" s="2">
        <v>10.81</v>
      </c>
      <c r="D405" s="2">
        <v>5.5605000000000002</v>
      </c>
      <c r="E405" s="2">
        <v>416</v>
      </c>
      <c r="F405" s="2"/>
      <c r="G405" s="2"/>
      <c r="H405" s="16">
        <f t="shared" si="6"/>
        <v>0</v>
      </c>
    </row>
    <row r="406" spans="1:8" ht="13.5" x14ac:dyDescent="0.25">
      <c r="A406" s="12"/>
      <c r="B406" s="11">
        <v>42592</v>
      </c>
      <c r="C406" s="2">
        <v>10.5</v>
      </c>
      <c r="D406" s="2">
        <v>5.4010999999999996</v>
      </c>
      <c r="E406" s="2">
        <v>2</v>
      </c>
      <c r="F406" s="2"/>
      <c r="G406" s="2"/>
      <c r="H406" s="16">
        <f t="shared" si="6"/>
        <v>-2.8666486826724333E-2</v>
      </c>
    </row>
    <row r="407" spans="1:8" ht="13.5" x14ac:dyDescent="0.25">
      <c r="A407" s="12"/>
      <c r="B407" s="11">
        <v>42593</v>
      </c>
      <c r="C407" s="2">
        <v>10.5</v>
      </c>
      <c r="D407" s="2">
        <v>5.4010999999999996</v>
      </c>
      <c r="E407" s="2">
        <v>0</v>
      </c>
      <c r="F407" s="2"/>
      <c r="G407" s="2"/>
      <c r="H407" s="16">
        <f t="shared" si="6"/>
        <v>0</v>
      </c>
    </row>
    <row r="408" spans="1:8" ht="13.5" x14ac:dyDescent="0.25">
      <c r="A408" s="12"/>
      <c r="B408" s="11">
        <v>42594</v>
      </c>
      <c r="C408" s="2">
        <v>10.5</v>
      </c>
      <c r="D408" s="2">
        <v>5.4010999999999996</v>
      </c>
      <c r="E408" s="2">
        <v>0</v>
      </c>
      <c r="F408" s="2"/>
      <c r="G408" s="2"/>
      <c r="H408" s="16">
        <f t="shared" si="6"/>
        <v>0</v>
      </c>
    </row>
    <row r="409" spans="1:8" ht="13.5" x14ac:dyDescent="0.25">
      <c r="A409" s="12"/>
      <c r="B409" s="11">
        <v>42597</v>
      </c>
      <c r="C409" s="2">
        <v>10.5</v>
      </c>
      <c r="D409" s="2">
        <v>5.4010999999999996</v>
      </c>
      <c r="E409" s="2">
        <v>0</v>
      </c>
      <c r="F409" s="2"/>
      <c r="G409" s="2"/>
      <c r="H409" s="16">
        <f t="shared" si="6"/>
        <v>0</v>
      </c>
    </row>
    <row r="410" spans="1:8" ht="13.5" x14ac:dyDescent="0.25">
      <c r="A410" s="12"/>
      <c r="B410" s="11">
        <v>42598</v>
      </c>
      <c r="C410" s="2">
        <v>10.5</v>
      </c>
      <c r="D410" s="2">
        <v>5.4010999999999996</v>
      </c>
      <c r="E410" s="2">
        <v>0</v>
      </c>
      <c r="F410" s="2"/>
      <c r="G410" s="2"/>
      <c r="H410" s="16">
        <f t="shared" si="6"/>
        <v>0</v>
      </c>
    </row>
    <row r="411" spans="1:8" ht="13.5" x14ac:dyDescent="0.25">
      <c r="A411" s="12"/>
      <c r="B411" s="11">
        <v>42599</v>
      </c>
      <c r="C411" s="2">
        <v>10.5</v>
      </c>
      <c r="D411" s="2">
        <v>5.4010999999999996</v>
      </c>
      <c r="E411" s="2">
        <v>0</v>
      </c>
      <c r="F411" s="2"/>
      <c r="G411" s="2"/>
      <c r="H411" s="16">
        <f t="shared" si="6"/>
        <v>0</v>
      </c>
    </row>
    <row r="412" spans="1:8" ht="13.5" x14ac:dyDescent="0.25">
      <c r="A412" s="12"/>
      <c r="B412" s="11">
        <v>42600</v>
      </c>
      <c r="C412" s="2">
        <v>10.5</v>
      </c>
      <c r="D412" s="2">
        <v>5.4010999999999996</v>
      </c>
      <c r="E412" s="2">
        <v>0</v>
      </c>
      <c r="F412" s="2"/>
      <c r="G412" s="2"/>
      <c r="H412" s="16">
        <f t="shared" si="6"/>
        <v>0</v>
      </c>
    </row>
    <row r="413" spans="1:8" ht="13.5" x14ac:dyDescent="0.25">
      <c r="A413" s="12"/>
      <c r="B413" s="11">
        <v>42601</v>
      </c>
      <c r="C413" s="2">
        <v>10.5</v>
      </c>
      <c r="D413" s="2">
        <v>5.4010999999999996</v>
      </c>
      <c r="E413" s="2">
        <v>0</v>
      </c>
      <c r="F413" s="2"/>
      <c r="G413" s="2"/>
      <c r="H413" s="16">
        <f t="shared" si="6"/>
        <v>0</v>
      </c>
    </row>
    <row r="414" spans="1:8" ht="13.5" x14ac:dyDescent="0.25">
      <c r="A414" s="12"/>
      <c r="B414" s="11">
        <v>42604</v>
      </c>
      <c r="C414" s="2">
        <v>10.5</v>
      </c>
      <c r="D414" s="2">
        <v>5.4010999999999996</v>
      </c>
      <c r="E414" s="2">
        <v>0</v>
      </c>
      <c r="F414" s="2"/>
      <c r="G414" s="2"/>
      <c r="H414" s="16">
        <f t="shared" si="6"/>
        <v>0</v>
      </c>
    </row>
    <row r="415" spans="1:8" ht="13.5" x14ac:dyDescent="0.25">
      <c r="A415" s="12"/>
      <c r="B415" s="11">
        <v>42605</v>
      </c>
      <c r="C415" s="2">
        <v>10.5</v>
      </c>
      <c r="D415" s="2">
        <v>5.4010999999999996</v>
      </c>
      <c r="E415" s="2">
        <v>0</v>
      </c>
      <c r="F415" s="2"/>
      <c r="G415" s="2"/>
      <c r="H415" s="16">
        <f t="shared" si="6"/>
        <v>0</v>
      </c>
    </row>
    <row r="416" spans="1:8" ht="13.5" x14ac:dyDescent="0.25">
      <c r="A416" s="12"/>
      <c r="B416" s="11">
        <v>42606</v>
      </c>
      <c r="C416" s="2">
        <v>10.5</v>
      </c>
      <c r="D416" s="2">
        <v>5.4010999999999996</v>
      </c>
      <c r="E416" s="2">
        <v>0</v>
      </c>
      <c r="F416" s="2"/>
      <c r="G416" s="2"/>
      <c r="H416" s="16">
        <f t="shared" si="6"/>
        <v>0</v>
      </c>
    </row>
    <row r="417" spans="1:8" ht="13.5" x14ac:dyDescent="0.25">
      <c r="A417" s="12"/>
      <c r="B417" s="11">
        <v>42607</v>
      </c>
      <c r="C417" s="2">
        <v>10.5</v>
      </c>
      <c r="D417" s="2">
        <v>5.4010999999999996</v>
      </c>
      <c r="E417" s="2">
        <v>12</v>
      </c>
      <c r="F417" s="2"/>
      <c r="G417" s="2"/>
      <c r="H417" s="16">
        <f t="shared" si="6"/>
        <v>0</v>
      </c>
    </row>
    <row r="418" spans="1:8" ht="13.5" x14ac:dyDescent="0.25">
      <c r="A418" s="12"/>
      <c r="B418" s="11">
        <v>42608</v>
      </c>
      <c r="C418" s="2">
        <v>10.5</v>
      </c>
      <c r="D418" s="2">
        <v>5.4010999999999996</v>
      </c>
      <c r="E418" s="2">
        <v>0</v>
      </c>
      <c r="F418" s="2"/>
      <c r="G418" s="2"/>
      <c r="H418" s="16">
        <f t="shared" si="6"/>
        <v>0</v>
      </c>
    </row>
    <row r="419" spans="1:8" ht="13.5" x14ac:dyDescent="0.25">
      <c r="A419" s="12"/>
      <c r="B419" s="11">
        <v>42611</v>
      </c>
      <c r="C419" s="2">
        <v>10.5</v>
      </c>
      <c r="D419" s="2">
        <v>5.4010999999999996</v>
      </c>
      <c r="E419" s="2">
        <v>0</v>
      </c>
      <c r="F419" s="2"/>
      <c r="G419" s="2"/>
      <c r="H419" s="16">
        <f t="shared" si="6"/>
        <v>0</v>
      </c>
    </row>
    <row r="420" spans="1:8" ht="13.5" x14ac:dyDescent="0.25">
      <c r="A420" s="12"/>
      <c r="B420" s="11">
        <v>42612</v>
      </c>
      <c r="C420" s="2">
        <v>10.5</v>
      </c>
      <c r="D420" s="2">
        <v>5.4010999999999996</v>
      </c>
      <c r="E420" s="2">
        <v>0</v>
      </c>
      <c r="F420" s="2"/>
      <c r="G420" s="2"/>
      <c r="H420" s="16">
        <f t="shared" si="6"/>
        <v>0</v>
      </c>
    </row>
    <row r="421" spans="1:8" ht="13.5" x14ac:dyDescent="0.25">
      <c r="A421" s="12"/>
      <c r="B421" s="11">
        <v>42613</v>
      </c>
      <c r="C421" s="2">
        <v>10.5</v>
      </c>
      <c r="D421" s="2">
        <v>5.4010999999999996</v>
      </c>
      <c r="E421" s="2">
        <v>0</v>
      </c>
      <c r="F421" s="2"/>
      <c r="G421" s="2"/>
      <c r="H421" s="16">
        <f t="shared" si="6"/>
        <v>0</v>
      </c>
    </row>
    <row r="422" spans="1:8" ht="13.5" x14ac:dyDescent="0.25">
      <c r="A422" s="12"/>
      <c r="B422" s="11">
        <v>42614</v>
      </c>
      <c r="C422" s="2">
        <v>10.5</v>
      </c>
      <c r="D422" s="2">
        <v>5.4010999999999996</v>
      </c>
      <c r="E422" s="2">
        <v>0</v>
      </c>
      <c r="F422" s="2"/>
      <c r="G422" s="2"/>
      <c r="H422" s="16">
        <f t="shared" si="6"/>
        <v>0</v>
      </c>
    </row>
    <row r="423" spans="1:8" ht="13.5" x14ac:dyDescent="0.25">
      <c r="A423" s="12"/>
      <c r="B423" s="11">
        <v>42615</v>
      </c>
      <c r="C423" s="2">
        <v>10.5</v>
      </c>
      <c r="D423" s="2">
        <v>5.4010999999999996</v>
      </c>
      <c r="E423" s="2">
        <v>0</v>
      </c>
      <c r="F423" s="2"/>
      <c r="G423" s="2"/>
      <c r="H423" s="16">
        <f t="shared" si="6"/>
        <v>0</v>
      </c>
    </row>
    <row r="424" spans="1:8" ht="13.5" x14ac:dyDescent="0.25">
      <c r="A424" s="12"/>
      <c r="B424" s="11">
        <v>42618</v>
      </c>
      <c r="C424" s="2">
        <v>10.5</v>
      </c>
      <c r="D424" s="2">
        <v>5.4010999999999996</v>
      </c>
      <c r="E424" s="2">
        <v>0</v>
      </c>
      <c r="F424" s="2"/>
      <c r="G424" s="2"/>
      <c r="H424" s="16">
        <f t="shared" si="6"/>
        <v>0</v>
      </c>
    </row>
    <row r="425" spans="1:8" ht="13.5" x14ac:dyDescent="0.25">
      <c r="A425" s="12"/>
      <c r="B425" s="11">
        <v>42619</v>
      </c>
      <c r="C425" s="2">
        <v>10.5</v>
      </c>
      <c r="D425" s="2">
        <v>5.4010999999999996</v>
      </c>
      <c r="E425" s="2">
        <v>220</v>
      </c>
      <c r="F425" s="2"/>
      <c r="G425" s="2"/>
      <c r="H425" s="16">
        <f t="shared" si="6"/>
        <v>0</v>
      </c>
    </row>
    <row r="426" spans="1:8" ht="13.5" x14ac:dyDescent="0.25">
      <c r="A426" s="12"/>
      <c r="B426" s="11">
        <v>42620</v>
      </c>
      <c r="C426" s="2">
        <v>10.5</v>
      </c>
      <c r="D426" s="2">
        <v>5.4010999999999996</v>
      </c>
      <c r="E426" s="2">
        <v>0</v>
      </c>
      <c r="F426" s="2"/>
      <c r="G426" s="2"/>
      <c r="H426" s="16">
        <f t="shared" si="6"/>
        <v>0</v>
      </c>
    </row>
    <row r="427" spans="1:8" ht="13.5" x14ac:dyDescent="0.25">
      <c r="A427" s="12"/>
      <c r="B427" s="11">
        <v>42621</v>
      </c>
      <c r="C427" s="2">
        <v>10.5</v>
      </c>
      <c r="D427" s="2">
        <v>5.4010999999999996</v>
      </c>
      <c r="E427" s="2">
        <v>0</v>
      </c>
      <c r="F427" s="2"/>
      <c r="G427" s="2"/>
      <c r="H427" s="16">
        <f t="shared" si="6"/>
        <v>0</v>
      </c>
    </row>
    <row r="428" spans="1:8" ht="13.5" x14ac:dyDescent="0.25">
      <c r="A428" s="12"/>
      <c r="B428" s="11">
        <v>42622</v>
      </c>
      <c r="C428" s="2">
        <v>10.5</v>
      </c>
      <c r="D428" s="2">
        <v>5.4010999999999996</v>
      </c>
      <c r="E428" s="2">
        <v>0</v>
      </c>
      <c r="F428" s="2"/>
      <c r="G428" s="2"/>
      <c r="H428" s="16">
        <f t="shared" si="6"/>
        <v>0</v>
      </c>
    </row>
    <row r="429" spans="1:8" ht="13.5" x14ac:dyDescent="0.25">
      <c r="A429" s="12"/>
      <c r="B429" s="11">
        <v>42627</v>
      </c>
      <c r="C429" s="2">
        <v>10.5</v>
      </c>
      <c r="D429" s="2">
        <v>5.4010999999999996</v>
      </c>
      <c r="E429" s="2">
        <v>0</v>
      </c>
      <c r="F429" s="2"/>
      <c r="G429" s="2"/>
      <c r="H429" s="16">
        <f t="shared" si="6"/>
        <v>0</v>
      </c>
    </row>
    <row r="430" spans="1:8" ht="13.5" x14ac:dyDescent="0.25">
      <c r="A430" s="12"/>
      <c r="B430" s="11">
        <v>42628</v>
      </c>
      <c r="C430" s="2">
        <v>10.5</v>
      </c>
      <c r="D430" s="2">
        <v>5.4010999999999996</v>
      </c>
      <c r="E430" s="2">
        <v>0</v>
      </c>
      <c r="F430" s="2"/>
      <c r="G430" s="2"/>
      <c r="H430" s="16">
        <f t="shared" si="6"/>
        <v>0</v>
      </c>
    </row>
    <row r="431" spans="1:8" ht="13.5" x14ac:dyDescent="0.25">
      <c r="A431" s="12"/>
      <c r="B431" s="11">
        <v>42629</v>
      </c>
      <c r="C431" s="2">
        <v>10.5</v>
      </c>
      <c r="D431" s="2">
        <v>5.4010999999999996</v>
      </c>
      <c r="E431" s="2">
        <v>0</v>
      </c>
      <c r="F431" s="2"/>
      <c r="G431" s="2"/>
      <c r="H431" s="16">
        <f t="shared" si="6"/>
        <v>0</v>
      </c>
    </row>
    <row r="432" spans="1:8" ht="13.5" x14ac:dyDescent="0.25">
      <c r="A432" s="12"/>
      <c r="B432" s="11">
        <v>42632</v>
      </c>
      <c r="C432" s="2">
        <v>10.5</v>
      </c>
      <c r="D432" s="2">
        <v>5.4010999999999996</v>
      </c>
      <c r="E432" s="2">
        <v>0</v>
      </c>
      <c r="F432" s="2"/>
      <c r="G432" s="2"/>
      <c r="H432" s="16">
        <f t="shared" si="6"/>
        <v>0</v>
      </c>
    </row>
    <row r="433" spans="1:8" ht="13.5" x14ac:dyDescent="0.25">
      <c r="A433" s="12"/>
      <c r="B433" s="11">
        <v>42633</v>
      </c>
      <c r="C433" s="2">
        <v>10.5</v>
      </c>
      <c r="D433" s="2">
        <v>5.4010999999999996</v>
      </c>
      <c r="E433" s="2">
        <v>0</v>
      </c>
      <c r="F433" s="2"/>
      <c r="G433" s="2"/>
      <c r="H433" s="16">
        <f t="shared" si="6"/>
        <v>0</v>
      </c>
    </row>
    <row r="434" spans="1:8" ht="13.5" x14ac:dyDescent="0.25">
      <c r="A434" s="12"/>
      <c r="B434" s="11">
        <v>42634</v>
      </c>
      <c r="C434" s="2">
        <v>10.5</v>
      </c>
      <c r="D434" s="2">
        <v>5.4010999999999996</v>
      </c>
      <c r="E434" s="2">
        <v>0</v>
      </c>
      <c r="F434" s="2"/>
      <c r="G434" s="2"/>
      <c r="H434" s="16">
        <f t="shared" si="6"/>
        <v>0</v>
      </c>
    </row>
    <row r="435" spans="1:8" ht="13.5" x14ac:dyDescent="0.25">
      <c r="A435" s="12"/>
      <c r="B435" s="11">
        <v>42635</v>
      </c>
      <c r="C435" s="2">
        <v>10.5</v>
      </c>
      <c r="D435" s="2">
        <v>5.4010999999999996</v>
      </c>
      <c r="E435" s="2">
        <v>0</v>
      </c>
      <c r="F435" s="2"/>
      <c r="G435" s="2"/>
      <c r="H435" s="16">
        <f t="shared" si="6"/>
        <v>0</v>
      </c>
    </row>
    <row r="436" spans="1:8" ht="13.5" x14ac:dyDescent="0.25">
      <c r="A436" s="12"/>
      <c r="B436" s="11">
        <v>42636</v>
      </c>
      <c r="C436" s="2">
        <v>10.5</v>
      </c>
      <c r="D436" s="2">
        <v>5.4010999999999996</v>
      </c>
      <c r="E436" s="2">
        <v>0</v>
      </c>
      <c r="F436" s="2"/>
      <c r="G436" s="2"/>
      <c r="H436" s="16">
        <f t="shared" si="6"/>
        <v>0</v>
      </c>
    </row>
    <row r="437" spans="1:8" ht="13.5" x14ac:dyDescent="0.25">
      <c r="A437" s="12"/>
      <c r="B437" s="11">
        <v>42639</v>
      </c>
      <c r="C437" s="2">
        <v>10.5</v>
      </c>
      <c r="D437" s="2">
        <v>5.4010999999999996</v>
      </c>
      <c r="E437" s="2">
        <v>0</v>
      </c>
      <c r="F437" s="2"/>
      <c r="G437" s="2"/>
      <c r="H437" s="16">
        <f t="shared" si="6"/>
        <v>0</v>
      </c>
    </row>
    <row r="438" spans="1:8" ht="13.5" x14ac:dyDescent="0.25">
      <c r="A438" s="12"/>
      <c r="B438" s="11">
        <v>42640</v>
      </c>
      <c r="C438" s="2">
        <v>10.5</v>
      </c>
      <c r="D438" s="2">
        <v>5.4010999999999996</v>
      </c>
      <c r="E438" s="2">
        <v>0</v>
      </c>
      <c r="F438" s="2"/>
      <c r="G438" s="2"/>
      <c r="H438" s="16">
        <f t="shared" si="6"/>
        <v>0</v>
      </c>
    </row>
    <row r="439" spans="1:8" ht="13.5" x14ac:dyDescent="0.25">
      <c r="A439" s="12"/>
      <c r="B439" s="11">
        <v>42641</v>
      </c>
      <c r="C439" s="2">
        <v>10.5</v>
      </c>
      <c r="D439" s="2">
        <v>5.4010999999999996</v>
      </c>
      <c r="E439" s="2">
        <v>0</v>
      </c>
      <c r="F439" s="2"/>
      <c r="G439" s="2"/>
      <c r="H439" s="16">
        <f t="shared" si="6"/>
        <v>0</v>
      </c>
    </row>
    <row r="440" spans="1:8" ht="13.5" x14ac:dyDescent="0.25">
      <c r="A440" s="12"/>
      <c r="B440" s="11">
        <v>42642</v>
      </c>
      <c r="C440" s="2">
        <v>10.5</v>
      </c>
      <c r="D440" s="2">
        <v>5.4010999999999996</v>
      </c>
      <c r="E440" s="2">
        <v>0</v>
      </c>
      <c r="F440" s="2"/>
      <c r="G440" s="2"/>
      <c r="H440" s="16">
        <f t="shared" si="6"/>
        <v>0</v>
      </c>
    </row>
    <row r="441" spans="1:8" ht="13.5" x14ac:dyDescent="0.25">
      <c r="A441" s="12"/>
      <c r="B441" s="11">
        <v>42643</v>
      </c>
      <c r="C441" s="2">
        <v>10.5</v>
      </c>
      <c r="D441" s="2">
        <v>5.4010999999999996</v>
      </c>
      <c r="E441" s="2">
        <v>0</v>
      </c>
      <c r="F441" s="2"/>
      <c r="G441" s="2"/>
      <c r="H441" s="16">
        <f t="shared" si="6"/>
        <v>0</v>
      </c>
    </row>
    <row r="442" spans="1:8" ht="13.5" x14ac:dyDescent="0.25">
      <c r="A442" s="12"/>
      <c r="B442" s="11">
        <v>42647</v>
      </c>
      <c r="C442" s="2">
        <v>10.5</v>
      </c>
      <c r="D442" s="2">
        <v>5.4010999999999996</v>
      </c>
      <c r="E442" s="2">
        <v>0</v>
      </c>
      <c r="F442" s="2"/>
      <c r="G442" s="2"/>
      <c r="H442" s="16">
        <f t="shared" si="6"/>
        <v>0</v>
      </c>
    </row>
    <row r="443" spans="1:8" ht="13.5" x14ac:dyDescent="0.25">
      <c r="A443" s="12"/>
      <c r="B443" s="11">
        <v>42648</v>
      </c>
      <c r="C443" s="2">
        <v>10.5</v>
      </c>
      <c r="D443" s="2">
        <v>5.4010999999999996</v>
      </c>
      <c r="E443" s="2">
        <v>0</v>
      </c>
      <c r="F443" s="2"/>
      <c r="G443" s="2"/>
      <c r="H443" s="16">
        <f t="shared" si="6"/>
        <v>0</v>
      </c>
    </row>
    <row r="444" spans="1:8" ht="13.5" x14ac:dyDescent="0.25">
      <c r="A444" s="12"/>
      <c r="B444" s="11">
        <v>42649</v>
      </c>
      <c r="C444" s="2">
        <v>10.5</v>
      </c>
      <c r="D444" s="2">
        <v>5.4010999999999996</v>
      </c>
      <c r="E444" s="2">
        <v>0</v>
      </c>
      <c r="F444" s="2"/>
      <c r="G444" s="2"/>
      <c r="H444" s="16">
        <f t="shared" si="6"/>
        <v>0</v>
      </c>
    </row>
    <row r="445" spans="1:8" ht="13.5" x14ac:dyDescent="0.25">
      <c r="A445" s="12"/>
      <c r="B445" s="11">
        <v>42650</v>
      </c>
      <c r="C445" s="2">
        <v>10.5</v>
      </c>
      <c r="D445" s="2">
        <v>5.4010999999999996</v>
      </c>
      <c r="E445" s="2">
        <v>0</v>
      </c>
      <c r="F445" s="2"/>
      <c r="G445" s="2"/>
      <c r="H445" s="16">
        <f t="shared" si="6"/>
        <v>0</v>
      </c>
    </row>
    <row r="446" spans="1:8" ht="13.5" x14ac:dyDescent="0.25">
      <c r="A446" s="12"/>
      <c r="B446" s="11">
        <v>42653</v>
      </c>
      <c r="C446" s="2">
        <v>10.5</v>
      </c>
      <c r="D446" s="2">
        <v>5.4010999999999996</v>
      </c>
      <c r="E446" s="2">
        <v>0</v>
      </c>
      <c r="F446" s="2"/>
      <c r="G446" s="2"/>
      <c r="H446" s="16">
        <f t="shared" si="6"/>
        <v>0</v>
      </c>
    </row>
    <row r="447" spans="1:8" ht="13.5" x14ac:dyDescent="0.25">
      <c r="A447" s="12"/>
      <c r="B447" s="11">
        <v>42654</v>
      </c>
      <c r="C447" s="2">
        <v>10.5</v>
      </c>
      <c r="D447" s="2">
        <v>5.4010999999999996</v>
      </c>
      <c r="E447" s="2">
        <v>0</v>
      </c>
      <c r="F447" s="2"/>
      <c r="G447" s="2"/>
      <c r="H447" s="16">
        <f t="shared" si="6"/>
        <v>0</v>
      </c>
    </row>
    <row r="448" spans="1:8" ht="13.5" x14ac:dyDescent="0.25">
      <c r="A448" s="12"/>
      <c r="B448" s="11">
        <v>42655</v>
      </c>
      <c r="C448" s="2">
        <v>10.3</v>
      </c>
      <c r="D448" s="2">
        <v>5.2981999999999996</v>
      </c>
      <c r="E448" s="2">
        <v>13</v>
      </c>
      <c r="F448" s="2"/>
      <c r="G448" s="2"/>
      <c r="H448" s="16">
        <f t="shared" si="6"/>
        <v>-1.9051674658865786E-2</v>
      </c>
    </row>
    <row r="449" spans="1:8" ht="13.5" x14ac:dyDescent="0.25">
      <c r="A449" s="12"/>
      <c r="B449" s="11">
        <v>42656</v>
      </c>
      <c r="C449" s="2">
        <v>10.3</v>
      </c>
      <c r="D449" s="2">
        <v>5.2981999999999996</v>
      </c>
      <c r="E449" s="2">
        <v>0</v>
      </c>
      <c r="F449" s="2"/>
      <c r="G449" s="2"/>
      <c r="H449" s="16">
        <f t="shared" si="6"/>
        <v>0</v>
      </c>
    </row>
    <row r="450" spans="1:8" ht="13.5" x14ac:dyDescent="0.25">
      <c r="A450" s="12"/>
      <c r="B450" s="11">
        <v>42657</v>
      </c>
      <c r="C450" s="2">
        <v>10.3</v>
      </c>
      <c r="D450" s="2">
        <v>5.2981999999999996</v>
      </c>
      <c r="E450" s="2">
        <v>0</v>
      </c>
      <c r="F450" s="2"/>
      <c r="G450" s="2"/>
      <c r="H450" s="16">
        <f t="shared" si="6"/>
        <v>0</v>
      </c>
    </row>
    <row r="451" spans="1:8" ht="13.5" x14ac:dyDescent="0.25">
      <c r="A451" s="12"/>
      <c r="B451" s="11">
        <v>42660</v>
      </c>
      <c r="C451" s="2">
        <v>10.3</v>
      </c>
      <c r="D451" s="2">
        <v>5.2981999999999996</v>
      </c>
      <c r="E451" s="2">
        <v>0</v>
      </c>
      <c r="F451" s="2"/>
      <c r="G451" s="2"/>
      <c r="H451" s="16">
        <f t="shared" si="6"/>
        <v>0</v>
      </c>
    </row>
    <row r="452" spans="1:8" ht="13.5" x14ac:dyDescent="0.25">
      <c r="A452" s="12"/>
      <c r="B452" s="11">
        <v>42661</v>
      </c>
      <c r="C452" s="2">
        <v>10.3</v>
      </c>
      <c r="D452" s="2">
        <v>5.2981999999999996</v>
      </c>
      <c r="E452" s="2">
        <v>0</v>
      </c>
      <c r="F452" s="2"/>
      <c r="G452" s="2"/>
      <c r="H452" s="16">
        <f t="shared" si="6"/>
        <v>0</v>
      </c>
    </row>
    <row r="453" spans="1:8" ht="13.5" x14ac:dyDescent="0.25">
      <c r="A453" s="12"/>
      <c r="B453" s="11">
        <v>42662</v>
      </c>
      <c r="C453" s="2">
        <v>10.3</v>
      </c>
      <c r="D453" s="2">
        <v>5.2981999999999996</v>
      </c>
      <c r="E453" s="2">
        <v>0</v>
      </c>
      <c r="F453" s="2"/>
      <c r="G453" s="2"/>
      <c r="H453" s="16">
        <f t="shared" si="6"/>
        <v>0</v>
      </c>
    </row>
    <row r="454" spans="1:8" ht="13.5" x14ac:dyDescent="0.25">
      <c r="A454" s="12"/>
      <c r="B454" s="11">
        <v>42663</v>
      </c>
      <c r="C454" s="2">
        <v>10.3</v>
      </c>
      <c r="D454" s="2">
        <v>5.2981999999999996</v>
      </c>
      <c r="E454" s="2">
        <v>0</v>
      </c>
      <c r="F454" s="2"/>
      <c r="G454" s="2"/>
      <c r="H454" s="16">
        <f t="shared" si="6"/>
        <v>0</v>
      </c>
    </row>
    <row r="455" spans="1:8" ht="13.5" x14ac:dyDescent="0.25">
      <c r="A455" s="12"/>
      <c r="B455" s="11">
        <v>42664</v>
      </c>
      <c r="C455" s="2">
        <v>10.3</v>
      </c>
      <c r="D455" s="2">
        <v>5.2981999999999996</v>
      </c>
      <c r="E455" s="2">
        <v>0</v>
      </c>
      <c r="F455" s="2"/>
      <c r="G455" s="2"/>
      <c r="H455" s="16">
        <f t="shared" ref="H455:H518" si="7">(D455-D454)/D454</f>
        <v>0</v>
      </c>
    </row>
    <row r="456" spans="1:8" ht="13.5" x14ac:dyDescent="0.25">
      <c r="A456" s="12"/>
      <c r="B456" s="11">
        <v>42667</v>
      </c>
      <c r="C456" s="2">
        <v>10.3</v>
      </c>
      <c r="D456" s="2">
        <v>5.2981999999999996</v>
      </c>
      <c r="E456" s="2">
        <v>9</v>
      </c>
      <c r="F456" s="2"/>
      <c r="G456" s="2"/>
      <c r="H456" s="16">
        <f t="shared" si="7"/>
        <v>0</v>
      </c>
    </row>
    <row r="457" spans="1:8" ht="13.5" x14ac:dyDescent="0.25">
      <c r="A457" s="12"/>
      <c r="B457" s="11">
        <v>42668</v>
      </c>
      <c r="C457" s="2">
        <v>10.3</v>
      </c>
      <c r="D457" s="2">
        <v>5.2981999999999996</v>
      </c>
      <c r="E457" s="2">
        <v>0</v>
      </c>
      <c r="F457" s="2"/>
      <c r="G457" s="2"/>
      <c r="H457" s="16">
        <f t="shared" si="7"/>
        <v>0</v>
      </c>
    </row>
    <row r="458" spans="1:8" ht="13.5" x14ac:dyDescent="0.25">
      <c r="A458" s="12"/>
      <c r="B458" s="11">
        <v>42669</v>
      </c>
      <c r="C458" s="2">
        <v>10.3</v>
      </c>
      <c r="D458" s="2">
        <v>5.2981999999999996</v>
      </c>
      <c r="E458" s="2">
        <v>0</v>
      </c>
      <c r="F458" s="2"/>
      <c r="G458" s="2"/>
      <c r="H458" s="16">
        <f t="shared" si="7"/>
        <v>0</v>
      </c>
    </row>
    <row r="459" spans="1:8" ht="13.5" x14ac:dyDescent="0.25">
      <c r="A459" s="12"/>
      <c r="B459" s="11">
        <v>42670</v>
      </c>
      <c r="C459" s="2">
        <v>10.3</v>
      </c>
      <c r="D459" s="2">
        <v>5.2981999999999996</v>
      </c>
      <c r="E459" s="2">
        <v>0</v>
      </c>
      <c r="F459" s="2"/>
      <c r="G459" s="2"/>
      <c r="H459" s="16">
        <f t="shared" si="7"/>
        <v>0</v>
      </c>
    </row>
    <row r="460" spans="1:8" ht="13.5" x14ac:dyDescent="0.25">
      <c r="A460" s="12"/>
      <c r="B460" s="11">
        <v>42671</v>
      </c>
      <c r="C460" s="2">
        <v>10.3</v>
      </c>
      <c r="D460" s="2">
        <v>5.2981999999999996</v>
      </c>
      <c r="E460" s="2">
        <v>0</v>
      </c>
      <c r="F460" s="2"/>
      <c r="G460" s="2"/>
      <c r="H460" s="16">
        <f t="shared" si="7"/>
        <v>0</v>
      </c>
    </row>
    <row r="461" spans="1:8" ht="13.5" x14ac:dyDescent="0.25">
      <c r="A461" s="12"/>
      <c r="B461" s="11">
        <v>42674</v>
      </c>
      <c r="C461" s="2">
        <v>10.3</v>
      </c>
      <c r="D461" s="2">
        <v>5.2981999999999996</v>
      </c>
      <c r="E461" s="2">
        <v>0</v>
      </c>
      <c r="F461" s="2"/>
      <c r="G461" s="2"/>
      <c r="H461" s="16">
        <f t="shared" si="7"/>
        <v>0</v>
      </c>
    </row>
    <row r="462" spans="1:8" ht="13.5" x14ac:dyDescent="0.25">
      <c r="A462" s="12"/>
      <c r="B462" s="11">
        <v>42675</v>
      </c>
      <c r="C462" s="2">
        <v>10.3</v>
      </c>
      <c r="D462" s="2">
        <v>5.2981999999999996</v>
      </c>
      <c r="E462" s="2">
        <v>0</v>
      </c>
      <c r="F462" s="2"/>
      <c r="G462" s="2"/>
      <c r="H462" s="16">
        <f t="shared" si="7"/>
        <v>0</v>
      </c>
    </row>
    <row r="463" spans="1:8" ht="13.5" x14ac:dyDescent="0.25">
      <c r="A463" s="12"/>
      <c r="B463" s="11">
        <v>42676</v>
      </c>
      <c r="C463" s="2">
        <v>10</v>
      </c>
      <c r="D463" s="2">
        <v>5.1439000000000004</v>
      </c>
      <c r="E463" s="2">
        <v>0</v>
      </c>
      <c r="F463" s="2"/>
      <c r="G463" s="2"/>
      <c r="H463" s="16">
        <f t="shared" si="7"/>
        <v>-2.9123098410780875E-2</v>
      </c>
    </row>
    <row r="464" spans="1:8" ht="13.5" x14ac:dyDescent="0.25">
      <c r="A464" s="12"/>
      <c r="B464" s="11">
        <v>42677</v>
      </c>
      <c r="C464" s="2">
        <v>10</v>
      </c>
      <c r="D464" s="2">
        <v>5.1439000000000004</v>
      </c>
      <c r="E464" s="2">
        <v>320</v>
      </c>
      <c r="F464" s="2"/>
      <c r="G464" s="2"/>
      <c r="H464" s="16">
        <f t="shared" si="7"/>
        <v>0</v>
      </c>
    </row>
    <row r="465" spans="1:8" ht="13.5" x14ac:dyDescent="0.25">
      <c r="A465" s="12"/>
      <c r="B465" s="11">
        <v>42678</v>
      </c>
      <c r="C465" s="2">
        <v>10.199999999999999</v>
      </c>
      <c r="D465" s="2">
        <v>5.2468000000000004</v>
      </c>
      <c r="E465" s="2">
        <v>2768</v>
      </c>
      <c r="F465" s="2"/>
      <c r="G465" s="2"/>
      <c r="H465" s="16">
        <f t="shared" si="7"/>
        <v>2.0004276910515366E-2</v>
      </c>
    </row>
    <row r="466" spans="1:8" ht="13.5" x14ac:dyDescent="0.25">
      <c r="A466" s="12"/>
      <c r="B466" s="11">
        <v>42681</v>
      </c>
      <c r="C466" s="2">
        <v>10.3</v>
      </c>
      <c r="D466" s="2">
        <v>5.2981999999999996</v>
      </c>
      <c r="E466" s="2">
        <v>1113</v>
      </c>
      <c r="F466" s="2"/>
      <c r="G466" s="2"/>
      <c r="H466" s="16">
        <f t="shared" si="7"/>
        <v>9.7964473583897274E-3</v>
      </c>
    </row>
    <row r="467" spans="1:8" ht="13.5" x14ac:dyDescent="0.25">
      <c r="A467" s="12"/>
      <c r="B467" s="11">
        <v>42682</v>
      </c>
      <c r="C467" s="2">
        <v>10.3</v>
      </c>
      <c r="D467" s="2">
        <v>5.2981999999999996</v>
      </c>
      <c r="E467" s="2">
        <v>0</v>
      </c>
      <c r="F467" s="2"/>
      <c r="G467" s="2"/>
      <c r="H467" s="16">
        <f t="shared" si="7"/>
        <v>0</v>
      </c>
    </row>
    <row r="468" spans="1:8" ht="13.5" x14ac:dyDescent="0.25">
      <c r="A468" s="12"/>
      <c r="B468" s="11">
        <v>42683</v>
      </c>
      <c r="C468" s="2">
        <v>10.3</v>
      </c>
      <c r="D468" s="2">
        <v>5.2981999999999996</v>
      </c>
      <c r="E468" s="2">
        <v>200</v>
      </c>
      <c r="F468" s="2"/>
      <c r="G468" s="2"/>
      <c r="H468" s="16">
        <f t="shared" si="7"/>
        <v>0</v>
      </c>
    </row>
    <row r="469" spans="1:8" ht="13.5" x14ac:dyDescent="0.25">
      <c r="A469" s="12"/>
      <c r="B469" s="11">
        <v>42684</v>
      </c>
      <c r="C469" s="2">
        <v>10.3</v>
      </c>
      <c r="D469" s="2">
        <v>5.2981999999999996</v>
      </c>
      <c r="E469" s="2">
        <v>0</v>
      </c>
      <c r="F469" s="2"/>
      <c r="G469" s="2"/>
      <c r="H469" s="16">
        <f t="shared" si="7"/>
        <v>0</v>
      </c>
    </row>
    <row r="470" spans="1:8" ht="13.5" x14ac:dyDescent="0.25">
      <c r="A470" s="12"/>
      <c r="B470" s="11">
        <v>42685</v>
      </c>
      <c r="C470" s="2">
        <v>10.3</v>
      </c>
      <c r="D470" s="2">
        <v>5.2981999999999996</v>
      </c>
      <c r="E470" s="2">
        <v>0</v>
      </c>
      <c r="F470" s="2"/>
      <c r="G470" s="2"/>
      <c r="H470" s="16">
        <f t="shared" si="7"/>
        <v>0</v>
      </c>
    </row>
    <row r="471" spans="1:8" ht="13.5" x14ac:dyDescent="0.25">
      <c r="A471" s="12"/>
      <c r="B471" s="11">
        <v>42688</v>
      </c>
      <c r="C471" s="2">
        <v>10.3</v>
      </c>
      <c r="D471" s="2">
        <v>5.2981999999999996</v>
      </c>
      <c r="E471" s="2">
        <v>0</v>
      </c>
      <c r="F471" s="2"/>
      <c r="G471" s="2"/>
      <c r="H471" s="16">
        <f t="shared" si="7"/>
        <v>0</v>
      </c>
    </row>
    <row r="472" spans="1:8" ht="13.5" x14ac:dyDescent="0.25">
      <c r="A472" s="12"/>
      <c r="B472" s="11">
        <v>42689</v>
      </c>
      <c r="C472" s="2">
        <v>10.3</v>
      </c>
      <c r="D472" s="2">
        <v>5.2981999999999996</v>
      </c>
      <c r="E472" s="2">
        <v>0</v>
      </c>
      <c r="F472" s="2"/>
      <c r="G472" s="2"/>
      <c r="H472" s="16">
        <f t="shared" si="7"/>
        <v>0</v>
      </c>
    </row>
    <row r="473" spans="1:8" ht="13.5" x14ac:dyDescent="0.25">
      <c r="A473" s="12"/>
      <c r="B473" s="11">
        <v>42690</v>
      </c>
      <c r="C473" s="2">
        <v>10.3</v>
      </c>
      <c r="D473" s="2">
        <v>5.2981999999999996</v>
      </c>
      <c r="E473" s="2">
        <v>0</v>
      </c>
      <c r="F473" s="2"/>
      <c r="G473" s="2"/>
      <c r="H473" s="16">
        <f t="shared" si="7"/>
        <v>0</v>
      </c>
    </row>
    <row r="474" spans="1:8" ht="13.5" x14ac:dyDescent="0.25">
      <c r="A474" s="12"/>
      <c r="B474" s="11">
        <v>42691</v>
      </c>
      <c r="C474" s="2">
        <v>10.3</v>
      </c>
      <c r="D474" s="2">
        <v>5.2981999999999996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2"/>
      <c r="B475" s="11">
        <v>42692</v>
      </c>
      <c r="C475" s="2">
        <v>10.3</v>
      </c>
      <c r="D475" s="2">
        <v>5.2981999999999996</v>
      </c>
      <c r="E475" s="2">
        <v>0</v>
      </c>
      <c r="F475" s="2"/>
      <c r="G475" s="2"/>
      <c r="H475" s="16">
        <f t="shared" si="7"/>
        <v>0</v>
      </c>
    </row>
    <row r="476" spans="1:8" ht="13.5" x14ac:dyDescent="0.25">
      <c r="A476" s="12"/>
      <c r="B476" s="11">
        <v>42695</v>
      </c>
      <c r="C476" s="2">
        <v>10.3</v>
      </c>
      <c r="D476" s="2">
        <v>5.2981999999999996</v>
      </c>
      <c r="E476" s="2">
        <v>0</v>
      </c>
      <c r="F476" s="2"/>
      <c r="G476" s="2"/>
      <c r="H476" s="16">
        <f t="shared" si="7"/>
        <v>0</v>
      </c>
    </row>
    <row r="477" spans="1:8" ht="13.5" x14ac:dyDescent="0.25">
      <c r="A477" s="12"/>
      <c r="B477" s="11">
        <v>42696</v>
      </c>
      <c r="C477" s="2">
        <v>10.3</v>
      </c>
      <c r="D477" s="2">
        <v>5.2981999999999996</v>
      </c>
      <c r="E477" s="2">
        <v>0</v>
      </c>
      <c r="F477" s="2"/>
      <c r="G477" s="2"/>
      <c r="H477" s="16">
        <f t="shared" si="7"/>
        <v>0</v>
      </c>
    </row>
    <row r="478" spans="1:8" ht="13.5" x14ac:dyDescent="0.25">
      <c r="A478" s="12"/>
      <c r="B478" s="11">
        <v>42697</v>
      </c>
      <c r="C478" s="2">
        <v>10.3</v>
      </c>
      <c r="D478" s="2">
        <v>5.2981999999999996</v>
      </c>
      <c r="E478" s="2">
        <v>0</v>
      </c>
      <c r="F478" s="2"/>
      <c r="G478" s="2"/>
      <c r="H478" s="16">
        <f t="shared" si="7"/>
        <v>0</v>
      </c>
    </row>
    <row r="479" spans="1:8" ht="13.5" x14ac:dyDescent="0.25">
      <c r="A479" s="12"/>
      <c r="B479" s="11">
        <v>42698</v>
      </c>
      <c r="C479" s="2">
        <v>10.3</v>
      </c>
      <c r="D479" s="2">
        <v>5.2981999999999996</v>
      </c>
      <c r="E479" s="2">
        <v>0</v>
      </c>
      <c r="F479" s="2"/>
      <c r="G479" s="2"/>
      <c r="H479" s="16">
        <f t="shared" si="7"/>
        <v>0</v>
      </c>
    </row>
    <row r="480" spans="1:8" ht="13.5" x14ac:dyDescent="0.25">
      <c r="A480" s="12"/>
      <c r="B480" s="11">
        <v>42699</v>
      </c>
      <c r="C480" s="2">
        <v>10.3</v>
      </c>
      <c r="D480" s="2">
        <v>5.2981999999999996</v>
      </c>
      <c r="E480" s="2">
        <v>0</v>
      </c>
      <c r="F480" s="2"/>
      <c r="G480" s="2"/>
      <c r="H480" s="16">
        <f t="shared" si="7"/>
        <v>0</v>
      </c>
    </row>
    <row r="481" spans="1:8" ht="13.5" x14ac:dyDescent="0.25">
      <c r="A481" s="12"/>
      <c r="B481" s="11">
        <v>42702</v>
      </c>
      <c r="C481" s="2">
        <v>10.3</v>
      </c>
      <c r="D481" s="2">
        <v>5.2981999999999996</v>
      </c>
      <c r="E481" s="2">
        <v>0</v>
      </c>
      <c r="F481" s="2"/>
      <c r="G481" s="2"/>
      <c r="H481" s="16">
        <f t="shared" si="7"/>
        <v>0</v>
      </c>
    </row>
    <row r="482" spans="1:8" ht="13.5" x14ac:dyDescent="0.25">
      <c r="A482" s="12"/>
      <c r="B482" s="11">
        <v>42703</v>
      </c>
      <c r="C482" s="2">
        <v>10.199999999999999</v>
      </c>
      <c r="D482" s="2">
        <v>5.2468000000000004</v>
      </c>
      <c r="E482" s="2">
        <v>19</v>
      </c>
      <c r="F482" s="2"/>
      <c r="G482" s="2"/>
      <c r="H482" s="16">
        <f t="shared" si="7"/>
        <v>-9.7014080253669602E-3</v>
      </c>
    </row>
    <row r="483" spans="1:8" ht="13.5" x14ac:dyDescent="0.25">
      <c r="A483" s="12"/>
      <c r="B483" s="11">
        <v>42704</v>
      </c>
      <c r="C483" s="2">
        <v>10.199999999999999</v>
      </c>
      <c r="D483" s="2">
        <v>5.2468000000000004</v>
      </c>
      <c r="E483" s="2">
        <v>0</v>
      </c>
      <c r="F483" s="2"/>
      <c r="G483" s="2"/>
      <c r="H483" s="16">
        <f t="shared" si="7"/>
        <v>0</v>
      </c>
    </row>
    <row r="484" spans="1:8" ht="13.5" x14ac:dyDescent="0.25">
      <c r="A484" s="12"/>
      <c r="B484" s="11">
        <v>42705</v>
      </c>
      <c r="C484" s="2">
        <v>10.199999999999999</v>
      </c>
      <c r="D484" s="2">
        <v>5.2468000000000004</v>
      </c>
      <c r="E484" s="2">
        <v>0</v>
      </c>
      <c r="F484" s="2"/>
      <c r="G484" s="2"/>
      <c r="H484" s="16">
        <f t="shared" si="7"/>
        <v>0</v>
      </c>
    </row>
    <row r="485" spans="1:8" ht="13.5" x14ac:dyDescent="0.25">
      <c r="A485" s="12"/>
      <c r="B485" s="11">
        <v>42706</v>
      </c>
      <c r="C485" s="2">
        <v>10.199999999999999</v>
      </c>
      <c r="D485" s="2">
        <v>5.2468000000000004</v>
      </c>
      <c r="E485" s="2">
        <v>0</v>
      </c>
      <c r="F485" s="2"/>
      <c r="G485" s="2"/>
      <c r="H485" s="16">
        <f t="shared" si="7"/>
        <v>0</v>
      </c>
    </row>
    <row r="486" spans="1:8" ht="13.5" x14ac:dyDescent="0.25">
      <c r="A486" s="12"/>
      <c r="B486" s="11">
        <v>42709</v>
      </c>
      <c r="C486" s="2">
        <v>9.9</v>
      </c>
      <c r="D486" s="2">
        <v>5.0925000000000002</v>
      </c>
      <c r="E486" s="2">
        <v>50</v>
      </c>
      <c r="F486" s="2"/>
      <c r="G486" s="2"/>
      <c r="H486" s="16">
        <f t="shared" si="7"/>
        <v>-2.9408401311275461E-2</v>
      </c>
    </row>
    <row r="487" spans="1:8" ht="13.5" x14ac:dyDescent="0.25">
      <c r="A487" s="12"/>
      <c r="B487" s="11">
        <v>42710</v>
      </c>
      <c r="C487" s="2">
        <v>9.9</v>
      </c>
      <c r="D487" s="2">
        <v>5.0925000000000002</v>
      </c>
      <c r="E487" s="2">
        <v>0</v>
      </c>
      <c r="F487" s="2"/>
      <c r="G487" s="2"/>
      <c r="H487" s="16">
        <f t="shared" si="7"/>
        <v>0</v>
      </c>
    </row>
    <row r="488" spans="1:8" ht="13.5" x14ac:dyDescent="0.25">
      <c r="A488" s="12"/>
      <c r="B488" s="11">
        <v>42711</v>
      </c>
      <c r="C488" s="2">
        <v>9.9</v>
      </c>
      <c r="D488" s="2">
        <v>5.0925000000000002</v>
      </c>
      <c r="E488" s="2">
        <v>1300</v>
      </c>
      <c r="F488" s="2"/>
      <c r="G488" s="2"/>
      <c r="H488" s="16">
        <f t="shared" si="7"/>
        <v>0</v>
      </c>
    </row>
    <row r="489" spans="1:8" ht="13.5" x14ac:dyDescent="0.25">
      <c r="A489" s="12"/>
      <c r="B489" s="11">
        <v>42712</v>
      </c>
      <c r="C489" s="2">
        <v>9.61</v>
      </c>
      <c r="D489" s="2">
        <v>4.9432999999999998</v>
      </c>
      <c r="E489" s="2">
        <v>40</v>
      </c>
      <c r="F489" s="2"/>
      <c r="G489" s="2"/>
      <c r="H489" s="16">
        <f t="shared" si="7"/>
        <v>-2.929798723613165E-2</v>
      </c>
    </row>
    <row r="490" spans="1:8" ht="13.5" x14ac:dyDescent="0.25">
      <c r="A490" s="12"/>
      <c r="B490" s="11">
        <v>42713</v>
      </c>
      <c r="C490" s="2">
        <v>9.61</v>
      </c>
      <c r="D490" s="2">
        <v>4.9432999999999998</v>
      </c>
      <c r="E490" s="2">
        <v>0</v>
      </c>
      <c r="F490" s="2"/>
      <c r="G490" s="2"/>
      <c r="H490" s="16">
        <f t="shared" si="7"/>
        <v>0</v>
      </c>
    </row>
    <row r="491" spans="1:8" ht="13.5" x14ac:dyDescent="0.25">
      <c r="A491" s="12"/>
      <c r="B491" s="11">
        <v>42717</v>
      </c>
      <c r="C491" s="2">
        <v>9.9</v>
      </c>
      <c r="D491" s="2">
        <v>5.0925000000000002</v>
      </c>
      <c r="E491" s="2">
        <v>1200</v>
      </c>
      <c r="F491" s="2"/>
      <c r="G491" s="2"/>
      <c r="H491" s="16">
        <f t="shared" si="7"/>
        <v>3.0182266906722321E-2</v>
      </c>
    </row>
    <row r="492" spans="1:8" ht="13.5" x14ac:dyDescent="0.25">
      <c r="A492" s="12"/>
      <c r="B492" s="11">
        <v>42718</v>
      </c>
      <c r="C492" s="2">
        <v>9.9</v>
      </c>
      <c r="D492" s="2">
        <v>5.0925000000000002</v>
      </c>
      <c r="E492" s="2">
        <v>230</v>
      </c>
      <c r="F492" s="2"/>
      <c r="G492" s="2"/>
      <c r="H492" s="16">
        <f t="shared" si="7"/>
        <v>0</v>
      </c>
    </row>
    <row r="493" spans="1:8" ht="13.5" x14ac:dyDescent="0.25">
      <c r="A493" s="12"/>
      <c r="B493" s="11">
        <v>42719</v>
      </c>
      <c r="C493" s="2">
        <v>9.9</v>
      </c>
      <c r="D493" s="2">
        <v>5.0925000000000002</v>
      </c>
      <c r="E493" s="2">
        <v>0</v>
      </c>
      <c r="F493" s="2"/>
      <c r="G493" s="2"/>
      <c r="H493" s="16">
        <f t="shared" si="7"/>
        <v>0</v>
      </c>
    </row>
    <row r="494" spans="1:8" ht="13.5" x14ac:dyDescent="0.25">
      <c r="A494" s="12"/>
      <c r="B494" s="11">
        <v>42720</v>
      </c>
      <c r="C494" s="2">
        <v>9.9</v>
      </c>
      <c r="D494" s="2">
        <v>5.0925000000000002</v>
      </c>
      <c r="E494" s="2">
        <v>0</v>
      </c>
      <c r="F494" s="2"/>
      <c r="G494" s="2"/>
      <c r="H494" s="16">
        <f t="shared" si="7"/>
        <v>0</v>
      </c>
    </row>
    <row r="495" spans="1:8" ht="13.5" x14ac:dyDescent="0.25">
      <c r="A495" s="12"/>
      <c r="B495" s="11">
        <v>42723</v>
      </c>
      <c r="C495" s="2">
        <v>9.9</v>
      </c>
      <c r="D495" s="2">
        <v>5.0925000000000002</v>
      </c>
      <c r="E495" s="2">
        <v>0</v>
      </c>
      <c r="F495" s="2"/>
      <c r="G495" s="2"/>
      <c r="H495" s="16">
        <f t="shared" si="7"/>
        <v>0</v>
      </c>
    </row>
    <row r="496" spans="1:8" ht="13.5" x14ac:dyDescent="0.25">
      <c r="A496" s="12"/>
      <c r="B496" s="11">
        <v>42724</v>
      </c>
      <c r="C496" s="2">
        <v>9.9</v>
      </c>
      <c r="D496" s="2">
        <v>5.0925000000000002</v>
      </c>
      <c r="E496" s="2">
        <v>0</v>
      </c>
      <c r="F496" s="2"/>
      <c r="G496" s="2"/>
      <c r="H496" s="16">
        <f t="shared" si="7"/>
        <v>0</v>
      </c>
    </row>
    <row r="497" spans="1:8" ht="13.5" x14ac:dyDescent="0.25">
      <c r="A497" s="12"/>
      <c r="B497" s="11">
        <v>42725</v>
      </c>
      <c r="C497" s="2">
        <v>9.9</v>
      </c>
      <c r="D497" s="2">
        <v>5.0925000000000002</v>
      </c>
      <c r="E497" s="2">
        <v>0</v>
      </c>
      <c r="F497" s="2"/>
      <c r="G497" s="2"/>
      <c r="H497" s="16">
        <f t="shared" si="7"/>
        <v>0</v>
      </c>
    </row>
    <row r="498" spans="1:8" ht="13.5" x14ac:dyDescent="0.25">
      <c r="A498" s="12"/>
      <c r="B498" s="11">
        <v>42726</v>
      </c>
      <c r="C498" s="2">
        <v>9.9</v>
      </c>
      <c r="D498" s="2">
        <v>5.0925000000000002</v>
      </c>
      <c r="E498" s="2">
        <v>0</v>
      </c>
      <c r="F498" s="2"/>
      <c r="G498" s="2"/>
      <c r="H498" s="16">
        <f t="shared" si="7"/>
        <v>0</v>
      </c>
    </row>
    <row r="499" spans="1:8" ht="13.5" x14ac:dyDescent="0.25">
      <c r="A499" s="12"/>
      <c r="B499" s="11">
        <v>42727</v>
      </c>
      <c r="C499" s="2">
        <v>9.9</v>
      </c>
      <c r="D499" s="2">
        <v>5.0925000000000002</v>
      </c>
      <c r="E499" s="2">
        <v>0</v>
      </c>
      <c r="F499" s="2"/>
      <c r="G499" s="2"/>
      <c r="H499" s="16">
        <f t="shared" si="7"/>
        <v>0</v>
      </c>
    </row>
    <row r="500" spans="1:8" ht="13.5" x14ac:dyDescent="0.25">
      <c r="A500" s="12"/>
      <c r="B500" s="11">
        <v>42730</v>
      </c>
      <c r="C500" s="2">
        <v>9.9</v>
      </c>
      <c r="D500" s="2">
        <v>5.0925000000000002</v>
      </c>
      <c r="E500" s="2">
        <v>0</v>
      </c>
      <c r="F500" s="2"/>
      <c r="G500" s="2"/>
      <c r="H500" s="16">
        <f t="shared" si="7"/>
        <v>0</v>
      </c>
    </row>
    <row r="501" spans="1:8" ht="13.5" x14ac:dyDescent="0.25">
      <c r="A501" s="12"/>
      <c r="B501" s="11">
        <v>42731</v>
      </c>
      <c r="C501" s="2">
        <v>9.9</v>
      </c>
      <c r="D501" s="2">
        <v>5.0925000000000002</v>
      </c>
      <c r="E501" s="2">
        <v>0</v>
      </c>
      <c r="F501" s="2"/>
      <c r="G501" s="2"/>
      <c r="H501" s="16">
        <f t="shared" si="7"/>
        <v>0</v>
      </c>
    </row>
    <row r="502" spans="1:8" ht="13.5" x14ac:dyDescent="0.25">
      <c r="A502" s="12"/>
      <c r="B502" s="11">
        <v>42732</v>
      </c>
      <c r="C502" s="2">
        <v>9.9</v>
      </c>
      <c r="D502" s="2">
        <v>5.0925000000000002</v>
      </c>
      <c r="E502" s="2">
        <v>25</v>
      </c>
      <c r="F502" s="2"/>
      <c r="G502" s="2"/>
      <c r="H502" s="16">
        <f t="shared" si="7"/>
        <v>0</v>
      </c>
    </row>
    <row r="503" spans="1:8" ht="13.5" x14ac:dyDescent="0.25">
      <c r="A503" s="12"/>
      <c r="B503" s="11">
        <v>42733</v>
      </c>
      <c r="C503" s="2">
        <v>9.9</v>
      </c>
      <c r="D503" s="2">
        <v>5.0925000000000002</v>
      </c>
      <c r="E503" s="2">
        <v>0</v>
      </c>
      <c r="F503" s="2"/>
      <c r="G503" s="2"/>
      <c r="H503" s="16">
        <f t="shared" si="7"/>
        <v>0</v>
      </c>
    </row>
    <row r="504" spans="1:8" ht="13.5" x14ac:dyDescent="0.25">
      <c r="A504" s="12"/>
      <c r="B504" s="11">
        <v>42734</v>
      </c>
      <c r="C504" s="2">
        <v>9.9</v>
      </c>
      <c r="D504" s="2">
        <v>5.0925000000000002</v>
      </c>
      <c r="E504" s="2">
        <v>0</v>
      </c>
      <c r="F504" s="2"/>
      <c r="G504" s="2"/>
      <c r="H504" s="16">
        <f t="shared" si="7"/>
        <v>0</v>
      </c>
    </row>
    <row r="505" spans="1:8" ht="13.5" x14ac:dyDescent="0.25">
      <c r="A505" s="12"/>
      <c r="B505" s="11">
        <v>42737</v>
      </c>
      <c r="C505" s="2">
        <v>9.9</v>
      </c>
      <c r="D505" s="2">
        <v>5.0925000000000002</v>
      </c>
      <c r="E505" s="2">
        <v>0</v>
      </c>
      <c r="F505" s="2"/>
      <c r="G505" s="2"/>
      <c r="H505" s="16">
        <f t="shared" si="7"/>
        <v>0</v>
      </c>
    </row>
    <row r="506" spans="1:8" ht="13.5" x14ac:dyDescent="0.25">
      <c r="A506" s="12"/>
      <c r="B506" s="11">
        <v>42738</v>
      </c>
      <c r="C506" s="2">
        <v>9.9</v>
      </c>
      <c r="D506" s="2">
        <v>5.0925000000000002</v>
      </c>
      <c r="E506" s="2">
        <v>0</v>
      </c>
      <c r="F506" s="2"/>
      <c r="G506" s="2"/>
      <c r="H506" s="16">
        <f t="shared" si="7"/>
        <v>0</v>
      </c>
    </row>
    <row r="507" spans="1:8" ht="13.5" x14ac:dyDescent="0.25">
      <c r="A507" s="12"/>
      <c r="B507" s="11">
        <v>42739</v>
      </c>
      <c r="C507" s="2">
        <v>9.9</v>
      </c>
      <c r="D507" s="2">
        <v>5.0925000000000002</v>
      </c>
      <c r="E507" s="2">
        <v>0</v>
      </c>
      <c r="F507" s="2"/>
      <c r="G507" s="2"/>
      <c r="H507" s="16">
        <f t="shared" si="7"/>
        <v>0</v>
      </c>
    </row>
    <row r="508" spans="1:8" ht="13.5" x14ac:dyDescent="0.25">
      <c r="A508" s="12"/>
      <c r="B508" s="11">
        <v>42740</v>
      </c>
      <c r="C508" s="2">
        <v>9.9</v>
      </c>
      <c r="D508" s="2">
        <v>5.0925000000000002</v>
      </c>
      <c r="E508" s="2">
        <v>0</v>
      </c>
      <c r="F508" s="2"/>
      <c r="G508" s="2"/>
      <c r="H508" s="16">
        <f t="shared" si="7"/>
        <v>0</v>
      </c>
    </row>
    <row r="509" spans="1:8" ht="13.5" x14ac:dyDescent="0.25">
      <c r="A509" s="12"/>
      <c r="B509" s="11">
        <v>42741</v>
      </c>
      <c r="C509" s="2">
        <v>9.9</v>
      </c>
      <c r="D509" s="2">
        <v>5.0925000000000002</v>
      </c>
      <c r="E509" s="2">
        <v>0</v>
      </c>
      <c r="F509" s="2"/>
      <c r="G509" s="2"/>
      <c r="H509" s="16">
        <f t="shared" si="7"/>
        <v>0</v>
      </c>
    </row>
    <row r="510" spans="1:8" ht="13.5" x14ac:dyDescent="0.25">
      <c r="A510" s="12"/>
      <c r="B510" s="11">
        <v>42744</v>
      </c>
      <c r="C510" s="2">
        <v>9.6999999999999993</v>
      </c>
      <c r="D510" s="2">
        <v>4.9896000000000003</v>
      </c>
      <c r="E510" s="2">
        <v>1860</v>
      </c>
      <c r="F510" s="2"/>
      <c r="G510" s="2"/>
      <c r="H510" s="16">
        <f t="shared" si="7"/>
        <v>-2.0206185567010308E-2</v>
      </c>
    </row>
    <row r="511" spans="1:8" ht="13.5" x14ac:dyDescent="0.25">
      <c r="A511" s="12"/>
      <c r="B511" s="11">
        <v>42745</v>
      </c>
      <c r="C511" s="2">
        <v>9.8000000000000007</v>
      </c>
      <c r="D511" s="2">
        <v>5.0410000000000004</v>
      </c>
      <c r="E511" s="2">
        <v>1550</v>
      </c>
      <c r="F511" s="2"/>
      <c r="G511" s="2"/>
      <c r="H511" s="16">
        <f t="shared" si="7"/>
        <v>1.0301426968093656E-2</v>
      </c>
    </row>
    <row r="512" spans="1:8" ht="13.5" x14ac:dyDescent="0.25">
      <c r="A512" s="12"/>
      <c r="B512" s="11">
        <v>42746</v>
      </c>
      <c r="C512" s="2">
        <v>9.8000000000000007</v>
      </c>
      <c r="D512" s="2">
        <v>5.0410000000000004</v>
      </c>
      <c r="E512" s="2">
        <v>0</v>
      </c>
      <c r="F512" s="2"/>
      <c r="G512" s="2"/>
      <c r="H512" s="16">
        <f t="shared" si="7"/>
        <v>0</v>
      </c>
    </row>
    <row r="513" spans="1:8" ht="13.5" x14ac:dyDescent="0.25">
      <c r="A513" s="12"/>
      <c r="B513" s="11">
        <v>42747</v>
      </c>
      <c r="C513" s="2">
        <v>9.8000000000000007</v>
      </c>
      <c r="D513" s="2">
        <v>5.0410000000000004</v>
      </c>
      <c r="E513" s="2">
        <v>0</v>
      </c>
      <c r="F513" s="2"/>
      <c r="G513" s="2"/>
      <c r="H513" s="16">
        <f t="shared" si="7"/>
        <v>0</v>
      </c>
    </row>
    <row r="514" spans="1:8" ht="13.5" x14ac:dyDescent="0.25">
      <c r="A514" s="12"/>
      <c r="B514" s="11">
        <v>42748</v>
      </c>
      <c r="C514" s="2">
        <v>9.8000000000000007</v>
      </c>
      <c r="D514" s="2">
        <v>5.0410000000000004</v>
      </c>
      <c r="E514" s="2">
        <v>0</v>
      </c>
      <c r="F514" s="2"/>
      <c r="G514" s="2"/>
      <c r="H514" s="16">
        <f t="shared" si="7"/>
        <v>0</v>
      </c>
    </row>
    <row r="515" spans="1:8" ht="13.5" x14ac:dyDescent="0.25">
      <c r="A515" s="12"/>
      <c r="B515" s="11">
        <v>42751</v>
      </c>
      <c r="C515" s="2">
        <v>9.8000000000000007</v>
      </c>
      <c r="D515" s="2">
        <v>5.0410000000000004</v>
      </c>
      <c r="E515" s="2">
        <v>0</v>
      </c>
      <c r="F515" s="2"/>
      <c r="G515" s="2"/>
      <c r="H515" s="16">
        <f t="shared" si="7"/>
        <v>0</v>
      </c>
    </row>
    <row r="516" spans="1:8" ht="13.5" x14ac:dyDescent="0.25">
      <c r="A516" s="12"/>
      <c r="B516" s="11">
        <v>42752</v>
      </c>
      <c r="C516" s="2">
        <v>9.51</v>
      </c>
      <c r="D516" s="2">
        <v>4.8917999999999999</v>
      </c>
      <c r="E516" s="2">
        <v>18</v>
      </c>
      <c r="F516" s="2"/>
      <c r="G516" s="2"/>
      <c r="H516" s="16">
        <f t="shared" si="7"/>
        <v>-2.9597302122594808E-2</v>
      </c>
    </row>
    <row r="517" spans="1:8" ht="13.5" x14ac:dyDescent="0.25">
      <c r="A517" s="12"/>
      <c r="B517" s="11">
        <v>42753</v>
      </c>
      <c r="C517" s="2">
        <v>9.51</v>
      </c>
      <c r="D517" s="2">
        <v>4.8917999999999999</v>
      </c>
      <c r="E517" s="2">
        <v>0</v>
      </c>
      <c r="F517" s="2"/>
      <c r="G517" s="2"/>
      <c r="H517" s="16">
        <f t="shared" si="7"/>
        <v>0</v>
      </c>
    </row>
    <row r="518" spans="1:8" ht="13.5" x14ac:dyDescent="0.25">
      <c r="A518" s="12"/>
      <c r="B518" s="11">
        <v>42754</v>
      </c>
      <c r="C518" s="2">
        <v>9.51</v>
      </c>
      <c r="D518" s="2">
        <v>4.8917999999999999</v>
      </c>
      <c r="E518" s="2">
        <v>290</v>
      </c>
      <c r="F518" s="2"/>
      <c r="G518" s="2"/>
      <c r="H518" s="16">
        <f t="shared" si="7"/>
        <v>0</v>
      </c>
    </row>
    <row r="519" spans="1:8" ht="13.5" x14ac:dyDescent="0.25">
      <c r="A519" s="12"/>
      <c r="B519" s="11">
        <v>42755</v>
      </c>
      <c r="C519" s="2">
        <v>9.51</v>
      </c>
      <c r="D519" s="2">
        <v>4.8917999999999999</v>
      </c>
      <c r="E519" s="2">
        <v>165</v>
      </c>
      <c r="F519" s="2"/>
      <c r="G519" s="2"/>
      <c r="H519" s="16">
        <f t="shared" ref="H519:H582" si="8">(D519-D518)/D518</f>
        <v>0</v>
      </c>
    </row>
    <row r="520" spans="1:8" ht="13.5" x14ac:dyDescent="0.25">
      <c r="A520" s="12"/>
      <c r="B520" s="11">
        <v>42758</v>
      </c>
      <c r="C520" s="2">
        <v>9.51</v>
      </c>
      <c r="D520" s="2">
        <v>4.8917999999999999</v>
      </c>
      <c r="E520" s="2">
        <v>0</v>
      </c>
      <c r="F520" s="2"/>
      <c r="G520" s="2"/>
      <c r="H520" s="16">
        <f t="shared" si="8"/>
        <v>0</v>
      </c>
    </row>
    <row r="521" spans="1:8" ht="13.5" x14ac:dyDescent="0.25">
      <c r="A521" s="12"/>
      <c r="B521" s="11">
        <v>42759</v>
      </c>
      <c r="C521" s="2">
        <v>9.23</v>
      </c>
      <c r="D521" s="2">
        <v>4.7477999999999998</v>
      </c>
      <c r="E521" s="2">
        <v>5710</v>
      </c>
      <c r="F521" s="2"/>
      <c r="G521" s="2"/>
      <c r="H521" s="16">
        <f t="shared" si="8"/>
        <v>-2.9437017048939067E-2</v>
      </c>
    </row>
    <row r="522" spans="1:8" ht="13.5" x14ac:dyDescent="0.25">
      <c r="A522" s="12"/>
      <c r="B522" s="11">
        <v>42760</v>
      </c>
      <c r="C522" s="2">
        <v>9.23</v>
      </c>
      <c r="D522" s="2">
        <v>4.7477999999999998</v>
      </c>
      <c r="E522" s="2">
        <v>0</v>
      </c>
      <c r="F522" s="2"/>
      <c r="G522" s="2"/>
      <c r="H522" s="16">
        <f t="shared" si="8"/>
        <v>0</v>
      </c>
    </row>
    <row r="523" spans="1:8" ht="13.5" x14ac:dyDescent="0.25">
      <c r="A523" s="12"/>
      <c r="B523" s="11">
        <v>42761</v>
      </c>
      <c r="C523" s="2">
        <v>9.23</v>
      </c>
      <c r="D523" s="2">
        <v>4.7477999999999998</v>
      </c>
      <c r="E523" s="2">
        <v>0</v>
      </c>
      <c r="F523" s="2"/>
      <c r="G523" s="2"/>
      <c r="H523" s="16">
        <f t="shared" si="8"/>
        <v>0</v>
      </c>
    </row>
    <row r="524" spans="1:8" ht="13.5" x14ac:dyDescent="0.25">
      <c r="A524" s="12"/>
      <c r="B524" s="11">
        <v>42762</v>
      </c>
      <c r="C524" s="2">
        <v>9.2200000000000006</v>
      </c>
      <c r="D524" s="2">
        <v>4.7427000000000001</v>
      </c>
      <c r="E524" s="2">
        <v>5</v>
      </c>
      <c r="F524" s="2"/>
      <c r="G524" s="2"/>
      <c r="H524" s="16">
        <f t="shared" si="8"/>
        <v>-1.0741817262731497E-3</v>
      </c>
    </row>
    <row r="525" spans="1:8" ht="13.5" x14ac:dyDescent="0.25">
      <c r="A525" s="12"/>
      <c r="B525" s="11">
        <v>42765</v>
      </c>
      <c r="C525" s="2">
        <v>9.2200000000000006</v>
      </c>
      <c r="D525" s="2">
        <v>4.7427000000000001</v>
      </c>
      <c r="E525" s="2">
        <v>0</v>
      </c>
      <c r="F525" s="2"/>
      <c r="G525" s="2"/>
      <c r="H525" s="16">
        <f t="shared" si="8"/>
        <v>0</v>
      </c>
    </row>
    <row r="526" spans="1:8" ht="13.5" x14ac:dyDescent="0.25">
      <c r="A526" s="12"/>
      <c r="B526" s="11">
        <v>42766</v>
      </c>
      <c r="C526" s="2">
        <v>9.2200000000000006</v>
      </c>
      <c r="D526" s="2">
        <v>4.7427000000000001</v>
      </c>
      <c r="E526" s="2">
        <v>0</v>
      </c>
      <c r="F526" s="2"/>
      <c r="G526" s="2"/>
      <c r="H526" s="16">
        <f t="shared" si="8"/>
        <v>0</v>
      </c>
    </row>
    <row r="527" spans="1:8" ht="13.5" x14ac:dyDescent="0.25">
      <c r="A527" s="12"/>
      <c r="B527" s="11">
        <v>42767</v>
      </c>
      <c r="C527" s="2">
        <v>9.2200000000000006</v>
      </c>
      <c r="D527" s="2">
        <v>4.7427000000000001</v>
      </c>
      <c r="E527" s="2">
        <v>0</v>
      </c>
      <c r="F527" s="2"/>
      <c r="G527" s="2"/>
      <c r="H527" s="16">
        <f t="shared" si="8"/>
        <v>0</v>
      </c>
    </row>
    <row r="528" spans="1:8" ht="13.5" x14ac:dyDescent="0.25">
      <c r="A528" s="12"/>
      <c r="B528" s="11">
        <v>42768</v>
      </c>
      <c r="C528" s="2">
        <v>9.2200000000000006</v>
      </c>
      <c r="D528" s="2">
        <v>4.7427000000000001</v>
      </c>
      <c r="E528" s="2">
        <v>0</v>
      </c>
      <c r="F528" s="2"/>
      <c r="G528" s="2"/>
      <c r="H528" s="16">
        <f t="shared" si="8"/>
        <v>0</v>
      </c>
    </row>
    <row r="529" spans="1:8" ht="13.5" x14ac:dyDescent="0.25">
      <c r="A529" s="12"/>
      <c r="B529" s="11">
        <v>42769</v>
      </c>
      <c r="C529" s="2">
        <v>9.2200000000000006</v>
      </c>
      <c r="D529" s="2">
        <v>4.7427000000000001</v>
      </c>
      <c r="E529" s="2">
        <v>0</v>
      </c>
      <c r="F529" s="2"/>
      <c r="G529" s="2"/>
      <c r="H529" s="16">
        <f t="shared" si="8"/>
        <v>0</v>
      </c>
    </row>
    <row r="530" spans="1:8" ht="13.5" x14ac:dyDescent="0.25">
      <c r="A530" s="12"/>
      <c r="B530" s="11">
        <v>42772</v>
      </c>
      <c r="C530" s="2">
        <v>9.2200000000000006</v>
      </c>
      <c r="D530" s="2">
        <v>4.7427000000000001</v>
      </c>
      <c r="E530" s="2">
        <v>0</v>
      </c>
      <c r="F530" s="2"/>
      <c r="G530" s="2"/>
      <c r="H530" s="16">
        <f t="shared" si="8"/>
        <v>0</v>
      </c>
    </row>
    <row r="531" spans="1:8" ht="13.5" x14ac:dyDescent="0.25">
      <c r="A531" s="12"/>
      <c r="B531" s="11">
        <v>42773</v>
      </c>
      <c r="C531" s="2">
        <v>9.2200000000000006</v>
      </c>
      <c r="D531" s="2">
        <v>4.7427000000000001</v>
      </c>
      <c r="E531" s="2">
        <v>0</v>
      </c>
      <c r="F531" s="2"/>
      <c r="G531" s="2"/>
      <c r="H531" s="16">
        <f t="shared" si="8"/>
        <v>0</v>
      </c>
    </row>
    <row r="532" spans="1:8" ht="13.5" x14ac:dyDescent="0.25">
      <c r="A532" s="12"/>
      <c r="B532" s="11">
        <v>42774</v>
      </c>
      <c r="C532" s="2">
        <v>9.2200000000000006</v>
      </c>
      <c r="D532" s="2">
        <v>4.7427000000000001</v>
      </c>
      <c r="E532" s="2">
        <v>0</v>
      </c>
      <c r="F532" s="2"/>
      <c r="G532" s="2"/>
      <c r="H532" s="16">
        <f t="shared" si="8"/>
        <v>0</v>
      </c>
    </row>
    <row r="533" spans="1:8" ht="13.5" x14ac:dyDescent="0.25">
      <c r="A533" s="12"/>
      <c r="B533" s="11">
        <v>42775</v>
      </c>
      <c r="C533" s="2">
        <v>9</v>
      </c>
      <c r="D533" s="2">
        <v>4.6295000000000002</v>
      </c>
      <c r="E533" s="2">
        <v>2317</v>
      </c>
      <c r="F533" s="2"/>
      <c r="G533" s="2"/>
      <c r="H533" s="16">
        <f t="shared" si="8"/>
        <v>-2.3868260695384478E-2</v>
      </c>
    </row>
    <row r="534" spans="1:8" ht="13.5" x14ac:dyDescent="0.25">
      <c r="A534" s="12"/>
      <c r="B534" s="11">
        <v>42776</v>
      </c>
      <c r="C534" s="2">
        <v>9</v>
      </c>
      <c r="D534" s="2">
        <v>4.6295000000000002</v>
      </c>
      <c r="E534" s="2">
        <v>0</v>
      </c>
      <c r="F534" s="2"/>
      <c r="G534" s="2"/>
      <c r="H534" s="16">
        <f t="shared" si="8"/>
        <v>0</v>
      </c>
    </row>
    <row r="535" spans="1:8" ht="13.5" x14ac:dyDescent="0.25">
      <c r="A535" s="12"/>
      <c r="B535" s="11">
        <v>42779</v>
      </c>
      <c r="C535" s="2">
        <v>9</v>
      </c>
      <c r="D535" s="2">
        <v>4.6295000000000002</v>
      </c>
      <c r="E535" s="2">
        <v>0</v>
      </c>
      <c r="F535" s="2"/>
      <c r="G535" s="2"/>
      <c r="H535" s="16">
        <f t="shared" si="8"/>
        <v>0</v>
      </c>
    </row>
    <row r="536" spans="1:8" ht="13.5" x14ac:dyDescent="0.25">
      <c r="A536" s="12"/>
      <c r="B536" s="11">
        <v>42780</v>
      </c>
      <c r="C536" s="2">
        <v>9</v>
      </c>
      <c r="D536" s="2">
        <v>4.6295000000000002</v>
      </c>
      <c r="E536" s="2">
        <v>0</v>
      </c>
      <c r="F536" s="2"/>
      <c r="G536" s="2"/>
      <c r="H536" s="16">
        <f t="shared" si="8"/>
        <v>0</v>
      </c>
    </row>
    <row r="537" spans="1:8" ht="13.5" x14ac:dyDescent="0.25">
      <c r="A537" s="12"/>
      <c r="B537" s="11">
        <v>42781</v>
      </c>
      <c r="C537" s="2">
        <v>9</v>
      </c>
      <c r="D537" s="2">
        <v>4.6295000000000002</v>
      </c>
      <c r="E537" s="2">
        <v>0</v>
      </c>
      <c r="F537" s="2"/>
      <c r="G537" s="2"/>
      <c r="H537" s="16">
        <f t="shared" si="8"/>
        <v>0</v>
      </c>
    </row>
    <row r="538" spans="1:8" ht="13.5" x14ac:dyDescent="0.25">
      <c r="A538" s="12"/>
      <c r="B538" s="11">
        <v>42782</v>
      </c>
      <c r="C538" s="2">
        <v>9</v>
      </c>
      <c r="D538" s="2">
        <v>4.6295000000000002</v>
      </c>
      <c r="E538" s="2">
        <v>0</v>
      </c>
      <c r="F538" s="2"/>
      <c r="G538" s="2"/>
      <c r="H538" s="16">
        <f t="shared" si="8"/>
        <v>0</v>
      </c>
    </row>
    <row r="539" spans="1:8" ht="13.5" x14ac:dyDescent="0.25">
      <c r="A539" s="12"/>
      <c r="B539" s="11">
        <v>42783</v>
      </c>
      <c r="C539" s="2">
        <v>9</v>
      </c>
      <c r="D539" s="2">
        <v>4.6295000000000002</v>
      </c>
      <c r="E539" s="2">
        <v>0</v>
      </c>
      <c r="F539" s="2"/>
      <c r="G539" s="2"/>
      <c r="H539" s="16">
        <f t="shared" si="8"/>
        <v>0</v>
      </c>
    </row>
    <row r="540" spans="1:8" ht="13.5" x14ac:dyDescent="0.25">
      <c r="A540" s="12"/>
      <c r="B540" s="11">
        <v>42786</v>
      </c>
      <c r="C540" s="2">
        <v>9</v>
      </c>
      <c r="D540" s="2">
        <v>4.6295000000000002</v>
      </c>
      <c r="E540" s="2">
        <v>0</v>
      </c>
      <c r="F540" s="2"/>
      <c r="G540" s="2"/>
      <c r="H540" s="16">
        <f t="shared" si="8"/>
        <v>0</v>
      </c>
    </row>
    <row r="541" spans="1:8" ht="13.5" x14ac:dyDescent="0.25">
      <c r="A541" s="12"/>
      <c r="B541" s="11">
        <v>42787</v>
      </c>
      <c r="C541" s="2">
        <v>8.8000000000000007</v>
      </c>
      <c r="D541" s="2">
        <v>4.5266000000000002</v>
      </c>
      <c r="E541" s="2">
        <v>400</v>
      </c>
      <c r="F541" s="2"/>
      <c r="G541" s="2"/>
      <c r="H541" s="16">
        <f t="shared" si="8"/>
        <v>-2.2227022356625981E-2</v>
      </c>
    </row>
    <row r="542" spans="1:8" ht="13.5" x14ac:dyDescent="0.25">
      <c r="A542" s="12"/>
      <c r="B542" s="11">
        <v>42788</v>
      </c>
      <c r="C542" s="2">
        <v>8.8000000000000007</v>
      </c>
      <c r="D542" s="2">
        <v>4.5266000000000002</v>
      </c>
      <c r="E542" s="2">
        <v>0</v>
      </c>
      <c r="F542" s="2"/>
      <c r="G542" s="2"/>
      <c r="H542" s="16">
        <f t="shared" si="8"/>
        <v>0</v>
      </c>
    </row>
    <row r="543" spans="1:8" ht="13.5" x14ac:dyDescent="0.25">
      <c r="A543" s="12"/>
      <c r="B543" s="11">
        <v>42789</v>
      </c>
      <c r="C543" s="2">
        <v>8.8000000000000007</v>
      </c>
      <c r="D543" s="2">
        <v>4.5266000000000002</v>
      </c>
      <c r="E543" s="2">
        <v>0</v>
      </c>
      <c r="F543" s="2"/>
      <c r="G543" s="2"/>
      <c r="H543" s="16">
        <f t="shared" si="8"/>
        <v>0</v>
      </c>
    </row>
    <row r="544" spans="1:8" ht="13.5" x14ac:dyDescent="0.25">
      <c r="A544" s="12"/>
      <c r="B544" s="11">
        <v>42790</v>
      </c>
      <c r="C544" s="2">
        <v>8.8000000000000007</v>
      </c>
      <c r="D544" s="2">
        <v>4.5266000000000002</v>
      </c>
      <c r="E544" s="2">
        <v>0</v>
      </c>
      <c r="F544" s="2"/>
      <c r="G544" s="2"/>
      <c r="H544" s="16">
        <f t="shared" si="8"/>
        <v>0</v>
      </c>
    </row>
    <row r="545" spans="1:8" ht="13.5" x14ac:dyDescent="0.25">
      <c r="A545" s="12"/>
      <c r="B545" s="11">
        <v>42793</v>
      </c>
      <c r="C545" s="2">
        <v>8.8000000000000007</v>
      </c>
      <c r="D545" s="2">
        <v>4.5266000000000002</v>
      </c>
      <c r="E545" s="2">
        <v>0</v>
      </c>
      <c r="F545" s="2"/>
      <c r="G545" s="2"/>
      <c r="H545" s="16">
        <f t="shared" si="8"/>
        <v>0</v>
      </c>
    </row>
    <row r="546" spans="1:8" ht="13.5" x14ac:dyDescent="0.25">
      <c r="A546" s="12"/>
      <c r="B546" s="11">
        <v>42794</v>
      </c>
      <c r="C546" s="2">
        <v>8.8000000000000007</v>
      </c>
      <c r="D546" s="2">
        <v>4.5266000000000002</v>
      </c>
      <c r="E546" s="2">
        <v>0</v>
      </c>
      <c r="F546" s="2"/>
      <c r="G546" s="2"/>
      <c r="H546" s="16">
        <f t="shared" si="8"/>
        <v>0</v>
      </c>
    </row>
    <row r="547" spans="1:8" ht="13.5" x14ac:dyDescent="0.25">
      <c r="A547" s="12"/>
      <c r="B547" s="11">
        <v>42795</v>
      </c>
      <c r="C547" s="2">
        <v>8.8000000000000007</v>
      </c>
      <c r="D547" s="2">
        <v>4.5266000000000002</v>
      </c>
      <c r="E547" s="2">
        <v>0</v>
      </c>
      <c r="F547" s="2"/>
      <c r="G547" s="2"/>
      <c r="H547" s="16">
        <f t="shared" si="8"/>
        <v>0</v>
      </c>
    </row>
    <row r="548" spans="1:8" ht="13.5" x14ac:dyDescent="0.25">
      <c r="A548" s="12"/>
      <c r="B548" s="11">
        <v>42796</v>
      </c>
      <c r="C548" s="2">
        <v>8.9</v>
      </c>
      <c r="D548" s="2">
        <v>4.5781000000000001</v>
      </c>
      <c r="E548" s="2">
        <v>200</v>
      </c>
      <c r="F548" s="2"/>
      <c r="G548" s="2"/>
      <c r="H548" s="16">
        <f t="shared" si="8"/>
        <v>1.137719259488355E-2</v>
      </c>
    </row>
    <row r="549" spans="1:8" ht="13.5" x14ac:dyDescent="0.25">
      <c r="A549" s="12"/>
      <c r="B549" s="11">
        <v>42797</v>
      </c>
      <c r="C549" s="2">
        <v>8.9</v>
      </c>
      <c r="D549" s="2">
        <v>4.5781000000000001</v>
      </c>
      <c r="E549" s="2">
        <v>0</v>
      </c>
      <c r="F549" s="2"/>
      <c r="G549" s="2"/>
      <c r="H549" s="16">
        <f t="shared" si="8"/>
        <v>0</v>
      </c>
    </row>
    <row r="550" spans="1:8" ht="13.5" x14ac:dyDescent="0.25">
      <c r="A550" s="12"/>
      <c r="B550" s="11">
        <v>42800</v>
      </c>
      <c r="C550" s="2">
        <v>8.9</v>
      </c>
      <c r="D550" s="2">
        <v>4.5781000000000001</v>
      </c>
      <c r="E550" s="2">
        <v>0</v>
      </c>
      <c r="F550" s="2"/>
      <c r="G550" s="2"/>
      <c r="H550" s="16">
        <f t="shared" si="8"/>
        <v>0</v>
      </c>
    </row>
    <row r="551" spans="1:8" ht="13.5" x14ac:dyDescent="0.25">
      <c r="A551" s="12"/>
      <c r="B551" s="11">
        <v>42801</v>
      </c>
      <c r="C551" s="2">
        <v>8.9</v>
      </c>
      <c r="D551" s="2">
        <v>4.5781000000000001</v>
      </c>
      <c r="E551" s="2">
        <v>0</v>
      </c>
      <c r="F551" s="2"/>
      <c r="G551" s="2"/>
      <c r="H551" s="16">
        <f t="shared" si="8"/>
        <v>0</v>
      </c>
    </row>
    <row r="552" spans="1:8" ht="13.5" x14ac:dyDescent="0.25">
      <c r="A552" s="12"/>
      <c r="B552" s="11">
        <v>42802</v>
      </c>
      <c r="C552" s="2">
        <v>8.9</v>
      </c>
      <c r="D552" s="2">
        <v>4.5781000000000001</v>
      </c>
      <c r="E552" s="2">
        <v>0</v>
      </c>
      <c r="F552" s="2"/>
      <c r="G552" s="2"/>
      <c r="H552" s="16">
        <f t="shared" si="8"/>
        <v>0</v>
      </c>
    </row>
    <row r="553" spans="1:8" ht="13.5" x14ac:dyDescent="0.25">
      <c r="A553" s="12"/>
      <c r="B553" s="11">
        <v>42803</v>
      </c>
      <c r="C553" s="2">
        <v>8.9</v>
      </c>
      <c r="D553" s="2">
        <v>4.5781000000000001</v>
      </c>
      <c r="E553" s="2">
        <v>0</v>
      </c>
      <c r="F553" s="2"/>
      <c r="G553" s="2"/>
      <c r="H553" s="16">
        <f t="shared" si="8"/>
        <v>0</v>
      </c>
    </row>
    <row r="554" spans="1:8" ht="13.5" x14ac:dyDescent="0.25">
      <c r="A554" s="12"/>
      <c r="B554" s="11">
        <v>42804</v>
      </c>
      <c r="C554" s="2">
        <v>8.9</v>
      </c>
      <c r="D554" s="2">
        <v>4.5781000000000001</v>
      </c>
      <c r="E554" s="2">
        <v>0</v>
      </c>
      <c r="F554" s="2"/>
      <c r="G554" s="2"/>
      <c r="H554" s="16">
        <f t="shared" si="8"/>
        <v>0</v>
      </c>
    </row>
    <row r="555" spans="1:8" ht="13.5" x14ac:dyDescent="0.25">
      <c r="A555" s="12"/>
      <c r="B555" s="11">
        <v>42807</v>
      </c>
      <c r="C555" s="2">
        <v>8.9</v>
      </c>
      <c r="D555" s="2">
        <v>4.5781000000000001</v>
      </c>
      <c r="E555" s="2">
        <v>0</v>
      </c>
      <c r="F555" s="2"/>
      <c r="G555" s="2"/>
      <c r="H555" s="16">
        <f t="shared" si="8"/>
        <v>0</v>
      </c>
    </row>
    <row r="556" spans="1:8" ht="13.5" x14ac:dyDescent="0.25">
      <c r="A556" s="12"/>
      <c r="B556" s="11">
        <v>42808</v>
      </c>
      <c r="C556" s="2">
        <v>8.9</v>
      </c>
      <c r="D556" s="2">
        <v>4.5781000000000001</v>
      </c>
      <c r="E556" s="2">
        <v>0</v>
      </c>
      <c r="F556" s="2"/>
      <c r="G556" s="2"/>
      <c r="H556" s="16">
        <f t="shared" si="8"/>
        <v>0</v>
      </c>
    </row>
    <row r="557" spans="1:8" ht="13.5" x14ac:dyDescent="0.25">
      <c r="A557" s="12"/>
      <c r="B557" s="11">
        <v>42809</v>
      </c>
      <c r="C557" s="2">
        <v>8.9</v>
      </c>
      <c r="D557" s="2">
        <v>4.5781000000000001</v>
      </c>
      <c r="E557" s="2">
        <v>0</v>
      </c>
      <c r="F557" s="2"/>
      <c r="G557" s="2"/>
      <c r="H557" s="16">
        <f t="shared" si="8"/>
        <v>0</v>
      </c>
    </row>
    <row r="558" spans="1:8" ht="13.5" x14ac:dyDescent="0.25">
      <c r="A558" s="12"/>
      <c r="B558" s="11">
        <v>42810</v>
      </c>
      <c r="C558" s="2">
        <v>8.9</v>
      </c>
      <c r="D558" s="2">
        <v>4.5781000000000001</v>
      </c>
      <c r="E558" s="2">
        <v>0</v>
      </c>
      <c r="F558" s="2"/>
      <c r="G558" s="2"/>
      <c r="H558" s="16">
        <f t="shared" si="8"/>
        <v>0</v>
      </c>
    </row>
    <row r="559" spans="1:8" ht="13.5" x14ac:dyDescent="0.25">
      <c r="A559" s="12"/>
      <c r="B559" s="11">
        <v>42811</v>
      </c>
      <c r="C559" s="2">
        <v>8.9</v>
      </c>
      <c r="D559" s="2">
        <v>4.5781000000000001</v>
      </c>
      <c r="E559" s="2">
        <v>0</v>
      </c>
      <c r="F559" s="2"/>
      <c r="G559" s="2"/>
      <c r="H559" s="16">
        <f t="shared" si="8"/>
        <v>0</v>
      </c>
    </row>
    <row r="560" spans="1:8" ht="13.5" x14ac:dyDescent="0.25">
      <c r="A560" s="12"/>
      <c r="B560" s="11">
        <v>42815</v>
      </c>
      <c r="C560" s="2">
        <v>8.9</v>
      </c>
      <c r="D560" s="2">
        <v>4.5781000000000001</v>
      </c>
      <c r="E560" s="2">
        <v>0</v>
      </c>
      <c r="F560" s="2"/>
      <c r="G560" s="2"/>
      <c r="H560" s="16">
        <f t="shared" si="8"/>
        <v>0</v>
      </c>
    </row>
    <row r="561" spans="1:8" ht="13.5" x14ac:dyDescent="0.25">
      <c r="A561" s="12"/>
      <c r="B561" s="11">
        <v>42816</v>
      </c>
      <c r="C561" s="2">
        <v>8.75</v>
      </c>
      <c r="D561" s="2">
        <v>4.5008999999999997</v>
      </c>
      <c r="E561" s="2">
        <v>5</v>
      </c>
      <c r="F561" s="2"/>
      <c r="G561" s="2"/>
      <c r="H561" s="16">
        <f t="shared" si="8"/>
        <v>-1.686289071885725E-2</v>
      </c>
    </row>
    <row r="562" spans="1:8" ht="13.5" x14ac:dyDescent="0.25">
      <c r="A562" s="12"/>
      <c r="B562" s="11">
        <v>42817</v>
      </c>
      <c r="C562" s="2">
        <v>8.75</v>
      </c>
      <c r="D562" s="2">
        <v>4.5008999999999997</v>
      </c>
      <c r="E562" s="2">
        <v>0</v>
      </c>
      <c r="F562" s="2"/>
      <c r="G562" s="2"/>
      <c r="H562" s="16">
        <f t="shared" si="8"/>
        <v>0</v>
      </c>
    </row>
    <row r="563" spans="1:8" ht="13.5" x14ac:dyDescent="0.25">
      <c r="A563" s="12"/>
      <c r="B563" s="11">
        <v>42818</v>
      </c>
      <c r="C563" s="2">
        <v>8.75</v>
      </c>
      <c r="D563" s="2">
        <v>4.5008999999999997</v>
      </c>
      <c r="E563" s="2">
        <v>0</v>
      </c>
      <c r="F563" s="2"/>
      <c r="G563" s="2"/>
      <c r="H563" s="16">
        <f t="shared" si="8"/>
        <v>0</v>
      </c>
    </row>
    <row r="564" spans="1:8" ht="13.5" x14ac:dyDescent="0.25">
      <c r="A564" s="12"/>
      <c r="B564" s="11">
        <v>42821</v>
      </c>
      <c r="C564" s="2">
        <v>8.75</v>
      </c>
      <c r="D564" s="2">
        <v>4.5008999999999997</v>
      </c>
      <c r="E564" s="2">
        <v>0</v>
      </c>
      <c r="F564" s="2"/>
      <c r="G564" s="2"/>
      <c r="H564" s="16">
        <f t="shared" si="8"/>
        <v>0</v>
      </c>
    </row>
    <row r="565" spans="1:8" ht="13.5" x14ac:dyDescent="0.25">
      <c r="A565" s="12"/>
      <c r="B565" s="11">
        <v>42822</v>
      </c>
      <c r="C565" s="2">
        <v>8.75</v>
      </c>
      <c r="D565" s="2">
        <v>4.5008999999999997</v>
      </c>
      <c r="E565" s="2">
        <v>0</v>
      </c>
      <c r="F565" s="2"/>
      <c r="G565" s="2"/>
      <c r="H565" s="16">
        <f t="shared" si="8"/>
        <v>0</v>
      </c>
    </row>
    <row r="566" spans="1:8" ht="13.5" x14ac:dyDescent="0.25">
      <c r="A566" s="12"/>
      <c r="B566" s="11">
        <v>42823</v>
      </c>
      <c r="C566" s="2">
        <v>8.75</v>
      </c>
      <c r="D566" s="2">
        <v>4.5008999999999997</v>
      </c>
      <c r="E566" s="2">
        <v>0</v>
      </c>
      <c r="F566" s="2"/>
      <c r="G566" s="2"/>
      <c r="H566" s="16">
        <f t="shared" si="8"/>
        <v>0</v>
      </c>
    </row>
    <row r="567" spans="1:8" ht="13.5" x14ac:dyDescent="0.25">
      <c r="A567" s="12"/>
      <c r="B567" s="11">
        <v>42824</v>
      </c>
      <c r="C567" s="2">
        <v>8.75</v>
      </c>
      <c r="D567" s="2">
        <v>4.5008999999999997</v>
      </c>
      <c r="E567" s="2">
        <v>0</v>
      </c>
      <c r="F567" s="2"/>
      <c r="G567" s="2"/>
      <c r="H567" s="16">
        <f t="shared" si="8"/>
        <v>0</v>
      </c>
    </row>
    <row r="568" spans="1:8" ht="13.5" x14ac:dyDescent="0.25">
      <c r="A568" s="12"/>
      <c r="B568" s="11">
        <v>42825</v>
      </c>
      <c r="C568" s="2">
        <v>8.75</v>
      </c>
      <c r="D568" s="2">
        <v>4.5008999999999997</v>
      </c>
      <c r="E568" s="2">
        <v>0</v>
      </c>
      <c r="F568" s="2"/>
      <c r="G568" s="2"/>
      <c r="H568" s="16">
        <f t="shared" si="8"/>
        <v>0</v>
      </c>
    </row>
    <row r="569" spans="1:8" ht="13.5" x14ac:dyDescent="0.25">
      <c r="A569" s="12"/>
      <c r="B569" s="11">
        <v>42828</v>
      </c>
      <c r="C569" s="2">
        <v>8.75</v>
      </c>
      <c r="D569" s="2">
        <v>4.5008999999999997</v>
      </c>
      <c r="E569" s="2">
        <v>269</v>
      </c>
      <c r="F569" s="2"/>
      <c r="G569" s="2"/>
      <c r="H569" s="16">
        <f t="shared" si="8"/>
        <v>0</v>
      </c>
    </row>
    <row r="570" spans="1:8" ht="13.5" x14ac:dyDescent="0.25">
      <c r="A570" s="12"/>
      <c r="B570" s="11">
        <v>42829</v>
      </c>
      <c r="C570" s="2">
        <v>8.75</v>
      </c>
      <c r="D570" s="2">
        <v>4.5008999999999997</v>
      </c>
      <c r="E570" s="2">
        <v>0</v>
      </c>
      <c r="F570" s="2"/>
      <c r="G570" s="2"/>
      <c r="H570" s="16">
        <f t="shared" si="8"/>
        <v>0</v>
      </c>
    </row>
    <row r="571" spans="1:8" ht="13.5" x14ac:dyDescent="0.25">
      <c r="A571" s="12"/>
      <c r="B571" s="11">
        <v>42830</v>
      </c>
      <c r="C571" s="2">
        <v>8.75</v>
      </c>
      <c r="D571" s="2">
        <v>4.5008999999999997</v>
      </c>
      <c r="E571" s="2">
        <v>0</v>
      </c>
      <c r="F571" s="2"/>
      <c r="G571" s="2"/>
      <c r="H571" s="16">
        <f t="shared" si="8"/>
        <v>0</v>
      </c>
    </row>
    <row r="572" spans="1:8" ht="13.5" x14ac:dyDescent="0.25">
      <c r="A572" s="12"/>
      <c r="B572" s="11">
        <v>42831</v>
      </c>
      <c r="C572" s="2">
        <v>8.75</v>
      </c>
      <c r="D572" s="2">
        <v>4.5008999999999997</v>
      </c>
      <c r="E572" s="2">
        <v>0</v>
      </c>
      <c r="F572" s="2"/>
      <c r="G572" s="2"/>
      <c r="H572" s="16">
        <f t="shared" si="8"/>
        <v>0</v>
      </c>
    </row>
    <row r="573" spans="1:8" ht="13.5" x14ac:dyDescent="0.25">
      <c r="A573" s="12"/>
      <c r="B573" s="11">
        <v>42832</v>
      </c>
      <c r="C573" s="2">
        <v>8.6999999999999993</v>
      </c>
      <c r="D573" s="2">
        <v>4.4752000000000001</v>
      </c>
      <c r="E573" s="2">
        <v>366</v>
      </c>
      <c r="F573" s="2"/>
      <c r="G573" s="2"/>
      <c r="H573" s="16">
        <f t="shared" si="8"/>
        <v>-5.7099691172875682E-3</v>
      </c>
    </row>
    <row r="574" spans="1:8" ht="13.5" x14ac:dyDescent="0.25">
      <c r="A574" s="12"/>
      <c r="B574" s="11">
        <v>42835</v>
      </c>
      <c r="C574" s="2">
        <v>8.6999999999999993</v>
      </c>
      <c r="D574" s="2">
        <v>4.4752000000000001</v>
      </c>
      <c r="E574" s="2">
        <v>0</v>
      </c>
      <c r="F574" s="2"/>
      <c r="G574" s="2"/>
      <c r="H574" s="16">
        <f t="shared" si="8"/>
        <v>0</v>
      </c>
    </row>
    <row r="575" spans="1:8" ht="13.5" x14ac:dyDescent="0.25">
      <c r="A575" s="12"/>
      <c r="B575" s="11">
        <v>42836</v>
      </c>
      <c r="C575" s="2">
        <v>8.6999999999999993</v>
      </c>
      <c r="D575" s="2">
        <v>4.4752000000000001</v>
      </c>
      <c r="E575" s="2">
        <v>0</v>
      </c>
      <c r="F575" s="2"/>
      <c r="G575" s="2"/>
      <c r="H575" s="16">
        <f t="shared" si="8"/>
        <v>0</v>
      </c>
    </row>
    <row r="576" spans="1:8" ht="13.5" x14ac:dyDescent="0.25">
      <c r="A576" s="12"/>
      <c r="B576" s="11">
        <v>42837</v>
      </c>
      <c r="C576" s="2">
        <v>8.65</v>
      </c>
      <c r="D576" s="2">
        <v>4.4494999999999996</v>
      </c>
      <c r="E576" s="2">
        <v>110</v>
      </c>
      <c r="F576" s="2"/>
      <c r="G576" s="2"/>
      <c r="H576" s="16">
        <f t="shared" si="8"/>
        <v>-5.7427601001073698E-3</v>
      </c>
    </row>
    <row r="577" spans="1:8" ht="13.5" x14ac:dyDescent="0.25">
      <c r="A577" s="12"/>
      <c r="B577" s="11">
        <v>42838</v>
      </c>
      <c r="C577" s="2">
        <v>8.65</v>
      </c>
      <c r="D577" s="2">
        <v>4.4494999999999996</v>
      </c>
      <c r="E577" s="2">
        <v>0</v>
      </c>
      <c r="F577" s="2"/>
      <c r="G577" s="2"/>
      <c r="H577" s="16">
        <f t="shared" si="8"/>
        <v>0</v>
      </c>
    </row>
    <row r="578" spans="1:8" ht="13.5" x14ac:dyDescent="0.25">
      <c r="A578" s="12"/>
      <c r="B578" s="11">
        <v>42839</v>
      </c>
      <c r="C578" s="2">
        <v>8.65</v>
      </c>
      <c r="D578" s="2">
        <v>4.4494999999999996</v>
      </c>
      <c r="E578" s="2">
        <v>0</v>
      </c>
      <c r="F578" s="2"/>
      <c r="G578" s="2"/>
      <c r="H578" s="16">
        <f t="shared" si="8"/>
        <v>0</v>
      </c>
    </row>
    <row r="579" spans="1:8" ht="13.5" x14ac:dyDescent="0.25">
      <c r="A579" s="12"/>
      <c r="B579" s="11">
        <v>42842</v>
      </c>
      <c r="C579" s="2">
        <v>8.65</v>
      </c>
      <c r="D579" s="2">
        <v>4.4494999999999996</v>
      </c>
      <c r="E579" s="2">
        <v>0</v>
      </c>
      <c r="F579" s="2"/>
      <c r="G579" s="2"/>
      <c r="H579" s="16">
        <f t="shared" si="8"/>
        <v>0</v>
      </c>
    </row>
    <row r="580" spans="1:8" ht="13.5" x14ac:dyDescent="0.25">
      <c r="A580" s="12"/>
      <c r="B580" s="11">
        <v>42843</v>
      </c>
      <c r="C580" s="2">
        <v>8.65</v>
      </c>
      <c r="D580" s="2">
        <v>4.4494999999999996</v>
      </c>
      <c r="E580" s="2">
        <v>0</v>
      </c>
      <c r="F580" s="2"/>
      <c r="G580" s="2"/>
      <c r="H580" s="16">
        <f t="shared" si="8"/>
        <v>0</v>
      </c>
    </row>
    <row r="581" spans="1:8" ht="13.5" x14ac:dyDescent="0.25">
      <c r="A581" s="12"/>
      <c r="B581" s="11">
        <v>42844</v>
      </c>
      <c r="C581" s="2">
        <v>8.65</v>
      </c>
      <c r="D581" s="2">
        <v>4.4494999999999996</v>
      </c>
      <c r="E581" s="2">
        <v>0</v>
      </c>
      <c r="F581" s="2"/>
      <c r="G581" s="2"/>
      <c r="H581" s="16">
        <f t="shared" si="8"/>
        <v>0</v>
      </c>
    </row>
    <row r="582" spans="1:8" ht="13.5" x14ac:dyDescent="0.25">
      <c r="A582" s="12"/>
      <c r="B582" s="11">
        <v>42845</v>
      </c>
      <c r="C582" s="2">
        <v>8.4</v>
      </c>
      <c r="D582" s="2">
        <v>4.3209</v>
      </c>
      <c r="E582" s="2">
        <v>5</v>
      </c>
      <c r="F582" s="2"/>
      <c r="G582" s="2"/>
      <c r="H582" s="16">
        <f t="shared" si="8"/>
        <v>-2.8902123834138579E-2</v>
      </c>
    </row>
    <row r="583" spans="1:8" ht="13.5" x14ac:dyDescent="0.25">
      <c r="A583" s="12"/>
      <c r="B583" s="11">
        <v>42846</v>
      </c>
      <c r="C583" s="2">
        <v>8.4</v>
      </c>
      <c r="D583" s="2">
        <v>4.3209</v>
      </c>
      <c r="E583" s="2">
        <v>135</v>
      </c>
      <c r="F583" s="2"/>
      <c r="G583" s="2"/>
      <c r="H583" s="16">
        <f t="shared" ref="H583:H646" si="9">(D583-D582)/D582</f>
        <v>0</v>
      </c>
    </row>
    <row r="584" spans="1:8" ht="13.5" x14ac:dyDescent="0.25">
      <c r="A584" s="12"/>
      <c r="B584" s="11">
        <v>42849</v>
      </c>
      <c r="C584" s="2">
        <v>8.4</v>
      </c>
      <c r="D584" s="2">
        <v>4.3209</v>
      </c>
      <c r="E584" s="2">
        <v>0</v>
      </c>
      <c r="F584" s="2"/>
      <c r="G584" s="2"/>
      <c r="H584" s="16">
        <f t="shared" si="9"/>
        <v>0</v>
      </c>
    </row>
    <row r="585" spans="1:8" ht="13.5" x14ac:dyDescent="0.25">
      <c r="A585" s="12"/>
      <c r="B585" s="11">
        <v>42850</v>
      </c>
      <c r="C585" s="2">
        <v>8.4</v>
      </c>
      <c r="D585" s="2">
        <v>4.3209</v>
      </c>
      <c r="E585" s="2">
        <v>0</v>
      </c>
      <c r="F585" s="2"/>
      <c r="G585" s="2"/>
      <c r="H585" s="16">
        <f t="shared" si="9"/>
        <v>0</v>
      </c>
    </row>
    <row r="586" spans="1:8" ht="13.5" x14ac:dyDescent="0.25">
      <c r="A586" s="12"/>
      <c r="B586" s="11">
        <v>42851</v>
      </c>
      <c r="C586" s="2">
        <v>8.4</v>
      </c>
      <c r="D586" s="2">
        <v>4.3209</v>
      </c>
      <c r="E586" s="2">
        <v>0</v>
      </c>
      <c r="F586" s="2"/>
      <c r="G586" s="2"/>
      <c r="H586" s="16">
        <f t="shared" si="9"/>
        <v>0</v>
      </c>
    </row>
    <row r="587" spans="1:8" ht="13.5" x14ac:dyDescent="0.25">
      <c r="A587" s="12"/>
      <c r="B587" s="11">
        <v>42852</v>
      </c>
      <c r="C587" s="2">
        <v>8.4</v>
      </c>
      <c r="D587" s="2">
        <v>4.3209</v>
      </c>
      <c r="E587" s="2">
        <v>0</v>
      </c>
      <c r="F587" s="2"/>
      <c r="G587" s="2"/>
      <c r="H587" s="16">
        <f t="shared" si="9"/>
        <v>0</v>
      </c>
    </row>
    <row r="588" spans="1:8" ht="13.5" x14ac:dyDescent="0.25">
      <c r="A588" s="12"/>
      <c r="B588" s="11">
        <v>42853</v>
      </c>
      <c r="C588" s="2">
        <v>8.4</v>
      </c>
      <c r="D588" s="2">
        <v>4.3209</v>
      </c>
      <c r="E588" s="2">
        <v>0</v>
      </c>
      <c r="F588" s="2"/>
      <c r="G588" s="2"/>
      <c r="H588" s="16">
        <f t="shared" si="9"/>
        <v>0</v>
      </c>
    </row>
    <row r="589" spans="1:8" ht="13.5" x14ac:dyDescent="0.25">
      <c r="A589" s="12"/>
      <c r="B589" s="11">
        <v>42857</v>
      </c>
      <c r="C589" s="2">
        <v>8.4</v>
      </c>
      <c r="D589" s="2">
        <v>4.3209</v>
      </c>
      <c r="E589" s="2">
        <v>0</v>
      </c>
      <c r="F589" s="2"/>
      <c r="G589" s="2"/>
      <c r="H589" s="16">
        <f t="shared" si="9"/>
        <v>0</v>
      </c>
    </row>
    <row r="590" spans="1:8" ht="13.5" x14ac:dyDescent="0.25">
      <c r="A590" s="12"/>
      <c r="B590" s="11">
        <v>42858</v>
      </c>
      <c r="C590" s="2">
        <v>8.4</v>
      </c>
      <c r="D590" s="2">
        <v>4.3209</v>
      </c>
      <c r="E590" s="2">
        <v>0</v>
      </c>
      <c r="F590" s="2"/>
      <c r="G590" s="2"/>
      <c r="H590" s="16">
        <f t="shared" si="9"/>
        <v>0</v>
      </c>
    </row>
    <row r="591" spans="1:8" ht="13.5" x14ac:dyDescent="0.25">
      <c r="A591" s="12"/>
      <c r="B591" s="11">
        <v>42859</v>
      </c>
      <c r="C591" s="2">
        <v>8.4</v>
      </c>
      <c r="D591" s="2">
        <v>4.3209</v>
      </c>
      <c r="E591" s="2">
        <v>0</v>
      </c>
      <c r="F591" s="2"/>
      <c r="G591" s="2"/>
      <c r="H591" s="16">
        <f t="shared" si="9"/>
        <v>0</v>
      </c>
    </row>
    <row r="592" spans="1:8" ht="13.5" x14ac:dyDescent="0.25">
      <c r="A592" s="12"/>
      <c r="B592" s="11">
        <v>42860</v>
      </c>
      <c r="C592" s="2">
        <v>8.4</v>
      </c>
      <c r="D592" s="2">
        <v>4.3209</v>
      </c>
      <c r="E592" s="2">
        <v>0</v>
      </c>
      <c r="F592" s="2"/>
      <c r="G592" s="2"/>
      <c r="H592" s="16">
        <f t="shared" si="9"/>
        <v>0</v>
      </c>
    </row>
    <row r="593" spans="1:8" ht="13.5" x14ac:dyDescent="0.25">
      <c r="A593" s="12"/>
      <c r="B593" s="11">
        <v>42863</v>
      </c>
      <c r="C593" s="2">
        <v>8.4</v>
      </c>
      <c r="D593" s="2">
        <v>4.3209</v>
      </c>
      <c r="E593" s="2">
        <v>0</v>
      </c>
      <c r="F593" s="2"/>
      <c r="G593" s="2"/>
      <c r="H593" s="16">
        <f t="shared" si="9"/>
        <v>0</v>
      </c>
    </row>
    <row r="594" spans="1:8" ht="13.5" x14ac:dyDescent="0.25">
      <c r="A594" s="12"/>
      <c r="B594" s="11">
        <v>42864</v>
      </c>
      <c r="C594" s="2">
        <v>8.4</v>
      </c>
      <c r="D594" s="2">
        <v>4.3209</v>
      </c>
      <c r="E594" s="2">
        <v>0</v>
      </c>
      <c r="F594" s="2"/>
      <c r="G594" s="2"/>
      <c r="H594" s="16">
        <f t="shared" si="9"/>
        <v>0</v>
      </c>
    </row>
    <row r="595" spans="1:8" ht="13.5" x14ac:dyDescent="0.25">
      <c r="A595" s="12"/>
      <c r="B595" s="11">
        <v>42865</v>
      </c>
      <c r="C595" s="2">
        <v>8.4</v>
      </c>
      <c r="D595" s="2">
        <v>4.3209</v>
      </c>
      <c r="E595" s="2">
        <v>0</v>
      </c>
      <c r="F595" s="2"/>
      <c r="G595" s="2"/>
      <c r="H595" s="16">
        <f t="shared" si="9"/>
        <v>0</v>
      </c>
    </row>
    <row r="596" spans="1:8" ht="13.5" x14ac:dyDescent="0.25">
      <c r="A596" s="12"/>
      <c r="B596" s="11">
        <v>42866</v>
      </c>
      <c r="C596" s="2">
        <v>8.4</v>
      </c>
      <c r="D596" s="2">
        <v>4.3209</v>
      </c>
      <c r="E596" s="2">
        <v>422</v>
      </c>
      <c r="F596" s="2"/>
      <c r="G596" s="2"/>
      <c r="H596" s="16">
        <f t="shared" si="9"/>
        <v>0</v>
      </c>
    </row>
    <row r="597" spans="1:8" ht="13.5" x14ac:dyDescent="0.25">
      <c r="A597" s="12"/>
      <c r="B597" s="11">
        <v>42867</v>
      </c>
      <c r="C597" s="2">
        <v>8.4</v>
      </c>
      <c r="D597" s="2">
        <v>4.3209</v>
      </c>
      <c r="E597" s="2">
        <v>0</v>
      </c>
      <c r="F597" s="2"/>
      <c r="G597" s="2"/>
      <c r="H597" s="16">
        <f t="shared" si="9"/>
        <v>0</v>
      </c>
    </row>
    <row r="598" spans="1:8" ht="13.5" x14ac:dyDescent="0.25">
      <c r="A598" s="12"/>
      <c r="B598" s="11">
        <v>42870</v>
      </c>
      <c r="C598" s="2">
        <v>8.4</v>
      </c>
      <c r="D598" s="2">
        <v>4.3209</v>
      </c>
      <c r="E598" s="2">
        <v>0</v>
      </c>
      <c r="F598" s="2"/>
      <c r="G598" s="2"/>
      <c r="H598" s="16">
        <f t="shared" si="9"/>
        <v>0</v>
      </c>
    </row>
    <row r="599" spans="1:8" ht="13.5" x14ac:dyDescent="0.25">
      <c r="A599" s="12"/>
      <c r="B599" s="11">
        <v>42871</v>
      </c>
      <c r="C599" s="2">
        <v>8.3000000000000007</v>
      </c>
      <c r="D599" s="2">
        <v>4.2694000000000001</v>
      </c>
      <c r="E599" s="2">
        <v>7</v>
      </c>
      <c r="F599" s="2"/>
      <c r="G599" s="2"/>
      <c r="H599" s="16">
        <f t="shared" si="9"/>
        <v>-1.1918813210210807E-2</v>
      </c>
    </row>
    <row r="600" spans="1:8" ht="13.5" x14ac:dyDescent="0.25">
      <c r="A600" s="12"/>
      <c r="B600" s="11">
        <v>42872</v>
      </c>
      <c r="C600" s="2">
        <v>8.3000000000000007</v>
      </c>
      <c r="D600" s="2">
        <v>4.2694000000000001</v>
      </c>
      <c r="E600" s="2">
        <v>0</v>
      </c>
      <c r="F600" s="2"/>
      <c r="G600" s="2"/>
      <c r="H600" s="16">
        <f t="shared" si="9"/>
        <v>0</v>
      </c>
    </row>
    <row r="601" spans="1:8" ht="13.5" x14ac:dyDescent="0.25">
      <c r="A601" s="12"/>
      <c r="B601" s="11">
        <v>42873</v>
      </c>
      <c r="C601" s="2">
        <v>8.4</v>
      </c>
      <c r="D601" s="2">
        <v>4.3209</v>
      </c>
      <c r="E601" s="2">
        <v>570</v>
      </c>
      <c r="F601" s="2"/>
      <c r="G601" s="2"/>
      <c r="H601" s="16">
        <f t="shared" si="9"/>
        <v>1.2062584906544216E-2</v>
      </c>
    </row>
    <row r="602" spans="1:8" ht="13.5" x14ac:dyDescent="0.25">
      <c r="A602" s="12"/>
      <c r="B602" s="11">
        <v>42874</v>
      </c>
      <c r="C602" s="2">
        <v>8.4</v>
      </c>
      <c r="D602" s="2">
        <v>4.3209</v>
      </c>
      <c r="E602" s="2">
        <v>0</v>
      </c>
      <c r="F602" s="2"/>
      <c r="G602" s="2"/>
      <c r="H602" s="16">
        <f t="shared" si="9"/>
        <v>0</v>
      </c>
    </row>
    <row r="603" spans="1:8" ht="13.5" x14ac:dyDescent="0.25">
      <c r="A603" s="12"/>
      <c r="B603" s="11">
        <v>42877</v>
      </c>
      <c r="C603" s="2">
        <v>8.4</v>
      </c>
      <c r="D603" s="2">
        <v>4.3209</v>
      </c>
      <c r="E603" s="2">
        <v>0</v>
      </c>
      <c r="F603" s="2"/>
      <c r="G603" s="2"/>
      <c r="H603" s="16">
        <f t="shared" si="9"/>
        <v>0</v>
      </c>
    </row>
    <row r="604" spans="1:8" ht="13.5" x14ac:dyDescent="0.25">
      <c r="A604" s="12"/>
      <c r="B604" s="11">
        <v>42878</v>
      </c>
      <c r="C604" s="2">
        <v>8.4</v>
      </c>
      <c r="D604" s="2">
        <v>4.3209</v>
      </c>
      <c r="E604" s="2">
        <v>0</v>
      </c>
      <c r="F604" s="2"/>
      <c r="G604" s="2"/>
      <c r="H604" s="16">
        <f t="shared" si="9"/>
        <v>0</v>
      </c>
    </row>
    <row r="605" spans="1:8" ht="13.5" x14ac:dyDescent="0.25">
      <c r="A605" s="12"/>
      <c r="B605" s="11">
        <v>42879</v>
      </c>
      <c r="C605" s="2">
        <v>8.4</v>
      </c>
      <c r="D605" s="2">
        <v>4.3209</v>
      </c>
      <c r="E605" s="2">
        <v>0</v>
      </c>
      <c r="F605" s="2"/>
      <c r="G605" s="2"/>
      <c r="H605" s="16">
        <f t="shared" si="9"/>
        <v>0</v>
      </c>
    </row>
    <row r="606" spans="1:8" ht="13.5" x14ac:dyDescent="0.25">
      <c r="A606" s="12"/>
      <c r="B606" s="11">
        <v>42880</v>
      </c>
      <c r="C606" s="2">
        <v>8.1999999999999993</v>
      </c>
      <c r="D606" s="2">
        <v>4.218</v>
      </c>
      <c r="E606" s="2">
        <v>20</v>
      </c>
      <c r="F606" s="2"/>
      <c r="G606" s="2"/>
      <c r="H606" s="16">
        <f t="shared" si="9"/>
        <v>-2.3814483093799903E-2</v>
      </c>
    </row>
    <row r="607" spans="1:8" ht="13.5" x14ac:dyDescent="0.25">
      <c r="A607" s="12"/>
      <c r="B607" s="11">
        <v>42881</v>
      </c>
      <c r="C607" s="2">
        <v>8.4</v>
      </c>
      <c r="D607" s="2">
        <v>4.3209</v>
      </c>
      <c r="E607" s="2">
        <v>360</v>
      </c>
      <c r="F607" s="2"/>
      <c r="G607" s="2"/>
      <c r="H607" s="16">
        <f t="shared" si="9"/>
        <v>2.4395448079658603E-2</v>
      </c>
    </row>
    <row r="608" spans="1:8" ht="13.5" x14ac:dyDescent="0.25">
      <c r="A608" s="12"/>
      <c r="B608" s="11">
        <v>42884</v>
      </c>
      <c r="C608" s="2">
        <v>8.4</v>
      </c>
      <c r="D608" s="2">
        <v>4.3209</v>
      </c>
      <c r="E608" s="2">
        <v>0</v>
      </c>
      <c r="F608" s="2"/>
      <c r="G608" s="2"/>
      <c r="H608" s="16">
        <f t="shared" si="9"/>
        <v>0</v>
      </c>
    </row>
    <row r="609" spans="1:8" ht="13.5" x14ac:dyDescent="0.25">
      <c r="A609" s="12"/>
      <c r="B609" s="11">
        <v>42885</v>
      </c>
      <c r="C609" s="2">
        <v>8.4</v>
      </c>
      <c r="D609" s="2">
        <v>4.3209</v>
      </c>
      <c r="E609" s="2">
        <v>0</v>
      </c>
      <c r="F609" s="2"/>
      <c r="G609" s="2"/>
      <c r="H609" s="16">
        <f t="shared" si="9"/>
        <v>0</v>
      </c>
    </row>
    <row r="610" spans="1:8" ht="13.5" x14ac:dyDescent="0.25">
      <c r="A610" s="12"/>
      <c r="B610" s="11">
        <v>42886</v>
      </c>
      <c r="C610" s="2">
        <v>8.4</v>
      </c>
      <c r="D610" s="2">
        <v>4.3209</v>
      </c>
      <c r="E610" s="2">
        <v>0</v>
      </c>
      <c r="F610" s="2"/>
      <c r="G610" s="2"/>
      <c r="H610" s="16">
        <f t="shared" si="9"/>
        <v>0</v>
      </c>
    </row>
    <row r="611" spans="1:8" ht="13.5" x14ac:dyDescent="0.25">
      <c r="A611" s="12"/>
      <c r="B611" s="11">
        <v>42887</v>
      </c>
      <c r="C611" s="2">
        <v>8.4</v>
      </c>
      <c r="D611" s="2">
        <v>4.3209</v>
      </c>
      <c r="E611" s="2">
        <v>0</v>
      </c>
      <c r="F611" s="2"/>
      <c r="G611" s="2"/>
      <c r="H611" s="16">
        <f t="shared" si="9"/>
        <v>0</v>
      </c>
    </row>
    <row r="612" spans="1:8" ht="13.5" x14ac:dyDescent="0.25">
      <c r="A612" s="12"/>
      <c r="B612" s="11">
        <v>42888</v>
      </c>
      <c r="C612" s="2">
        <v>8.4</v>
      </c>
      <c r="D612" s="2">
        <v>4.3209</v>
      </c>
      <c r="E612" s="2">
        <v>0</v>
      </c>
      <c r="F612" s="2"/>
      <c r="G612" s="2"/>
      <c r="H612" s="16">
        <f t="shared" si="9"/>
        <v>0</v>
      </c>
    </row>
    <row r="613" spans="1:8" ht="13.5" x14ac:dyDescent="0.25">
      <c r="A613" s="12"/>
      <c r="B613" s="11">
        <v>42891</v>
      </c>
      <c r="C613" s="2">
        <v>8.4</v>
      </c>
      <c r="D613" s="2">
        <v>4.3209</v>
      </c>
      <c r="E613" s="2">
        <v>0</v>
      </c>
      <c r="F613" s="2"/>
      <c r="G613" s="2"/>
      <c r="H613" s="16">
        <f t="shared" si="9"/>
        <v>0</v>
      </c>
    </row>
    <row r="614" spans="1:8" ht="13.5" x14ac:dyDescent="0.25">
      <c r="A614" s="12"/>
      <c r="B614" s="11">
        <v>42892</v>
      </c>
      <c r="C614" s="2">
        <v>8.4</v>
      </c>
      <c r="D614" s="2">
        <v>4.3209</v>
      </c>
      <c r="E614" s="2">
        <v>0</v>
      </c>
      <c r="F614" s="2"/>
      <c r="G614" s="2"/>
      <c r="H614" s="16">
        <f t="shared" si="9"/>
        <v>0</v>
      </c>
    </row>
    <row r="615" spans="1:8" ht="13.5" x14ac:dyDescent="0.25">
      <c r="A615" s="12"/>
      <c r="B615" s="11">
        <v>42893</v>
      </c>
      <c r="C615" s="2">
        <v>8.6</v>
      </c>
      <c r="D615" s="2">
        <v>4.4237000000000002</v>
      </c>
      <c r="E615" s="2">
        <v>200</v>
      </c>
      <c r="F615" s="2"/>
      <c r="G615" s="2"/>
      <c r="H615" s="16">
        <f t="shared" si="9"/>
        <v>2.3791339767178187E-2</v>
      </c>
    </row>
    <row r="616" spans="1:8" ht="13.5" x14ac:dyDescent="0.25">
      <c r="A616" s="12"/>
      <c r="B616" s="11">
        <v>42894</v>
      </c>
      <c r="C616" s="2">
        <v>8.6</v>
      </c>
      <c r="D616" s="2">
        <v>4.4237000000000002</v>
      </c>
      <c r="E616" s="2">
        <v>0</v>
      </c>
      <c r="F616" s="2"/>
      <c r="G616" s="2"/>
      <c r="H616" s="16">
        <f t="shared" si="9"/>
        <v>0</v>
      </c>
    </row>
    <row r="617" spans="1:8" ht="13.5" x14ac:dyDescent="0.25">
      <c r="A617" s="12"/>
      <c r="B617" s="11">
        <v>42895</v>
      </c>
      <c r="C617" s="2">
        <v>8.6</v>
      </c>
      <c r="D617" s="2">
        <v>4.4237000000000002</v>
      </c>
      <c r="E617" s="2">
        <v>0</v>
      </c>
      <c r="F617" s="2"/>
      <c r="G617" s="2"/>
      <c r="H617" s="16">
        <f t="shared" si="9"/>
        <v>0</v>
      </c>
    </row>
    <row r="618" spans="1:8" ht="13.5" x14ac:dyDescent="0.25">
      <c r="A618" s="12"/>
      <c r="B618" s="11">
        <v>42898</v>
      </c>
      <c r="C618" s="2">
        <v>9</v>
      </c>
      <c r="D618" s="2">
        <v>4.6295000000000002</v>
      </c>
      <c r="E618" s="2">
        <v>50</v>
      </c>
      <c r="F618" s="2"/>
      <c r="G618" s="2"/>
      <c r="H618" s="16">
        <f t="shared" si="9"/>
        <v>4.6522142098243548E-2</v>
      </c>
    </row>
    <row r="619" spans="1:8" ht="13.5" x14ac:dyDescent="0.25">
      <c r="A619" s="12"/>
      <c r="B619" s="11">
        <v>42899</v>
      </c>
      <c r="C619" s="2">
        <v>9</v>
      </c>
      <c r="D619" s="2">
        <v>4.6295000000000002</v>
      </c>
      <c r="E619" s="2">
        <v>0</v>
      </c>
      <c r="F619" s="2"/>
      <c r="G619" s="2"/>
      <c r="H619" s="16">
        <f t="shared" si="9"/>
        <v>0</v>
      </c>
    </row>
    <row r="620" spans="1:8" ht="13.5" x14ac:dyDescent="0.25">
      <c r="A620" s="12"/>
      <c r="B620" s="11">
        <v>42900</v>
      </c>
      <c r="C620" s="2">
        <v>9</v>
      </c>
      <c r="D620" s="2">
        <v>4.6295000000000002</v>
      </c>
      <c r="E620" s="2">
        <v>0</v>
      </c>
      <c r="F620" s="2"/>
      <c r="G620" s="2"/>
      <c r="H620" s="16">
        <f t="shared" si="9"/>
        <v>0</v>
      </c>
    </row>
    <row r="621" spans="1:8" ht="13.5" x14ac:dyDescent="0.25">
      <c r="A621" s="12"/>
      <c r="B621" s="11">
        <v>42901</v>
      </c>
      <c r="C621" s="2">
        <v>9</v>
      </c>
      <c r="D621" s="2">
        <v>4.6295000000000002</v>
      </c>
      <c r="E621" s="2">
        <v>0</v>
      </c>
      <c r="F621" s="2"/>
      <c r="G621" s="2"/>
      <c r="H621" s="16">
        <f t="shared" si="9"/>
        <v>0</v>
      </c>
    </row>
    <row r="622" spans="1:8" ht="13.5" x14ac:dyDescent="0.25">
      <c r="A622" s="12"/>
      <c r="B622" s="11">
        <v>42902</v>
      </c>
      <c r="C622" s="2">
        <v>9</v>
      </c>
      <c r="D622" s="2">
        <v>4.6295000000000002</v>
      </c>
      <c r="E622" s="2">
        <v>0</v>
      </c>
      <c r="F622" s="2"/>
      <c r="G622" s="2"/>
      <c r="H622" s="16">
        <f t="shared" si="9"/>
        <v>0</v>
      </c>
    </row>
    <row r="623" spans="1:8" ht="13.5" x14ac:dyDescent="0.25">
      <c r="A623" s="12"/>
      <c r="B623" s="11">
        <v>42905</v>
      </c>
      <c r="C623" s="2">
        <v>9</v>
      </c>
      <c r="D623" s="2">
        <v>4.6295000000000002</v>
      </c>
      <c r="E623" s="2">
        <v>0</v>
      </c>
      <c r="F623" s="2"/>
      <c r="G623" s="2"/>
      <c r="H623" s="16">
        <f t="shared" si="9"/>
        <v>0</v>
      </c>
    </row>
    <row r="624" spans="1:8" ht="13.5" x14ac:dyDescent="0.25">
      <c r="A624" s="12"/>
      <c r="B624" s="11">
        <v>42906</v>
      </c>
      <c r="C624" s="2">
        <v>9</v>
      </c>
      <c r="D624" s="2">
        <v>4.6295000000000002</v>
      </c>
      <c r="E624" s="2">
        <v>0</v>
      </c>
      <c r="F624" s="2"/>
      <c r="G624" s="2"/>
      <c r="H624" s="16">
        <f t="shared" si="9"/>
        <v>0</v>
      </c>
    </row>
    <row r="625" spans="1:8" ht="13.5" x14ac:dyDescent="0.25">
      <c r="A625" s="12"/>
      <c r="B625" s="11">
        <v>42907</v>
      </c>
      <c r="C625" s="2">
        <v>8.99</v>
      </c>
      <c r="D625" s="2">
        <v>4.6243999999999996</v>
      </c>
      <c r="E625" s="2">
        <v>1</v>
      </c>
      <c r="F625" s="2"/>
      <c r="G625" s="2"/>
      <c r="H625" s="16">
        <f t="shared" si="9"/>
        <v>-1.1016308456637969E-3</v>
      </c>
    </row>
    <row r="626" spans="1:8" ht="13.5" x14ac:dyDescent="0.25">
      <c r="A626" s="12"/>
      <c r="B626" s="11">
        <v>42908</v>
      </c>
      <c r="C626" s="2">
        <v>8.99</v>
      </c>
      <c r="D626" s="2">
        <v>4.6243999999999996</v>
      </c>
      <c r="E626" s="2">
        <v>0</v>
      </c>
      <c r="F626" s="2"/>
      <c r="G626" s="2"/>
      <c r="H626" s="16">
        <f t="shared" si="9"/>
        <v>0</v>
      </c>
    </row>
    <row r="627" spans="1:8" ht="13.5" x14ac:dyDescent="0.25">
      <c r="A627" s="12"/>
      <c r="B627" s="11">
        <v>42909</v>
      </c>
      <c r="C627" s="2">
        <v>8.49</v>
      </c>
      <c r="D627" s="2">
        <v>4.6247999999999996</v>
      </c>
      <c r="E627" s="2">
        <v>0</v>
      </c>
      <c r="F627" s="2"/>
      <c r="G627" s="2"/>
      <c r="H627" s="16">
        <f t="shared" si="9"/>
        <v>8.6497707810733495E-5</v>
      </c>
    </row>
    <row r="628" spans="1:8" ht="13.5" x14ac:dyDescent="0.25">
      <c r="A628" s="12"/>
      <c r="B628" s="11">
        <v>42914</v>
      </c>
      <c r="C628" s="2">
        <v>8.49</v>
      </c>
      <c r="D628" s="2">
        <v>4.6247999999999996</v>
      </c>
      <c r="E628" s="2">
        <v>0</v>
      </c>
      <c r="F628" s="2"/>
      <c r="G628" s="2"/>
      <c r="H628" s="16">
        <f t="shared" si="9"/>
        <v>0</v>
      </c>
    </row>
    <row r="629" spans="1:8" ht="13.5" x14ac:dyDescent="0.25">
      <c r="A629" s="12"/>
      <c r="B629" s="11">
        <v>42915</v>
      </c>
      <c r="C629" s="2">
        <v>8.49</v>
      </c>
      <c r="D629" s="2">
        <v>4.6247999999999996</v>
      </c>
      <c r="E629" s="2">
        <v>0</v>
      </c>
      <c r="F629" s="2"/>
      <c r="G629" s="2"/>
      <c r="H629" s="16">
        <f t="shared" si="9"/>
        <v>0</v>
      </c>
    </row>
    <row r="630" spans="1:8" ht="13.5" x14ac:dyDescent="0.25">
      <c r="A630" s="12"/>
      <c r="B630" s="11">
        <v>42916</v>
      </c>
      <c r="C630" s="2">
        <v>8.49</v>
      </c>
      <c r="D630" s="2">
        <v>4.6247999999999996</v>
      </c>
      <c r="E630" s="2">
        <v>0</v>
      </c>
      <c r="F630" s="2"/>
      <c r="G630" s="2"/>
      <c r="H630" s="16">
        <f t="shared" si="9"/>
        <v>0</v>
      </c>
    </row>
    <row r="631" spans="1:8" ht="13.5" x14ac:dyDescent="0.25">
      <c r="A631" s="12"/>
      <c r="B631" s="11">
        <v>42919</v>
      </c>
      <c r="C631" s="2">
        <v>8.49</v>
      </c>
      <c r="D631" s="2">
        <v>4.6247999999999996</v>
      </c>
      <c r="E631" s="2">
        <v>0</v>
      </c>
      <c r="F631" s="2"/>
      <c r="G631" s="2"/>
      <c r="H631" s="16">
        <f t="shared" si="9"/>
        <v>0</v>
      </c>
    </row>
    <row r="632" spans="1:8" ht="13.5" x14ac:dyDescent="0.25">
      <c r="A632" s="12"/>
      <c r="B632" s="11">
        <v>42920</v>
      </c>
      <c r="C632" s="2">
        <v>8.49</v>
      </c>
      <c r="D632" s="2">
        <v>4.6247999999999996</v>
      </c>
      <c r="E632" s="2">
        <v>0</v>
      </c>
      <c r="F632" s="2"/>
      <c r="G632" s="2"/>
      <c r="H632" s="16">
        <f t="shared" si="9"/>
        <v>0</v>
      </c>
    </row>
    <row r="633" spans="1:8" ht="13.5" x14ac:dyDescent="0.25">
      <c r="A633" s="12"/>
      <c r="B633" s="11">
        <v>42921</v>
      </c>
      <c r="C633" s="2">
        <v>8.49</v>
      </c>
      <c r="D633" s="2">
        <v>4.6247999999999996</v>
      </c>
      <c r="E633" s="2">
        <v>0</v>
      </c>
      <c r="F633" s="2"/>
      <c r="G633" s="2"/>
      <c r="H633" s="16">
        <f t="shared" si="9"/>
        <v>0</v>
      </c>
    </row>
    <row r="634" spans="1:8" ht="13.5" x14ac:dyDescent="0.25">
      <c r="A634" s="12"/>
      <c r="B634" s="11">
        <v>42922</v>
      </c>
      <c r="C634" s="2">
        <v>8.49</v>
      </c>
      <c r="D634" s="2">
        <v>4.6247999999999996</v>
      </c>
      <c r="E634" s="2">
        <v>0</v>
      </c>
      <c r="F634" s="2"/>
      <c r="G634" s="2"/>
      <c r="H634" s="16">
        <f t="shared" si="9"/>
        <v>0</v>
      </c>
    </row>
    <row r="635" spans="1:8" ht="13.5" x14ac:dyDescent="0.25">
      <c r="A635" s="12"/>
      <c r="B635" s="11">
        <v>42923</v>
      </c>
      <c r="C635" s="2">
        <v>8.1999999999999993</v>
      </c>
      <c r="D635" s="2">
        <v>4.4668000000000001</v>
      </c>
      <c r="E635" s="2">
        <v>1</v>
      </c>
      <c r="F635" s="2"/>
      <c r="G635" s="2"/>
      <c r="H635" s="16">
        <f t="shared" si="9"/>
        <v>-3.4163639508735404E-2</v>
      </c>
    </row>
    <row r="636" spans="1:8" ht="13.5" x14ac:dyDescent="0.25">
      <c r="A636" s="12"/>
      <c r="B636" s="11">
        <v>42926</v>
      </c>
      <c r="C636" s="2">
        <v>8.1999999999999993</v>
      </c>
      <c r="D636" s="2">
        <v>4.4668000000000001</v>
      </c>
      <c r="E636" s="2">
        <v>0</v>
      </c>
      <c r="F636" s="2"/>
      <c r="G636" s="2"/>
      <c r="H636" s="16">
        <f t="shared" si="9"/>
        <v>0</v>
      </c>
    </row>
    <row r="637" spans="1:8" ht="13.5" x14ac:dyDescent="0.25">
      <c r="A637" s="12"/>
      <c r="B637" s="11">
        <v>42927</v>
      </c>
      <c r="C637" s="2">
        <v>8.1999999999999993</v>
      </c>
      <c r="D637" s="2">
        <v>4.4668000000000001</v>
      </c>
      <c r="E637" s="2">
        <v>0</v>
      </c>
      <c r="F637" s="2"/>
      <c r="G637" s="2"/>
      <c r="H637" s="16">
        <f t="shared" si="9"/>
        <v>0</v>
      </c>
    </row>
    <row r="638" spans="1:8" ht="13.5" x14ac:dyDescent="0.25">
      <c r="A638" s="12"/>
      <c r="B638" s="11">
        <v>42928</v>
      </c>
      <c r="C638" s="2">
        <v>8.1999999999999993</v>
      </c>
      <c r="D638" s="2">
        <v>4.4668000000000001</v>
      </c>
      <c r="E638" s="2">
        <v>0</v>
      </c>
      <c r="F638" s="2"/>
      <c r="G638" s="2"/>
      <c r="H638" s="16">
        <f t="shared" si="9"/>
        <v>0</v>
      </c>
    </row>
    <row r="639" spans="1:8" ht="13.5" x14ac:dyDescent="0.25">
      <c r="A639" s="12"/>
      <c r="B639" s="11">
        <v>42929</v>
      </c>
      <c r="C639" s="2">
        <v>8.1999999999999993</v>
      </c>
      <c r="D639" s="2">
        <v>4.4668000000000001</v>
      </c>
      <c r="E639" s="2">
        <v>0</v>
      </c>
      <c r="F639" s="2"/>
      <c r="G639" s="2"/>
      <c r="H639" s="16">
        <f t="shared" si="9"/>
        <v>0</v>
      </c>
    </row>
    <row r="640" spans="1:8" ht="13.5" x14ac:dyDescent="0.25">
      <c r="A640" s="12"/>
      <c r="B640" s="11">
        <v>42930</v>
      </c>
      <c r="C640" s="2">
        <v>8.1999999999999993</v>
      </c>
      <c r="D640" s="2">
        <v>4.4668000000000001</v>
      </c>
      <c r="E640" s="2">
        <v>0</v>
      </c>
      <c r="F640" s="2"/>
      <c r="G640" s="2"/>
      <c r="H640" s="16">
        <f t="shared" si="9"/>
        <v>0</v>
      </c>
    </row>
    <row r="641" spans="1:8" ht="13.5" x14ac:dyDescent="0.25">
      <c r="A641" s="12"/>
      <c r="B641" s="11">
        <v>42933</v>
      </c>
      <c r="C641" s="2">
        <v>7.84</v>
      </c>
      <c r="D641" s="2">
        <v>4.2706999999999997</v>
      </c>
      <c r="E641" s="2">
        <v>0</v>
      </c>
      <c r="F641" s="2"/>
      <c r="G641" s="2"/>
      <c r="H641" s="16">
        <f t="shared" si="9"/>
        <v>-4.3901674576878387E-2</v>
      </c>
    </row>
    <row r="642" spans="1:8" ht="13.5" x14ac:dyDescent="0.25">
      <c r="A642" s="12"/>
      <c r="B642" s="11">
        <v>42934</v>
      </c>
      <c r="C642" s="2">
        <v>7.84</v>
      </c>
      <c r="D642" s="2">
        <v>4.2706999999999997</v>
      </c>
      <c r="E642" s="2">
        <v>0</v>
      </c>
      <c r="F642" s="2"/>
      <c r="G642" s="2"/>
      <c r="H642" s="16">
        <f t="shared" si="9"/>
        <v>0</v>
      </c>
    </row>
    <row r="643" spans="1:8" ht="13.5" x14ac:dyDescent="0.25">
      <c r="A643" s="12"/>
      <c r="B643" s="11">
        <v>42935</v>
      </c>
      <c r="C643" s="2">
        <v>7.84</v>
      </c>
      <c r="D643" s="2">
        <v>4.2706999999999997</v>
      </c>
      <c r="E643" s="2">
        <v>0</v>
      </c>
      <c r="F643" s="2"/>
      <c r="G643" s="2"/>
      <c r="H643" s="16">
        <f t="shared" si="9"/>
        <v>0</v>
      </c>
    </row>
    <row r="644" spans="1:8" ht="13.5" x14ac:dyDescent="0.25">
      <c r="A644" s="12"/>
      <c r="B644" s="11">
        <v>42936</v>
      </c>
      <c r="C644" s="2">
        <v>7.84</v>
      </c>
      <c r="D644" s="2">
        <v>4.2706999999999997</v>
      </c>
      <c r="E644" s="2">
        <v>0</v>
      </c>
      <c r="F644" s="2"/>
      <c r="G644" s="2"/>
      <c r="H644" s="16">
        <f t="shared" si="9"/>
        <v>0</v>
      </c>
    </row>
    <row r="645" spans="1:8" ht="13.5" x14ac:dyDescent="0.25">
      <c r="A645" s="12"/>
      <c r="B645" s="11">
        <v>42937</v>
      </c>
      <c r="C645" s="2">
        <v>8.19</v>
      </c>
      <c r="D645" s="2">
        <v>4.4612999999999996</v>
      </c>
      <c r="E645" s="2">
        <v>0</v>
      </c>
      <c r="F645" s="2"/>
      <c r="G645" s="2"/>
      <c r="H645" s="16">
        <f t="shared" si="9"/>
        <v>4.4629685999953143E-2</v>
      </c>
    </row>
    <row r="646" spans="1:8" ht="13.5" x14ac:dyDescent="0.25">
      <c r="A646" s="12"/>
      <c r="B646" s="11">
        <v>42940</v>
      </c>
      <c r="C646" s="2">
        <v>8.19</v>
      </c>
      <c r="D646" s="2">
        <v>4.4612999999999996</v>
      </c>
      <c r="E646" s="2">
        <v>0</v>
      </c>
      <c r="F646" s="2"/>
      <c r="G646" s="2"/>
      <c r="H646" s="16">
        <f t="shared" si="9"/>
        <v>0</v>
      </c>
    </row>
    <row r="647" spans="1:8" ht="13.5" x14ac:dyDescent="0.25">
      <c r="A647" s="12"/>
      <c r="B647" s="11">
        <v>42942</v>
      </c>
      <c r="C647" s="2">
        <v>8.19</v>
      </c>
      <c r="D647" s="2">
        <v>4.4612999999999996</v>
      </c>
      <c r="E647" s="2">
        <v>0</v>
      </c>
      <c r="F647" s="2"/>
      <c r="G647" s="2"/>
      <c r="H647" s="16">
        <f t="shared" ref="H647:H710" si="10">(D647-D646)/D646</f>
        <v>0</v>
      </c>
    </row>
    <row r="648" spans="1:8" ht="13.5" x14ac:dyDescent="0.25">
      <c r="A648" s="12"/>
      <c r="B648" s="11">
        <v>42943</v>
      </c>
      <c r="C648" s="2">
        <v>8.19</v>
      </c>
      <c r="D648" s="2">
        <v>4.4612999999999996</v>
      </c>
      <c r="E648" s="2">
        <v>0</v>
      </c>
      <c r="F648" s="2"/>
      <c r="G648" s="2"/>
      <c r="H648" s="16">
        <f t="shared" si="10"/>
        <v>0</v>
      </c>
    </row>
    <row r="649" spans="1:8" ht="13.5" x14ac:dyDescent="0.25">
      <c r="A649" s="12"/>
      <c r="B649" s="11">
        <v>42944</v>
      </c>
      <c r="C649" s="2">
        <v>8.19</v>
      </c>
      <c r="D649" s="2">
        <v>4.4612999999999996</v>
      </c>
      <c r="E649" s="2">
        <v>0</v>
      </c>
      <c r="F649" s="2"/>
      <c r="G649" s="2"/>
      <c r="H649" s="16">
        <f t="shared" si="10"/>
        <v>0</v>
      </c>
    </row>
    <row r="650" spans="1:8" ht="13.5" x14ac:dyDescent="0.25">
      <c r="A650" s="12"/>
      <c r="B650" s="11">
        <v>42947</v>
      </c>
      <c r="C650" s="2">
        <v>8.4</v>
      </c>
      <c r="D650" s="2">
        <v>4.5757000000000003</v>
      </c>
      <c r="E650" s="2">
        <v>300</v>
      </c>
      <c r="F650" s="2"/>
      <c r="G650" s="2"/>
      <c r="H650" s="16">
        <f t="shared" si="10"/>
        <v>2.5642749871113965E-2</v>
      </c>
    </row>
    <row r="651" spans="1:8" ht="13.5" x14ac:dyDescent="0.25">
      <c r="A651" s="12"/>
      <c r="B651" s="11">
        <v>42948</v>
      </c>
      <c r="C651" s="2">
        <v>8.4</v>
      </c>
      <c r="D651" s="2">
        <v>4.5757000000000003</v>
      </c>
      <c r="E651" s="2">
        <v>0</v>
      </c>
      <c r="F651" s="2"/>
      <c r="G651" s="2"/>
      <c r="H651" s="16">
        <f t="shared" si="10"/>
        <v>0</v>
      </c>
    </row>
    <row r="652" spans="1:8" ht="13.5" x14ac:dyDescent="0.25">
      <c r="A652" s="12"/>
      <c r="B652" s="11">
        <v>42949</v>
      </c>
      <c r="C652" s="2">
        <v>8.4</v>
      </c>
      <c r="D652" s="2">
        <v>4.5757000000000003</v>
      </c>
      <c r="E652" s="2">
        <v>0</v>
      </c>
      <c r="F652" s="2"/>
      <c r="G652" s="2"/>
      <c r="H652" s="16">
        <f t="shared" si="10"/>
        <v>0</v>
      </c>
    </row>
    <row r="653" spans="1:8" ht="13.5" x14ac:dyDescent="0.25">
      <c r="A653" s="12"/>
      <c r="B653" s="11">
        <v>42950</v>
      </c>
      <c r="C653" s="2">
        <v>8.4</v>
      </c>
      <c r="D653" s="2">
        <v>4.5757000000000003</v>
      </c>
      <c r="E653" s="2">
        <v>313</v>
      </c>
      <c r="F653" s="2"/>
      <c r="G653" s="2"/>
      <c r="H653" s="16">
        <f t="shared" si="10"/>
        <v>0</v>
      </c>
    </row>
    <row r="654" spans="1:8" ht="13.5" x14ac:dyDescent="0.25">
      <c r="A654" s="12"/>
      <c r="B654" s="11">
        <v>42951</v>
      </c>
      <c r="C654" s="2">
        <v>8.4</v>
      </c>
      <c r="D654" s="2">
        <v>4.5757000000000003</v>
      </c>
      <c r="E654" s="2">
        <v>0</v>
      </c>
      <c r="F654" s="2"/>
      <c r="G654" s="2"/>
      <c r="H654" s="16">
        <f t="shared" si="10"/>
        <v>0</v>
      </c>
    </row>
    <row r="655" spans="1:8" ht="13.5" x14ac:dyDescent="0.25">
      <c r="A655" s="12"/>
      <c r="B655" s="11">
        <v>42954</v>
      </c>
      <c r="C655" s="2">
        <v>8.4</v>
      </c>
      <c r="D655" s="2">
        <v>4.5757000000000003</v>
      </c>
      <c r="E655" s="2">
        <v>0</v>
      </c>
      <c r="F655" s="2"/>
      <c r="G655" s="2"/>
      <c r="H655" s="16">
        <f t="shared" si="10"/>
        <v>0</v>
      </c>
    </row>
    <row r="656" spans="1:8" ht="13.5" x14ac:dyDescent="0.25">
      <c r="A656" s="12"/>
      <c r="B656" s="11">
        <v>42955</v>
      </c>
      <c r="C656" s="2">
        <v>8.4</v>
      </c>
      <c r="D656" s="2">
        <v>4.5757000000000003</v>
      </c>
      <c r="E656" s="2">
        <v>0</v>
      </c>
      <c r="F656" s="2"/>
      <c r="G656" s="2"/>
      <c r="H656" s="16">
        <f t="shared" si="10"/>
        <v>0</v>
      </c>
    </row>
    <row r="657" spans="1:8" ht="13.5" x14ac:dyDescent="0.25">
      <c r="A657" s="12"/>
      <c r="B657" s="11">
        <v>42956</v>
      </c>
      <c r="C657" s="2">
        <v>8.4</v>
      </c>
      <c r="D657" s="2">
        <v>4.5757000000000003</v>
      </c>
      <c r="E657" s="2">
        <v>0</v>
      </c>
      <c r="F657" s="2"/>
      <c r="G657" s="2"/>
      <c r="H657" s="16">
        <f t="shared" si="10"/>
        <v>0</v>
      </c>
    </row>
    <row r="658" spans="1:8" ht="13.5" x14ac:dyDescent="0.25">
      <c r="A658" s="12"/>
      <c r="B658" s="11">
        <v>42957</v>
      </c>
      <c r="C658" s="2">
        <v>8.4</v>
      </c>
      <c r="D658" s="2">
        <v>4.5757000000000003</v>
      </c>
      <c r="E658" s="2">
        <v>0</v>
      </c>
      <c r="F658" s="2"/>
      <c r="G658" s="2"/>
      <c r="H658" s="16">
        <f t="shared" si="10"/>
        <v>0</v>
      </c>
    </row>
    <row r="659" spans="1:8" ht="13.5" x14ac:dyDescent="0.25">
      <c r="A659" s="12"/>
      <c r="B659" s="11">
        <v>42958</v>
      </c>
      <c r="C659" s="2">
        <v>8.4</v>
      </c>
      <c r="D659" s="2">
        <v>4.5757000000000003</v>
      </c>
      <c r="E659" s="2">
        <v>0</v>
      </c>
      <c r="F659" s="2"/>
      <c r="G659" s="2"/>
      <c r="H659" s="16">
        <f t="shared" si="10"/>
        <v>0</v>
      </c>
    </row>
    <row r="660" spans="1:8" ht="13.5" x14ac:dyDescent="0.25">
      <c r="A660" s="12"/>
      <c r="B660" s="11">
        <v>42961</v>
      </c>
      <c r="C660" s="2">
        <v>8.4</v>
      </c>
      <c r="D660" s="2">
        <v>4.5757000000000003</v>
      </c>
      <c r="E660" s="2">
        <v>0</v>
      </c>
      <c r="F660" s="2"/>
      <c r="G660" s="2"/>
      <c r="H660" s="16">
        <f t="shared" si="10"/>
        <v>0</v>
      </c>
    </row>
    <row r="661" spans="1:8" ht="13.5" x14ac:dyDescent="0.25">
      <c r="A661" s="12"/>
      <c r="B661" s="11">
        <v>42962</v>
      </c>
      <c r="C661" s="2">
        <v>8.4</v>
      </c>
      <c r="D661" s="2">
        <v>4.5757000000000003</v>
      </c>
      <c r="E661" s="2">
        <v>0</v>
      </c>
      <c r="F661" s="2"/>
      <c r="G661" s="2"/>
      <c r="H661" s="16">
        <f t="shared" si="10"/>
        <v>0</v>
      </c>
    </row>
    <row r="662" spans="1:8" ht="13.5" x14ac:dyDescent="0.25">
      <c r="A662" s="12"/>
      <c r="B662" s="11">
        <v>42963</v>
      </c>
      <c r="C662" s="2">
        <v>8.1999999999999993</v>
      </c>
      <c r="D662" s="2">
        <v>4.4668000000000001</v>
      </c>
      <c r="E662" s="2">
        <v>10</v>
      </c>
      <c r="F662" s="2"/>
      <c r="G662" s="2"/>
      <c r="H662" s="16">
        <f t="shared" si="10"/>
        <v>-2.3799637213978236E-2</v>
      </c>
    </row>
    <row r="663" spans="1:8" ht="13.5" x14ac:dyDescent="0.25">
      <c r="A663" s="12"/>
      <c r="B663" s="11">
        <v>42964</v>
      </c>
      <c r="C663" s="2">
        <v>8.1</v>
      </c>
      <c r="D663" s="2">
        <v>4.4123000000000001</v>
      </c>
      <c r="E663" s="2">
        <v>1</v>
      </c>
      <c r="F663" s="2"/>
      <c r="G663" s="2"/>
      <c r="H663" s="16">
        <f t="shared" si="10"/>
        <v>-1.2201128324527624E-2</v>
      </c>
    </row>
    <row r="664" spans="1:8" ht="13.5" x14ac:dyDescent="0.25">
      <c r="A664" s="12"/>
      <c r="B664" s="11">
        <v>42965</v>
      </c>
      <c r="C664" s="2">
        <v>8.1</v>
      </c>
      <c r="D664" s="2">
        <v>4.4123000000000001</v>
      </c>
      <c r="E664" s="2">
        <v>0</v>
      </c>
      <c r="F664" s="2"/>
      <c r="G664" s="2"/>
      <c r="H664" s="16">
        <f t="shared" si="10"/>
        <v>0</v>
      </c>
    </row>
    <row r="665" spans="1:8" ht="13.5" x14ac:dyDescent="0.25">
      <c r="A665" s="12"/>
      <c r="B665" s="11">
        <v>42968</v>
      </c>
      <c r="C665" s="2">
        <v>8.1</v>
      </c>
      <c r="D665" s="2">
        <v>4.4123000000000001</v>
      </c>
      <c r="E665" s="2">
        <v>0</v>
      </c>
      <c r="F665" s="2"/>
      <c r="G665" s="2"/>
      <c r="H665" s="16">
        <f t="shared" si="10"/>
        <v>0</v>
      </c>
    </row>
    <row r="666" spans="1:8" ht="13.5" x14ac:dyDescent="0.25">
      <c r="A666" s="12"/>
      <c r="B666" s="11">
        <v>42969</v>
      </c>
      <c r="C666" s="2">
        <v>8.1</v>
      </c>
      <c r="D666" s="2">
        <v>4.4123000000000001</v>
      </c>
      <c r="E666" s="2">
        <v>0</v>
      </c>
      <c r="F666" s="2"/>
      <c r="G666" s="2"/>
      <c r="H666" s="16">
        <f t="shared" si="10"/>
        <v>0</v>
      </c>
    </row>
    <row r="667" spans="1:8" ht="13.5" x14ac:dyDescent="0.25">
      <c r="A667" s="12"/>
      <c r="B667" s="11">
        <v>42970</v>
      </c>
      <c r="C667" s="2">
        <v>8.1</v>
      </c>
      <c r="D667" s="2">
        <v>4.4123000000000001</v>
      </c>
      <c r="E667" s="2">
        <v>0</v>
      </c>
      <c r="F667" s="2"/>
      <c r="G667" s="2"/>
      <c r="H667" s="16">
        <f t="shared" si="10"/>
        <v>0</v>
      </c>
    </row>
    <row r="668" spans="1:8" ht="13.5" x14ac:dyDescent="0.25">
      <c r="A668" s="12"/>
      <c r="B668" s="11">
        <v>42971</v>
      </c>
      <c r="C668" s="2">
        <v>8.1</v>
      </c>
      <c r="D668" s="2">
        <v>4.4123000000000001</v>
      </c>
      <c r="E668" s="2">
        <v>0</v>
      </c>
      <c r="F668" s="2"/>
      <c r="G668" s="2"/>
      <c r="H668" s="16">
        <f t="shared" si="10"/>
        <v>0</v>
      </c>
    </row>
    <row r="669" spans="1:8" ht="13.5" x14ac:dyDescent="0.25">
      <c r="A669" s="12"/>
      <c r="B669" s="11">
        <v>42972</v>
      </c>
      <c r="C669" s="2">
        <v>8.1</v>
      </c>
      <c r="D669" s="2">
        <v>4.4123000000000001</v>
      </c>
      <c r="E669" s="2">
        <v>0</v>
      </c>
      <c r="F669" s="2"/>
      <c r="G669" s="2"/>
      <c r="H669" s="16">
        <f t="shared" si="10"/>
        <v>0</v>
      </c>
    </row>
    <row r="670" spans="1:8" ht="13.5" x14ac:dyDescent="0.25">
      <c r="A670" s="12"/>
      <c r="B670" s="11">
        <v>42975</v>
      </c>
      <c r="C670" s="2">
        <v>8.1</v>
      </c>
      <c r="D670" s="2">
        <v>4.4123000000000001</v>
      </c>
      <c r="E670" s="2">
        <v>0</v>
      </c>
      <c r="F670" s="2"/>
      <c r="G670" s="2"/>
      <c r="H670" s="16">
        <f t="shared" si="10"/>
        <v>0</v>
      </c>
    </row>
    <row r="671" spans="1:8" ht="13.5" x14ac:dyDescent="0.25">
      <c r="A671" s="12"/>
      <c r="B671" s="11">
        <v>42976</v>
      </c>
      <c r="C671" s="2">
        <v>8.1</v>
      </c>
      <c r="D671" s="2">
        <v>4.4123000000000001</v>
      </c>
      <c r="E671" s="2">
        <v>0</v>
      </c>
      <c r="F671" s="2"/>
      <c r="G671" s="2"/>
      <c r="H671" s="16">
        <f t="shared" si="10"/>
        <v>0</v>
      </c>
    </row>
    <row r="672" spans="1:8" ht="13.5" x14ac:dyDescent="0.25">
      <c r="A672" s="12"/>
      <c r="B672" s="11">
        <v>42977</v>
      </c>
      <c r="C672" s="2">
        <v>8.1</v>
      </c>
      <c r="D672" s="2">
        <v>4.4123000000000001</v>
      </c>
      <c r="E672" s="2">
        <v>0</v>
      </c>
      <c r="F672" s="2"/>
      <c r="G672" s="2"/>
      <c r="H672" s="16">
        <f t="shared" si="10"/>
        <v>0</v>
      </c>
    </row>
    <row r="673" spans="1:8" ht="13.5" x14ac:dyDescent="0.25">
      <c r="A673" s="12"/>
      <c r="B673" s="11">
        <v>42978</v>
      </c>
      <c r="C673" s="2">
        <v>8.1</v>
      </c>
      <c r="D673" s="2">
        <v>4.4123000000000001</v>
      </c>
      <c r="E673" s="2">
        <v>0</v>
      </c>
      <c r="F673" s="2"/>
      <c r="G673" s="2"/>
      <c r="H673" s="16">
        <f t="shared" si="10"/>
        <v>0</v>
      </c>
    </row>
    <row r="674" spans="1:8" ht="13.5" x14ac:dyDescent="0.25">
      <c r="A674" s="12"/>
      <c r="B674" s="11">
        <v>42982</v>
      </c>
      <c r="C674" s="2">
        <v>8.1</v>
      </c>
      <c r="D674" s="2">
        <v>4.4123000000000001</v>
      </c>
      <c r="E674" s="2">
        <v>0</v>
      </c>
      <c r="F674" s="2"/>
      <c r="G674" s="2"/>
      <c r="H674" s="16">
        <f t="shared" si="10"/>
        <v>0</v>
      </c>
    </row>
    <row r="675" spans="1:8" ht="13.5" x14ac:dyDescent="0.25">
      <c r="A675" s="12"/>
      <c r="B675" s="11">
        <v>42983</v>
      </c>
      <c r="C675" s="2">
        <v>8.1</v>
      </c>
      <c r="D675" s="2">
        <v>4.4123000000000001</v>
      </c>
      <c r="E675" s="2">
        <v>0</v>
      </c>
      <c r="F675" s="2"/>
      <c r="G675" s="2"/>
      <c r="H675" s="16">
        <f t="shared" si="10"/>
        <v>0</v>
      </c>
    </row>
    <row r="676" spans="1:8" ht="13.5" x14ac:dyDescent="0.25">
      <c r="A676" s="12"/>
      <c r="B676" s="11">
        <v>42984</v>
      </c>
      <c r="C676" s="2">
        <v>8.1</v>
      </c>
      <c r="D676" s="2">
        <v>4.4123000000000001</v>
      </c>
      <c r="E676" s="2">
        <v>0</v>
      </c>
      <c r="F676" s="2"/>
      <c r="G676" s="2"/>
      <c r="H676" s="16">
        <f t="shared" si="10"/>
        <v>0</v>
      </c>
    </row>
    <row r="677" spans="1:8" ht="13.5" x14ac:dyDescent="0.25">
      <c r="A677" s="12"/>
      <c r="B677" s="11">
        <v>42985</v>
      </c>
      <c r="C677" s="2">
        <v>8.1</v>
      </c>
      <c r="D677" s="2">
        <v>4.4123000000000001</v>
      </c>
      <c r="E677" s="2">
        <v>0</v>
      </c>
      <c r="F677" s="2"/>
      <c r="G677" s="2"/>
      <c r="H677" s="16">
        <f t="shared" si="10"/>
        <v>0</v>
      </c>
    </row>
    <row r="678" spans="1:8" ht="13.5" x14ac:dyDescent="0.25">
      <c r="A678" s="12"/>
      <c r="B678" s="11">
        <v>42986</v>
      </c>
      <c r="C678" s="2">
        <v>8.1</v>
      </c>
      <c r="D678" s="2">
        <v>4.4123000000000001</v>
      </c>
      <c r="E678" s="2">
        <v>0</v>
      </c>
      <c r="F678" s="2"/>
      <c r="G678" s="2"/>
      <c r="H678" s="16">
        <f t="shared" si="10"/>
        <v>0</v>
      </c>
    </row>
    <row r="679" spans="1:8" ht="13.5" x14ac:dyDescent="0.25">
      <c r="A679" s="12"/>
      <c r="B679" s="11">
        <v>42989</v>
      </c>
      <c r="C679" s="2">
        <v>8.1</v>
      </c>
      <c r="D679" s="2">
        <v>4.4123000000000001</v>
      </c>
      <c r="E679" s="2">
        <v>0</v>
      </c>
      <c r="F679" s="2"/>
      <c r="G679" s="2"/>
      <c r="H679" s="16">
        <f t="shared" si="10"/>
        <v>0</v>
      </c>
    </row>
    <row r="680" spans="1:8" ht="13.5" x14ac:dyDescent="0.25">
      <c r="A680" s="12"/>
      <c r="B680" s="11">
        <v>42990</v>
      </c>
      <c r="C680" s="2">
        <v>8.1</v>
      </c>
      <c r="D680" s="2">
        <v>4.4123000000000001</v>
      </c>
      <c r="E680" s="2">
        <v>0</v>
      </c>
      <c r="F680" s="2"/>
      <c r="G680" s="2"/>
      <c r="H680" s="16">
        <f t="shared" si="10"/>
        <v>0</v>
      </c>
    </row>
    <row r="681" spans="1:8" ht="13.5" x14ac:dyDescent="0.25">
      <c r="A681" s="12"/>
      <c r="B681" s="11">
        <v>42991</v>
      </c>
      <c r="C681" s="2">
        <v>8.1</v>
      </c>
      <c r="D681" s="2">
        <v>4.4123000000000001</v>
      </c>
      <c r="E681" s="2">
        <v>0</v>
      </c>
      <c r="F681" s="2"/>
      <c r="G681" s="2"/>
      <c r="H681" s="16">
        <f t="shared" si="10"/>
        <v>0</v>
      </c>
    </row>
    <row r="682" spans="1:8" ht="13.5" x14ac:dyDescent="0.25">
      <c r="A682" s="12"/>
      <c r="B682" s="11">
        <v>42992</v>
      </c>
      <c r="C682" s="2">
        <v>8.1</v>
      </c>
      <c r="D682" s="2">
        <v>4.4123000000000001</v>
      </c>
      <c r="E682" s="2">
        <v>0</v>
      </c>
      <c r="F682" s="2"/>
      <c r="G682" s="2"/>
      <c r="H682" s="16">
        <f t="shared" si="10"/>
        <v>0</v>
      </c>
    </row>
    <row r="683" spans="1:8" ht="13.5" x14ac:dyDescent="0.25">
      <c r="A683" s="12"/>
      <c r="B683" s="11">
        <v>42993</v>
      </c>
      <c r="C683" s="2">
        <v>8.1</v>
      </c>
      <c r="D683" s="2">
        <v>4.4123000000000001</v>
      </c>
      <c r="E683" s="2">
        <v>0</v>
      </c>
      <c r="F683" s="2"/>
      <c r="G683" s="2"/>
      <c r="H683" s="16">
        <f t="shared" si="10"/>
        <v>0</v>
      </c>
    </row>
    <row r="684" spans="1:8" ht="13.5" x14ac:dyDescent="0.25">
      <c r="A684" s="12"/>
      <c r="B684" s="11">
        <v>42996</v>
      </c>
      <c r="C684" s="2">
        <v>8.1</v>
      </c>
      <c r="D684" s="2">
        <v>4.4123000000000001</v>
      </c>
      <c r="E684" s="2">
        <v>0</v>
      </c>
      <c r="F684" s="2"/>
      <c r="G684" s="2"/>
      <c r="H684" s="16">
        <f t="shared" si="10"/>
        <v>0</v>
      </c>
    </row>
    <row r="685" spans="1:8" ht="13.5" x14ac:dyDescent="0.25">
      <c r="A685" s="12"/>
      <c r="B685" s="11">
        <v>42997</v>
      </c>
      <c r="C685" s="2">
        <v>8.1</v>
      </c>
      <c r="D685" s="2">
        <v>4.4123000000000001</v>
      </c>
      <c r="E685" s="2">
        <v>0</v>
      </c>
      <c r="F685" s="2"/>
      <c r="G685" s="2"/>
      <c r="H685" s="16">
        <f t="shared" si="10"/>
        <v>0</v>
      </c>
    </row>
    <row r="686" spans="1:8" ht="13.5" x14ac:dyDescent="0.25">
      <c r="A686" s="12"/>
      <c r="B686" s="11">
        <v>42998</v>
      </c>
      <c r="C686" s="2">
        <v>7.86</v>
      </c>
      <c r="D686" s="2">
        <v>4.2816000000000001</v>
      </c>
      <c r="E686" s="2">
        <v>10</v>
      </c>
      <c r="F686" s="2"/>
      <c r="G686" s="2"/>
      <c r="H686" s="16">
        <f t="shared" si="10"/>
        <v>-2.962173922897356E-2</v>
      </c>
    </row>
    <row r="687" spans="1:8" ht="13.5" x14ac:dyDescent="0.25">
      <c r="A687" s="12"/>
      <c r="B687" s="11">
        <v>43000</v>
      </c>
      <c r="C687" s="2">
        <v>7.86</v>
      </c>
      <c r="D687" s="2">
        <v>4.2816000000000001</v>
      </c>
      <c r="E687" s="2">
        <v>28</v>
      </c>
      <c r="F687" s="2"/>
      <c r="G687" s="2"/>
      <c r="H687" s="16">
        <f t="shared" si="10"/>
        <v>0</v>
      </c>
    </row>
    <row r="688" spans="1:8" ht="13.5" x14ac:dyDescent="0.25">
      <c r="A688" s="12"/>
      <c r="B688" s="11">
        <v>43003</v>
      </c>
      <c r="C688" s="2">
        <v>7.86</v>
      </c>
      <c r="D688" s="2">
        <v>4.2816000000000001</v>
      </c>
      <c r="E688" s="2">
        <v>0</v>
      </c>
      <c r="F688" s="2"/>
      <c r="G688" s="2"/>
      <c r="H688" s="16">
        <f t="shared" si="10"/>
        <v>0</v>
      </c>
    </row>
    <row r="689" spans="1:8" ht="13.5" x14ac:dyDescent="0.25">
      <c r="A689" s="12"/>
      <c r="B689" s="11">
        <v>43004</v>
      </c>
      <c r="C689" s="2">
        <v>7.86</v>
      </c>
      <c r="D689" s="2">
        <v>4.2816000000000001</v>
      </c>
      <c r="E689" s="2">
        <v>0</v>
      </c>
      <c r="F689" s="2"/>
      <c r="G689" s="2"/>
      <c r="H689" s="16">
        <f t="shared" si="10"/>
        <v>0</v>
      </c>
    </row>
    <row r="690" spans="1:8" ht="13.5" x14ac:dyDescent="0.25">
      <c r="A690" s="12"/>
      <c r="B690" s="11">
        <v>43005</v>
      </c>
      <c r="C690" s="2">
        <v>7.86</v>
      </c>
      <c r="D690" s="2">
        <v>4.2816000000000001</v>
      </c>
      <c r="E690" s="2">
        <v>0</v>
      </c>
      <c r="F690" s="2"/>
      <c r="G690" s="2"/>
      <c r="H690" s="16">
        <f t="shared" si="10"/>
        <v>0</v>
      </c>
    </row>
    <row r="691" spans="1:8" ht="13.5" x14ac:dyDescent="0.25">
      <c r="A691" s="12"/>
      <c r="B691" s="11">
        <v>43006</v>
      </c>
      <c r="C691" s="2">
        <v>7.86</v>
      </c>
      <c r="D691" s="2">
        <v>4.2816000000000001</v>
      </c>
      <c r="E691" s="2">
        <v>0</v>
      </c>
      <c r="F691" s="2"/>
      <c r="G691" s="2"/>
      <c r="H691" s="16">
        <f t="shared" si="10"/>
        <v>0</v>
      </c>
    </row>
    <row r="692" spans="1:8" ht="13.5" x14ac:dyDescent="0.25">
      <c r="A692" s="12"/>
      <c r="B692" s="11">
        <v>43007</v>
      </c>
      <c r="C692" s="2">
        <v>7.86</v>
      </c>
      <c r="D692" s="2">
        <v>4.2816000000000001</v>
      </c>
      <c r="E692" s="2">
        <v>0</v>
      </c>
      <c r="F692" s="2"/>
      <c r="G692" s="2"/>
      <c r="H692" s="16">
        <f t="shared" si="10"/>
        <v>0</v>
      </c>
    </row>
    <row r="693" spans="1:8" ht="13.5" x14ac:dyDescent="0.25">
      <c r="A693" s="12"/>
      <c r="B693" s="11">
        <v>43010</v>
      </c>
      <c r="C693" s="2">
        <v>7.86</v>
      </c>
      <c r="D693" s="2">
        <v>4.2816000000000001</v>
      </c>
      <c r="E693" s="2">
        <v>0</v>
      </c>
      <c r="F693" s="2"/>
      <c r="G693" s="2"/>
      <c r="H693" s="16">
        <f t="shared" si="10"/>
        <v>0</v>
      </c>
    </row>
    <row r="694" spans="1:8" ht="13.5" x14ac:dyDescent="0.25">
      <c r="A694" s="12"/>
      <c r="B694" s="11">
        <v>43011</v>
      </c>
      <c r="C694" s="2">
        <v>7.63</v>
      </c>
      <c r="D694" s="2">
        <v>4.1562999999999999</v>
      </c>
      <c r="E694" s="2">
        <v>26</v>
      </c>
      <c r="F694" s="2"/>
      <c r="G694" s="2"/>
      <c r="H694" s="16">
        <f t="shared" si="10"/>
        <v>-2.9264760837070299E-2</v>
      </c>
    </row>
    <row r="695" spans="1:8" ht="13.5" x14ac:dyDescent="0.25">
      <c r="A695" s="12"/>
      <c r="B695" s="11">
        <v>43012</v>
      </c>
      <c r="C695" s="2">
        <v>7.19</v>
      </c>
      <c r="D695" s="2">
        <v>3.9165999999999999</v>
      </c>
      <c r="E695" s="2">
        <v>44</v>
      </c>
      <c r="F695" s="2"/>
      <c r="G695" s="2"/>
      <c r="H695" s="16">
        <f t="shared" si="10"/>
        <v>-5.7671486658807121E-2</v>
      </c>
    </row>
    <row r="696" spans="1:8" ht="13.5" x14ac:dyDescent="0.25">
      <c r="A696" s="12"/>
      <c r="B696" s="11">
        <v>43013</v>
      </c>
      <c r="C696" s="2">
        <v>7.19</v>
      </c>
      <c r="D696" s="2">
        <v>3.9165999999999999</v>
      </c>
      <c r="E696" s="2">
        <v>180</v>
      </c>
      <c r="F696" s="2"/>
      <c r="G696" s="2"/>
      <c r="H696" s="16">
        <f t="shared" si="10"/>
        <v>0</v>
      </c>
    </row>
    <row r="697" spans="1:8" ht="13.5" x14ac:dyDescent="0.25">
      <c r="A697" s="12"/>
      <c r="B697" s="11">
        <v>43014</v>
      </c>
      <c r="C697" s="2">
        <v>7.19</v>
      </c>
      <c r="D697" s="2">
        <v>3.9165999999999999</v>
      </c>
      <c r="E697" s="2">
        <v>0</v>
      </c>
      <c r="F697" s="2"/>
      <c r="G697" s="2"/>
      <c r="H697" s="16">
        <f t="shared" si="10"/>
        <v>0</v>
      </c>
    </row>
    <row r="698" spans="1:8" ht="13.5" x14ac:dyDescent="0.25">
      <c r="A698" s="12"/>
      <c r="B698" s="11">
        <v>43017</v>
      </c>
      <c r="C698" s="2">
        <v>7.19</v>
      </c>
      <c r="D698" s="2">
        <v>3.9165999999999999</v>
      </c>
      <c r="E698" s="2">
        <v>0</v>
      </c>
      <c r="F698" s="2"/>
      <c r="G698" s="2"/>
      <c r="H698" s="16">
        <f t="shared" si="10"/>
        <v>0</v>
      </c>
    </row>
    <row r="699" spans="1:8" ht="13.5" x14ac:dyDescent="0.25">
      <c r="A699" s="12"/>
      <c r="B699" s="11">
        <v>43018</v>
      </c>
      <c r="C699" s="2">
        <v>7.19</v>
      </c>
      <c r="D699" s="2">
        <v>3.9165999999999999</v>
      </c>
      <c r="E699" s="2">
        <v>0</v>
      </c>
      <c r="F699" s="2"/>
      <c r="G699" s="2"/>
      <c r="H699" s="16">
        <f t="shared" si="10"/>
        <v>0</v>
      </c>
    </row>
    <row r="700" spans="1:8" ht="13.5" x14ac:dyDescent="0.25">
      <c r="A700" s="12"/>
      <c r="B700" s="11">
        <v>43019</v>
      </c>
      <c r="C700" s="2">
        <v>6.98</v>
      </c>
      <c r="D700" s="2">
        <v>3.8022</v>
      </c>
      <c r="E700" s="2">
        <v>20</v>
      </c>
      <c r="F700" s="2"/>
      <c r="G700" s="2"/>
      <c r="H700" s="16">
        <f t="shared" si="10"/>
        <v>-2.9209007812898903E-2</v>
      </c>
    </row>
    <row r="701" spans="1:8" ht="13.5" x14ac:dyDescent="0.25">
      <c r="A701" s="12"/>
      <c r="B701" s="11">
        <v>43020</v>
      </c>
      <c r="C701" s="2">
        <v>6.78</v>
      </c>
      <c r="D701" s="2">
        <v>3.6932999999999998</v>
      </c>
      <c r="E701" s="2">
        <v>20</v>
      </c>
      <c r="F701" s="2"/>
      <c r="G701" s="2"/>
      <c r="H701" s="16">
        <f t="shared" si="10"/>
        <v>-2.8641312924096635E-2</v>
      </c>
    </row>
    <row r="702" spans="1:8" ht="13.5" x14ac:dyDescent="0.25">
      <c r="A702" s="12"/>
      <c r="B702" s="11">
        <v>43021</v>
      </c>
      <c r="C702" s="2">
        <v>6.58</v>
      </c>
      <c r="D702" s="2">
        <v>3.5842999999999998</v>
      </c>
      <c r="E702" s="2">
        <v>199</v>
      </c>
      <c r="F702" s="2"/>
      <c r="G702" s="2"/>
      <c r="H702" s="16">
        <f t="shared" si="10"/>
        <v>-2.951290174099044E-2</v>
      </c>
    </row>
    <row r="703" spans="1:8" ht="13.5" x14ac:dyDescent="0.25">
      <c r="A703" s="12"/>
      <c r="B703" s="11">
        <v>43024</v>
      </c>
      <c r="C703" s="2">
        <v>6.39</v>
      </c>
      <c r="D703" s="2">
        <v>3.4807999999999999</v>
      </c>
      <c r="E703" s="2">
        <v>20</v>
      </c>
      <c r="F703" s="2"/>
      <c r="G703" s="2"/>
      <c r="H703" s="16">
        <f t="shared" si="10"/>
        <v>-2.8875931144156441E-2</v>
      </c>
    </row>
    <row r="704" spans="1:8" ht="13.5" x14ac:dyDescent="0.25">
      <c r="A704" s="12"/>
      <c r="B704" s="11">
        <v>43025</v>
      </c>
      <c r="C704" s="2">
        <v>6.2</v>
      </c>
      <c r="D704" s="2">
        <v>3.3773</v>
      </c>
      <c r="E704" s="2">
        <v>25</v>
      </c>
      <c r="F704" s="2"/>
      <c r="G704" s="2"/>
      <c r="H704" s="16">
        <f t="shared" si="10"/>
        <v>-2.9734543783038362E-2</v>
      </c>
    </row>
    <row r="705" spans="1:8" ht="13.5" x14ac:dyDescent="0.25">
      <c r="A705" s="12"/>
      <c r="B705" s="11">
        <v>43026</v>
      </c>
      <c r="C705" s="2">
        <v>6</v>
      </c>
      <c r="D705" s="2">
        <v>3.2684000000000002</v>
      </c>
      <c r="E705" s="2">
        <v>155</v>
      </c>
      <c r="F705" s="2"/>
      <c r="G705" s="2"/>
      <c r="H705" s="16">
        <f t="shared" si="10"/>
        <v>-3.22446925058478E-2</v>
      </c>
    </row>
    <row r="706" spans="1:8" ht="13.5" x14ac:dyDescent="0.25">
      <c r="A706" s="12"/>
      <c r="B706" s="11">
        <v>43027</v>
      </c>
      <c r="C706" s="2">
        <v>6.1</v>
      </c>
      <c r="D706" s="2">
        <v>3.3229000000000002</v>
      </c>
      <c r="E706" s="2">
        <v>9580</v>
      </c>
      <c r="F706" s="2"/>
      <c r="G706" s="2"/>
      <c r="H706" s="16">
        <f t="shared" si="10"/>
        <v>1.6674825602741399E-2</v>
      </c>
    </row>
    <row r="707" spans="1:8" ht="13.5" x14ac:dyDescent="0.25">
      <c r="A707" s="12"/>
      <c r="B707" s="11">
        <v>43028</v>
      </c>
      <c r="C707" s="2">
        <v>6.41</v>
      </c>
      <c r="D707" s="2">
        <v>3.4916999999999998</v>
      </c>
      <c r="E707" s="2">
        <v>4000</v>
      </c>
      <c r="F707" s="2"/>
      <c r="G707" s="2"/>
      <c r="H707" s="16">
        <f t="shared" si="10"/>
        <v>5.079900087273153E-2</v>
      </c>
    </row>
    <row r="708" spans="1:8" ht="13.5" x14ac:dyDescent="0.25">
      <c r="A708" s="12"/>
      <c r="B708" s="11">
        <v>43031</v>
      </c>
      <c r="C708" s="2">
        <v>6.79</v>
      </c>
      <c r="D708" s="2">
        <v>3.6987000000000001</v>
      </c>
      <c r="E708" s="2">
        <v>5</v>
      </c>
      <c r="F708" s="2"/>
      <c r="G708" s="2"/>
      <c r="H708" s="16">
        <f t="shared" si="10"/>
        <v>5.9283443594810636E-2</v>
      </c>
    </row>
    <row r="709" spans="1:8" ht="13.5" x14ac:dyDescent="0.25">
      <c r="A709" s="12"/>
      <c r="B709" s="11">
        <v>43032</v>
      </c>
      <c r="C709" s="2">
        <v>7.19</v>
      </c>
      <c r="D709" s="2">
        <v>3.9165999999999999</v>
      </c>
      <c r="E709" s="2">
        <v>31</v>
      </c>
      <c r="F709" s="2"/>
      <c r="G709" s="2"/>
      <c r="H709" s="16">
        <f t="shared" si="10"/>
        <v>5.8912590910319779E-2</v>
      </c>
    </row>
    <row r="710" spans="1:8" ht="13.5" x14ac:dyDescent="0.25">
      <c r="A710" s="12"/>
      <c r="B710" s="11">
        <v>43033</v>
      </c>
      <c r="C710" s="2">
        <v>7.4</v>
      </c>
      <c r="D710" s="2">
        <v>4.0309999999999997</v>
      </c>
      <c r="E710" s="2">
        <v>25</v>
      </c>
      <c r="F710" s="2"/>
      <c r="G710" s="2"/>
      <c r="H710" s="16">
        <f t="shared" si="10"/>
        <v>2.9209007812898903E-2</v>
      </c>
    </row>
    <row r="711" spans="1:8" ht="13.5" x14ac:dyDescent="0.25">
      <c r="A711" s="12"/>
      <c r="B711" s="11">
        <v>43034</v>
      </c>
      <c r="C711" s="2">
        <v>7.6</v>
      </c>
      <c r="D711" s="2">
        <v>4.1399999999999997</v>
      </c>
      <c r="E711" s="2">
        <v>334</v>
      </c>
      <c r="F711" s="2"/>
      <c r="G711" s="2"/>
      <c r="H711" s="16">
        <f t="shared" ref="H711:H774" si="11">(D711-D710)/D710</f>
        <v>2.704043661622426E-2</v>
      </c>
    </row>
    <row r="712" spans="1:8" ht="13.5" x14ac:dyDescent="0.25">
      <c r="A712" s="12"/>
      <c r="B712" s="11">
        <v>43035</v>
      </c>
      <c r="C712" s="2">
        <v>7.38</v>
      </c>
      <c r="D712" s="2">
        <v>4.0201000000000002</v>
      </c>
      <c r="E712" s="2">
        <v>1036</v>
      </c>
      <c r="F712" s="2"/>
      <c r="G712" s="2"/>
      <c r="H712" s="16">
        <f t="shared" si="11"/>
        <v>-2.89613526570047E-2</v>
      </c>
    </row>
    <row r="713" spans="1:8" ht="13.5" x14ac:dyDescent="0.25">
      <c r="A713" s="12"/>
      <c r="B713" s="11">
        <v>43038</v>
      </c>
      <c r="C713" s="2">
        <v>7.8</v>
      </c>
      <c r="D713" s="2">
        <v>4.2488999999999999</v>
      </c>
      <c r="E713" s="2">
        <v>2931</v>
      </c>
      <c r="F713" s="2"/>
      <c r="G713" s="2"/>
      <c r="H713" s="16">
        <f t="shared" si="11"/>
        <v>5.6914007114250806E-2</v>
      </c>
    </row>
    <row r="714" spans="1:8" ht="13.5" x14ac:dyDescent="0.25">
      <c r="A714" s="12"/>
      <c r="B714" s="11">
        <v>43039</v>
      </c>
      <c r="C714" s="2">
        <v>7.98</v>
      </c>
      <c r="D714" s="2">
        <v>4.3470000000000004</v>
      </c>
      <c r="E714" s="2">
        <v>5601</v>
      </c>
      <c r="F714" s="2"/>
      <c r="G714" s="2"/>
      <c r="H714" s="16">
        <f t="shared" si="11"/>
        <v>2.308832874391031E-2</v>
      </c>
    </row>
    <row r="715" spans="1:8" ht="13.5" x14ac:dyDescent="0.25">
      <c r="A715" s="12"/>
      <c r="B715" s="11">
        <v>43040</v>
      </c>
      <c r="C715" s="2">
        <v>7.98</v>
      </c>
      <c r="D715" s="2">
        <v>4.3470000000000004</v>
      </c>
      <c r="E715" s="2">
        <v>0</v>
      </c>
      <c r="F715" s="2"/>
      <c r="G715" s="2"/>
      <c r="H715" s="16">
        <f t="shared" si="11"/>
        <v>0</v>
      </c>
    </row>
    <row r="716" spans="1:8" ht="13.5" x14ac:dyDescent="0.25">
      <c r="A716" s="12"/>
      <c r="B716" s="11">
        <v>43041</v>
      </c>
      <c r="C716" s="2">
        <v>7.98</v>
      </c>
      <c r="D716" s="2">
        <v>4.3470000000000004</v>
      </c>
      <c r="E716" s="2">
        <v>0</v>
      </c>
      <c r="F716" s="2"/>
      <c r="G716" s="2"/>
      <c r="H716" s="16">
        <f t="shared" si="11"/>
        <v>0</v>
      </c>
    </row>
    <row r="717" spans="1:8" ht="13.5" x14ac:dyDescent="0.25">
      <c r="A717" s="12"/>
      <c r="B717" s="11">
        <v>43042</v>
      </c>
      <c r="C717" s="2">
        <v>7.97</v>
      </c>
      <c r="D717" s="2">
        <v>4.3414999999999999</v>
      </c>
      <c r="E717" s="2">
        <v>1099</v>
      </c>
      <c r="F717" s="2"/>
      <c r="G717" s="2"/>
      <c r="H717" s="16">
        <f t="shared" si="11"/>
        <v>-1.2652403956752941E-3</v>
      </c>
    </row>
    <row r="718" spans="1:8" ht="13.5" x14ac:dyDescent="0.25">
      <c r="A718" s="12"/>
      <c r="B718" s="11">
        <v>43045</v>
      </c>
      <c r="C718" s="2">
        <v>8</v>
      </c>
      <c r="D718" s="2">
        <v>4.3578000000000001</v>
      </c>
      <c r="E718" s="2">
        <v>1</v>
      </c>
      <c r="F718" s="2"/>
      <c r="G718" s="2"/>
      <c r="H718" s="16">
        <f t="shared" si="11"/>
        <v>3.754462743291536E-3</v>
      </c>
    </row>
    <row r="719" spans="1:8" ht="13.5" x14ac:dyDescent="0.25">
      <c r="A719" s="12"/>
      <c r="B719" s="11">
        <v>43046</v>
      </c>
      <c r="C719" s="2">
        <v>8.1999999999999993</v>
      </c>
      <c r="D719" s="2">
        <v>4.4668000000000001</v>
      </c>
      <c r="E719" s="2">
        <v>1</v>
      </c>
      <c r="F719" s="2"/>
      <c r="G719" s="2"/>
      <c r="H719" s="16">
        <f t="shared" si="11"/>
        <v>2.5012621047317451E-2</v>
      </c>
    </row>
    <row r="720" spans="1:8" ht="13.5" x14ac:dyDescent="0.25">
      <c r="A720" s="12"/>
      <c r="B720" s="11">
        <v>43047</v>
      </c>
      <c r="C720" s="2">
        <v>8.1999999999999993</v>
      </c>
      <c r="D720" s="2">
        <v>4.4668000000000001</v>
      </c>
      <c r="E720" s="2">
        <v>0</v>
      </c>
      <c r="F720" s="2"/>
      <c r="G720" s="2"/>
      <c r="H720" s="16">
        <f t="shared" si="11"/>
        <v>0</v>
      </c>
    </row>
    <row r="721" spans="1:8" ht="13.5" x14ac:dyDescent="0.25">
      <c r="A721" s="12"/>
      <c r="B721" s="11">
        <v>43048</v>
      </c>
      <c r="C721" s="2">
        <v>8.18</v>
      </c>
      <c r="D721" s="2">
        <v>4.4558999999999997</v>
      </c>
      <c r="E721" s="2">
        <v>125</v>
      </c>
      <c r="F721" s="2"/>
      <c r="G721" s="2"/>
      <c r="H721" s="16">
        <f t="shared" si="11"/>
        <v>-2.4402256649056044E-3</v>
      </c>
    </row>
    <row r="722" spans="1:8" ht="13.5" x14ac:dyDescent="0.25">
      <c r="A722" s="12"/>
      <c r="B722" s="11">
        <v>43049</v>
      </c>
      <c r="C722" s="2">
        <v>7.95</v>
      </c>
      <c r="D722" s="2">
        <v>4.3305999999999996</v>
      </c>
      <c r="E722" s="2">
        <v>4015</v>
      </c>
      <c r="F722" s="2"/>
      <c r="G722" s="2"/>
      <c r="H722" s="16">
        <f t="shared" si="11"/>
        <v>-2.812002064678296E-2</v>
      </c>
    </row>
    <row r="723" spans="1:8" ht="13.5" x14ac:dyDescent="0.25">
      <c r="A723" s="12"/>
      <c r="B723" s="11">
        <v>43052</v>
      </c>
      <c r="C723" s="2">
        <v>8.15</v>
      </c>
      <c r="D723" s="2">
        <v>4.4396000000000004</v>
      </c>
      <c r="E723" s="2">
        <v>374</v>
      </c>
      <c r="F723" s="2"/>
      <c r="G723" s="2"/>
      <c r="H723" s="16">
        <f t="shared" si="11"/>
        <v>2.5169722440308708E-2</v>
      </c>
    </row>
    <row r="724" spans="1:8" ht="13.5" x14ac:dyDescent="0.25">
      <c r="A724" s="12"/>
      <c r="B724" s="11">
        <v>43053</v>
      </c>
      <c r="C724" s="2">
        <v>8.24</v>
      </c>
      <c r="D724" s="2">
        <v>4.4885999999999999</v>
      </c>
      <c r="E724" s="2">
        <v>1259</v>
      </c>
      <c r="F724" s="2"/>
      <c r="G724" s="2"/>
      <c r="H724" s="16">
        <f t="shared" si="11"/>
        <v>1.1037030363095657E-2</v>
      </c>
    </row>
    <row r="725" spans="1:8" ht="13.5" x14ac:dyDescent="0.25">
      <c r="A725" s="12"/>
      <c r="B725" s="11">
        <v>43054</v>
      </c>
      <c r="C725" s="2">
        <v>8.35</v>
      </c>
      <c r="D725" s="2">
        <v>4.5484999999999998</v>
      </c>
      <c r="E725" s="2">
        <v>160</v>
      </c>
      <c r="F725" s="2"/>
      <c r="G725" s="2"/>
      <c r="H725" s="16">
        <f t="shared" si="11"/>
        <v>1.3344918237312268E-2</v>
      </c>
    </row>
    <row r="726" spans="1:8" ht="13.5" x14ac:dyDescent="0.25">
      <c r="A726" s="12"/>
      <c r="B726" s="11">
        <v>43055</v>
      </c>
      <c r="C726" s="2">
        <v>8.4700000000000006</v>
      </c>
      <c r="D726" s="2">
        <v>4.6139000000000001</v>
      </c>
      <c r="E726" s="2">
        <v>2352</v>
      </c>
      <c r="F726" s="2"/>
      <c r="G726" s="2"/>
      <c r="H726" s="16">
        <f t="shared" si="11"/>
        <v>1.4378366494448796E-2</v>
      </c>
    </row>
    <row r="727" spans="1:8" ht="13.5" x14ac:dyDescent="0.25">
      <c r="A727" s="12"/>
      <c r="B727" s="11">
        <v>43056</v>
      </c>
      <c r="C727" s="2">
        <v>8.4700000000000006</v>
      </c>
      <c r="D727" s="2">
        <v>4.6139000000000001</v>
      </c>
      <c r="E727" s="2">
        <v>0</v>
      </c>
      <c r="F727" s="2"/>
      <c r="G727" s="2"/>
      <c r="H727" s="16">
        <f t="shared" si="11"/>
        <v>0</v>
      </c>
    </row>
    <row r="728" spans="1:8" ht="13.5" x14ac:dyDescent="0.25">
      <c r="A728" s="12"/>
      <c r="B728" s="11">
        <v>43059</v>
      </c>
      <c r="C728" s="2">
        <v>8.4700000000000006</v>
      </c>
      <c r="D728" s="2">
        <v>4.6139000000000001</v>
      </c>
      <c r="E728" s="2">
        <v>0</v>
      </c>
      <c r="F728" s="2"/>
      <c r="G728" s="2"/>
      <c r="H728" s="16">
        <f t="shared" si="11"/>
        <v>0</v>
      </c>
    </row>
    <row r="729" spans="1:8" ht="13.5" x14ac:dyDescent="0.25">
      <c r="A729" s="12"/>
      <c r="B729" s="11">
        <v>43060</v>
      </c>
      <c r="C729" s="2">
        <v>8.4700000000000006</v>
      </c>
      <c r="D729" s="2">
        <v>4.6139000000000001</v>
      </c>
      <c r="E729" s="2">
        <v>0</v>
      </c>
      <c r="F729" s="2"/>
      <c r="G729" s="2"/>
      <c r="H729" s="16">
        <f t="shared" si="11"/>
        <v>0</v>
      </c>
    </row>
    <row r="730" spans="1:8" ht="13.5" x14ac:dyDescent="0.25">
      <c r="A730" s="12"/>
      <c r="B730" s="11">
        <v>43061</v>
      </c>
      <c r="C730" s="2">
        <v>8.2200000000000006</v>
      </c>
      <c r="D730" s="2">
        <v>4.4776999999999996</v>
      </c>
      <c r="E730" s="2">
        <v>2</v>
      </c>
      <c r="F730" s="2"/>
      <c r="G730" s="2"/>
      <c r="H730" s="16">
        <f t="shared" si="11"/>
        <v>-2.9519495437699245E-2</v>
      </c>
    </row>
    <row r="731" spans="1:8" ht="13.5" x14ac:dyDescent="0.25">
      <c r="A731" s="12"/>
      <c r="B731" s="11">
        <v>43062</v>
      </c>
      <c r="C731" s="2">
        <v>8.01</v>
      </c>
      <c r="D731" s="2">
        <v>4.3632999999999997</v>
      </c>
      <c r="E731" s="2">
        <v>2</v>
      </c>
      <c r="F731" s="2"/>
      <c r="G731" s="2"/>
      <c r="H731" s="16">
        <f t="shared" si="11"/>
        <v>-2.5548830872992798E-2</v>
      </c>
    </row>
    <row r="732" spans="1:8" ht="13.5" x14ac:dyDescent="0.25">
      <c r="A732" s="12"/>
      <c r="B732" s="11">
        <v>43063</v>
      </c>
      <c r="C732" s="2">
        <v>8.01</v>
      </c>
      <c r="D732" s="2">
        <v>4.3632999999999997</v>
      </c>
      <c r="E732" s="2">
        <v>0</v>
      </c>
      <c r="F732" s="2"/>
      <c r="G732" s="2"/>
      <c r="H732" s="16">
        <f t="shared" si="11"/>
        <v>0</v>
      </c>
    </row>
    <row r="733" spans="1:8" ht="13.5" x14ac:dyDescent="0.25">
      <c r="A733" s="12"/>
      <c r="B733" s="11">
        <v>43066</v>
      </c>
      <c r="C733" s="2">
        <v>8.01</v>
      </c>
      <c r="D733" s="2">
        <v>4.3632999999999997</v>
      </c>
      <c r="E733" s="2">
        <v>0</v>
      </c>
      <c r="F733" s="2"/>
      <c r="G733" s="2"/>
      <c r="H733" s="16">
        <f t="shared" si="11"/>
        <v>0</v>
      </c>
    </row>
    <row r="734" spans="1:8" ht="13.5" x14ac:dyDescent="0.25">
      <c r="A734" s="12"/>
      <c r="B734" s="11">
        <v>43067</v>
      </c>
      <c r="C734" s="2">
        <v>7.81</v>
      </c>
      <c r="D734" s="2">
        <v>4.2542999999999997</v>
      </c>
      <c r="E734" s="2">
        <v>2</v>
      </c>
      <c r="F734" s="2"/>
      <c r="G734" s="2"/>
      <c r="H734" s="16">
        <f t="shared" si="11"/>
        <v>-2.4981092292530881E-2</v>
      </c>
    </row>
    <row r="735" spans="1:8" ht="13.5" x14ac:dyDescent="0.25">
      <c r="A735" s="12"/>
      <c r="B735" s="11">
        <v>43068</v>
      </c>
      <c r="C735" s="2">
        <v>7.58</v>
      </c>
      <c r="D735" s="2">
        <v>4.1291000000000002</v>
      </c>
      <c r="E735" s="2">
        <v>2</v>
      </c>
      <c r="F735" s="2"/>
      <c r="G735" s="2"/>
      <c r="H735" s="16">
        <f t="shared" si="11"/>
        <v>-2.9429048257057458E-2</v>
      </c>
    </row>
    <row r="736" spans="1:8" ht="13.5" x14ac:dyDescent="0.25">
      <c r="A736" s="12"/>
      <c r="B736" s="11">
        <v>43069</v>
      </c>
      <c r="C736" s="2">
        <v>7.58</v>
      </c>
      <c r="D736" s="2">
        <v>4.1291000000000002</v>
      </c>
      <c r="E736" s="2">
        <v>500</v>
      </c>
      <c r="F736" s="2"/>
      <c r="G736" s="2"/>
      <c r="H736" s="16">
        <f t="shared" si="11"/>
        <v>0</v>
      </c>
    </row>
    <row r="737" spans="1:8" ht="13.5" x14ac:dyDescent="0.25">
      <c r="A737" s="12"/>
      <c r="B737" s="11">
        <v>43073</v>
      </c>
      <c r="C737" s="2">
        <v>7.58</v>
      </c>
      <c r="D737" s="2">
        <v>4.1291000000000002</v>
      </c>
      <c r="E737" s="2">
        <v>0</v>
      </c>
      <c r="F737" s="2"/>
      <c r="G737" s="2"/>
      <c r="H737" s="16">
        <f t="shared" si="11"/>
        <v>0</v>
      </c>
    </row>
    <row r="738" spans="1:8" ht="13.5" x14ac:dyDescent="0.25">
      <c r="A738" s="12"/>
      <c r="B738" s="11">
        <v>43074</v>
      </c>
      <c r="C738" s="2">
        <v>7.36</v>
      </c>
      <c r="D738" s="2">
        <v>4.0091999999999999</v>
      </c>
      <c r="E738" s="2">
        <v>2</v>
      </c>
      <c r="F738" s="2"/>
      <c r="G738" s="2"/>
      <c r="H738" s="16">
        <f t="shared" si="11"/>
        <v>-2.9037804848514284E-2</v>
      </c>
    </row>
    <row r="739" spans="1:8" ht="13.5" x14ac:dyDescent="0.25">
      <c r="A739" s="12"/>
      <c r="B739" s="11">
        <v>43075</v>
      </c>
      <c r="C739" s="2">
        <v>7.14</v>
      </c>
      <c r="D739" s="2">
        <v>3.8894000000000002</v>
      </c>
      <c r="E739" s="2">
        <v>2</v>
      </c>
      <c r="F739" s="2"/>
      <c r="G739" s="2"/>
      <c r="H739" s="16">
        <f t="shared" si="11"/>
        <v>-2.9881273071934472E-2</v>
      </c>
    </row>
    <row r="740" spans="1:8" ht="13.5" x14ac:dyDescent="0.25">
      <c r="A740" s="12"/>
      <c r="B740" s="11">
        <v>43076</v>
      </c>
      <c r="C740" s="2">
        <v>7</v>
      </c>
      <c r="D740" s="2">
        <v>3.8130999999999999</v>
      </c>
      <c r="E740" s="2">
        <v>506</v>
      </c>
      <c r="F740" s="2"/>
      <c r="G740" s="2"/>
      <c r="H740" s="16">
        <f t="shared" si="11"/>
        <v>-1.961742171028957E-2</v>
      </c>
    </row>
    <row r="741" spans="1:8" ht="13.5" x14ac:dyDescent="0.25">
      <c r="A741" s="12"/>
      <c r="B741" s="11">
        <v>43077</v>
      </c>
      <c r="C741" s="2">
        <v>7</v>
      </c>
      <c r="D741" s="2">
        <v>3.8130999999999999</v>
      </c>
      <c r="E741" s="2">
        <v>6</v>
      </c>
      <c r="F741" s="2"/>
      <c r="G741" s="2"/>
      <c r="H741" s="16">
        <f t="shared" si="11"/>
        <v>0</v>
      </c>
    </row>
    <row r="742" spans="1:8" ht="13.5" x14ac:dyDescent="0.25">
      <c r="A742" s="12"/>
      <c r="B742" s="11">
        <v>43080</v>
      </c>
      <c r="C742" s="2">
        <v>7</v>
      </c>
      <c r="D742" s="2">
        <v>3.8130999999999999</v>
      </c>
      <c r="E742" s="2">
        <v>7072</v>
      </c>
      <c r="F742" s="2"/>
      <c r="G742" s="2"/>
      <c r="H742" s="16">
        <f t="shared" si="11"/>
        <v>0</v>
      </c>
    </row>
    <row r="743" spans="1:8" ht="13.5" x14ac:dyDescent="0.25">
      <c r="A743" s="12"/>
      <c r="B743" s="11">
        <v>43081</v>
      </c>
      <c r="C743" s="2">
        <v>7</v>
      </c>
      <c r="D743" s="2">
        <v>3.8130999999999999</v>
      </c>
      <c r="E743" s="2">
        <v>120</v>
      </c>
      <c r="F743" s="2"/>
      <c r="G743" s="2"/>
      <c r="H743" s="16">
        <f t="shared" si="11"/>
        <v>0</v>
      </c>
    </row>
    <row r="744" spans="1:8" ht="13.5" x14ac:dyDescent="0.25">
      <c r="A744" s="12"/>
      <c r="B744" s="11">
        <v>43082</v>
      </c>
      <c r="C744" s="2">
        <v>7</v>
      </c>
      <c r="D744" s="2">
        <v>3.8130999999999999</v>
      </c>
      <c r="E744" s="2">
        <v>0</v>
      </c>
      <c r="F744" s="2"/>
      <c r="G744" s="2"/>
      <c r="H744" s="16">
        <f t="shared" si="11"/>
        <v>0</v>
      </c>
    </row>
    <row r="745" spans="1:8" ht="13.5" x14ac:dyDescent="0.25">
      <c r="A745" s="12"/>
      <c r="B745" s="11">
        <v>43083</v>
      </c>
      <c r="C745" s="2">
        <v>7</v>
      </c>
      <c r="D745" s="2">
        <v>3.8130999999999999</v>
      </c>
      <c r="E745" s="2">
        <v>0</v>
      </c>
      <c r="F745" s="2"/>
      <c r="G745" s="2"/>
      <c r="H745" s="16">
        <f t="shared" si="11"/>
        <v>0</v>
      </c>
    </row>
    <row r="746" spans="1:8" ht="13.5" x14ac:dyDescent="0.25">
      <c r="A746" s="12"/>
      <c r="B746" s="11">
        <v>43084</v>
      </c>
      <c r="C746" s="2">
        <v>7.21</v>
      </c>
      <c r="D746" s="2">
        <v>3.9275000000000002</v>
      </c>
      <c r="E746" s="2">
        <v>0</v>
      </c>
      <c r="F746" s="2"/>
      <c r="G746" s="2"/>
      <c r="H746" s="16">
        <f t="shared" si="11"/>
        <v>3.000183577666473E-2</v>
      </c>
    </row>
    <row r="747" spans="1:8" ht="13.5" x14ac:dyDescent="0.25">
      <c r="A747" s="12"/>
      <c r="B747" s="11">
        <v>43087</v>
      </c>
      <c r="C747" s="2">
        <v>6.89</v>
      </c>
      <c r="D747" s="2">
        <v>3.7532000000000001</v>
      </c>
      <c r="E747" s="2">
        <v>0</v>
      </c>
      <c r="F747" s="2"/>
      <c r="G747" s="2"/>
      <c r="H747" s="16">
        <f t="shared" si="11"/>
        <v>-4.4379376193507347E-2</v>
      </c>
    </row>
    <row r="748" spans="1:8" ht="13.5" x14ac:dyDescent="0.25">
      <c r="A748" s="12"/>
      <c r="B748" s="11">
        <v>43088</v>
      </c>
      <c r="C748" s="2">
        <v>6.73</v>
      </c>
      <c r="D748" s="2">
        <v>3.6659999999999999</v>
      </c>
      <c r="E748" s="2">
        <v>205</v>
      </c>
      <c r="F748" s="2"/>
      <c r="G748" s="2"/>
      <c r="H748" s="16">
        <f t="shared" si="11"/>
        <v>-2.3233507407012726E-2</v>
      </c>
    </row>
    <row r="749" spans="1:8" ht="13.5" x14ac:dyDescent="0.25">
      <c r="A749" s="12"/>
      <c r="B749" s="11">
        <v>43089</v>
      </c>
      <c r="C749" s="2">
        <v>6.53</v>
      </c>
      <c r="D749" s="2">
        <v>3.5571000000000002</v>
      </c>
      <c r="E749" s="2">
        <v>565</v>
      </c>
      <c r="F749" s="2"/>
      <c r="G749" s="2"/>
      <c r="H749" s="16">
        <f t="shared" si="11"/>
        <v>-2.9705400981996664E-2</v>
      </c>
    </row>
    <row r="750" spans="1:8" ht="13.5" x14ac:dyDescent="0.25">
      <c r="A750" s="12"/>
      <c r="B750" s="11">
        <v>43090</v>
      </c>
      <c r="C750" s="2">
        <v>6.53</v>
      </c>
      <c r="D750" s="2">
        <v>3.5571000000000002</v>
      </c>
      <c r="E750" s="2">
        <v>0</v>
      </c>
      <c r="F750" s="2"/>
      <c r="G750" s="2"/>
      <c r="H750" s="16">
        <f t="shared" si="11"/>
        <v>0</v>
      </c>
    </row>
    <row r="751" spans="1:8" ht="13.5" x14ac:dyDescent="0.25">
      <c r="A751" s="12"/>
      <c r="B751" s="11">
        <v>43091</v>
      </c>
      <c r="C751" s="2">
        <v>6.5</v>
      </c>
      <c r="D751" s="2">
        <v>3.5407000000000002</v>
      </c>
      <c r="E751" s="2">
        <v>100</v>
      </c>
      <c r="F751" s="2"/>
      <c r="G751" s="2"/>
      <c r="H751" s="16">
        <f t="shared" si="11"/>
        <v>-4.6104973152286894E-3</v>
      </c>
    </row>
    <row r="752" spans="1:8" ht="13.5" x14ac:dyDescent="0.25">
      <c r="A752" s="12"/>
      <c r="B752" s="11">
        <v>43094</v>
      </c>
      <c r="C752" s="2">
        <v>6.5</v>
      </c>
      <c r="D752" s="2">
        <v>3.5407000000000002</v>
      </c>
      <c r="E752" s="2">
        <v>0</v>
      </c>
      <c r="F752" s="2"/>
      <c r="G752" s="2"/>
      <c r="H752" s="16">
        <f t="shared" si="11"/>
        <v>0</v>
      </c>
    </row>
    <row r="753" spans="1:8" ht="13.5" x14ac:dyDescent="0.25">
      <c r="A753" s="12"/>
      <c r="B753" s="11">
        <v>43095</v>
      </c>
      <c r="C753" s="2">
        <v>6.5</v>
      </c>
      <c r="D753" s="2">
        <v>3.5407000000000002</v>
      </c>
      <c r="E753" s="2">
        <v>100</v>
      </c>
      <c r="F753" s="2"/>
      <c r="G753" s="2"/>
      <c r="H753" s="16">
        <f t="shared" si="11"/>
        <v>0</v>
      </c>
    </row>
    <row r="754" spans="1:8" ht="13.5" x14ac:dyDescent="0.25">
      <c r="A754" s="12"/>
      <c r="B754" s="11">
        <v>43096</v>
      </c>
      <c r="C754" s="2">
        <v>6.5</v>
      </c>
      <c r="D754" s="2">
        <v>3.5407000000000002</v>
      </c>
      <c r="E754" s="2">
        <v>175</v>
      </c>
      <c r="F754" s="2"/>
      <c r="G754" s="2"/>
      <c r="H754" s="16">
        <f t="shared" si="11"/>
        <v>0</v>
      </c>
    </row>
    <row r="755" spans="1:8" ht="13.5" x14ac:dyDescent="0.25">
      <c r="A755" s="12"/>
      <c r="B755" s="11">
        <v>43097</v>
      </c>
      <c r="C755" s="2">
        <v>6.5</v>
      </c>
      <c r="D755" s="2">
        <v>3.5407000000000002</v>
      </c>
      <c r="E755" s="2">
        <v>1100</v>
      </c>
      <c r="F755" s="2"/>
      <c r="G755" s="2"/>
      <c r="H755" s="16">
        <f t="shared" si="11"/>
        <v>0</v>
      </c>
    </row>
    <row r="756" spans="1:8" ht="13.5" x14ac:dyDescent="0.25">
      <c r="A756" s="12"/>
      <c r="B756" s="11">
        <v>43098</v>
      </c>
      <c r="C756" s="2">
        <v>6.5</v>
      </c>
      <c r="D756" s="2">
        <v>3.5407000000000002</v>
      </c>
      <c r="E756" s="2">
        <v>0</v>
      </c>
      <c r="F756" s="2"/>
      <c r="G756" s="2"/>
      <c r="H756" s="16">
        <f t="shared" si="11"/>
        <v>0</v>
      </c>
    </row>
    <row r="757" spans="1:8" ht="13.5" x14ac:dyDescent="0.25">
      <c r="A757" s="12"/>
      <c r="B757" s="11">
        <v>43102</v>
      </c>
      <c r="C757" s="2">
        <v>6.5</v>
      </c>
      <c r="D757" s="2">
        <v>3.5407000000000002</v>
      </c>
      <c r="E757" s="2">
        <v>0</v>
      </c>
      <c r="F757" s="2"/>
      <c r="G757" s="2"/>
      <c r="H757" s="16">
        <f t="shared" si="11"/>
        <v>0</v>
      </c>
    </row>
    <row r="758" spans="1:8" ht="13.5" x14ac:dyDescent="0.25">
      <c r="A758" s="12"/>
      <c r="B758" s="11">
        <v>43103</v>
      </c>
      <c r="C758" s="2">
        <v>6.5</v>
      </c>
      <c r="D758" s="2">
        <v>3.5407000000000002</v>
      </c>
      <c r="E758" s="2">
        <v>550</v>
      </c>
      <c r="F758" s="2"/>
      <c r="G758" s="2"/>
      <c r="H758" s="16">
        <f t="shared" si="11"/>
        <v>0</v>
      </c>
    </row>
    <row r="759" spans="1:8" ht="13.5" x14ac:dyDescent="0.25">
      <c r="A759" s="12"/>
      <c r="B759" s="11">
        <v>43104</v>
      </c>
      <c r="C759" s="2">
        <v>6.5</v>
      </c>
      <c r="D759" s="2">
        <v>3.5407000000000002</v>
      </c>
      <c r="E759" s="2">
        <v>0</v>
      </c>
      <c r="F759" s="2"/>
      <c r="G759" s="2"/>
      <c r="H759" s="16">
        <f t="shared" si="11"/>
        <v>0</v>
      </c>
    </row>
    <row r="760" spans="1:8" ht="13.5" x14ac:dyDescent="0.25">
      <c r="A760" s="12"/>
      <c r="B760" s="11">
        <v>43105</v>
      </c>
      <c r="C760" s="2">
        <v>6.69</v>
      </c>
      <c r="D760" s="2">
        <v>3.6442000000000001</v>
      </c>
      <c r="E760" s="2">
        <v>320</v>
      </c>
      <c r="F760" s="2"/>
      <c r="G760" s="2"/>
      <c r="H760" s="16">
        <f t="shared" si="11"/>
        <v>2.9231507893919258E-2</v>
      </c>
    </row>
    <row r="761" spans="1:8" ht="13.5" x14ac:dyDescent="0.25">
      <c r="A761" s="12"/>
      <c r="B761" s="11">
        <v>43108</v>
      </c>
      <c r="C761" s="2">
        <v>6.69</v>
      </c>
      <c r="D761" s="2">
        <v>3.6442000000000001</v>
      </c>
      <c r="E761" s="2">
        <v>120</v>
      </c>
      <c r="F761" s="2"/>
      <c r="G761" s="2"/>
      <c r="H761" s="16">
        <f t="shared" si="11"/>
        <v>0</v>
      </c>
    </row>
    <row r="762" spans="1:8" ht="13.5" x14ac:dyDescent="0.25">
      <c r="A762" s="12"/>
      <c r="B762" s="11">
        <v>43109</v>
      </c>
      <c r="C762" s="2">
        <v>6.39</v>
      </c>
      <c r="D762" s="2">
        <v>3.4807999999999999</v>
      </c>
      <c r="E762" s="2">
        <v>1621</v>
      </c>
      <c r="F762" s="2"/>
      <c r="G762" s="2"/>
      <c r="H762" s="16">
        <f t="shared" si="11"/>
        <v>-4.4838373305526646E-2</v>
      </c>
    </row>
    <row r="763" spans="1:8" ht="13.5" x14ac:dyDescent="0.25">
      <c r="A763" s="12"/>
      <c r="B763" s="11">
        <v>43110</v>
      </c>
      <c r="C763" s="2">
        <v>6.39</v>
      </c>
      <c r="D763" s="2">
        <v>3.4807999999999999</v>
      </c>
      <c r="E763" s="2">
        <v>240</v>
      </c>
      <c r="F763" s="2"/>
      <c r="G763" s="2"/>
      <c r="H763" s="16">
        <f t="shared" si="11"/>
        <v>0</v>
      </c>
    </row>
    <row r="764" spans="1:8" ht="13.5" x14ac:dyDescent="0.25">
      <c r="A764" s="12"/>
      <c r="B764" s="11">
        <v>43111</v>
      </c>
      <c r="C764" s="2">
        <v>6.38</v>
      </c>
      <c r="D764" s="2">
        <v>3.4754</v>
      </c>
      <c r="E764" s="2">
        <v>150</v>
      </c>
      <c r="F764" s="2"/>
      <c r="G764" s="2"/>
      <c r="H764" s="16">
        <f t="shared" si="11"/>
        <v>-1.5513675017236985E-3</v>
      </c>
    </row>
    <row r="765" spans="1:8" ht="13.5" x14ac:dyDescent="0.25">
      <c r="A765" s="12"/>
      <c r="B765" s="11">
        <v>43112</v>
      </c>
      <c r="C765" s="2">
        <v>6.38</v>
      </c>
      <c r="D765" s="2">
        <v>3.4754</v>
      </c>
      <c r="E765" s="2">
        <v>1200</v>
      </c>
      <c r="F765" s="2"/>
      <c r="G765" s="2"/>
      <c r="H765" s="16">
        <f t="shared" si="11"/>
        <v>0</v>
      </c>
    </row>
    <row r="766" spans="1:8" ht="13.5" x14ac:dyDescent="0.25">
      <c r="A766" s="12"/>
      <c r="B766" s="11">
        <v>43115</v>
      </c>
      <c r="C766" s="2">
        <v>6.38</v>
      </c>
      <c r="D766" s="2">
        <v>3.4754</v>
      </c>
      <c r="E766" s="2">
        <v>1270</v>
      </c>
      <c r="F766" s="2"/>
      <c r="G766" s="2"/>
      <c r="H766" s="16">
        <f t="shared" si="11"/>
        <v>0</v>
      </c>
    </row>
    <row r="767" spans="1:8" ht="13.5" x14ac:dyDescent="0.25">
      <c r="A767" s="12"/>
      <c r="B767" s="11">
        <v>43116</v>
      </c>
      <c r="C767" s="2">
        <v>6.38</v>
      </c>
      <c r="D767" s="2">
        <v>3.4754</v>
      </c>
      <c r="E767" s="2">
        <v>0</v>
      </c>
      <c r="F767" s="2"/>
      <c r="G767" s="2"/>
      <c r="H767" s="16">
        <f t="shared" si="11"/>
        <v>0</v>
      </c>
    </row>
    <row r="768" spans="1:8" ht="13.5" x14ac:dyDescent="0.25">
      <c r="A768" s="12"/>
      <c r="B768" s="11">
        <v>43117</v>
      </c>
      <c r="C768" s="2">
        <v>6.38</v>
      </c>
      <c r="D768" s="2">
        <v>3.4754</v>
      </c>
      <c r="E768" s="2">
        <v>260</v>
      </c>
      <c r="F768" s="2"/>
      <c r="G768" s="2"/>
      <c r="H768" s="16">
        <f t="shared" si="11"/>
        <v>0</v>
      </c>
    </row>
    <row r="769" spans="1:8" ht="13.5" x14ac:dyDescent="0.25">
      <c r="A769" s="12"/>
      <c r="B769" s="11">
        <v>43118</v>
      </c>
      <c r="C769" s="2">
        <v>6.38</v>
      </c>
      <c r="D769" s="2">
        <v>3.4754</v>
      </c>
      <c r="E769" s="2">
        <v>250</v>
      </c>
      <c r="F769" s="2"/>
      <c r="G769" s="2"/>
      <c r="H769" s="16">
        <f t="shared" si="11"/>
        <v>0</v>
      </c>
    </row>
    <row r="770" spans="1:8" ht="13.5" x14ac:dyDescent="0.25">
      <c r="A770" s="12"/>
      <c r="B770" s="11">
        <v>43119</v>
      </c>
      <c r="C770" s="2">
        <v>6.38</v>
      </c>
      <c r="D770" s="2">
        <v>3.4754</v>
      </c>
      <c r="E770" s="2">
        <v>500</v>
      </c>
      <c r="F770" s="2"/>
      <c r="G770" s="2"/>
      <c r="H770" s="16">
        <f t="shared" si="11"/>
        <v>0</v>
      </c>
    </row>
    <row r="771" spans="1:8" ht="13.5" x14ac:dyDescent="0.25">
      <c r="A771" s="12"/>
      <c r="B771" s="11">
        <v>43122</v>
      </c>
      <c r="C771" s="2">
        <v>6.38</v>
      </c>
      <c r="D771" s="2">
        <v>3.4754</v>
      </c>
      <c r="E771" s="2">
        <v>200</v>
      </c>
      <c r="F771" s="2"/>
      <c r="G771" s="2"/>
      <c r="H771" s="16">
        <f t="shared" si="11"/>
        <v>0</v>
      </c>
    </row>
    <row r="772" spans="1:8" ht="13.5" x14ac:dyDescent="0.25">
      <c r="A772" s="12"/>
      <c r="B772" s="11">
        <v>43123</v>
      </c>
      <c r="C772" s="2">
        <v>6.38</v>
      </c>
      <c r="D772" s="2">
        <v>3.4754</v>
      </c>
      <c r="E772" s="2">
        <v>775</v>
      </c>
      <c r="F772" s="2"/>
      <c r="G772" s="2"/>
      <c r="H772" s="16">
        <f t="shared" si="11"/>
        <v>0</v>
      </c>
    </row>
    <row r="773" spans="1:8" ht="13.5" x14ac:dyDescent="0.25">
      <c r="A773" s="12"/>
      <c r="B773" s="11">
        <v>43124</v>
      </c>
      <c r="C773" s="2">
        <v>6.38</v>
      </c>
      <c r="D773" s="2">
        <v>3.4754</v>
      </c>
      <c r="E773" s="2">
        <v>25</v>
      </c>
      <c r="F773" s="2"/>
      <c r="G773" s="2"/>
      <c r="H773" s="16">
        <f t="shared" si="11"/>
        <v>0</v>
      </c>
    </row>
    <row r="774" spans="1:8" ht="13.5" x14ac:dyDescent="0.25">
      <c r="A774" s="12"/>
      <c r="B774" s="11">
        <v>43125</v>
      </c>
      <c r="C774" s="2">
        <v>6.36</v>
      </c>
      <c r="D774" s="2">
        <v>3.4645000000000001</v>
      </c>
      <c r="E774" s="2">
        <v>50</v>
      </c>
      <c r="F774" s="2"/>
      <c r="G774" s="2"/>
      <c r="H774" s="16">
        <f t="shared" si="11"/>
        <v>-3.1363296311215714E-3</v>
      </c>
    </row>
    <row r="775" spans="1:8" ht="13.5" x14ac:dyDescent="0.25">
      <c r="A775" s="12"/>
      <c r="B775" s="11">
        <v>43126</v>
      </c>
      <c r="C775" s="2">
        <v>6.36</v>
      </c>
      <c r="D775" s="2">
        <v>3.4645000000000001</v>
      </c>
      <c r="E775" s="2">
        <v>25</v>
      </c>
      <c r="F775" s="2"/>
      <c r="G775" s="2"/>
      <c r="H775" s="16">
        <f t="shared" ref="H775:H838" si="12">(D775-D774)/D774</f>
        <v>0</v>
      </c>
    </row>
    <row r="776" spans="1:8" ht="13.5" x14ac:dyDescent="0.25">
      <c r="A776" s="12"/>
      <c r="B776" s="11">
        <v>43129</v>
      </c>
      <c r="C776" s="2">
        <v>6.36</v>
      </c>
      <c r="D776" s="2">
        <v>3.4645000000000001</v>
      </c>
      <c r="E776" s="2">
        <v>25</v>
      </c>
      <c r="F776" s="2"/>
      <c r="G776" s="2"/>
      <c r="H776" s="16">
        <f t="shared" si="12"/>
        <v>0</v>
      </c>
    </row>
    <row r="777" spans="1:8" ht="13.5" x14ac:dyDescent="0.25">
      <c r="A777" s="12"/>
      <c r="B777" s="11">
        <v>43130</v>
      </c>
      <c r="C777" s="2">
        <v>6.3</v>
      </c>
      <c r="D777" s="2">
        <v>3.4318</v>
      </c>
      <c r="E777" s="2">
        <v>202</v>
      </c>
      <c r="F777" s="2"/>
      <c r="G777" s="2"/>
      <c r="H777" s="16">
        <f t="shared" si="12"/>
        <v>-9.4385914273344418E-3</v>
      </c>
    </row>
    <row r="778" spans="1:8" ht="13.5" x14ac:dyDescent="0.25">
      <c r="A778" s="12"/>
      <c r="B778" s="11">
        <v>43131</v>
      </c>
      <c r="C778" s="2">
        <v>6.21</v>
      </c>
      <c r="D778" s="2">
        <v>3.3828</v>
      </c>
      <c r="E778" s="2">
        <v>283</v>
      </c>
      <c r="F778" s="2"/>
      <c r="G778" s="2"/>
      <c r="H778" s="16">
        <f t="shared" si="12"/>
        <v>-1.4278221341570002E-2</v>
      </c>
    </row>
    <row r="779" spans="1:8" ht="13.5" x14ac:dyDescent="0.25">
      <c r="A779" s="12"/>
      <c r="B779" s="11">
        <v>43132</v>
      </c>
      <c r="C779" s="2">
        <v>6.2</v>
      </c>
      <c r="D779" s="2">
        <v>3.3773</v>
      </c>
      <c r="E779" s="2">
        <v>400</v>
      </c>
      <c r="F779" s="2"/>
      <c r="G779" s="2"/>
      <c r="H779" s="16">
        <f t="shared" si="12"/>
        <v>-1.6258720586496572E-3</v>
      </c>
    </row>
    <row r="780" spans="1:8" ht="13.5" x14ac:dyDescent="0.25">
      <c r="A780" s="12"/>
      <c r="B780" s="11">
        <v>43133</v>
      </c>
      <c r="C780" s="2">
        <v>6.2</v>
      </c>
      <c r="D780" s="2">
        <v>3.3773</v>
      </c>
      <c r="E780" s="2">
        <v>1540</v>
      </c>
      <c r="F780" s="2"/>
      <c r="G780" s="2"/>
      <c r="H780" s="16">
        <f t="shared" si="12"/>
        <v>0</v>
      </c>
    </row>
    <row r="781" spans="1:8" ht="13.5" x14ac:dyDescent="0.25">
      <c r="A781" s="12"/>
      <c r="B781" s="11">
        <v>43136</v>
      </c>
      <c r="C781" s="2">
        <v>6.37</v>
      </c>
      <c r="D781" s="2">
        <v>3.4699</v>
      </c>
      <c r="E781" s="2">
        <v>1530</v>
      </c>
      <c r="F781" s="2"/>
      <c r="G781" s="2"/>
      <c r="H781" s="16">
        <f t="shared" si="12"/>
        <v>2.7418351937938595E-2</v>
      </c>
    </row>
    <row r="782" spans="1:8" ht="13.5" x14ac:dyDescent="0.25">
      <c r="A782" s="12"/>
      <c r="B782" s="11">
        <v>43137</v>
      </c>
      <c r="C782" s="2">
        <v>6.37</v>
      </c>
      <c r="D782" s="2">
        <v>3.4699</v>
      </c>
      <c r="E782" s="2">
        <v>0</v>
      </c>
      <c r="F782" s="2"/>
      <c r="G782" s="2"/>
      <c r="H782" s="16">
        <f t="shared" si="12"/>
        <v>0</v>
      </c>
    </row>
    <row r="783" spans="1:8" ht="13.5" x14ac:dyDescent="0.25">
      <c r="A783" s="12"/>
      <c r="B783" s="11">
        <v>43138</v>
      </c>
      <c r="C783" s="2">
        <v>6.18</v>
      </c>
      <c r="D783" s="2">
        <v>3.3664000000000001</v>
      </c>
      <c r="E783" s="2">
        <v>200</v>
      </c>
      <c r="F783" s="2"/>
      <c r="G783" s="2"/>
      <c r="H783" s="16">
        <f t="shared" si="12"/>
        <v>-2.9827948932245864E-2</v>
      </c>
    </row>
    <row r="784" spans="1:8" ht="13.5" x14ac:dyDescent="0.25">
      <c r="A784" s="12"/>
      <c r="B784" s="11">
        <v>43139</v>
      </c>
      <c r="C784" s="2">
        <v>6.18</v>
      </c>
      <c r="D784" s="2">
        <v>3.3664000000000001</v>
      </c>
      <c r="E784" s="2">
        <v>0</v>
      </c>
      <c r="F784" s="2"/>
      <c r="G784" s="2"/>
      <c r="H784" s="16">
        <f t="shared" si="12"/>
        <v>0</v>
      </c>
    </row>
    <row r="785" spans="1:8" ht="13.5" x14ac:dyDescent="0.25">
      <c r="A785" s="12"/>
      <c r="B785" s="11">
        <v>43140</v>
      </c>
      <c r="C785" s="2">
        <v>6.18</v>
      </c>
      <c r="D785" s="2">
        <v>3.3664000000000001</v>
      </c>
      <c r="E785" s="2">
        <v>0</v>
      </c>
      <c r="F785" s="2"/>
      <c r="G785" s="2"/>
      <c r="H785" s="16">
        <f t="shared" si="12"/>
        <v>0</v>
      </c>
    </row>
    <row r="786" spans="1:8" ht="13.5" x14ac:dyDescent="0.25">
      <c r="A786" s="12"/>
      <c r="B786" s="11">
        <v>43143</v>
      </c>
      <c r="C786" s="2">
        <v>6.18</v>
      </c>
      <c r="D786" s="2">
        <v>3.3664000000000001</v>
      </c>
      <c r="E786" s="2">
        <v>0</v>
      </c>
      <c r="F786" s="2"/>
      <c r="G786" s="2"/>
      <c r="H786" s="16">
        <f t="shared" si="12"/>
        <v>0</v>
      </c>
    </row>
    <row r="787" spans="1:8" ht="13.5" x14ac:dyDescent="0.25">
      <c r="A787" s="12"/>
      <c r="B787" s="11">
        <v>43144</v>
      </c>
      <c r="C787" s="2">
        <v>6.18</v>
      </c>
      <c r="D787" s="2">
        <v>3.3664000000000001</v>
      </c>
      <c r="E787" s="2">
        <v>0</v>
      </c>
      <c r="F787" s="2"/>
      <c r="G787" s="2"/>
      <c r="H787" s="16">
        <f t="shared" si="12"/>
        <v>0</v>
      </c>
    </row>
    <row r="788" spans="1:8" ht="13.5" x14ac:dyDescent="0.25">
      <c r="A788" s="12"/>
      <c r="B788" s="11">
        <v>43145</v>
      </c>
      <c r="C788" s="2">
        <v>6.17</v>
      </c>
      <c r="D788" s="2">
        <v>3.3610000000000002</v>
      </c>
      <c r="E788" s="2">
        <v>115</v>
      </c>
      <c r="F788" s="2"/>
      <c r="G788" s="2"/>
      <c r="H788" s="16">
        <f t="shared" si="12"/>
        <v>-1.6040874524714381E-3</v>
      </c>
    </row>
    <row r="789" spans="1:8" ht="13.5" x14ac:dyDescent="0.25">
      <c r="A789" s="12"/>
      <c r="B789" s="11">
        <v>43146</v>
      </c>
      <c r="C789" s="2">
        <v>6.18</v>
      </c>
      <c r="D789" s="2">
        <v>3.3664000000000001</v>
      </c>
      <c r="E789" s="2">
        <v>325</v>
      </c>
      <c r="F789" s="2"/>
      <c r="G789" s="2"/>
      <c r="H789" s="16">
        <f t="shared" si="12"/>
        <v>1.6066646831299758E-3</v>
      </c>
    </row>
    <row r="790" spans="1:8" ht="13.5" x14ac:dyDescent="0.25">
      <c r="A790" s="12"/>
      <c r="B790" s="11">
        <v>43147</v>
      </c>
      <c r="C790" s="2">
        <v>6.18</v>
      </c>
      <c r="D790" s="2">
        <v>3.3664000000000001</v>
      </c>
      <c r="E790" s="2">
        <v>0</v>
      </c>
      <c r="F790" s="2"/>
      <c r="G790" s="2"/>
      <c r="H790" s="16">
        <f t="shared" si="12"/>
        <v>0</v>
      </c>
    </row>
    <row r="791" spans="1:8" ht="13.5" x14ac:dyDescent="0.25">
      <c r="A791" s="12"/>
      <c r="B791" s="11">
        <v>43150</v>
      </c>
      <c r="C791" s="2">
        <v>6.18</v>
      </c>
      <c r="D791" s="2">
        <v>3.3664000000000001</v>
      </c>
      <c r="E791" s="2">
        <v>0</v>
      </c>
      <c r="F791" s="2"/>
      <c r="G791" s="2"/>
      <c r="H791" s="16">
        <f t="shared" si="12"/>
        <v>0</v>
      </c>
    </row>
    <row r="792" spans="1:8" ht="13.5" x14ac:dyDescent="0.25">
      <c r="A792" s="12"/>
      <c r="B792" s="11">
        <v>43151</v>
      </c>
      <c r="C792" s="2">
        <v>6.18</v>
      </c>
      <c r="D792" s="2">
        <v>3.3664000000000001</v>
      </c>
      <c r="E792" s="2">
        <v>1924</v>
      </c>
      <c r="F792" s="2"/>
      <c r="G792" s="2"/>
      <c r="H792" s="16">
        <f t="shared" si="12"/>
        <v>0</v>
      </c>
    </row>
    <row r="793" spans="1:8" ht="13.5" x14ac:dyDescent="0.25">
      <c r="A793" s="12"/>
      <c r="B793" s="11">
        <v>43152</v>
      </c>
      <c r="C793" s="2">
        <v>6.18</v>
      </c>
      <c r="D793" s="2">
        <v>3.3664000000000001</v>
      </c>
      <c r="E793" s="2">
        <v>76</v>
      </c>
      <c r="F793" s="2"/>
      <c r="G793" s="2"/>
      <c r="H793" s="16">
        <f t="shared" si="12"/>
        <v>0</v>
      </c>
    </row>
    <row r="794" spans="1:8" ht="13.5" x14ac:dyDescent="0.25">
      <c r="A794" s="12"/>
      <c r="B794" s="11">
        <v>43153</v>
      </c>
      <c r="C794" s="2">
        <v>6</v>
      </c>
      <c r="D794" s="2">
        <v>3.2684000000000002</v>
      </c>
      <c r="E794" s="2">
        <v>785</v>
      </c>
      <c r="F794" s="2"/>
      <c r="G794" s="2"/>
      <c r="H794" s="16">
        <f t="shared" si="12"/>
        <v>-2.9111216730037984E-2</v>
      </c>
    </row>
    <row r="795" spans="1:8" ht="13.5" x14ac:dyDescent="0.25">
      <c r="A795" s="12"/>
      <c r="B795" s="11">
        <v>43154</v>
      </c>
      <c r="C795" s="2">
        <v>6.36</v>
      </c>
      <c r="D795" s="2">
        <v>3.4645000000000001</v>
      </c>
      <c r="E795" s="2">
        <v>201</v>
      </c>
      <c r="F795" s="2"/>
      <c r="G795" s="2"/>
      <c r="H795" s="16">
        <f t="shared" si="12"/>
        <v>5.9998776159588769E-2</v>
      </c>
    </row>
    <row r="796" spans="1:8" ht="13.5" x14ac:dyDescent="0.25">
      <c r="A796" s="12"/>
      <c r="B796" s="11">
        <v>43157</v>
      </c>
      <c r="C796" s="2">
        <v>6.18</v>
      </c>
      <c r="D796" s="2">
        <v>3.3664000000000001</v>
      </c>
      <c r="E796" s="2">
        <v>100</v>
      </c>
      <c r="F796" s="2"/>
      <c r="G796" s="2"/>
      <c r="H796" s="16">
        <f t="shared" si="12"/>
        <v>-2.8315774282003197E-2</v>
      </c>
    </row>
    <row r="797" spans="1:8" ht="13.5" x14ac:dyDescent="0.25">
      <c r="A797" s="12"/>
      <c r="B797" s="11">
        <v>43158</v>
      </c>
      <c r="C797" s="2">
        <v>6.17</v>
      </c>
      <c r="D797" s="2">
        <v>3.3610000000000002</v>
      </c>
      <c r="E797" s="2">
        <v>300</v>
      </c>
      <c r="F797" s="2"/>
      <c r="G797" s="2"/>
      <c r="H797" s="16">
        <f t="shared" si="12"/>
        <v>-1.6040874524714381E-3</v>
      </c>
    </row>
    <row r="798" spans="1:8" ht="13.5" x14ac:dyDescent="0.25">
      <c r="A798" s="12"/>
      <c r="B798" s="11">
        <v>43159</v>
      </c>
      <c r="C798" s="2">
        <v>6</v>
      </c>
      <c r="D798" s="2">
        <v>3.2684000000000002</v>
      </c>
      <c r="E798" s="2">
        <v>428</v>
      </c>
      <c r="F798" s="2"/>
      <c r="G798" s="2"/>
      <c r="H798" s="16">
        <f t="shared" si="12"/>
        <v>-2.7551324010711101E-2</v>
      </c>
    </row>
    <row r="799" spans="1:8" ht="13.5" x14ac:dyDescent="0.25">
      <c r="A799" s="12"/>
      <c r="B799" s="11">
        <v>43160</v>
      </c>
      <c r="C799" s="2">
        <v>5.89</v>
      </c>
      <c r="D799" s="2">
        <v>3.2084999999999999</v>
      </c>
      <c r="E799" s="2">
        <v>784</v>
      </c>
      <c r="F799" s="2"/>
      <c r="G799" s="2"/>
      <c r="H799" s="16">
        <f t="shared" si="12"/>
        <v>-1.8327010157875499E-2</v>
      </c>
    </row>
    <row r="800" spans="1:8" ht="13.5" x14ac:dyDescent="0.25">
      <c r="A800" s="12"/>
      <c r="B800" s="11">
        <v>43161</v>
      </c>
      <c r="C800" s="2">
        <v>5.8</v>
      </c>
      <c r="D800" s="2">
        <v>3.1594000000000002</v>
      </c>
      <c r="E800" s="2">
        <v>190</v>
      </c>
      <c r="F800" s="2"/>
      <c r="G800" s="2"/>
      <c r="H800" s="16">
        <f t="shared" si="12"/>
        <v>-1.5303101137603149E-2</v>
      </c>
    </row>
    <row r="801" spans="1:8" ht="13.5" x14ac:dyDescent="0.25">
      <c r="A801" s="12"/>
      <c r="B801" s="11">
        <v>43164</v>
      </c>
      <c r="C801" s="2">
        <v>5.65</v>
      </c>
      <c r="D801" s="2">
        <v>3.0777000000000001</v>
      </c>
      <c r="E801" s="2">
        <v>107</v>
      </c>
      <c r="F801" s="2"/>
      <c r="G801" s="2"/>
      <c r="H801" s="16">
        <f t="shared" si="12"/>
        <v>-2.5859340381085047E-2</v>
      </c>
    </row>
    <row r="802" spans="1:8" ht="13.5" x14ac:dyDescent="0.25">
      <c r="A802" s="12"/>
      <c r="B802" s="11">
        <v>43165</v>
      </c>
      <c r="C802" s="2">
        <v>5.6</v>
      </c>
      <c r="D802" s="2">
        <v>3.0505</v>
      </c>
      <c r="E802" s="2">
        <v>707</v>
      </c>
      <c r="F802" s="2"/>
      <c r="G802" s="2"/>
      <c r="H802" s="16">
        <f t="shared" si="12"/>
        <v>-8.8377684634630121E-3</v>
      </c>
    </row>
    <row r="803" spans="1:8" ht="13.5" x14ac:dyDescent="0.25">
      <c r="A803" s="12"/>
      <c r="B803" s="11">
        <v>43166</v>
      </c>
      <c r="C803" s="2">
        <v>5.5</v>
      </c>
      <c r="D803" s="2">
        <v>2.996</v>
      </c>
      <c r="E803" s="2">
        <v>2500</v>
      </c>
      <c r="F803" s="2"/>
      <c r="G803" s="2"/>
      <c r="H803" s="16">
        <f t="shared" si="12"/>
        <v>-1.7865923619078836E-2</v>
      </c>
    </row>
    <row r="804" spans="1:8" ht="13.5" x14ac:dyDescent="0.25">
      <c r="A804" s="12"/>
      <c r="B804" s="11">
        <v>43167</v>
      </c>
      <c r="C804" s="2">
        <v>5.35</v>
      </c>
      <c r="D804" s="2">
        <v>2.9142999999999999</v>
      </c>
      <c r="E804" s="2">
        <v>6240</v>
      </c>
      <c r="F804" s="2"/>
      <c r="G804" s="2"/>
      <c r="H804" s="16">
        <f t="shared" si="12"/>
        <v>-2.7269692923898567E-2</v>
      </c>
    </row>
    <row r="805" spans="1:8" ht="13.5" x14ac:dyDescent="0.25">
      <c r="A805" s="12"/>
      <c r="B805" s="11">
        <v>43168</v>
      </c>
      <c r="C805" s="2">
        <v>5.5</v>
      </c>
      <c r="D805" s="2">
        <v>2.996</v>
      </c>
      <c r="E805" s="2">
        <v>9580</v>
      </c>
      <c r="F805" s="2"/>
      <c r="G805" s="2"/>
      <c r="H805" s="16">
        <f t="shared" si="12"/>
        <v>2.8034176303057375E-2</v>
      </c>
    </row>
    <row r="806" spans="1:8" ht="13.5" x14ac:dyDescent="0.25">
      <c r="A806" s="12"/>
      <c r="B806" s="11">
        <v>43171</v>
      </c>
      <c r="C806" s="2">
        <v>5.66</v>
      </c>
      <c r="D806" s="2">
        <v>3.0832000000000002</v>
      </c>
      <c r="E806" s="2">
        <v>405</v>
      </c>
      <c r="F806" s="2"/>
      <c r="G806" s="2"/>
      <c r="H806" s="16">
        <f t="shared" si="12"/>
        <v>2.9105473965287103E-2</v>
      </c>
    </row>
    <row r="807" spans="1:8" ht="13.5" x14ac:dyDescent="0.25">
      <c r="A807" s="12"/>
      <c r="B807" s="11">
        <v>43172</v>
      </c>
      <c r="C807" s="2">
        <v>5.66</v>
      </c>
      <c r="D807" s="2">
        <v>3.0832000000000002</v>
      </c>
      <c r="E807" s="2">
        <v>0</v>
      </c>
      <c r="F807" s="2"/>
      <c r="G807" s="2"/>
      <c r="H807" s="16">
        <f t="shared" si="12"/>
        <v>0</v>
      </c>
    </row>
    <row r="808" spans="1:8" ht="13.5" x14ac:dyDescent="0.25">
      <c r="A808" s="12"/>
      <c r="B808" s="11">
        <v>43173</v>
      </c>
      <c r="C808" s="2">
        <v>5.66</v>
      </c>
      <c r="D808" s="2">
        <v>3.0832000000000002</v>
      </c>
      <c r="E808" s="2">
        <v>199</v>
      </c>
      <c r="F808" s="2"/>
      <c r="G808" s="2"/>
      <c r="H808" s="16">
        <f t="shared" si="12"/>
        <v>0</v>
      </c>
    </row>
    <row r="809" spans="1:8" ht="13.5" x14ac:dyDescent="0.25">
      <c r="A809" s="12"/>
      <c r="B809" s="11">
        <v>43174</v>
      </c>
      <c r="C809" s="2">
        <v>5.82</v>
      </c>
      <c r="D809" s="2">
        <v>3.1703000000000001</v>
      </c>
      <c r="E809" s="2">
        <v>210</v>
      </c>
      <c r="F809" s="2"/>
      <c r="G809" s="2"/>
      <c r="H809" s="16">
        <f t="shared" si="12"/>
        <v>2.8249870264660078E-2</v>
      </c>
    </row>
    <row r="810" spans="1:8" ht="13.5" x14ac:dyDescent="0.25">
      <c r="A810" s="12"/>
      <c r="B810" s="11">
        <v>43175</v>
      </c>
      <c r="C810" s="2">
        <v>5.99</v>
      </c>
      <c r="D810" s="2">
        <v>3.2629000000000001</v>
      </c>
      <c r="E810" s="2">
        <v>10</v>
      </c>
      <c r="F810" s="2"/>
      <c r="G810" s="2"/>
      <c r="H810" s="16">
        <f t="shared" si="12"/>
        <v>2.9208592246790527E-2</v>
      </c>
    </row>
    <row r="811" spans="1:8" ht="13.5" x14ac:dyDescent="0.25">
      <c r="A811" s="12"/>
      <c r="B811" s="11">
        <v>43178</v>
      </c>
      <c r="C811" s="2">
        <v>5.99</v>
      </c>
      <c r="D811" s="2">
        <v>3.2629000000000001</v>
      </c>
      <c r="E811" s="2">
        <v>0</v>
      </c>
      <c r="F811" s="2"/>
      <c r="G811" s="2"/>
      <c r="H811" s="16">
        <f t="shared" si="12"/>
        <v>0</v>
      </c>
    </row>
    <row r="812" spans="1:8" ht="13.5" x14ac:dyDescent="0.25">
      <c r="A812" s="12"/>
      <c r="B812" s="11">
        <v>43180</v>
      </c>
      <c r="C812" s="2">
        <v>5.99</v>
      </c>
      <c r="D812" s="2">
        <v>3.2629000000000001</v>
      </c>
      <c r="E812" s="2">
        <v>781</v>
      </c>
      <c r="F812" s="2"/>
      <c r="G812" s="2"/>
      <c r="H812" s="16">
        <f t="shared" si="12"/>
        <v>0</v>
      </c>
    </row>
    <row r="813" spans="1:8" ht="13.5" x14ac:dyDescent="0.25">
      <c r="A813" s="12"/>
      <c r="B813" s="11">
        <v>43181</v>
      </c>
      <c r="C813" s="2">
        <v>5.99</v>
      </c>
      <c r="D813" s="2">
        <v>3.2629000000000001</v>
      </c>
      <c r="E813" s="2">
        <v>0</v>
      </c>
      <c r="F813" s="2"/>
      <c r="G813" s="2"/>
      <c r="H813" s="16">
        <f t="shared" si="12"/>
        <v>0</v>
      </c>
    </row>
    <row r="814" spans="1:8" ht="13.5" x14ac:dyDescent="0.25">
      <c r="A814" s="12"/>
      <c r="B814" s="11">
        <v>43182</v>
      </c>
      <c r="C814" s="2">
        <v>5.99</v>
      </c>
      <c r="D814" s="2">
        <v>3.2629000000000001</v>
      </c>
      <c r="E814" s="2">
        <v>0</v>
      </c>
      <c r="F814" s="2"/>
      <c r="G814" s="2"/>
      <c r="H814" s="16">
        <f t="shared" si="12"/>
        <v>0</v>
      </c>
    </row>
    <row r="815" spans="1:8" ht="13.5" x14ac:dyDescent="0.25">
      <c r="A815" s="12"/>
      <c r="B815" s="11">
        <v>43185</v>
      </c>
      <c r="C815" s="2">
        <v>5.99</v>
      </c>
      <c r="D815" s="2">
        <v>3.2629000000000001</v>
      </c>
      <c r="E815" s="2">
        <v>1343</v>
      </c>
      <c r="F815" s="2"/>
      <c r="G815" s="2"/>
      <c r="H815" s="16">
        <f t="shared" si="12"/>
        <v>0</v>
      </c>
    </row>
    <row r="816" spans="1:8" ht="13.5" x14ac:dyDescent="0.25">
      <c r="A816" s="12"/>
      <c r="B816" s="11">
        <v>43186</v>
      </c>
      <c r="C816" s="2">
        <v>6.16</v>
      </c>
      <c r="D816" s="2">
        <v>3.3555000000000001</v>
      </c>
      <c r="E816" s="2">
        <v>1327</v>
      </c>
      <c r="F816" s="2"/>
      <c r="G816" s="2"/>
      <c r="H816" s="16">
        <f t="shared" si="12"/>
        <v>2.8379662263630517E-2</v>
      </c>
    </row>
    <row r="817" spans="1:8" ht="13.5" x14ac:dyDescent="0.25">
      <c r="A817" s="12"/>
      <c r="B817" s="11">
        <v>43187</v>
      </c>
      <c r="C817" s="2">
        <v>6.16</v>
      </c>
      <c r="D817" s="2">
        <v>3.3555000000000001</v>
      </c>
      <c r="E817" s="2">
        <v>0</v>
      </c>
      <c r="F817" s="2"/>
      <c r="G817" s="2"/>
      <c r="H817" s="16">
        <f t="shared" si="12"/>
        <v>0</v>
      </c>
    </row>
    <row r="818" spans="1:8" ht="13.5" x14ac:dyDescent="0.25">
      <c r="A818" s="12"/>
      <c r="B818" s="11">
        <v>43188</v>
      </c>
      <c r="C818" s="2">
        <v>6.16</v>
      </c>
      <c r="D818" s="2">
        <v>3.3555000000000001</v>
      </c>
      <c r="E818" s="2">
        <v>0</v>
      </c>
      <c r="F818" s="2"/>
      <c r="G818" s="2"/>
      <c r="H818" s="16">
        <f t="shared" si="12"/>
        <v>0</v>
      </c>
    </row>
    <row r="819" spans="1:8" ht="13.5" x14ac:dyDescent="0.25">
      <c r="A819" s="12"/>
      <c r="B819" s="11">
        <v>43189</v>
      </c>
      <c r="C819" s="2">
        <v>5.99</v>
      </c>
      <c r="D819" s="2">
        <v>3.2629000000000001</v>
      </c>
      <c r="E819" s="2">
        <v>265</v>
      </c>
      <c r="F819" s="2"/>
      <c r="G819" s="2"/>
      <c r="H819" s="16">
        <f t="shared" si="12"/>
        <v>-2.7596483385486519E-2</v>
      </c>
    </row>
    <row r="820" spans="1:8" ht="13.5" x14ac:dyDescent="0.25">
      <c r="A820" s="12"/>
      <c r="B820" s="11">
        <v>43192</v>
      </c>
      <c r="C820" s="2">
        <v>6.16</v>
      </c>
      <c r="D820" s="2">
        <v>3.3555000000000001</v>
      </c>
      <c r="E820" s="2">
        <v>200</v>
      </c>
      <c r="F820" s="2"/>
      <c r="G820" s="2"/>
      <c r="H820" s="16">
        <f t="shared" si="12"/>
        <v>2.8379662263630517E-2</v>
      </c>
    </row>
    <row r="821" spans="1:8" ht="13.5" x14ac:dyDescent="0.25">
      <c r="A821" s="12"/>
      <c r="B821" s="11">
        <v>43193</v>
      </c>
      <c r="C821" s="2">
        <v>6.23</v>
      </c>
      <c r="D821" s="2">
        <v>3.3936999999999999</v>
      </c>
      <c r="E821" s="2">
        <v>100</v>
      </c>
      <c r="F821" s="2"/>
      <c r="G821" s="2"/>
      <c r="H821" s="16">
        <f t="shared" si="12"/>
        <v>1.1384294441960896E-2</v>
      </c>
    </row>
    <row r="822" spans="1:8" ht="13.5" x14ac:dyDescent="0.25">
      <c r="A822" s="12"/>
      <c r="B822" s="11">
        <v>43194</v>
      </c>
      <c r="C822" s="2">
        <v>6.2</v>
      </c>
      <c r="D822" s="2">
        <v>3.3773</v>
      </c>
      <c r="E822" s="2">
        <v>4900</v>
      </c>
      <c r="F822" s="2"/>
      <c r="G822" s="2"/>
      <c r="H822" s="16">
        <f t="shared" si="12"/>
        <v>-4.8324837198338013E-3</v>
      </c>
    </row>
    <row r="823" spans="1:8" ht="13.5" x14ac:dyDescent="0.25">
      <c r="A823" s="12"/>
      <c r="B823" s="11">
        <v>43195</v>
      </c>
      <c r="C823" s="2">
        <v>6.17</v>
      </c>
      <c r="D823" s="2">
        <v>3.3610000000000002</v>
      </c>
      <c r="E823" s="2">
        <v>5111</v>
      </c>
      <c r="F823" s="2"/>
      <c r="G823" s="2"/>
      <c r="H823" s="16">
        <f t="shared" si="12"/>
        <v>-4.826340567909205E-3</v>
      </c>
    </row>
    <row r="824" spans="1:8" ht="13.5" x14ac:dyDescent="0.25">
      <c r="A824" s="12"/>
      <c r="B824" s="11">
        <v>43196</v>
      </c>
      <c r="C824" s="2">
        <v>6.17</v>
      </c>
      <c r="D824" s="2">
        <v>3.3610000000000002</v>
      </c>
      <c r="E824" s="2">
        <v>0</v>
      </c>
      <c r="F824" s="2"/>
      <c r="G824" s="2"/>
      <c r="H824" s="16">
        <f t="shared" si="12"/>
        <v>0</v>
      </c>
    </row>
    <row r="825" spans="1:8" ht="13.5" x14ac:dyDescent="0.25">
      <c r="A825" s="12"/>
      <c r="B825" s="11">
        <v>43200</v>
      </c>
      <c r="C825" s="2">
        <v>6.2</v>
      </c>
      <c r="D825" s="2">
        <v>3.3773</v>
      </c>
      <c r="E825" s="2">
        <v>500</v>
      </c>
      <c r="F825" s="2"/>
      <c r="G825" s="2"/>
      <c r="H825" s="16">
        <f t="shared" si="12"/>
        <v>4.8497470990775835E-3</v>
      </c>
    </row>
    <row r="826" spans="1:8" ht="13.5" x14ac:dyDescent="0.25">
      <c r="A826" s="12"/>
      <c r="B826" s="11">
        <v>43201</v>
      </c>
      <c r="C826" s="2">
        <v>6.2</v>
      </c>
      <c r="D826" s="2">
        <v>3.3773</v>
      </c>
      <c r="E826" s="2">
        <v>0</v>
      </c>
      <c r="F826" s="2"/>
      <c r="G826" s="2"/>
      <c r="H826" s="16">
        <f t="shared" si="12"/>
        <v>0</v>
      </c>
    </row>
    <row r="827" spans="1:8" ht="13.5" x14ac:dyDescent="0.25">
      <c r="A827" s="12"/>
      <c r="B827" s="11">
        <v>43202</v>
      </c>
      <c r="C827" s="2">
        <v>6.2</v>
      </c>
      <c r="D827" s="2">
        <v>3.3773</v>
      </c>
      <c r="E827" s="2">
        <v>0</v>
      </c>
      <c r="F827" s="2"/>
      <c r="G827" s="2"/>
      <c r="H827" s="16">
        <f t="shared" si="12"/>
        <v>0</v>
      </c>
    </row>
    <row r="828" spans="1:8" ht="13.5" x14ac:dyDescent="0.25">
      <c r="A828" s="12"/>
      <c r="B828" s="11">
        <v>43203</v>
      </c>
      <c r="C828" s="2">
        <v>6.02</v>
      </c>
      <c r="D828" s="2">
        <v>3.2793000000000001</v>
      </c>
      <c r="E828" s="2">
        <v>200</v>
      </c>
      <c r="F828" s="2"/>
      <c r="G828" s="2"/>
      <c r="H828" s="16">
        <f t="shared" si="12"/>
        <v>-2.9017262310129355E-2</v>
      </c>
    </row>
    <row r="829" spans="1:8" ht="13.5" x14ac:dyDescent="0.25">
      <c r="A829" s="12"/>
      <c r="B829" s="11">
        <v>43206</v>
      </c>
      <c r="C829" s="2">
        <v>6.2</v>
      </c>
      <c r="D829" s="2">
        <v>3.3773</v>
      </c>
      <c r="E829" s="2">
        <v>300</v>
      </c>
      <c r="F829" s="2"/>
      <c r="G829" s="2"/>
      <c r="H829" s="16">
        <f t="shared" si="12"/>
        <v>2.9884426554447552E-2</v>
      </c>
    </row>
    <row r="830" spans="1:8" ht="13.5" x14ac:dyDescent="0.25">
      <c r="A830" s="12"/>
      <c r="B830" s="11">
        <v>43207</v>
      </c>
      <c r="C830" s="2">
        <v>6.2</v>
      </c>
      <c r="D830" s="2">
        <v>3.3773</v>
      </c>
      <c r="E830" s="2">
        <v>1100</v>
      </c>
      <c r="F830" s="2"/>
      <c r="G830" s="2"/>
      <c r="H830" s="16">
        <f t="shared" si="12"/>
        <v>0</v>
      </c>
    </row>
    <row r="831" spans="1:8" ht="13.5" x14ac:dyDescent="0.25">
      <c r="A831" s="12"/>
      <c r="B831" s="11">
        <v>43208</v>
      </c>
      <c r="C831" s="2">
        <v>6.12</v>
      </c>
      <c r="D831" s="2">
        <v>3.3338000000000001</v>
      </c>
      <c r="E831" s="2">
        <v>100</v>
      </c>
      <c r="F831" s="2"/>
      <c r="G831" s="2"/>
      <c r="H831" s="16">
        <f t="shared" si="12"/>
        <v>-1.2880111331536988E-2</v>
      </c>
    </row>
    <row r="832" spans="1:8" ht="13.5" x14ac:dyDescent="0.25">
      <c r="A832" s="12"/>
      <c r="B832" s="11">
        <v>43209</v>
      </c>
      <c r="C832" s="2">
        <v>5.99</v>
      </c>
      <c r="D832" s="2">
        <v>3.2629000000000001</v>
      </c>
      <c r="E832" s="2">
        <v>1</v>
      </c>
      <c r="F832" s="2"/>
      <c r="G832" s="2"/>
      <c r="H832" s="16">
        <f t="shared" si="12"/>
        <v>-2.1267022616833633E-2</v>
      </c>
    </row>
    <row r="833" spans="1:8" ht="13.5" x14ac:dyDescent="0.25">
      <c r="A833" s="12"/>
      <c r="B833" s="11">
        <v>43210</v>
      </c>
      <c r="C833" s="2">
        <v>5.99</v>
      </c>
      <c r="D833" s="2">
        <v>3.2629000000000001</v>
      </c>
      <c r="E833" s="2">
        <v>250</v>
      </c>
      <c r="F833" s="2"/>
      <c r="G833" s="2"/>
      <c r="H833" s="16">
        <f t="shared" si="12"/>
        <v>0</v>
      </c>
    </row>
    <row r="834" spans="1:8" ht="13.5" x14ac:dyDescent="0.25">
      <c r="A834" s="12"/>
      <c r="B834" s="11">
        <v>43213</v>
      </c>
      <c r="C834" s="2">
        <v>6.25</v>
      </c>
      <c r="D834" s="2">
        <v>3.4045999999999998</v>
      </c>
      <c r="E834" s="2">
        <v>45</v>
      </c>
      <c r="F834" s="2"/>
      <c r="G834" s="2"/>
      <c r="H834" s="16">
        <f t="shared" si="12"/>
        <v>4.3427625731710967E-2</v>
      </c>
    </row>
    <row r="835" spans="1:8" ht="13.5" x14ac:dyDescent="0.25">
      <c r="A835" s="12"/>
      <c r="B835" s="11">
        <v>43214</v>
      </c>
      <c r="C835" s="2">
        <v>6.25</v>
      </c>
      <c r="D835" s="2">
        <v>3.4045999999999998</v>
      </c>
      <c r="E835" s="2">
        <v>0</v>
      </c>
      <c r="F835" s="2"/>
      <c r="G835" s="2"/>
      <c r="H835" s="16">
        <f t="shared" si="12"/>
        <v>0</v>
      </c>
    </row>
    <row r="836" spans="1:8" ht="13.5" x14ac:dyDescent="0.25">
      <c r="A836" s="12"/>
      <c r="B836" s="11">
        <v>43215</v>
      </c>
      <c r="C836" s="2">
        <v>6.34</v>
      </c>
      <c r="D836" s="2">
        <v>3.4535999999999998</v>
      </c>
      <c r="E836" s="2">
        <v>100</v>
      </c>
      <c r="F836" s="2"/>
      <c r="G836" s="2"/>
      <c r="H836" s="16">
        <f t="shared" si="12"/>
        <v>1.439229278035597E-2</v>
      </c>
    </row>
    <row r="837" spans="1:8" ht="13.5" x14ac:dyDescent="0.25">
      <c r="A837" s="12"/>
      <c r="B837" s="11">
        <v>43216</v>
      </c>
      <c r="C837" s="2">
        <v>6.53</v>
      </c>
      <c r="D837" s="2">
        <v>3.5571000000000002</v>
      </c>
      <c r="E837" s="2">
        <v>50</v>
      </c>
      <c r="F837" s="2"/>
      <c r="G837" s="2"/>
      <c r="H837" s="16">
        <f t="shared" si="12"/>
        <v>2.9968728283530338E-2</v>
      </c>
    </row>
    <row r="838" spans="1:8" ht="13.5" x14ac:dyDescent="0.25">
      <c r="A838" s="12"/>
      <c r="B838" s="11">
        <v>43217</v>
      </c>
      <c r="C838" s="2">
        <v>6.53</v>
      </c>
      <c r="D838" s="2">
        <v>3.5571000000000002</v>
      </c>
      <c r="E838" s="2">
        <v>490</v>
      </c>
      <c r="F838" s="2"/>
      <c r="G838" s="2"/>
      <c r="H838" s="16">
        <f t="shared" si="12"/>
        <v>0</v>
      </c>
    </row>
    <row r="839" spans="1:8" ht="13.5" x14ac:dyDescent="0.25">
      <c r="A839" s="12"/>
      <c r="B839" s="11">
        <v>43220</v>
      </c>
      <c r="C839" s="2">
        <v>6.53</v>
      </c>
      <c r="D839" s="2">
        <v>3.5571000000000002</v>
      </c>
      <c r="E839" s="2">
        <v>9</v>
      </c>
      <c r="F839" s="2"/>
      <c r="G839" s="2"/>
      <c r="H839" s="16">
        <f t="shared" ref="H839:H902" si="13">(D839-D838)/D838</f>
        <v>0</v>
      </c>
    </row>
    <row r="840" spans="1:8" ht="13.5" x14ac:dyDescent="0.25">
      <c r="A840" s="12"/>
      <c r="B840" s="11">
        <v>43222</v>
      </c>
      <c r="C840" s="2">
        <v>6.34</v>
      </c>
      <c r="D840" s="2">
        <v>3.4535999999999998</v>
      </c>
      <c r="E840" s="2">
        <v>242</v>
      </c>
      <c r="F840" s="2"/>
      <c r="G840" s="2"/>
      <c r="H840" s="16">
        <f t="shared" si="13"/>
        <v>-2.9096736105254383E-2</v>
      </c>
    </row>
    <row r="841" spans="1:8" ht="13.5" x14ac:dyDescent="0.25">
      <c r="A841" s="12"/>
      <c r="B841" s="11">
        <v>43223</v>
      </c>
      <c r="C841" s="2">
        <v>6.34</v>
      </c>
      <c r="D841" s="2">
        <v>3.4535999999999998</v>
      </c>
      <c r="E841" s="2">
        <v>0</v>
      </c>
      <c r="F841" s="2"/>
      <c r="G841" s="2"/>
      <c r="H841" s="16">
        <f t="shared" si="13"/>
        <v>0</v>
      </c>
    </row>
    <row r="842" spans="1:8" ht="13.5" x14ac:dyDescent="0.25">
      <c r="A842" s="12"/>
      <c r="B842" s="11">
        <v>43224</v>
      </c>
      <c r="C842" s="2">
        <v>6.34</v>
      </c>
      <c r="D842" s="2">
        <v>3.4535999999999998</v>
      </c>
      <c r="E842" s="2">
        <v>0</v>
      </c>
      <c r="F842" s="2"/>
      <c r="G842" s="2"/>
      <c r="H842" s="16">
        <f t="shared" si="13"/>
        <v>0</v>
      </c>
    </row>
    <row r="843" spans="1:8" ht="13.5" x14ac:dyDescent="0.25">
      <c r="A843" s="12"/>
      <c r="B843" s="11">
        <v>43227</v>
      </c>
      <c r="C843" s="2">
        <v>6.34</v>
      </c>
      <c r="D843" s="2">
        <v>3.4535999999999998</v>
      </c>
      <c r="E843" s="2">
        <v>0</v>
      </c>
      <c r="F843" s="2"/>
      <c r="G843" s="2"/>
      <c r="H843" s="16">
        <f t="shared" si="13"/>
        <v>0</v>
      </c>
    </row>
    <row r="844" spans="1:8" ht="13.5" x14ac:dyDescent="0.25">
      <c r="A844" s="12"/>
      <c r="B844" s="11">
        <v>43228</v>
      </c>
      <c r="C844" s="2">
        <v>6.06</v>
      </c>
      <c r="D844" s="2">
        <v>3.3010999999999999</v>
      </c>
      <c r="E844" s="2">
        <v>1102</v>
      </c>
      <c r="F844" s="2"/>
      <c r="G844" s="2"/>
      <c r="H844" s="16">
        <f t="shared" si="13"/>
        <v>-4.4156821867037253E-2</v>
      </c>
    </row>
    <row r="845" spans="1:8" ht="13.5" x14ac:dyDescent="0.25">
      <c r="A845" s="12"/>
      <c r="B845" s="11">
        <v>43229</v>
      </c>
      <c r="C845" s="2">
        <v>6</v>
      </c>
      <c r="D845" s="2">
        <v>3.2684000000000002</v>
      </c>
      <c r="E845" s="2">
        <v>603</v>
      </c>
      <c r="F845" s="2"/>
      <c r="G845" s="2"/>
      <c r="H845" s="16">
        <f t="shared" si="13"/>
        <v>-9.9057889794310176E-3</v>
      </c>
    </row>
    <row r="846" spans="1:8" ht="13.5" x14ac:dyDescent="0.25">
      <c r="A846" s="12"/>
      <c r="B846" s="11">
        <v>43230</v>
      </c>
      <c r="C846" s="2">
        <v>6</v>
      </c>
      <c r="D846" s="2">
        <v>3.2684000000000002</v>
      </c>
      <c r="E846" s="2">
        <v>0</v>
      </c>
      <c r="F846" s="2"/>
      <c r="G846" s="2"/>
      <c r="H846" s="16">
        <f t="shared" si="13"/>
        <v>0</v>
      </c>
    </row>
    <row r="847" spans="1:8" ht="13.5" x14ac:dyDescent="0.25">
      <c r="A847" s="12"/>
      <c r="B847" s="11">
        <v>43231</v>
      </c>
      <c r="C847" s="2">
        <v>6</v>
      </c>
      <c r="D847" s="2">
        <v>3.2684000000000002</v>
      </c>
      <c r="E847" s="2">
        <v>25</v>
      </c>
      <c r="F847" s="2"/>
      <c r="G847" s="2"/>
      <c r="H847" s="16">
        <f t="shared" si="13"/>
        <v>0</v>
      </c>
    </row>
    <row r="848" spans="1:8" ht="13.5" x14ac:dyDescent="0.25">
      <c r="A848" s="12"/>
      <c r="B848" s="11">
        <v>43234</v>
      </c>
      <c r="C848" s="2">
        <v>6</v>
      </c>
      <c r="D848" s="2">
        <v>3.2684000000000002</v>
      </c>
      <c r="E848" s="2">
        <v>1187</v>
      </c>
      <c r="F848" s="2"/>
      <c r="G848" s="2"/>
      <c r="H848" s="16">
        <f t="shared" si="13"/>
        <v>0</v>
      </c>
    </row>
    <row r="849" spans="1:8" ht="13.5" x14ac:dyDescent="0.25">
      <c r="A849" s="12"/>
      <c r="B849" s="11">
        <v>43235</v>
      </c>
      <c r="C849" s="2">
        <v>6</v>
      </c>
      <c r="D849" s="2">
        <v>3.2684000000000002</v>
      </c>
      <c r="E849" s="2">
        <v>65</v>
      </c>
      <c r="F849" s="2"/>
      <c r="G849" s="2"/>
      <c r="H849" s="16">
        <f t="shared" si="13"/>
        <v>0</v>
      </c>
    </row>
    <row r="850" spans="1:8" ht="13.5" x14ac:dyDescent="0.25">
      <c r="A850" s="12"/>
      <c r="B850" s="11">
        <v>43236</v>
      </c>
      <c r="C850" s="2">
        <v>6</v>
      </c>
      <c r="D850" s="2">
        <v>3.2684000000000002</v>
      </c>
      <c r="E850" s="2">
        <v>0</v>
      </c>
      <c r="F850" s="2"/>
      <c r="G850" s="2"/>
      <c r="H850" s="16">
        <f t="shared" si="13"/>
        <v>0</v>
      </c>
    </row>
    <row r="851" spans="1:8" ht="13.5" x14ac:dyDescent="0.25">
      <c r="A851" s="12"/>
      <c r="B851" s="11">
        <v>43237</v>
      </c>
      <c r="C851" s="2">
        <v>6</v>
      </c>
      <c r="D851" s="2">
        <v>3.2684000000000002</v>
      </c>
      <c r="E851" s="2">
        <v>0</v>
      </c>
      <c r="F851" s="2"/>
      <c r="G851" s="2"/>
      <c r="H851" s="16">
        <f t="shared" si="13"/>
        <v>0</v>
      </c>
    </row>
    <row r="852" spans="1:8" ht="13.5" x14ac:dyDescent="0.25">
      <c r="A852" s="12"/>
      <c r="B852" s="11">
        <v>43238</v>
      </c>
      <c r="C852" s="2">
        <v>6</v>
      </c>
      <c r="D852" s="2">
        <v>3.2684000000000002</v>
      </c>
      <c r="E852" s="2">
        <v>20</v>
      </c>
      <c r="F852" s="2"/>
      <c r="G852" s="2"/>
      <c r="H852" s="16">
        <f t="shared" si="13"/>
        <v>0</v>
      </c>
    </row>
    <row r="853" spans="1:8" ht="13.5" x14ac:dyDescent="0.25">
      <c r="A853" s="12"/>
      <c r="B853" s="11">
        <v>43241</v>
      </c>
      <c r="C853" s="2">
        <v>6.1</v>
      </c>
      <c r="D853" s="2">
        <v>3.3229000000000002</v>
      </c>
      <c r="E853" s="2">
        <v>80</v>
      </c>
      <c r="F853" s="2"/>
      <c r="G853" s="2"/>
      <c r="H853" s="16">
        <f t="shared" si="13"/>
        <v>1.6674825602741399E-2</v>
      </c>
    </row>
    <row r="854" spans="1:8" ht="13.5" x14ac:dyDescent="0.25">
      <c r="A854" s="12"/>
      <c r="B854" s="11">
        <v>43242</v>
      </c>
      <c r="C854" s="2">
        <v>6.1</v>
      </c>
      <c r="D854" s="2">
        <v>3.3229000000000002</v>
      </c>
      <c r="E854" s="2">
        <v>0</v>
      </c>
      <c r="F854" s="2"/>
      <c r="G854" s="2"/>
      <c r="H854" s="16">
        <f t="shared" si="13"/>
        <v>0</v>
      </c>
    </row>
    <row r="855" spans="1:8" ht="13.5" x14ac:dyDescent="0.25">
      <c r="A855" s="12"/>
      <c r="B855" s="11">
        <v>43243</v>
      </c>
      <c r="C855" s="2">
        <v>5.92</v>
      </c>
      <c r="D855" s="2">
        <v>3.2248000000000001</v>
      </c>
      <c r="E855" s="2">
        <v>4944</v>
      </c>
      <c r="F855" s="2"/>
      <c r="G855" s="2"/>
      <c r="H855" s="16">
        <f t="shared" si="13"/>
        <v>-2.9522405128050822E-2</v>
      </c>
    </row>
    <row r="856" spans="1:8" ht="13.5" x14ac:dyDescent="0.25">
      <c r="A856" s="12"/>
      <c r="B856" s="11">
        <v>43244</v>
      </c>
      <c r="C856" s="2">
        <v>5.88</v>
      </c>
      <c r="D856" s="2">
        <v>3.2029999999999998</v>
      </c>
      <c r="E856" s="2">
        <v>1320</v>
      </c>
      <c r="F856" s="2"/>
      <c r="G856" s="2"/>
      <c r="H856" s="16">
        <f t="shared" si="13"/>
        <v>-6.7601091540561474E-3</v>
      </c>
    </row>
    <row r="857" spans="1:8" ht="13.5" x14ac:dyDescent="0.25">
      <c r="A857" s="12"/>
      <c r="B857" s="11">
        <v>43245</v>
      </c>
      <c r="C857" s="2">
        <v>5.72</v>
      </c>
      <c r="D857" s="2">
        <v>3.1158999999999999</v>
      </c>
      <c r="E857" s="2">
        <v>2025</v>
      </c>
      <c r="F857" s="2"/>
      <c r="G857" s="2"/>
      <c r="H857" s="16">
        <f t="shared" si="13"/>
        <v>-2.7193256322197927E-2</v>
      </c>
    </row>
    <row r="858" spans="1:8" ht="13.5" x14ac:dyDescent="0.25">
      <c r="A858" s="12"/>
      <c r="B858" s="11">
        <v>43248</v>
      </c>
      <c r="C858" s="2">
        <v>5.72</v>
      </c>
      <c r="D858" s="2">
        <v>3.1158999999999999</v>
      </c>
      <c r="E858" s="2">
        <v>0</v>
      </c>
      <c r="F858" s="2"/>
      <c r="G858" s="2"/>
      <c r="H858" s="16">
        <f t="shared" si="13"/>
        <v>0</v>
      </c>
    </row>
    <row r="859" spans="1:8" ht="13.5" x14ac:dyDescent="0.25">
      <c r="A859" s="12"/>
      <c r="B859" s="11">
        <v>43249</v>
      </c>
      <c r="C859" s="2">
        <v>5.88</v>
      </c>
      <c r="D859" s="2">
        <v>3.2029999999999998</v>
      </c>
      <c r="E859" s="2">
        <v>1</v>
      </c>
      <c r="F859" s="2"/>
      <c r="G859" s="2"/>
      <c r="H859" s="16">
        <f t="shared" si="13"/>
        <v>2.7953400301678474E-2</v>
      </c>
    </row>
    <row r="860" spans="1:8" ht="13.5" x14ac:dyDescent="0.25">
      <c r="A860" s="12"/>
      <c r="B860" s="11">
        <v>43250</v>
      </c>
      <c r="C860" s="2">
        <v>5.9</v>
      </c>
      <c r="D860" s="2">
        <v>3.2139000000000002</v>
      </c>
      <c r="E860" s="2">
        <v>1000</v>
      </c>
      <c r="F860" s="2"/>
      <c r="G860" s="2"/>
      <c r="H860" s="16">
        <f t="shared" si="13"/>
        <v>3.4030596315954898E-3</v>
      </c>
    </row>
    <row r="861" spans="1:8" ht="13.5" x14ac:dyDescent="0.25">
      <c r="A861" s="12"/>
      <c r="B861" s="11">
        <v>43251</v>
      </c>
      <c r="C861" s="2">
        <v>5.9</v>
      </c>
      <c r="D861" s="2">
        <v>3.2139000000000002</v>
      </c>
      <c r="E861" s="2">
        <v>25</v>
      </c>
      <c r="F861" s="2"/>
      <c r="G861" s="2"/>
      <c r="H861" s="16">
        <f t="shared" si="13"/>
        <v>0</v>
      </c>
    </row>
    <row r="862" spans="1:8" ht="13.5" x14ac:dyDescent="0.25">
      <c r="A862" s="12"/>
      <c r="B862" s="11">
        <v>43252</v>
      </c>
      <c r="C862" s="2">
        <v>5.9</v>
      </c>
      <c r="D862" s="2">
        <v>3.2139000000000002</v>
      </c>
      <c r="E862" s="2">
        <v>1025</v>
      </c>
      <c r="F862" s="2"/>
      <c r="G862" s="2"/>
      <c r="H862" s="16">
        <f t="shared" si="13"/>
        <v>0</v>
      </c>
    </row>
    <row r="863" spans="1:8" ht="13.5" x14ac:dyDescent="0.25">
      <c r="A863" s="12"/>
      <c r="B863" s="11">
        <v>43255</v>
      </c>
      <c r="C863" s="2">
        <v>5.9</v>
      </c>
      <c r="D863" s="2">
        <v>3.2139000000000002</v>
      </c>
      <c r="E863" s="2">
        <v>280</v>
      </c>
      <c r="F863" s="2"/>
      <c r="G863" s="2"/>
      <c r="H863" s="16">
        <f t="shared" si="13"/>
        <v>0</v>
      </c>
    </row>
    <row r="864" spans="1:8" ht="13.5" x14ac:dyDescent="0.25">
      <c r="A864" s="12"/>
      <c r="B864" s="11">
        <v>43256</v>
      </c>
      <c r="C864" s="2">
        <v>5.9</v>
      </c>
      <c r="D864" s="2">
        <v>3.2139000000000002</v>
      </c>
      <c r="E864" s="2">
        <v>0</v>
      </c>
      <c r="F864" s="2"/>
      <c r="G864" s="2"/>
      <c r="H864" s="16">
        <f t="shared" si="13"/>
        <v>0</v>
      </c>
    </row>
    <row r="865" spans="1:8" ht="13.5" x14ac:dyDescent="0.25">
      <c r="A865" s="12"/>
      <c r="B865" s="11">
        <v>43257</v>
      </c>
      <c r="C865" s="2">
        <v>5.8</v>
      </c>
      <c r="D865" s="2">
        <v>3.1594000000000002</v>
      </c>
      <c r="E865" s="2">
        <v>10500</v>
      </c>
      <c r="F865" s="2"/>
      <c r="G865" s="2"/>
      <c r="H865" s="16">
        <f t="shared" si="13"/>
        <v>-1.6957590466411522E-2</v>
      </c>
    </row>
    <row r="866" spans="1:8" ht="13.5" x14ac:dyDescent="0.25">
      <c r="A866" s="12"/>
      <c r="B866" s="11">
        <v>43258</v>
      </c>
      <c r="C866" s="2">
        <v>5.8</v>
      </c>
      <c r="D866" s="2">
        <v>3.1594000000000002</v>
      </c>
      <c r="E866" s="2">
        <v>3324</v>
      </c>
      <c r="F866" s="2"/>
      <c r="G866" s="2"/>
      <c r="H866" s="16">
        <f t="shared" si="13"/>
        <v>0</v>
      </c>
    </row>
    <row r="867" spans="1:8" ht="13.5" x14ac:dyDescent="0.25">
      <c r="A867" s="12"/>
      <c r="B867" s="11">
        <v>43259</v>
      </c>
      <c r="C867" s="2">
        <v>5.8</v>
      </c>
      <c r="D867" s="2">
        <v>3.1594000000000002</v>
      </c>
      <c r="E867" s="2">
        <v>0</v>
      </c>
      <c r="F867" s="2"/>
      <c r="G867" s="2"/>
      <c r="H867" s="16">
        <f t="shared" si="13"/>
        <v>0</v>
      </c>
    </row>
    <row r="868" spans="1:8" ht="13.5" x14ac:dyDescent="0.25">
      <c r="A868" s="12"/>
      <c r="B868" s="11">
        <v>43262</v>
      </c>
      <c r="C868" s="2">
        <v>5.8</v>
      </c>
      <c r="D868" s="2">
        <v>3.1594000000000002</v>
      </c>
      <c r="E868" s="2">
        <v>0</v>
      </c>
      <c r="F868" s="2"/>
      <c r="G868" s="2"/>
      <c r="H868" s="16">
        <f t="shared" si="13"/>
        <v>0</v>
      </c>
    </row>
    <row r="869" spans="1:8" ht="13.5" x14ac:dyDescent="0.25">
      <c r="A869" s="12"/>
      <c r="B869" s="11">
        <v>43263</v>
      </c>
      <c r="C869" s="2">
        <v>5.8</v>
      </c>
      <c r="D869" s="2">
        <v>3.1594000000000002</v>
      </c>
      <c r="E869" s="2">
        <v>0</v>
      </c>
      <c r="F869" s="2"/>
      <c r="G869" s="2"/>
      <c r="H869" s="16">
        <f t="shared" si="13"/>
        <v>0</v>
      </c>
    </row>
    <row r="870" spans="1:8" ht="13.5" x14ac:dyDescent="0.25">
      <c r="A870" s="12"/>
      <c r="B870" s="11">
        <v>43264</v>
      </c>
      <c r="C870" s="2">
        <v>5.8</v>
      </c>
      <c r="D870" s="2">
        <v>3.1594000000000002</v>
      </c>
      <c r="E870" s="2">
        <v>0</v>
      </c>
      <c r="F870" s="2"/>
      <c r="G870" s="2"/>
      <c r="H870" s="16">
        <f t="shared" si="13"/>
        <v>0</v>
      </c>
    </row>
    <row r="871" spans="1:8" ht="13.5" x14ac:dyDescent="0.25">
      <c r="A871" s="12"/>
      <c r="B871" s="11">
        <v>43265</v>
      </c>
      <c r="C871" s="2">
        <v>5.8</v>
      </c>
      <c r="D871" s="2">
        <v>3.1594000000000002</v>
      </c>
      <c r="E871" s="2">
        <v>0</v>
      </c>
      <c r="F871" s="2"/>
      <c r="G871" s="2"/>
      <c r="H871" s="16">
        <f t="shared" si="13"/>
        <v>0</v>
      </c>
    </row>
    <row r="872" spans="1:8" ht="13.5" x14ac:dyDescent="0.25">
      <c r="A872" s="12"/>
      <c r="B872" s="11">
        <v>43269</v>
      </c>
      <c r="C872" s="2">
        <v>5.9</v>
      </c>
      <c r="D872" s="2">
        <v>3.2139000000000002</v>
      </c>
      <c r="E872" s="2">
        <v>1</v>
      </c>
      <c r="F872" s="2"/>
      <c r="G872" s="2"/>
      <c r="H872" s="16">
        <f t="shared" si="13"/>
        <v>1.7250110780527943E-2</v>
      </c>
    </row>
    <row r="873" spans="1:8" ht="13.5" x14ac:dyDescent="0.25">
      <c r="A873" s="12"/>
      <c r="B873" s="11">
        <v>43270</v>
      </c>
      <c r="C873" s="2">
        <v>6.07</v>
      </c>
      <c r="D873" s="2">
        <v>3.3065000000000002</v>
      </c>
      <c r="E873" s="2">
        <v>11</v>
      </c>
      <c r="F873" s="2"/>
      <c r="G873" s="2"/>
      <c r="H873" s="16">
        <f t="shared" si="13"/>
        <v>2.8812346370453348E-2</v>
      </c>
    </row>
    <row r="874" spans="1:8" ht="13.5" x14ac:dyDescent="0.25">
      <c r="A874" s="12"/>
      <c r="B874" s="11">
        <v>43271</v>
      </c>
      <c r="C874" s="2">
        <v>6.25</v>
      </c>
      <c r="D874" s="2">
        <v>3.4045999999999998</v>
      </c>
      <c r="E874" s="2">
        <v>259</v>
      </c>
      <c r="F874" s="2"/>
      <c r="G874" s="2"/>
      <c r="H874" s="16">
        <f t="shared" si="13"/>
        <v>2.9668834114622601E-2</v>
      </c>
    </row>
    <row r="875" spans="1:8" ht="13.5" x14ac:dyDescent="0.25">
      <c r="A875" s="12"/>
      <c r="B875" s="11">
        <v>43272</v>
      </c>
      <c r="C875" s="2">
        <v>6.62</v>
      </c>
      <c r="D875" s="2">
        <v>3.6061000000000001</v>
      </c>
      <c r="E875" s="2">
        <v>1050</v>
      </c>
      <c r="F875" s="2"/>
      <c r="G875" s="2"/>
      <c r="H875" s="16">
        <f t="shared" si="13"/>
        <v>5.9184632555953784E-2</v>
      </c>
    </row>
    <row r="876" spans="1:8" ht="13.5" x14ac:dyDescent="0.25">
      <c r="A876" s="12"/>
      <c r="B876" s="11">
        <v>43273</v>
      </c>
      <c r="C876" s="2">
        <v>6.65</v>
      </c>
      <c r="D876" s="2">
        <v>3.6225000000000001</v>
      </c>
      <c r="E876" s="2">
        <v>750</v>
      </c>
      <c r="F876" s="2"/>
      <c r="G876" s="2"/>
      <c r="H876" s="16">
        <f t="shared" si="13"/>
        <v>4.5478494772746092E-3</v>
      </c>
    </row>
    <row r="877" spans="1:8" ht="13.5" x14ac:dyDescent="0.25">
      <c r="A877" s="12"/>
      <c r="B877" s="11">
        <v>43276</v>
      </c>
      <c r="C877" s="2">
        <v>6.81</v>
      </c>
      <c r="D877" s="2">
        <v>3.7096</v>
      </c>
      <c r="E877" s="2">
        <v>593</v>
      </c>
      <c r="F877" s="2"/>
      <c r="G877" s="2"/>
      <c r="H877" s="16">
        <f t="shared" si="13"/>
        <v>2.4044168391994466E-2</v>
      </c>
    </row>
    <row r="878" spans="1:8" ht="13.5" x14ac:dyDescent="0.25">
      <c r="A878" s="12"/>
      <c r="B878" s="11">
        <v>43277</v>
      </c>
      <c r="C878" s="2">
        <v>6.8</v>
      </c>
      <c r="D878" s="2">
        <v>3.7042000000000002</v>
      </c>
      <c r="E878" s="2">
        <v>3608</v>
      </c>
      <c r="F878" s="2"/>
      <c r="G878" s="2"/>
      <c r="H878" s="16">
        <f t="shared" si="13"/>
        <v>-1.4556825533749863E-3</v>
      </c>
    </row>
    <row r="879" spans="1:8" ht="13.5" x14ac:dyDescent="0.25">
      <c r="A879" s="12"/>
      <c r="B879" s="11">
        <v>43278</v>
      </c>
      <c r="C879" s="2">
        <v>6.8</v>
      </c>
      <c r="D879" s="2">
        <v>3.7042000000000002</v>
      </c>
      <c r="E879" s="2">
        <v>153</v>
      </c>
      <c r="F879" s="2"/>
      <c r="G879" s="2"/>
      <c r="H879" s="16">
        <f t="shared" si="13"/>
        <v>0</v>
      </c>
    </row>
    <row r="880" spans="1:8" ht="13.5" x14ac:dyDescent="0.25">
      <c r="A880" s="12"/>
      <c r="B880" s="11">
        <v>43279</v>
      </c>
      <c r="C880" s="2">
        <v>6.8</v>
      </c>
      <c r="D880" s="2">
        <v>3.7042000000000002</v>
      </c>
      <c r="E880" s="2">
        <v>2300</v>
      </c>
      <c r="F880" s="2"/>
      <c r="G880" s="2"/>
      <c r="H880" s="16">
        <f t="shared" si="13"/>
        <v>0</v>
      </c>
    </row>
    <row r="881" spans="1:8" ht="13.5" x14ac:dyDescent="0.25">
      <c r="A881" s="12"/>
      <c r="B881" s="11">
        <v>43280</v>
      </c>
      <c r="C881" s="2">
        <v>7</v>
      </c>
      <c r="D881" s="2">
        <v>3.8130999999999999</v>
      </c>
      <c r="E881" s="2">
        <v>1</v>
      </c>
      <c r="F881" s="2"/>
      <c r="G881" s="2"/>
      <c r="H881" s="16">
        <f t="shared" si="13"/>
        <v>2.9399060525889469E-2</v>
      </c>
    </row>
    <row r="882" spans="1:8" ht="13.5" x14ac:dyDescent="0.25">
      <c r="A882" s="12"/>
      <c r="B882" s="11">
        <v>43283</v>
      </c>
      <c r="C882" s="2">
        <v>6.5</v>
      </c>
      <c r="D882" s="2">
        <v>3.8220999999999998</v>
      </c>
      <c r="E882" s="2">
        <v>0</v>
      </c>
      <c r="F882" s="2"/>
      <c r="G882" s="2"/>
      <c r="H882" s="16">
        <f t="shared" si="13"/>
        <v>2.3602842831291853E-3</v>
      </c>
    </row>
    <row r="883" spans="1:8" ht="13.5" x14ac:dyDescent="0.25">
      <c r="A883" s="12"/>
      <c r="B883" s="11">
        <v>43284</v>
      </c>
      <c r="C883" s="2">
        <v>6.5</v>
      </c>
      <c r="D883" s="2">
        <v>3.8220999999999998</v>
      </c>
      <c r="E883" s="2">
        <v>0</v>
      </c>
      <c r="F883" s="2"/>
      <c r="G883" s="2"/>
      <c r="H883" s="16">
        <f t="shared" si="13"/>
        <v>0</v>
      </c>
    </row>
    <row r="884" spans="1:8" ht="13.5" x14ac:dyDescent="0.25">
      <c r="A884" s="12"/>
      <c r="B884" s="11">
        <v>43285</v>
      </c>
      <c r="C884" s="2">
        <v>6.5</v>
      </c>
      <c r="D884" s="2">
        <v>3.8220999999999998</v>
      </c>
      <c r="E884" s="2">
        <v>0</v>
      </c>
      <c r="F884" s="2"/>
      <c r="G884" s="2"/>
      <c r="H884" s="16">
        <f t="shared" si="13"/>
        <v>0</v>
      </c>
    </row>
    <row r="885" spans="1:8" ht="13.5" x14ac:dyDescent="0.25">
      <c r="A885" s="12"/>
      <c r="B885" s="11">
        <v>43286</v>
      </c>
      <c r="C885" s="2">
        <v>6.5</v>
      </c>
      <c r="D885" s="2">
        <v>3.8220999999999998</v>
      </c>
      <c r="E885" s="2">
        <v>0</v>
      </c>
      <c r="F885" s="2"/>
      <c r="G885" s="2"/>
      <c r="H885" s="16">
        <f t="shared" si="13"/>
        <v>0</v>
      </c>
    </row>
    <row r="886" spans="1:8" ht="13.5" x14ac:dyDescent="0.25">
      <c r="A886" s="12"/>
      <c r="B886" s="11">
        <v>43287</v>
      </c>
      <c r="C886" s="2">
        <v>6.5</v>
      </c>
      <c r="D886" s="2">
        <v>3.8220999999999998</v>
      </c>
      <c r="E886" s="2">
        <v>0</v>
      </c>
      <c r="F886" s="2"/>
      <c r="G886" s="2"/>
      <c r="H886" s="16">
        <f t="shared" si="13"/>
        <v>0</v>
      </c>
    </row>
    <row r="887" spans="1:8" ht="13.5" x14ac:dyDescent="0.25">
      <c r="A887" s="12"/>
      <c r="B887" s="11">
        <v>43290</v>
      </c>
      <c r="C887" s="2">
        <v>6.5</v>
      </c>
      <c r="D887" s="2">
        <v>3.8220999999999998</v>
      </c>
      <c r="E887" s="2">
        <v>1058</v>
      </c>
      <c r="F887" s="2"/>
      <c r="G887" s="2"/>
      <c r="H887" s="16">
        <f t="shared" si="13"/>
        <v>0</v>
      </c>
    </row>
    <row r="888" spans="1:8" ht="13.5" x14ac:dyDescent="0.25">
      <c r="A888" s="12"/>
      <c r="B888" s="11">
        <v>43291</v>
      </c>
      <c r="C888" s="2">
        <v>6.5</v>
      </c>
      <c r="D888" s="2">
        <v>3.8220999999999998</v>
      </c>
      <c r="E888" s="2">
        <v>545</v>
      </c>
      <c r="F888" s="2"/>
      <c r="G888" s="2"/>
      <c r="H888" s="16">
        <f t="shared" si="13"/>
        <v>0</v>
      </c>
    </row>
    <row r="889" spans="1:8" ht="13.5" x14ac:dyDescent="0.25">
      <c r="A889" s="12"/>
      <c r="B889" s="11">
        <v>43292</v>
      </c>
      <c r="C889" s="2">
        <v>6.5</v>
      </c>
      <c r="D889" s="2">
        <v>3.8220999999999998</v>
      </c>
      <c r="E889" s="2">
        <v>599</v>
      </c>
      <c r="F889" s="2"/>
      <c r="G889" s="2"/>
      <c r="H889" s="16">
        <f t="shared" si="13"/>
        <v>0</v>
      </c>
    </row>
    <row r="890" spans="1:8" ht="13.5" x14ac:dyDescent="0.25">
      <c r="A890" s="12"/>
      <c r="B890" s="11">
        <v>43293</v>
      </c>
      <c r="C890" s="2">
        <v>6.5</v>
      </c>
      <c r="D890" s="2">
        <v>3.8220999999999998</v>
      </c>
      <c r="E890" s="2">
        <v>0</v>
      </c>
      <c r="F890" s="2"/>
      <c r="G890" s="2"/>
      <c r="H890" s="16">
        <f t="shared" si="13"/>
        <v>0</v>
      </c>
    </row>
    <row r="891" spans="1:8" ht="13.5" x14ac:dyDescent="0.25">
      <c r="A891" s="12"/>
      <c r="B891" s="11">
        <v>43294</v>
      </c>
      <c r="C891" s="2">
        <v>6.5</v>
      </c>
      <c r="D891" s="2">
        <v>3.8220999999999998</v>
      </c>
      <c r="E891" s="2">
        <v>0</v>
      </c>
      <c r="F891" s="2"/>
      <c r="G891" s="2"/>
      <c r="H891" s="16">
        <f t="shared" si="13"/>
        <v>0</v>
      </c>
    </row>
    <row r="892" spans="1:8" ht="13.5" x14ac:dyDescent="0.25">
      <c r="A892" s="12"/>
      <c r="B892" s="11">
        <v>43297</v>
      </c>
      <c r="C892" s="2">
        <v>6.31</v>
      </c>
      <c r="D892" s="2">
        <v>3.7103000000000002</v>
      </c>
      <c r="E892" s="2">
        <v>1</v>
      </c>
      <c r="F892" s="2"/>
      <c r="G892" s="2"/>
      <c r="H892" s="16">
        <f t="shared" si="13"/>
        <v>-2.9250935349676797E-2</v>
      </c>
    </row>
    <row r="893" spans="1:8" ht="13.5" x14ac:dyDescent="0.25">
      <c r="A893" s="12"/>
      <c r="B893" s="11">
        <v>43298</v>
      </c>
      <c r="C893" s="2">
        <v>6.49</v>
      </c>
      <c r="D893" s="2">
        <v>3.8161999999999998</v>
      </c>
      <c r="E893" s="2">
        <v>1904</v>
      </c>
      <c r="F893" s="2"/>
      <c r="G893" s="2"/>
      <c r="H893" s="16">
        <f t="shared" si="13"/>
        <v>2.8542166401638588E-2</v>
      </c>
    </row>
    <row r="894" spans="1:8" ht="13.5" x14ac:dyDescent="0.25">
      <c r="A894" s="12"/>
      <c r="B894" s="11">
        <v>43299</v>
      </c>
      <c r="C894" s="2">
        <v>6.49</v>
      </c>
      <c r="D894" s="2">
        <v>3.8161999999999998</v>
      </c>
      <c r="E894" s="2">
        <v>0</v>
      </c>
      <c r="F894" s="2"/>
      <c r="G894" s="2"/>
      <c r="H894" s="16">
        <f t="shared" si="13"/>
        <v>0</v>
      </c>
    </row>
    <row r="895" spans="1:8" ht="13.5" x14ac:dyDescent="0.25">
      <c r="A895" s="12"/>
      <c r="B895" s="11">
        <v>43300</v>
      </c>
      <c r="C895" s="2">
        <v>6.49</v>
      </c>
      <c r="D895" s="2">
        <v>3.8161999999999998</v>
      </c>
      <c r="E895" s="2">
        <v>0</v>
      </c>
      <c r="F895" s="2"/>
      <c r="G895" s="2"/>
      <c r="H895" s="16">
        <f t="shared" si="13"/>
        <v>0</v>
      </c>
    </row>
    <row r="896" spans="1:8" ht="13.5" x14ac:dyDescent="0.25">
      <c r="A896" s="12"/>
      <c r="B896" s="11">
        <v>43301</v>
      </c>
      <c r="C896" s="2">
        <v>6.68</v>
      </c>
      <c r="D896" s="2">
        <v>3.9279000000000002</v>
      </c>
      <c r="E896" s="2">
        <v>5</v>
      </c>
      <c r="F896" s="2"/>
      <c r="G896" s="2"/>
      <c r="H896" s="16">
        <f t="shared" si="13"/>
        <v>2.9269954404905499E-2</v>
      </c>
    </row>
    <row r="897" spans="1:8" ht="13.5" x14ac:dyDescent="0.25">
      <c r="A897" s="12"/>
      <c r="B897" s="11">
        <v>43304</v>
      </c>
      <c r="C897" s="2">
        <v>6.88</v>
      </c>
      <c r="D897" s="2">
        <v>4.0454999999999997</v>
      </c>
      <c r="E897" s="2">
        <v>904</v>
      </c>
      <c r="F897" s="2"/>
      <c r="G897" s="2"/>
      <c r="H897" s="16">
        <f t="shared" si="13"/>
        <v>2.99396624150308E-2</v>
      </c>
    </row>
    <row r="898" spans="1:8" ht="13.5" x14ac:dyDescent="0.25">
      <c r="A898" s="12"/>
      <c r="B898" s="11">
        <v>43305</v>
      </c>
      <c r="C898" s="2">
        <v>7.08</v>
      </c>
      <c r="D898" s="2">
        <v>4.1631</v>
      </c>
      <c r="E898" s="2">
        <v>1120</v>
      </c>
      <c r="F898" s="2"/>
      <c r="G898" s="2"/>
      <c r="H898" s="16">
        <f t="shared" si="13"/>
        <v>2.9069336299592234E-2</v>
      </c>
    </row>
    <row r="899" spans="1:8" ht="13.5" x14ac:dyDescent="0.25">
      <c r="A899" s="12"/>
      <c r="B899" s="11">
        <v>43307</v>
      </c>
      <c r="C899" s="2">
        <v>7.08</v>
      </c>
      <c r="D899" s="2">
        <v>4.1631</v>
      </c>
      <c r="E899" s="2">
        <v>0</v>
      </c>
      <c r="F899" s="2"/>
      <c r="G899" s="2"/>
      <c r="H899" s="16">
        <f t="shared" si="13"/>
        <v>0</v>
      </c>
    </row>
    <row r="900" spans="1:8" ht="13.5" x14ac:dyDescent="0.25">
      <c r="A900" s="12"/>
      <c r="B900" s="11">
        <v>43308</v>
      </c>
      <c r="C900" s="2">
        <v>7.08</v>
      </c>
      <c r="D900" s="2">
        <v>4.1631</v>
      </c>
      <c r="E900" s="2">
        <v>0</v>
      </c>
      <c r="F900" s="2"/>
      <c r="G900" s="2"/>
      <c r="H900" s="16">
        <f t="shared" si="13"/>
        <v>0</v>
      </c>
    </row>
    <row r="901" spans="1:8" ht="13.5" x14ac:dyDescent="0.25">
      <c r="A901" s="12"/>
      <c r="B901" s="11">
        <v>43311</v>
      </c>
      <c r="C901" s="2">
        <v>7.5</v>
      </c>
      <c r="D901" s="2">
        <v>4.4100999999999999</v>
      </c>
      <c r="E901" s="2">
        <v>1001</v>
      </c>
      <c r="F901" s="2"/>
      <c r="G901" s="2"/>
      <c r="H901" s="16">
        <f t="shared" si="13"/>
        <v>5.9330787153803625E-2</v>
      </c>
    </row>
    <row r="902" spans="1:8" ht="13.5" x14ac:dyDescent="0.25">
      <c r="A902" s="12"/>
      <c r="B902" s="11">
        <v>43312</v>
      </c>
      <c r="C902" s="2">
        <v>7.69</v>
      </c>
      <c r="D902" s="2">
        <v>4.5217999999999998</v>
      </c>
      <c r="E902" s="2">
        <v>350</v>
      </c>
      <c r="F902" s="2"/>
      <c r="G902" s="2"/>
      <c r="H902" s="16">
        <f t="shared" si="13"/>
        <v>2.5328223849799304E-2</v>
      </c>
    </row>
    <row r="903" spans="1:8" ht="13.5" x14ac:dyDescent="0.25">
      <c r="A903" s="12"/>
      <c r="B903" s="11">
        <v>43313</v>
      </c>
      <c r="C903" s="2">
        <v>7.52</v>
      </c>
      <c r="D903" s="2">
        <v>4.4218000000000002</v>
      </c>
      <c r="E903" s="2">
        <v>149</v>
      </c>
      <c r="F903" s="2"/>
      <c r="G903" s="2"/>
      <c r="H903" s="16">
        <f t="shared" ref="H903:H966" si="14">(D903-D902)/D902</f>
        <v>-2.2115086912291488E-2</v>
      </c>
    </row>
    <row r="904" spans="1:8" ht="13.5" x14ac:dyDescent="0.25">
      <c r="A904" s="12"/>
      <c r="B904" s="11">
        <v>43314</v>
      </c>
      <c r="C904" s="2">
        <v>7.52</v>
      </c>
      <c r="D904" s="2">
        <v>4.4218000000000002</v>
      </c>
      <c r="E904" s="2">
        <v>0</v>
      </c>
      <c r="F904" s="2"/>
      <c r="G904" s="2"/>
      <c r="H904" s="16">
        <f t="shared" si="14"/>
        <v>0</v>
      </c>
    </row>
    <row r="905" spans="1:8" ht="13.5" x14ac:dyDescent="0.25">
      <c r="A905" s="12"/>
      <c r="B905" s="11">
        <v>43315</v>
      </c>
      <c r="C905" s="2">
        <v>7.52</v>
      </c>
      <c r="D905" s="2">
        <v>4.4218000000000002</v>
      </c>
      <c r="E905" s="2">
        <v>0</v>
      </c>
      <c r="F905" s="2"/>
      <c r="G905" s="2"/>
      <c r="H905" s="16">
        <f t="shared" si="14"/>
        <v>0</v>
      </c>
    </row>
    <row r="906" spans="1:8" ht="13.5" x14ac:dyDescent="0.25">
      <c r="A906" s="12"/>
      <c r="B906" s="11">
        <v>43318</v>
      </c>
      <c r="C906" s="2">
        <v>7.52</v>
      </c>
      <c r="D906" s="2">
        <v>4.4218000000000002</v>
      </c>
      <c r="E906" s="2">
        <v>0</v>
      </c>
      <c r="F906" s="2"/>
      <c r="G906" s="2"/>
      <c r="H906" s="16">
        <f t="shared" si="14"/>
        <v>0</v>
      </c>
    </row>
    <row r="907" spans="1:8" ht="13.5" x14ac:dyDescent="0.25">
      <c r="A907" s="12"/>
      <c r="B907" s="11">
        <v>43319</v>
      </c>
      <c r="C907" s="2">
        <v>7.52</v>
      </c>
      <c r="D907" s="2">
        <v>4.4218000000000002</v>
      </c>
      <c r="E907" s="2">
        <v>0</v>
      </c>
      <c r="F907" s="2"/>
      <c r="G907" s="2"/>
      <c r="H907" s="16">
        <f t="shared" si="14"/>
        <v>0</v>
      </c>
    </row>
    <row r="908" spans="1:8" ht="13.5" x14ac:dyDescent="0.25">
      <c r="A908" s="12"/>
      <c r="B908" s="11">
        <v>43320</v>
      </c>
      <c r="C908" s="2">
        <v>7.52</v>
      </c>
      <c r="D908" s="2">
        <v>4.4218000000000002</v>
      </c>
      <c r="E908" s="2">
        <v>0</v>
      </c>
      <c r="F908" s="2"/>
      <c r="G908" s="2"/>
      <c r="H908" s="16">
        <f t="shared" si="14"/>
        <v>0</v>
      </c>
    </row>
    <row r="909" spans="1:8" ht="13.5" x14ac:dyDescent="0.25">
      <c r="A909" s="12"/>
      <c r="B909" s="11">
        <v>43321</v>
      </c>
      <c r="C909" s="2">
        <v>7.3</v>
      </c>
      <c r="D909" s="2">
        <v>4.2925000000000004</v>
      </c>
      <c r="E909" s="2">
        <v>0</v>
      </c>
      <c r="F909" s="2"/>
      <c r="G909" s="2"/>
      <c r="H909" s="16">
        <f t="shared" si="14"/>
        <v>-2.9241485367949644E-2</v>
      </c>
    </row>
    <row r="910" spans="1:8" ht="13.5" x14ac:dyDescent="0.25">
      <c r="A910" s="12"/>
      <c r="B910" s="11">
        <v>43322</v>
      </c>
      <c r="C910" s="2">
        <v>7.07</v>
      </c>
      <c r="D910" s="2">
        <v>4.1571999999999996</v>
      </c>
      <c r="E910" s="2">
        <v>124</v>
      </c>
      <c r="F910" s="2"/>
      <c r="G910" s="2"/>
      <c r="H910" s="16">
        <f t="shared" si="14"/>
        <v>-3.1520093185789362E-2</v>
      </c>
    </row>
    <row r="911" spans="1:8" ht="13.5" x14ac:dyDescent="0.25">
      <c r="A911" s="12"/>
      <c r="B911" s="11">
        <v>43326</v>
      </c>
      <c r="C911" s="2">
        <v>7</v>
      </c>
      <c r="D911" s="2">
        <v>4.1161000000000003</v>
      </c>
      <c r="E911" s="2">
        <v>36</v>
      </c>
      <c r="F911" s="2"/>
      <c r="G911" s="2"/>
      <c r="H911" s="16">
        <f t="shared" si="14"/>
        <v>-9.8864620417586958E-3</v>
      </c>
    </row>
    <row r="912" spans="1:8" ht="13.5" x14ac:dyDescent="0.25">
      <c r="A912" s="12"/>
      <c r="B912" s="11">
        <v>43327</v>
      </c>
      <c r="C912" s="2">
        <v>7</v>
      </c>
      <c r="D912" s="2">
        <v>4.1161000000000003</v>
      </c>
      <c r="E912" s="2">
        <v>0</v>
      </c>
      <c r="F912" s="2"/>
      <c r="G912" s="2"/>
      <c r="H912" s="16">
        <f t="shared" si="14"/>
        <v>0</v>
      </c>
    </row>
    <row r="913" spans="1:8" ht="13.5" x14ac:dyDescent="0.25">
      <c r="A913" s="12"/>
      <c r="B913" s="11">
        <v>43328</v>
      </c>
      <c r="C913" s="2">
        <v>7</v>
      </c>
      <c r="D913" s="2">
        <v>4.1161000000000003</v>
      </c>
      <c r="E913" s="2">
        <v>0</v>
      </c>
      <c r="F913" s="2"/>
      <c r="G913" s="2"/>
      <c r="H913" s="16">
        <f t="shared" si="14"/>
        <v>0</v>
      </c>
    </row>
    <row r="914" spans="1:8" ht="13.5" x14ac:dyDescent="0.25">
      <c r="A914" s="12"/>
      <c r="B914" s="11">
        <v>43329</v>
      </c>
      <c r="C914" s="2">
        <v>7</v>
      </c>
      <c r="D914" s="2">
        <v>4.1161000000000003</v>
      </c>
      <c r="E914" s="2">
        <v>0</v>
      </c>
      <c r="F914" s="2"/>
      <c r="G914" s="2"/>
      <c r="H914" s="16">
        <f t="shared" si="14"/>
        <v>0</v>
      </c>
    </row>
    <row r="915" spans="1:8" ht="13.5" x14ac:dyDescent="0.25">
      <c r="A915" s="12"/>
      <c r="B915" s="11">
        <v>43332</v>
      </c>
      <c r="C915" s="2">
        <v>7</v>
      </c>
      <c r="D915" s="2">
        <v>4.1161000000000003</v>
      </c>
      <c r="E915" s="2">
        <v>0</v>
      </c>
      <c r="F915" s="2"/>
      <c r="G915" s="2"/>
      <c r="H915" s="16">
        <f t="shared" si="14"/>
        <v>0</v>
      </c>
    </row>
    <row r="916" spans="1:8" ht="13.5" x14ac:dyDescent="0.25">
      <c r="A916" s="12"/>
      <c r="B916" s="11">
        <v>43335</v>
      </c>
      <c r="C916" s="2">
        <v>7</v>
      </c>
      <c r="D916" s="2">
        <v>4.1161000000000003</v>
      </c>
      <c r="E916" s="2">
        <v>0</v>
      </c>
      <c r="F916" s="2"/>
      <c r="G916" s="2"/>
      <c r="H916" s="16">
        <f t="shared" si="14"/>
        <v>0</v>
      </c>
    </row>
    <row r="917" spans="1:8" ht="13.5" x14ac:dyDescent="0.25">
      <c r="A917" s="12"/>
      <c r="B917" s="11">
        <v>43336</v>
      </c>
      <c r="C917" s="2">
        <v>7</v>
      </c>
      <c r="D917" s="2">
        <v>4.1161000000000003</v>
      </c>
      <c r="E917" s="2">
        <v>0</v>
      </c>
      <c r="F917" s="2"/>
      <c r="G917" s="2"/>
      <c r="H917" s="16">
        <f t="shared" si="14"/>
        <v>0</v>
      </c>
    </row>
    <row r="918" spans="1:8" ht="13.5" x14ac:dyDescent="0.25">
      <c r="A918" s="12"/>
      <c r="B918" s="11">
        <v>43339</v>
      </c>
      <c r="C918" s="2">
        <v>7</v>
      </c>
      <c r="D918" s="2">
        <v>4.1161000000000003</v>
      </c>
      <c r="E918" s="2">
        <v>0</v>
      </c>
      <c r="F918" s="2"/>
      <c r="G918" s="2"/>
      <c r="H918" s="16">
        <f t="shared" si="14"/>
        <v>0</v>
      </c>
    </row>
    <row r="919" spans="1:8" ht="13.5" x14ac:dyDescent="0.25">
      <c r="A919" s="12"/>
      <c r="B919" s="11">
        <v>43340</v>
      </c>
      <c r="C919" s="2">
        <v>7</v>
      </c>
      <c r="D919" s="2">
        <v>4.1161000000000003</v>
      </c>
      <c r="E919" s="2">
        <v>0</v>
      </c>
      <c r="F919" s="2"/>
      <c r="G919" s="2"/>
      <c r="H919" s="16">
        <f t="shared" si="14"/>
        <v>0</v>
      </c>
    </row>
    <row r="920" spans="1:8" ht="13.5" x14ac:dyDescent="0.25">
      <c r="A920" s="12"/>
      <c r="B920" s="11">
        <v>43341</v>
      </c>
      <c r="C920" s="2">
        <v>6.9</v>
      </c>
      <c r="D920" s="2">
        <v>4.0572999999999997</v>
      </c>
      <c r="E920" s="2">
        <v>2</v>
      </c>
      <c r="F920" s="2"/>
      <c r="G920" s="2"/>
      <c r="H920" s="16">
        <f t="shared" si="14"/>
        <v>-1.4285367216540081E-2</v>
      </c>
    </row>
    <row r="921" spans="1:8" ht="13.5" x14ac:dyDescent="0.25">
      <c r="A921" s="12"/>
      <c r="B921" s="11">
        <v>43342</v>
      </c>
      <c r="C921" s="2">
        <v>6.74</v>
      </c>
      <c r="D921" s="2">
        <v>3.9632000000000001</v>
      </c>
      <c r="E921" s="2">
        <v>26</v>
      </c>
      <c r="F921" s="2"/>
      <c r="G921" s="2"/>
      <c r="H921" s="16">
        <f t="shared" si="14"/>
        <v>-2.3192763660562353E-2</v>
      </c>
    </row>
    <row r="922" spans="1:8" ht="13.5" x14ac:dyDescent="0.25">
      <c r="A922" s="12"/>
      <c r="B922" s="11">
        <v>43343</v>
      </c>
      <c r="C922" s="2">
        <v>6.74</v>
      </c>
      <c r="D922" s="2">
        <v>3.9632000000000001</v>
      </c>
      <c r="E922" s="2">
        <v>0</v>
      </c>
      <c r="F922" s="2"/>
      <c r="G922" s="2"/>
      <c r="H922" s="16">
        <f t="shared" si="14"/>
        <v>0</v>
      </c>
    </row>
    <row r="923" spans="1:8" ht="13.5" x14ac:dyDescent="0.25">
      <c r="A923" s="12"/>
      <c r="B923" s="11">
        <v>43346</v>
      </c>
      <c r="C923" s="2">
        <v>6.54</v>
      </c>
      <c r="D923" s="2">
        <v>3.8456000000000001</v>
      </c>
      <c r="E923" s="2">
        <v>200</v>
      </c>
      <c r="F923" s="2"/>
      <c r="G923" s="2"/>
      <c r="H923" s="16">
        <f t="shared" si="14"/>
        <v>-2.9672991522002402E-2</v>
      </c>
    </row>
    <row r="924" spans="1:8" ht="13.5" x14ac:dyDescent="0.25">
      <c r="A924" s="12"/>
      <c r="B924" s="11">
        <v>43347</v>
      </c>
      <c r="C924" s="2">
        <v>6.83</v>
      </c>
      <c r="D924" s="2">
        <v>4.0160999999999998</v>
      </c>
      <c r="E924" s="2">
        <v>0</v>
      </c>
      <c r="F924" s="2"/>
      <c r="G924" s="2"/>
      <c r="H924" s="16">
        <f t="shared" si="14"/>
        <v>4.4336384439359174E-2</v>
      </c>
    </row>
    <row r="925" spans="1:8" ht="13.5" x14ac:dyDescent="0.25">
      <c r="A925" s="12"/>
      <c r="B925" s="11">
        <v>43348</v>
      </c>
      <c r="C925" s="2">
        <v>6.83</v>
      </c>
      <c r="D925" s="2">
        <v>4.0160999999999998</v>
      </c>
      <c r="E925" s="2">
        <v>0</v>
      </c>
      <c r="F925" s="2"/>
      <c r="G925" s="2"/>
      <c r="H925" s="16">
        <f t="shared" si="14"/>
        <v>0</v>
      </c>
    </row>
    <row r="926" spans="1:8" ht="13.5" x14ac:dyDescent="0.25">
      <c r="A926" s="12"/>
      <c r="B926" s="11">
        <v>43349</v>
      </c>
      <c r="C926" s="2">
        <v>6.83</v>
      </c>
      <c r="D926" s="2">
        <v>4.0160999999999998</v>
      </c>
      <c r="E926" s="2">
        <v>0</v>
      </c>
      <c r="F926" s="2"/>
      <c r="G926" s="2"/>
      <c r="H926" s="16">
        <f t="shared" si="14"/>
        <v>0</v>
      </c>
    </row>
    <row r="927" spans="1:8" ht="13.5" x14ac:dyDescent="0.25">
      <c r="A927" s="12"/>
      <c r="B927" s="11">
        <v>43350</v>
      </c>
      <c r="C927" s="2">
        <v>6.83</v>
      </c>
      <c r="D927" s="2">
        <v>4.0160999999999998</v>
      </c>
      <c r="E927" s="2">
        <v>0</v>
      </c>
      <c r="F927" s="2"/>
      <c r="G927" s="2"/>
      <c r="H927" s="16">
        <f t="shared" si="14"/>
        <v>0</v>
      </c>
    </row>
    <row r="928" spans="1:8" ht="13.5" x14ac:dyDescent="0.25">
      <c r="A928" s="12"/>
      <c r="B928" s="11">
        <v>43353</v>
      </c>
      <c r="C928" s="2">
        <v>6.83</v>
      </c>
      <c r="D928" s="2">
        <v>4.0160999999999998</v>
      </c>
      <c r="E928" s="2">
        <v>0</v>
      </c>
      <c r="F928" s="2"/>
      <c r="G928" s="2"/>
      <c r="H928" s="16">
        <f t="shared" si="14"/>
        <v>0</v>
      </c>
    </row>
    <row r="929" spans="1:8" ht="13.5" x14ac:dyDescent="0.25">
      <c r="A929" s="12"/>
      <c r="B929" s="11">
        <v>43355</v>
      </c>
      <c r="C929" s="2">
        <v>6.83</v>
      </c>
      <c r="D929" s="2">
        <v>4.0160999999999998</v>
      </c>
      <c r="E929" s="2">
        <v>0</v>
      </c>
      <c r="F929" s="2"/>
      <c r="G929" s="2"/>
      <c r="H929" s="16">
        <f t="shared" si="14"/>
        <v>0</v>
      </c>
    </row>
    <row r="930" spans="1:8" ht="13.5" x14ac:dyDescent="0.25">
      <c r="A930" s="12"/>
      <c r="B930" s="11">
        <v>43356</v>
      </c>
      <c r="C930" s="2">
        <v>6.83</v>
      </c>
      <c r="D930" s="2">
        <v>4.0160999999999998</v>
      </c>
      <c r="E930" s="2">
        <v>0</v>
      </c>
      <c r="F930" s="2"/>
      <c r="G930" s="2"/>
      <c r="H930" s="16">
        <f t="shared" si="14"/>
        <v>0</v>
      </c>
    </row>
    <row r="931" spans="1:8" ht="13.5" x14ac:dyDescent="0.25">
      <c r="A931" s="12"/>
      <c r="B931" s="11">
        <v>43357</v>
      </c>
      <c r="C931" s="2">
        <v>6.65</v>
      </c>
      <c r="D931" s="2">
        <v>3.9102999999999999</v>
      </c>
      <c r="E931" s="2">
        <v>700</v>
      </c>
      <c r="F931" s="2"/>
      <c r="G931" s="2"/>
      <c r="H931" s="16">
        <f t="shared" si="14"/>
        <v>-2.634396553870668E-2</v>
      </c>
    </row>
    <row r="932" spans="1:8" ht="13.5" x14ac:dyDescent="0.25">
      <c r="A932" s="12"/>
      <c r="B932" s="11">
        <v>43360</v>
      </c>
      <c r="C932" s="2">
        <v>6.81</v>
      </c>
      <c r="D932" s="2">
        <v>4.0042999999999997</v>
      </c>
      <c r="E932" s="2">
        <v>433</v>
      </c>
      <c r="F932" s="2"/>
      <c r="G932" s="2"/>
      <c r="H932" s="16">
        <f t="shared" si="14"/>
        <v>2.4039076285706944E-2</v>
      </c>
    </row>
    <row r="933" spans="1:8" ht="13.5" x14ac:dyDescent="0.25">
      <c r="A933" s="12"/>
      <c r="B933" s="11">
        <v>43361</v>
      </c>
      <c r="C933" s="2">
        <v>6.81</v>
      </c>
      <c r="D933" s="2">
        <v>4.0042999999999997</v>
      </c>
      <c r="E933" s="2">
        <v>0</v>
      </c>
      <c r="F933" s="2"/>
      <c r="G933" s="2"/>
      <c r="H933" s="16">
        <f t="shared" si="14"/>
        <v>0</v>
      </c>
    </row>
    <row r="934" spans="1:8" ht="13.5" x14ac:dyDescent="0.25">
      <c r="A934" s="12"/>
      <c r="B934" s="11">
        <v>43362</v>
      </c>
      <c r="C934" s="2">
        <v>6.63</v>
      </c>
      <c r="D934" s="2">
        <v>3.8984999999999999</v>
      </c>
      <c r="E934" s="2">
        <v>231</v>
      </c>
      <c r="F934" s="2"/>
      <c r="G934" s="2"/>
      <c r="H934" s="16">
        <f t="shared" si="14"/>
        <v>-2.6421596783457759E-2</v>
      </c>
    </row>
    <row r="935" spans="1:8" ht="13.5" x14ac:dyDescent="0.25">
      <c r="A935" s="12"/>
      <c r="B935" s="11">
        <v>43363</v>
      </c>
      <c r="C935" s="2">
        <v>6.63</v>
      </c>
      <c r="D935" s="2">
        <v>3.8984999999999999</v>
      </c>
      <c r="E935" s="2">
        <v>0</v>
      </c>
      <c r="F935" s="2"/>
      <c r="G935" s="2"/>
      <c r="H935" s="16">
        <f t="shared" si="14"/>
        <v>0</v>
      </c>
    </row>
    <row r="936" spans="1:8" ht="13.5" x14ac:dyDescent="0.25">
      <c r="A936" s="12"/>
      <c r="B936" s="11">
        <v>43364</v>
      </c>
      <c r="C936" s="2">
        <v>6.63</v>
      </c>
      <c r="D936" s="2">
        <v>3.8984999999999999</v>
      </c>
      <c r="E936" s="2">
        <v>0</v>
      </c>
      <c r="F936" s="2"/>
      <c r="G936" s="2"/>
      <c r="H936" s="16">
        <f t="shared" si="14"/>
        <v>0</v>
      </c>
    </row>
    <row r="937" spans="1:8" ht="13.5" x14ac:dyDescent="0.25">
      <c r="A937" s="12"/>
      <c r="B937" s="11">
        <v>43367</v>
      </c>
      <c r="C937" s="2">
        <v>6.63</v>
      </c>
      <c r="D937" s="2">
        <v>3.8984999999999999</v>
      </c>
      <c r="E937" s="2">
        <v>0</v>
      </c>
      <c r="F937" s="2"/>
      <c r="G937" s="2"/>
      <c r="H937" s="16">
        <f t="shared" si="14"/>
        <v>0</v>
      </c>
    </row>
    <row r="938" spans="1:8" ht="13.5" x14ac:dyDescent="0.25">
      <c r="A938" s="12"/>
      <c r="B938" s="11">
        <v>43368</v>
      </c>
      <c r="C938" s="2">
        <v>6.63</v>
      </c>
      <c r="D938" s="2">
        <v>3.8984999999999999</v>
      </c>
      <c r="E938" s="2">
        <v>0</v>
      </c>
      <c r="F938" s="2"/>
      <c r="G938" s="2"/>
      <c r="H938" s="16">
        <f t="shared" si="14"/>
        <v>0</v>
      </c>
    </row>
    <row r="939" spans="1:8" ht="13.5" x14ac:dyDescent="0.25">
      <c r="A939" s="12"/>
      <c r="B939" s="11">
        <v>43369</v>
      </c>
      <c r="C939" s="2">
        <v>6.62</v>
      </c>
      <c r="D939" s="2">
        <v>3.8925999999999998</v>
      </c>
      <c r="E939" s="2">
        <v>16</v>
      </c>
      <c r="F939" s="2"/>
      <c r="G939" s="2"/>
      <c r="H939" s="16">
        <f t="shared" si="14"/>
        <v>-1.5134025907400325E-3</v>
      </c>
    </row>
    <row r="940" spans="1:8" ht="13.5" x14ac:dyDescent="0.25">
      <c r="A940" s="12"/>
      <c r="B940" s="11">
        <v>43370</v>
      </c>
      <c r="C940" s="2">
        <v>6.62</v>
      </c>
      <c r="D940" s="2">
        <v>3.8925999999999998</v>
      </c>
      <c r="E940" s="2">
        <v>0</v>
      </c>
      <c r="F940" s="2"/>
      <c r="G940" s="2"/>
      <c r="H940" s="16">
        <f t="shared" si="14"/>
        <v>0</v>
      </c>
    </row>
    <row r="941" spans="1:8" ht="13.5" x14ac:dyDescent="0.25">
      <c r="A941" s="12"/>
      <c r="B941" s="11">
        <v>43371</v>
      </c>
      <c r="C941" s="2">
        <v>6.62</v>
      </c>
      <c r="D941" s="2">
        <v>3.8925999999999998</v>
      </c>
      <c r="E941" s="2">
        <v>0</v>
      </c>
      <c r="F941" s="2"/>
      <c r="G941" s="2"/>
      <c r="H941" s="16">
        <f t="shared" si="14"/>
        <v>0</v>
      </c>
    </row>
    <row r="942" spans="1:8" ht="13.5" x14ac:dyDescent="0.25">
      <c r="A942" s="12"/>
      <c r="B942" s="11">
        <v>43374</v>
      </c>
      <c r="C942" s="2">
        <v>6.62</v>
      </c>
      <c r="D942" s="2">
        <v>3.8925999999999998</v>
      </c>
      <c r="E942" s="2">
        <v>0</v>
      </c>
      <c r="F942" s="2"/>
      <c r="G942" s="2"/>
      <c r="H942" s="16">
        <f t="shared" si="14"/>
        <v>0</v>
      </c>
    </row>
    <row r="943" spans="1:8" ht="13.5" x14ac:dyDescent="0.25">
      <c r="A943" s="12"/>
      <c r="B943" s="11">
        <v>43375</v>
      </c>
      <c r="C943" s="2">
        <v>6.62</v>
      </c>
      <c r="D943" s="2">
        <v>3.8925999999999998</v>
      </c>
      <c r="E943" s="2">
        <v>0</v>
      </c>
      <c r="F943" s="2"/>
      <c r="G943" s="2"/>
      <c r="H943" s="16">
        <f t="shared" si="14"/>
        <v>0</v>
      </c>
    </row>
    <row r="944" spans="1:8" ht="13.5" x14ac:dyDescent="0.25">
      <c r="A944" s="12"/>
      <c r="B944" s="11">
        <v>43376</v>
      </c>
      <c r="C944" s="2">
        <v>6.62</v>
      </c>
      <c r="D944" s="2">
        <v>3.8925999999999998</v>
      </c>
      <c r="E944" s="2">
        <v>1000</v>
      </c>
      <c r="F944" s="2"/>
      <c r="G944" s="2"/>
      <c r="H944" s="16">
        <f t="shared" si="14"/>
        <v>0</v>
      </c>
    </row>
    <row r="945" spans="1:8" ht="13.5" x14ac:dyDescent="0.25">
      <c r="A945" s="12"/>
      <c r="B945" s="11">
        <v>43377</v>
      </c>
      <c r="C945" s="2">
        <v>6.43</v>
      </c>
      <c r="D945" s="2">
        <v>3.7808999999999999</v>
      </c>
      <c r="E945" s="2">
        <v>1203</v>
      </c>
      <c r="F945" s="2"/>
      <c r="G945" s="2"/>
      <c r="H945" s="16">
        <f t="shared" si="14"/>
        <v>-2.8695473462467223E-2</v>
      </c>
    </row>
    <row r="946" spans="1:8" ht="13.5" x14ac:dyDescent="0.25">
      <c r="A946" s="12"/>
      <c r="B946" s="11">
        <v>43378</v>
      </c>
      <c r="C946" s="2">
        <v>6.43</v>
      </c>
      <c r="D946" s="2">
        <v>3.7808999999999999</v>
      </c>
      <c r="E946" s="2">
        <v>405</v>
      </c>
      <c r="F946" s="2"/>
      <c r="G946" s="2"/>
      <c r="H946" s="16">
        <f t="shared" si="14"/>
        <v>0</v>
      </c>
    </row>
    <row r="947" spans="1:8" ht="13.5" x14ac:dyDescent="0.25">
      <c r="A947" s="12"/>
      <c r="B947" s="11">
        <v>43381</v>
      </c>
      <c r="C947" s="2">
        <v>6.43</v>
      </c>
      <c r="D947" s="2">
        <v>3.7808999999999999</v>
      </c>
      <c r="E947" s="2">
        <v>0</v>
      </c>
      <c r="F947" s="2"/>
      <c r="G947" s="2"/>
      <c r="H947" s="16">
        <f t="shared" si="14"/>
        <v>0</v>
      </c>
    </row>
    <row r="948" spans="1:8" ht="13.5" x14ac:dyDescent="0.25">
      <c r="A948" s="12"/>
      <c r="B948" s="11">
        <v>43382</v>
      </c>
      <c r="C948" s="2">
        <v>6.43</v>
      </c>
      <c r="D948" s="2">
        <v>3.7808999999999999</v>
      </c>
      <c r="E948" s="2">
        <v>200</v>
      </c>
      <c r="F948" s="2"/>
      <c r="G948" s="2"/>
      <c r="H948" s="16">
        <f t="shared" si="14"/>
        <v>0</v>
      </c>
    </row>
    <row r="949" spans="1:8" ht="13.5" x14ac:dyDescent="0.25">
      <c r="A949" s="12"/>
      <c r="B949" s="11">
        <v>43383</v>
      </c>
      <c r="C949" s="2">
        <v>6.43</v>
      </c>
      <c r="D949" s="2">
        <v>3.7808999999999999</v>
      </c>
      <c r="E949" s="2">
        <v>0</v>
      </c>
      <c r="F949" s="2"/>
      <c r="G949" s="2"/>
      <c r="H949" s="16">
        <f t="shared" si="14"/>
        <v>0</v>
      </c>
    </row>
    <row r="950" spans="1:8" ht="13.5" x14ac:dyDescent="0.25">
      <c r="A950" s="12"/>
      <c r="B950" s="11">
        <v>43384</v>
      </c>
      <c r="C950" s="2">
        <v>6.43</v>
      </c>
      <c r="D950" s="2">
        <v>3.7808999999999999</v>
      </c>
      <c r="E950" s="2">
        <v>0</v>
      </c>
      <c r="F950" s="2"/>
      <c r="G950" s="2"/>
      <c r="H950" s="16">
        <f t="shared" si="14"/>
        <v>0</v>
      </c>
    </row>
    <row r="951" spans="1:8" ht="13.5" x14ac:dyDescent="0.25">
      <c r="A951" s="12"/>
      <c r="B951" s="11">
        <v>43385</v>
      </c>
      <c r="C951" s="2">
        <v>6.43</v>
      </c>
      <c r="D951" s="2">
        <v>3.7808999999999999</v>
      </c>
      <c r="E951" s="2">
        <v>0</v>
      </c>
      <c r="F951" s="2"/>
      <c r="G951" s="2"/>
      <c r="H951" s="16">
        <f t="shared" si="14"/>
        <v>0</v>
      </c>
    </row>
    <row r="952" spans="1:8" ht="13.5" x14ac:dyDescent="0.25">
      <c r="A952" s="12"/>
      <c r="B952" s="11">
        <v>43389</v>
      </c>
      <c r="C952" s="2">
        <v>6.43</v>
      </c>
      <c r="D952" s="2">
        <v>3.7808999999999999</v>
      </c>
      <c r="E952" s="2">
        <v>0</v>
      </c>
      <c r="F952" s="2"/>
      <c r="G952" s="2"/>
      <c r="H952" s="16">
        <f t="shared" si="14"/>
        <v>0</v>
      </c>
    </row>
    <row r="953" spans="1:8" ht="13.5" x14ac:dyDescent="0.25">
      <c r="A953" s="12"/>
      <c r="B953" s="11">
        <v>43390</v>
      </c>
      <c r="C953" s="2">
        <v>6.43</v>
      </c>
      <c r="D953" s="2">
        <v>3.7808999999999999</v>
      </c>
      <c r="E953" s="2">
        <v>0</v>
      </c>
      <c r="F953" s="2"/>
      <c r="G953" s="2"/>
      <c r="H953" s="16">
        <f t="shared" si="14"/>
        <v>0</v>
      </c>
    </row>
    <row r="954" spans="1:8" ht="13.5" x14ac:dyDescent="0.25">
      <c r="A954" s="12"/>
      <c r="B954" s="11">
        <v>43391</v>
      </c>
      <c r="C954" s="2">
        <v>6.43</v>
      </c>
      <c r="D954" s="2">
        <v>3.7808999999999999</v>
      </c>
      <c r="E954" s="2">
        <v>0</v>
      </c>
      <c r="F954" s="2"/>
      <c r="G954" s="2"/>
      <c r="H954" s="16">
        <f t="shared" si="14"/>
        <v>0</v>
      </c>
    </row>
    <row r="955" spans="1:8" ht="13.5" x14ac:dyDescent="0.25">
      <c r="A955" s="12"/>
      <c r="B955" s="11">
        <v>43392</v>
      </c>
      <c r="C955" s="2">
        <v>6.24</v>
      </c>
      <c r="D955" s="2">
        <v>3.6692</v>
      </c>
      <c r="E955" s="2">
        <v>20</v>
      </c>
      <c r="F955" s="2"/>
      <c r="G955" s="2"/>
      <c r="H955" s="16">
        <f t="shared" si="14"/>
        <v>-2.9543230447776962E-2</v>
      </c>
    </row>
    <row r="956" spans="1:8" ht="13.5" x14ac:dyDescent="0.25">
      <c r="A956" s="12"/>
      <c r="B956" s="11">
        <v>43395</v>
      </c>
      <c r="C956" s="2">
        <v>6.2</v>
      </c>
      <c r="D956" s="2">
        <v>3.6457000000000002</v>
      </c>
      <c r="E956" s="2">
        <v>750</v>
      </c>
      <c r="F956" s="2"/>
      <c r="G956" s="2"/>
      <c r="H956" s="16">
        <f t="shared" si="14"/>
        <v>-6.4046658672189723E-3</v>
      </c>
    </row>
    <row r="957" spans="1:8" ht="13.5" x14ac:dyDescent="0.25">
      <c r="A957" s="12"/>
      <c r="B957" s="11">
        <v>43396</v>
      </c>
      <c r="C957" s="2">
        <v>6.2</v>
      </c>
      <c r="D957" s="2">
        <v>3.6457000000000002</v>
      </c>
      <c r="E957" s="2">
        <v>0</v>
      </c>
      <c r="F957" s="2"/>
      <c r="G957" s="2"/>
      <c r="H957" s="16">
        <f t="shared" si="14"/>
        <v>0</v>
      </c>
    </row>
    <row r="958" spans="1:8" ht="13.5" x14ac:dyDescent="0.25">
      <c r="A958" s="12"/>
      <c r="B958" s="11">
        <v>43397</v>
      </c>
      <c r="C958" s="2">
        <v>6.2</v>
      </c>
      <c r="D958" s="2">
        <v>3.6457000000000002</v>
      </c>
      <c r="E958" s="2">
        <v>0</v>
      </c>
      <c r="F958" s="2"/>
      <c r="G958" s="2"/>
      <c r="H958" s="16">
        <f t="shared" si="14"/>
        <v>0</v>
      </c>
    </row>
    <row r="959" spans="1:8" ht="13.5" x14ac:dyDescent="0.25">
      <c r="A959" s="12"/>
      <c r="B959" s="11">
        <v>43398</v>
      </c>
      <c r="C959" s="2">
        <v>6.2</v>
      </c>
      <c r="D959" s="2">
        <v>3.6457000000000002</v>
      </c>
      <c r="E959" s="2">
        <v>146</v>
      </c>
      <c r="F959" s="2"/>
      <c r="G959" s="2"/>
      <c r="H959" s="16">
        <f t="shared" si="14"/>
        <v>0</v>
      </c>
    </row>
    <row r="960" spans="1:8" ht="13.5" x14ac:dyDescent="0.25">
      <c r="A960" s="12"/>
      <c r="B960" s="11">
        <v>43399</v>
      </c>
      <c r="C960" s="2">
        <v>6.2</v>
      </c>
      <c r="D960" s="2">
        <v>3.6457000000000002</v>
      </c>
      <c r="E960" s="2">
        <v>0</v>
      </c>
      <c r="F960" s="2"/>
      <c r="G960" s="2"/>
      <c r="H960" s="16">
        <f t="shared" si="14"/>
        <v>0</v>
      </c>
    </row>
    <row r="961" spans="1:8" ht="13.5" x14ac:dyDescent="0.25">
      <c r="A961" s="12"/>
      <c r="B961" s="11">
        <v>43402</v>
      </c>
      <c r="C961" s="2">
        <v>6.2</v>
      </c>
      <c r="D961" s="2">
        <v>3.6457000000000002</v>
      </c>
      <c r="E961" s="2">
        <v>0</v>
      </c>
      <c r="F961" s="2"/>
      <c r="G961" s="2"/>
      <c r="H961" s="16">
        <f t="shared" si="14"/>
        <v>0</v>
      </c>
    </row>
    <row r="962" spans="1:8" ht="13.5" x14ac:dyDescent="0.25">
      <c r="A962" s="12"/>
      <c r="B962" s="11">
        <v>43403</v>
      </c>
      <c r="C962" s="2">
        <v>6.2</v>
      </c>
      <c r="D962" s="2">
        <v>3.6457000000000002</v>
      </c>
      <c r="E962" s="2">
        <v>0</v>
      </c>
      <c r="F962" s="2"/>
      <c r="G962" s="2"/>
      <c r="H962" s="16">
        <f t="shared" si="14"/>
        <v>0</v>
      </c>
    </row>
    <row r="963" spans="1:8" ht="13.5" x14ac:dyDescent="0.25">
      <c r="A963" s="12"/>
      <c r="B963" s="11">
        <v>43404</v>
      </c>
      <c r="C963" s="2">
        <v>6.2</v>
      </c>
      <c r="D963" s="2">
        <v>3.6457000000000002</v>
      </c>
      <c r="E963" s="2">
        <v>0</v>
      </c>
      <c r="F963" s="2"/>
      <c r="G963" s="2"/>
      <c r="H963" s="16">
        <f t="shared" si="14"/>
        <v>0</v>
      </c>
    </row>
    <row r="964" spans="1:8" ht="13.5" x14ac:dyDescent="0.25">
      <c r="A964" s="12"/>
      <c r="B964" s="11">
        <v>43405</v>
      </c>
      <c r="C964" s="2">
        <v>6.02</v>
      </c>
      <c r="D964" s="2">
        <v>3.5398000000000001</v>
      </c>
      <c r="E964" s="2">
        <v>50</v>
      </c>
      <c r="F964" s="2"/>
      <c r="G964" s="2"/>
      <c r="H964" s="16">
        <f t="shared" si="14"/>
        <v>-2.9047919466769098E-2</v>
      </c>
    </row>
    <row r="965" spans="1:8" ht="13.5" x14ac:dyDescent="0.25">
      <c r="A965" s="12"/>
      <c r="B965" s="11">
        <v>43406</v>
      </c>
      <c r="C965" s="2">
        <v>6.02</v>
      </c>
      <c r="D965" s="2">
        <v>3.5398000000000001</v>
      </c>
      <c r="E965" s="2">
        <v>2086</v>
      </c>
      <c r="F965" s="2"/>
      <c r="G965" s="2"/>
      <c r="H965" s="16">
        <f t="shared" si="14"/>
        <v>0</v>
      </c>
    </row>
    <row r="966" spans="1:8" ht="13.5" x14ac:dyDescent="0.25">
      <c r="A966" s="12"/>
      <c r="B966" s="11">
        <v>43409</v>
      </c>
      <c r="C966" s="2">
        <v>6.02</v>
      </c>
      <c r="D966" s="2">
        <v>3.5398000000000001</v>
      </c>
      <c r="E966" s="2">
        <v>0</v>
      </c>
      <c r="F966" s="2"/>
      <c r="G966" s="2"/>
      <c r="H966" s="16">
        <f t="shared" si="14"/>
        <v>0</v>
      </c>
    </row>
    <row r="967" spans="1:8" ht="13.5" x14ac:dyDescent="0.25">
      <c r="A967" s="12"/>
      <c r="B967" s="11">
        <v>43410</v>
      </c>
      <c r="C967" s="2">
        <v>6.02</v>
      </c>
      <c r="D967" s="2">
        <v>3.5398000000000001</v>
      </c>
      <c r="E967" s="2">
        <v>0</v>
      </c>
      <c r="F967" s="2"/>
      <c r="G967" s="2"/>
      <c r="H967" s="16">
        <f t="shared" ref="H967:H1030" si="15">(D967-D966)/D966</f>
        <v>0</v>
      </c>
    </row>
    <row r="968" spans="1:8" ht="13.5" x14ac:dyDescent="0.25">
      <c r="A968" s="12"/>
      <c r="B968" s="11">
        <v>43411</v>
      </c>
      <c r="C968" s="2">
        <v>6.02</v>
      </c>
      <c r="D968" s="2">
        <v>3.5398000000000001</v>
      </c>
      <c r="E968" s="2">
        <v>0</v>
      </c>
      <c r="F968" s="2"/>
      <c r="G968" s="2"/>
      <c r="H968" s="16">
        <f t="shared" si="15"/>
        <v>0</v>
      </c>
    </row>
    <row r="969" spans="1:8" ht="13.5" x14ac:dyDescent="0.25">
      <c r="A969" s="12"/>
      <c r="B969" s="11">
        <v>43412</v>
      </c>
      <c r="C969" s="2">
        <v>6.2</v>
      </c>
      <c r="D969" s="2">
        <v>3.6457000000000002</v>
      </c>
      <c r="E969" s="2">
        <v>95</v>
      </c>
      <c r="F969" s="2"/>
      <c r="G969" s="2"/>
      <c r="H969" s="16">
        <f t="shared" si="15"/>
        <v>2.9916944460139022E-2</v>
      </c>
    </row>
    <row r="970" spans="1:8" ht="13.5" x14ac:dyDescent="0.25">
      <c r="A970" s="12"/>
      <c r="B970" s="11">
        <v>43413</v>
      </c>
      <c r="C970" s="2">
        <v>6.4</v>
      </c>
      <c r="D970" s="2">
        <v>3.7633000000000001</v>
      </c>
      <c r="E970" s="2">
        <v>1368</v>
      </c>
      <c r="F970" s="2"/>
      <c r="G970" s="2"/>
      <c r="H970" s="16">
        <f t="shared" si="15"/>
        <v>3.2257179691142966E-2</v>
      </c>
    </row>
    <row r="971" spans="1:8" ht="13.5" x14ac:dyDescent="0.25">
      <c r="A971" s="12"/>
      <c r="B971" s="11">
        <v>43416</v>
      </c>
      <c r="C971" s="2">
        <v>6.4</v>
      </c>
      <c r="D971" s="2">
        <v>3.7633000000000001</v>
      </c>
      <c r="E971" s="2">
        <v>0</v>
      </c>
      <c r="F971" s="2"/>
      <c r="G971" s="2"/>
      <c r="H971" s="16">
        <f t="shared" si="15"/>
        <v>0</v>
      </c>
    </row>
    <row r="972" spans="1:8" ht="13.5" x14ac:dyDescent="0.25">
      <c r="A972" s="12"/>
      <c r="B972" s="11">
        <v>43417</v>
      </c>
      <c r="C972" s="2">
        <v>6.4</v>
      </c>
      <c r="D972" s="2">
        <v>3.7633000000000001</v>
      </c>
      <c r="E972" s="2">
        <v>6150</v>
      </c>
      <c r="F972" s="2"/>
      <c r="G972" s="2"/>
      <c r="H972" s="16">
        <f t="shared" si="15"/>
        <v>0</v>
      </c>
    </row>
    <row r="973" spans="1:8" ht="13.5" x14ac:dyDescent="0.25">
      <c r="A973" s="12"/>
      <c r="B973" s="11">
        <v>43418</v>
      </c>
      <c r="C973" s="2">
        <v>6.4</v>
      </c>
      <c r="D973" s="2">
        <v>3.7633000000000001</v>
      </c>
      <c r="E973" s="2">
        <v>0</v>
      </c>
      <c r="F973" s="2"/>
      <c r="G973" s="2"/>
      <c r="H973" s="16">
        <f t="shared" si="15"/>
        <v>0</v>
      </c>
    </row>
    <row r="974" spans="1:8" ht="13.5" x14ac:dyDescent="0.25">
      <c r="A974" s="12"/>
      <c r="B974" s="11">
        <v>43419</v>
      </c>
      <c r="C974" s="2">
        <v>6.4</v>
      </c>
      <c r="D974" s="2">
        <v>3.7633000000000001</v>
      </c>
      <c r="E974" s="2">
        <v>0</v>
      </c>
      <c r="F974" s="2"/>
      <c r="G974" s="2"/>
      <c r="H974" s="16">
        <f t="shared" si="15"/>
        <v>0</v>
      </c>
    </row>
    <row r="975" spans="1:8" ht="13.5" x14ac:dyDescent="0.25">
      <c r="A975" s="12"/>
      <c r="B975" s="11">
        <v>43420</v>
      </c>
      <c r="C975" s="2">
        <v>6.4</v>
      </c>
      <c r="D975" s="2">
        <v>3.7633000000000001</v>
      </c>
      <c r="E975" s="2">
        <v>0</v>
      </c>
      <c r="F975" s="2"/>
      <c r="G975" s="2"/>
      <c r="H975" s="16">
        <f t="shared" si="15"/>
        <v>0</v>
      </c>
    </row>
    <row r="976" spans="1:8" ht="13.5" x14ac:dyDescent="0.25">
      <c r="A976" s="12"/>
      <c r="B976" s="11">
        <v>43423</v>
      </c>
      <c r="C976" s="2">
        <v>6.59</v>
      </c>
      <c r="D976" s="2">
        <v>3.875</v>
      </c>
      <c r="E976" s="2">
        <v>300</v>
      </c>
      <c r="F976" s="2"/>
      <c r="G976" s="2"/>
      <c r="H976" s="16">
        <f t="shared" si="15"/>
        <v>2.9681396646560176E-2</v>
      </c>
    </row>
    <row r="977" spans="1:8" ht="13.5" x14ac:dyDescent="0.25">
      <c r="A977" s="12"/>
      <c r="B977" s="11">
        <v>43425</v>
      </c>
      <c r="C977" s="2">
        <v>6.78</v>
      </c>
      <c r="D977" s="2">
        <v>3.9866999999999999</v>
      </c>
      <c r="E977" s="2">
        <v>400</v>
      </c>
      <c r="F977" s="2"/>
      <c r="G977" s="2"/>
      <c r="H977" s="16">
        <f t="shared" si="15"/>
        <v>2.8825806451612881E-2</v>
      </c>
    </row>
    <row r="978" spans="1:8" ht="13.5" x14ac:dyDescent="0.25">
      <c r="A978" s="12"/>
      <c r="B978" s="11">
        <v>43426</v>
      </c>
      <c r="C978" s="2">
        <v>6.78</v>
      </c>
      <c r="D978" s="2">
        <v>3.9866999999999999</v>
      </c>
      <c r="E978" s="2">
        <v>2</v>
      </c>
      <c r="F978" s="2"/>
      <c r="G978" s="2"/>
      <c r="H978" s="16">
        <f t="shared" si="15"/>
        <v>0</v>
      </c>
    </row>
    <row r="979" spans="1:8" ht="13.5" x14ac:dyDescent="0.25">
      <c r="A979" s="12"/>
      <c r="B979" s="11">
        <v>43427</v>
      </c>
      <c r="C979" s="2">
        <v>6.78</v>
      </c>
      <c r="D979" s="2">
        <v>3.9866999999999999</v>
      </c>
      <c r="E979" s="2">
        <v>0</v>
      </c>
      <c r="F979" s="2"/>
      <c r="G979" s="2"/>
      <c r="H979" s="16">
        <f t="shared" si="15"/>
        <v>0</v>
      </c>
    </row>
    <row r="980" spans="1:8" ht="13.5" x14ac:dyDescent="0.25">
      <c r="A980" s="12"/>
      <c r="B980" s="11">
        <v>43430</v>
      </c>
      <c r="C980" s="2">
        <v>6.98</v>
      </c>
      <c r="D980" s="2">
        <v>4.1043000000000003</v>
      </c>
      <c r="E980" s="2">
        <v>2</v>
      </c>
      <c r="F980" s="2"/>
      <c r="G980" s="2"/>
      <c r="H980" s="16">
        <f t="shared" si="15"/>
        <v>2.9498081119723171E-2</v>
      </c>
    </row>
    <row r="981" spans="1:8" ht="13.5" x14ac:dyDescent="0.25">
      <c r="A981" s="12"/>
      <c r="B981" s="11">
        <v>43431</v>
      </c>
      <c r="C981" s="2">
        <v>6.98</v>
      </c>
      <c r="D981" s="2">
        <v>4.1043000000000003</v>
      </c>
      <c r="E981" s="2">
        <v>0</v>
      </c>
      <c r="F981" s="2"/>
      <c r="G981" s="2"/>
      <c r="H981" s="16">
        <f t="shared" si="15"/>
        <v>0</v>
      </c>
    </row>
    <row r="982" spans="1:8" ht="13.5" x14ac:dyDescent="0.25">
      <c r="A982" s="12"/>
      <c r="B982" s="11">
        <v>43432</v>
      </c>
      <c r="C982" s="2">
        <v>6.98</v>
      </c>
      <c r="D982" s="2">
        <v>4.1043000000000003</v>
      </c>
      <c r="E982" s="2">
        <v>0</v>
      </c>
      <c r="F982" s="2"/>
      <c r="G982" s="2"/>
      <c r="H982" s="16">
        <f t="shared" si="15"/>
        <v>0</v>
      </c>
    </row>
    <row r="983" spans="1:8" ht="13.5" x14ac:dyDescent="0.25">
      <c r="A983" s="12"/>
      <c r="B983" s="11">
        <v>43433</v>
      </c>
      <c r="C983" s="2">
        <v>6.98</v>
      </c>
      <c r="D983" s="2">
        <v>4.1043000000000003</v>
      </c>
      <c r="E983" s="2">
        <v>0</v>
      </c>
      <c r="F983" s="2"/>
      <c r="G983" s="2"/>
      <c r="H983" s="16">
        <f t="shared" si="15"/>
        <v>0</v>
      </c>
    </row>
    <row r="984" spans="1:8" ht="13.5" x14ac:dyDescent="0.25">
      <c r="A984" s="12"/>
      <c r="B984" s="11">
        <v>43434</v>
      </c>
      <c r="C984" s="2">
        <v>6.98</v>
      </c>
      <c r="D984" s="2">
        <v>4.1043000000000003</v>
      </c>
      <c r="E984" s="2">
        <v>0</v>
      </c>
      <c r="F984" s="2"/>
      <c r="G984" s="2"/>
      <c r="H984" s="16">
        <f t="shared" si="15"/>
        <v>0</v>
      </c>
    </row>
    <row r="985" spans="1:8" ht="13.5" x14ac:dyDescent="0.25">
      <c r="A985" s="12"/>
      <c r="B985" s="11">
        <v>43437</v>
      </c>
      <c r="C985" s="2">
        <v>7.18</v>
      </c>
      <c r="D985" s="2">
        <v>4.2218999999999998</v>
      </c>
      <c r="E985" s="2">
        <v>2</v>
      </c>
      <c r="F985" s="2"/>
      <c r="G985" s="2"/>
      <c r="H985" s="16">
        <f t="shared" si="15"/>
        <v>2.8652876251735855E-2</v>
      </c>
    </row>
    <row r="986" spans="1:8" ht="13.5" x14ac:dyDescent="0.25">
      <c r="A986" s="12"/>
      <c r="B986" s="11">
        <v>43438</v>
      </c>
      <c r="C986" s="2">
        <v>7.18</v>
      </c>
      <c r="D986" s="2">
        <v>4.2218999999999998</v>
      </c>
      <c r="E986" s="2">
        <v>0</v>
      </c>
      <c r="F986" s="2"/>
      <c r="G986" s="2"/>
      <c r="H986" s="16">
        <f t="shared" si="15"/>
        <v>0</v>
      </c>
    </row>
    <row r="987" spans="1:8" ht="13.5" x14ac:dyDescent="0.25">
      <c r="A987" s="12"/>
      <c r="B987" s="11">
        <v>43439</v>
      </c>
      <c r="C987" s="2">
        <v>7.18</v>
      </c>
      <c r="D987" s="2">
        <v>4.2218999999999998</v>
      </c>
      <c r="E987" s="2">
        <v>0</v>
      </c>
      <c r="F987" s="2"/>
      <c r="G987" s="2"/>
      <c r="H987" s="16">
        <f t="shared" si="15"/>
        <v>0</v>
      </c>
    </row>
    <row r="988" spans="1:8" ht="13.5" x14ac:dyDescent="0.25">
      <c r="A988" s="12"/>
      <c r="B988" s="11">
        <v>43440</v>
      </c>
      <c r="C988" s="2">
        <v>7.18</v>
      </c>
      <c r="D988" s="2">
        <v>4.2218999999999998</v>
      </c>
      <c r="E988" s="2">
        <v>0</v>
      </c>
      <c r="F988" s="2"/>
      <c r="G988" s="2"/>
      <c r="H988" s="16">
        <f t="shared" si="15"/>
        <v>0</v>
      </c>
    </row>
    <row r="989" spans="1:8" ht="13.5" x14ac:dyDescent="0.25">
      <c r="A989" s="12"/>
      <c r="B989" s="11">
        <v>43441</v>
      </c>
      <c r="C989" s="2">
        <v>7.18</v>
      </c>
      <c r="D989" s="2">
        <v>4.2218999999999998</v>
      </c>
      <c r="E989" s="2">
        <v>0</v>
      </c>
      <c r="F989" s="2"/>
      <c r="G989" s="2"/>
      <c r="H989" s="16">
        <f t="shared" si="15"/>
        <v>0</v>
      </c>
    </row>
    <row r="990" spans="1:8" ht="13.5" x14ac:dyDescent="0.25">
      <c r="A990" s="12"/>
      <c r="B990" s="11">
        <v>43444</v>
      </c>
      <c r="C990" s="2">
        <v>7.18</v>
      </c>
      <c r="D990" s="2">
        <v>4.2218999999999998</v>
      </c>
      <c r="E990" s="2">
        <v>0</v>
      </c>
      <c r="F990" s="2"/>
      <c r="G990" s="2"/>
      <c r="H990" s="16">
        <f t="shared" si="15"/>
        <v>0</v>
      </c>
    </row>
    <row r="991" spans="1:8" ht="13.5" x14ac:dyDescent="0.25">
      <c r="A991" s="12"/>
      <c r="B991" s="11">
        <v>43445</v>
      </c>
      <c r="C991" s="2">
        <v>7.18</v>
      </c>
      <c r="D991" s="2">
        <v>4.2218999999999998</v>
      </c>
      <c r="E991" s="2">
        <v>0</v>
      </c>
      <c r="F991" s="2"/>
      <c r="G991" s="2"/>
      <c r="H991" s="16">
        <f t="shared" si="15"/>
        <v>0</v>
      </c>
    </row>
    <row r="992" spans="1:8" ht="13.5" x14ac:dyDescent="0.25">
      <c r="A992" s="12"/>
      <c r="B992" s="11">
        <v>43446</v>
      </c>
      <c r="C992" s="2">
        <v>7.18</v>
      </c>
      <c r="D992" s="2">
        <v>4.2218999999999998</v>
      </c>
      <c r="E992" s="2">
        <v>0</v>
      </c>
      <c r="F992" s="2"/>
      <c r="G992" s="2"/>
      <c r="H992" s="16">
        <f t="shared" si="15"/>
        <v>0</v>
      </c>
    </row>
    <row r="993" spans="1:8" ht="13.5" x14ac:dyDescent="0.25">
      <c r="A993" s="12"/>
      <c r="B993" s="11">
        <v>43447</v>
      </c>
      <c r="C993" s="2">
        <v>6.97</v>
      </c>
      <c r="D993" s="2">
        <v>4.0983999999999998</v>
      </c>
      <c r="E993" s="2">
        <v>110</v>
      </c>
      <c r="F993" s="2"/>
      <c r="G993" s="2"/>
      <c r="H993" s="16">
        <f t="shared" si="15"/>
        <v>-2.9252232407210012E-2</v>
      </c>
    </row>
    <row r="994" spans="1:8" ht="13.5" x14ac:dyDescent="0.25">
      <c r="A994" s="12"/>
      <c r="B994" s="11">
        <v>43448</v>
      </c>
      <c r="C994" s="2">
        <v>6.97</v>
      </c>
      <c r="D994" s="2">
        <v>4.0983999999999998</v>
      </c>
      <c r="E994" s="2">
        <v>0</v>
      </c>
      <c r="F994" s="2"/>
      <c r="G994" s="2"/>
      <c r="H994" s="16">
        <f t="shared" si="15"/>
        <v>0</v>
      </c>
    </row>
    <row r="995" spans="1:8" ht="13.5" x14ac:dyDescent="0.25">
      <c r="A995" s="12"/>
      <c r="B995" s="11">
        <v>43451</v>
      </c>
      <c r="C995" s="2">
        <v>6.77</v>
      </c>
      <c r="D995" s="2">
        <v>3.9807999999999999</v>
      </c>
      <c r="E995" s="2">
        <v>105</v>
      </c>
      <c r="F995" s="2"/>
      <c r="G995" s="2"/>
      <c r="H995" s="16">
        <f t="shared" si="15"/>
        <v>-2.8694124536404433E-2</v>
      </c>
    </row>
    <row r="996" spans="1:8" ht="13.5" x14ac:dyDescent="0.25">
      <c r="A996" s="12"/>
      <c r="B996" s="11">
        <v>43452</v>
      </c>
      <c r="C996" s="2">
        <v>6.47</v>
      </c>
      <c r="D996" s="2">
        <v>3.8043999999999998</v>
      </c>
      <c r="E996" s="2">
        <v>0</v>
      </c>
      <c r="F996" s="2"/>
      <c r="G996" s="2"/>
      <c r="H996" s="16">
        <f t="shared" si="15"/>
        <v>-4.4312700964630254E-2</v>
      </c>
    </row>
    <row r="997" spans="1:8" ht="13.5" x14ac:dyDescent="0.25">
      <c r="A997" s="12"/>
      <c r="B997" s="11">
        <v>43453</v>
      </c>
      <c r="C997" s="2">
        <v>6.28</v>
      </c>
      <c r="D997" s="2">
        <v>3.6926999999999999</v>
      </c>
      <c r="E997" s="2">
        <v>30</v>
      </c>
      <c r="F997" s="2"/>
      <c r="G997" s="2"/>
      <c r="H997" s="16">
        <f t="shared" si="15"/>
        <v>-2.936074019556301E-2</v>
      </c>
    </row>
    <row r="998" spans="1:8" ht="13.5" x14ac:dyDescent="0.25">
      <c r="A998" s="12"/>
      <c r="B998" s="11">
        <v>43454</v>
      </c>
      <c r="C998" s="2">
        <v>6.31</v>
      </c>
      <c r="D998" s="2">
        <v>3.7103000000000002</v>
      </c>
      <c r="E998" s="2">
        <v>3518</v>
      </c>
      <c r="F998" s="2"/>
      <c r="G998" s="2"/>
      <c r="H998" s="16">
        <f t="shared" si="15"/>
        <v>4.7661602621388906E-3</v>
      </c>
    </row>
    <row r="999" spans="1:8" ht="13.5" x14ac:dyDescent="0.25">
      <c r="A999" s="12"/>
      <c r="B999" s="11">
        <v>43455</v>
      </c>
      <c r="C999" s="2">
        <v>6.31</v>
      </c>
      <c r="D999" s="2">
        <v>3.7103000000000002</v>
      </c>
      <c r="E999" s="2">
        <v>0</v>
      </c>
      <c r="F999" s="2"/>
      <c r="G999" s="2"/>
      <c r="H999" s="16">
        <f t="shared" si="15"/>
        <v>0</v>
      </c>
    </row>
    <row r="1000" spans="1:8" ht="13.5" x14ac:dyDescent="0.25">
      <c r="A1000" s="12"/>
      <c r="B1000" s="11">
        <v>43458</v>
      </c>
      <c r="C1000" s="2">
        <v>6.31</v>
      </c>
      <c r="D1000" s="2">
        <v>3.7103000000000002</v>
      </c>
      <c r="E1000" s="2">
        <v>0</v>
      </c>
      <c r="F1000" s="2"/>
      <c r="G1000" s="2"/>
      <c r="H1000" s="16">
        <f t="shared" si="15"/>
        <v>0</v>
      </c>
    </row>
    <row r="1001" spans="1:8" ht="13.5" x14ac:dyDescent="0.25">
      <c r="A1001" s="12"/>
      <c r="B1001" s="11">
        <v>43459</v>
      </c>
      <c r="C1001" s="2">
        <v>6.3</v>
      </c>
      <c r="D1001" s="2">
        <v>3.7044999999999999</v>
      </c>
      <c r="E1001" s="2">
        <v>279</v>
      </c>
      <c r="F1001" s="2"/>
      <c r="G1001" s="2"/>
      <c r="H1001" s="16">
        <f t="shared" si="15"/>
        <v>-1.563215912459976E-3</v>
      </c>
    </row>
    <row r="1002" spans="1:8" ht="13.5" x14ac:dyDescent="0.25">
      <c r="A1002" s="12"/>
      <c r="B1002" s="11">
        <v>43460</v>
      </c>
      <c r="C1002" s="2">
        <v>6.3</v>
      </c>
      <c r="D1002" s="2">
        <v>3.7044999999999999</v>
      </c>
      <c r="E1002" s="2">
        <v>0</v>
      </c>
      <c r="F1002" s="2"/>
      <c r="G1002" s="2"/>
      <c r="H1002" s="16">
        <f t="shared" si="15"/>
        <v>0</v>
      </c>
    </row>
    <row r="1003" spans="1:8" ht="13.5" x14ac:dyDescent="0.25">
      <c r="A1003" s="12"/>
      <c r="B1003" s="11">
        <v>43461</v>
      </c>
      <c r="C1003" s="2">
        <v>6.5</v>
      </c>
      <c r="D1003" s="2">
        <v>3.8220999999999998</v>
      </c>
      <c r="E1003" s="2">
        <v>230</v>
      </c>
      <c r="F1003" s="2"/>
      <c r="G1003" s="2"/>
      <c r="H1003" s="16">
        <f t="shared" si="15"/>
        <v>3.1745174787420685E-2</v>
      </c>
    </row>
    <row r="1004" spans="1:8" ht="13.5" x14ac:dyDescent="0.25">
      <c r="A1004" s="12"/>
      <c r="B1004" s="11">
        <v>43462</v>
      </c>
      <c r="C1004" s="2">
        <v>6.32</v>
      </c>
      <c r="D1004" s="2">
        <v>3.7162000000000002</v>
      </c>
      <c r="E1004" s="2">
        <v>135</v>
      </c>
      <c r="F1004" s="2"/>
      <c r="G1004" s="2"/>
      <c r="H1004" s="16">
        <f t="shared" si="15"/>
        <v>-2.7707281337484541E-2</v>
      </c>
    </row>
    <row r="1005" spans="1:8" ht="13.5" x14ac:dyDescent="0.25">
      <c r="A1005" s="12"/>
      <c r="B1005" s="11">
        <v>43465</v>
      </c>
      <c r="C1005" s="2">
        <v>6.32</v>
      </c>
      <c r="D1005" s="2">
        <v>3.7162000000000002</v>
      </c>
      <c r="E1005" s="2">
        <v>0</v>
      </c>
      <c r="F1005" s="2"/>
      <c r="G1005" s="2"/>
      <c r="H1005" s="16">
        <f t="shared" si="15"/>
        <v>0</v>
      </c>
    </row>
    <row r="1006" spans="1:8" ht="13.5" x14ac:dyDescent="0.25">
      <c r="A1006" s="12"/>
      <c r="B1006" s="11">
        <v>43467</v>
      </c>
      <c r="C1006" s="2">
        <v>6.32</v>
      </c>
      <c r="D1006" s="2">
        <v>3.7162000000000002</v>
      </c>
      <c r="E1006" s="2">
        <v>0</v>
      </c>
      <c r="F1006" s="2"/>
      <c r="G1006" s="2"/>
      <c r="H1006" s="16">
        <f t="shared" si="15"/>
        <v>0</v>
      </c>
    </row>
    <row r="1007" spans="1:8" ht="13.5" x14ac:dyDescent="0.25">
      <c r="A1007" s="12"/>
      <c r="B1007" s="11">
        <v>43468</v>
      </c>
      <c r="C1007" s="2">
        <v>6.3</v>
      </c>
      <c r="D1007" s="2">
        <v>3.7044999999999999</v>
      </c>
      <c r="E1007" s="2">
        <v>145</v>
      </c>
      <c r="F1007" s="2"/>
      <c r="G1007" s="2"/>
      <c r="H1007" s="16">
        <f t="shared" si="15"/>
        <v>-3.1483773747377065E-3</v>
      </c>
    </row>
    <row r="1008" spans="1:8" ht="13.5" x14ac:dyDescent="0.25">
      <c r="A1008" s="12"/>
      <c r="B1008" s="11">
        <v>43469</v>
      </c>
      <c r="C1008" s="2">
        <v>6.3</v>
      </c>
      <c r="D1008" s="2">
        <v>3.7044999999999999</v>
      </c>
      <c r="E1008" s="2">
        <v>200</v>
      </c>
      <c r="F1008" s="2"/>
      <c r="G1008" s="2"/>
      <c r="H1008" s="16">
        <f t="shared" si="15"/>
        <v>0</v>
      </c>
    </row>
    <row r="1009" spans="1:8" ht="13.5" x14ac:dyDescent="0.25">
      <c r="A1009" s="12"/>
      <c r="B1009" s="11">
        <v>43472</v>
      </c>
      <c r="C1009" s="2">
        <v>6.3</v>
      </c>
      <c r="D1009" s="2">
        <v>3.7044999999999999</v>
      </c>
      <c r="E1009" s="2">
        <v>58</v>
      </c>
      <c r="F1009" s="2"/>
      <c r="G1009" s="2"/>
      <c r="H1009" s="16">
        <f t="shared" si="15"/>
        <v>0</v>
      </c>
    </row>
    <row r="1010" spans="1:8" ht="13.5" x14ac:dyDescent="0.25">
      <c r="A1010" s="12"/>
      <c r="B1010" s="11">
        <v>43473</v>
      </c>
      <c r="C1010" s="2">
        <v>6.2</v>
      </c>
      <c r="D1010" s="2">
        <v>3.6457000000000002</v>
      </c>
      <c r="E1010" s="2">
        <v>180</v>
      </c>
      <c r="F1010" s="2"/>
      <c r="G1010" s="2"/>
      <c r="H1010" s="16">
        <f t="shared" si="15"/>
        <v>-1.5872587393710284E-2</v>
      </c>
    </row>
    <row r="1011" spans="1:8" ht="13.5" x14ac:dyDescent="0.25">
      <c r="A1011" s="12"/>
      <c r="B1011" s="11">
        <v>43474</v>
      </c>
      <c r="C1011" s="2">
        <v>6.2</v>
      </c>
      <c r="D1011" s="2">
        <v>3.6457000000000002</v>
      </c>
      <c r="E1011" s="2">
        <v>392</v>
      </c>
      <c r="F1011" s="2"/>
      <c r="G1011" s="2"/>
      <c r="H1011" s="16">
        <f t="shared" si="15"/>
        <v>0</v>
      </c>
    </row>
    <row r="1012" spans="1:8" ht="13.5" x14ac:dyDescent="0.25">
      <c r="A1012" s="12"/>
      <c r="B1012" s="11">
        <v>43475</v>
      </c>
      <c r="C1012" s="2">
        <v>6.2</v>
      </c>
      <c r="D1012" s="2">
        <v>3.6457000000000002</v>
      </c>
      <c r="E1012" s="2">
        <v>393</v>
      </c>
      <c r="F1012" s="2"/>
      <c r="G1012" s="2"/>
      <c r="H1012" s="16">
        <f t="shared" si="15"/>
        <v>0</v>
      </c>
    </row>
    <row r="1013" spans="1:8" ht="13.5" x14ac:dyDescent="0.25">
      <c r="A1013" s="12"/>
      <c r="B1013" s="11">
        <v>43476</v>
      </c>
      <c r="C1013" s="2">
        <v>6.2</v>
      </c>
      <c r="D1013" s="2">
        <v>3.6457000000000002</v>
      </c>
      <c r="E1013" s="2">
        <v>378</v>
      </c>
      <c r="F1013" s="2"/>
      <c r="G1013" s="2"/>
      <c r="H1013" s="16">
        <f t="shared" si="15"/>
        <v>0</v>
      </c>
    </row>
    <row r="1014" spans="1:8" ht="13.5" x14ac:dyDescent="0.25">
      <c r="A1014" s="12"/>
      <c r="B1014" s="11">
        <v>43480</v>
      </c>
      <c r="C1014" s="2">
        <v>6.1</v>
      </c>
      <c r="D1014" s="2">
        <v>3.5868000000000002</v>
      </c>
      <c r="E1014" s="2">
        <v>611</v>
      </c>
      <c r="F1014" s="2"/>
      <c r="G1014" s="2"/>
      <c r="H1014" s="16">
        <f t="shared" si="15"/>
        <v>-1.6156019420138779E-2</v>
      </c>
    </row>
    <row r="1015" spans="1:8" ht="13.5" x14ac:dyDescent="0.25">
      <c r="A1015" s="12"/>
      <c r="B1015" s="11">
        <v>43481</v>
      </c>
      <c r="C1015" s="2">
        <v>6.1</v>
      </c>
      <c r="D1015" s="2">
        <v>3.5868000000000002</v>
      </c>
      <c r="E1015" s="2">
        <v>125</v>
      </c>
      <c r="F1015" s="2"/>
      <c r="G1015" s="2"/>
      <c r="H1015" s="16">
        <f t="shared" si="15"/>
        <v>0</v>
      </c>
    </row>
    <row r="1016" spans="1:8" ht="13.5" x14ac:dyDescent="0.25">
      <c r="A1016" s="12"/>
      <c r="B1016" s="11">
        <v>43482</v>
      </c>
      <c r="C1016" s="2">
        <v>6.1</v>
      </c>
      <c r="D1016" s="2">
        <v>3.5868000000000002</v>
      </c>
      <c r="E1016" s="2">
        <v>0</v>
      </c>
      <c r="F1016" s="2"/>
      <c r="G1016" s="2"/>
      <c r="H1016" s="16">
        <f t="shared" si="15"/>
        <v>0</v>
      </c>
    </row>
    <row r="1017" spans="1:8" ht="13.5" x14ac:dyDescent="0.25">
      <c r="A1017" s="12"/>
      <c r="B1017" s="11">
        <v>43483</v>
      </c>
      <c r="C1017" s="2">
        <v>6.1</v>
      </c>
      <c r="D1017" s="2">
        <v>3.5868000000000002</v>
      </c>
      <c r="E1017" s="2">
        <v>0</v>
      </c>
      <c r="F1017" s="2"/>
      <c r="G1017" s="2"/>
      <c r="H1017" s="16">
        <f t="shared" si="15"/>
        <v>0</v>
      </c>
    </row>
    <row r="1018" spans="1:8" ht="13.5" x14ac:dyDescent="0.25">
      <c r="A1018" s="12"/>
      <c r="B1018" s="11">
        <v>43486</v>
      </c>
      <c r="C1018" s="2">
        <v>6.1</v>
      </c>
      <c r="D1018" s="2">
        <v>3.5868000000000002</v>
      </c>
      <c r="E1018" s="2">
        <v>0</v>
      </c>
      <c r="F1018" s="2"/>
      <c r="G1018" s="2"/>
      <c r="H1018" s="16">
        <f t="shared" si="15"/>
        <v>0</v>
      </c>
    </row>
    <row r="1019" spans="1:8" ht="13.5" x14ac:dyDescent="0.25">
      <c r="A1019" s="12"/>
      <c r="B1019" s="11">
        <v>43487</v>
      </c>
      <c r="C1019" s="2">
        <v>6</v>
      </c>
      <c r="D1019" s="2">
        <v>3.528</v>
      </c>
      <c r="E1019" s="2">
        <v>35</v>
      </c>
      <c r="F1019" s="2"/>
      <c r="G1019" s="2"/>
      <c r="H1019" s="16">
        <f t="shared" si="15"/>
        <v>-1.6393442622950869E-2</v>
      </c>
    </row>
    <row r="1020" spans="1:8" ht="13.5" x14ac:dyDescent="0.25">
      <c r="A1020" s="12"/>
      <c r="B1020" s="11">
        <v>43488</v>
      </c>
      <c r="C1020" s="2">
        <v>6</v>
      </c>
      <c r="D1020" s="2">
        <v>3.528</v>
      </c>
      <c r="E1020" s="2">
        <v>0</v>
      </c>
      <c r="F1020" s="2"/>
      <c r="G1020" s="2"/>
      <c r="H1020" s="16">
        <f t="shared" si="15"/>
        <v>0</v>
      </c>
    </row>
    <row r="1021" spans="1:8" ht="13.5" x14ac:dyDescent="0.25">
      <c r="A1021" s="12"/>
      <c r="B1021" s="11">
        <v>43489</v>
      </c>
      <c r="C1021" s="2">
        <v>6</v>
      </c>
      <c r="D1021" s="2">
        <v>3.528</v>
      </c>
      <c r="E1021" s="2">
        <v>0</v>
      </c>
      <c r="F1021" s="2"/>
      <c r="G1021" s="2"/>
      <c r="H1021" s="16">
        <f t="shared" si="15"/>
        <v>0</v>
      </c>
    </row>
    <row r="1022" spans="1:8" ht="13.5" x14ac:dyDescent="0.25">
      <c r="A1022" s="12"/>
      <c r="B1022" s="11">
        <v>43490</v>
      </c>
      <c r="C1022" s="2">
        <v>6</v>
      </c>
      <c r="D1022" s="2">
        <v>3.528</v>
      </c>
      <c r="E1022" s="2">
        <v>0</v>
      </c>
      <c r="F1022" s="2"/>
      <c r="G1022" s="2"/>
      <c r="H1022" s="16">
        <f t="shared" si="15"/>
        <v>0</v>
      </c>
    </row>
    <row r="1023" spans="1:8" ht="13.5" x14ac:dyDescent="0.25">
      <c r="A1023" s="12"/>
      <c r="B1023" s="11">
        <v>43493</v>
      </c>
      <c r="C1023" s="2">
        <v>6.09</v>
      </c>
      <c r="D1023" s="2">
        <v>3.581</v>
      </c>
      <c r="E1023" s="2">
        <v>345</v>
      </c>
      <c r="F1023" s="2"/>
      <c r="G1023" s="2"/>
      <c r="H1023" s="16">
        <f t="shared" si="15"/>
        <v>1.5022675736961434E-2</v>
      </c>
    </row>
    <row r="1024" spans="1:8" ht="13.5" x14ac:dyDescent="0.25">
      <c r="A1024" s="12"/>
      <c r="B1024" s="11">
        <v>43494</v>
      </c>
      <c r="C1024" s="2">
        <v>6.09</v>
      </c>
      <c r="D1024" s="2">
        <v>3.581</v>
      </c>
      <c r="E1024" s="2">
        <v>0</v>
      </c>
      <c r="F1024" s="2"/>
      <c r="G1024" s="2"/>
      <c r="H1024" s="16">
        <f t="shared" si="15"/>
        <v>0</v>
      </c>
    </row>
    <row r="1025" spans="1:8" ht="13.5" x14ac:dyDescent="0.25">
      <c r="A1025" s="12"/>
      <c r="B1025" s="11">
        <v>43495</v>
      </c>
      <c r="C1025" s="2">
        <v>6.05</v>
      </c>
      <c r="D1025" s="2">
        <v>3.5573999999999999</v>
      </c>
      <c r="E1025" s="2">
        <v>170</v>
      </c>
      <c r="F1025" s="2"/>
      <c r="G1025" s="2"/>
      <c r="H1025" s="16">
        <f t="shared" si="15"/>
        <v>-6.5903378944429112E-3</v>
      </c>
    </row>
    <row r="1026" spans="1:8" ht="13.5" x14ac:dyDescent="0.25">
      <c r="A1026" s="12"/>
      <c r="B1026" s="11">
        <v>43496</v>
      </c>
      <c r="C1026" s="2">
        <v>6.05</v>
      </c>
      <c r="D1026" s="2">
        <v>3.5573999999999999</v>
      </c>
      <c r="E1026" s="2">
        <v>0</v>
      </c>
      <c r="F1026" s="2"/>
      <c r="G1026" s="2"/>
      <c r="H1026" s="16">
        <f t="shared" si="15"/>
        <v>0</v>
      </c>
    </row>
    <row r="1027" spans="1:8" ht="13.5" x14ac:dyDescent="0.25">
      <c r="A1027" s="12"/>
      <c r="B1027" s="11">
        <v>43497</v>
      </c>
      <c r="C1027" s="2">
        <v>6.05</v>
      </c>
      <c r="D1027" s="2">
        <v>3.5573999999999999</v>
      </c>
      <c r="E1027" s="2">
        <v>130</v>
      </c>
      <c r="F1027" s="2"/>
      <c r="G1027" s="2"/>
      <c r="H1027" s="16">
        <f t="shared" si="15"/>
        <v>0</v>
      </c>
    </row>
    <row r="1028" spans="1:8" ht="13.5" x14ac:dyDescent="0.25">
      <c r="A1028" s="12"/>
      <c r="B1028" s="11">
        <v>43500</v>
      </c>
      <c r="C1028" s="2">
        <v>5.9</v>
      </c>
      <c r="D1028" s="2">
        <v>3.4691999999999998</v>
      </c>
      <c r="E1028" s="2">
        <v>100</v>
      </c>
      <c r="F1028" s="2"/>
      <c r="G1028" s="2"/>
      <c r="H1028" s="16">
        <f t="shared" si="15"/>
        <v>-2.4793388429752084E-2</v>
      </c>
    </row>
    <row r="1029" spans="1:8" ht="13.5" x14ac:dyDescent="0.25">
      <c r="A1029" s="12"/>
      <c r="B1029" s="11">
        <v>43501</v>
      </c>
      <c r="C1029" s="2">
        <v>5.9</v>
      </c>
      <c r="D1029" s="2">
        <v>3.4691999999999998</v>
      </c>
      <c r="E1029" s="2">
        <v>0</v>
      </c>
      <c r="F1029" s="2"/>
      <c r="G1029" s="2"/>
      <c r="H1029" s="16">
        <f t="shared" si="15"/>
        <v>0</v>
      </c>
    </row>
    <row r="1030" spans="1:8" ht="13.5" x14ac:dyDescent="0.25">
      <c r="A1030" s="12"/>
      <c r="B1030" s="11">
        <v>43502</v>
      </c>
      <c r="C1030" s="2">
        <v>5.9</v>
      </c>
      <c r="D1030" s="2">
        <v>3.4691999999999998</v>
      </c>
      <c r="E1030" s="2">
        <v>0</v>
      </c>
      <c r="F1030" s="2"/>
      <c r="G1030" s="2"/>
      <c r="H1030" s="16">
        <f t="shared" si="15"/>
        <v>0</v>
      </c>
    </row>
    <row r="1031" spans="1:8" ht="13.5" x14ac:dyDescent="0.25">
      <c r="A1031" s="12"/>
      <c r="B1031" s="11">
        <v>43503</v>
      </c>
      <c r="C1031" s="2">
        <v>5.9</v>
      </c>
      <c r="D1031" s="2">
        <v>3.4691999999999998</v>
      </c>
      <c r="E1031" s="2">
        <v>0</v>
      </c>
      <c r="F1031" s="2"/>
      <c r="G1031" s="2"/>
      <c r="H1031" s="16">
        <f t="shared" ref="H1031:H1094" si="16">(D1031-D1030)/D1030</f>
        <v>0</v>
      </c>
    </row>
    <row r="1032" spans="1:8" ht="13.5" x14ac:dyDescent="0.25">
      <c r="A1032" s="12"/>
      <c r="B1032" s="11">
        <v>43504</v>
      </c>
      <c r="C1032" s="2">
        <v>5.8</v>
      </c>
      <c r="D1032" s="2">
        <v>3.4104000000000001</v>
      </c>
      <c r="E1032" s="2">
        <v>475</v>
      </c>
      <c r="F1032" s="2"/>
      <c r="G1032" s="2"/>
      <c r="H1032" s="16">
        <f t="shared" si="16"/>
        <v>-1.6949152542372808E-2</v>
      </c>
    </row>
    <row r="1033" spans="1:8" ht="13.5" x14ac:dyDescent="0.25">
      <c r="A1033" s="12"/>
      <c r="B1033" s="11">
        <v>43507</v>
      </c>
      <c r="C1033" s="2">
        <v>5.7</v>
      </c>
      <c r="D1033" s="2">
        <v>3.3515999999999999</v>
      </c>
      <c r="E1033" s="2">
        <v>325</v>
      </c>
      <c r="F1033" s="2"/>
      <c r="G1033" s="2"/>
      <c r="H1033" s="16">
        <f t="shared" si="16"/>
        <v>-1.7241379310344883E-2</v>
      </c>
    </row>
    <row r="1034" spans="1:8" ht="13.5" x14ac:dyDescent="0.25">
      <c r="A1034" s="12"/>
      <c r="B1034" s="11">
        <v>43508</v>
      </c>
      <c r="C1034" s="2">
        <v>5.7</v>
      </c>
      <c r="D1034" s="2">
        <v>3.3515999999999999</v>
      </c>
      <c r="E1034" s="2">
        <v>0</v>
      </c>
      <c r="F1034" s="2"/>
      <c r="G1034" s="2"/>
      <c r="H1034" s="16">
        <f t="shared" si="16"/>
        <v>0</v>
      </c>
    </row>
    <row r="1035" spans="1:8" ht="13.5" x14ac:dyDescent="0.25">
      <c r="A1035" s="12"/>
      <c r="B1035" s="11">
        <v>43509</v>
      </c>
      <c r="C1035" s="2">
        <v>5.7</v>
      </c>
      <c r="D1035" s="2">
        <v>3.3515999999999999</v>
      </c>
      <c r="E1035" s="2">
        <v>0</v>
      </c>
      <c r="F1035" s="2"/>
      <c r="G1035" s="2"/>
      <c r="H1035" s="16">
        <f t="shared" si="16"/>
        <v>0</v>
      </c>
    </row>
    <row r="1036" spans="1:8" ht="13.5" x14ac:dyDescent="0.25">
      <c r="A1036" s="12"/>
      <c r="B1036" s="11">
        <v>43510</v>
      </c>
      <c r="C1036" s="2">
        <v>5.7</v>
      </c>
      <c r="D1036" s="2">
        <v>3.3515999999999999</v>
      </c>
      <c r="E1036" s="2">
        <v>600</v>
      </c>
      <c r="F1036" s="2"/>
      <c r="G1036" s="2"/>
      <c r="H1036" s="16">
        <f t="shared" si="16"/>
        <v>0</v>
      </c>
    </row>
    <row r="1037" spans="1:8" ht="13.5" x14ac:dyDescent="0.25">
      <c r="A1037" s="12"/>
      <c r="B1037" s="11">
        <v>43511</v>
      </c>
      <c r="C1037" s="2">
        <v>5.7</v>
      </c>
      <c r="D1037" s="2">
        <v>3.3515999999999999</v>
      </c>
      <c r="E1037" s="2">
        <v>0</v>
      </c>
      <c r="F1037" s="2"/>
      <c r="G1037" s="2"/>
      <c r="H1037" s="16">
        <f t="shared" si="16"/>
        <v>0</v>
      </c>
    </row>
    <row r="1038" spans="1:8" ht="13.5" x14ac:dyDescent="0.25">
      <c r="A1038" s="12"/>
      <c r="B1038" s="11">
        <v>43514</v>
      </c>
      <c r="C1038" s="2">
        <v>5.7</v>
      </c>
      <c r="D1038" s="2">
        <v>3.3515999999999999</v>
      </c>
      <c r="E1038" s="2">
        <v>0</v>
      </c>
      <c r="F1038" s="2"/>
      <c r="G1038" s="2"/>
      <c r="H1038" s="16">
        <f t="shared" si="16"/>
        <v>0</v>
      </c>
    </row>
    <row r="1039" spans="1:8" ht="13.5" x14ac:dyDescent="0.25">
      <c r="A1039" s="12"/>
      <c r="B1039" s="11">
        <v>43515</v>
      </c>
      <c r="C1039" s="2">
        <v>5.7</v>
      </c>
      <c r="D1039" s="2">
        <v>3.3515999999999999</v>
      </c>
      <c r="E1039" s="2">
        <v>335</v>
      </c>
      <c r="F1039" s="2"/>
      <c r="G1039" s="2"/>
      <c r="H1039" s="16">
        <f t="shared" si="16"/>
        <v>0</v>
      </c>
    </row>
    <row r="1040" spans="1:8" ht="13.5" x14ac:dyDescent="0.25">
      <c r="A1040" s="12"/>
      <c r="B1040" s="11">
        <v>43516</v>
      </c>
      <c r="C1040" s="2">
        <v>5.55</v>
      </c>
      <c r="D1040" s="2">
        <v>3.2633999999999999</v>
      </c>
      <c r="E1040" s="2">
        <v>625</v>
      </c>
      <c r="F1040" s="2"/>
      <c r="G1040" s="2"/>
      <c r="H1040" s="16">
        <f t="shared" si="16"/>
        <v>-2.6315789473684226E-2</v>
      </c>
    </row>
    <row r="1041" spans="1:8" ht="13.5" x14ac:dyDescent="0.25">
      <c r="A1041" s="12"/>
      <c r="B1041" s="11">
        <v>43517</v>
      </c>
      <c r="C1041" s="2">
        <v>5.55</v>
      </c>
      <c r="D1041" s="2">
        <v>3.2633999999999999</v>
      </c>
      <c r="E1041" s="2">
        <v>75</v>
      </c>
      <c r="F1041" s="2"/>
      <c r="G1041" s="2"/>
      <c r="H1041" s="16">
        <f t="shared" si="16"/>
        <v>0</v>
      </c>
    </row>
    <row r="1042" spans="1:8" ht="13.5" x14ac:dyDescent="0.25">
      <c r="A1042" s="12"/>
      <c r="B1042" s="11">
        <v>43518</v>
      </c>
      <c r="C1042" s="2">
        <v>5.55</v>
      </c>
      <c r="D1042" s="2">
        <v>3.2633999999999999</v>
      </c>
      <c r="E1042" s="2">
        <v>0</v>
      </c>
      <c r="F1042" s="2"/>
      <c r="G1042" s="2"/>
      <c r="H1042" s="16">
        <f t="shared" si="16"/>
        <v>0</v>
      </c>
    </row>
    <row r="1043" spans="1:8" ht="13.5" x14ac:dyDescent="0.25">
      <c r="A1043" s="12"/>
      <c r="B1043" s="11">
        <v>43521</v>
      </c>
      <c r="C1043" s="2">
        <v>5.5</v>
      </c>
      <c r="D1043" s="2">
        <v>3.234</v>
      </c>
      <c r="E1043" s="2">
        <v>250</v>
      </c>
      <c r="F1043" s="2"/>
      <c r="G1043" s="2"/>
      <c r="H1043" s="16">
        <f t="shared" si="16"/>
        <v>-9.009009009008969E-3</v>
      </c>
    </row>
    <row r="1044" spans="1:8" ht="13.5" x14ac:dyDescent="0.25">
      <c r="A1044" s="12"/>
      <c r="B1044" s="11">
        <v>43522</v>
      </c>
      <c r="C1044" s="2">
        <v>5.5</v>
      </c>
      <c r="D1044" s="2">
        <v>3.234</v>
      </c>
      <c r="E1044" s="2">
        <v>0</v>
      </c>
      <c r="F1044" s="2"/>
      <c r="G1044" s="2"/>
      <c r="H1044" s="16">
        <f t="shared" si="16"/>
        <v>0</v>
      </c>
    </row>
    <row r="1045" spans="1:8" ht="13.5" x14ac:dyDescent="0.25">
      <c r="A1045" s="12"/>
      <c r="B1045" s="11">
        <v>43523</v>
      </c>
      <c r="C1045" s="2">
        <v>5.4</v>
      </c>
      <c r="D1045" s="2">
        <v>3.1751999999999998</v>
      </c>
      <c r="E1045" s="2">
        <v>300</v>
      </c>
      <c r="F1045" s="2"/>
      <c r="G1045" s="2"/>
      <c r="H1045" s="16">
        <f t="shared" si="16"/>
        <v>-1.818181818181824E-2</v>
      </c>
    </row>
    <row r="1046" spans="1:8" ht="13.5" x14ac:dyDescent="0.25">
      <c r="A1046" s="12"/>
      <c r="B1046" s="11">
        <v>43524</v>
      </c>
      <c r="C1046" s="2">
        <v>5.3</v>
      </c>
      <c r="D1046" s="2">
        <v>3.1164000000000001</v>
      </c>
      <c r="E1046" s="2">
        <v>225</v>
      </c>
      <c r="F1046" s="2"/>
      <c r="G1046" s="2"/>
      <c r="H1046" s="16">
        <f t="shared" si="16"/>
        <v>-1.8518518518518438E-2</v>
      </c>
    </row>
    <row r="1047" spans="1:8" ht="13.5" x14ac:dyDescent="0.25">
      <c r="A1047" s="12"/>
      <c r="B1047" s="11">
        <v>43525</v>
      </c>
      <c r="C1047" s="2">
        <v>5.3</v>
      </c>
      <c r="D1047" s="2">
        <v>3.1164000000000001</v>
      </c>
      <c r="E1047" s="2">
        <v>0</v>
      </c>
      <c r="F1047" s="2"/>
      <c r="G1047" s="2"/>
      <c r="H1047" s="16">
        <f t="shared" si="16"/>
        <v>0</v>
      </c>
    </row>
    <row r="1048" spans="1:8" ht="13.5" x14ac:dyDescent="0.25">
      <c r="A1048" s="12"/>
      <c r="B1048" s="11">
        <v>43528</v>
      </c>
      <c r="C1048" s="2">
        <v>5.3</v>
      </c>
      <c r="D1048" s="2">
        <v>3.1164000000000001</v>
      </c>
      <c r="E1048" s="2">
        <v>0</v>
      </c>
      <c r="F1048" s="2"/>
      <c r="G1048" s="2"/>
      <c r="H1048" s="16">
        <f t="shared" si="16"/>
        <v>0</v>
      </c>
    </row>
    <row r="1049" spans="1:8" ht="13.5" x14ac:dyDescent="0.25">
      <c r="A1049" s="12"/>
      <c r="B1049" s="11">
        <v>43529</v>
      </c>
      <c r="C1049" s="2">
        <v>5.3</v>
      </c>
      <c r="D1049" s="2">
        <v>3.1164000000000001</v>
      </c>
      <c r="E1049" s="2">
        <v>0</v>
      </c>
      <c r="F1049" s="2">
        <v>0</v>
      </c>
      <c r="G1049" s="2">
        <v>0</v>
      </c>
      <c r="H1049" s="16">
        <f t="shared" si="16"/>
        <v>0</v>
      </c>
    </row>
    <row r="1050" spans="1:8" ht="13.5" x14ac:dyDescent="0.25">
      <c r="A1050" s="12"/>
      <c r="B1050" s="11">
        <v>43530</v>
      </c>
      <c r="C1050" s="2">
        <v>5.3</v>
      </c>
      <c r="D1050" s="2">
        <v>3.1164000000000001</v>
      </c>
      <c r="E1050" s="2">
        <v>0</v>
      </c>
      <c r="F1050" s="2">
        <v>0</v>
      </c>
      <c r="G1050" s="2">
        <v>0</v>
      </c>
      <c r="H1050" s="16">
        <f t="shared" si="16"/>
        <v>0</v>
      </c>
    </row>
    <row r="1051" spans="1:8" ht="13.5" x14ac:dyDescent="0.25">
      <c r="A1051" s="12"/>
      <c r="B1051" s="11">
        <v>43531</v>
      </c>
      <c r="C1051" s="2">
        <v>5.29</v>
      </c>
      <c r="D1051" s="2">
        <v>3.1105999999999998</v>
      </c>
      <c r="E1051" s="2">
        <v>300</v>
      </c>
      <c r="F1051" s="2">
        <v>5.29</v>
      </c>
      <c r="G1051" s="2">
        <v>1587</v>
      </c>
      <c r="H1051" s="16">
        <f t="shared" si="16"/>
        <v>-1.8611218072135313E-3</v>
      </c>
    </row>
    <row r="1052" spans="1:8" ht="13.5" x14ac:dyDescent="0.25">
      <c r="A1052" s="12"/>
      <c r="B1052" s="11">
        <v>43532</v>
      </c>
      <c r="C1052" s="2">
        <v>5.29</v>
      </c>
      <c r="D1052" s="2">
        <v>3.1105999999999998</v>
      </c>
      <c r="E1052" s="2">
        <v>975</v>
      </c>
      <c r="F1052" s="2">
        <v>5.29</v>
      </c>
      <c r="G1052" s="2">
        <v>5157.75</v>
      </c>
      <c r="H1052" s="16">
        <f t="shared" si="16"/>
        <v>0</v>
      </c>
    </row>
    <row r="1053" spans="1:8" ht="13.5" x14ac:dyDescent="0.25">
      <c r="A1053" s="12"/>
      <c r="B1053" s="11">
        <v>43535</v>
      </c>
      <c r="C1053" s="2">
        <v>5.29</v>
      </c>
      <c r="D1053" s="2">
        <v>3.1105999999999998</v>
      </c>
      <c r="E1053" s="2">
        <v>14</v>
      </c>
      <c r="F1053" s="2">
        <v>5.29</v>
      </c>
      <c r="G1053" s="2">
        <v>74.06</v>
      </c>
      <c r="H1053" s="16">
        <f t="shared" si="16"/>
        <v>0</v>
      </c>
    </row>
    <row r="1054" spans="1:8" ht="13.5" x14ac:dyDescent="0.25">
      <c r="A1054" s="12"/>
      <c r="B1054" s="11">
        <v>43536</v>
      </c>
      <c r="C1054" s="2">
        <v>5.29</v>
      </c>
      <c r="D1054" s="2">
        <v>3.1105999999999998</v>
      </c>
      <c r="E1054" s="2">
        <v>0</v>
      </c>
      <c r="F1054" s="2">
        <v>0</v>
      </c>
      <c r="G1054" s="2">
        <v>0</v>
      </c>
      <c r="H1054" s="16">
        <f t="shared" si="16"/>
        <v>0</v>
      </c>
    </row>
    <row r="1055" spans="1:8" ht="13.5" x14ac:dyDescent="0.25">
      <c r="A1055" s="12"/>
      <c r="B1055" s="11">
        <v>43537</v>
      </c>
      <c r="C1055" s="2">
        <v>5.29</v>
      </c>
      <c r="D1055" s="2">
        <v>3.1105999999999998</v>
      </c>
      <c r="E1055" s="2">
        <v>0</v>
      </c>
      <c r="F1055" s="2">
        <v>0</v>
      </c>
      <c r="G1055" s="2">
        <v>0</v>
      </c>
      <c r="H1055" s="16">
        <f t="shared" si="16"/>
        <v>0</v>
      </c>
    </row>
    <row r="1056" spans="1:8" ht="13.5" x14ac:dyDescent="0.25">
      <c r="A1056" s="12"/>
      <c r="B1056" s="11">
        <v>43538</v>
      </c>
      <c r="C1056" s="2">
        <v>5.29</v>
      </c>
      <c r="D1056" s="2">
        <v>3.1105999999999998</v>
      </c>
      <c r="E1056" s="2">
        <v>291</v>
      </c>
      <c r="F1056" s="2">
        <v>5.29</v>
      </c>
      <c r="G1056" s="2">
        <v>1539.39</v>
      </c>
      <c r="H1056" s="16">
        <f t="shared" si="16"/>
        <v>0</v>
      </c>
    </row>
    <row r="1057" spans="1:8" ht="13.5" x14ac:dyDescent="0.25">
      <c r="A1057" s="12"/>
      <c r="B1057" s="11">
        <v>43539</v>
      </c>
      <c r="C1057" s="2">
        <v>5.29</v>
      </c>
      <c r="D1057" s="2">
        <v>3.1105999999999998</v>
      </c>
      <c r="E1057" s="2">
        <v>4303</v>
      </c>
      <c r="F1057" s="2">
        <v>5.29</v>
      </c>
      <c r="G1057" s="2">
        <v>22762.87</v>
      </c>
      <c r="H1057" s="16">
        <f t="shared" si="16"/>
        <v>0</v>
      </c>
    </row>
    <row r="1058" spans="1:8" ht="13.5" x14ac:dyDescent="0.25">
      <c r="A1058" s="12"/>
      <c r="B1058" s="11">
        <v>43542</v>
      </c>
      <c r="C1058" s="2">
        <v>5.29</v>
      </c>
      <c r="D1058" s="2">
        <v>3.1105999999999998</v>
      </c>
      <c r="E1058" s="2">
        <v>389</v>
      </c>
      <c r="F1058" s="2">
        <v>5.29</v>
      </c>
      <c r="G1058" s="2">
        <v>2057.81</v>
      </c>
      <c r="H1058" s="16">
        <f t="shared" si="16"/>
        <v>0</v>
      </c>
    </row>
    <row r="1059" spans="1:8" ht="13.5" x14ac:dyDescent="0.25">
      <c r="A1059" s="12"/>
      <c r="B1059" s="11">
        <v>43543</v>
      </c>
      <c r="C1059" s="2">
        <v>5.29</v>
      </c>
      <c r="D1059" s="2">
        <v>3.1105999999999998</v>
      </c>
      <c r="E1059" s="2">
        <v>0</v>
      </c>
      <c r="F1059" s="2">
        <v>0</v>
      </c>
      <c r="G1059" s="2">
        <v>0</v>
      </c>
      <c r="H1059" s="16">
        <f t="shared" si="16"/>
        <v>0</v>
      </c>
    </row>
    <row r="1060" spans="1:8" ht="13.5" x14ac:dyDescent="0.25">
      <c r="A1060" s="12"/>
      <c r="B1060" s="11">
        <v>43545</v>
      </c>
      <c r="C1060" s="2">
        <v>5.44</v>
      </c>
      <c r="D1060" s="2">
        <v>3.1987999999999999</v>
      </c>
      <c r="E1060" s="2">
        <v>0</v>
      </c>
      <c r="F1060" s="2">
        <v>0</v>
      </c>
      <c r="G1060" s="2">
        <v>0</v>
      </c>
      <c r="H1060" s="16">
        <f t="shared" si="16"/>
        <v>2.8354658265286461E-2</v>
      </c>
    </row>
    <row r="1061" spans="1:8" ht="13.5" x14ac:dyDescent="0.25">
      <c r="A1061" s="12"/>
      <c r="B1061" s="11">
        <v>43546</v>
      </c>
      <c r="C1061" s="2">
        <v>5.5</v>
      </c>
      <c r="D1061" s="2">
        <v>3.234</v>
      </c>
      <c r="E1061" s="2">
        <v>125</v>
      </c>
      <c r="F1061" s="2">
        <v>5.5</v>
      </c>
      <c r="G1061" s="2">
        <v>687.5</v>
      </c>
      <c r="H1061" s="16">
        <f t="shared" si="16"/>
        <v>1.1004126547455334E-2</v>
      </c>
    </row>
    <row r="1062" spans="1:8" ht="13.5" x14ac:dyDescent="0.25">
      <c r="A1062" s="12"/>
      <c r="B1062" s="11">
        <v>43549</v>
      </c>
      <c r="C1062" s="2">
        <v>5.5</v>
      </c>
      <c r="D1062" s="2">
        <v>3.234</v>
      </c>
      <c r="E1062" s="2">
        <v>0</v>
      </c>
      <c r="F1062" s="2">
        <v>0</v>
      </c>
      <c r="G1062" s="2">
        <v>0</v>
      </c>
      <c r="H1062" s="16">
        <f t="shared" si="16"/>
        <v>0</v>
      </c>
    </row>
    <row r="1063" spans="1:8" ht="13.5" x14ac:dyDescent="0.25">
      <c r="A1063" s="12"/>
      <c r="B1063" s="11">
        <v>43550</v>
      </c>
      <c r="C1063" s="2">
        <v>5.5</v>
      </c>
      <c r="D1063" s="2">
        <v>3.234</v>
      </c>
      <c r="E1063" s="2">
        <v>125</v>
      </c>
      <c r="F1063" s="2">
        <v>5.5</v>
      </c>
      <c r="G1063" s="2">
        <v>687.5</v>
      </c>
      <c r="H1063" s="16">
        <f t="shared" si="16"/>
        <v>0</v>
      </c>
    </row>
    <row r="1064" spans="1:8" ht="13.5" x14ac:dyDescent="0.25">
      <c r="A1064" s="12"/>
      <c r="B1064" s="11">
        <v>43551</v>
      </c>
      <c r="C1064" s="2">
        <v>5.5</v>
      </c>
      <c r="D1064" s="2">
        <v>3.234</v>
      </c>
      <c r="E1064" s="2">
        <v>0</v>
      </c>
      <c r="F1064" s="2">
        <v>0</v>
      </c>
      <c r="G1064" s="2">
        <v>0</v>
      </c>
      <c r="H1064" s="16">
        <f t="shared" si="16"/>
        <v>0</v>
      </c>
    </row>
    <row r="1065" spans="1:8" ht="13.5" x14ac:dyDescent="0.25">
      <c r="A1065" s="12"/>
      <c r="B1065" s="11">
        <v>43552</v>
      </c>
      <c r="C1065" s="2">
        <v>5.5</v>
      </c>
      <c r="D1065" s="2">
        <v>3.234</v>
      </c>
      <c r="E1065" s="2">
        <v>0</v>
      </c>
      <c r="F1065" s="2">
        <v>0</v>
      </c>
      <c r="G1065" s="2">
        <v>0</v>
      </c>
      <c r="H1065" s="16">
        <f t="shared" si="16"/>
        <v>0</v>
      </c>
    </row>
    <row r="1066" spans="1:8" ht="13.5" x14ac:dyDescent="0.25">
      <c r="A1066" s="12"/>
      <c r="B1066" s="11">
        <v>43553</v>
      </c>
      <c r="C1066" s="2">
        <v>5.5</v>
      </c>
      <c r="D1066" s="2">
        <v>3.234</v>
      </c>
      <c r="E1066" s="2">
        <v>0</v>
      </c>
      <c r="F1066" s="2">
        <v>0</v>
      </c>
      <c r="G1066" s="2">
        <v>0</v>
      </c>
      <c r="H1066" s="16">
        <f t="shared" si="16"/>
        <v>0</v>
      </c>
    </row>
    <row r="1067" spans="1:8" ht="13.5" x14ac:dyDescent="0.25">
      <c r="A1067" s="12"/>
      <c r="B1067" s="11">
        <v>43556</v>
      </c>
      <c r="C1067" s="2">
        <v>5.34</v>
      </c>
      <c r="D1067" s="2">
        <v>3.14</v>
      </c>
      <c r="E1067" s="2">
        <v>250</v>
      </c>
      <c r="F1067" s="2">
        <v>5.34</v>
      </c>
      <c r="G1067" s="2">
        <v>1335</v>
      </c>
      <c r="H1067" s="16">
        <f t="shared" si="16"/>
        <v>-2.9066171923314739E-2</v>
      </c>
    </row>
    <row r="1068" spans="1:8" ht="13.5" x14ac:dyDescent="0.25">
      <c r="A1068" s="12"/>
      <c r="B1068" s="11">
        <v>43557</v>
      </c>
      <c r="C1068" s="2">
        <v>5.34</v>
      </c>
      <c r="D1068" s="2">
        <v>3.14</v>
      </c>
      <c r="E1068" s="2">
        <v>0</v>
      </c>
      <c r="F1068" s="2">
        <v>0</v>
      </c>
      <c r="G1068" s="2">
        <v>0</v>
      </c>
      <c r="H1068" s="16">
        <f t="shared" si="16"/>
        <v>0</v>
      </c>
    </row>
    <row r="1069" spans="1:8" ht="13.5" x14ac:dyDescent="0.25">
      <c r="A1069" s="12"/>
      <c r="B1069" s="11">
        <v>43558</v>
      </c>
      <c r="C1069" s="2">
        <v>5.5</v>
      </c>
      <c r="D1069" s="2">
        <v>3.234</v>
      </c>
      <c r="E1069" s="2">
        <v>51</v>
      </c>
      <c r="F1069" s="2">
        <v>5.5</v>
      </c>
      <c r="G1069" s="2">
        <v>280.5</v>
      </c>
      <c r="H1069" s="16">
        <f t="shared" si="16"/>
        <v>2.9936305732484032E-2</v>
      </c>
    </row>
    <row r="1070" spans="1:8" ht="13.5" x14ac:dyDescent="0.25">
      <c r="A1070" s="12"/>
      <c r="B1070" s="11">
        <v>43559</v>
      </c>
      <c r="C1070" s="2">
        <v>5.5</v>
      </c>
      <c r="D1070" s="2">
        <v>3.234</v>
      </c>
      <c r="E1070" s="2">
        <v>399</v>
      </c>
      <c r="F1070" s="2">
        <v>5.5</v>
      </c>
      <c r="G1070" s="2">
        <v>2194.5</v>
      </c>
      <c r="H1070" s="16">
        <f t="shared" si="16"/>
        <v>0</v>
      </c>
    </row>
    <row r="1071" spans="1:8" ht="13.5" x14ac:dyDescent="0.25">
      <c r="A1071" s="12"/>
      <c r="B1071" s="11">
        <v>43560</v>
      </c>
      <c r="C1071" s="2">
        <v>5.5</v>
      </c>
      <c r="D1071" s="2">
        <v>3.234</v>
      </c>
      <c r="E1071" s="2">
        <v>0</v>
      </c>
      <c r="F1071" s="2">
        <v>0</v>
      </c>
      <c r="G1071" s="2">
        <v>0</v>
      </c>
      <c r="H1071" s="16">
        <f t="shared" si="16"/>
        <v>0</v>
      </c>
    </row>
    <row r="1072" spans="1:8" ht="13.5" x14ac:dyDescent="0.25">
      <c r="A1072" s="12"/>
      <c r="B1072" s="11">
        <v>43563</v>
      </c>
      <c r="C1072" s="2">
        <v>5.5</v>
      </c>
      <c r="D1072" s="2">
        <v>3.234</v>
      </c>
      <c r="E1072" s="2">
        <v>0</v>
      </c>
      <c r="F1072" s="2">
        <v>0</v>
      </c>
      <c r="G1072" s="2">
        <v>0</v>
      </c>
      <c r="H1072" s="16">
        <f t="shared" si="16"/>
        <v>0</v>
      </c>
    </row>
    <row r="1073" spans="1:8" ht="13.5" x14ac:dyDescent="0.25">
      <c r="A1073" s="12"/>
      <c r="B1073" s="11">
        <v>43565</v>
      </c>
      <c r="C1073" s="2">
        <v>5.5</v>
      </c>
      <c r="D1073" s="2">
        <v>3.234</v>
      </c>
      <c r="E1073" s="2">
        <v>220</v>
      </c>
      <c r="F1073" s="2">
        <v>5.5</v>
      </c>
      <c r="G1073" s="2">
        <v>1210</v>
      </c>
      <c r="H1073" s="16">
        <f t="shared" si="16"/>
        <v>0</v>
      </c>
    </row>
    <row r="1074" spans="1:8" ht="13.5" x14ac:dyDescent="0.25">
      <c r="A1074" s="12"/>
      <c r="B1074" s="11">
        <v>43566</v>
      </c>
      <c r="C1074" s="2">
        <v>5.5</v>
      </c>
      <c r="D1074" s="2">
        <v>3.234</v>
      </c>
      <c r="E1074" s="2">
        <v>20</v>
      </c>
      <c r="F1074" s="2">
        <v>5.5</v>
      </c>
      <c r="G1074" s="2">
        <v>110</v>
      </c>
      <c r="H1074" s="16">
        <f t="shared" si="16"/>
        <v>0</v>
      </c>
    </row>
    <row r="1075" spans="1:8" ht="13.5" x14ac:dyDescent="0.25">
      <c r="A1075" s="12"/>
      <c r="B1075" s="11">
        <v>43567</v>
      </c>
      <c r="C1075" s="2">
        <v>5.5</v>
      </c>
      <c r="D1075" s="2">
        <v>3.234</v>
      </c>
      <c r="E1075" s="2">
        <v>0</v>
      </c>
      <c r="F1075" s="2">
        <v>0</v>
      </c>
      <c r="G1075" s="2">
        <v>0</v>
      </c>
      <c r="H1075" s="16">
        <f t="shared" si="16"/>
        <v>0</v>
      </c>
    </row>
    <row r="1076" spans="1:8" ht="13.5" x14ac:dyDescent="0.25">
      <c r="A1076" s="12"/>
      <c r="B1076" s="11">
        <v>43570</v>
      </c>
      <c r="C1076" s="2">
        <v>5.5</v>
      </c>
      <c r="D1076" s="2">
        <v>3.234</v>
      </c>
      <c r="E1076" s="2">
        <v>0</v>
      </c>
      <c r="F1076" s="2">
        <v>0</v>
      </c>
      <c r="G1076" s="2">
        <v>0</v>
      </c>
      <c r="H1076" s="16">
        <f t="shared" si="16"/>
        <v>0</v>
      </c>
    </row>
    <row r="1077" spans="1:8" ht="13.5" x14ac:dyDescent="0.25">
      <c r="A1077" s="12"/>
      <c r="B1077" s="11">
        <v>43571</v>
      </c>
      <c r="C1077" s="2">
        <v>5.5</v>
      </c>
      <c r="D1077" s="2">
        <v>3.234</v>
      </c>
      <c r="E1077" s="2">
        <v>250</v>
      </c>
      <c r="F1077" s="2">
        <v>5.5</v>
      </c>
      <c r="G1077" s="2">
        <v>1375</v>
      </c>
      <c r="H1077" s="16">
        <f t="shared" si="16"/>
        <v>0</v>
      </c>
    </row>
    <row r="1078" spans="1:8" ht="13.5" x14ac:dyDescent="0.25">
      <c r="A1078" s="12"/>
      <c r="B1078" s="11">
        <v>43572</v>
      </c>
      <c r="C1078" s="2">
        <v>5.5</v>
      </c>
      <c r="D1078" s="2">
        <v>3.234</v>
      </c>
      <c r="E1078" s="2">
        <v>110</v>
      </c>
      <c r="F1078" s="2">
        <v>5.3727</v>
      </c>
      <c r="G1078" s="2">
        <v>590.99699999999996</v>
      </c>
      <c r="H1078" s="16">
        <f t="shared" si="16"/>
        <v>0</v>
      </c>
    </row>
    <row r="1079" spans="1:8" ht="13.5" x14ac:dyDescent="0.25">
      <c r="A1079" s="12"/>
      <c r="B1079" s="11">
        <v>43573</v>
      </c>
      <c r="C1079" s="2">
        <v>5.5</v>
      </c>
      <c r="D1079" s="2">
        <v>3.234</v>
      </c>
      <c r="E1079" s="2">
        <v>0</v>
      </c>
      <c r="F1079" s="2">
        <v>0</v>
      </c>
      <c r="G1079" s="2">
        <v>0</v>
      </c>
      <c r="H1079" s="16">
        <f t="shared" si="16"/>
        <v>0</v>
      </c>
    </row>
    <row r="1080" spans="1:8" ht="13.5" x14ac:dyDescent="0.25">
      <c r="A1080" s="12"/>
      <c r="B1080" s="11">
        <v>43574</v>
      </c>
      <c r="C1080" s="2">
        <v>5.5</v>
      </c>
      <c r="D1080" s="2">
        <v>3.234</v>
      </c>
      <c r="E1080" s="2">
        <v>0</v>
      </c>
      <c r="F1080" s="2">
        <v>0</v>
      </c>
      <c r="G1080" s="2">
        <v>0</v>
      </c>
      <c r="H1080" s="16">
        <f t="shared" si="16"/>
        <v>0</v>
      </c>
    </row>
    <row r="1081" spans="1:8" ht="13.5" x14ac:dyDescent="0.25">
      <c r="A1081" s="12"/>
      <c r="B1081" s="11">
        <v>43577</v>
      </c>
      <c r="C1081" s="2">
        <v>5.66</v>
      </c>
      <c r="D1081" s="2">
        <v>3.3281000000000001</v>
      </c>
      <c r="E1081" s="2">
        <v>5</v>
      </c>
      <c r="F1081" s="2">
        <v>5.66</v>
      </c>
      <c r="G1081" s="2">
        <v>28.3</v>
      </c>
      <c r="H1081" s="16">
        <f t="shared" si="16"/>
        <v>2.9097093382807693E-2</v>
      </c>
    </row>
    <row r="1082" spans="1:8" ht="13.5" x14ac:dyDescent="0.25">
      <c r="A1082" s="12"/>
      <c r="B1082" s="11">
        <v>43578</v>
      </c>
      <c r="C1082" s="2">
        <v>5.82</v>
      </c>
      <c r="D1082" s="2">
        <v>3.4222000000000001</v>
      </c>
      <c r="E1082" s="2">
        <v>2</v>
      </c>
      <c r="F1082" s="2">
        <v>5.82</v>
      </c>
      <c r="G1082" s="2">
        <v>11.64</v>
      </c>
      <c r="H1082" s="16">
        <f t="shared" si="16"/>
        <v>2.8274390793545889E-2</v>
      </c>
    </row>
    <row r="1083" spans="1:8" ht="13.5" x14ac:dyDescent="0.25">
      <c r="A1083" s="12"/>
      <c r="B1083" s="11">
        <v>43579</v>
      </c>
      <c r="C1083" s="2">
        <v>5.99</v>
      </c>
      <c r="D1083" s="2">
        <v>3.5222000000000002</v>
      </c>
      <c r="E1083" s="2">
        <v>1</v>
      </c>
      <c r="F1083" s="2">
        <v>5.99</v>
      </c>
      <c r="G1083" s="2">
        <v>5.99</v>
      </c>
      <c r="H1083" s="16">
        <f t="shared" si="16"/>
        <v>2.9220968967330983E-2</v>
      </c>
    </row>
    <row r="1084" spans="1:8" ht="13.5" x14ac:dyDescent="0.25">
      <c r="A1084" s="12"/>
      <c r="B1084" s="11">
        <v>43580</v>
      </c>
      <c r="C1084" s="2">
        <v>5.99</v>
      </c>
      <c r="D1084" s="2">
        <v>3.5222000000000002</v>
      </c>
      <c r="E1084" s="2">
        <v>0</v>
      </c>
      <c r="F1084" s="2">
        <v>0</v>
      </c>
      <c r="G1084" s="2">
        <v>0</v>
      </c>
      <c r="H1084" s="16">
        <f t="shared" si="16"/>
        <v>0</v>
      </c>
    </row>
    <row r="1085" spans="1:8" ht="13.5" x14ac:dyDescent="0.25">
      <c r="A1085" s="12"/>
      <c r="B1085" s="11">
        <v>43581</v>
      </c>
      <c r="C1085" s="2">
        <v>6</v>
      </c>
      <c r="D1085" s="2">
        <v>3.528</v>
      </c>
      <c r="E1085" s="2">
        <v>80</v>
      </c>
      <c r="F1085" s="2">
        <v>6</v>
      </c>
      <c r="G1085" s="2">
        <v>480</v>
      </c>
      <c r="H1085" s="16">
        <f t="shared" si="16"/>
        <v>1.6466980864232028E-3</v>
      </c>
    </row>
    <row r="1086" spans="1:8" ht="13.5" x14ac:dyDescent="0.25">
      <c r="A1086" s="12"/>
      <c r="B1086" s="11">
        <v>43584</v>
      </c>
      <c r="C1086" s="2">
        <v>6</v>
      </c>
      <c r="D1086" s="2">
        <v>3.528</v>
      </c>
      <c r="E1086" s="2">
        <v>0</v>
      </c>
      <c r="F1086" s="2">
        <v>0</v>
      </c>
      <c r="G1086" s="2">
        <v>0</v>
      </c>
      <c r="H1086" s="16">
        <f t="shared" si="16"/>
        <v>0</v>
      </c>
    </row>
    <row r="1087" spans="1:8" ht="13.5" x14ac:dyDescent="0.25">
      <c r="A1087" s="12"/>
      <c r="B1087" s="11">
        <v>43585</v>
      </c>
      <c r="C1087" s="2">
        <v>6</v>
      </c>
      <c r="D1087" s="2">
        <v>3.528</v>
      </c>
      <c r="E1087" s="2">
        <v>0</v>
      </c>
      <c r="F1087" s="2">
        <v>0</v>
      </c>
      <c r="G1087" s="2">
        <v>0</v>
      </c>
      <c r="H1087" s="16">
        <f t="shared" si="16"/>
        <v>0</v>
      </c>
    </row>
    <row r="1088" spans="1:8" ht="13.5" x14ac:dyDescent="0.25">
      <c r="A1088" s="12"/>
      <c r="B1088" s="11">
        <v>43587</v>
      </c>
      <c r="C1088" s="2">
        <v>6</v>
      </c>
      <c r="D1088" s="2">
        <v>3.528</v>
      </c>
      <c r="E1088" s="2">
        <v>0</v>
      </c>
      <c r="F1088" s="2">
        <v>0</v>
      </c>
      <c r="G1088" s="2">
        <v>0</v>
      </c>
      <c r="H1088" s="16">
        <f t="shared" si="16"/>
        <v>0</v>
      </c>
    </row>
    <row r="1089" spans="1:8" ht="13.5" x14ac:dyDescent="0.25">
      <c r="A1089" s="12"/>
      <c r="B1089" s="11">
        <v>43588</v>
      </c>
      <c r="C1089" s="2">
        <v>6</v>
      </c>
      <c r="D1089" s="2">
        <v>3.528</v>
      </c>
      <c r="E1089" s="2">
        <v>0</v>
      </c>
      <c r="F1089" s="2">
        <v>0</v>
      </c>
      <c r="G1089" s="2">
        <v>0</v>
      </c>
      <c r="H1089" s="16">
        <f t="shared" si="16"/>
        <v>0</v>
      </c>
    </row>
    <row r="1090" spans="1:8" ht="13.5" x14ac:dyDescent="0.25">
      <c r="A1090" s="12"/>
      <c r="B1090" s="11">
        <v>43591</v>
      </c>
      <c r="C1090" s="2">
        <v>6</v>
      </c>
      <c r="D1090" s="2">
        <v>3.528</v>
      </c>
      <c r="E1090" s="2">
        <v>0</v>
      </c>
      <c r="F1090" s="2">
        <v>0</v>
      </c>
      <c r="G1090" s="2">
        <v>0</v>
      </c>
      <c r="H1090" s="16">
        <f t="shared" si="16"/>
        <v>0</v>
      </c>
    </row>
    <row r="1091" spans="1:8" ht="13.5" x14ac:dyDescent="0.25">
      <c r="A1091" s="12"/>
      <c r="B1091" s="11">
        <v>43592</v>
      </c>
      <c r="C1091" s="2">
        <v>6</v>
      </c>
      <c r="D1091" s="2">
        <v>3.528</v>
      </c>
      <c r="E1091" s="2">
        <v>0</v>
      </c>
      <c r="F1091" s="2">
        <v>0</v>
      </c>
      <c r="G1091" s="2">
        <v>0</v>
      </c>
      <c r="H1091" s="16">
        <f t="shared" si="16"/>
        <v>0</v>
      </c>
    </row>
    <row r="1092" spans="1:8" ht="13.5" x14ac:dyDescent="0.25">
      <c r="A1092" s="12"/>
      <c r="B1092" s="11">
        <v>43593</v>
      </c>
      <c r="C1092" s="2">
        <v>6</v>
      </c>
      <c r="D1092" s="2">
        <v>3.528</v>
      </c>
      <c r="E1092" s="2">
        <v>0</v>
      </c>
      <c r="F1092" s="2">
        <v>0</v>
      </c>
      <c r="G1092" s="2">
        <v>0</v>
      </c>
      <c r="H1092" s="16">
        <f t="shared" si="16"/>
        <v>0</v>
      </c>
    </row>
    <row r="1093" spans="1:8" ht="13.5" x14ac:dyDescent="0.25">
      <c r="A1093" s="12"/>
      <c r="B1093" s="11">
        <v>43594</v>
      </c>
      <c r="C1093" s="2">
        <v>6</v>
      </c>
      <c r="D1093" s="2">
        <v>3.528</v>
      </c>
      <c r="E1093" s="2">
        <v>0</v>
      </c>
      <c r="F1093" s="2">
        <v>0</v>
      </c>
      <c r="G1093" s="2">
        <v>0</v>
      </c>
      <c r="H1093" s="16">
        <f t="shared" si="16"/>
        <v>0</v>
      </c>
    </row>
    <row r="1094" spans="1:8" ht="13.5" x14ac:dyDescent="0.25">
      <c r="A1094" s="12"/>
      <c r="B1094" s="11">
        <v>43595</v>
      </c>
      <c r="C1094" s="2">
        <v>6</v>
      </c>
      <c r="D1094" s="2">
        <v>3.528</v>
      </c>
      <c r="E1094" s="2">
        <v>0</v>
      </c>
      <c r="F1094" s="2">
        <v>0</v>
      </c>
      <c r="G1094" s="2">
        <v>0</v>
      </c>
      <c r="H1094" s="16">
        <f t="shared" si="16"/>
        <v>0</v>
      </c>
    </row>
    <row r="1095" spans="1:8" ht="13.5" x14ac:dyDescent="0.25">
      <c r="A1095" s="12"/>
      <c r="B1095" s="11">
        <v>43598</v>
      </c>
      <c r="C1095" s="2">
        <v>6</v>
      </c>
      <c r="D1095" s="2">
        <v>3.528</v>
      </c>
      <c r="E1095" s="2">
        <v>0</v>
      </c>
      <c r="F1095" s="2">
        <v>0</v>
      </c>
      <c r="G1095" s="2">
        <v>0</v>
      </c>
      <c r="H1095" s="16">
        <f t="shared" ref="H1095:H1158" si="17">(D1095-D1094)/D1094</f>
        <v>0</v>
      </c>
    </row>
    <row r="1096" spans="1:8" ht="13.5" x14ac:dyDescent="0.25">
      <c r="A1096" s="12"/>
      <c r="B1096" s="11">
        <v>43599</v>
      </c>
      <c r="C1096" s="2">
        <v>6</v>
      </c>
      <c r="D1096" s="2">
        <v>3.528</v>
      </c>
      <c r="E1096" s="2">
        <v>0</v>
      </c>
      <c r="F1096" s="2">
        <v>0</v>
      </c>
      <c r="G1096" s="2">
        <v>0</v>
      </c>
      <c r="H1096" s="16">
        <f t="shared" si="17"/>
        <v>0</v>
      </c>
    </row>
    <row r="1097" spans="1:8" ht="13.5" x14ac:dyDescent="0.25">
      <c r="A1097" s="12"/>
      <c r="B1097" s="11">
        <v>43600</v>
      </c>
      <c r="C1097" s="2">
        <v>6</v>
      </c>
      <c r="D1097" s="2">
        <v>3.528</v>
      </c>
      <c r="E1097" s="2">
        <v>0</v>
      </c>
      <c r="F1097" s="2">
        <v>0</v>
      </c>
      <c r="G1097" s="2">
        <v>0</v>
      </c>
      <c r="H1097" s="16">
        <f t="shared" si="17"/>
        <v>0</v>
      </c>
    </row>
    <row r="1098" spans="1:8" ht="13.5" x14ac:dyDescent="0.25">
      <c r="A1098" s="12"/>
      <c r="B1098" s="11">
        <v>43601</v>
      </c>
      <c r="C1098" s="2">
        <v>5.85</v>
      </c>
      <c r="D1098" s="2">
        <v>3.4398</v>
      </c>
      <c r="E1098" s="2">
        <v>250</v>
      </c>
      <c r="F1098" s="2">
        <v>5.85</v>
      </c>
      <c r="G1098" s="2">
        <v>1462.5</v>
      </c>
      <c r="H1098" s="16">
        <f t="shared" si="17"/>
        <v>-2.5000000000000015E-2</v>
      </c>
    </row>
    <row r="1099" spans="1:8" ht="13.5" x14ac:dyDescent="0.25">
      <c r="A1099" s="12"/>
      <c r="B1099" s="11">
        <v>43602</v>
      </c>
      <c r="C1099" s="2">
        <v>5.85</v>
      </c>
      <c r="D1099" s="2">
        <v>3.4398</v>
      </c>
      <c r="E1099" s="2">
        <v>926</v>
      </c>
      <c r="F1099" s="2">
        <v>5.85</v>
      </c>
      <c r="G1099" s="2">
        <v>5417.1</v>
      </c>
      <c r="H1099" s="16">
        <f t="shared" si="17"/>
        <v>0</v>
      </c>
    </row>
    <row r="1100" spans="1:8" ht="13.5" x14ac:dyDescent="0.25">
      <c r="A1100" s="12"/>
      <c r="B1100" s="11">
        <v>43605</v>
      </c>
      <c r="C1100" s="2">
        <v>6</v>
      </c>
      <c r="D1100" s="2">
        <v>3.528</v>
      </c>
      <c r="E1100" s="2">
        <v>1</v>
      </c>
      <c r="F1100" s="2">
        <v>6</v>
      </c>
      <c r="G1100" s="2">
        <v>6</v>
      </c>
      <c r="H1100" s="16">
        <f t="shared" si="17"/>
        <v>2.5641025641025657E-2</v>
      </c>
    </row>
    <row r="1101" spans="1:8" ht="13.5" x14ac:dyDescent="0.25">
      <c r="A1101" s="12"/>
      <c r="B1101" s="11">
        <v>43606</v>
      </c>
      <c r="C1101" s="2">
        <v>6</v>
      </c>
      <c r="D1101" s="2">
        <v>3.528</v>
      </c>
      <c r="E1101" s="2">
        <v>0</v>
      </c>
      <c r="F1101" s="2">
        <v>0</v>
      </c>
      <c r="G1101" s="2">
        <v>0</v>
      </c>
      <c r="H1101" s="16">
        <f t="shared" si="17"/>
        <v>0</v>
      </c>
    </row>
    <row r="1102" spans="1:8" ht="13.5" x14ac:dyDescent="0.25">
      <c r="A1102" s="12"/>
      <c r="B1102" s="11">
        <v>43607</v>
      </c>
      <c r="C1102" s="2">
        <v>6</v>
      </c>
      <c r="D1102" s="2">
        <v>3.528</v>
      </c>
      <c r="E1102" s="2">
        <v>0</v>
      </c>
      <c r="F1102" s="2">
        <v>0</v>
      </c>
      <c r="G1102" s="2">
        <v>0</v>
      </c>
      <c r="H1102" s="16">
        <f t="shared" si="17"/>
        <v>0</v>
      </c>
    </row>
    <row r="1103" spans="1:8" ht="13.5" x14ac:dyDescent="0.25">
      <c r="A1103" s="12"/>
      <c r="B1103" s="11">
        <v>43608</v>
      </c>
      <c r="C1103" s="2">
        <v>5.86</v>
      </c>
      <c r="D1103" s="2">
        <v>3.4457</v>
      </c>
      <c r="E1103" s="2">
        <v>1500</v>
      </c>
      <c r="F1103" s="2">
        <v>5.86</v>
      </c>
      <c r="G1103" s="2">
        <v>8790</v>
      </c>
      <c r="H1103" s="16">
        <f t="shared" si="17"/>
        <v>-2.3327664399092982E-2</v>
      </c>
    </row>
    <row r="1104" spans="1:8" ht="13.5" x14ac:dyDescent="0.25">
      <c r="A1104" s="12"/>
      <c r="B1104" s="11">
        <v>43609</v>
      </c>
      <c r="C1104" s="2">
        <v>5.85</v>
      </c>
      <c r="D1104" s="2">
        <v>3.4398</v>
      </c>
      <c r="E1104" s="2">
        <v>500</v>
      </c>
      <c r="F1104" s="2">
        <v>5.85</v>
      </c>
      <c r="G1104" s="2">
        <v>2925</v>
      </c>
      <c r="H1104" s="16">
        <f t="shared" si="17"/>
        <v>-1.7122790724671377E-3</v>
      </c>
    </row>
    <row r="1105" spans="1:8" ht="13.5" x14ac:dyDescent="0.25">
      <c r="A1105" s="12"/>
      <c r="B1105" s="11">
        <v>43612</v>
      </c>
      <c r="C1105" s="2">
        <v>5.71</v>
      </c>
      <c r="D1105" s="2">
        <v>3.3574999999999999</v>
      </c>
      <c r="E1105" s="2">
        <v>2100</v>
      </c>
      <c r="F1105" s="2">
        <v>5.7095000000000002</v>
      </c>
      <c r="G1105" s="2">
        <v>11989.95</v>
      </c>
      <c r="H1105" s="16">
        <f t="shared" si="17"/>
        <v>-2.3925809640095365E-2</v>
      </c>
    </row>
    <row r="1106" spans="1:8" ht="13.5" x14ac:dyDescent="0.25">
      <c r="A1106" s="12"/>
      <c r="B1106" s="11">
        <v>43613</v>
      </c>
      <c r="C1106" s="2">
        <v>5.71</v>
      </c>
      <c r="D1106" s="2">
        <v>3.3574999999999999</v>
      </c>
      <c r="E1106" s="2">
        <v>1000</v>
      </c>
      <c r="F1106" s="2">
        <v>5.71</v>
      </c>
      <c r="G1106" s="2">
        <v>5710</v>
      </c>
      <c r="H1106" s="16">
        <f t="shared" si="17"/>
        <v>0</v>
      </c>
    </row>
    <row r="1107" spans="1:8" ht="13.5" x14ac:dyDescent="0.25">
      <c r="A1107" s="12"/>
      <c r="B1107" s="11">
        <v>43614</v>
      </c>
      <c r="C1107" s="2">
        <v>5.71</v>
      </c>
      <c r="D1107" s="2">
        <v>3.3574999999999999</v>
      </c>
      <c r="E1107" s="2">
        <v>0</v>
      </c>
      <c r="F1107" s="2">
        <v>0</v>
      </c>
      <c r="G1107" s="2">
        <v>0</v>
      </c>
      <c r="H1107" s="16">
        <f t="shared" si="17"/>
        <v>0</v>
      </c>
    </row>
    <row r="1108" spans="1:8" ht="13.5" x14ac:dyDescent="0.25">
      <c r="A1108" s="12"/>
      <c r="B1108" s="11">
        <v>43615</v>
      </c>
      <c r="C1108" s="2">
        <v>5.71</v>
      </c>
      <c r="D1108" s="2">
        <v>3.3574999999999999</v>
      </c>
      <c r="E1108" s="2">
        <v>0</v>
      </c>
      <c r="F1108" s="2">
        <v>0</v>
      </c>
      <c r="G1108" s="2">
        <v>0</v>
      </c>
      <c r="H1108" s="16">
        <f t="shared" si="17"/>
        <v>0</v>
      </c>
    </row>
    <row r="1109" spans="1:8" ht="13.5" x14ac:dyDescent="0.25">
      <c r="A1109" s="12"/>
      <c r="B1109" s="11">
        <v>43616</v>
      </c>
      <c r="C1109" s="2">
        <v>5.7</v>
      </c>
      <c r="D1109" s="2">
        <v>3.3515999999999999</v>
      </c>
      <c r="E1109" s="2">
        <v>71</v>
      </c>
      <c r="F1109" s="2">
        <v>5.7</v>
      </c>
      <c r="G1109" s="2">
        <v>404.7</v>
      </c>
      <c r="H1109" s="16">
        <f t="shared" si="17"/>
        <v>-1.7572598659717101E-3</v>
      </c>
    </row>
    <row r="1110" spans="1:8" ht="13.5" x14ac:dyDescent="0.25">
      <c r="A1110" s="12"/>
      <c r="B1110" s="11">
        <v>43619</v>
      </c>
      <c r="C1110" s="2">
        <v>5.7</v>
      </c>
      <c r="D1110" s="2">
        <v>3.3515999999999999</v>
      </c>
      <c r="E1110" s="2">
        <v>0</v>
      </c>
      <c r="F1110" s="2">
        <v>0</v>
      </c>
      <c r="G1110" s="2">
        <v>0</v>
      </c>
      <c r="H1110" s="16">
        <f t="shared" si="17"/>
        <v>0</v>
      </c>
    </row>
    <row r="1111" spans="1:8" ht="13.5" x14ac:dyDescent="0.25">
      <c r="A1111" s="12"/>
      <c r="B1111" s="11">
        <v>43623</v>
      </c>
      <c r="C1111" s="2">
        <v>5.7</v>
      </c>
      <c r="D1111" s="2">
        <v>3.3515999999999999</v>
      </c>
      <c r="E1111" s="2">
        <v>0</v>
      </c>
      <c r="F1111" s="2">
        <v>0</v>
      </c>
      <c r="G1111" s="2">
        <v>0</v>
      </c>
      <c r="H1111" s="16">
        <f t="shared" si="17"/>
        <v>0</v>
      </c>
    </row>
    <row r="1112" spans="1:8" ht="13.5" x14ac:dyDescent="0.25">
      <c r="A1112" s="12"/>
      <c r="B1112" s="11">
        <v>43626</v>
      </c>
      <c r="C1112" s="2">
        <v>5.8</v>
      </c>
      <c r="D1112" s="2">
        <v>3.4104000000000001</v>
      </c>
      <c r="E1112" s="2">
        <v>500</v>
      </c>
      <c r="F1112" s="2">
        <v>5.8</v>
      </c>
      <c r="G1112" s="2">
        <v>2900</v>
      </c>
      <c r="H1112" s="16">
        <f t="shared" si="17"/>
        <v>1.7543859649122862E-2</v>
      </c>
    </row>
    <row r="1113" spans="1:8" ht="13.5" x14ac:dyDescent="0.25">
      <c r="A1113" s="12"/>
      <c r="B1113" s="11">
        <v>43627</v>
      </c>
      <c r="C1113" s="2">
        <v>5.8</v>
      </c>
      <c r="D1113" s="2">
        <v>3.4104000000000001</v>
      </c>
      <c r="E1113" s="2">
        <v>1096</v>
      </c>
      <c r="F1113" s="2">
        <v>5.8</v>
      </c>
      <c r="G1113" s="2">
        <v>6356.8</v>
      </c>
      <c r="H1113" s="16">
        <f t="shared" si="17"/>
        <v>0</v>
      </c>
    </row>
    <row r="1114" spans="1:8" ht="13.5" x14ac:dyDescent="0.25">
      <c r="A1114" s="12"/>
      <c r="B1114" s="11">
        <v>43628</v>
      </c>
      <c r="C1114" s="2">
        <v>5.8</v>
      </c>
      <c r="D1114" s="2">
        <v>3.4104000000000001</v>
      </c>
      <c r="E1114" s="2">
        <v>0</v>
      </c>
      <c r="F1114" s="2">
        <v>0</v>
      </c>
      <c r="G1114" s="2">
        <v>0</v>
      </c>
      <c r="H1114" s="16">
        <f t="shared" si="17"/>
        <v>0</v>
      </c>
    </row>
    <row r="1115" spans="1:8" ht="13.5" x14ac:dyDescent="0.25">
      <c r="A1115" s="12"/>
      <c r="B1115" s="11">
        <v>43629</v>
      </c>
      <c r="C1115" s="2">
        <v>5.8</v>
      </c>
      <c r="D1115" s="2">
        <v>3.4104000000000001</v>
      </c>
      <c r="E1115" s="2">
        <v>0</v>
      </c>
      <c r="F1115" s="2">
        <v>0</v>
      </c>
      <c r="G1115" s="2">
        <v>0</v>
      </c>
      <c r="H1115" s="16">
        <f t="shared" si="17"/>
        <v>0</v>
      </c>
    </row>
    <row r="1116" spans="1:8" ht="13.5" x14ac:dyDescent="0.25">
      <c r="A1116" s="12"/>
      <c r="B1116" s="11">
        <v>43630</v>
      </c>
      <c r="C1116" s="2">
        <v>5.8</v>
      </c>
      <c r="D1116" s="2">
        <v>3.4104000000000001</v>
      </c>
      <c r="E1116" s="2">
        <v>2990</v>
      </c>
      <c r="F1116" s="2">
        <v>5.8</v>
      </c>
      <c r="G1116" s="2">
        <v>17342</v>
      </c>
      <c r="H1116" s="16">
        <f t="shared" si="17"/>
        <v>0</v>
      </c>
    </row>
    <row r="1117" spans="1:8" ht="13.5" x14ac:dyDescent="0.25">
      <c r="A1117" s="12"/>
      <c r="B1117" s="11">
        <v>43633</v>
      </c>
      <c r="C1117" s="2">
        <v>5.8</v>
      </c>
      <c r="D1117" s="2">
        <v>3.4104000000000001</v>
      </c>
      <c r="E1117" s="2">
        <v>0</v>
      </c>
      <c r="F1117" s="2">
        <v>0</v>
      </c>
      <c r="G1117" s="2">
        <v>0</v>
      </c>
      <c r="H1117" s="16">
        <f t="shared" si="17"/>
        <v>0</v>
      </c>
    </row>
    <row r="1118" spans="1:8" ht="13.5" x14ac:dyDescent="0.25">
      <c r="A1118" s="12"/>
      <c r="B1118" s="11">
        <v>43634</v>
      </c>
      <c r="C1118" s="2">
        <v>5.8</v>
      </c>
      <c r="D1118" s="2">
        <v>3.4104000000000001</v>
      </c>
      <c r="E1118" s="2">
        <v>0</v>
      </c>
      <c r="F1118" s="2">
        <v>0</v>
      </c>
      <c r="G1118" s="2">
        <v>0</v>
      </c>
      <c r="H1118" s="16">
        <f t="shared" si="17"/>
        <v>0</v>
      </c>
    </row>
    <row r="1119" spans="1:8" ht="13.5" x14ac:dyDescent="0.25">
      <c r="A1119" s="12"/>
      <c r="B1119" s="11">
        <v>43635</v>
      </c>
      <c r="C1119" s="2">
        <v>5.8</v>
      </c>
      <c r="D1119" s="2">
        <v>3.4104000000000001</v>
      </c>
      <c r="E1119" s="2">
        <v>0</v>
      </c>
      <c r="F1119" s="2">
        <v>0</v>
      </c>
      <c r="G1119" s="2">
        <v>0</v>
      </c>
      <c r="H1119" s="16">
        <f t="shared" si="17"/>
        <v>0</v>
      </c>
    </row>
    <row r="1120" spans="1:8" ht="13.5" x14ac:dyDescent="0.25">
      <c r="A1120" s="12"/>
      <c r="B1120" s="11">
        <v>43636</v>
      </c>
      <c r="C1120" s="2">
        <v>5.8</v>
      </c>
      <c r="D1120" s="2">
        <v>3.4104000000000001</v>
      </c>
      <c r="E1120" s="2">
        <v>0</v>
      </c>
      <c r="F1120" s="2">
        <v>0</v>
      </c>
      <c r="G1120" s="2">
        <v>0</v>
      </c>
      <c r="H1120" s="16">
        <f t="shared" si="17"/>
        <v>0</v>
      </c>
    </row>
    <row r="1121" spans="1:8" ht="13.5" x14ac:dyDescent="0.25">
      <c r="A1121" s="12"/>
      <c r="B1121" s="11">
        <v>43637</v>
      </c>
      <c r="C1121" s="2">
        <v>5.8</v>
      </c>
      <c r="D1121" s="2">
        <v>3.4104000000000001</v>
      </c>
      <c r="E1121" s="2">
        <v>5278</v>
      </c>
      <c r="F1121" s="2">
        <v>5.8</v>
      </c>
      <c r="G1121" s="2">
        <v>30612.400000000001</v>
      </c>
      <c r="H1121" s="16">
        <f t="shared" si="17"/>
        <v>0</v>
      </c>
    </row>
    <row r="1122" spans="1:8" ht="13.5" x14ac:dyDescent="0.25">
      <c r="A1122" s="12"/>
      <c r="B1122" s="11">
        <v>43640</v>
      </c>
      <c r="C1122" s="2">
        <v>5.8</v>
      </c>
      <c r="D1122" s="2">
        <v>3.4104000000000001</v>
      </c>
      <c r="E1122" s="2">
        <v>10</v>
      </c>
      <c r="F1122" s="2">
        <v>5.8</v>
      </c>
      <c r="G1122" s="2">
        <v>58</v>
      </c>
      <c r="H1122" s="16">
        <f t="shared" si="17"/>
        <v>0</v>
      </c>
    </row>
    <row r="1123" spans="1:8" ht="13.5" x14ac:dyDescent="0.25">
      <c r="A1123" s="12"/>
      <c r="B1123" s="11">
        <v>43641</v>
      </c>
      <c r="C1123" s="2">
        <v>5.8</v>
      </c>
      <c r="D1123" s="2">
        <v>3.4104000000000001</v>
      </c>
      <c r="E1123" s="2">
        <v>1315</v>
      </c>
      <c r="F1123" s="2">
        <v>5.8</v>
      </c>
      <c r="G1123" s="2">
        <v>7627</v>
      </c>
      <c r="H1123" s="16">
        <f t="shared" si="17"/>
        <v>0</v>
      </c>
    </row>
    <row r="1124" spans="1:8" ht="13.5" x14ac:dyDescent="0.25">
      <c r="A1124" s="12"/>
      <c r="B1124" s="11">
        <v>43642</v>
      </c>
      <c r="C1124" s="2">
        <v>5.8</v>
      </c>
      <c r="D1124" s="2">
        <v>3.4104000000000001</v>
      </c>
      <c r="E1124" s="2">
        <v>600</v>
      </c>
      <c r="F1124" s="2">
        <v>5.8</v>
      </c>
      <c r="G1124" s="2">
        <v>3480</v>
      </c>
      <c r="H1124" s="16">
        <f t="shared" si="17"/>
        <v>0</v>
      </c>
    </row>
    <row r="1125" spans="1:8" ht="13.5" x14ac:dyDescent="0.25">
      <c r="A1125" s="12"/>
      <c r="B1125" s="11">
        <v>43643</v>
      </c>
      <c r="C1125" s="2">
        <v>5.8</v>
      </c>
      <c r="D1125" s="2">
        <v>3.4104000000000001</v>
      </c>
      <c r="E1125" s="2">
        <v>100</v>
      </c>
      <c r="F1125" s="2">
        <v>5.8</v>
      </c>
      <c r="G1125" s="2">
        <v>580</v>
      </c>
      <c r="H1125" s="16">
        <f t="shared" si="17"/>
        <v>0</v>
      </c>
    </row>
    <row r="1126" spans="1:8" ht="13.5" x14ac:dyDescent="0.25">
      <c r="A1126" s="12"/>
      <c r="B1126" s="11">
        <v>43644</v>
      </c>
      <c r="C1126" s="2">
        <v>5.8</v>
      </c>
      <c r="D1126" s="2">
        <v>3.4104000000000001</v>
      </c>
      <c r="E1126" s="2">
        <v>6990</v>
      </c>
      <c r="F1126" s="2">
        <v>5.8</v>
      </c>
      <c r="G1126" s="2">
        <v>40542</v>
      </c>
      <c r="H1126" s="16">
        <f t="shared" si="17"/>
        <v>0</v>
      </c>
    </row>
    <row r="1127" spans="1:8" ht="13.5" x14ac:dyDescent="0.25">
      <c r="A1127" s="12"/>
      <c r="B1127" s="11">
        <v>43647</v>
      </c>
      <c r="C1127" s="2">
        <v>5.8</v>
      </c>
      <c r="D1127" s="2">
        <v>3.4104000000000001</v>
      </c>
      <c r="E1127" s="2">
        <v>849</v>
      </c>
      <c r="F1127" s="2">
        <v>5.8</v>
      </c>
      <c r="G1127" s="2">
        <v>4924.2</v>
      </c>
      <c r="H1127" s="16">
        <f t="shared" si="17"/>
        <v>0</v>
      </c>
    </row>
    <row r="1128" spans="1:8" ht="13.5" x14ac:dyDescent="0.25">
      <c r="A1128" s="12"/>
      <c r="B1128" s="11">
        <v>43648</v>
      </c>
      <c r="C1128" s="2">
        <v>5.8</v>
      </c>
      <c r="D1128" s="2">
        <v>3.4104000000000001</v>
      </c>
      <c r="E1128" s="2">
        <v>500</v>
      </c>
      <c r="F1128" s="2">
        <v>5.8</v>
      </c>
      <c r="G1128" s="2">
        <v>2900</v>
      </c>
      <c r="H1128" s="16">
        <f t="shared" si="17"/>
        <v>0</v>
      </c>
    </row>
    <row r="1129" spans="1:8" ht="13.5" x14ac:dyDescent="0.25">
      <c r="A1129" s="12"/>
      <c r="B1129" s="11">
        <v>43649</v>
      </c>
      <c r="C1129" s="2">
        <v>5.8</v>
      </c>
      <c r="D1129" s="2">
        <v>3.4104000000000001</v>
      </c>
      <c r="E1129" s="2">
        <v>1066</v>
      </c>
      <c r="F1129" s="2">
        <v>5.8</v>
      </c>
      <c r="G1129" s="2">
        <v>6182.8</v>
      </c>
      <c r="H1129" s="16">
        <f t="shared" si="17"/>
        <v>0</v>
      </c>
    </row>
    <row r="1130" spans="1:8" ht="13.5" x14ac:dyDescent="0.25">
      <c r="A1130" s="12"/>
      <c r="B1130" s="11">
        <v>43650</v>
      </c>
      <c r="C1130" s="2">
        <v>5.8</v>
      </c>
      <c r="D1130" s="2">
        <v>3.4104000000000001</v>
      </c>
      <c r="E1130" s="2">
        <v>100</v>
      </c>
      <c r="F1130" s="2">
        <v>5.8</v>
      </c>
      <c r="G1130" s="2">
        <v>580</v>
      </c>
      <c r="H1130" s="16">
        <f t="shared" si="17"/>
        <v>0</v>
      </c>
    </row>
    <row r="1131" spans="1:8" ht="13.5" x14ac:dyDescent="0.25">
      <c r="A1131" s="12"/>
      <c r="B1131" s="11">
        <v>43651</v>
      </c>
      <c r="C1131" s="2">
        <v>5.8</v>
      </c>
      <c r="D1131" s="2">
        <v>3.4104000000000001</v>
      </c>
      <c r="E1131" s="2">
        <v>0</v>
      </c>
      <c r="F1131" s="2">
        <v>0</v>
      </c>
      <c r="G1131" s="2">
        <v>0</v>
      </c>
      <c r="H1131" s="16">
        <f t="shared" si="17"/>
        <v>0</v>
      </c>
    </row>
    <row r="1132" spans="1:8" ht="13.5" x14ac:dyDescent="0.25">
      <c r="A1132" s="12"/>
      <c r="B1132" s="11">
        <v>43654</v>
      </c>
      <c r="C1132" s="2">
        <v>5.45</v>
      </c>
      <c r="D1132" s="2">
        <v>3.5072999999999999</v>
      </c>
      <c r="E1132" s="2">
        <v>1</v>
      </c>
      <c r="F1132" s="2">
        <v>5.45</v>
      </c>
      <c r="G1132" s="2">
        <v>5.45</v>
      </c>
      <c r="H1132" s="16">
        <f t="shared" si="17"/>
        <v>2.8413089373680436E-2</v>
      </c>
    </row>
    <row r="1133" spans="1:8" ht="13.5" x14ac:dyDescent="0.25">
      <c r="A1133" s="12"/>
      <c r="B1133" s="11">
        <v>43655</v>
      </c>
      <c r="C1133" s="2">
        <v>5.45</v>
      </c>
      <c r="D1133" s="2">
        <v>3.5072999999999999</v>
      </c>
      <c r="E1133" s="2">
        <v>50</v>
      </c>
      <c r="F1133" s="2">
        <v>5.6067999999999998</v>
      </c>
      <c r="G1133" s="2">
        <v>280.33999999999997</v>
      </c>
      <c r="H1133" s="16">
        <f t="shared" si="17"/>
        <v>0</v>
      </c>
    </row>
    <row r="1134" spans="1:8" ht="13.5" x14ac:dyDescent="0.25">
      <c r="A1134" s="12"/>
      <c r="B1134" s="11">
        <v>43656</v>
      </c>
      <c r="C1134" s="2">
        <v>5.45</v>
      </c>
      <c r="D1134" s="2">
        <v>3.5072999999999999</v>
      </c>
      <c r="E1134" s="2">
        <v>0</v>
      </c>
      <c r="F1134" s="2">
        <v>0</v>
      </c>
      <c r="G1134" s="2">
        <v>0</v>
      </c>
      <c r="H1134" s="16">
        <f t="shared" si="17"/>
        <v>0</v>
      </c>
    </row>
    <row r="1135" spans="1:8" ht="13.5" x14ac:dyDescent="0.25">
      <c r="A1135" s="12"/>
      <c r="B1135" s="11">
        <v>43657</v>
      </c>
      <c r="C1135" s="2">
        <v>5.45</v>
      </c>
      <c r="D1135" s="2">
        <v>3.5072999999999999</v>
      </c>
      <c r="E1135" s="2">
        <v>0</v>
      </c>
      <c r="F1135" s="2">
        <v>0</v>
      </c>
      <c r="G1135" s="2">
        <v>0</v>
      </c>
      <c r="H1135" s="16">
        <f t="shared" si="17"/>
        <v>0</v>
      </c>
    </row>
    <row r="1136" spans="1:8" ht="13.5" x14ac:dyDescent="0.25">
      <c r="A1136" s="12"/>
      <c r="B1136" s="11">
        <v>43658</v>
      </c>
      <c r="C1136" s="2">
        <v>5.61</v>
      </c>
      <c r="D1136" s="2">
        <v>3.6103000000000001</v>
      </c>
      <c r="E1136" s="2">
        <v>1</v>
      </c>
      <c r="F1136" s="2">
        <v>5.61</v>
      </c>
      <c r="G1136" s="2">
        <v>5.61</v>
      </c>
      <c r="H1136" s="16">
        <f t="shared" si="17"/>
        <v>2.9367319590568302E-2</v>
      </c>
    </row>
    <row r="1137" spans="1:8" ht="13.5" x14ac:dyDescent="0.25">
      <c r="A1137" s="12"/>
      <c r="B1137" s="11">
        <v>43661</v>
      </c>
      <c r="C1137" s="2">
        <v>5.45</v>
      </c>
      <c r="D1137" s="2">
        <v>3.5072999999999999</v>
      </c>
      <c r="E1137" s="2">
        <v>0</v>
      </c>
      <c r="F1137" s="2">
        <v>0</v>
      </c>
      <c r="G1137" s="2">
        <v>0</v>
      </c>
      <c r="H1137" s="16">
        <f t="shared" si="17"/>
        <v>-2.8529485084342079E-2</v>
      </c>
    </row>
    <row r="1138" spans="1:8" ht="13.5" x14ac:dyDescent="0.25">
      <c r="A1138" s="12"/>
      <c r="B1138" s="11">
        <v>43662</v>
      </c>
      <c r="C1138" s="2">
        <v>5.45</v>
      </c>
      <c r="D1138" s="2">
        <v>3.5072999999999999</v>
      </c>
      <c r="E1138" s="2">
        <v>200</v>
      </c>
      <c r="F1138" s="2">
        <v>5.45</v>
      </c>
      <c r="G1138" s="2">
        <v>1090</v>
      </c>
      <c r="H1138" s="16">
        <f t="shared" si="17"/>
        <v>0</v>
      </c>
    </row>
    <row r="1139" spans="1:8" ht="13.5" x14ac:dyDescent="0.25">
      <c r="A1139" s="12"/>
      <c r="B1139" s="11">
        <v>43663</v>
      </c>
      <c r="C1139" s="2">
        <v>5.45</v>
      </c>
      <c r="D1139" s="2">
        <v>3.5072999999999999</v>
      </c>
      <c r="E1139" s="2">
        <v>0</v>
      </c>
      <c r="F1139" s="2">
        <v>0</v>
      </c>
      <c r="G1139" s="2">
        <v>0</v>
      </c>
      <c r="H1139" s="16">
        <f t="shared" si="17"/>
        <v>0</v>
      </c>
    </row>
    <row r="1140" spans="1:8" ht="13.5" x14ac:dyDescent="0.25">
      <c r="A1140" s="12"/>
      <c r="B1140" s="11">
        <v>43664</v>
      </c>
      <c r="C1140" s="2">
        <v>5.45</v>
      </c>
      <c r="D1140" s="2">
        <v>3.5072999999999999</v>
      </c>
      <c r="E1140" s="2">
        <v>0</v>
      </c>
      <c r="F1140" s="2">
        <v>0</v>
      </c>
      <c r="G1140" s="2">
        <v>0</v>
      </c>
      <c r="H1140" s="16">
        <f t="shared" si="17"/>
        <v>0</v>
      </c>
    </row>
    <row r="1141" spans="1:8" ht="13.5" x14ac:dyDescent="0.25">
      <c r="A1141" s="12"/>
      <c r="B1141" s="11">
        <v>43665</v>
      </c>
      <c r="C1141" s="2">
        <v>5.45</v>
      </c>
      <c r="D1141" s="2">
        <v>3.5072999999999999</v>
      </c>
      <c r="E1141" s="2">
        <v>0</v>
      </c>
      <c r="F1141" s="2">
        <v>0</v>
      </c>
      <c r="G1141" s="2">
        <v>0</v>
      </c>
      <c r="H1141" s="16">
        <f t="shared" si="17"/>
        <v>0</v>
      </c>
    </row>
    <row r="1142" spans="1:8" ht="13.5" x14ac:dyDescent="0.25">
      <c r="A1142" s="12"/>
      <c r="B1142" s="11">
        <v>43668</v>
      </c>
      <c r="C1142" s="2">
        <v>5.61</v>
      </c>
      <c r="D1142" s="2">
        <v>3.6103000000000001</v>
      </c>
      <c r="E1142" s="2">
        <v>1</v>
      </c>
      <c r="F1142" s="2">
        <v>5.61</v>
      </c>
      <c r="G1142" s="2">
        <v>5.61</v>
      </c>
      <c r="H1142" s="16">
        <f t="shared" si="17"/>
        <v>2.9367319590568302E-2</v>
      </c>
    </row>
    <row r="1143" spans="1:8" ht="13.5" x14ac:dyDescent="0.25">
      <c r="A1143" s="12"/>
      <c r="B1143" s="11">
        <v>43669</v>
      </c>
      <c r="C1143" s="2">
        <v>5.77</v>
      </c>
      <c r="D1143" s="2">
        <v>3.7132999999999998</v>
      </c>
      <c r="E1143" s="2">
        <v>11</v>
      </c>
      <c r="F1143" s="2">
        <v>5.77</v>
      </c>
      <c r="G1143" s="2">
        <v>63.47</v>
      </c>
      <c r="H1143" s="16">
        <f t="shared" si="17"/>
        <v>2.8529485084341954E-2</v>
      </c>
    </row>
    <row r="1144" spans="1:8" ht="13.5" x14ac:dyDescent="0.25">
      <c r="A1144" s="12"/>
      <c r="B1144" s="11">
        <v>43670</v>
      </c>
      <c r="C1144" s="2">
        <v>5.94</v>
      </c>
      <c r="D1144" s="2">
        <v>3.8227000000000002</v>
      </c>
      <c r="E1144" s="2">
        <v>1</v>
      </c>
      <c r="F1144" s="2">
        <v>5.94</v>
      </c>
      <c r="G1144" s="2">
        <v>5.94</v>
      </c>
      <c r="H1144" s="16">
        <f t="shared" si="17"/>
        <v>2.9461664826434811E-2</v>
      </c>
    </row>
    <row r="1145" spans="1:8" ht="13.5" x14ac:dyDescent="0.25">
      <c r="A1145" s="12"/>
      <c r="B1145" s="11">
        <v>43672</v>
      </c>
      <c r="C1145" s="2">
        <v>5.93</v>
      </c>
      <c r="D1145" s="2">
        <v>3.8161999999999998</v>
      </c>
      <c r="E1145" s="2">
        <v>500</v>
      </c>
      <c r="F1145" s="2">
        <v>5.93</v>
      </c>
      <c r="G1145" s="2">
        <v>2965</v>
      </c>
      <c r="H1145" s="16">
        <f t="shared" si="17"/>
        <v>-1.7003688492427849E-3</v>
      </c>
    </row>
    <row r="1146" spans="1:8" ht="13.5" x14ac:dyDescent="0.25">
      <c r="A1146" s="12"/>
      <c r="B1146" s="11">
        <v>43675</v>
      </c>
      <c r="C1146" s="2">
        <v>5.93</v>
      </c>
      <c r="D1146" s="2">
        <v>3.8161999999999998</v>
      </c>
      <c r="E1146" s="2">
        <v>0</v>
      </c>
      <c r="F1146" s="2">
        <v>0</v>
      </c>
      <c r="G1146" s="2">
        <v>0</v>
      </c>
      <c r="H1146" s="16">
        <f t="shared" si="17"/>
        <v>0</v>
      </c>
    </row>
    <row r="1147" spans="1:8" ht="13.5" x14ac:dyDescent="0.25">
      <c r="A1147" s="12"/>
      <c r="B1147" s="11">
        <v>43676</v>
      </c>
      <c r="C1147" s="2">
        <v>5.93</v>
      </c>
      <c r="D1147" s="2">
        <v>3.8161999999999998</v>
      </c>
      <c r="E1147" s="2">
        <v>0</v>
      </c>
      <c r="F1147" s="2">
        <v>0</v>
      </c>
      <c r="G1147" s="2">
        <v>0</v>
      </c>
      <c r="H1147" s="16">
        <f t="shared" si="17"/>
        <v>0</v>
      </c>
    </row>
    <row r="1148" spans="1:8" ht="13.5" x14ac:dyDescent="0.25">
      <c r="A1148" s="12"/>
      <c r="B1148" s="11">
        <v>43677</v>
      </c>
      <c r="C1148" s="2">
        <v>5.93</v>
      </c>
      <c r="D1148" s="2">
        <v>3.8161999999999998</v>
      </c>
      <c r="E1148" s="2">
        <v>0</v>
      </c>
      <c r="F1148" s="2">
        <v>0</v>
      </c>
      <c r="G1148" s="2">
        <v>0</v>
      </c>
      <c r="H1148" s="16">
        <f t="shared" si="17"/>
        <v>0</v>
      </c>
    </row>
    <row r="1149" spans="1:8" ht="13.5" x14ac:dyDescent="0.25">
      <c r="A1149" s="12"/>
      <c r="B1149" s="11">
        <v>43678</v>
      </c>
      <c r="C1149" s="2">
        <v>5.93</v>
      </c>
      <c r="D1149" s="2">
        <v>3.8161999999999998</v>
      </c>
      <c r="E1149" s="2">
        <v>0</v>
      </c>
      <c r="F1149" s="2">
        <v>0</v>
      </c>
      <c r="G1149" s="2">
        <v>0</v>
      </c>
      <c r="H1149" s="16">
        <f t="shared" si="17"/>
        <v>0</v>
      </c>
    </row>
    <row r="1150" spans="1:8" ht="13.5" x14ac:dyDescent="0.25">
      <c r="A1150" s="12"/>
      <c r="B1150" s="11">
        <v>43679</v>
      </c>
      <c r="C1150" s="2">
        <v>5.93</v>
      </c>
      <c r="D1150" s="2">
        <v>3.8161999999999998</v>
      </c>
      <c r="E1150" s="2">
        <v>0</v>
      </c>
      <c r="F1150" s="2">
        <v>0</v>
      </c>
      <c r="G1150" s="2">
        <v>0</v>
      </c>
      <c r="H1150" s="16">
        <f t="shared" si="17"/>
        <v>0</v>
      </c>
    </row>
    <row r="1151" spans="1:8" ht="13.5" x14ac:dyDescent="0.25">
      <c r="A1151" s="12"/>
      <c r="B1151" s="11">
        <v>43682</v>
      </c>
      <c r="C1151" s="2">
        <v>5.93</v>
      </c>
      <c r="D1151" s="2">
        <v>3.8161999999999998</v>
      </c>
      <c r="E1151" s="2">
        <v>0</v>
      </c>
      <c r="F1151" s="2">
        <v>0</v>
      </c>
      <c r="G1151" s="2">
        <v>0</v>
      </c>
      <c r="H1151" s="16">
        <f t="shared" si="17"/>
        <v>0</v>
      </c>
    </row>
    <row r="1152" spans="1:8" ht="13.5" x14ac:dyDescent="0.25">
      <c r="A1152" s="12"/>
      <c r="B1152" s="11">
        <v>43683</v>
      </c>
      <c r="C1152" s="2">
        <v>5.93</v>
      </c>
      <c r="D1152" s="2">
        <v>3.8161999999999998</v>
      </c>
      <c r="E1152" s="2">
        <v>0</v>
      </c>
      <c r="F1152" s="2">
        <v>0</v>
      </c>
      <c r="G1152" s="2">
        <v>0</v>
      </c>
      <c r="H1152" s="16">
        <f t="shared" si="17"/>
        <v>0</v>
      </c>
    </row>
    <row r="1153" spans="1:8" ht="13.5" x14ac:dyDescent="0.25">
      <c r="A1153" s="12"/>
      <c r="B1153" s="11">
        <v>43684</v>
      </c>
      <c r="C1153" s="2">
        <v>5.93</v>
      </c>
      <c r="D1153" s="2">
        <v>3.8161999999999998</v>
      </c>
      <c r="E1153" s="2">
        <v>0</v>
      </c>
      <c r="F1153" s="2">
        <v>0</v>
      </c>
      <c r="G1153" s="2">
        <v>0</v>
      </c>
      <c r="H1153" s="16">
        <f t="shared" si="17"/>
        <v>0</v>
      </c>
    </row>
    <row r="1154" spans="1:8" ht="13.5" x14ac:dyDescent="0.25">
      <c r="A1154" s="12"/>
      <c r="B1154" s="11">
        <v>43685</v>
      </c>
      <c r="C1154" s="2">
        <v>5.93</v>
      </c>
      <c r="D1154" s="2">
        <v>3.8161999999999998</v>
      </c>
      <c r="E1154" s="2">
        <v>0</v>
      </c>
      <c r="F1154" s="2">
        <v>0</v>
      </c>
      <c r="G1154" s="2">
        <v>0</v>
      </c>
      <c r="H1154" s="16">
        <f t="shared" si="17"/>
        <v>0</v>
      </c>
    </row>
    <row r="1155" spans="1:8" ht="13.5" x14ac:dyDescent="0.25">
      <c r="A1155" s="12"/>
      <c r="B1155" s="11">
        <v>43686</v>
      </c>
      <c r="C1155" s="2">
        <v>5.93</v>
      </c>
      <c r="D1155" s="2">
        <v>3.8161999999999998</v>
      </c>
      <c r="E1155" s="2">
        <v>0</v>
      </c>
      <c r="F1155" s="2">
        <v>0</v>
      </c>
      <c r="G1155" s="2">
        <v>0</v>
      </c>
      <c r="H1155" s="16">
        <f t="shared" si="17"/>
        <v>0</v>
      </c>
    </row>
    <row r="1156" spans="1:8" ht="13.5" x14ac:dyDescent="0.25">
      <c r="A1156" s="12"/>
      <c r="B1156" s="11">
        <v>43691</v>
      </c>
      <c r="C1156" s="2">
        <v>5.93</v>
      </c>
      <c r="D1156" s="2">
        <v>3.8161999999999998</v>
      </c>
      <c r="E1156" s="2">
        <v>0</v>
      </c>
      <c r="F1156" s="2">
        <v>0</v>
      </c>
      <c r="G1156" s="2">
        <v>0</v>
      </c>
      <c r="H1156" s="16">
        <f t="shared" si="17"/>
        <v>0</v>
      </c>
    </row>
    <row r="1157" spans="1:8" ht="13.5" x14ac:dyDescent="0.25">
      <c r="A1157" s="12"/>
      <c r="B1157" s="11">
        <v>43692</v>
      </c>
      <c r="C1157" s="2">
        <v>5.93</v>
      </c>
      <c r="D1157" s="2">
        <v>3.8161999999999998</v>
      </c>
      <c r="E1157" s="2">
        <v>0</v>
      </c>
      <c r="F1157" s="2">
        <v>0</v>
      </c>
      <c r="G1157" s="2">
        <v>0</v>
      </c>
      <c r="H1157" s="16">
        <f t="shared" si="17"/>
        <v>0</v>
      </c>
    </row>
    <row r="1158" spans="1:8" ht="13.5" x14ac:dyDescent="0.25">
      <c r="A1158" s="12"/>
      <c r="B1158" s="11">
        <v>43693</v>
      </c>
      <c r="C1158" s="2">
        <v>5.93</v>
      </c>
      <c r="D1158" s="2">
        <v>3.8161999999999998</v>
      </c>
      <c r="E1158" s="2">
        <v>0</v>
      </c>
      <c r="F1158" s="2">
        <v>0</v>
      </c>
      <c r="G1158" s="2">
        <v>0</v>
      </c>
      <c r="H1158" s="16">
        <f t="shared" si="17"/>
        <v>0</v>
      </c>
    </row>
    <row r="1159" spans="1:8" ht="13.5" x14ac:dyDescent="0.25">
      <c r="A1159" s="12"/>
      <c r="B1159" s="11">
        <v>43696</v>
      </c>
      <c r="C1159" s="2">
        <v>5.76</v>
      </c>
      <c r="D1159" s="2">
        <v>3.7067999999999999</v>
      </c>
      <c r="E1159" s="2">
        <v>20</v>
      </c>
      <c r="F1159" s="2">
        <v>5.76</v>
      </c>
      <c r="G1159" s="2">
        <v>115.2</v>
      </c>
      <c r="H1159" s="16">
        <f t="shared" ref="H1159:H1222" si="18">(D1159-D1158)/D1158</f>
        <v>-2.8667260625753352E-2</v>
      </c>
    </row>
    <row r="1160" spans="1:8" ht="13.5" x14ac:dyDescent="0.25">
      <c r="A1160" s="12"/>
      <c r="B1160" s="11">
        <v>43697</v>
      </c>
      <c r="C1160" s="2">
        <v>5.76</v>
      </c>
      <c r="D1160" s="2">
        <v>3.7067999999999999</v>
      </c>
      <c r="E1160" s="2">
        <v>0</v>
      </c>
      <c r="F1160" s="2">
        <v>0</v>
      </c>
      <c r="G1160" s="2">
        <v>0</v>
      </c>
      <c r="H1160" s="16">
        <f t="shared" si="18"/>
        <v>0</v>
      </c>
    </row>
    <row r="1161" spans="1:8" ht="13.5" x14ac:dyDescent="0.25">
      <c r="A1161" s="12"/>
      <c r="B1161" s="11">
        <v>43698</v>
      </c>
      <c r="C1161" s="2">
        <v>5.76</v>
      </c>
      <c r="D1161" s="2">
        <v>3.7067999999999999</v>
      </c>
      <c r="E1161" s="2">
        <v>0</v>
      </c>
      <c r="F1161" s="2">
        <v>0</v>
      </c>
      <c r="G1161" s="2">
        <v>0</v>
      </c>
      <c r="H1161" s="16">
        <f t="shared" si="18"/>
        <v>0</v>
      </c>
    </row>
    <row r="1162" spans="1:8" ht="13.5" x14ac:dyDescent="0.25">
      <c r="A1162" s="12"/>
      <c r="B1162" s="11">
        <v>43699</v>
      </c>
      <c r="C1162" s="2">
        <v>5.76</v>
      </c>
      <c r="D1162" s="2">
        <v>3.7067999999999999</v>
      </c>
      <c r="E1162" s="2">
        <v>0</v>
      </c>
      <c r="F1162" s="2">
        <v>0</v>
      </c>
      <c r="G1162" s="2">
        <v>0</v>
      </c>
      <c r="H1162" s="16">
        <f t="shared" si="18"/>
        <v>0</v>
      </c>
    </row>
    <row r="1163" spans="1:8" ht="13.5" x14ac:dyDescent="0.25">
      <c r="A1163" s="12"/>
      <c r="B1163" s="11">
        <v>43700</v>
      </c>
      <c r="C1163" s="2">
        <v>5.76</v>
      </c>
      <c r="D1163" s="2">
        <v>3.7067999999999999</v>
      </c>
      <c r="E1163" s="2">
        <v>0</v>
      </c>
      <c r="F1163" s="2">
        <v>0</v>
      </c>
      <c r="G1163" s="2">
        <v>0</v>
      </c>
      <c r="H1163" s="16">
        <f t="shared" si="18"/>
        <v>0</v>
      </c>
    </row>
    <row r="1164" spans="1:8" ht="13.5" x14ac:dyDescent="0.25">
      <c r="A1164" s="12"/>
      <c r="B1164" s="11">
        <v>43703</v>
      </c>
      <c r="C1164" s="2">
        <v>5.76</v>
      </c>
      <c r="D1164" s="2">
        <v>3.7067999999999999</v>
      </c>
      <c r="E1164" s="2">
        <v>0</v>
      </c>
      <c r="F1164" s="2">
        <v>0</v>
      </c>
      <c r="G1164" s="2">
        <v>0</v>
      </c>
      <c r="H1164" s="16">
        <f t="shared" si="18"/>
        <v>0</v>
      </c>
    </row>
    <row r="1165" spans="1:8" ht="13.5" x14ac:dyDescent="0.25">
      <c r="A1165" s="12"/>
      <c r="B1165" s="11">
        <v>43704</v>
      </c>
      <c r="C1165" s="2">
        <v>5.76</v>
      </c>
      <c r="D1165" s="2">
        <v>3.7067999999999999</v>
      </c>
      <c r="E1165" s="2">
        <v>0</v>
      </c>
      <c r="F1165" s="2">
        <v>0</v>
      </c>
      <c r="G1165" s="2">
        <v>0</v>
      </c>
      <c r="H1165" s="16">
        <f t="shared" si="18"/>
        <v>0</v>
      </c>
    </row>
    <row r="1166" spans="1:8" ht="13.5" x14ac:dyDescent="0.25">
      <c r="A1166" s="12"/>
      <c r="B1166" s="11">
        <v>43705</v>
      </c>
      <c r="C1166" s="2">
        <v>5.51</v>
      </c>
      <c r="D1166" s="2">
        <v>3.5459000000000001</v>
      </c>
      <c r="E1166" s="2">
        <v>0</v>
      </c>
      <c r="F1166" s="2">
        <v>0</v>
      </c>
      <c r="G1166" s="2">
        <v>0</v>
      </c>
      <c r="H1166" s="16">
        <f t="shared" si="18"/>
        <v>-4.3406711988777338E-2</v>
      </c>
    </row>
    <row r="1167" spans="1:8" ht="13.5" x14ac:dyDescent="0.25">
      <c r="A1167" s="12"/>
      <c r="B1167" s="11">
        <v>43706</v>
      </c>
      <c r="C1167" s="2">
        <v>5.51</v>
      </c>
      <c r="D1167" s="2">
        <v>3.5459000000000001</v>
      </c>
      <c r="E1167" s="2">
        <v>400</v>
      </c>
      <c r="F1167" s="2">
        <v>5.51</v>
      </c>
      <c r="G1167" s="2">
        <v>2204</v>
      </c>
      <c r="H1167" s="16">
        <f t="shared" si="18"/>
        <v>0</v>
      </c>
    </row>
    <row r="1168" spans="1:8" ht="13.5" x14ac:dyDescent="0.25">
      <c r="A1168" s="12"/>
      <c r="B1168" s="11">
        <v>43707</v>
      </c>
      <c r="C1168" s="2">
        <v>5.51</v>
      </c>
      <c r="D1168" s="2">
        <v>3.5459000000000001</v>
      </c>
      <c r="E1168" s="2">
        <v>0</v>
      </c>
      <c r="F1168" s="2">
        <v>0</v>
      </c>
      <c r="G1168" s="2">
        <v>0</v>
      </c>
      <c r="H1168" s="16">
        <f t="shared" si="18"/>
        <v>0</v>
      </c>
    </row>
    <row r="1169" spans="1:8" ht="13.5" x14ac:dyDescent="0.25">
      <c r="A1169" s="12"/>
      <c r="B1169" s="11">
        <v>43710</v>
      </c>
      <c r="C1169" s="2">
        <v>5.51</v>
      </c>
      <c r="D1169" s="2">
        <v>3.5459000000000001</v>
      </c>
      <c r="E1169" s="2">
        <v>0</v>
      </c>
      <c r="F1169" s="2">
        <v>0</v>
      </c>
      <c r="G1169" s="2">
        <v>0</v>
      </c>
      <c r="H1169" s="16">
        <f t="shared" si="18"/>
        <v>0</v>
      </c>
    </row>
    <row r="1170" spans="1:8" ht="13.5" x14ac:dyDescent="0.25">
      <c r="A1170" s="12"/>
      <c r="B1170" s="11">
        <v>43711</v>
      </c>
      <c r="C1170" s="2">
        <v>5.5</v>
      </c>
      <c r="D1170" s="2">
        <v>3.5394999999999999</v>
      </c>
      <c r="E1170" s="2">
        <v>550</v>
      </c>
      <c r="F1170" s="2">
        <v>5.5</v>
      </c>
      <c r="G1170" s="2">
        <v>3025</v>
      </c>
      <c r="H1170" s="16">
        <f t="shared" si="18"/>
        <v>-1.8049014354607246E-3</v>
      </c>
    </row>
    <row r="1171" spans="1:8" ht="13.5" x14ac:dyDescent="0.25">
      <c r="A1171" s="12"/>
      <c r="B1171" s="11">
        <v>43712</v>
      </c>
      <c r="C1171" s="2">
        <v>5.5</v>
      </c>
      <c r="D1171" s="2">
        <v>3.5394999999999999</v>
      </c>
      <c r="E1171" s="2">
        <v>0</v>
      </c>
      <c r="F1171" s="2">
        <v>0</v>
      </c>
      <c r="G1171" s="2">
        <v>0</v>
      </c>
      <c r="H1171" s="16">
        <f t="shared" si="18"/>
        <v>0</v>
      </c>
    </row>
    <row r="1172" spans="1:8" ht="13.5" x14ac:dyDescent="0.25">
      <c r="A1172" s="12"/>
      <c r="B1172" s="11">
        <v>43713</v>
      </c>
      <c r="C1172" s="2">
        <v>5.5</v>
      </c>
      <c r="D1172" s="2">
        <v>3.5394999999999999</v>
      </c>
      <c r="E1172" s="2">
        <v>0</v>
      </c>
      <c r="F1172" s="2">
        <v>0</v>
      </c>
      <c r="G1172" s="2">
        <v>0</v>
      </c>
      <c r="H1172" s="16">
        <f t="shared" si="18"/>
        <v>0</v>
      </c>
    </row>
    <row r="1173" spans="1:8" ht="13.5" x14ac:dyDescent="0.25">
      <c r="A1173" s="12"/>
      <c r="B1173" s="11">
        <v>43714</v>
      </c>
      <c r="C1173" s="2">
        <v>5.5</v>
      </c>
      <c r="D1173" s="2">
        <v>3.5394999999999999</v>
      </c>
      <c r="E1173" s="2">
        <v>0</v>
      </c>
      <c r="F1173" s="2">
        <v>0</v>
      </c>
      <c r="G1173" s="2">
        <v>0</v>
      </c>
      <c r="H1173" s="16">
        <f t="shared" si="18"/>
        <v>0</v>
      </c>
    </row>
    <row r="1174" spans="1:8" ht="13.5" x14ac:dyDescent="0.25">
      <c r="A1174" s="12"/>
      <c r="B1174" s="11">
        <v>43717</v>
      </c>
      <c r="C1174" s="2">
        <v>5.5</v>
      </c>
      <c r="D1174" s="2">
        <v>3.5394999999999999</v>
      </c>
      <c r="E1174" s="2">
        <v>0</v>
      </c>
      <c r="F1174" s="2">
        <v>0</v>
      </c>
      <c r="G1174" s="2">
        <v>0</v>
      </c>
      <c r="H1174" s="16">
        <f t="shared" si="18"/>
        <v>0</v>
      </c>
    </row>
    <row r="1175" spans="1:8" ht="13.5" x14ac:dyDescent="0.25">
      <c r="A1175" s="12"/>
      <c r="B1175" s="11">
        <v>43718</v>
      </c>
      <c r="C1175" s="2">
        <v>5.6</v>
      </c>
      <c r="D1175" s="2">
        <v>3.6038999999999999</v>
      </c>
      <c r="E1175" s="2">
        <v>100</v>
      </c>
      <c r="F1175" s="2">
        <v>5.6</v>
      </c>
      <c r="G1175" s="2">
        <v>560</v>
      </c>
      <c r="H1175" s="16">
        <f t="shared" si="18"/>
        <v>1.819466026274898E-2</v>
      </c>
    </row>
    <row r="1176" spans="1:8" ht="13.5" x14ac:dyDescent="0.25">
      <c r="A1176" s="12"/>
      <c r="B1176" s="11">
        <v>43719</v>
      </c>
      <c r="C1176" s="2">
        <v>5.5</v>
      </c>
      <c r="D1176" s="2">
        <v>3.5394999999999999</v>
      </c>
      <c r="E1176" s="2">
        <v>77</v>
      </c>
      <c r="F1176" s="2">
        <v>5.6325000000000003</v>
      </c>
      <c r="G1176" s="2">
        <v>433.70249999999999</v>
      </c>
      <c r="H1176" s="16">
        <f t="shared" si="18"/>
        <v>-1.7869530231138492E-2</v>
      </c>
    </row>
    <row r="1177" spans="1:8" ht="13.5" x14ac:dyDescent="0.25">
      <c r="A1177" s="12"/>
      <c r="B1177" s="11">
        <v>43720</v>
      </c>
      <c r="C1177" s="2">
        <v>5.5</v>
      </c>
      <c r="D1177" s="2">
        <v>3.5394999999999999</v>
      </c>
      <c r="E1177" s="2">
        <v>0</v>
      </c>
      <c r="F1177" s="2">
        <v>0</v>
      </c>
      <c r="G1177" s="2">
        <v>0</v>
      </c>
      <c r="H1177" s="16">
        <f t="shared" si="18"/>
        <v>0</v>
      </c>
    </row>
    <row r="1178" spans="1:8" ht="13.5" x14ac:dyDescent="0.25">
      <c r="A1178" s="12"/>
      <c r="B1178" s="11">
        <v>43721</v>
      </c>
      <c r="C1178" s="2">
        <v>5.5</v>
      </c>
      <c r="D1178" s="2">
        <v>3.5394999999999999</v>
      </c>
      <c r="E1178" s="2">
        <v>0</v>
      </c>
      <c r="F1178" s="2">
        <v>0</v>
      </c>
      <c r="G1178" s="2">
        <v>0</v>
      </c>
      <c r="H1178" s="16">
        <f t="shared" si="18"/>
        <v>0</v>
      </c>
    </row>
    <row r="1179" spans="1:8" ht="13.5" x14ac:dyDescent="0.25">
      <c r="A1179" s="12"/>
      <c r="B1179" s="11">
        <v>43724</v>
      </c>
      <c r="C1179" s="2">
        <v>5.5</v>
      </c>
      <c r="D1179" s="2">
        <v>3.5394999999999999</v>
      </c>
      <c r="E1179" s="2">
        <v>0</v>
      </c>
      <c r="F1179" s="2">
        <v>0</v>
      </c>
      <c r="G1179" s="2">
        <v>0</v>
      </c>
      <c r="H1179" s="16">
        <f t="shared" si="18"/>
        <v>0</v>
      </c>
    </row>
    <row r="1180" spans="1:8" ht="13.5" x14ac:dyDescent="0.25">
      <c r="A1180" s="12"/>
      <c r="B1180" s="11">
        <v>43725</v>
      </c>
      <c r="C1180" s="2">
        <v>5.5</v>
      </c>
      <c r="D1180" s="2">
        <v>3.5394999999999999</v>
      </c>
      <c r="E1180" s="2">
        <v>0</v>
      </c>
      <c r="F1180" s="2">
        <v>0</v>
      </c>
      <c r="G1180" s="2">
        <v>0</v>
      </c>
      <c r="H1180" s="16">
        <f t="shared" si="18"/>
        <v>0</v>
      </c>
    </row>
    <row r="1181" spans="1:8" ht="13.5" x14ac:dyDescent="0.25">
      <c r="A1181" s="12"/>
      <c r="B1181" s="11">
        <v>43726</v>
      </c>
      <c r="C1181" s="2">
        <v>5.45</v>
      </c>
      <c r="D1181" s="2">
        <v>3.5072999999999999</v>
      </c>
      <c r="E1181" s="2">
        <v>10</v>
      </c>
      <c r="F1181" s="2">
        <v>5.45</v>
      </c>
      <c r="G1181" s="2">
        <v>54.5</v>
      </c>
      <c r="H1181" s="16">
        <f t="shared" si="18"/>
        <v>-9.0973301313744901E-3</v>
      </c>
    </row>
    <row r="1182" spans="1:8" ht="13.5" x14ac:dyDescent="0.25">
      <c r="A1182" s="12"/>
      <c r="B1182" s="11">
        <v>43727</v>
      </c>
      <c r="C1182" s="2">
        <v>5.44</v>
      </c>
      <c r="D1182" s="2">
        <v>3.5009000000000001</v>
      </c>
      <c r="E1182" s="2">
        <v>37</v>
      </c>
      <c r="F1182" s="2">
        <v>5.44</v>
      </c>
      <c r="G1182" s="2">
        <v>201.28</v>
      </c>
      <c r="H1182" s="16">
        <f t="shared" si="18"/>
        <v>-1.8247654891226127E-3</v>
      </c>
    </row>
    <row r="1183" spans="1:8" ht="13.5" x14ac:dyDescent="0.25">
      <c r="A1183" s="12"/>
      <c r="B1183" s="11">
        <v>43728</v>
      </c>
      <c r="C1183" s="2">
        <v>5.44</v>
      </c>
      <c r="D1183" s="2">
        <v>3.5009000000000001</v>
      </c>
      <c r="E1183" s="2">
        <v>0</v>
      </c>
      <c r="F1183" s="2">
        <v>0</v>
      </c>
      <c r="G1183" s="2">
        <v>0</v>
      </c>
      <c r="H1183" s="16">
        <f t="shared" si="18"/>
        <v>0</v>
      </c>
    </row>
    <row r="1184" spans="1:8" ht="13.5" x14ac:dyDescent="0.25">
      <c r="A1184" s="12"/>
      <c r="B1184" s="11">
        <v>43731</v>
      </c>
      <c r="C1184" s="2">
        <v>5.44</v>
      </c>
      <c r="D1184" s="2">
        <v>3.5009000000000001</v>
      </c>
      <c r="E1184" s="2">
        <v>0</v>
      </c>
      <c r="F1184" s="2">
        <v>0</v>
      </c>
      <c r="G1184" s="2">
        <v>0</v>
      </c>
      <c r="H1184" s="16">
        <f t="shared" si="18"/>
        <v>0</v>
      </c>
    </row>
    <row r="1185" spans="1:8" ht="13.5" x14ac:dyDescent="0.25">
      <c r="A1185" s="12"/>
      <c r="B1185" s="11">
        <v>43732</v>
      </c>
      <c r="C1185" s="2">
        <v>5.44</v>
      </c>
      <c r="D1185" s="2">
        <v>3.5009000000000001</v>
      </c>
      <c r="E1185" s="2">
        <v>0</v>
      </c>
      <c r="F1185" s="2">
        <v>0</v>
      </c>
      <c r="G1185" s="2">
        <v>0</v>
      </c>
      <c r="H1185" s="16">
        <f t="shared" si="18"/>
        <v>0</v>
      </c>
    </row>
    <row r="1186" spans="1:8" ht="13.5" x14ac:dyDescent="0.25">
      <c r="A1186" s="12"/>
      <c r="B1186" s="11">
        <v>43733</v>
      </c>
      <c r="C1186" s="2">
        <v>5.44</v>
      </c>
      <c r="D1186" s="2">
        <v>3.5009000000000001</v>
      </c>
      <c r="E1186" s="2">
        <v>0</v>
      </c>
      <c r="F1186" s="2">
        <v>0</v>
      </c>
      <c r="G1186" s="2">
        <v>0</v>
      </c>
      <c r="H1186" s="16">
        <f t="shared" si="18"/>
        <v>0</v>
      </c>
    </row>
    <row r="1187" spans="1:8" ht="13.5" x14ac:dyDescent="0.25">
      <c r="A1187" s="12"/>
      <c r="B1187" s="11">
        <v>43734</v>
      </c>
      <c r="C1187" s="2">
        <v>5.44</v>
      </c>
      <c r="D1187" s="2">
        <v>3.5009000000000001</v>
      </c>
      <c r="E1187" s="2">
        <v>0</v>
      </c>
      <c r="F1187" s="2">
        <v>0</v>
      </c>
      <c r="G1187" s="2">
        <v>0</v>
      </c>
      <c r="H1187" s="16">
        <f t="shared" si="18"/>
        <v>0</v>
      </c>
    </row>
    <row r="1188" spans="1:8" ht="13.5" x14ac:dyDescent="0.25">
      <c r="A1188" s="12"/>
      <c r="B1188" s="11">
        <v>43735</v>
      </c>
      <c r="C1188" s="2">
        <v>5.59</v>
      </c>
      <c r="D1188" s="2">
        <v>3.5973999999999999</v>
      </c>
      <c r="E1188" s="2">
        <v>1</v>
      </c>
      <c r="F1188" s="2">
        <v>5.59</v>
      </c>
      <c r="G1188" s="2">
        <v>5.59</v>
      </c>
      <c r="H1188" s="16">
        <f t="shared" si="18"/>
        <v>2.7564340598131853E-2</v>
      </c>
    </row>
    <row r="1189" spans="1:8" ht="13.5" x14ac:dyDescent="0.25">
      <c r="A1189" s="12"/>
      <c r="B1189" s="11">
        <v>43738</v>
      </c>
      <c r="C1189" s="2">
        <v>5.59</v>
      </c>
      <c r="D1189" s="2">
        <v>3.5973999999999999</v>
      </c>
      <c r="E1189" s="2">
        <v>0</v>
      </c>
      <c r="F1189" s="2">
        <v>0</v>
      </c>
      <c r="G1189" s="2">
        <v>0</v>
      </c>
      <c r="H1189" s="16">
        <f t="shared" si="18"/>
        <v>0</v>
      </c>
    </row>
    <row r="1190" spans="1:8" ht="13.5" x14ac:dyDescent="0.25">
      <c r="A1190" s="12"/>
      <c r="B1190" s="11">
        <v>43739</v>
      </c>
      <c r="C1190" s="2">
        <v>5.59</v>
      </c>
      <c r="D1190" s="2">
        <v>3.5973999999999999</v>
      </c>
      <c r="E1190" s="2">
        <v>0</v>
      </c>
      <c r="F1190" s="2">
        <v>0</v>
      </c>
      <c r="G1190" s="2">
        <v>0</v>
      </c>
      <c r="H1190" s="16">
        <f t="shared" si="18"/>
        <v>0</v>
      </c>
    </row>
    <row r="1191" spans="1:8" ht="13.5" x14ac:dyDescent="0.25">
      <c r="A1191" s="12"/>
      <c r="B1191" s="11">
        <v>43740</v>
      </c>
      <c r="C1191" s="2">
        <v>5.59</v>
      </c>
      <c r="D1191" s="2">
        <v>3.5973999999999999</v>
      </c>
      <c r="E1191" s="2">
        <v>0</v>
      </c>
      <c r="F1191" s="2">
        <v>0</v>
      </c>
      <c r="G1191" s="2">
        <v>0</v>
      </c>
      <c r="H1191" s="16">
        <f t="shared" si="18"/>
        <v>0</v>
      </c>
    </row>
    <row r="1192" spans="1:8" ht="13.5" x14ac:dyDescent="0.25">
      <c r="A1192" s="12"/>
      <c r="B1192" s="11">
        <v>43741</v>
      </c>
      <c r="C1192" s="2">
        <v>5.59</v>
      </c>
      <c r="D1192" s="2">
        <v>3.5973999999999999</v>
      </c>
      <c r="E1192" s="2">
        <v>0</v>
      </c>
      <c r="F1192" s="2">
        <v>0</v>
      </c>
      <c r="G1192" s="2">
        <v>0</v>
      </c>
      <c r="H1192" s="16">
        <f t="shared" si="18"/>
        <v>0</v>
      </c>
    </row>
    <row r="1193" spans="1:8" ht="13.5" x14ac:dyDescent="0.25">
      <c r="A1193" s="12"/>
      <c r="B1193" s="11">
        <v>43742</v>
      </c>
      <c r="C1193" s="2">
        <v>5.59</v>
      </c>
      <c r="D1193" s="2">
        <v>3.5973999999999999</v>
      </c>
      <c r="E1193" s="2">
        <v>0</v>
      </c>
      <c r="F1193" s="2">
        <v>0</v>
      </c>
      <c r="G1193" s="2">
        <v>0</v>
      </c>
      <c r="H1193" s="16">
        <f t="shared" si="18"/>
        <v>0</v>
      </c>
    </row>
    <row r="1194" spans="1:8" ht="13.5" x14ac:dyDescent="0.25">
      <c r="A1194" s="12"/>
      <c r="B1194" s="11">
        <v>43745</v>
      </c>
      <c r="C1194" s="2">
        <v>5.59</v>
      </c>
      <c r="D1194" s="2">
        <v>3.5973999999999999</v>
      </c>
      <c r="E1194" s="2">
        <v>0</v>
      </c>
      <c r="F1194" s="2">
        <v>0</v>
      </c>
      <c r="G1194" s="2">
        <v>0</v>
      </c>
      <c r="H1194" s="16">
        <f t="shared" si="18"/>
        <v>0</v>
      </c>
    </row>
    <row r="1195" spans="1:8" ht="13.5" x14ac:dyDescent="0.25">
      <c r="A1195" s="12"/>
      <c r="B1195" s="11">
        <v>43746</v>
      </c>
      <c r="C1195" s="2">
        <v>5.59</v>
      </c>
      <c r="D1195" s="2">
        <v>3.5973999999999999</v>
      </c>
      <c r="E1195" s="2">
        <v>0</v>
      </c>
      <c r="F1195" s="2">
        <v>0</v>
      </c>
      <c r="G1195" s="2">
        <v>0</v>
      </c>
      <c r="H1195" s="16">
        <f t="shared" si="18"/>
        <v>0</v>
      </c>
    </row>
    <row r="1196" spans="1:8" ht="13.5" x14ac:dyDescent="0.25">
      <c r="A1196" s="12"/>
      <c r="B1196" s="11">
        <v>43747</v>
      </c>
      <c r="C1196" s="2">
        <v>5.59</v>
      </c>
      <c r="D1196" s="2">
        <v>3.5973999999999999</v>
      </c>
      <c r="E1196" s="2">
        <v>0</v>
      </c>
      <c r="F1196" s="2">
        <v>0</v>
      </c>
      <c r="G1196" s="2">
        <v>0</v>
      </c>
      <c r="H1196" s="16">
        <f t="shared" si="18"/>
        <v>0</v>
      </c>
    </row>
    <row r="1197" spans="1:8" ht="13.5" x14ac:dyDescent="0.25">
      <c r="A1197" s="12"/>
      <c r="B1197" s="11">
        <v>43748</v>
      </c>
      <c r="C1197" s="2">
        <v>5.59</v>
      </c>
      <c r="D1197" s="2">
        <v>3.5973999999999999</v>
      </c>
      <c r="E1197" s="2">
        <v>0</v>
      </c>
      <c r="F1197" s="2">
        <v>0</v>
      </c>
      <c r="G1197" s="2">
        <v>0</v>
      </c>
      <c r="H1197" s="16">
        <f t="shared" si="18"/>
        <v>0</v>
      </c>
    </row>
    <row r="1198" spans="1:8" ht="13.5" x14ac:dyDescent="0.25">
      <c r="A1198" s="12"/>
      <c r="B1198" s="11">
        <v>43749</v>
      </c>
      <c r="C1198" s="2">
        <v>5.59</v>
      </c>
      <c r="D1198" s="2">
        <v>3.5973999999999999</v>
      </c>
      <c r="E1198" s="2">
        <v>0</v>
      </c>
      <c r="F1198" s="2">
        <v>0</v>
      </c>
      <c r="G1198" s="2">
        <v>0</v>
      </c>
      <c r="H1198" s="16">
        <f t="shared" si="18"/>
        <v>0</v>
      </c>
    </row>
    <row r="1199" spans="1:8" ht="13.5" x14ac:dyDescent="0.25">
      <c r="A1199" s="12"/>
      <c r="B1199" s="11">
        <v>43752</v>
      </c>
      <c r="C1199" s="2">
        <v>5.59</v>
      </c>
      <c r="D1199" s="2">
        <v>3.5973999999999999</v>
      </c>
      <c r="E1199" s="2">
        <v>0</v>
      </c>
      <c r="F1199" s="2">
        <v>0</v>
      </c>
      <c r="G1199" s="2">
        <v>0</v>
      </c>
      <c r="H1199" s="16">
        <f t="shared" si="18"/>
        <v>0</v>
      </c>
    </row>
    <row r="1200" spans="1:8" ht="13.5" x14ac:dyDescent="0.25">
      <c r="A1200" s="12"/>
      <c r="B1200" s="11">
        <v>43754</v>
      </c>
      <c r="C1200" s="2">
        <v>5.59</v>
      </c>
      <c r="D1200" s="2">
        <v>3.5973999999999999</v>
      </c>
      <c r="E1200" s="2">
        <v>0</v>
      </c>
      <c r="F1200" s="2">
        <v>0</v>
      </c>
      <c r="G1200" s="2">
        <v>0</v>
      </c>
      <c r="H1200" s="16">
        <f t="shared" si="18"/>
        <v>0</v>
      </c>
    </row>
    <row r="1201" spans="1:8" ht="13.5" x14ac:dyDescent="0.25">
      <c r="A1201" s="12"/>
      <c r="B1201" s="11">
        <v>43755</v>
      </c>
      <c r="C1201" s="2">
        <v>5.59</v>
      </c>
      <c r="D1201" s="2">
        <v>3.5973999999999999</v>
      </c>
      <c r="E1201" s="2">
        <v>0</v>
      </c>
      <c r="F1201" s="2">
        <v>0</v>
      </c>
      <c r="G1201" s="2">
        <v>0</v>
      </c>
      <c r="H1201" s="16">
        <f t="shared" si="18"/>
        <v>0</v>
      </c>
    </row>
    <row r="1202" spans="1:8" ht="13.5" x14ac:dyDescent="0.25">
      <c r="A1202" s="12"/>
      <c r="B1202" s="11">
        <v>43756</v>
      </c>
      <c r="C1202" s="2">
        <v>5.59</v>
      </c>
      <c r="D1202" s="2">
        <v>3.5973999999999999</v>
      </c>
      <c r="E1202" s="2">
        <v>0</v>
      </c>
      <c r="F1202" s="2">
        <v>0</v>
      </c>
      <c r="G1202" s="2">
        <v>0</v>
      </c>
      <c r="H1202" s="16">
        <f t="shared" si="18"/>
        <v>0</v>
      </c>
    </row>
    <row r="1203" spans="1:8" ht="13.5" x14ac:dyDescent="0.25">
      <c r="A1203" s="12"/>
      <c r="B1203" s="11">
        <v>43759</v>
      </c>
      <c r="C1203" s="2">
        <v>5.59</v>
      </c>
      <c r="D1203" s="2">
        <v>3.5973999999999999</v>
      </c>
      <c r="E1203" s="2">
        <v>0</v>
      </c>
      <c r="F1203" s="2">
        <v>0</v>
      </c>
      <c r="G1203" s="2">
        <v>0</v>
      </c>
      <c r="H1203" s="16">
        <f t="shared" si="18"/>
        <v>0</v>
      </c>
    </row>
    <row r="1204" spans="1:8" ht="13.5" x14ac:dyDescent="0.25">
      <c r="A1204" s="12"/>
      <c r="B1204" s="11">
        <v>43760</v>
      </c>
      <c r="C1204" s="2">
        <v>5.59</v>
      </c>
      <c r="D1204" s="2">
        <v>3.5973999999999999</v>
      </c>
      <c r="E1204" s="2">
        <v>0</v>
      </c>
      <c r="F1204" s="2">
        <v>0</v>
      </c>
      <c r="G1204" s="2">
        <v>0</v>
      </c>
      <c r="H1204" s="16">
        <f t="shared" si="18"/>
        <v>0</v>
      </c>
    </row>
    <row r="1205" spans="1:8" ht="13.5" x14ac:dyDescent="0.25">
      <c r="A1205" s="12"/>
      <c r="B1205" s="11">
        <v>43761</v>
      </c>
      <c r="C1205" s="2">
        <v>5.5</v>
      </c>
      <c r="D1205" s="2">
        <v>3.5394999999999999</v>
      </c>
      <c r="E1205" s="2">
        <v>250</v>
      </c>
      <c r="F1205" s="2">
        <v>5.5</v>
      </c>
      <c r="G1205" s="2">
        <v>1375</v>
      </c>
      <c r="H1205" s="16">
        <f t="shared" si="18"/>
        <v>-1.609495746928339E-2</v>
      </c>
    </row>
    <row r="1206" spans="1:8" ht="13.5" x14ac:dyDescent="0.25">
      <c r="A1206" s="12"/>
      <c r="B1206" s="11">
        <v>43762</v>
      </c>
      <c r="C1206" s="2">
        <v>5.5</v>
      </c>
      <c r="D1206" s="2">
        <v>3.5394999999999999</v>
      </c>
      <c r="E1206" s="2">
        <v>0</v>
      </c>
      <c r="F1206" s="2">
        <v>0</v>
      </c>
      <c r="G1206" s="2">
        <v>0</v>
      </c>
      <c r="H1206" s="16">
        <f t="shared" si="18"/>
        <v>0</v>
      </c>
    </row>
    <row r="1207" spans="1:8" ht="13.5" x14ac:dyDescent="0.25">
      <c r="A1207" s="12"/>
      <c r="B1207" s="11">
        <v>43763</v>
      </c>
      <c r="C1207" s="2">
        <v>5.5</v>
      </c>
      <c r="D1207" s="2">
        <v>3.5394999999999999</v>
      </c>
      <c r="E1207" s="2">
        <v>0</v>
      </c>
      <c r="F1207" s="2">
        <v>0</v>
      </c>
      <c r="G1207" s="2">
        <v>0</v>
      </c>
      <c r="H1207" s="16">
        <f t="shared" si="18"/>
        <v>0</v>
      </c>
    </row>
    <row r="1208" spans="1:8" ht="13.5" x14ac:dyDescent="0.25">
      <c r="A1208" s="12"/>
      <c r="B1208" s="11">
        <v>43766</v>
      </c>
      <c r="C1208" s="2">
        <v>5.34</v>
      </c>
      <c r="D1208" s="2">
        <v>3.4365000000000001</v>
      </c>
      <c r="E1208" s="2">
        <v>20</v>
      </c>
      <c r="F1208" s="2">
        <v>5.34</v>
      </c>
      <c r="G1208" s="2">
        <v>106.8</v>
      </c>
      <c r="H1208" s="16">
        <f t="shared" si="18"/>
        <v>-2.9100155389179195E-2</v>
      </c>
    </row>
    <row r="1209" spans="1:8" ht="13.5" x14ac:dyDescent="0.25">
      <c r="A1209" s="12"/>
      <c r="B1209" s="11">
        <v>43767</v>
      </c>
      <c r="C1209" s="2">
        <v>5.34</v>
      </c>
      <c r="D1209" s="2">
        <v>3.4365000000000001</v>
      </c>
      <c r="E1209" s="2">
        <v>1</v>
      </c>
      <c r="F1209" s="2">
        <v>5.34</v>
      </c>
      <c r="G1209" s="2">
        <v>5.34</v>
      </c>
      <c r="H1209" s="16">
        <f t="shared" si="18"/>
        <v>0</v>
      </c>
    </row>
    <row r="1210" spans="1:8" ht="13.5" x14ac:dyDescent="0.25">
      <c r="A1210" s="12"/>
      <c r="B1210" s="11">
        <v>43768</v>
      </c>
      <c r="C1210" s="2">
        <v>5.34</v>
      </c>
      <c r="D1210" s="2">
        <v>3.4365000000000001</v>
      </c>
      <c r="E1210" s="2">
        <v>0</v>
      </c>
      <c r="F1210" s="2">
        <v>0</v>
      </c>
      <c r="G1210" s="2">
        <v>0</v>
      </c>
      <c r="H1210" s="16">
        <f t="shared" si="18"/>
        <v>0</v>
      </c>
    </row>
    <row r="1211" spans="1:8" ht="13.5" x14ac:dyDescent="0.25">
      <c r="A1211" s="12"/>
      <c r="B1211" s="11">
        <v>43769</v>
      </c>
      <c r="C1211" s="2">
        <v>5.34</v>
      </c>
      <c r="D1211" s="2">
        <v>3.4365000000000001</v>
      </c>
      <c r="E1211" s="2">
        <v>0</v>
      </c>
      <c r="F1211" s="2">
        <v>0</v>
      </c>
      <c r="G1211" s="2">
        <v>0</v>
      </c>
      <c r="H1211" s="16">
        <f t="shared" si="18"/>
        <v>0</v>
      </c>
    </row>
    <row r="1212" spans="1:8" ht="13.5" x14ac:dyDescent="0.25">
      <c r="A1212" s="12"/>
      <c r="B1212" s="11">
        <v>43770</v>
      </c>
      <c r="C1212" s="2">
        <v>5.34</v>
      </c>
      <c r="D1212" s="2">
        <v>3.4365000000000001</v>
      </c>
      <c r="E1212" s="2">
        <v>0</v>
      </c>
      <c r="F1212" s="2">
        <v>0</v>
      </c>
      <c r="G1212" s="2">
        <v>0</v>
      </c>
      <c r="H1212" s="16">
        <f t="shared" si="18"/>
        <v>0</v>
      </c>
    </row>
    <row r="1213" spans="1:8" ht="13.5" x14ac:dyDescent="0.25">
      <c r="A1213" s="12"/>
      <c r="B1213" s="11">
        <v>43773</v>
      </c>
      <c r="C1213" s="2">
        <v>5.34</v>
      </c>
      <c r="D1213" s="2">
        <v>3.4365000000000001</v>
      </c>
      <c r="E1213" s="2">
        <v>0</v>
      </c>
      <c r="F1213" s="2">
        <v>0</v>
      </c>
      <c r="G1213" s="2">
        <v>0</v>
      </c>
      <c r="H1213" s="16">
        <f t="shared" si="18"/>
        <v>0</v>
      </c>
    </row>
    <row r="1214" spans="1:8" ht="13.5" x14ac:dyDescent="0.25">
      <c r="A1214" s="12"/>
      <c r="B1214" s="11">
        <v>43774</v>
      </c>
      <c r="C1214" s="2">
        <v>5.18</v>
      </c>
      <c r="D1214" s="2">
        <v>3.3336000000000001</v>
      </c>
      <c r="E1214" s="2">
        <v>5</v>
      </c>
      <c r="F1214" s="2">
        <v>5.18</v>
      </c>
      <c r="G1214" s="2">
        <v>25.9</v>
      </c>
      <c r="H1214" s="16">
        <f t="shared" si="18"/>
        <v>-2.9943256219991266E-2</v>
      </c>
    </row>
    <row r="1215" spans="1:8" ht="13.5" x14ac:dyDescent="0.25">
      <c r="A1215" s="12"/>
      <c r="B1215" s="11">
        <v>43775</v>
      </c>
      <c r="C1215" s="2">
        <v>5.18</v>
      </c>
      <c r="D1215" s="2">
        <v>3.3336000000000001</v>
      </c>
      <c r="E1215" s="2">
        <v>0</v>
      </c>
      <c r="F1215" s="2">
        <v>0</v>
      </c>
      <c r="G1215" s="2">
        <v>0</v>
      </c>
      <c r="H1215" s="16">
        <f t="shared" si="18"/>
        <v>0</v>
      </c>
    </row>
    <row r="1216" spans="1:8" ht="13.5" x14ac:dyDescent="0.25">
      <c r="A1216" s="12"/>
      <c r="B1216" s="11">
        <v>43776</v>
      </c>
      <c r="C1216" s="2">
        <v>5.18</v>
      </c>
      <c r="D1216" s="2">
        <v>3.3336000000000001</v>
      </c>
      <c r="E1216" s="2">
        <v>0</v>
      </c>
      <c r="F1216" s="2">
        <v>0</v>
      </c>
      <c r="G1216" s="2">
        <v>0</v>
      </c>
      <c r="H1216" s="16">
        <f t="shared" si="18"/>
        <v>0</v>
      </c>
    </row>
    <row r="1217" spans="1:8" ht="13.5" x14ac:dyDescent="0.25">
      <c r="A1217" s="12"/>
      <c r="B1217" s="11">
        <v>43777</v>
      </c>
      <c r="C1217" s="2">
        <v>5.18</v>
      </c>
      <c r="D1217" s="2">
        <v>3.3336000000000001</v>
      </c>
      <c r="E1217" s="2">
        <v>0</v>
      </c>
      <c r="F1217" s="2">
        <v>0</v>
      </c>
      <c r="G1217" s="2">
        <v>0</v>
      </c>
      <c r="H1217" s="16">
        <f t="shared" si="18"/>
        <v>0</v>
      </c>
    </row>
    <row r="1218" spans="1:8" ht="13.5" x14ac:dyDescent="0.25">
      <c r="A1218" s="12"/>
      <c r="B1218" s="11">
        <v>43780</v>
      </c>
      <c r="C1218" s="2">
        <v>5.18</v>
      </c>
      <c r="D1218" s="2">
        <v>3.3336000000000001</v>
      </c>
      <c r="E1218" s="2">
        <v>0</v>
      </c>
      <c r="F1218" s="2">
        <v>0</v>
      </c>
      <c r="G1218" s="2">
        <v>0</v>
      </c>
      <c r="H1218" s="16">
        <f t="shared" si="18"/>
        <v>0</v>
      </c>
    </row>
    <row r="1219" spans="1:8" ht="13.5" x14ac:dyDescent="0.25">
      <c r="A1219" s="12"/>
      <c r="B1219" s="11">
        <v>43781</v>
      </c>
      <c r="C1219" s="2">
        <v>5.18</v>
      </c>
      <c r="D1219" s="2">
        <v>3.3336000000000001</v>
      </c>
      <c r="E1219" s="2">
        <v>0</v>
      </c>
      <c r="F1219" s="2">
        <v>0</v>
      </c>
      <c r="G1219" s="2">
        <v>0</v>
      </c>
      <c r="H1219" s="16">
        <f t="shared" si="18"/>
        <v>0</v>
      </c>
    </row>
    <row r="1220" spans="1:8" ht="13.5" x14ac:dyDescent="0.25">
      <c r="A1220" s="12"/>
      <c r="B1220" s="11">
        <v>43782</v>
      </c>
      <c r="C1220" s="2">
        <v>5.03</v>
      </c>
      <c r="D1220" s="2">
        <v>3.2370000000000001</v>
      </c>
      <c r="E1220" s="2">
        <v>321</v>
      </c>
      <c r="F1220" s="2">
        <v>5.03</v>
      </c>
      <c r="G1220" s="2">
        <v>1614.63</v>
      </c>
      <c r="H1220" s="16">
        <f t="shared" si="18"/>
        <v>-2.897768178545717E-2</v>
      </c>
    </row>
    <row r="1221" spans="1:8" ht="13.5" x14ac:dyDescent="0.25">
      <c r="A1221" s="12"/>
      <c r="B1221" s="11">
        <v>43783</v>
      </c>
      <c r="C1221" s="2">
        <v>5.03</v>
      </c>
      <c r="D1221" s="2">
        <v>3.2370000000000001</v>
      </c>
      <c r="E1221" s="2">
        <v>0</v>
      </c>
      <c r="F1221" s="2">
        <v>0</v>
      </c>
      <c r="G1221" s="2">
        <v>0</v>
      </c>
      <c r="H1221" s="16">
        <f t="shared" si="18"/>
        <v>0</v>
      </c>
    </row>
    <row r="1222" spans="1:8" ht="13.5" x14ac:dyDescent="0.25">
      <c r="A1222" s="12"/>
      <c r="B1222" s="11">
        <v>43784</v>
      </c>
      <c r="C1222" s="2">
        <v>5.03</v>
      </c>
      <c r="D1222" s="2">
        <v>3.2370000000000001</v>
      </c>
      <c r="E1222" s="2">
        <v>0</v>
      </c>
      <c r="F1222" s="2">
        <v>0</v>
      </c>
      <c r="G1222" s="2">
        <v>0</v>
      </c>
      <c r="H1222" s="16">
        <f t="shared" si="18"/>
        <v>0</v>
      </c>
    </row>
    <row r="1223" spans="1:8" ht="13.5" x14ac:dyDescent="0.25">
      <c r="A1223" s="12"/>
      <c r="B1223" s="11">
        <v>43787</v>
      </c>
      <c r="C1223" s="2">
        <v>5.03</v>
      </c>
      <c r="D1223" s="2">
        <v>3.2370000000000001</v>
      </c>
      <c r="E1223" s="2">
        <v>0</v>
      </c>
      <c r="F1223" s="2">
        <v>0</v>
      </c>
      <c r="G1223" s="2">
        <v>0</v>
      </c>
      <c r="H1223" s="16">
        <f t="shared" ref="H1223:H1286" si="19">(D1223-D1222)/D1222</f>
        <v>0</v>
      </c>
    </row>
    <row r="1224" spans="1:8" ht="13.5" x14ac:dyDescent="0.25">
      <c r="A1224" s="12"/>
      <c r="B1224" s="11">
        <v>43788</v>
      </c>
      <c r="C1224" s="2">
        <v>5.03</v>
      </c>
      <c r="D1224" s="2">
        <v>3.2370000000000001</v>
      </c>
      <c r="E1224" s="2">
        <v>0</v>
      </c>
      <c r="F1224" s="2">
        <v>0</v>
      </c>
      <c r="G1224" s="2">
        <v>0</v>
      </c>
      <c r="H1224" s="16">
        <f t="shared" si="19"/>
        <v>0</v>
      </c>
    </row>
    <row r="1225" spans="1:8" ht="13.5" x14ac:dyDescent="0.25">
      <c r="A1225" s="12"/>
      <c r="B1225" s="11">
        <v>43789</v>
      </c>
      <c r="C1225" s="2">
        <v>5.03</v>
      </c>
      <c r="D1225" s="2">
        <v>3.2370000000000001</v>
      </c>
      <c r="E1225" s="2">
        <v>0</v>
      </c>
      <c r="F1225" s="2">
        <v>0</v>
      </c>
      <c r="G1225" s="2">
        <v>0</v>
      </c>
      <c r="H1225" s="16">
        <f t="shared" si="19"/>
        <v>0</v>
      </c>
    </row>
    <row r="1226" spans="1:8" ht="13.5" x14ac:dyDescent="0.25">
      <c r="A1226" s="12"/>
      <c r="B1226" s="11">
        <v>43790</v>
      </c>
      <c r="C1226" s="2">
        <v>5.03</v>
      </c>
      <c r="D1226" s="2">
        <v>3.2370000000000001</v>
      </c>
      <c r="E1226" s="2">
        <v>0</v>
      </c>
      <c r="F1226" s="2">
        <v>0</v>
      </c>
      <c r="G1226" s="2">
        <v>0</v>
      </c>
      <c r="H1226" s="16">
        <f t="shared" si="19"/>
        <v>0</v>
      </c>
    </row>
    <row r="1227" spans="1:8" ht="13.5" x14ac:dyDescent="0.25">
      <c r="A1227" s="12"/>
      <c r="B1227" s="11">
        <v>43791</v>
      </c>
      <c r="C1227" s="2">
        <v>5.03</v>
      </c>
      <c r="D1227" s="2">
        <v>3.2370000000000001</v>
      </c>
      <c r="E1227" s="2">
        <v>0</v>
      </c>
      <c r="F1227" s="2">
        <v>0</v>
      </c>
      <c r="G1227" s="2">
        <v>0</v>
      </c>
      <c r="H1227" s="16">
        <f t="shared" si="19"/>
        <v>0</v>
      </c>
    </row>
    <row r="1228" spans="1:8" ht="13.5" x14ac:dyDescent="0.25">
      <c r="A1228" s="12"/>
      <c r="B1228" s="11">
        <v>43794</v>
      </c>
      <c r="C1228" s="2">
        <v>5.03</v>
      </c>
      <c r="D1228" s="2">
        <v>3.2370000000000001</v>
      </c>
      <c r="E1228" s="2">
        <v>0</v>
      </c>
      <c r="F1228" s="2">
        <v>0</v>
      </c>
      <c r="G1228" s="2">
        <v>0</v>
      </c>
      <c r="H1228" s="16">
        <f t="shared" si="19"/>
        <v>0</v>
      </c>
    </row>
    <row r="1229" spans="1:8" ht="13.5" x14ac:dyDescent="0.25">
      <c r="A1229" s="12"/>
      <c r="B1229" s="11">
        <v>43795</v>
      </c>
      <c r="C1229" s="2">
        <v>5.03</v>
      </c>
      <c r="D1229" s="2">
        <v>3.2370000000000001</v>
      </c>
      <c r="E1229" s="2">
        <v>0</v>
      </c>
      <c r="F1229" s="2">
        <v>0</v>
      </c>
      <c r="G1229" s="2">
        <v>0</v>
      </c>
      <c r="H1229" s="16">
        <f t="shared" si="19"/>
        <v>0</v>
      </c>
    </row>
    <row r="1230" spans="1:8" ht="13.5" x14ac:dyDescent="0.25">
      <c r="A1230" s="12"/>
      <c r="B1230" s="11">
        <v>43796</v>
      </c>
      <c r="C1230" s="2">
        <v>5.03</v>
      </c>
      <c r="D1230" s="2">
        <v>3.2370000000000001</v>
      </c>
      <c r="E1230" s="2">
        <v>0</v>
      </c>
      <c r="F1230" s="2">
        <v>0</v>
      </c>
      <c r="G1230" s="2">
        <v>0</v>
      </c>
      <c r="H1230" s="16">
        <f t="shared" si="19"/>
        <v>0</v>
      </c>
    </row>
    <row r="1231" spans="1:8" ht="13.5" x14ac:dyDescent="0.25">
      <c r="A1231" s="12"/>
      <c r="B1231" s="11">
        <v>43797</v>
      </c>
      <c r="C1231" s="2">
        <v>5.03</v>
      </c>
      <c r="D1231" s="2">
        <v>3.2370000000000001</v>
      </c>
      <c r="E1231" s="2">
        <v>0</v>
      </c>
      <c r="F1231" s="2">
        <v>0</v>
      </c>
      <c r="G1231" s="2">
        <v>0</v>
      </c>
      <c r="H1231" s="16">
        <f t="shared" si="19"/>
        <v>0</v>
      </c>
    </row>
    <row r="1232" spans="1:8" ht="13.5" x14ac:dyDescent="0.25">
      <c r="A1232" s="12"/>
      <c r="B1232" s="11">
        <v>43798</v>
      </c>
      <c r="C1232" s="2">
        <v>5.03</v>
      </c>
      <c r="D1232" s="2">
        <v>3.2370000000000001</v>
      </c>
      <c r="E1232" s="2">
        <v>0</v>
      </c>
      <c r="F1232" s="2">
        <v>0</v>
      </c>
      <c r="G1232" s="2">
        <v>0</v>
      </c>
      <c r="H1232" s="16">
        <f t="shared" si="19"/>
        <v>0</v>
      </c>
    </row>
    <row r="1233" spans="1:8" ht="13.5" x14ac:dyDescent="0.25">
      <c r="A1233" s="12"/>
      <c r="B1233" s="11">
        <v>43801</v>
      </c>
      <c r="C1233" s="2">
        <v>5.03</v>
      </c>
      <c r="D1233" s="2">
        <v>3.2370000000000001</v>
      </c>
      <c r="E1233" s="2">
        <v>0</v>
      </c>
      <c r="F1233" s="2">
        <v>0</v>
      </c>
      <c r="G1233" s="2">
        <v>0</v>
      </c>
      <c r="H1233" s="16">
        <f t="shared" si="19"/>
        <v>0</v>
      </c>
    </row>
    <row r="1234" spans="1:8" ht="13.5" x14ac:dyDescent="0.25">
      <c r="A1234" s="12"/>
      <c r="B1234" s="11">
        <v>43802</v>
      </c>
      <c r="C1234" s="2">
        <v>5.03</v>
      </c>
      <c r="D1234" s="2">
        <v>3.2370000000000001</v>
      </c>
      <c r="E1234" s="2">
        <v>0</v>
      </c>
      <c r="F1234" s="2">
        <v>0</v>
      </c>
      <c r="G1234" s="2">
        <v>0</v>
      </c>
      <c r="H1234" s="16">
        <f t="shared" si="19"/>
        <v>0</v>
      </c>
    </row>
    <row r="1235" spans="1:8" ht="13.5" x14ac:dyDescent="0.25">
      <c r="A1235" s="12"/>
      <c r="B1235" s="11">
        <v>43803</v>
      </c>
      <c r="C1235" s="2">
        <v>5.03</v>
      </c>
      <c r="D1235" s="2">
        <v>3.2370000000000001</v>
      </c>
      <c r="E1235" s="2">
        <v>0</v>
      </c>
      <c r="F1235" s="2">
        <v>0</v>
      </c>
      <c r="G1235" s="2">
        <v>0</v>
      </c>
      <c r="H1235" s="16">
        <f t="shared" si="19"/>
        <v>0</v>
      </c>
    </row>
    <row r="1236" spans="1:8" ht="13.5" x14ac:dyDescent="0.25">
      <c r="A1236" s="12"/>
      <c r="B1236" s="11">
        <v>43804</v>
      </c>
      <c r="C1236" s="2">
        <v>5.03</v>
      </c>
      <c r="D1236" s="2">
        <v>3.2370000000000001</v>
      </c>
      <c r="E1236" s="2">
        <v>0</v>
      </c>
      <c r="F1236" s="2">
        <v>0</v>
      </c>
      <c r="G1236" s="2">
        <v>0</v>
      </c>
      <c r="H1236" s="16">
        <f t="shared" si="19"/>
        <v>0</v>
      </c>
    </row>
    <row r="1237" spans="1:8" ht="13.5" x14ac:dyDescent="0.25">
      <c r="A1237" s="12"/>
      <c r="B1237" s="11">
        <v>43805</v>
      </c>
      <c r="C1237" s="2">
        <v>5.03</v>
      </c>
      <c r="D1237" s="2">
        <v>3.2370000000000001</v>
      </c>
      <c r="E1237" s="2">
        <v>0</v>
      </c>
      <c r="F1237" s="2">
        <v>0</v>
      </c>
      <c r="G1237" s="2">
        <v>0</v>
      </c>
      <c r="H1237" s="16">
        <f t="shared" si="19"/>
        <v>0</v>
      </c>
    </row>
    <row r="1238" spans="1:8" ht="13.5" x14ac:dyDescent="0.25">
      <c r="A1238" s="12"/>
      <c r="B1238" s="11">
        <v>43808</v>
      </c>
      <c r="C1238" s="2">
        <v>5.03</v>
      </c>
      <c r="D1238" s="2">
        <v>3.2370000000000001</v>
      </c>
      <c r="E1238" s="2">
        <v>0</v>
      </c>
      <c r="F1238" s="2">
        <v>0</v>
      </c>
      <c r="G1238" s="2">
        <v>0</v>
      </c>
      <c r="H1238" s="16">
        <f t="shared" si="19"/>
        <v>0</v>
      </c>
    </row>
    <row r="1239" spans="1:8" ht="13.5" x14ac:dyDescent="0.25">
      <c r="A1239" s="12"/>
      <c r="B1239" s="11">
        <v>43809</v>
      </c>
      <c r="C1239" s="2">
        <v>5.03</v>
      </c>
      <c r="D1239" s="2">
        <v>3.2370000000000001</v>
      </c>
      <c r="E1239" s="2">
        <v>0</v>
      </c>
      <c r="F1239" s="2">
        <v>0</v>
      </c>
      <c r="G1239" s="2">
        <v>0</v>
      </c>
      <c r="H1239" s="16">
        <f t="shared" si="19"/>
        <v>0</v>
      </c>
    </row>
    <row r="1240" spans="1:8" ht="13.5" x14ac:dyDescent="0.25">
      <c r="A1240" s="12"/>
      <c r="B1240" s="11">
        <v>43810</v>
      </c>
      <c r="C1240" s="2">
        <v>5.03</v>
      </c>
      <c r="D1240" s="2">
        <v>3.2370000000000001</v>
      </c>
      <c r="E1240" s="2">
        <v>0</v>
      </c>
      <c r="F1240" s="2">
        <v>0</v>
      </c>
      <c r="G1240" s="2">
        <v>0</v>
      </c>
      <c r="H1240" s="16">
        <f t="shared" si="19"/>
        <v>0</v>
      </c>
    </row>
    <row r="1241" spans="1:8" ht="13.5" x14ac:dyDescent="0.25">
      <c r="A1241" s="12"/>
      <c r="B1241" s="11">
        <v>43811</v>
      </c>
      <c r="C1241" s="2">
        <v>5.03</v>
      </c>
      <c r="D1241" s="2">
        <v>3.2370000000000001</v>
      </c>
      <c r="E1241" s="2">
        <v>0</v>
      </c>
      <c r="F1241" s="2">
        <v>0</v>
      </c>
      <c r="G1241" s="2">
        <v>0</v>
      </c>
      <c r="H1241" s="16">
        <f t="shared" si="19"/>
        <v>0</v>
      </c>
    </row>
    <row r="1242" spans="1:8" ht="13.5" x14ac:dyDescent="0.25">
      <c r="A1242" s="12"/>
      <c r="B1242" s="11">
        <v>43812</v>
      </c>
      <c r="C1242" s="2">
        <v>5.03</v>
      </c>
      <c r="D1242" s="2">
        <v>3.2370000000000001</v>
      </c>
      <c r="E1242" s="2">
        <v>0</v>
      </c>
      <c r="F1242" s="2">
        <v>0</v>
      </c>
      <c r="G1242" s="2">
        <v>0</v>
      </c>
      <c r="H1242" s="16">
        <f t="shared" si="19"/>
        <v>0</v>
      </c>
    </row>
    <row r="1243" spans="1:8" ht="13.5" x14ac:dyDescent="0.25">
      <c r="A1243" s="12"/>
      <c r="B1243" s="11">
        <v>43815</v>
      </c>
      <c r="C1243" s="2">
        <v>5.03</v>
      </c>
      <c r="D1243" s="2">
        <v>3.2370000000000001</v>
      </c>
      <c r="E1243" s="2">
        <v>0</v>
      </c>
      <c r="F1243" s="2">
        <v>0</v>
      </c>
      <c r="G1243" s="2">
        <v>0</v>
      </c>
      <c r="H1243" s="16">
        <f t="shared" si="19"/>
        <v>0</v>
      </c>
    </row>
    <row r="1244" spans="1:8" ht="13.5" x14ac:dyDescent="0.25">
      <c r="A1244" s="12"/>
      <c r="B1244" s="11">
        <v>43816</v>
      </c>
      <c r="C1244" s="2">
        <v>5.03</v>
      </c>
      <c r="D1244" s="2">
        <v>3.2370000000000001</v>
      </c>
      <c r="E1244" s="2">
        <v>0</v>
      </c>
      <c r="F1244" s="2">
        <v>0</v>
      </c>
      <c r="G1244" s="2">
        <v>0</v>
      </c>
      <c r="H1244" s="16">
        <f t="shared" si="19"/>
        <v>0</v>
      </c>
    </row>
    <row r="1245" spans="1:8" ht="13.5" x14ac:dyDescent="0.25">
      <c r="A1245" s="12"/>
      <c r="B1245" s="11">
        <v>43817</v>
      </c>
      <c r="C1245" s="2">
        <v>5.03</v>
      </c>
      <c r="D1245" s="2">
        <v>3.2370000000000001</v>
      </c>
      <c r="E1245" s="2">
        <v>0</v>
      </c>
      <c r="F1245" s="2">
        <v>0</v>
      </c>
      <c r="G1245" s="2">
        <v>0</v>
      </c>
      <c r="H1245" s="16">
        <f t="shared" si="19"/>
        <v>0</v>
      </c>
    </row>
    <row r="1246" spans="1:8" ht="13.5" x14ac:dyDescent="0.25">
      <c r="A1246" s="12"/>
      <c r="B1246" s="11">
        <v>43818</v>
      </c>
      <c r="C1246" s="2">
        <v>5.03</v>
      </c>
      <c r="D1246" s="2">
        <v>3.2370000000000001</v>
      </c>
      <c r="E1246" s="2">
        <v>0</v>
      </c>
      <c r="F1246" s="2">
        <v>0</v>
      </c>
      <c r="G1246" s="2">
        <v>0</v>
      </c>
      <c r="H1246" s="16">
        <f t="shared" si="19"/>
        <v>0</v>
      </c>
    </row>
    <row r="1247" spans="1:8" ht="13.5" x14ac:dyDescent="0.25">
      <c r="A1247" s="12"/>
      <c r="B1247" s="11">
        <v>43819</v>
      </c>
      <c r="C1247" s="2">
        <v>5.03</v>
      </c>
      <c r="D1247" s="2">
        <v>3.2370000000000001</v>
      </c>
      <c r="E1247" s="2">
        <v>0</v>
      </c>
      <c r="F1247" s="2">
        <v>0</v>
      </c>
      <c r="G1247" s="2">
        <v>0</v>
      </c>
      <c r="H1247" s="16">
        <f t="shared" si="19"/>
        <v>0</v>
      </c>
    </row>
    <row r="1248" spans="1:8" ht="13.5" x14ac:dyDescent="0.25">
      <c r="A1248" s="12"/>
      <c r="B1248" s="11">
        <v>43822</v>
      </c>
      <c r="C1248" s="2">
        <v>4.9000000000000004</v>
      </c>
      <c r="D1248" s="2">
        <v>3.1534</v>
      </c>
      <c r="E1248" s="2">
        <v>10</v>
      </c>
      <c r="F1248" s="2">
        <v>4.9000000000000004</v>
      </c>
      <c r="G1248" s="2">
        <v>49</v>
      </c>
      <c r="H1248" s="16">
        <f t="shared" si="19"/>
        <v>-2.5826382452888513E-2</v>
      </c>
    </row>
    <row r="1249" spans="1:8" ht="13.5" x14ac:dyDescent="0.25">
      <c r="A1249" s="12"/>
      <c r="B1249" s="11">
        <v>43823</v>
      </c>
      <c r="C1249" s="2">
        <v>4.9000000000000004</v>
      </c>
      <c r="D1249" s="2">
        <v>3.1534</v>
      </c>
      <c r="E1249" s="2">
        <v>0</v>
      </c>
      <c r="F1249" s="2">
        <v>0</v>
      </c>
      <c r="G1249" s="2">
        <v>0</v>
      </c>
      <c r="H1249" s="16">
        <f t="shared" si="19"/>
        <v>0</v>
      </c>
    </row>
    <row r="1250" spans="1:8" ht="13.5" x14ac:dyDescent="0.25">
      <c r="A1250" s="12"/>
      <c r="B1250" s="11">
        <v>43824</v>
      </c>
      <c r="C1250" s="2">
        <v>5.03</v>
      </c>
      <c r="D1250" s="2">
        <v>3.2370000000000001</v>
      </c>
      <c r="E1250" s="2">
        <v>305</v>
      </c>
      <c r="F1250" s="2">
        <v>4.9119999999999999</v>
      </c>
      <c r="G1250" s="2">
        <v>1498.16</v>
      </c>
      <c r="H1250" s="16">
        <f t="shared" si="19"/>
        <v>2.6511067419293498E-2</v>
      </c>
    </row>
    <row r="1251" spans="1:8" ht="13.5" x14ac:dyDescent="0.25">
      <c r="A1251" s="12"/>
      <c r="B1251" s="11">
        <v>43825</v>
      </c>
      <c r="C1251" s="2">
        <v>5.03</v>
      </c>
      <c r="D1251" s="2">
        <v>3.2370000000000001</v>
      </c>
      <c r="E1251" s="2">
        <v>0</v>
      </c>
      <c r="F1251" s="2">
        <v>0</v>
      </c>
      <c r="G1251" s="2">
        <v>0</v>
      </c>
      <c r="H1251" s="16">
        <f t="shared" si="19"/>
        <v>0</v>
      </c>
    </row>
    <row r="1252" spans="1:8" ht="13.5" x14ac:dyDescent="0.25">
      <c r="A1252" s="12"/>
      <c r="B1252" s="11">
        <v>43826</v>
      </c>
      <c r="C1252" s="2">
        <v>5.03</v>
      </c>
      <c r="D1252" s="2">
        <v>3.2370000000000001</v>
      </c>
      <c r="E1252" s="2">
        <v>0</v>
      </c>
      <c r="F1252" s="2">
        <v>0</v>
      </c>
      <c r="G1252" s="2">
        <v>0</v>
      </c>
      <c r="H1252" s="16">
        <f t="shared" si="19"/>
        <v>0</v>
      </c>
    </row>
    <row r="1253" spans="1:8" ht="13.5" x14ac:dyDescent="0.25">
      <c r="A1253" s="12"/>
      <c r="B1253" s="11">
        <v>43829</v>
      </c>
      <c r="C1253" s="2">
        <v>5.03</v>
      </c>
      <c r="D1253" s="2">
        <v>3.2370000000000001</v>
      </c>
      <c r="E1253" s="2">
        <v>70</v>
      </c>
      <c r="F1253" s="2">
        <v>5.03</v>
      </c>
      <c r="G1253" s="2">
        <v>352.1</v>
      </c>
      <c r="H1253" s="16">
        <f t="shared" si="19"/>
        <v>0</v>
      </c>
    </row>
    <row r="1254" spans="1:8" ht="13.5" x14ac:dyDescent="0.25">
      <c r="A1254" s="12"/>
      <c r="B1254" s="11">
        <v>43830</v>
      </c>
      <c r="C1254" s="2">
        <v>5.03</v>
      </c>
      <c r="D1254" s="2">
        <v>3.2370000000000001</v>
      </c>
      <c r="E1254" s="2">
        <v>0</v>
      </c>
      <c r="F1254" s="2">
        <v>0</v>
      </c>
      <c r="G1254" s="2">
        <v>0</v>
      </c>
      <c r="H1254" s="16">
        <f t="shared" si="19"/>
        <v>0</v>
      </c>
    </row>
    <row r="1255" spans="1:8" ht="13.5" x14ac:dyDescent="0.25">
      <c r="A1255" s="12"/>
      <c r="B1255" s="11">
        <v>43832</v>
      </c>
      <c r="C1255" s="2">
        <v>5.03</v>
      </c>
      <c r="D1255" s="2">
        <v>3.2370000000000001</v>
      </c>
      <c r="E1255" s="2">
        <v>0</v>
      </c>
      <c r="F1255" s="2">
        <v>0</v>
      </c>
      <c r="G1255" s="2">
        <v>0</v>
      </c>
      <c r="H1255" s="16">
        <f t="shared" si="19"/>
        <v>0</v>
      </c>
    </row>
    <row r="1256" spans="1:8" ht="13.5" x14ac:dyDescent="0.25">
      <c r="A1256" s="12"/>
      <c r="B1256" s="11">
        <v>43833</v>
      </c>
      <c r="C1256" s="2">
        <v>5.03</v>
      </c>
      <c r="D1256" s="2">
        <v>3.2370000000000001</v>
      </c>
      <c r="E1256" s="2">
        <v>0</v>
      </c>
      <c r="F1256" s="2">
        <v>0</v>
      </c>
      <c r="G1256" s="2">
        <v>0</v>
      </c>
      <c r="H1256" s="16">
        <f t="shared" si="19"/>
        <v>0</v>
      </c>
    </row>
    <row r="1257" spans="1:8" ht="13.5" x14ac:dyDescent="0.25">
      <c r="A1257" s="12"/>
      <c r="B1257" s="11">
        <v>43836</v>
      </c>
      <c r="C1257" s="2">
        <v>5</v>
      </c>
      <c r="D1257" s="2">
        <v>3.2176999999999998</v>
      </c>
      <c r="E1257" s="2">
        <v>127</v>
      </c>
      <c r="F1257" s="2">
        <v>5</v>
      </c>
      <c r="G1257" s="2">
        <v>635</v>
      </c>
      <c r="H1257" s="16">
        <f t="shared" si="19"/>
        <v>-5.9623107815879881E-3</v>
      </c>
    </row>
    <row r="1258" spans="1:8" ht="13.5" x14ac:dyDescent="0.25">
      <c r="A1258" s="12"/>
      <c r="B1258" s="11">
        <v>43837</v>
      </c>
      <c r="C1258" s="2">
        <v>5</v>
      </c>
      <c r="D1258" s="2">
        <v>3.2176999999999998</v>
      </c>
      <c r="E1258" s="2">
        <v>0</v>
      </c>
      <c r="F1258" s="2">
        <v>0</v>
      </c>
      <c r="G1258" s="2">
        <v>0</v>
      </c>
      <c r="H1258" s="16">
        <f t="shared" si="19"/>
        <v>0</v>
      </c>
    </row>
    <row r="1259" spans="1:8" ht="13.5" x14ac:dyDescent="0.25">
      <c r="A1259" s="12"/>
      <c r="B1259" s="11">
        <v>43838</v>
      </c>
      <c r="C1259" s="2">
        <v>5</v>
      </c>
      <c r="D1259" s="2">
        <v>3.2176999999999998</v>
      </c>
      <c r="E1259" s="2">
        <v>0</v>
      </c>
      <c r="F1259" s="2">
        <v>0</v>
      </c>
      <c r="G1259" s="2">
        <v>0</v>
      </c>
      <c r="H1259" s="16">
        <f t="shared" si="19"/>
        <v>0</v>
      </c>
    </row>
    <row r="1260" spans="1:8" ht="13.5" x14ac:dyDescent="0.25">
      <c r="A1260" s="12"/>
      <c r="B1260" s="11">
        <v>43839</v>
      </c>
      <c r="C1260" s="2">
        <v>5</v>
      </c>
      <c r="D1260" s="2">
        <v>3.2176999999999998</v>
      </c>
      <c r="E1260" s="2">
        <v>0</v>
      </c>
      <c r="F1260" s="2">
        <v>0</v>
      </c>
      <c r="G1260" s="2">
        <v>0</v>
      </c>
      <c r="H1260" s="16">
        <f t="shared" si="19"/>
        <v>0</v>
      </c>
    </row>
    <row r="1261" spans="1:8" ht="13.5" x14ac:dyDescent="0.25">
      <c r="A1261" s="12"/>
      <c r="B1261" s="11">
        <v>43840</v>
      </c>
      <c r="C1261" s="2">
        <v>5</v>
      </c>
      <c r="D1261" s="2">
        <v>3.2176999999999998</v>
      </c>
      <c r="E1261" s="2">
        <v>0</v>
      </c>
      <c r="F1261" s="2">
        <v>0</v>
      </c>
      <c r="G1261" s="2">
        <v>0</v>
      </c>
      <c r="H1261" s="16">
        <f t="shared" si="19"/>
        <v>0</v>
      </c>
    </row>
    <row r="1262" spans="1:8" ht="13.5" x14ac:dyDescent="0.25">
      <c r="A1262" s="12"/>
      <c r="B1262" s="11">
        <v>43843</v>
      </c>
      <c r="C1262" s="2">
        <v>5</v>
      </c>
      <c r="D1262" s="2">
        <v>3.2176999999999998</v>
      </c>
      <c r="E1262" s="2">
        <v>0</v>
      </c>
      <c r="F1262" s="2">
        <v>0</v>
      </c>
      <c r="G1262" s="2">
        <v>0</v>
      </c>
      <c r="H1262" s="16">
        <f t="shared" si="19"/>
        <v>0</v>
      </c>
    </row>
    <row r="1263" spans="1:8" ht="13.5" x14ac:dyDescent="0.25">
      <c r="A1263" s="12"/>
      <c r="B1263" s="11">
        <v>43845</v>
      </c>
      <c r="C1263" s="2">
        <v>4.9000000000000004</v>
      </c>
      <c r="D1263" s="2">
        <v>3.1534</v>
      </c>
      <c r="E1263" s="2">
        <v>151</v>
      </c>
      <c r="F1263" s="2">
        <v>4.9000000000000004</v>
      </c>
      <c r="G1263" s="2">
        <v>739.9</v>
      </c>
      <c r="H1263" s="16">
        <f t="shared" si="19"/>
        <v>-1.9983217826397677E-2</v>
      </c>
    </row>
    <row r="1264" spans="1:8" ht="13.5" x14ac:dyDescent="0.25">
      <c r="A1264" s="12"/>
      <c r="B1264" s="11">
        <v>43846</v>
      </c>
      <c r="C1264" s="2">
        <v>4.9000000000000004</v>
      </c>
      <c r="D1264" s="2">
        <v>3.1534</v>
      </c>
      <c r="E1264" s="2">
        <v>101</v>
      </c>
      <c r="F1264" s="2">
        <v>4.9000000000000004</v>
      </c>
      <c r="G1264" s="2">
        <v>494.9</v>
      </c>
      <c r="H1264" s="16">
        <f t="shared" si="19"/>
        <v>0</v>
      </c>
    </row>
    <row r="1265" spans="1:8" ht="13.5" x14ac:dyDescent="0.25">
      <c r="A1265" s="12"/>
      <c r="B1265" s="11">
        <v>43847</v>
      </c>
      <c r="C1265" s="2">
        <v>4.8</v>
      </c>
      <c r="D1265" s="2">
        <v>3.089</v>
      </c>
      <c r="E1265" s="2">
        <v>50</v>
      </c>
      <c r="F1265" s="2">
        <v>4.8</v>
      </c>
      <c r="G1265" s="2">
        <v>240</v>
      </c>
      <c r="H1265" s="16">
        <f t="shared" si="19"/>
        <v>-2.0422401217733244E-2</v>
      </c>
    </row>
    <row r="1266" spans="1:8" ht="13.5" x14ac:dyDescent="0.25">
      <c r="A1266" s="12"/>
      <c r="B1266" s="11">
        <v>43850</v>
      </c>
      <c r="C1266" s="2">
        <v>4.7</v>
      </c>
      <c r="D1266" s="2">
        <v>3.0247000000000002</v>
      </c>
      <c r="E1266" s="2">
        <v>40</v>
      </c>
      <c r="F1266" s="2">
        <v>4.7</v>
      </c>
      <c r="G1266" s="2">
        <v>188</v>
      </c>
      <c r="H1266" s="16">
        <f t="shared" si="19"/>
        <v>-2.0815797992877891E-2</v>
      </c>
    </row>
    <row r="1267" spans="1:8" ht="13.5" x14ac:dyDescent="0.25">
      <c r="A1267" s="12"/>
      <c r="B1267" s="11">
        <v>43851</v>
      </c>
      <c r="C1267" s="2">
        <v>4.5599999999999996</v>
      </c>
      <c r="D1267" s="2">
        <v>2.9346000000000001</v>
      </c>
      <c r="E1267" s="2">
        <v>45</v>
      </c>
      <c r="F1267" s="2">
        <v>4.5599999999999996</v>
      </c>
      <c r="G1267" s="2">
        <v>205.2</v>
      </c>
      <c r="H1267" s="16">
        <f t="shared" si="19"/>
        <v>-2.9788078156511411E-2</v>
      </c>
    </row>
    <row r="1268" spans="1:8" ht="13.5" x14ac:dyDescent="0.25">
      <c r="A1268" s="12"/>
      <c r="B1268" s="11">
        <v>43852</v>
      </c>
      <c r="C1268" s="2">
        <v>4.3600000000000003</v>
      </c>
      <c r="D1268" s="2">
        <v>2.8058999999999998</v>
      </c>
      <c r="E1268" s="2">
        <v>50</v>
      </c>
      <c r="F1268" s="2">
        <v>4.3600000000000003</v>
      </c>
      <c r="G1268" s="2">
        <v>218</v>
      </c>
      <c r="H1268" s="16">
        <f t="shared" si="19"/>
        <v>-4.3856062154978621E-2</v>
      </c>
    </row>
    <row r="1269" spans="1:8" ht="13.5" x14ac:dyDescent="0.25">
      <c r="A1269" s="12"/>
      <c r="B1269" s="11">
        <v>43853</v>
      </c>
      <c r="C1269" s="2">
        <v>4.2300000000000004</v>
      </c>
      <c r="D1269" s="2">
        <v>2.7222</v>
      </c>
      <c r="E1269" s="2">
        <v>1040</v>
      </c>
      <c r="F1269" s="2">
        <v>4.2350000000000003</v>
      </c>
      <c r="G1269" s="2">
        <v>4404.3999999999996</v>
      </c>
      <c r="H1269" s="16">
        <f t="shared" si="19"/>
        <v>-2.9830001069175625E-2</v>
      </c>
    </row>
    <row r="1270" spans="1:8" ht="13.5" x14ac:dyDescent="0.25">
      <c r="A1270" s="12"/>
      <c r="B1270" s="11">
        <v>43854</v>
      </c>
      <c r="C1270" s="2">
        <v>4.2300000000000004</v>
      </c>
      <c r="D1270" s="2">
        <v>2.7222</v>
      </c>
      <c r="E1270" s="2">
        <v>0</v>
      </c>
      <c r="F1270" s="2">
        <v>0</v>
      </c>
      <c r="G1270" s="2">
        <v>0</v>
      </c>
      <c r="H1270" s="16">
        <f t="shared" si="19"/>
        <v>0</v>
      </c>
    </row>
    <row r="1271" spans="1:8" ht="13.5" x14ac:dyDescent="0.25">
      <c r="A1271" s="12"/>
      <c r="B1271" s="11">
        <v>43857</v>
      </c>
      <c r="C1271" s="2">
        <v>4.2300000000000004</v>
      </c>
      <c r="D1271" s="2">
        <v>2.7222</v>
      </c>
      <c r="E1271" s="2">
        <v>0</v>
      </c>
      <c r="F1271" s="2">
        <v>0</v>
      </c>
      <c r="G1271" s="2">
        <v>0</v>
      </c>
      <c r="H1271" s="16">
        <f t="shared" si="19"/>
        <v>0</v>
      </c>
    </row>
    <row r="1272" spans="1:8" ht="13.5" x14ac:dyDescent="0.25">
      <c r="A1272" s="12"/>
      <c r="B1272" s="11">
        <v>43858</v>
      </c>
      <c r="C1272" s="2">
        <v>4.1100000000000003</v>
      </c>
      <c r="D1272" s="2">
        <v>2.645</v>
      </c>
      <c r="E1272" s="2">
        <v>40</v>
      </c>
      <c r="F1272" s="2">
        <v>4.1100000000000003</v>
      </c>
      <c r="G1272" s="2">
        <v>164.4</v>
      </c>
      <c r="H1272" s="16">
        <f t="shared" si="19"/>
        <v>-2.8359415178899398E-2</v>
      </c>
    </row>
    <row r="1273" spans="1:8" ht="13.5" x14ac:dyDescent="0.25">
      <c r="A1273" s="12"/>
      <c r="B1273" s="11">
        <v>43859</v>
      </c>
      <c r="C1273" s="2">
        <v>4.1100000000000003</v>
      </c>
      <c r="D1273" s="2">
        <v>2.645</v>
      </c>
      <c r="E1273" s="2">
        <v>0</v>
      </c>
      <c r="F1273" s="2">
        <v>0</v>
      </c>
      <c r="G1273" s="2">
        <v>0</v>
      </c>
      <c r="H1273" s="16">
        <f t="shared" si="19"/>
        <v>0</v>
      </c>
    </row>
    <row r="1274" spans="1:8" ht="13.5" x14ac:dyDescent="0.25">
      <c r="A1274" s="12"/>
      <c r="B1274" s="11">
        <v>43860</v>
      </c>
      <c r="C1274" s="2">
        <v>4.1100000000000003</v>
      </c>
      <c r="D1274" s="2">
        <v>2.645</v>
      </c>
      <c r="E1274" s="2">
        <v>0</v>
      </c>
      <c r="F1274" s="2">
        <v>0</v>
      </c>
      <c r="G1274" s="2">
        <v>0</v>
      </c>
      <c r="H1274" s="16">
        <f t="shared" si="19"/>
        <v>0</v>
      </c>
    </row>
    <row r="1275" spans="1:8" ht="13.5" x14ac:dyDescent="0.25">
      <c r="A1275" s="12"/>
      <c r="B1275" s="11">
        <v>43861</v>
      </c>
      <c r="C1275" s="2">
        <v>4.0999999999999996</v>
      </c>
      <c r="D1275" s="2">
        <v>2.6385000000000001</v>
      </c>
      <c r="E1275" s="2">
        <v>869</v>
      </c>
      <c r="F1275" s="2">
        <v>4.0941999999999998</v>
      </c>
      <c r="G1275" s="2">
        <v>3557.8598000000002</v>
      </c>
      <c r="H1275" s="16">
        <f t="shared" si="19"/>
        <v>-2.4574669187145369E-3</v>
      </c>
    </row>
    <row r="1276" spans="1:8" ht="13.5" x14ac:dyDescent="0.25">
      <c r="A1276" s="12"/>
      <c r="B1276" s="11">
        <v>43864</v>
      </c>
      <c r="C1276" s="2">
        <v>4.0999999999999996</v>
      </c>
      <c r="D1276" s="2">
        <v>2.6385000000000001</v>
      </c>
      <c r="E1276" s="2">
        <v>869</v>
      </c>
      <c r="F1276" s="2">
        <v>4.0941999999999998</v>
      </c>
      <c r="G1276" s="2">
        <v>3557.8598000000002</v>
      </c>
      <c r="H1276" s="16">
        <f t="shared" si="19"/>
        <v>0</v>
      </c>
    </row>
    <row r="1277" spans="1:8" ht="13.5" x14ac:dyDescent="0.25">
      <c r="A1277" s="12"/>
      <c r="B1277" s="11">
        <v>43865</v>
      </c>
      <c r="C1277" s="2">
        <v>4.1100000000000003</v>
      </c>
      <c r="D1277" s="2">
        <v>2.645</v>
      </c>
      <c r="E1277" s="2">
        <v>325</v>
      </c>
      <c r="F1277" s="2">
        <v>4.1100000000000003</v>
      </c>
      <c r="G1277" s="2">
        <v>1335.75</v>
      </c>
      <c r="H1277" s="16">
        <f t="shared" si="19"/>
        <v>2.4635209399279704E-3</v>
      </c>
    </row>
    <row r="1278" spans="1:8" ht="13.5" x14ac:dyDescent="0.25">
      <c r="A1278" s="12"/>
      <c r="B1278" s="11">
        <v>43866</v>
      </c>
      <c r="C1278" s="2">
        <v>4.0999999999999996</v>
      </c>
      <c r="D1278" s="2">
        <v>2.6385000000000001</v>
      </c>
      <c r="E1278" s="2">
        <v>400</v>
      </c>
      <c r="F1278" s="2">
        <v>4.0999999999999996</v>
      </c>
      <c r="G1278" s="2">
        <v>1640</v>
      </c>
      <c r="H1278" s="16">
        <f t="shared" si="19"/>
        <v>-2.4574669187145369E-3</v>
      </c>
    </row>
    <row r="1279" spans="1:8" ht="13.5" x14ac:dyDescent="0.25">
      <c r="A1279" s="12"/>
      <c r="B1279" s="11">
        <v>43867</v>
      </c>
      <c r="C1279" s="2">
        <v>4.0999999999999996</v>
      </c>
      <c r="D1279" s="2">
        <v>2.6385000000000001</v>
      </c>
      <c r="E1279" s="2">
        <v>0</v>
      </c>
      <c r="F1279" s="2">
        <v>0</v>
      </c>
      <c r="G1279" s="2">
        <v>0</v>
      </c>
      <c r="H1279" s="16">
        <f t="shared" si="19"/>
        <v>0</v>
      </c>
    </row>
    <row r="1280" spans="1:8" ht="13.5" x14ac:dyDescent="0.25">
      <c r="A1280" s="12"/>
      <c r="B1280" s="11">
        <v>43868</v>
      </c>
      <c r="C1280" s="2">
        <v>4.0199999999999996</v>
      </c>
      <c r="D1280" s="2">
        <v>2.5871</v>
      </c>
      <c r="E1280" s="2">
        <v>381</v>
      </c>
      <c r="F1280" s="2">
        <v>4.0956000000000001</v>
      </c>
      <c r="G1280" s="2">
        <v>1560.4236000000001</v>
      </c>
      <c r="H1280" s="16">
        <f t="shared" si="19"/>
        <v>-1.9480765586507527E-2</v>
      </c>
    </row>
    <row r="1281" spans="1:8" ht="13.5" x14ac:dyDescent="0.25">
      <c r="A1281" s="12"/>
      <c r="B1281" s="11">
        <v>43871</v>
      </c>
      <c r="C1281" s="2">
        <v>4.0199999999999996</v>
      </c>
      <c r="D1281" s="2">
        <v>2.5871</v>
      </c>
      <c r="E1281" s="2">
        <v>10</v>
      </c>
      <c r="F1281" s="2">
        <v>4.0199999999999996</v>
      </c>
      <c r="G1281" s="2">
        <v>40.200000000000003</v>
      </c>
      <c r="H1281" s="16">
        <f t="shared" si="19"/>
        <v>0</v>
      </c>
    </row>
    <row r="1282" spans="1:8" ht="13.5" x14ac:dyDescent="0.25">
      <c r="A1282" s="12"/>
      <c r="B1282" s="11">
        <v>43872</v>
      </c>
      <c r="C1282" s="2">
        <v>4.0199999999999996</v>
      </c>
      <c r="D1282" s="2">
        <v>2.5871</v>
      </c>
      <c r="E1282" s="2">
        <v>0</v>
      </c>
      <c r="F1282" s="2">
        <v>0</v>
      </c>
      <c r="G1282" s="2">
        <v>0</v>
      </c>
      <c r="H1282" s="16">
        <f t="shared" si="19"/>
        <v>0</v>
      </c>
    </row>
    <row r="1283" spans="1:8" ht="13.5" x14ac:dyDescent="0.25">
      <c r="A1283" s="12"/>
      <c r="B1283" s="11">
        <v>43873</v>
      </c>
      <c r="C1283" s="2">
        <v>4.0199999999999996</v>
      </c>
      <c r="D1283" s="2">
        <v>2.5871</v>
      </c>
      <c r="E1283" s="2">
        <v>0</v>
      </c>
      <c r="F1283" s="2">
        <v>0</v>
      </c>
      <c r="G1283" s="2">
        <v>0</v>
      </c>
      <c r="H1283" s="16">
        <f t="shared" si="19"/>
        <v>0</v>
      </c>
    </row>
    <row r="1284" spans="1:8" ht="13.5" x14ac:dyDescent="0.25">
      <c r="A1284" s="12"/>
      <c r="B1284" s="11">
        <v>43874</v>
      </c>
      <c r="C1284" s="2">
        <v>4.0199999999999996</v>
      </c>
      <c r="D1284" s="2">
        <v>2.5871</v>
      </c>
      <c r="E1284" s="2">
        <v>3916</v>
      </c>
      <c r="F1284" s="2">
        <v>4.0208000000000004</v>
      </c>
      <c r="G1284" s="2">
        <v>15745.452799999999</v>
      </c>
      <c r="H1284" s="16">
        <f t="shared" si="19"/>
        <v>0</v>
      </c>
    </row>
    <row r="1285" spans="1:8" ht="13.5" x14ac:dyDescent="0.25">
      <c r="A1285" s="12"/>
      <c r="B1285" s="11">
        <v>43875</v>
      </c>
      <c r="C1285" s="2">
        <v>4.1399999999999997</v>
      </c>
      <c r="D1285" s="2">
        <v>2.6642999999999999</v>
      </c>
      <c r="E1285" s="2">
        <v>549</v>
      </c>
      <c r="F1285" s="2">
        <v>4.1399999999999997</v>
      </c>
      <c r="G1285" s="2">
        <v>2272.86</v>
      </c>
      <c r="H1285" s="16">
        <f t="shared" si="19"/>
        <v>2.9840361795060083E-2</v>
      </c>
    </row>
    <row r="1286" spans="1:8" ht="13.5" x14ac:dyDescent="0.25">
      <c r="A1286" s="12"/>
      <c r="B1286" s="11">
        <v>43878</v>
      </c>
      <c r="C1286" s="2">
        <v>4.1399999999999997</v>
      </c>
      <c r="D1286" s="2">
        <v>2.6642999999999999</v>
      </c>
      <c r="E1286" s="2">
        <v>0</v>
      </c>
      <c r="F1286" s="2">
        <v>0</v>
      </c>
      <c r="G1286" s="2">
        <v>0</v>
      </c>
      <c r="H1286" s="16">
        <f t="shared" si="19"/>
        <v>0</v>
      </c>
    </row>
    <row r="1287" spans="1:8" ht="13.5" x14ac:dyDescent="0.25">
      <c r="A1287" s="12"/>
      <c r="B1287" s="11">
        <v>43879</v>
      </c>
      <c r="C1287" s="2">
        <v>4.1399999999999997</v>
      </c>
      <c r="D1287" s="2">
        <v>2.6642999999999999</v>
      </c>
      <c r="E1287" s="2">
        <v>0</v>
      </c>
      <c r="F1287" s="2">
        <v>0</v>
      </c>
      <c r="G1287" s="2">
        <v>0</v>
      </c>
      <c r="H1287" s="16">
        <f t="shared" ref="H1287:H1350" si="20">(D1287-D1286)/D1286</f>
        <v>0</v>
      </c>
    </row>
    <row r="1288" spans="1:8" ht="13.5" x14ac:dyDescent="0.25">
      <c r="A1288" s="12"/>
      <c r="B1288" s="11">
        <v>43880</v>
      </c>
      <c r="C1288" s="2">
        <v>4.1399999999999997</v>
      </c>
      <c r="D1288" s="2">
        <v>2.6642999999999999</v>
      </c>
      <c r="E1288" s="2">
        <v>200</v>
      </c>
      <c r="F1288" s="2">
        <v>4.1399999999999997</v>
      </c>
      <c r="G1288" s="2">
        <v>828</v>
      </c>
      <c r="H1288" s="16">
        <f t="shared" si="20"/>
        <v>0</v>
      </c>
    </row>
    <row r="1289" spans="1:8" ht="13.5" x14ac:dyDescent="0.25">
      <c r="A1289" s="12"/>
      <c r="B1289" s="11">
        <v>43881</v>
      </c>
      <c r="C1289" s="2">
        <v>4.1399999999999997</v>
      </c>
      <c r="D1289" s="2">
        <v>2.6642999999999999</v>
      </c>
      <c r="E1289" s="2">
        <v>0</v>
      </c>
      <c r="F1289" s="2">
        <v>0</v>
      </c>
      <c r="G1289" s="2">
        <v>0</v>
      </c>
      <c r="H1289" s="16">
        <f t="shared" si="20"/>
        <v>0</v>
      </c>
    </row>
    <row r="1290" spans="1:8" ht="13.5" x14ac:dyDescent="0.25">
      <c r="A1290" s="12"/>
      <c r="B1290" s="11">
        <v>43882</v>
      </c>
      <c r="C1290" s="2">
        <v>4.1399999999999997</v>
      </c>
      <c r="D1290" s="2">
        <v>2.6642999999999999</v>
      </c>
      <c r="E1290" s="2">
        <v>0</v>
      </c>
      <c r="F1290" s="2">
        <v>0</v>
      </c>
      <c r="G1290" s="2">
        <v>0</v>
      </c>
      <c r="H1290" s="16">
        <f t="shared" si="20"/>
        <v>0</v>
      </c>
    </row>
    <row r="1291" spans="1:8" ht="13.5" x14ac:dyDescent="0.25">
      <c r="A1291" s="12"/>
      <c r="B1291" s="11">
        <v>43885</v>
      </c>
      <c r="C1291" s="2">
        <v>4.0999999999999996</v>
      </c>
      <c r="D1291" s="2">
        <v>2.6385000000000001</v>
      </c>
      <c r="E1291" s="2">
        <v>461</v>
      </c>
      <c r="F1291" s="2">
        <v>4.0999999999999996</v>
      </c>
      <c r="G1291" s="2">
        <v>1890.1</v>
      </c>
      <c r="H1291" s="16">
        <f t="shared" si="20"/>
        <v>-9.6835941898434207E-3</v>
      </c>
    </row>
    <row r="1292" spans="1:8" ht="13.5" x14ac:dyDescent="0.25">
      <c r="A1292" s="12"/>
      <c r="B1292" s="11">
        <v>43886</v>
      </c>
      <c r="C1292" s="2">
        <v>4.0999999999999996</v>
      </c>
      <c r="D1292" s="2">
        <v>2.6385000000000001</v>
      </c>
      <c r="E1292" s="2">
        <v>0</v>
      </c>
      <c r="F1292" s="2">
        <v>0</v>
      </c>
      <c r="G1292" s="2">
        <v>0</v>
      </c>
      <c r="H1292" s="16">
        <f t="shared" si="20"/>
        <v>0</v>
      </c>
    </row>
    <row r="1293" spans="1:8" ht="13.5" x14ac:dyDescent="0.25">
      <c r="A1293" s="12"/>
      <c r="B1293" s="11">
        <v>43887</v>
      </c>
      <c r="C1293" s="2">
        <v>4.0999999999999996</v>
      </c>
      <c r="D1293" s="2">
        <v>2.6385000000000001</v>
      </c>
      <c r="E1293" s="2">
        <v>0</v>
      </c>
      <c r="F1293" s="2">
        <v>0</v>
      </c>
      <c r="G1293" s="2">
        <v>0</v>
      </c>
      <c r="H1293" s="16">
        <f t="shared" si="20"/>
        <v>0</v>
      </c>
    </row>
    <row r="1294" spans="1:8" ht="13.5" x14ac:dyDescent="0.25">
      <c r="A1294" s="12"/>
      <c r="B1294" s="11">
        <v>43888</v>
      </c>
      <c r="C1294" s="2">
        <v>4.22</v>
      </c>
      <c r="D1294" s="2">
        <v>2.7158000000000002</v>
      </c>
      <c r="E1294" s="2">
        <v>20</v>
      </c>
      <c r="F1294" s="2">
        <v>4.22</v>
      </c>
      <c r="G1294" s="2">
        <v>84.4</v>
      </c>
      <c r="H1294" s="16">
        <f t="shared" si="20"/>
        <v>2.9296949024066758E-2</v>
      </c>
    </row>
    <row r="1295" spans="1:8" ht="13.5" x14ac:dyDescent="0.25">
      <c r="A1295" s="12"/>
      <c r="B1295" s="11">
        <v>43889</v>
      </c>
      <c r="C1295" s="2">
        <v>4.3499999999999996</v>
      </c>
      <c r="D1295" s="2">
        <v>2.7993999999999999</v>
      </c>
      <c r="E1295" s="2">
        <v>25</v>
      </c>
      <c r="F1295" s="2">
        <v>4.2300000000000004</v>
      </c>
      <c r="G1295" s="2">
        <v>105.75</v>
      </c>
      <c r="H1295" s="16">
        <f t="shared" si="20"/>
        <v>3.0782826423153276E-2</v>
      </c>
    </row>
    <row r="1296" spans="1:8" ht="13.5" x14ac:dyDescent="0.25">
      <c r="A1296" s="12"/>
      <c r="B1296" s="11">
        <v>43892</v>
      </c>
      <c r="C1296" s="2">
        <v>4.4800000000000004</v>
      </c>
      <c r="D1296" s="2">
        <v>2.8831000000000002</v>
      </c>
      <c r="E1296" s="2">
        <v>2</v>
      </c>
      <c r="F1296" s="2">
        <v>4.4800000000000004</v>
      </c>
      <c r="G1296" s="2">
        <v>8.9600000000000009</v>
      </c>
      <c r="H1296" s="16">
        <f t="shared" si="20"/>
        <v>2.9899264128027552E-2</v>
      </c>
    </row>
    <row r="1297" spans="1:8" ht="13.5" x14ac:dyDescent="0.25">
      <c r="A1297" s="12"/>
      <c r="B1297" s="11">
        <v>43893</v>
      </c>
      <c r="C1297" s="2">
        <v>4.7</v>
      </c>
      <c r="D1297" s="2">
        <v>3.0247000000000002</v>
      </c>
      <c r="E1297" s="2">
        <v>56</v>
      </c>
      <c r="F1297" s="2">
        <v>4.6984000000000004</v>
      </c>
      <c r="G1297" s="2">
        <v>263.11040000000003</v>
      </c>
      <c r="H1297" s="16">
        <f t="shared" si="20"/>
        <v>4.9113801116853366E-2</v>
      </c>
    </row>
    <row r="1298" spans="1:8" ht="13.5" x14ac:dyDescent="0.25">
      <c r="A1298" s="12"/>
      <c r="B1298" s="11">
        <v>43894</v>
      </c>
      <c r="C1298" s="2">
        <v>4.9800000000000004</v>
      </c>
      <c r="D1298" s="2">
        <v>3.2048999999999999</v>
      </c>
      <c r="E1298" s="2">
        <v>48</v>
      </c>
      <c r="F1298" s="2">
        <v>4.9771000000000001</v>
      </c>
      <c r="G1298" s="2">
        <v>238.9008</v>
      </c>
      <c r="H1298" s="16">
        <f t="shared" si="20"/>
        <v>5.9576156313022675E-2</v>
      </c>
    </row>
    <row r="1299" spans="1:8" ht="13.5" x14ac:dyDescent="0.25">
      <c r="A1299" s="12"/>
      <c r="B1299" s="11">
        <v>43895</v>
      </c>
      <c r="C1299" s="2">
        <v>5.2</v>
      </c>
      <c r="D1299" s="2">
        <v>3.3464</v>
      </c>
      <c r="E1299" s="2">
        <v>210</v>
      </c>
      <c r="F1299" s="2">
        <v>5.2</v>
      </c>
      <c r="G1299" s="2">
        <v>1092</v>
      </c>
      <c r="H1299" s="16">
        <f t="shared" si="20"/>
        <v>4.4151143561421628E-2</v>
      </c>
    </row>
    <row r="1300" spans="1:8" ht="13.5" x14ac:dyDescent="0.25">
      <c r="A1300" s="12"/>
      <c r="B1300" s="11">
        <v>43896</v>
      </c>
      <c r="C1300" s="2">
        <v>4.97</v>
      </c>
      <c r="D1300" s="2">
        <v>3.1983999999999999</v>
      </c>
      <c r="E1300" s="2">
        <v>0</v>
      </c>
      <c r="F1300" s="2">
        <v>0</v>
      </c>
      <c r="G1300" s="2">
        <v>0</v>
      </c>
      <c r="H1300" s="16">
        <f t="shared" si="20"/>
        <v>-4.4226631604111923E-2</v>
      </c>
    </row>
    <row r="1301" spans="1:8" ht="13.5" x14ac:dyDescent="0.25">
      <c r="A1301" s="12"/>
      <c r="B1301" s="11">
        <v>43899</v>
      </c>
      <c r="C1301" s="2">
        <v>4.75</v>
      </c>
      <c r="D1301" s="2">
        <v>3.0568</v>
      </c>
      <c r="E1301" s="2">
        <v>0</v>
      </c>
      <c r="F1301" s="2">
        <v>0</v>
      </c>
      <c r="G1301" s="2">
        <v>0</v>
      </c>
      <c r="H1301" s="16">
        <f t="shared" si="20"/>
        <v>-4.4272136068033999E-2</v>
      </c>
    </row>
    <row r="1302" spans="1:8" ht="13.5" x14ac:dyDescent="0.25">
      <c r="A1302" s="12"/>
      <c r="B1302" s="11">
        <v>43900</v>
      </c>
      <c r="C1302" s="2">
        <v>4.75</v>
      </c>
      <c r="D1302" s="2">
        <v>3.0568</v>
      </c>
      <c r="E1302" s="2">
        <v>0</v>
      </c>
      <c r="F1302" s="2">
        <v>0</v>
      </c>
      <c r="G1302" s="2">
        <v>0</v>
      </c>
      <c r="H1302" s="16">
        <f t="shared" si="20"/>
        <v>0</v>
      </c>
    </row>
    <row r="1303" spans="1:8" ht="13.5" x14ac:dyDescent="0.25">
      <c r="A1303" s="12"/>
      <c r="B1303" s="11">
        <v>43901</v>
      </c>
      <c r="C1303" s="2">
        <v>4.75</v>
      </c>
      <c r="D1303" s="2">
        <v>3.0568</v>
      </c>
      <c r="E1303" s="2">
        <v>0</v>
      </c>
      <c r="F1303" s="2">
        <v>0</v>
      </c>
      <c r="G1303" s="2">
        <v>0</v>
      </c>
      <c r="H1303" s="16">
        <f t="shared" si="20"/>
        <v>0</v>
      </c>
    </row>
    <row r="1304" spans="1:8" ht="13.5" x14ac:dyDescent="0.25">
      <c r="A1304" s="12"/>
      <c r="B1304" s="11">
        <v>43902</v>
      </c>
      <c r="C1304" s="2">
        <v>4.75</v>
      </c>
      <c r="D1304" s="2">
        <v>3.0568</v>
      </c>
      <c r="E1304" s="2">
        <v>0</v>
      </c>
      <c r="F1304" s="2">
        <v>0</v>
      </c>
      <c r="G1304" s="2">
        <v>0</v>
      </c>
      <c r="H1304" s="16">
        <f t="shared" si="20"/>
        <v>0</v>
      </c>
    </row>
    <row r="1305" spans="1:8" ht="13.5" x14ac:dyDescent="0.25">
      <c r="A1305" s="12"/>
      <c r="B1305" s="11">
        <v>43903</v>
      </c>
      <c r="C1305" s="2">
        <v>4.75</v>
      </c>
      <c r="D1305" s="2">
        <v>3.0568</v>
      </c>
      <c r="E1305" s="2">
        <v>0</v>
      </c>
      <c r="F1305" s="2">
        <v>0</v>
      </c>
      <c r="G1305" s="2">
        <v>0</v>
      </c>
      <c r="H1305" s="16">
        <f t="shared" si="20"/>
        <v>0</v>
      </c>
    </row>
    <row r="1306" spans="1:8" ht="13.5" x14ac:dyDescent="0.25">
      <c r="A1306" s="12"/>
      <c r="B1306" s="11">
        <v>43906</v>
      </c>
      <c r="C1306" s="2">
        <v>4.75</v>
      </c>
      <c r="D1306" s="2">
        <v>3.0568</v>
      </c>
      <c r="E1306" s="2">
        <v>0</v>
      </c>
      <c r="F1306" s="2">
        <v>0</v>
      </c>
      <c r="G1306" s="2">
        <v>0</v>
      </c>
      <c r="H1306" s="16">
        <f t="shared" si="20"/>
        <v>0</v>
      </c>
    </row>
    <row r="1307" spans="1:8" ht="13.5" x14ac:dyDescent="0.25">
      <c r="A1307" s="12"/>
      <c r="B1307" s="11">
        <v>43907</v>
      </c>
      <c r="C1307" s="2">
        <v>4.75</v>
      </c>
      <c r="D1307" s="2">
        <v>3.0568</v>
      </c>
      <c r="E1307" s="2">
        <v>0</v>
      </c>
      <c r="F1307" s="2">
        <v>0</v>
      </c>
      <c r="G1307" s="2">
        <v>0</v>
      </c>
      <c r="H1307" s="16">
        <f t="shared" si="20"/>
        <v>0</v>
      </c>
    </row>
    <row r="1308" spans="1:8" ht="13.5" x14ac:dyDescent="0.25">
      <c r="A1308" s="12"/>
      <c r="B1308" s="11">
        <v>43908</v>
      </c>
      <c r="C1308" s="2">
        <v>4.75</v>
      </c>
      <c r="D1308" s="2">
        <v>3.0568</v>
      </c>
      <c r="E1308" s="2">
        <v>0</v>
      </c>
      <c r="F1308" s="2">
        <v>0</v>
      </c>
      <c r="G1308" s="2">
        <v>0</v>
      </c>
      <c r="H1308" s="16">
        <f t="shared" si="20"/>
        <v>0</v>
      </c>
    </row>
    <row r="1309" spans="1:8" ht="13.5" x14ac:dyDescent="0.25">
      <c r="A1309" s="12"/>
      <c r="B1309" s="11">
        <v>43909</v>
      </c>
      <c r="C1309" s="2">
        <v>4.75</v>
      </c>
      <c r="D1309" s="2">
        <v>3.0568</v>
      </c>
      <c r="E1309" s="2">
        <v>0</v>
      </c>
      <c r="F1309" s="2">
        <v>0</v>
      </c>
      <c r="G1309" s="2">
        <v>0</v>
      </c>
      <c r="H1309" s="16">
        <f t="shared" si="20"/>
        <v>0</v>
      </c>
    </row>
    <row r="1310" spans="1:8" ht="13.5" x14ac:dyDescent="0.25">
      <c r="A1310" s="12"/>
      <c r="B1310" s="11">
        <v>43913</v>
      </c>
      <c r="C1310" s="2">
        <v>4.75</v>
      </c>
      <c r="D1310" s="2">
        <v>3.0568</v>
      </c>
      <c r="E1310" s="2">
        <v>0</v>
      </c>
      <c r="F1310" s="2">
        <v>0</v>
      </c>
      <c r="G1310" s="2">
        <v>0</v>
      </c>
      <c r="H1310" s="16">
        <f t="shared" si="20"/>
        <v>0</v>
      </c>
    </row>
    <row r="1311" spans="1:8" ht="13.5" x14ac:dyDescent="0.25">
      <c r="A1311" s="12"/>
      <c r="B1311" s="11">
        <v>43914</v>
      </c>
      <c r="C1311" s="2">
        <v>4.75</v>
      </c>
      <c r="D1311" s="2">
        <v>3.0568</v>
      </c>
      <c r="E1311" s="2">
        <v>0</v>
      </c>
      <c r="F1311" s="2">
        <v>0</v>
      </c>
      <c r="G1311" s="2">
        <v>0</v>
      </c>
      <c r="H1311" s="16">
        <f t="shared" si="20"/>
        <v>0</v>
      </c>
    </row>
    <row r="1312" spans="1:8" ht="13.5" x14ac:dyDescent="0.25">
      <c r="A1312" s="12"/>
      <c r="B1312" s="11">
        <v>43915</v>
      </c>
      <c r="C1312" s="2">
        <v>4.75</v>
      </c>
      <c r="D1312" s="2">
        <v>3.0568</v>
      </c>
      <c r="E1312" s="2">
        <v>0</v>
      </c>
      <c r="F1312" s="2">
        <v>0</v>
      </c>
      <c r="G1312" s="2">
        <v>0</v>
      </c>
      <c r="H1312" s="16">
        <f t="shared" si="20"/>
        <v>0</v>
      </c>
    </row>
    <row r="1313" spans="1:8" ht="13.5" x14ac:dyDescent="0.25">
      <c r="A1313" s="12"/>
      <c r="B1313" s="11">
        <v>43916</v>
      </c>
      <c r="C1313" s="2">
        <v>4.75</v>
      </c>
      <c r="D1313" s="2">
        <v>3.0568</v>
      </c>
      <c r="E1313" s="2">
        <v>0</v>
      </c>
      <c r="F1313" s="2">
        <v>0</v>
      </c>
      <c r="G1313" s="2">
        <v>0</v>
      </c>
      <c r="H1313" s="16">
        <f t="shared" si="20"/>
        <v>0</v>
      </c>
    </row>
    <row r="1314" spans="1:8" ht="13.5" x14ac:dyDescent="0.25">
      <c r="A1314" s="12"/>
      <c r="B1314" s="11">
        <v>43917</v>
      </c>
      <c r="C1314" s="2">
        <v>4.75</v>
      </c>
      <c r="D1314" s="2">
        <v>3.0568</v>
      </c>
      <c r="E1314" s="2">
        <v>0</v>
      </c>
      <c r="F1314" s="2">
        <v>0</v>
      </c>
      <c r="G1314" s="2">
        <v>0</v>
      </c>
      <c r="H1314" s="16">
        <f t="shared" si="20"/>
        <v>0</v>
      </c>
    </row>
    <row r="1315" spans="1:8" ht="13.5" x14ac:dyDescent="0.25">
      <c r="A1315" s="12"/>
      <c r="B1315" s="11">
        <v>43920</v>
      </c>
      <c r="C1315" s="2">
        <v>4.75</v>
      </c>
      <c r="D1315" s="2">
        <v>3.0568</v>
      </c>
      <c r="E1315" s="2">
        <v>0</v>
      </c>
      <c r="F1315" s="2">
        <v>0</v>
      </c>
      <c r="G1315" s="2">
        <v>0</v>
      </c>
      <c r="H1315" s="16">
        <f t="shared" si="20"/>
        <v>0</v>
      </c>
    </row>
    <row r="1316" spans="1:8" ht="13.5" x14ac:dyDescent="0.25">
      <c r="A1316" s="12"/>
      <c r="B1316" s="11">
        <v>43921</v>
      </c>
      <c r="C1316" s="2">
        <v>4.75</v>
      </c>
      <c r="D1316" s="2">
        <v>3.0568</v>
      </c>
      <c r="E1316" s="2">
        <v>0</v>
      </c>
      <c r="F1316" s="2">
        <v>0</v>
      </c>
      <c r="G1316" s="2">
        <v>0</v>
      </c>
      <c r="H1316" s="16">
        <f t="shared" si="20"/>
        <v>0</v>
      </c>
    </row>
    <row r="1317" spans="1:8" ht="13.5" x14ac:dyDescent="0.25">
      <c r="A1317" s="12"/>
      <c r="B1317" s="11">
        <v>43922</v>
      </c>
      <c r="C1317" s="2">
        <v>4.75</v>
      </c>
      <c r="D1317" s="2">
        <v>3.0568</v>
      </c>
      <c r="E1317" s="2">
        <v>0</v>
      </c>
      <c r="F1317" s="2">
        <v>0</v>
      </c>
      <c r="G1317" s="2">
        <v>0</v>
      </c>
      <c r="H1317" s="16">
        <f t="shared" si="20"/>
        <v>0</v>
      </c>
    </row>
    <row r="1318" spans="1:8" ht="13.5" x14ac:dyDescent="0.25">
      <c r="A1318" s="12"/>
      <c r="B1318" s="11">
        <v>43923</v>
      </c>
      <c r="C1318" s="2">
        <v>4.75</v>
      </c>
      <c r="D1318" s="2">
        <v>3.0568</v>
      </c>
      <c r="E1318" s="2">
        <v>0</v>
      </c>
      <c r="F1318" s="2">
        <v>0</v>
      </c>
      <c r="G1318" s="2">
        <v>0</v>
      </c>
      <c r="H1318" s="16">
        <f t="shared" si="20"/>
        <v>0</v>
      </c>
    </row>
    <row r="1319" spans="1:8" ht="13.5" x14ac:dyDescent="0.25">
      <c r="A1319" s="12"/>
      <c r="B1319" s="11">
        <v>43924</v>
      </c>
      <c r="C1319" s="2">
        <v>4.75</v>
      </c>
      <c r="D1319" s="2">
        <v>3.0568</v>
      </c>
      <c r="E1319" s="2">
        <v>0</v>
      </c>
      <c r="F1319" s="2">
        <v>0</v>
      </c>
      <c r="G1319" s="2">
        <v>0</v>
      </c>
      <c r="H1319" s="16">
        <f t="shared" si="20"/>
        <v>0</v>
      </c>
    </row>
    <row r="1320" spans="1:8" ht="13.5" x14ac:dyDescent="0.25">
      <c r="A1320" s="12"/>
      <c r="B1320" s="11">
        <v>43927</v>
      </c>
      <c r="C1320" s="2">
        <v>4.75</v>
      </c>
      <c r="D1320" s="2">
        <v>3.0568</v>
      </c>
      <c r="E1320" s="2">
        <v>0</v>
      </c>
      <c r="F1320" s="2">
        <v>0</v>
      </c>
      <c r="G1320" s="2">
        <v>0</v>
      </c>
      <c r="H1320" s="16">
        <f t="shared" si="20"/>
        <v>0</v>
      </c>
    </row>
    <row r="1321" spans="1:8" ht="13.5" x14ac:dyDescent="0.25">
      <c r="A1321" s="12"/>
      <c r="B1321" s="11">
        <v>43928</v>
      </c>
      <c r="C1321" s="2">
        <v>4.75</v>
      </c>
      <c r="D1321" s="2">
        <v>3.0568</v>
      </c>
      <c r="E1321" s="2">
        <v>0</v>
      </c>
      <c r="F1321" s="2">
        <v>0</v>
      </c>
      <c r="G1321" s="2">
        <v>0</v>
      </c>
      <c r="H1321" s="16">
        <f t="shared" si="20"/>
        <v>0</v>
      </c>
    </row>
    <row r="1322" spans="1:8" ht="13.5" x14ac:dyDescent="0.25">
      <c r="A1322" s="12"/>
      <c r="B1322" s="11">
        <v>43929</v>
      </c>
      <c r="C1322" s="2">
        <v>4.75</v>
      </c>
      <c r="D1322" s="2">
        <v>3.0568</v>
      </c>
      <c r="E1322" s="2">
        <v>0</v>
      </c>
      <c r="F1322" s="2">
        <v>0</v>
      </c>
      <c r="G1322" s="2">
        <v>0</v>
      </c>
      <c r="H1322" s="16">
        <f t="shared" si="20"/>
        <v>0</v>
      </c>
    </row>
    <row r="1323" spans="1:8" ht="13.5" x14ac:dyDescent="0.25">
      <c r="A1323" s="12"/>
      <c r="B1323" s="11">
        <v>43934</v>
      </c>
      <c r="C1323" s="2">
        <v>4.75</v>
      </c>
      <c r="D1323" s="2">
        <v>3.0568</v>
      </c>
      <c r="E1323" s="2">
        <v>0</v>
      </c>
      <c r="F1323" s="2">
        <v>0</v>
      </c>
      <c r="G1323" s="2">
        <v>0</v>
      </c>
      <c r="H1323" s="16">
        <f t="shared" si="20"/>
        <v>0</v>
      </c>
    </row>
    <row r="1324" spans="1:8" ht="13.5" x14ac:dyDescent="0.25">
      <c r="A1324" s="12"/>
      <c r="B1324" s="11">
        <v>43935</v>
      </c>
      <c r="C1324" s="2">
        <v>4.75</v>
      </c>
      <c r="D1324" s="2">
        <v>3.0568</v>
      </c>
      <c r="E1324" s="2">
        <v>0</v>
      </c>
      <c r="F1324" s="2">
        <v>0</v>
      </c>
      <c r="G1324" s="2">
        <v>0</v>
      </c>
      <c r="H1324" s="16">
        <f t="shared" si="20"/>
        <v>0</v>
      </c>
    </row>
    <row r="1325" spans="1:8" ht="13.5" x14ac:dyDescent="0.25">
      <c r="A1325" s="12"/>
      <c r="B1325" s="11">
        <v>43936</v>
      </c>
      <c r="C1325" s="2">
        <v>4.75</v>
      </c>
      <c r="D1325" s="2">
        <v>3.0568</v>
      </c>
      <c r="E1325" s="2">
        <v>0</v>
      </c>
      <c r="F1325" s="2">
        <v>0</v>
      </c>
      <c r="G1325" s="2">
        <v>0</v>
      </c>
      <c r="H1325" s="16">
        <f t="shared" si="20"/>
        <v>0</v>
      </c>
    </row>
    <row r="1326" spans="1:8" ht="13.5" x14ac:dyDescent="0.25">
      <c r="A1326" s="12"/>
      <c r="B1326" s="11">
        <v>43937</v>
      </c>
      <c r="C1326" s="2">
        <v>4.75</v>
      </c>
      <c r="D1326" s="2">
        <v>3.0568</v>
      </c>
      <c r="E1326" s="2">
        <v>0</v>
      </c>
      <c r="F1326" s="2">
        <v>0</v>
      </c>
      <c r="G1326" s="2">
        <v>0</v>
      </c>
      <c r="H1326" s="16">
        <f t="shared" si="20"/>
        <v>0</v>
      </c>
    </row>
    <row r="1327" spans="1:8" ht="13.5" x14ac:dyDescent="0.25">
      <c r="A1327" s="12"/>
      <c r="B1327" s="11">
        <v>43938</v>
      </c>
      <c r="C1327" s="2">
        <v>4.75</v>
      </c>
      <c r="D1327" s="2">
        <v>3.0568</v>
      </c>
      <c r="E1327" s="2">
        <v>0</v>
      </c>
      <c r="F1327" s="2">
        <v>0</v>
      </c>
      <c r="G1327" s="2">
        <v>0</v>
      </c>
      <c r="H1327" s="16">
        <f t="shared" si="20"/>
        <v>0</v>
      </c>
    </row>
    <row r="1328" spans="1:8" ht="13.5" x14ac:dyDescent="0.25">
      <c r="A1328" s="12"/>
      <c r="B1328" s="11">
        <v>43941</v>
      </c>
      <c r="C1328" s="2">
        <v>4.75</v>
      </c>
      <c r="D1328" s="2">
        <v>3.0568</v>
      </c>
      <c r="E1328" s="2">
        <v>0</v>
      </c>
      <c r="F1328" s="2">
        <v>0</v>
      </c>
      <c r="G1328" s="2">
        <v>0</v>
      </c>
      <c r="H1328" s="16">
        <f t="shared" si="20"/>
        <v>0</v>
      </c>
    </row>
    <row r="1329" spans="1:8" ht="13.5" x14ac:dyDescent="0.25">
      <c r="A1329" s="12"/>
      <c r="B1329" s="11">
        <v>43942</v>
      </c>
      <c r="C1329" s="2">
        <v>4.75</v>
      </c>
      <c r="D1329" s="2">
        <v>3.0568</v>
      </c>
      <c r="E1329" s="2">
        <v>0</v>
      </c>
      <c r="F1329" s="2">
        <v>0</v>
      </c>
      <c r="G1329" s="2">
        <v>0</v>
      </c>
      <c r="H1329" s="16">
        <f t="shared" si="20"/>
        <v>0</v>
      </c>
    </row>
    <row r="1330" spans="1:8" ht="13.5" x14ac:dyDescent="0.25">
      <c r="A1330" s="12"/>
      <c r="B1330" s="11">
        <v>43943</v>
      </c>
      <c r="C1330" s="2">
        <v>4.75</v>
      </c>
      <c r="D1330" s="2">
        <v>3.0568</v>
      </c>
      <c r="E1330" s="2">
        <v>0</v>
      </c>
      <c r="F1330" s="2">
        <v>0</v>
      </c>
      <c r="G1330" s="2">
        <v>0</v>
      </c>
      <c r="H1330" s="16">
        <f t="shared" si="20"/>
        <v>0</v>
      </c>
    </row>
    <row r="1331" spans="1:8" ht="13.5" x14ac:dyDescent="0.25">
      <c r="A1331" s="12"/>
      <c r="B1331" s="11">
        <v>43944</v>
      </c>
      <c r="C1331" s="2">
        <v>4.75</v>
      </c>
      <c r="D1331" s="2">
        <v>3.0568</v>
      </c>
      <c r="E1331" s="2">
        <v>0</v>
      </c>
      <c r="F1331" s="2">
        <v>0</v>
      </c>
      <c r="G1331" s="2">
        <v>0</v>
      </c>
      <c r="H1331" s="16">
        <f t="shared" si="20"/>
        <v>0</v>
      </c>
    </row>
    <row r="1332" spans="1:8" ht="13.5" x14ac:dyDescent="0.25">
      <c r="A1332" s="12"/>
      <c r="B1332" s="11">
        <v>43945</v>
      </c>
      <c r="C1332" s="2">
        <v>4.75</v>
      </c>
      <c r="D1332" s="2">
        <v>3.0568</v>
      </c>
      <c r="E1332" s="2">
        <v>0</v>
      </c>
      <c r="F1332" s="2">
        <v>0</v>
      </c>
      <c r="G1332" s="2">
        <v>0</v>
      </c>
      <c r="H1332" s="16">
        <f t="shared" si="20"/>
        <v>0</v>
      </c>
    </row>
    <row r="1333" spans="1:8" ht="13.5" x14ac:dyDescent="0.25">
      <c r="A1333" s="12"/>
      <c r="B1333" s="11">
        <v>43948</v>
      </c>
      <c r="C1333" s="2">
        <v>4.75</v>
      </c>
      <c r="D1333" s="2">
        <v>3.0568</v>
      </c>
      <c r="E1333" s="2">
        <v>0</v>
      </c>
      <c r="F1333" s="2">
        <v>0</v>
      </c>
      <c r="G1333" s="2">
        <v>0</v>
      </c>
      <c r="H1333" s="16">
        <f t="shared" si="20"/>
        <v>0</v>
      </c>
    </row>
    <row r="1334" spans="1:8" ht="13.5" x14ac:dyDescent="0.25">
      <c r="A1334" s="12"/>
      <c r="B1334" s="11">
        <v>43949</v>
      </c>
      <c r="C1334" s="2">
        <v>4.75</v>
      </c>
      <c r="D1334" s="2">
        <v>3.0568</v>
      </c>
      <c r="E1334" s="2">
        <v>0</v>
      </c>
      <c r="F1334" s="2">
        <v>0</v>
      </c>
      <c r="G1334" s="2">
        <v>0</v>
      </c>
      <c r="H1334" s="16">
        <f t="shared" si="20"/>
        <v>0</v>
      </c>
    </row>
    <row r="1335" spans="1:8" ht="13.5" x14ac:dyDescent="0.25">
      <c r="A1335" s="12"/>
      <c r="B1335" s="11">
        <v>43950</v>
      </c>
      <c r="C1335" s="2">
        <v>4.75</v>
      </c>
      <c r="D1335" s="2">
        <v>3.0568</v>
      </c>
      <c r="E1335" s="2">
        <v>0</v>
      </c>
      <c r="F1335" s="2">
        <v>0</v>
      </c>
      <c r="G1335" s="2">
        <v>0</v>
      </c>
      <c r="H1335" s="16">
        <f t="shared" si="20"/>
        <v>0</v>
      </c>
    </row>
    <row r="1336" spans="1:8" ht="13.5" x14ac:dyDescent="0.25">
      <c r="A1336" s="12"/>
      <c r="B1336" s="11">
        <v>43951</v>
      </c>
      <c r="C1336" s="2">
        <v>4.75</v>
      </c>
      <c r="D1336" s="2">
        <v>3.0568</v>
      </c>
      <c r="E1336" s="2">
        <v>0</v>
      </c>
      <c r="F1336" s="2">
        <v>0</v>
      </c>
      <c r="G1336" s="2">
        <v>0</v>
      </c>
      <c r="H1336" s="16">
        <f t="shared" si="20"/>
        <v>0</v>
      </c>
    </row>
    <row r="1337" spans="1:8" ht="13.5" x14ac:dyDescent="0.25">
      <c r="A1337" s="12"/>
      <c r="B1337" s="11">
        <v>43955</v>
      </c>
      <c r="C1337" s="2">
        <v>4.6100000000000003</v>
      </c>
      <c r="D1337" s="2">
        <v>2.9666999999999999</v>
      </c>
      <c r="E1337" s="2">
        <v>0</v>
      </c>
      <c r="F1337" s="2">
        <v>0</v>
      </c>
      <c r="G1337" s="2">
        <v>0</v>
      </c>
      <c r="H1337" s="16">
        <f t="shared" si="20"/>
        <v>-2.9475268254383694E-2</v>
      </c>
    </row>
    <row r="1338" spans="1:8" ht="13.5" x14ac:dyDescent="0.25">
      <c r="A1338" s="12"/>
      <c r="B1338" s="11">
        <v>43956</v>
      </c>
      <c r="C1338" s="2">
        <v>4.6100000000000003</v>
      </c>
      <c r="D1338" s="2">
        <v>2.9666999999999999</v>
      </c>
      <c r="E1338" s="2">
        <v>0</v>
      </c>
      <c r="F1338" s="2">
        <v>0</v>
      </c>
      <c r="G1338" s="2">
        <v>0</v>
      </c>
      <c r="H1338" s="16">
        <f t="shared" si="20"/>
        <v>0</v>
      </c>
    </row>
    <row r="1339" spans="1:8" ht="13.5" x14ac:dyDescent="0.25">
      <c r="A1339" s="12"/>
      <c r="B1339" s="11">
        <v>43957</v>
      </c>
      <c r="C1339" s="2">
        <v>4.4800000000000004</v>
      </c>
      <c r="D1339" s="2">
        <v>2.8831000000000002</v>
      </c>
      <c r="E1339" s="2">
        <v>0</v>
      </c>
      <c r="F1339" s="2">
        <v>0</v>
      </c>
      <c r="G1339" s="2">
        <v>0</v>
      </c>
      <c r="H1339" s="16">
        <f t="shared" si="20"/>
        <v>-2.8179458657767782E-2</v>
      </c>
    </row>
    <row r="1340" spans="1:8" ht="13.5" x14ac:dyDescent="0.25">
      <c r="A1340" s="12"/>
      <c r="B1340" s="11">
        <v>43958</v>
      </c>
      <c r="C1340" s="2">
        <v>4.6100000000000003</v>
      </c>
      <c r="D1340" s="2">
        <v>2.9666999999999999</v>
      </c>
      <c r="E1340" s="2">
        <v>1</v>
      </c>
      <c r="F1340" s="2">
        <v>4.6100000000000003</v>
      </c>
      <c r="G1340" s="2">
        <v>4.6100000000000003</v>
      </c>
      <c r="H1340" s="16">
        <f t="shared" si="20"/>
        <v>2.8996566196108242E-2</v>
      </c>
    </row>
    <row r="1341" spans="1:8" ht="13.5" x14ac:dyDescent="0.25">
      <c r="A1341" s="12"/>
      <c r="B1341" s="11">
        <v>43959</v>
      </c>
      <c r="C1341" s="2">
        <v>4.6100000000000003</v>
      </c>
      <c r="D1341" s="2">
        <v>2.9666999999999999</v>
      </c>
      <c r="E1341" s="2">
        <v>0</v>
      </c>
      <c r="F1341" s="2">
        <v>0</v>
      </c>
      <c r="G1341" s="2">
        <v>0</v>
      </c>
      <c r="H1341" s="16">
        <f t="shared" si="20"/>
        <v>0</v>
      </c>
    </row>
    <row r="1342" spans="1:8" ht="13.5" x14ac:dyDescent="0.25">
      <c r="A1342" s="12"/>
      <c r="B1342" s="11">
        <v>43962</v>
      </c>
      <c r="C1342" s="2">
        <v>4.5</v>
      </c>
      <c r="D1342" s="2">
        <v>2.8959999999999999</v>
      </c>
      <c r="E1342" s="2">
        <v>100</v>
      </c>
      <c r="F1342" s="2">
        <v>4.5</v>
      </c>
      <c r="G1342" s="2">
        <v>450</v>
      </c>
      <c r="H1342" s="16">
        <f t="shared" si="20"/>
        <v>-2.3831192907944849E-2</v>
      </c>
    </row>
    <row r="1343" spans="1:8" ht="13.5" x14ac:dyDescent="0.25">
      <c r="A1343" s="12"/>
      <c r="B1343" s="11">
        <v>43963</v>
      </c>
      <c r="C1343" s="2">
        <v>4.5</v>
      </c>
      <c r="D1343" s="2">
        <v>2.8959999999999999</v>
      </c>
      <c r="E1343" s="2">
        <v>0</v>
      </c>
      <c r="F1343" s="2">
        <v>0</v>
      </c>
      <c r="G1343" s="2">
        <v>0</v>
      </c>
      <c r="H1343" s="16">
        <f t="shared" si="20"/>
        <v>0</v>
      </c>
    </row>
    <row r="1344" spans="1:8" ht="13.5" x14ac:dyDescent="0.25">
      <c r="A1344" s="12"/>
      <c r="B1344" s="11">
        <v>43964</v>
      </c>
      <c r="C1344" s="2">
        <v>4.5</v>
      </c>
      <c r="D1344" s="2">
        <v>2.8959999999999999</v>
      </c>
      <c r="E1344" s="2">
        <v>0</v>
      </c>
      <c r="F1344" s="2">
        <v>0</v>
      </c>
      <c r="G1344" s="2">
        <v>0</v>
      </c>
      <c r="H1344" s="16">
        <f t="shared" si="20"/>
        <v>0</v>
      </c>
    </row>
    <row r="1345" spans="1:8" ht="13.5" x14ac:dyDescent="0.25">
      <c r="A1345" s="12"/>
      <c r="B1345" s="11">
        <v>43965</v>
      </c>
      <c r="C1345" s="2">
        <v>4.5</v>
      </c>
      <c r="D1345" s="2">
        <v>2.8959999999999999</v>
      </c>
      <c r="E1345" s="2">
        <v>0</v>
      </c>
      <c r="F1345" s="2">
        <v>0</v>
      </c>
      <c r="G1345" s="2">
        <v>0</v>
      </c>
      <c r="H1345" s="16">
        <f t="shared" si="20"/>
        <v>0</v>
      </c>
    </row>
    <row r="1346" spans="1:8" ht="13.5" x14ac:dyDescent="0.25">
      <c r="A1346" s="12"/>
      <c r="B1346" s="11">
        <v>43966</v>
      </c>
      <c r="C1346" s="2">
        <v>4.37</v>
      </c>
      <c r="D1346" s="2">
        <v>2.8123</v>
      </c>
      <c r="E1346" s="2">
        <v>193</v>
      </c>
      <c r="F1346" s="2">
        <v>4.37</v>
      </c>
      <c r="G1346" s="2">
        <v>843.41</v>
      </c>
      <c r="H1346" s="16">
        <f t="shared" si="20"/>
        <v>-2.8901933701657421E-2</v>
      </c>
    </row>
    <row r="1347" spans="1:8" ht="13.5" x14ac:dyDescent="0.25">
      <c r="A1347" s="12"/>
      <c r="B1347" s="11">
        <v>43969</v>
      </c>
      <c r="C1347" s="2">
        <v>4.37</v>
      </c>
      <c r="D1347" s="2">
        <v>2.8123</v>
      </c>
      <c r="E1347" s="2">
        <v>0</v>
      </c>
      <c r="F1347" s="2">
        <v>0</v>
      </c>
      <c r="G1347" s="2">
        <v>0</v>
      </c>
      <c r="H1347" s="16">
        <f t="shared" si="20"/>
        <v>0</v>
      </c>
    </row>
    <row r="1348" spans="1:8" ht="13.5" x14ac:dyDescent="0.25">
      <c r="A1348" s="12"/>
      <c r="B1348" s="11">
        <v>43970</v>
      </c>
      <c r="C1348" s="2">
        <v>4.37</v>
      </c>
      <c r="D1348" s="2">
        <v>2.8123</v>
      </c>
      <c r="E1348" s="2">
        <v>0</v>
      </c>
      <c r="F1348" s="2">
        <v>0</v>
      </c>
      <c r="G1348" s="2">
        <v>0</v>
      </c>
      <c r="H1348" s="16">
        <f t="shared" si="20"/>
        <v>0</v>
      </c>
    </row>
    <row r="1349" spans="1:8" ht="13.5" x14ac:dyDescent="0.25">
      <c r="A1349" s="12"/>
      <c r="B1349" s="11">
        <v>43971</v>
      </c>
      <c r="C1349" s="2">
        <v>4.37</v>
      </c>
      <c r="D1349" s="2">
        <v>2.8123</v>
      </c>
      <c r="E1349" s="2">
        <v>0</v>
      </c>
      <c r="F1349" s="2">
        <v>0</v>
      </c>
      <c r="G1349" s="2">
        <v>0</v>
      </c>
      <c r="H1349" s="16">
        <f t="shared" si="20"/>
        <v>0</v>
      </c>
    </row>
    <row r="1350" spans="1:8" ht="13.5" x14ac:dyDescent="0.25">
      <c r="A1350" s="12"/>
      <c r="B1350" s="11">
        <v>43972</v>
      </c>
      <c r="C1350" s="2">
        <v>4.37</v>
      </c>
      <c r="D1350" s="2">
        <v>2.8123</v>
      </c>
      <c r="E1350" s="2">
        <v>0</v>
      </c>
      <c r="F1350" s="2">
        <v>0</v>
      </c>
      <c r="G1350" s="2">
        <v>0</v>
      </c>
      <c r="H1350" s="16">
        <f t="shared" si="20"/>
        <v>0</v>
      </c>
    </row>
    <row r="1351" spans="1:8" ht="13.5" x14ac:dyDescent="0.25">
      <c r="A1351" s="12"/>
      <c r="B1351" s="11">
        <v>43973</v>
      </c>
      <c r="C1351" s="2">
        <v>4.24</v>
      </c>
      <c r="D1351" s="2">
        <v>2.7286000000000001</v>
      </c>
      <c r="E1351" s="2">
        <v>15</v>
      </c>
      <c r="F1351" s="2">
        <v>4.24</v>
      </c>
      <c r="G1351" s="2">
        <v>63.6</v>
      </c>
      <c r="H1351" s="16">
        <f t="shared" ref="H1351:H1414" si="21">(D1351-D1350)/D1350</f>
        <v>-2.9762116417167403E-2</v>
      </c>
    </row>
    <row r="1352" spans="1:8" ht="13.5" x14ac:dyDescent="0.25">
      <c r="A1352" s="12"/>
      <c r="B1352" s="11">
        <v>43977</v>
      </c>
      <c r="C1352" s="2">
        <v>4.24</v>
      </c>
      <c r="D1352" s="2">
        <v>2.7286000000000001</v>
      </c>
      <c r="E1352" s="2">
        <v>0</v>
      </c>
      <c r="F1352" s="2">
        <v>0</v>
      </c>
      <c r="G1352" s="2">
        <v>0</v>
      </c>
      <c r="H1352" s="16">
        <f t="shared" si="21"/>
        <v>0</v>
      </c>
    </row>
    <row r="1353" spans="1:8" ht="13.5" x14ac:dyDescent="0.25">
      <c r="A1353" s="12"/>
      <c r="B1353" s="11">
        <v>43978</v>
      </c>
      <c r="C1353" s="2">
        <v>4.24</v>
      </c>
      <c r="D1353" s="2">
        <v>2.7286000000000001</v>
      </c>
      <c r="E1353" s="2">
        <v>0</v>
      </c>
      <c r="F1353" s="2">
        <v>0</v>
      </c>
      <c r="G1353" s="2">
        <v>0</v>
      </c>
      <c r="H1353" s="16">
        <f t="shared" si="21"/>
        <v>0</v>
      </c>
    </row>
    <row r="1354" spans="1:8" ht="13.5" x14ac:dyDescent="0.25">
      <c r="A1354" s="12"/>
      <c r="B1354" s="11">
        <v>43979</v>
      </c>
      <c r="C1354" s="2">
        <v>4.24</v>
      </c>
      <c r="D1354" s="2">
        <v>2.7286000000000001</v>
      </c>
      <c r="E1354" s="2">
        <v>0</v>
      </c>
      <c r="F1354" s="2">
        <v>0</v>
      </c>
      <c r="G1354" s="2">
        <v>0</v>
      </c>
      <c r="H1354" s="16">
        <f t="shared" si="21"/>
        <v>0</v>
      </c>
    </row>
    <row r="1355" spans="1:8" ht="13.5" x14ac:dyDescent="0.25">
      <c r="A1355" s="12"/>
      <c r="B1355" s="11">
        <v>43980</v>
      </c>
      <c r="C1355" s="2">
        <v>4.24</v>
      </c>
      <c r="D1355" s="2">
        <v>2.7286000000000001</v>
      </c>
      <c r="E1355" s="2">
        <v>0</v>
      </c>
      <c r="F1355" s="2">
        <v>0</v>
      </c>
      <c r="G1355" s="2">
        <v>0</v>
      </c>
      <c r="H1355" s="16">
        <f t="shared" si="21"/>
        <v>0</v>
      </c>
    </row>
    <row r="1356" spans="1:8" ht="13.5" x14ac:dyDescent="0.25">
      <c r="A1356" s="12"/>
      <c r="B1356" s="11">
        <v>43983</v>
      </c>
      <c r="C1356" s="2">
        <v>4.24</v>
      </c>
      <c r="D1356" s="2">
        <v>2.7286000000000001</v>
      </c>
      <c r="E1356" s="2">
        <v>0</v>
      </c>
      <c r="F1356" s="2">
        <v>0</v>
      </c>
      <c r="G1356" s="2">
        <v>0</v>
      </c>
      <c r="H1356" s="16">
        <f t="shared" si="21"/>
        <v>0</v>
      </c>
    </row>
    <row r="1357" spans="1:8" ht="13.5" x14ac:dyDescent="0.25">
      <c r="A1357" s="12"/>
      <c r="B1357" s="11">
        <v>43984</v>
      </c>
      <c r="C1357" s="2">
        <v>4.24</v>
      </c>
      <c r="D1357" s="2">
        <v>2.7286000000000001</v>
      </c>
      <c r="E1357" s="2">
        <v>0</v>
      </c>
      <c r="F1357" s="2">
        <v>0</v>
      </c>
      <c r="G1357" s="2">
        <v>0</v>
      </c>
      <c r="H1357" s="16">
        <f t="shared" si="21"/>
        <v>0</v>
      </c>
    </row>
    <row r="1358" spans="1:8" ht="13.5" x14ac:dyDescent="0.25">
      <c r="A1358" s="12"/>
      <c r="B1358" s="11">
        <v>43985</v>
      </c>
      <c r="C1358" s="2">
        <v>4.2</v>
      </c>
      <c r="D1358" s="2">
        <v>2.7029000000000001</v>
      </c>
      <c r="E1358" s="2">
        <v>230</v>
      </c>
      <c r="F1358" s="2">
        <v>4.2</v>
      </c>
      <c r="G1358" s="2">
        <v>966</v>
      </c>
      <c r="H1358" s="16">
        <f t="shared" si="21"/>
        <v>-9.4187495418896344E-3</v>
      </c>
    </row>
    <row r="1359" spans="1:8" ht="13.5" x14ac:dyDescent="0.25">
      <c r="A1359" s="12"/>
      <c r="B1359" s="11">
        <v>43986</v>
      </c>
      <c r="C1359" s="2">
        <v>4.2</v>
      </c>
      <c r="D1359" s="2">
        <v>2.7029000000000001</v>
      </c>
      <c r="E1359" s="2">
        <v>10</v>
      </c>
      <c r="F1359" s="2">
        <v>4.2</v>
      </c>
      <c r="G1359" s="2">
        <v>42</v>
      </c>
      <c r="H1359" s="16">
        <f t="shared" si="21"/>
        <v>0</v>
      </c>
    </row>
    <row r="1360" spans="1:8" ht="13.5" x14ac:dyDescent="0.25">
      <c r="A1360" s="12"/>
      <c r="B1360" s="11">
        <v>43987</v>
      </c>
      <c r="C1360" s="2">
        <v>4.2</v>
      </c>
      <c r="D1360" s="2">
        <v>2.7029000000000001</v>
      </c>
      <c r="E1360" s="2">
        <v>97</v>
      </c>
      <c r="F1360" s="2">
        <v>4.2</v>
      </c>
      <c r="G1360" s="2">
        <v>407.4</v>
      </c>
      <c r="H1360" s="16">
        <f t="shared" si="21"/>
        <v>0</v>
      </c>
    </row>
    <row r="1361" spans="1:8" ht="13.5" x14ac:dyDescent="0.25">
      <c r="A1361" s="12"/>
      <c r="B1361" s="11">
        <v>43990</v>
      </c>
      <c r="C1361" s="2">
        <v>4.2</v>
      </c>
      <c r="D1361" s="2">
        <v>2.7029000000000001</v>
      </c>
      <c r="E1361" s="2">
        <v>0</v>
      </c>
      <c r="F1361" s="2">
        <v>0</v>
      </c>
      <c r="G1361" s="2">
        <v>0</v>
      </c>
      <c r="H1361" s="16">
        <f t="shared" si="21"/>
        <v>0</v>
      </c>
    </row>
    <row r="1362" spans="1:8" ht="13.5" x14ac:dyDescent="0.25">
      <c r="A1362" s="12"/>
      <c r="B1362" s="11">
        <v>43991</v>
      </c>
      <c r="C1362" s="2">
        <v>4.2</v>
      </c>
      <c r="D1362" s="2">
        <v>2.7029000000000001</v>
      </c>
      <c r="E1362" s="2">
        <v>0</v>
      </c>
      <c r="F1362" s="2">
        <v>0</v>
      </c>
      <c r="G1362" s="2">
        <v>0</v>
      </c>
      <c r="H1362" s="16">
        <f t="shared" si="21"/>
        <v>0</v>
      </c>
    </row>
    <row r="1363" spans="1:8" ht="13.5" x14ac:dyDescent="0.25">
      <c r="A1363" s="12"/>
      <c r="B1363" s="11">
        <v>43992</v>
      </c>
      <c r="C1363" s="2">
        <v>4.2</v>
      </c>
      <c r="D1363" s="2">
        <v>2.7029000000000001</v>
      </c>
      <c r="E1363" s="2">
        <v>0</v>
      </c>
      <c r="F1363" s="2">
        <v>0</v>
      </c>
      <c r="G1363" s="2">
        <v>0</v>
      </c>
      <c r="H1363" s="16">
        <f t="shared" si="21"/>
        <v>0</v>
      </c>
    </row>
    <row r="1364" spans="1:8" ht="13.5" x14ac:dyDescent="0.25">
      <c r="A1364" s="12"/>
      <c r="B1364" s="11">
        <v>43993</v>
      </c>
      <c r="C1364" s="2">
        <v>4.4400000000000004</v>
      </c>
      <c r="D1364" s="2">
        <v>2.8573</v>
      </c>
      <c r="E1364" s="2">
        <v>205</v>
      </c>
      <c r="F1364" s="2">
        <v>4.3205999999999998</v>
      </c>
      <c r="G1364" s="2">
        <v>885.72299999999996</v>
      </c>
      <c r="H1364" s="16">
        <f t="shared" si="21"/>
        <v>5.7123829960412841E-2</v>
      </c>
    </row>
    <row r="1365" spans="1:8" ht="13.5" x14ac:dyDescent="0.25">
      <c r="A1365" s="12"/>
      <c r="B1365" s="11">
        <v>43994</v>
      </c>
      <c r="C1365" s="2">
        <v>4.7</v>
      </c>
      <c r="D1365" s="2">
        <v>3.0247000000000002</v>
      </c>
      <c r="E1365" s="2">
        <v>2</v>
      </c>
      <c r="F1365" s="2">
        <v>4.6349999999999998</v>
      </c>
      <c r="G1365" s="2">
        <v>9.27</v>
      </c>
      <c r="H1365" s="16">
        <f t="shared" si="21"/>
        <v>5.8586777727225078E-2</v>
      </c>
    </row>
    <row r="1366" spans="1:8" ht="13.5" x14ac:dyDescent="0.25">
      <c r="A1366" s="12"/>
      <c r="B1366" s="11">
        <v>43997</v>
      </c>
      <c r="C1366" s="2">
        <v>4.57</v>
      </c>
      <c r="D1366" s="2">
        <v>2.9409999999999998</v>
      </c>
      <c r="E1366" s="2">
        <v>240</v>
      </c>
      <c r="F1366" s="2">
        <v>4.57</v>
      </c>
      <c r="G1366" s="2">
        <v>1096.8</v>
      </c>
      <c r="H1366" s="16">
        <f t="shared" si="21"/>
        <v>-2.7672165834628334E-2</v>
      </c>
    </row>
    <row r="1367" spans="1:8" ht="13.5" x14ac:dyDescent="0.25">
      <c r="A1367" s="12"/>
      <c r="B1367" s="11">
        <v>43998</v>
      </c>
      <c r="C1367" s="2">
        <v>4.7</v>
      </c>
      <c r="D1367" s="2">
        <v>3.0247000000000002</v>
      </c>
      <c r="E1367" s="2">
        <v>300</v>
      </c>
      <c r="F1367" s="2">
        <v>4.7</v>
      </c>
      <c r="G1367" s="2">
        <v>1410</v>
      </c>
      <c r="H1367" s="16">
        <f t="shared" si="21"/>
        <v>2.8459707582455061E-2</v>
      </c>
    </row>
    <row r="1368" spans="1:8" ht="13.5" x14ac:dyDescent="0.25">
      <c r="A1368" s="12"/>
      <c r="B1368" s="11">
        <v>43999</v>
      </c>
      <c r="C1368" s="2">
        <v>4.7</v>
      </c>
      <c r="D1368" s="2">
        <v>3.0247000000000002</v>
      </c>
      <c r="E1368" s="2">
        <v>1217</v>
      </c>
      <c r="F1368" s="2">
        <v>4.7</v>
      </c>
      <c r="G1368" s="2">
        <v>5719.9</v>
      </c>
      <c r="H1368" s="16">
        <f t="shared" si="21"/>
        <v>0</v>
      </c>
    </row>
    <row r="1369" spans="1:8" ht="13.5" x14ac:dyDescent="0.25">
      <c r="A1369" s="12"/>
      <c r="B1369" s="11">
        <v>44000</v>
      </c>
      <c r="C1369" s="2">
        <v>4.7</v>
      </c>
      <c r="D1369" s="2">
        <v>3.0247000000000002</v>
      </c>
      <c r="E1369" s="2">
        <v>0</v>
      </c>
      <c r="F1369" s="2">
        <v>0</v>
      </c>
      <c r="G1369" s="2">
        <v>0</v>
      </c>
      <c r="H1369" s="16">
        <f t="shared" si="21"/>
        <v>0</v>
      </c>
    </row>
    <row r="1370" spans="1:8" ht="13.5" x14ac:dyDescent="0.25">
      <c r="A1370" s="12"/>
      <c r="B1370" s="11">
        <v>44001</v>
      </c>
      <c r="C1370" s="2">
        <v>4.7</v>
      </c>
      <c r="D1370" s="2">
        <v>3.0247000000000002</v>
      </c>
      <c r="E1370" s="2">
        <v>0</v>
      </c>
      <c r="F1370" s="2">
        <v>0</v>
      </c>
      <c r="G1370" s="2">
        <v>0</v>
      </c>
      <c r="H1370" s="16">
        <f t="shared" si="21"/>
        <v>0</v>
      </c>
    </row>
    <row r="1371" spans="1:8" ht="13.5" x14ac:dyDescent="0.25">
      <c r="A1371" s="12"/>
      <c r="B1371" s="11">
        <v>44004</v>
      </c>
      <c r="C1371" s="2">
        <v>4.7</v>
      </c>
      <c r="D1371" s="2">
        <v>3.0247000000000002</v>
      </c>
      <c r="E1371" s="2">
        <v>0</v>
      </c>
      <c r="F1371" s="2">
        <v>0</v>
      </c>
      <c r="G1371" s="2">
        <v>0</v>
      </c>
      <c r="H1371" s="16">
        <f t="shared" si="21"/>
        <v>0</v>
      </c>
    </row>
    <row r="1372" spans="1:8" ht="13.5" x14ac:dyDescent="0.25">
      <c r="A1372" s="12"/>
      <c r="B1372" s="11">
        <v>44005</v>
      </c>
      <c r="C1372" s="2">
        <v>4.9800000000000004</v>
      </c>
      <c r="D1372" s="2">
        <v>3.2048999999999999</v>
      </c>
      <c r="E1372" s="2">
        <v>2</v>
      </c>
      <c r="F1372" s="2">
        <v>4.91</v>
      </c>
      <c r="G1372" s="2">
        <v>9.82</v>
      </c>
      <c r="H1372" s="16">
        <f t="shared" si="21"/>
        <v>5.9576156313022675E-2</v>
      </c>
    </row>
    <row r="1373" spans="1:8" ht="13.5" x14ac:dyDescent="0.25">
      <c r="A1373" s="12"/>
      <c r="B1373" s="11">
        <v>44006</v>
      </c>
      <c r="C1373" s="2">
        <v>4.9800000000000004</v>
      </c>
      <c r="D1373" s="2">
        <v>3.2048999999999999</v>
      </c>
      <c r="E1373" s="2">
        <v>0</v>
      </c>
      <c r="F1373" s="2">
        <v>0</v>
      </c>
      <c r="G1373" s="2">
        <v>0</v>
      </c>
      <c r="H1373" s="16">
        <f t="shared" si="21"/>
        <v>0</v>
      </c>
    </row>
    <row r="1374" spans="1:8" ht="13.5" x14ac:dyDescent="0.25">
      <c r="A1374" s="12"/>
      <c r="B1374" s="11">
        <v>44007</v>
      </c>
      <c r="C1374" s="2">
        <v>5.25</v>
      </c>
      <c r="D1374" s="2">
        <v>3.3786</v>
      </c>
      <c r="E1374" s="2">
        <v>2</v>
      </c>
      <c r="F1374" s="2">
        <v>5.1849999999999996</v>
      </c>
      <c r="G1374" s="2">
        <v>10.37</v>
      </c>
      <c r="H1374" s="16">
        <f t="shared" si="21"/>
        <v>5.4198258916034886E-2</v>
      </c>
    </row>
    <row r="1375" spans="1:8" ht="13.5" x14ac:dyDescent="0.25">
      <c r="A1375" s="12"/>
      <c r="B1375" s="11">
        <v>44008</v>
      </c>
      <c r="C1375" s="2">
        <v>5.25</v>
      </c>
      <c r="D1375" s="2">
        <v>3.3786</v>
      </c>
      <c r="E1375" s="2">
        <v>0</v>
      </c>
      <c r="F1375" s="2">
        <v>0</v>
      </c>
      <c r="G1375" s="2">
        <v>0</v>
      </c>
      <c r="H1375" s="16">
        <f t="shared" si="21"/>
        <v>0</v>
      </c>
    </row>
    <row r="1376" spans="1:8" ht="13.5" x14ac:dyDescent="0.25">
      <c r="A1376" s="12"/>
      <c r="B1376" s="11">
        <v>44011</v>
      </c>
      <c r="C1376" s="2">
        <v>5.25</v>
      </c>
      <c r="D1376" s="2">
        <v>3.3786</v>
      </c>
      <c r="E1376" s="2">
        <v>1</v>
      </c>
      <c r="F1376" s="2">
        <v>5.25</v>
      </c>
      <c r="G1376" s="2">
        <v>5.25</v>
      </c>
      <c r="H1376" s="16">
        <f t="shared" si="21"/>
        <v>0</v>
      </c>
    </row>
    <row r="1377" spans="1:8" ht="13.5" x14ac:dyDescent="0.25">
      <c r="A1377" s="12"/>
      <c r="B1377" s="11">
        <v>44012</v>
      </c>
      <c r="C1377" s="2">
        <v>5.25</v>
      </c>
      <c r="D1377" s="2">
        <v>3.3786</v>
      </c>
      <c r="E1377" s="2">
        <v>0</v>
      </c>
      <c r="F1377" s="2">
        <v>0</v>
      </c>
      <c r="G1377" s="2">
        <v>0</v>
      </c>
      <c r="H1377" s="16">
        <f t="shared" si="21"/>
        <v>0</v>
      </c>
    </row>
    <row r="1378" spans="1:8" ht="13.5" x14ac:dyDescent="0.25">
      <c r="A1378" s="12"/>
      <c r="B1378" s="11">
        <v>44013</v>
      </c>
      <c r="C1378" s="2">
        <v>5.25</v>
      </c>
      <c r="D1378" s="2">
        <v>3.3786</v>
      </c>
      <c r="E1378" s="2">
        <v>0</v>
      </c>
      <c r="F1378" s="2">
        <v>0</v>
      </c>
      <c r="G1378" s="2">
        <v>0</v>
      </c>
      <c r="H1378" s="16">
        <f t="shared" si="21"/>
        <v>0</v>
      </c>
    </row>
    <row r="1379" spans="1:8" ht="13.5" x14ac:dyDescent="0.25">
      <c r="A1379" s="12"/>
      <c r="B1379" s="11">
        <v>44014</v>
      </c>
      <c r="C1379" s="2">
        <v>5.25</v>
      </c>
      <c r="D1379" s="2">
        <v>3.3786</v>
      </c>
      <c r="E1379" s="2">
        <v>0</v>
      </c>
      <c r="F1379" s="2">
        <v>0</v>
      </c>
      <c r="G1379" s="2">
        <v>0</v>
      </c>
      <c r="H1379" s="16">
        <f t="shared" si="21"/>
        <v>0</v>
      </c>
    </row>
    <row r="1380" spans="1:8" ht="13.5" x14ac:dyDescent="0.25">
      <c r="A1380" s="12"/>
      <c r="B1380" s="11">
        <v>44015</v>
      </c>
      <c r="C1380" s="2">
        <v>5.25</v>
      </c>
      <c r="D1380" s="2">
        <v>3.3786</v>
      </c>
      <c r="E1380" s="2">
        <v>0</v>
      </c>
      <c r="F1380" s="2">
        <v>0</v>
      </c>
      <c r="G1380" s="2">
        <v>0</v>
      </c>
      <c r="H1380" s="16">
        <f t="shared" si="21"/>
        <v>0</v>
      </c>
    </row>
    <row r="1381" spans="1:8" ht="13.5" x14ac:dyDescent="0.25">
      <c r="A1381" s="12"/>
      <c r="B1381" s="11">
        <v>44018</v>
      </c>
      <c r="C1381" s="2">
        <v>5.25</v>
      </c>
      <c r="D1381" s="2">
        <v>3.3786</v>
      </c>
      <c r="E1381" s="2">
        <v>0</v>
      </c>
      <c r="F1381" s="2">
        <v>0</v>
      </c>
      <c r="G1381" s="2">
        <v>0</v>
      </c>
      <c r="H1381" s="16">
        <f t="shared" si="21"/>
        <v>0</v>
      </c>
    </row>
    <row r="1382" spans="1:8" ht="13.5" x14ac:dyDescent="0.25">
      <c r="A1382" s="12"/>
      <c r="B1382" s="11">
        <v>44019</v>
      </c>
      <c r="C1382" s="2">
        <v>5.25</v>
      </c>
      <c r="D1382" s="2">
        <v>3.3786</v>
      </c>
      <c r="E1382" s="2">
        <v>0</v>
      </c>
      <c r="F1382" s="2">
        <v>0</v>
      </c>
      <c r="G1382" s="2">
        <v>0</v>
      </c>
      <c r="H1382" s="16">
        <f t="shared" si="21"/>
        <v>0</v>
      </c>
    </row>
    <row r="1383" spans="1:8" ht="13.5" x14ac:dyDescent="0.25">
      <c r="A1383" s="12"/>
      <c r="B1383" s="11">
        <v>44020</v>
      </c>
      <c r="C1383" s="2">
        <v>5.25</v>
      </c>
      <c r="D1383" s="2">
        <v>3.3786</v>
      </c>
      <c r="E1383" s="2">
        <v>0</v>
      </c>
      <c r="F1383" s="2">
        <v>0</v>
      </c>
      <c r="G1383" s="2">
        <v>0</v>
      </c>
      <c r="H1383" s="16">
        <f t="shared" si="21"/>
        <v>0</v>
      </c>
    </row>
    <row r="1384" spans="1:8" ht="13.5" x14ac:dyDescent="0.25">
      <c r="A1384" s="12"/>
      <c r="B1384" s="11">
        <v>44021</v>
      </c>
      <c r="C1384" s="2">
        <v>5.4</v>
      </c>
      <c r="D1384" s="2">
        <v>3.4750999999999999</v>
      </c>
      <c r="E1384" s="2">
        <v>238</v>
      </c>
      <c r="F1384" s="2">
        <v>5.2531999999999996</v>
      </c>
      <c r="G1384" s="2">
        <v>1250.2616</v>
      </c>
      <c r="H1384" s="16">
        <f t="shared" si="21"/>
        <v>2.8562126324513055E-2</v>
      </c>
    </row>
    <row r="1385" spans="1:8" ht="13.5" x14ac:dyDescent="0.25">
      <c r="A1385" s="12"/>
      <c r="B1385" s="11">
        <v>44022</v>
      </c>
      <c r="C1385" s="2">
        <v>5.56</v>
      </c>
      <c r="D1385" s="2">
        <v>3.5781000000000001</v>
      </c>
      <c r="E1385" s="2">
        <v>1</v>
      </c>
      <c r="F1385" s="2">
        <v>5.56</v>
      </c>
      <c r="G1385" s="2">
        <v>5.56</v>
      </c>
      <c r="H1385" s="16">
        <f t="shared" si="21"/>
        <v>2.9639434836407644E-2</v>
      </c>
    </row>
    <row r="1386" spans="1:8" ht="13.5" x14ac:dyDescent="0.25">
      <c r="A1386" s="12"/>
      <c r="B1386" s="11">
        <v>44025</v>
      </c>
      <c r="C1386" s="2">
        <v>5.55</v>
      </c>
      <c r="D1386" s="2">
        <v>3.5716999999999999</v>
      </c>
      <c r="E1386" s="2">
        <v>200</v>
      </c>
      <c r="F1386" s="2">
        <v>5.55</v>
      </c>
      <c r="G1386" s="2">
        <v>1110</v>
      </c>
      <c r="H1386" s="16">
        <f t="shared" si="21"/>
        <v>-1.7886587853889447E-3</v>
      </c>
    </row>
    <row r="1387" spans="1:8" ht="13.5" x14ac:dyDescent="0.25">
      <c r="A1387" s="12"/>
      <c r="B1387" s="11">
        <v>44026</v>
      </c>
      <c r="C1387" s="2">
        <v>5.55</v>
      </c>
      <c r="D1387" s="2">
        <v>3.5716999999999999</v>
      </c>
      <c r="E1387" s="2">
        <v>390</v>
      </c>
      <c r="F1387" s="2">
        <v>5.55</v>
      </c>
      <c r="G1387" s="2">
        <v>2164.5</v>
      </c>
      <c r="H1387" s="16">
        <f t="shared" si="21"/>
        <v>0</v>
      </c>
    </row>
    <row r="1388" spans="1:8" ht="13.5" x14ac:dyDescent="0.25">
      <c r="A1388" s="12"/>
      <c r="B1388" s="11">
        <v>44027</v>
      </c>
      <c r="C1388" s="2">
        <v>5.88</v>
      </c>
      <c r="D1388" s="2">
        <v>3.7841</v>
      </c>
      <c r="E1388" s="2">
        <v>2</v>
      </c>
      <c r="F1388" s="2">
        <v>5.7949999999999999</v>
      </c>
      <c r="G1388" s="2">
        <v>11.59</v>
      </c>
      <c r="H1388" s="16">
        <f t="shared" si="21"/>
        <v>5.9467480471484209E-2</v>
      </c>
    </row>
    <row r="1389" spans="1:8" ht="13.5" x14ac:dyDescent="0.25">
      <c r="A1389" s="12"/>
      <c r="B1389" s="11">
        <v>44028</v>
      </c>
      <c r="C1389" s="2">
        <v>6</v>
      </c>
      <c r="D1389" s="2">
        <v>3.8613</v>
      </c>
      <c r="E1389" s="2">
        <v>16</v>
      </c>
      <c r="F1389" s="2">
        <v>6</v>
      </c>
      <c r="G1389" s="2">
        <v>96</v>
      </c>
      <c r="H1389" s="16">
        <f t="shared" si="21"/>
        <v>2.0401152189424152E-2</v>
      </c>
    </row>
    <row r="1390" spans="1:8" ht="13.5" x14ac:dyDescent="0.25">
      <c r="A1390" s="12"/>
      <c r="B1390" s="11">
        <v>44029</v>
      </c>
      <c r="C1390" s="2">
        <v>6</v>
      </c>
      <c r="D1390" s="2">
        <v>3.8613</v>
      </c>
      <c r="E1390" s="2">
        <v>0</v>
      </c>
      <c r="F1390" s="2">
        <v>0</v>
      </c>
      <c r="G1390" s="2">
        <v>0</v>
      </c>
      <c r="H1390" s="16">
        <f t="shared" si="21"/>
        <v>0</v>
      </c>
    </row>
    <row r="1391" spans="1:8" ht="13.5" x14ac:dyDescent="0.25">
      <c r="A1391" s="12"/>
      <c r="B1391" s="11">
        <v>44032</v>
      </c>
      <c r="C1391" s="2">
        <v>6</v>
      </c>
      <c r="D1391" s="2">
        <v>3.8613</v>
      </c>
      <c r="E1391" s="2">
        <v>0</v>
      </c>
      <c r="F1391" s="2">
        <v>0</v>
      </c>
      <c r="G1391" s="2">
        <v>0</v>
      </c>
      <c r="H1391" s="16">
        <f t="shared" si="21"/>
        <v>0</v>
      </c>
    </row>
    <row r="1392" spans="1:8" ht="13.5" x14ac:dyDescent="0.25">
      <c r="A1392" s="12"/>
      <c r="B1392" s="11">
        <v>44033</v>
      </c>
      <c r="C1392" s="2">
        <v>6</v>
      </c>
      <c r="D1392" s="2">
        <v>3.8613</v>
      </c>
      <c r="E1392" s="2">
        <v>0</v>
      </c>
      <c r="F1392" s="2">
        <v>0</v>
      </c>
      <c r="G1392" s="2">
        <v>0</v>
      </c>
      <c r="H1392" s="16">
        <f t="shared" si="21"/>
        <v>0</v>
      </c>
    </row>
    <row r="1393" spans="1:8" ht="13.5" x14ac:dyDescent="0.25">
      <c r="A1393" s="12"/>
      <c r="B1393" s="11">
        <v>44034</v>
      </c>
      <c r="C1393" s="2">
        <v>6</v>
      </c>
      <c r="D1393" s="2">
        <v>3.8613</v>
      </c>
      <c r="E1393" s="2">
        <v>0</v>
      </c>
      <c r="F1393" s="2">
        <v>0</v>
      </c>
      <c r="G1393" s="2">
        <v>0</v>
      </c>
      <c r="H1393" s="16">
        <f t="shared" si="21"/>
        <v>0</v>
      </c>
    </row>
    <row r="1394" spans="1:8" ht="13.5" x14ac:dyDescent="0.25">
      <c r="A1394" s="12"/>
      <c r="B1394" s="11">
        <v>44035</v>
      </c>
      <c r="C1394" s="2">
        <v>5.9</v>
      </c>
      <c r="D1394" s="2">
        <v>3.7968999999999999</v>
      </c>
      <c r="E1394" s="2">
        <v>460</v>
      </c>
      <c r="F1394" s="2">
        <v>5.9</v>
      </c>
      <c r="G1394" s="2">
        <v>2714</v>
      </c>
      <c r="H1394" s="16">
        <f t="shared" si="21"/>
        <v>-1.6678320772796729E-2</v>
      </c>
    </row>
    <row r="1395" spans="1:8" ht="13.5" x14ac:dyDescent="0.25">
      <c r="A1395" s="12"/>
      <c r="B1395" s="11">
        <v>44036</v>
      </c>
      <c r="C1395" s="2">
        <v>5.9</v>
      </c>
      <c r="D1395" s="2">
        <v>3.7968999999999999</v>
      </c>
      <c r="E1395" s="2">
        <v>0</v>
      </c>
      <c r="F1395" s="2">
        <v>0</v>
      </c>
      <c r="G1395" s="2">
        <v>0</v>
      </c>
      <c r="H1395" s="16">
        <f t="shared" si="21"/>
        <v>0</v>
      </c>
    </row>
    <row r="1396" spans="1:8" ht="13.5" x14ac:dyDescent="0.25">
      <c r="A1396" s="12"/>
      <c r="B1396" s="11">
        <v>44039</v>
      </c>
      <c r="C1396" s="2">
        <v>6</v>
      </c>
      <c r="D1396" s="2">
        <v>3.8613</v>
      </c>
      <c r="E1396" s="2">
        <v>1</v>
      </c>
      <c r="F1396" s="2">
        <v>6</v>
      </c>
      <c r="G1396" s="2">
        <v>6</v>
      </c>
      <c r="H1396" s="16">
        <f t="shared" si="21"/>
        <v>1.6961205193710662E-2</v>
      </c>
    </row>
    <row r="1397" spans="1:8" ht="13.5" x14ac:dyDescent="0.25">
      <c r="A1397" s="12"/>
      <c r="B1397" s="11">
        <v>44040</v>
      </c>
      <c r="C1397" s="2">
        <v>6</v>
      </c>
      <c r="D1397" s="2">
        <v>3.8613</v>
      </c>
      <c r="E1397" s="2">
        <v>0</v>
      </c>
      <c r="F1397" s="2">
        <v>0</v>
      </c>
      <c r="G1397" s="2">
        <v>0</v>
      </c>
      <c r="H1397" s="16">
        <f t="shared" si="21"/>
        <v>0</v>
      </c>
    </row>
    <row r="1398" spans="1:8" ht="13.5" x14ac:dyDescent="0.25">
      <c r="A1398" s="12"/>
      <c r="B1398" s="11">
        <v>44041</v>
      </c>
      <c r="C1398" s="2">
        <v>5.98</v>
      </c>
      <c r="D1398" s="2">
        <v>3.8483999999999998</v>
      </c>
      <c r="E1398" s="2">
        <v>30</v>
      </c>
      <c r="F1398" s="2">
        <v>5.98</v>
      </c>
      <c r="G1398" s="2">
        <v>179.4</v>
      </c>
      <c r="H1398" s="16">
        <f t="shared" si="21"/>
        <v>-3.3408437572838511E-3</v>
      </c>
    </row>
    <row r="1399" spans="1:8" ht="13.5" x14ac:dyDescent="0.25">
      <c r="A1399" s="12"/>
      <c r="B1399" s="11">
        <v>44042</v>
      </c>
      <c r="C1399" s="2">
        <v>5.98</v>
      </c>
      <c r="D1399" s="2">
        <v>3.8483999999999998</v>
      </c>
      <c r="E1399" s="2">
        <v>2636</v>
      </c>
      <c r="F1399" s="2">
        <v>5.98</v>
      </c>
      <c r="G1399" s="2">
        <v>15763.28</v>
      </c>
      <c r="H1399" s="16">
        <f t="shared" si="21"/>
        <v>0</v>
      </c>
    </row>
    <row r="1400" spans="1:8" ht="13.5" x14ac:dyDescent="0.25">
      <c r="A1400" s="12"/>
      <c r="B1400" s="11">
        <v>44046</v>
      </c>
      <c r="C1400" s="2">
        <v>6</v>
      </c>
      <c r="D1400" s="2">
        <v>3.8613</v>
      </c>
      <c r="E1400" s="2">
        <v>1500</v>
      </c>
      <c r="F1400" s="2">
        <v>5.9951999999999996</v>
      </c>
      <c r="G1400" s="2">
        <v>8992.7999999999993</v>
      </c>
      <c r="H1400" s="16">
        <f t="shared" si="21"/>
        <v>3.3520424072342103E-3</v>
      </c>
    </row>
    <row r="1401" spans="1:8" ht="13.5" x14ac:dyDescent="0.25">
      <c r="A1401" s="12"/>
      <c r="B1401" s="11">
        <v>44047</v>
      </c>
      <c r="C1401" s="2">
        <v>6.15</v>
      </c>
      <c r="D1401" s="2">
        <v>3.9578000000000002</v>
      </c>
      <c r="E1401" s="2">
        <v>542</v>
      </c>
      <c r="F1401" s="2">
        <v>6.0026999999999999</v>
      </c>
      <c r="G1401" s="2">
        <v>3253.4634000000001</v>
      </c>
      <c r="H1401" s="16">
        <f t="shared" si="21"/>
        <v>2.4991583145572802E-2</v>
      </c>
    </row>
    <row r="1402" spans="1:8" ht="13.5" x14ac:dyDescent="0.25">
      <c r="A1402" s="12"/>
      <c r="B1402" s="11">
        <v>44048</v>
      </c>
      <c r="C1402" s="2">
        <v>6.15</v>
      </c>
      <c r="D1402" s="2">
        <v>3.9578000000000002</v>
      </c>
      <c r="E1402" s="2">
        <v>457</v>
      </c>
      <c r="F1402" s="2">
        <v>6.15</v>
      </c>
      <c r="G1402" s="2">
        <v>2810.55</v>
      </c>
      <c r="H1402" s="16">
        <f t="shared" si="21"/>
        <v>0</v>
      </c>
    </row>
    <row r="1403" spans="1:8" ht="13.5" x14ac:dyDescent="0.25">
      <c r="A1403" s="12"/>
      <c r="B1403" s="11">
        <v>44049</v>
      </c>
      <c r="C1403" s="2">
        <v>6.3</v>
      </c>
      <c r="D1403" s="2">
        <v>4.0542999999999996</v>
      </c>
      <c r="E1403" s="2">
        <v>1211</v>
      </c>
      <c r="F1403" s="2">
        <v>6.3</v>
      </c>
      <c r="G1403" s="2">
        <v>7629.3</v>
      </c>
      <c r="H1403" s="16">
        <f t="shared" si="21"/>
        <v>2.4382232553438618E-2</v>
      </c>
    </row>
    <row r="1404" spans="1:8" ht="13.5" x14ac:dyDescent="0.25">
      <c r="A1404" s="12"/>
      <c r="B1404" s="11">
        <v>44050</v>
      </c>
      <c r="C1404" s="2">
        <v>6.26</v>
      </c>
      <c r="D1404" s="2">
        <v>4.0286</v>
      </c>
      <c r="E1404" s="2">
        <v>721</v>
      </c>
      <c r="F1404" s="2">
        <v>6.2603</v>
      </c>
      <c r="G1404" s="2">
        <v>4513.6763000000001</v>
      </c>
      <c r="H1404" s="16">
        <f t="shared" si="21"/>
        <v>-6.3389487704411645E-3</v>
      </c>
    </row>
    <row r="1405" spans="1:8" ht="13.5" x14ac:dyDescent="0.25">
      <c r="A1405" s="12"/>
      <c r="B1405" s="11">
        <v>44053</v>
      </c>
      <c r="C1405" s="2">
        <v>5.89</v>
      </c>
      <c r="D1405" s="2">
        <v>4.1173999999999999</v>
      </c>
      <c r="E1405" s="2">
        <v>25</v>
      </c>
      <c r="F1405" s="2">
        <v>5.89</v>
      </c>
      <c r="G1405" s="2">
        <v>147.25</v>
      </c>
      <c r="H1405" s="16">
        <f t="shared" si="21"/>
        <v>2.2042396862433599E-2</v>
      </c>
    </row>
    <row r="1406" spans="1:8" ht="13.5" x14ac:dyDescent="0.25">
      <c r="A1406" s="12"/>
      <c r="B1406" s="11">
        <v>44054</v>
      </c>
      <c r="C1406" s="2">
        <v>5.72</v>
      </c>
      <c r="D1406" s="2">
        <v>3.9986000000000002</v>
      </c>
      <c r="E1406" s="2">
        <v>103</v>
      </c>
      <c r="F1406" s="2">
        <v>5.72</v>
      </c>
      <c r="G1406" s="2">
        <v>589.16</v>
      </c>
      <c r="H1406" s="16">
        <f t="shared" si="21"/>
        <v>-2.8853159761014182E-2</v>
      </c>
    </row>
    <row r="1407" spans="1:8" ht="13.5" x14ac:dyDescent="0.25">
      <c r="A1407" s="12"/>
      <c r="B1407" s="11">
        <v>44055</v>
      </c>
      <c r="C1407" s="2">
        <v>5.72</v>
      </c>
      <c r="D1407" s="2">
        <v>3.9986000000000002</v>
      </c>
      <c r="E1407" s="2">
        <v>2</v>
      </c>
      <c r="F1407" s="2">
        <v>5.72</v>
      </c>
      <c r="G1407" s="2">
        <v>11.44</v>
      </c>
      <c r="H1407" s="16">
        <f t="shared" si="21"/>
        <v>0</v>
      </c>
    </row>
    <row r="1408" spans="1:8" ht="13.5" x14ac:dyDescent="0.25">
      <c r="A1408" s="12"/>
      <c r="B1408" s="11">
        <v>44057</v>
      </c>
      <c r="C1408" s="2">
        <v>5.65</v>
      </c>
      <c r="D1408" s="2">
        <v>3.9496000000000002</v>
      </c>
      <c r="E1408" s="2">
        <v>250</v>
      </c>
      <c r="F1408" s="2">
        <v>5.65</v>
      </c>
      <c r="G1408" s="2">
        <v>1412.5</v>
      </c>
      <c r="H1408" s="16">
        <f t="shared" si="21"/>
        <v>-1.2254289001150385E-2</v>
      </c>
    </row>
    <row r="1409" spans="1:8" ht="13.5" x14ac:dyDescent="0.25">
      <c r="A1409" s="12"/>
      <c r="B1409" s="11">
        <v>44060</v>
      </c>
      <c r="C1409" s="2">
        <v>5.65</v>
      </c>
      <c r="D1409" s="2">
        <v>3.9496000000000002</v>
      </c>
      <c r="E1409" s="2">
        <v>0</v>
      </c>
      <c r="F1409" s="2">
        <v>0</v>
      </c>
      <c r="G1409" s="2">
        <v>0</v>
      </c>
      <c r="H1409" s="16">
        <f t="shared" si="21"/>
        <v>0</v>
      </c>
    </row>
    <row r="1410" spans="1:8" ht="13.5" x14ac:dyDescent="0.25">
      <c r="A1410" s="12"/>
      <c r="B1410" s="11">
        <v>44061</v>
      </c>
      <c r="C1410" s="2">
        <v>5.65</v>
      </c>
      <c r="D1410" s="2">
        <v>3.9496000000000002</v>
      </c>
      <c r="E1410" s="2">
        <v>0</v>
      </c>
      <c r="F1410" s="2">
        <v>0</v>
      </c>
      <c r="G1410" s="2">
        <v>0</v>
      </c>
      <c r="H1410" s="16">
        <f t="shared" si="21"/>
        <v>0</v>
      </c>
    </row>
    <row r="1411" spans="1:8" ht="13.5" x14ac:dyDescent="0.25">
      <c r="A1411" s="12"/>
      <c r="B1411" s="11">
        <v>44062</v>
      </c>
      <c r="C1411" s="2">
        <v>5.65</v>
      </c>
      <c r="D1411" s="2">
        <v>3.9496000000000002</v>
      </c>
      <c r="E1411" s="2">
        <v>0</v>
      </c>
      <c r="F1411" s="2">
        <v>0</v>
      </c>
      <c r="G1411" s="2">
        <v>0</v>
      </c>
      <c r="H1411" s="16">
        <f t="shared" si="21"/>
        <v>0</v>
      </c>
    </row>
    <row r="1412" spans="1:8" ht="13.5" x14ac:dyDescent="0.25">
      <c r="A1412" s="12"/>
      <c r="B1412" s="11">
        <v>44064</v>
      </c>
      <c r="C1412" s="2">
        <v>5.65</v>
      </c>
      <c r="D1412" s="2">
        <v>3.9496000000000002</v>
      </c>
      <c r="E1412" s="2">
        <v>0</v>
      </c>
      <c r="F1412" s="2">
        <v>0</v>
      </c>
      <c r="G1412" s="2">
        <v>0</v>
      </c>
      <c r="H1412" s="16">
        <f t="shared" si="21"/>
        <v>0</v>
      </c>
    </row>
    <row r="1413" spans="1:8" ht="13.5" x14ac:dyDescent="0.25">
      <c r="A1413" s="12"/>
      <c r="B1413" s="11">
        <v>44067</v>
      </c>
      <c r="C1413" s="2">
        <v>5.65</v>
      </c>
      <c r="D1413" s="2">
        <v>3.9496000000000002</v>
      </c>
      <c r="E1413" s="2">
        <v>0</v>
      </c>
      <c r="F1413" s="2">
        <v>0</v>
      </c>
      <c r="G1413" s="2">
        <v>0</v>
      </c>
      <c r="H1413" s="16">
        <f t="shared" si="21"/>
        <v>0</v>
      </c>
    </row>
    <row r="1414" spans="1:8" ht="13.5" x14ac:dyDescent="0.25">
      <c r="A1414" s="12"/>
      <c r="B1414" s="11">
        <v>44068</v>
      </c>
      <c r="C1414" s="2">
        <v>5.65</v>
      </c>
      <c r="D1414" s="2">
        <v>3.9496000000000002</v>
      </c>
      <c r="E1414" s="2">
        <v>0</v>
      </c>
      <c r="F1414" s="2">
        <v>0</v>
      </c>
      <c r="G1414" s="2">
        <v>0</v>
      </c>
      <c r="H1414" s="16">
        <f t="shared" si="21"/>
        <v>0</v>
      </c>
    </row>
    <row r="1415" spans="1:8" ht="13.5" x14ac:dyDescent="0.25">
      <c r="A1415" s="12"/>
      <c r="B1415" s="11">
        <v>44069</v>
      </c>
      <c r="C1415" s="2">
        <v>5.65</v>
      </c>
      <c r="D1415" s="2">
        <v>3.9496000000000002</v>
      </c>
      <c r="E1415" s="2">
        <v>0</v>
      </c>
      <c r="F1415" s="2">
        <v>0</v>
      </c>
      <c r="G1415" s="2">
        <v>0</v>
      </c>
      <c r="H1415" s="16">
        <f t="shared" ref="H1415:H1478" si="22">(D1415-D1414)/D1414</f>
        <v>0</v>
      </c>
    </row>
    <row r="1416" spans="1:8" ht="13.5" x14ac:dyDescent="0.25">
      <c r="A1416" s="12"/>
      <c r="B1416" s="11">
        <v>44070</v>
      </c>
      <c r="C1416" s="2">
        <v>5.6</v>
      </c>
      <c r="D1416" s="2">
        <v>3.9146999999999998</v>
      </c>
      <c r="E1416" s="2">
        <v>30</v>
      </c>
      <c r="F1416" s="2">
        <v>5.6</v>
      </c>
      <c r="G1416" s="2">
        <v>168</v>
      </c>
      <c r="H1416" s="16">
        <f t="shared" si="22"/>
        <v>-8.8363378569982724E-3</v>
      </c>
    </row>
    <row r="1417" spans="1:8" ht="13.5" x14ac:dyDescent="0.25">
      <c r="A1417" s="12"/>
      <c r="B1417" s="11">
        <v>44071</v>
      </c>
      <c r="C1417" s="2">
        <v>5.44</v>
      </c>
      <c r="D1417" s="2">
        <v>3.8028</v>
      </c>
      <c r="E1417" s="2">
        <v>5</v>
      </c>
      <c r="F1417" s="2">
        <v>5.44</v>
      </c>
      <c r="G1417" s="2">
        <v>27.2</v>
      </c>
      <c r="H1417" s="16">
        <f t="shared" si="22"/>
        <v>-2.8584565867116225E-2</v>
      </c>
    </row>
    <row r="1418" spans="1:8" ht="13.5" x14ac:dyDescent="0.25">
      <c r="A1418" s="12"/>
      <c r="B1418" s="11">
        <v>44074</v>
      </c>
      <c r="C1418" s="2">
        <v>5.44</v>
      </c>
      <c r="D1418" s="2">
        <v>3.8028</v>
      </c>
      <c r="E1418" s="2">
        <v>0</v>
      </c>
      <c r="F1418" s="2">
        <v>0</v>
      </c>
      <c r="G1418" s="2">
        <v>0</v>
      </c>
      <c r="H1418" s="16">
        <f t="shared" si="22"/>
        <v>0</v>
      </c>
    </row>
    <row r="1419" spans="1:8" ht="13.5" x14ac:dyDescent="0.25">
      <c r="A1419" s="12"/>
      <c r="B1419" s="11">
        <v>44075</v>
      </c>
      <c r="C1419" s="2">
        <v>5.23</v>
      </c>
      <c r="D1419" s="2">
        <v>3.6560000000000001</v>
      </c>
      <c r="E1419" s="2">
        <v>35</v>
      </c>
      <c r="F1419" s="2">
        <v>5.2756999999999996</v>
      </c>
      <c r="G1419" s="2">
        <v>184.64949999999999</v>
      </c>
      <c r="H1419" s="16">
        <f t="shared" si="22"/>
        <v>-3.8603134532449727E-2</v>
      </c>
    </row>
    <row r="1420" spans="1:8" ht="13.5" x14ac:dyDescent="0.25">
      <c r="A1420" s="12"/>
      <c r="B1420" s="11">
        <v>44076</v>
      </c>
      <c r="C1420" s="2">
        <v>4.93</v>
      </c>
      <c r="D1420" s="2">
        <v>3.4462999999999999</v>
      </c>
      <c r="E1420" s="2">
        <v>25</v>
      </c>
      <c r="F1420" s="2">
        <v>5.008</v>
      </c>
      <c r="G1420" s="2">
        <v>125.2</v>
      </c>
      <c r="H1420" s="16">
        <f t="shared" si="22"/>
        <v>-5.7357768052516467E-2</v>
      </c>
    </row>
    <row r="1421" spans="1:8" ht="13.5" x14ac:dyDescent="0.25">
      <c r="A1421" s="12"/>
      <c r="B1421" s="11">
        <v>44077</v>
      </c>
      <c r="C1421" s="2">
        <v>4.8</v>
      </c>
      <c r="D1421" s="2">
        <v>3.3553999999999999</v>
      </c>
      <c r="E1421" s="2">
        <v>440</v>
      </c>
      <c r="F1421" s="2">
        <v>4.8</v>
      </c>
      <c r="G1421" s="2">
        <v>2112</v>
      </c>
      <c r="H1421" s="16">
        <f t="shared" si="22"/>
        <v>-2.6376113513042969E-2</v>
      </c>
    </row>
    <row r="1422" spans="1:8" ht="13.5" x14ac:dyDescent="0.25">
      <c r="A1422" s="12"/>
      <c r="B1422" s="11">
        <v>44078</v>
      </c>
      <c r="C1422" s="2">
        <v>4.8</v>
      </c>
      <c r="D1422" s="2">
        <v>3.3553999999999999</v>
      </c>
      <c r="E1422" s="2">
        <v>41</v>
      </c>
      <c r="F1422" s="2">
        <v>4.6390000000000002</v>
      </c>
      <c r="G1422" s="2">
        <v>190.19900000000001</v>
      </c>
      <c r="H1422" s="16">
        <f t="shared" si="22"/>
        <v>0</v>
      </c>
    </row>
    <row r="1423" spans="1:8" ht="13.5" x14ac:dyDescent="0.25">
      <c r="A1423" s="12"/>
      <c r="B1423" s="11">
        <v>44081</v>
      </c>
      <c r="C1423" s="2">
        <v>4.79</v>
      </c>
      <c r="D1423" s="2">
        <v>3.3485</v>
      </c>
      <c r="E1423" s="2">
        <v>35</v>
      </c>
      <c r="F1423" s="2">
        <v>4.79</v>
      </c>
      <c r="G1423" s="2">
        <v>167.65</v>
      </c>
      <c r="H1423" s="16">
        <f t="shared" si="22"/>
        <v>-2.0563867199141403E-3</v>
      </c>
    </row>
    <row r="1424" spans="1:8" ht="13.5" x14ac:dyDescent="0.25">
      <c r="A1424" s="12"/>
      <c r="B1424" s="11">
        <v>44082</v>
      </c>
      <c r="C1424" s="2">
        <v>4.78</v>
      </c>
      <c r="D1424" s="2">
        <v>3.3414999999999999</v>
      </c>
      <c r="E1424" s="2">
        <v>835</v>
      </c>
      <c r="F1424" s="2">
        <v>4.78</v>
      </c>
      <c r="G1424" s="2">
        <v>3991.3</v>
      </c>
      <c r="H1424" s="16">
        <f t="shared" si="22"/>
        <v>-2.0904882783336172E-3</v>
      </c>
    </row>
    <row r="1425" spans="1:8" ht="13.5" x14ac:dyDescent="0.25">
      <c r="A1425" s="12"/>
      <c r="B1425" s="11">
        <v>44083</v>
      </c>
      <c r="C1425" s="2">
        <v>4.67</v>
      </c>
      <c r="D1425" s="2">
        <v>3.2646000000000002</v>
      </c>
      <c r="E1425" s="2">
        <v>11506</v>
      </c>
      <c r="F1425" s="2">
        <v>4.78</v>
      </c>
      <c r="G1425" s="2">
        <v>54998.68</v>
      </c>
      <c r="H1425" s="16">
        <f t="shared" si="22"/>
        <v>-2.3013616639233802E-2</v>
      </c>
    </row>
    <row r="1426" spans="1:8" ht="13.5" x14ac:dyDescent="0.25">
      <c r="A1426" s="12"/>
      <c r="B1426" s="11">
        <v>44084</v>
      </c>
      <c r="C1426" s="2">
        <v>4.67</v>
      </c>
      <c r="D1426" s="2">
        <v>3.2646000000000002</v>
      </c>
      <c r="E1426" s="2">
        <v>661</v>
      </c>
      <c r="F1426" s="2">
        <v>4.67</v>
      </c>
      <c r="G1426" s="2">
        <v>3086.87</v>
      </c>
      <c r="H1426" s="16">
        <f t="shared" si="22"/>
        <v>0</v>
      </c>
    </row>
    <row r="1427" spans="1:8" ht="13.5" x14ac:dyDescent="0.25">
      <c r="A1427" s="12"/>
      <c r="B1427" s="11">
        <v>44085</v>
      </c>
      <c r="C1427" s="2">
        <v>4.54</v>
      </c>
      <c r="D1427" s="2">
        <v>3.1737000000000002</v>
      </c>
      <c r="E1427" s="2">
        <v>51</v>
      </c>
      <c r="F1427" s="2">
        <v>4.54</v>
      </c>
      <c r="G1427" s="2">
        <v>231.54</v>
      </c>
      <c r="H1427" s="16">
        <f t="shared" si="22"/>
        <v>-2.7844146296636639E-2</v>
      </c>
    </row>
    <row r="1428" spans="1:8" ht="13.5" x14ac:dyDescent="0.25">
      <c r="A1428" s="12"/>
      <c r="B1428" s="11">
        <v>44088</v>
      </c>
      <c r="C1428" s="2">
        <v>4.67</v>
      </c>
      <c r="D1428" s="2">
        <v>3.2646000000000002</v>
      </c>
      <c r="E1428" s="2">
        <v>0</v>
      </c>
      <c r="F1428" s="2">
        <v>0</v>
      </c>
      <c r="G1428" s="2">
        <v>0</v>
      </c>
      <c r="H1428" s="16">
        <f t="shared" si="22"/>
        <v>2.8641648549012185E-2</v>
      </c>
    </row>
    <row r="1429" spans="1:8" ht="13.5" x14ac:dyDescent="0.25">
      <c r="A1429" s="12"/>
      <c r="B1429" s="11">
        <v>44089</v>
      </c>
      <c r="C1429" s="2">
        <v>4.88</v>
      </c>
      <c r="D1429" s="2">
        <v>3.4114</v>
      </c>
      <c r="E1429" s="2">
        <v>0</v>
      </c>
      <c r="F1429" s="2">
        <v>0</v>
      </c>
      <c r="G1429" s="2">
        <v>0</v>
      </c>
      <c r="H1429" s="16">
        <f t="shared" si="22"/>
        <v>4.4967224162225025E-2</v>
      </c>
    </row>
    <row r="1430" spans="1:8" ht="13.5" x14ac:dyDescent="0.25">
      <c r="A1430" s="12"/>
      <c r="B1430" s="11">
        <v>44090</v>
      </c>
      <c r="C1430" s="2">
        <v>5.0199999999999996</v>
      </c>
      <c r="D1430" s="2">
        <v>3.5091999999999999</v>
      </c>
      <c r="E1430" s="2">
        <v>100</v>
      </c>
      <c r="F1430" s="2">
        <v>5.0199999999999996</v>
      </c>
      <c r="G1430" s="2">
        <v>502</v>
      </c>
      <c r="H1430" s="16">
        <f t="shared" si="22"/>
        <v>2.8668581813918008E-2</v>
      </c>
    </row>
    <row r="1431" spans="1:8" ht="13.5" x14ac:dyDescent="0.25">
      <c r="A1431" s="12"/>
      <c r="B1431" s="11">
        <v>44091</v>
      </c>
      <c r="C1431" s="2">
        <v>5.0199999999999996</v>
      </c>
      <c r="D1431" s="2">
        <v>3.5091999999999999</v>
      </c>
      <c r="E1431" s="2">
        <v>20</v>
      </c>
      <c r="F1431" s="2">
        <v>5.0199999999999996</v>
      </c>
      <c r="G1431" s="2">
        <v>100.4</v>
      </c>
      <c r="H1431" s="16">
        <f t="shared" si="22"/>
        <v>0</v>
      </c>
    </row>
    <row r="1432" spans="1:8" ht="13.5" x14ac:dyDescent="0.25">
      <c r="A1432" s="12"/>
      <c r="B1432" s="11">
        <v>44092</v>
      </c>
      <c r="C1432" s="2">
        <v>4.8499999999999996</v>
      </c>
      <c r="D1432" s="2">
        <v>3.3904000000000001</v>
      </c>
      <c r="E1432" s="2">
        <v>171</v>
      </c>
      <c r="F1432" s="2">
        <v>4.9991000000000003</v>
      </c>
      <c r="G1432" s="2">
        <v>854.84609999999998</v>
      </c>
      <c r="H1432" s="16">
        <f t="shared" si="22"/>
        <v>-3.3853869827880939E-2</v>
      </c>
    </row>
    <row r="1433" spans="1:8" ht="13.5" x14ac:dyDescent="0.25">
      <c r="A1433" s="12"/>
      <c r="B1433" s="11">
        <v>44095</v>
      </c>
      <c r="C1433" s="2">
        <v>4.57</v>
      </c>
      <c r="D1433" s="2">
        <v>3.1947000000000001</v>
      </c>
      <c r="E1433" s="2">
        <v>2</v>
      </c>
      <c r="F1433" s="2">
        <v>4.6399999999999997</v>
      </c>
      <c r="G1433" s="2">
        <v>9.2799999999999994</v>
      </c>
      <c r="H1433" s="16">
        <f t="shared" si="22"/>
        <v>-5.7721802737140157E-2</v>
      </c>
    </row>
    <row r="1434" spans="1:8" ht="13.5" x14ac:dyDescent="0.25">
      <c r="A1434" s="12"/>
      <c r="B1434" s="11">
        <v>44096</v>
      </c>
      <c r="C1434" s="2">
        <v>4.58</v>
      </c>
      <c r="D1434" s="2">
        <v>3.2017000000000002</v>
      </c>
      <c r="E1434" s="2">
        <v>2000</v>
      </c>
      <c r="F1434" s="2">
        <v>4.5777999999999999</v>
      </c>
      <c r="G1434" s="2">
        <v>9155.6</v>
      </c>
      <c r="H1434" s="16">
        <f t="shared" si="22"/>
        <v>2.1911290575015235E-3</v>
      </c>
    </row>
    <row r="1435" spans="1:8" ht="13.5" x14ac:dyDescent="0.25">
      <c r="A1435" s="12"/>
      <c r="B1435" s="11">
        <v>44097</v>
      </c>
      <c r="C1435" s="2">
        <v>4.46</v>
      </c>
      <c r="D1435" s="2">
        <v>3.1177999999999999</v>
      </c>
      <c r="E1435" s="2">
        <v>2208</v>
      </c>
      <c r="F1435" s="2">
        <v>4.5595999999999997</v>
      </c>
      <c r="G1435" s="2">
        <v>10067.596799999999</v>
      </c>
      <c r="H1435" s="16">
        <f t="shared" si="22"/>
        <v>-2.6204828684761317E-2</v>
      </c>
    </row>
    <row r="1436" spans="1:8" ht="13.5" x14ac:dyDescent="0.25">
      <c r="A1436" s="12"/>
      <c r="B1436" s="11">
        <v>44098</v>
      </c>
      <c r="C1436" s="2">
        <v>4.46</v>
      </c>
      <c r="D1436" s="2">
        <v>3.1177999999999999</v>
      </c>
      <c r="E1436" s="2">
        <v>0</v>
      </c>
      <c r="F1436" s="2">
        <v>0</v>
      </c>
      <c r="G1436" s="2">
        <v>0</v>
      </c>
      <c r="H1436" s="16">
        <f t="shared" si="22"/>
        <v>0</v>
      </c>
    </row>
    <row r="1437" spans="1:8" ht="13.5" x14ac:dyDescent="0.25">
      <c r="A1437" s="12"/>
      <c r="B1437" s="11">
        <v>44099</v>
      </c>
      <c r="C1437" s="2">
        <v>4.33</v>
      </c>
      <c r="D1437" s="2">
        <v>3.0268999999999999</v>
      </c>
      <c r="E1437" s="2">
        <v>18</v>
      </c>
      <c r="F1437" s="2">
        <v>4.33</v>
      </c>
      <c r="G1437" s="2">
        <v>77.94</v>
      </c>
      <c r="H1437" s="16">
        <f t="shared" si="22"/>
        <v>-2.9155173519789589E-2</v>
      </c>
    </row>
    <row r="1438" spans="1:8" ht="13.5" x14ac:dyDescent="0.25">
      <c r="A1438" s="12"/>
      <c r="B1438" s="11">
        <v>44102</v>
      </c>
      <c r="C1438" s="2">
        <v>4.33</v>
      </c>
      <c r="D1438" s="2">
        <v>3.0268999999999999</v>
      </c>
      <c r="E1438" s="2">
        <v>0</v>
      </c>
      <c r="F1438" s="2">
        <v>0</v>
      </c>
      <c r="G1438" s="2">
        <v>0</v>
      </c>
      <c r="H1438" s="16">
        <f t="shared" si="22"/>
        <v>0</v>
      </c>
    </row>
    <row r="1439" spans="1:8" ht="13.5" x14ac:dyDescent="0.25">
      <c r="A1439" s="12"/>
      <c r="B1439" s="11">
        <v>44103</v>
      </c>
      <c r="C1439" s="2">
        <v>4.33</v>
      </c>
      <c r="D1439" s="2">
        <v>3.0268999999999999</v>
      </c>
      <c r="E1439" s="2">
        <v>0</v>
      </c>
      <c r="F1439" s="2">
        <v>0</v>
      </c>
      <c r="G1439" s="2">
        <v>0</v>
      </c>
      <c r="H1439" s="16">
        <f t="shared" si="22"/>
        <v>0</v>
      </c>
    </row>
    <row r="1440" spans="1:8" ht="13.5" x14ac:dyDescent="0.25">
      <c r="A1440" s="12"/>
      <c r="B1440" s="11">
        <v>44104</v>
      </c>
      <c r="C1440" s="2">
        <v>4.5199999999999996</v>
      </c>
      <c r="D1440" s="2">
        <v>3.1597</v>
      </c>
      <c r="E1440" s="2">
        <v>0</v>
      </c>
      <c r="F1440" s="2">
        <v>0</v>
      </c>
      <c r="G1440" s="2">
        <v>0</v>
      </c>
      <c r="H1440" s="16">
        <f t="shared" si="22"/>
        <v>4.3873269681852733E-2</v>
      </c>
    </row>
    <row r="1441" spans="1:8" ht="13.5" x14ac:dyDescent="0.25">
      <c r="A1441" s="12"/>
      <c r="B1441" s="11">
        <v>44105</v>
      </c>
      <c r="C1441" s="2">
        <v>4.6500000000000004</v>
      </c>
      <c r="D1441" s="2">
        <v>3.2505999999999999</v>
      </c>
      <c r="E1441" s="2">
        <v>657</v>
      </c>
      <c r="F1441" s="2">
        <v>4.6500000000000004</v>
      </c>
      <c r="G1441" s="2">
        <v>3055.05</v>
      </c>
      <c r="H1441" s="16">
        <f t="shared" si="22"/>
        <v>2.8768553976643345E-2</v>
      </c>
    </row>
    <row r="1442" spans="1:8" ht="13.5" x14ac:dyDescent="0.25">
      <c r="A1442" s="12"/>
      <c r="B1442" s="11">
        <v>44106</v>
      </c>
      <c r="C1442" s="2">
        <v>4.66</v>
      </c>
      <c r="D1442" s="2">
        <v>3.2576000000000001</v>
      </c>
      <c r="E1442" s="2">
        <v>1383</v>
      </c>
      <c r="F1442" s="2">
        <v>4.66</v>
      </c>
      <c r="G1442" s="2">
        <v>6444.78</v>
      </c>
      <c r="H1442" s="16">
        <f t="shared" si="22"/>
        <v>2.1534485941057395E-3</v>
      </c>
    </row>
    <row r="1443" spans="1:8" ht="13.5" x14ac:dyDescent="0.25">
      <c r="A1443" s="12"/>
      <c r="B1443" s="11">
        <v>44109</v>
      </c>
      <c r="C1443" s="2">
        <v>4.9400000000000004</v>
      </c>
      <c r="D1443" s="2">
        <v>3.4533</v>
      </c>
      <c r="E1443" s="2">
        <v>1565</v>
      </c>
      <c r="F1443" s="2">
        <v>4.9141000000000004</v>
      </c>
      <c r="G1443" s="2">
        <v>7690.5664999999999</v>
      </c>
      <c r="H1443" s="16">
        <f t="shared" si="22"/>
        <v>6.0074901768172879E-2</v>
      </c>
    </row>
    <row r="1444" spans="1:8" ht="13.5" x14ac:dyDescent="0.25">
      <c r="A1444" s="12"/>
      <c r="B1444" s="11">
        <v>44110</v>
      </c>
      <c r="C1444" s="2">
        <v>5.16</v>
      </c>
      <c r="D1444" s="2">
        <v>3.6071</v>
      </c>
      <c r="E1444" s="2">
        <v>0</v>
      </c>
      <c r="F1444" s="2">
        <v>0</v>
      </c>
      <c r="G1444" s="2">
        <v>0</v>
      </c>
      <c r="H1444" s="16">
        <f t="shared" si="22"/>
        <v>4.4537109431558204E-2</v>
      </c>
    </row>
    <row r="1445" spans="1:8" ht="13.5" x14ac:dyDescent="0.25">
      <c r="A1445" s="12"/>
      <c r="B1445" s="11">
        <v>44111</v>
      </c>
      <c r="C1445" s="2">
        <v>5.39</v>
      </c>
      <c r="D1445" s="2">
        <v>3.7679</v>
      </c>
      <c r="E1445" s="2">
        <v>230</v>
      </c>
      <c r="F1445" s="2">
        <v>5.32</v>
      </c>
      <c r="G1445" s="2">
        <v>1223.5999999999999</v>
      </c>
      <c r="H1445" s="16">
        <f t="shared" si="22"/>
        <v>4.4578747470266987E-2</v>
      </c>
    </row>
    <row r="1446" spans="1:8" ht="13.5" x14ac:dyDescent="0.25">
      <c r="A1446" s="12"/>
      <c r="B1446" s="11">
        <v>44112</v>
      </c>
      <c r="C1446" s="2">
        <v>5.63</v>
      </c>
      <c r="D1446" s="2">
        <v>3.9357000000000002</v>
      </c>
      <c r="E1446" s="2">
        <v>0</v>
      </c>
      <c r="F1446" s="2">
        <v>0</v>
      </c>
      <c r="G1446" s="2">
        <v>0</v>
      </c>
      <c r="H1446" s="16">
        <f t="shared" si="22"/>
        <v>4.4534090607500243E-2</v>
      </c>
    </row>
    <row r="1447" spans="1:8" ht="13.5" x14ac:dyDescent="0.25">
      <c r="A1447" s="12"/>
      <c r="B1447" s="11">
        <v>44113</v>
      </c>
      <c r="C1447" s="2">
        <v>5.88</v>
      </c>
      <c r="D1447" s="2">
        <v>4.1104000000000003</v>
      </c>
      <c r="E1447" s="2">
        <v>0</v>
      </c>
      <c r="F1447" s="2">
        <v>0</v>
      </c>
      <c r="G1447" s="2">
        <v>0</v>
      </c>
      <c r="H1447" s="16">
        <f t="shared" si="22"/>
        <v>4.4388545874939671E-2</v>
      </c>
    </row>
    <row r="1448" spans="1:8" ht="13.5" x14ac:dyDescent="0.25">
      <c r="A1448" s="12"/>
      <c r="B1448" s="11">
        <v>44116</v>
      </c>
      <c r="C1448" s="2">
        <v>6.14</v>
      </c>
      <c r="D1448" s="2">
        <v>4.2922000000000002</v>
      </c>
      <c r="E1448" s="2">
        <v>0</v>
      </c>
      <c r="F1448" s="2">
        <v>0</v>
      </c>
      <c r="G1448" s="2">
        <v>0</v>
      </c>
      <c r="H1448" s="16">
        <f t="shared" si="22"/>
        <v>4.4229272090307498E-2</v>
      </c>
    </row>
    <row r="1449" spans="1:8" ht="13.5" x14ac:dyDescent="0.25">
      <c r="A1449" s="12"/>
      <c r="B1449" s="11">
        <v>44117</v>
      </c>
      <c r="C1449" s="2">
        <v>6.5</v>
      </c>
      <c r="D1449" s="2">
        <v>4.5438000000000001</v>
      </c>
      <c r="E1449" s="2">
        <v>2016</v>
      </c>
      <c r="F1449" s="2">
        <v>6.4442000000000004</v>
      </c>
      <c r="G1449" s="2">
        <v>12991.5072</v>
      </c>
      <c r="H1449" s="16">
        <f t="shared" si="22"/>
        <v>5.8617958156656214E-2</v>
      </c>
    </row>
    <row r="1450" spans="1:8" ht="13.5" x14ac:dyDescent="0.25">
      <c r="A1450" s="12"/>
      <c r="B1450" s="11">
        <v>44118</v>
      </c>
      <c r="C1450" s="2">
        <v>6.74</v>
      </c>
      <c r="D1450" s="2">
        <v>4.7115999999999998</v>
      </c>
      <c r="E1450" s="2">
        <v>1641</v>
      </c>
      <c r="F1450" s="2">
        <v>6.7085999999999997</v>
      </c>
      <c r="G1450" s="2">
        <v>11008.812599999999</v>
      </c>
      <c r="H1450" s="16">
        <f t="shared" si="22"/>
        <v>3.6929442317003326E-2</v>
      </c>
    </row>
    <row r="1451" spans="1:8" ht="13.5" x14ac:dyDescent="0.25">
      <c r="A1451" s="12"/>
      <c r="B1451" s="11">
        <v>44120</v>
      </c>
      <c r="C1451" s="2">
        <v>6.95</v>
      </c>
      <c r="D1451" s="2">
        <v>4.8583999999999996</v>
      </c>
      <c r="E1451" s="2">
        <v>5483</v>
      </c>
      <c r="F1451" s="2">
        <v>6.9099000000000004</v>
      </c>
      <c r="G1451" s="2">
        <v>37886.981699999997</v>
      </c>
      <c r="H1451" s="16">
        <f t="shared" si="22"/>
        <v>3.1157144069954967E-2</v>
      </c>
    </row>
    <row r="1452" spans="1:8" ht="13.5" x14ac:dyDescent="0.25">
      <c r="A1452" s="12"/>
      <c r="B1452" s="11">
        <v>44123</v>
      </c>
      <c r="C1452" s="2">
        <v>7.15</v>
      </c>
      <c r="D1452" s="2">
        <v>4.9981999999999998</v>
      </c>
      <c r="E1452" s="2">
        <v>10238</v>
      </c>
      <c r="F1452" s="2">
        <v>7.15</v>
      </c>
      <c r="G1452" s="2">
        <v>73201.7</v>
      </c>
      <c r="H1452" s="16">
        <f t="shared" si="22"/>
        <v>2.8774905318623447E-2</v>
      </c>
    </row>
    <row r="1453" spans="1:8" ht="13.5" x14ac:dyDescent="0.25">
      <c r="A1453" s="12"/>
      <c r="B1453" s="11">
        <v>44124</v>
      </c>
      <c r="C1453" s="2">
        <v>7.47</v>
      </c>
      <c r="D1453" s="2">
        <v>5.2218999999999998</v>
      </c>
      <c r="E1453" s="2">
        <v>6525</v>
      </c>
      <c r="F1453" s="2">
        <v>7.47</v>
      </c>
      <c r="G1453" s="2">
        <v>48741.75</v>
      </c>
      <c r="H1453" s="16">
        <f t="shared" si="22"/>
        <v>4.4756112200392148E-2</v>
      </c>
    </row>
    <row r="1454" spans="1:8" ht="13.5" x14ac:dyDescent="0.25">
      <c r="A1454" s="12"/>
      <c r="B1454" s="11">
        <v>44125</v>
      </c>
      <c r="C1454" s="2">
        <v>7.8</v>
      </c>
      <c r="D1454" s="2">
        <v>5.4526000000000003</v>
      </c>
      <c r="E1454" s="2">
        <v>7030</v>
      </c>
      <c r="F1454" s="2">
        <v>7.8</v>
      </c>
      <c r="G1454" s="2">
        <v>54834</v>
      </c>
      <c r="H1454" s="16">
        <f t="shared" si="22"/>
        <v>4.4179321702828581E-2</v>
      </c>
    </row>
    <row r="1455" spans="1:8" ht="13.5" x14ac:dyDescent="0.25">
      <c r="A1455" s="12"/>
      <c r="B1455" s="11">
        <v>44126</v>
      </c>
      <c r="C1455" s="2">
        <v>8.27</v>
      </c>
      <c r="D1455" s="2">
        <v>5.7811000000000003</v>
      </c>
      <c r="E1455" s="2">
        <v>2000</v>
      </c>
      <c r="F1455" s="2">
        <v>8.0299999999999994</v>
      </c>
      <c r="G1455" s="2">
        <v>16060</v>
      </c>
      <c r="H1455" s="16">
        <f t="shared" si="22"/>
        <v>6.0246487914022664E-2</v>
      </c>
    </row>
    <row r="1456" spans="1:8" ht="13.5" x14ac:dyDescent="0.25">
      <c r="A1456" s="12"/>
      <c r="B1456" s="11">
        <v>44127</v>
      </c>
      <c r="C1456" s="2">
        <v>8.77</v>
      </c>
      <c r="D1456" s="2">
        <v>6.1307</v>
      </c>
      <c r="E1456" s="2">
        <v>2852</v>
      </c>
      <c r="F1456" s="2">
        <v>8.7500999999999998</v>
      </c>
      <c r="G1456" s="2">
        <v>24955.285199999998</v>
      </c>
      <c r="H1456" s="16">
        <f t="shared" si="22"/>
        <v>6.0472920378474626E-2</v>
      </c>
    </row>
    <row r="1457" spans="1:8" ht="13.5" x14ac:dyDescent="0.25">
      <c r="A1457" s="12"/>
      <c r="B1457" s="11">
        <v>44130</v>
      </c>
      <c r="C1457" s="2">
        <v>9.3000000000000007</v>
      </c>
      <c r="D1457" s="2">
        <v>6.5011999999999999</v>
      </c>
      <c r="E1457" s="2">
        <v>3381</v>
      </c>
      <c r="F1457" s="2">
        <v>9.0342000000000002</v>
      </c>
      <c r="G1457" s="2">
        <v>30544.6302</v>
      </c>
      <c r="H1457" s="16">
        <f t="shared" si="22"/>
        <v>6.0433555711419548E-2</v>
      </c>
    </row>
    <row r="1458" spans="1:8" ht="13.5" x14ac:dyDescent="0.25">
      <c r="A1458" s="12"/>
      <c r="B1458" s="11">
        <v>44131</v>
      </c>
      <c r="C1458" s="2">
        <v>9.3000000000000007</v>
      </c>
      <c r="D1458" s="2">
        <v>6.5011999999999999</v>
      </c>
      <c r="E1458" s="2">
        <v>2549</v>
      </c>
      <c r="F1458" s="2">
        <v>9.3000000000000007</v>
      </c>
      <c r="G1458" s="2">
        <v>23705.7</v>
      </c>
      <c r="H1458" s="16">
        <f t="shared" si="22"/>
        <v>0</v>
      </c>
    </row>
    <row r="1459" spans="1:8" ht="13.5" x14ac:dyDescent="0.25">
      <c r="A1459" s="12"/>
      <c r="B1459" s="11">
        <v>44132</v>
      </c>
      <c r="C1459" s="2">
        <v>9.41</v>
      </c>
      <c r="D1459" s="2">
        <v>6.5781000000000001</v>
      </c>
      <c r="E1459" s="2">
        <v>8135</v>
      </c>
      <c r="F1459" s="2">
        <v>9.4011999999999993</v>
      </c>
      <c r="G1459" s="2">
        <v>76478.762000000002</v>
      </c>
      <c r="H1459" s="16">
        <f t="shared" si="22"/>
        <v>1.1828585491909216E-2</v>
      </c>
    </row>
    <row r="1460" spans="1:8" ht="13.5" x14ac:dyDescent="0.25">
      <c r="A1460" s="12"/>
      <c r="B1460" s="11">
        <v>44134</v>
      </c>
      <c r="C1460" s="2">
        <v>9.5</v>
      </c>
      <c r="D1460" s="2">
        <v>6.641</v>
      </c>
      <c r="E1460" s="2">
        <v>3020</v>
      </c>
      <c r="F1460" s="2">
        <v>9.4967000000000006</v>
      </c>
      <c r="G1460" s="2">
        <v>28680.034</v>
      </c>
      <c r="H1460" s="16">
        <f t="shared" si="22"/>
        <v>9.562031589668743E-3</v>
      </c>
    </row>
    <row r="1461" spans="1:8" ht="13.5" x14ac:dyDescent="0.25">
      <c r="A1461" s="12"/>
      <c r="B1461" s="11">
        <v>44137</v>
      </c>
      <c r="C1461" s="2">
        <v>9.4499999999999993</v>
      </c>
      <c r="D1461" s="2">
        <v>6.6059999999999999</v>
      </c>
      <c r="E1461" s="2">
        <v>1550</v>
      </c>
      <c r="F1461" s="2">
        <v>9.4499999999999993</v>
      </c>
      <c r="G1461" s="2">
        <v>14647.5</v>
      </c>
      <c r="H1461" s="16">
        <f t="shared" si="22"/>
        <v>-5.2702906188827198E-3</v>
      </c>
    </row>
    <row r="1462" spans="1:8" ht="13.5" x14ac:dyDescent="0.25">
      <c r="A1462" s="12"/>
      <c r="B1462" s="11">
        <v>44138</v>
      </c>
      <c r="C1462" s="2">
        <v>9.5</v>
      </c>
      <c r="D1462" s="2">
        <v>6.641</v>
      </c>
      <c r="E1462" s="2">
        <v>1617</v>
      </c>
      <c r="F1462" s="2">
        <v>9.4830000000000005</v>
      </c>
      <c r="G1462" s="2">
        <v>15334.011</v>
      </c>
      <c r="H1462" s="16">
        <f t="shared" si="22"/>
        <v>5.2982137450802514E-3</v>
      </c>
    </row>
    <row r="1463" spans="1:8" ht="13.5" x14ac:dyDescent="0.25">
      <c r="A1463" s="12"/>
      <c r="B1463" s="11">
        <v>44139</v>
      </c>
      <c r="C1463" s="2">
        <v>9.5500000000000007</v>
      </c>
      <c r="D1463" s="2">
        <v>6.6759000000000004</v>
      </c>
      <c r="E1463" s="2">
        <v>500</v>
      </c>
      <c r="F1463" s="2">
        <v>9.5500000000000007</v>
      </c>
      <c r="G1463" s="2">
        <v>4775</v>
      </c>
      <c r="H1463" s="16">
        <f t="shared" si="22"/>
        <v>5.2552326456859469E-3</v>
      </c>
    </row>
    <row r="1464" spans="1:8" ht="13.5" x14ac:dyDescent="0.25">
      <c r="A1464" s="12"/>
      <c r="B1464" s="11">
        <v>44140</v>
      </c>
      <c r="C1464" s="2">
        <v>9.5500000000000007</v>
      </c>
      <c r="D1464" s="2">
        <v>6.6759000000000004</v>
      </c>
      <c r="E1464" s="2">
        <v>1439</v>
      </c>
      <c r="F1464" s="2">
        <v>9.5557999999999996</v>
      </c>
      <c r="G1464" s="2">
        <v>13750.796200000001</v>
      </c>
      <c r="H1464" s="16">
        <f t="shared" si="22"/>
        <v>0</v>
      </c>
    </row>
    <row r="1465" spans="1:8" ht="13.5" x14ac:dyDescent="0.25">
      <c r="A1465" s="12"/>
      <c r="B1465" s="11">
        <v>44141</v>
      </c>
      <c r="C1465" s="2">
        <v>9.5500000000000007</v>
      </c>
      <c r="D1465" s="2">
        <v>6.6759000000000004</v>
      </c>
      <c r="E1465" s="2">
        <v>1200</v>
      </c>
      <c r="F1465" s="2">
        <v>9.5708000000000002</v>
      </c>
      <c r="G1465" s="2">
        <v>11484.96</v>
      </c>
      <c r="H1465" s="16">
        <f t="shared" si="22"/>
        <v>0</v>
      </c>
    </row>
    <row r="1466" spans="1:8" ht="13.5" x14ac:dyDescent="0.25">
      <c r="A1466" s="12"/>
      <c r="B1466" s="11">
        <v>44144</v>
      </c>
      <c r="C1466" s="2">
        <v>9.6</v>
      </c>
      <c r="D1466" s="2">
        <v>6.7108999999999996</v>
      </c>
      <c r="E1466" s="2">
        <v>1000</v>
      </c>
      <c r="F1466" s="2">
        <v>9.6</v>
      </c>
      <c r="G1466" s="2">
        <v>9600</v>
      </c>
      <c r="H1466" s="16">
        <f t="shared" si="22"/>
        <v>5.2427388067525357E-3</v>
      </c>
    </row>
    <row r="1467" spans="1:8" ht="13.5" x14ac:dyDescent="0.25">
      <c r="A1467" s="12"/>
      <c r="B1467" s="11">
        <v>44145</v>
      </c>
      <c r="C1467" s="2">
        <v>9.6</v>
      </c>
      <c r="D1467" s="2">
        <v>6.7108999999999996</v>
      </c>
      <c r="E1467" s="2">
        <v>1445</v>
      </c>
      <c r="F1467" s="2">
        <v>9.6</v>
      </c>
      <c r="G1467" s="2">
        <v>13872</v>
      </c>
      <c r="H1467" s="16">
        <f t="shared" si="22"/>
        <v>0</v>
      </c>
    </row>
    <row r="1468" spans="1:8" ht="13.5" x14ac:dyDescent="0.25">
      <c r="A1468" s="12"/>
      <c r="B1468" s="11">
        <v>44146</v>
      </c>
      <c r="C1468" s="2">
        <v>10.029999999999999</v>
      </c>
      <c r="D1468" s="2">
        <v>7.0114999999999998</v>
      </c>
      <c r="E1468" s="2">
        <v>1028</v>
      </c>
      <c r="F1468" s="2">
        <v>10.029999999999999</v>
      </c>
      <c r="G1468" s="2">
        <v>10310.84</v>
      </c>
      <c r="H1468" s="16">
        <f t="shared" si="22"/>
        <v>4.4792799773502839E-2</v>
      </c>
    </row>
    <row r="1469" spans="1:8" ht="13.5" x14ac:dyDescent="0.25">
      <c r="A1469" s="12"/>
      <c r="B1469" s="11">
        <v>44147</v>
      </c>
      <c r="C1469" s="2">
        <v>10.1</v>
      </c>
      <c r="D1469" s="2">
        <v>7.0603999999999996</v>
      </c>
      <c r="E1469" s="2">
        <v>1581</v>
      </c>
      <c r="F1469" s="2">
        <v>10.096</v>
      </c>
      <c r="G1469" s="2">
        <v>15961.776</v>
      </c>
      <c r="H1469" s="16">
        <f t="shared" si="22"/>
        <v>6.9742565784781749E-3</v>
      </c>
    </row>
    <row r="1470" spans="1:8" ht="13.5" x14ac:dyDescent="0.25">
      <c r="A1470" s="12"/>
      <c r="B1470" s="11">
        <v>44148</v>
      </c>
      <c r="C1470" s="2">
        <v>10.4</v>
      </c>
      <c r="D1470" s="2">
        <v>7.2701000000000002</v>
      </c>
      <c r="E1470" s="2">
        <v>2009</v>
      </c>
      <c r="F1470" s="2">
        <v>10.4</v>
      </c>
      <c r="G1470" s="2">
        <v>20893.599999999999</v>
      </c>
      <c r="H1470" s="16">
        <f t="shared" si="22"/>
        <v>2.9700866806413331E-2</v>
      </c>
    </row>
    <row r="1471" spans="1:8" ht="13.5" x14ac:dyDescent="0.25">
      <c r="A1471" s="12"/>
      <c r="B1471" s="11">
        <v>44151</v>
      </c>
      <c r="C1471" s="2">
        <v>10.5</v>
      </c>
      <c r="D1471" s="2">
        <v>7.34</v>
      </c>
      <c r="E1471" s="2">
        <v>1250</v>
      </c>
      <c r="F1471" s="2">
        <v>10.5</v>
      </c>
      <c r="G1471" s="2">
        <v>13125</v>
      </c>
      <c r="H1471" s="16">
        <f t="shared" si="22"/>
        <v>9.6147233187988644E-3</v>
      </c>
    </row>
    <row r="1472" spans="1:8" ht="13.5" x14ac:dyDescent="0.25">
      <c r="A1472" s="12"/>
      <c r="B1472" s="11">
        <v>44152</v>
      </c>
      <c r="C1472" s="2">
        <v>10.5</v>
      </c>
      <c r="D1472" s="2">
        <v>7.34</v>
      </c>
      <c r="E1472" s="2">
        <v>1560</v>
      </c>
      <c r="F1472" s="2">
        <v>10.5</v>
      </c>
      <c r="G1472" s="2">
        <v>16380</v>
      </c>
      <c r="H1472" s="16">
        <f t="shared" si="22"/>
        <v>0</v>
      </c>
    </row>
    <row r="1473" spans="1:8" ht="13.5" x14ac:dyDescent="0.25">
      <c r="A1473" s="12"/>
      <c r="B1473" s="11">
        <v>44153</v>
      </c>
      <c r="C1473" s="2">
        <v>10.3</v>
      </c>
      <c r="D1473" s="2">
        <v>7.2001999999999997</v>
      </c>
      <c r="E1473" s="2">
        <v>200</v>
      </c>
      <c r="F1473" s="2">
        <v>10.3</v>
      </c>
      <c r="G1473" s="2">
        <v>2060</v>
      </c>
      <c r="H1473" s="16">
        <f t="shared" si="22"/>
        <v>-1.904632152588558E-2</v>
      </c>
    </row>
    <row r="1474" spans="1:8" ht="13.5" x14ac:dyDescent="0.25">
      <c r="A1474" s="12"/>
      <c r="B1474" s="11">
        <v>44154</v>
      </c>
      <c r="C1474" s="2">
        <v>10.5</v>
      </c>
      <c r="D1474" s="2">
        <v>7.34</v>
      </c>
      <c r="E1474" s="2">
        <v>14499</v>
      </c>
      <c r="F1474" s="2">
        <v>10.5</v>
      </c>
      <c r="G1474" s="2">
        <v>152239.5</v>
      </c>
      <c r="H1474" s="16">
        <f t="shared" si="22"/>
        <v>1.9416127329796414E-2</v>
      </c>
    </row>
    <row r="1475" spans="1:8" ht="13.5" x14ac:dyDescent="0.25">
      <c r="A1475" s="12"/>
      <c r="B1475" s="11">
        <v>44155</v>
      </c>
      <c r="C1475" s="2">
        <v>10.5</v>
      </c>
      <c r="D1475" s="2">
        <v>7.34</v>
      </c>
      <c r="E1475" s="2">
        <v>5505</v>
      </c>
      <c r="F1475" s="2">
        <v>10.5</v>
      </c>
      <c r="G1475" s="2">
        <v>57802.5</v>
      </c>
      <c r="H1475" s="16">
        <f t="shared" si="22"/>
        <v>0</v>
      </c>
    </row>
    <row r="1476" spans="1:8" ht="13.5" x14ac:dyDescent="0.25">
      <c r="A1476" s="12"/>
      <c r="B1476" s="11">
        <v>44158</v>
      </c>
      <c r="C1476" s="2">
        <v>10.5</v>
      </c>
      <c r="D1476" s="2">
        <v>7.34</v>
      </c>
      <c r="E1476" s="2">
        <v>6195</v>
      </c>
      <c r="F1476" s="2">
        <v>10.5</v>
      </c>
      <c r="G1476" s="2">
        <v>65047.5</v>
      </c>
      <c r="H1476" s="16">
        <f t="shared" si="22"/>
        <v>0</v>
      </c>
    </row>
    <row r="1477" spans="1:8" ht="13.5" x14ac:dyDescent="0.25">
      <c r="A1477" s="12"/>
      <c r="B1477" s="11">
        <v>44159</v>
      </c>
      <c r="C1477" s="2">
        <v>10.5</v>
      </c>
      <c r="D1477" s="2">
        <v>7.34</v>
      </c>
      <c r="E1477" s="2">
        <v>2530</v>
      </c>
      <c r="F1477" s="2">
        <v>10.5</v>
      </c>
      <c r="G1477" s="2">
        <v>26565</v>
      </c>
      <c r="H1477" s="16">
        <f t="shared" si="22"/>
        <v>0</v>
      </c>
    </row>
    <row r="1478" spans="1:8" ht="13.5" x14ac:dyDescent="0.25">
      <c r="A1478" s="12"/>
      <c r="B1478" s="11">
        <v>44160</v>
      </c>
      <c r="C1478" s="2">
        <v>10.5</v>
      </c>
      <c r="D1478" s="2">
        <v>7.34</v>
      </c>
      <c r="E1478" s="2">
        <v>0</v>
      </c>
      <c r="F1478" s="2">
        <v>0</v>
      </c>
      <c r="G1478" s="2">
        <v>0</v>
      </c>
      <c r="H1478" s="16">
        <f t="shared" si="22"/>
        <v>0</v>
      </c>
    </row>
    <row r="1479" spans="1:8" ht="13.5" x14ac:dyDescent="0.25">
      <c r="A1479" s="12"/>
      <c r="B1479" s="11">
        <v>44161</v>
      </c>
      <c r="C1479" s="2">
        <v>10.8</v>
      </c>
      <c r="D1479" s="2">
        <v>7.5496999999999996</v>
      </c>
      <c r="E1479" s="2">
        <v>1522</v>
      </c>
      <c r="F1479" s="2">
        <v>10.8</v>
      </c>
      <c r="G1479" s="2">
        <v>16437.599999999999</v>
      </c>
      <c r="H1479" s="16">
        <f t="shared" ref="H1479:H1542" si="23">(D1479-D1478)/D1478</f>
        <v>2.8569482288828309E-2</v>
      </c>
    </row>
    <row r="1480" spans="1:8" ht="13.5" x14ac:dyDescent="0.25">
      <c r="A1480" s="12"/>
      <c r="B1480" s="11">
        <v>44162</v>
      </c>
      <c r="C1480" s="2">
        <v>11</v>
      </c>
      <c r="D1480" s="2">
        <v>7.6896000000000004</v>
      </c>
      <c r="E1480" s="2">
        <v>780</v>
      </c>
      <c r="F1480" s="2">
        <v>11</v>
      </c>
      <c r="G1480" s="2">
        <v>8580</v>
      </c>
      <c r="H1480" s="16">
        <f t="shared" si="23"/>
        <v>1.8530537637257215E-2</v>
      </c>
    </row>
    <row r="1481" spans="1:8" ht="13.5" x14ac:dyDescent="0.25">
      <c r="A1481" s="12"/>
      <c r="B1481" s="11">
        <v>44165</v>
      </c>
      <c r="C1481" s="2">
        <v>11</v>
      </c>
      <c r="D1481" s="2">
        <v>7.6896000000000004</v>
      </c>
      <c r="E1481" s="2">
        <v>610</v>
      </c>
      <c r="F1481" s="2">
        <v>11</v>
      </c>
      <c r="G1481" s="2">
        <v>6710</v>
      </c>
      <c r="H1481" s="16">
        <f t="shared" si="23"/>
        <v>0</v>
      </c>
    </row>
    <row r="1482" spans="1:8" ht="13.5" x14ac:dyDescent="0.25">
      <c r="A1482" s="12"/>
      <c r="B1482" s="11">
        <v>44166</v>
      </c>
      <c r="C1482" s="2">
        <v>11</v>
      </c>
      <c r="D1482" s="2">
        <v>7.6896000000000004</v>
      </c>
      <c r="E1482" s="2">
        <v>6010</v>
      </c>
      <c r="F1482" s="2">
        <v>11</v>
      </c>
      <c r="G1482" s="2">
        <v>66110</v>
      </c>
      <c r="H1482" s="16">
        <f t="shared" si="23"/>
        <v>0</v>
      </c>
    </row>
    <row r="1483" spans="1:8" ht="13.5" x14ac:dyDescent="0.25">
      <c r="A1483" s="12"/>
      <c r="B1483" s="11">
        <v>44167</v>
      </c>
      <c r="C1483" s="2">
        <v>11</v>
      </c>
      <c r="D1483" s="2">
        <v>7.6896000000000004</v>
      </c>
      <c r="E1483" s="2">
        <v>3220</v>
      </c>
      <c r="F1483" s="2">
        <v>11</v>
      </c>
      <c r="G1483" s="2">
        <v>35420</v>
      </c>
      <c r="H1483" s="16">
        <f t="shared" si="23"/>
        <v>0</v>
      </c>
    </row>
    <row r="1484" spans="1:8" ht="13.5" x14ac:dyDescent="0.25">
      <c r="A1484" s="12"/>
      <c r="B1484" s="11">
        <v>44168</v>
      </c>
      <c r="C1484" s="2">
        <v>11</v>
      </c>
      <c r="D1484" s="2">
        <v>7.6896000000000004</v>
      </c>
      <c r="E1484" s="2">
        <v>7500</v>
      </c>
      <c r="F1484" s="2">
        <v>11</v>
      </c>
      <c r="G1484" s="2">
        <v>82500</v>
      </c>
      <c r="H1484" s="16">
        <f t="shared" si="23"/>
        <v>0</v>
      </c>
    </row>
    <row r="1485" spans="1:8" ht="13.5" x14ac:dyDescent="0.25">
      <c r="A1485" s="12"/>
      <c r="B1485" s="11">
        <v>44169</v>
      </c>
      <c r="C1485" s="2">
        <v>11.33</v>
      </c>
      <c r="D1485" s="2">
        <v>7.9202000000000004</v>
      </c>
      <c r="E1485" s="2">
        <v>5710</v>
      </c>
      <c r="F1485" s="2">
        <v>11.115600000000001</v>
      </c>
      <c r="G1485" s="2">
        <v>63470.076000000001</v>
      </c>
      <c r="H1485" s="16">
        <f t="shared" si="23"/>
        <v>2.9988555971702028E-2</v>
      </c>
    </row>
    <row r="1486" spans="1:8" ht="13.5" x14ac:dyDescent="0.25">
      <c r="A1486" s="12"/>
      <c r="B1486" s="11">
        <v>44172</v>
      </c>
      <c r="C1486" s="2">
        <v>11.66</v>
      </c>
      <c r="D1486" s="2">
        <v>8.1509</v>
      </c>
      <c r="E1486" s="2">
        <v>60</v>
      </c>
      <c r="F1486" s="2">
        <v>11.5267</v>
      </c>
      <c r="G1486" s="2">
        <v>691.60199999999998</v>
      </c>
      <c r="H1486" s="16">
        <f t="shared" si="23"/>
        <v>2.912805232191102E-2</v>
      </c>
    </row>
    <row r="1487" spans="1:8" ht="13.5" x14ac:dyDescent="0.25">
      <c r="A1487" s="12"/>
      <c r="B1487" s="11">
        <v>44173</v>
      </c>
      <c r="C1487" s="2">
        <v>12.3</v>
      </c>
      <c r="D1487" s="2">
        <v>8.5983000000000001</v>
      </c>
      <c r="E1487" s="2">
        <v>5031</v>
      </c>
      <c r="F1487" s="2">
        <v>12.22</v>
      </c>
      <c r="G1487" s="2">
        <v>61478.82</v>
      </c>
      <c r="H1487" s="16">
        <f t="shared" si="23"/>
        <v>5.4889644088382879E-2</v>
      </c>
    </row>
    <row r="1488" spans="1:8" ht="13.5" x14ac:dyDescent="0.25">
      <c r="A1488" s="12"/>
      <c r="B1488" s="11">
        <v>44174</v>
      </c>
      <c r="C1488" s="2">
        <v>12.6</v>
      </c>
      <c r="D1488" s="2">
        <v>8.8079999999999998</v>
      </c>
      <c r="E1488" s="2">
        <v>253</v>
      </c>
      <c r="F1488" s="2">
        <v>12.501200000000001</v>
      </c>
      <c r="G1488" s="2">
        <v>3162.8036000000002</v>
      </c>
      <c r="H1488" s="16">
        <f t="shared" si="23"/>
        <v>2.4388541921077395E-2</v>
      </c>
    </row>
    <row r="1489" spans="1:8" ht="13.5" x14ac:dyDescent="0.25">
      <c r="A1489" s="12"/>
      <c r="B1489" s="11">
        <v>44175</v>
      </c>
      <c r="C1489" s="2">
        <v>12.7</v>
      </c>
      <c r="D1489" s="2">
        <v>8.8779000000000003</v>
      </c>
      <c r="E1489" s="2">
        <v>15439</v>
      </c>
      <c r="F1489" s="2">
        <v>12.7134</v>
      </c>
      <c r="G1489" s="2">
        <v>196282.1826</v>
      </c>
      <c r="H1489" s="16">
        <f t="shared" si="23"/>
        <v>7.9359673024523743E-3</v>
      </c>
    </row>
    <row r="1490" spans="1:8" ht="13.5" x14ac:dyDescent="0.25">
      <c r="A1490" s="12"/>
      <c r="B1490" s="11">
        <v>44176</v>
      </c>
      <c r="C1490" s="2">
        <v>12.8</v>
      </c>
      <c r="D1490" s="2">
        <v>8.9478000000000009</v>
      </c>
      <c r="E1490" s="2">
        <v>11356</v>
      </c>
      <c r="F1490" s="2">
        <v>12.798999999999999</v>
      </c>
      <c r="G1490" s="2">
        <v>145345.44399999999</v>
      </c>
      <c r="H1490" s="16">
        <f t="shared" si="23"/>
        <v>7.8734835940932561E-3</v>
      </c>
    </row>
    <row r="1491" spans="1:8" ht="13.5" x14ac:dyDescent="0.25">
      <c r="A1491" s="12"/>
      <c r="B1491" s="11">
        <v>44179</v>
      </c>
      <c r="C1491" s="2">
        <v>12.93</v>
      </c>
      <c r="D1491" s="2">
        <v>9.0387000000000004</v>
      </c>
      <c r="E1491" s="2">
        <v>2610</v>
      </c>
      <c r="F1491" s="2">
        <v>12.93</v>
      </c>
      <c r="G1491" s="2">
        <v>33747.300000000003</v>
      </c>
      <c r="H1491" s="16">
        <f t="shared" si="23"/>
        <v>1.0158921746127487E-2</v>
      </c>
    </row>
    <row r="1492" spans="1:8" ht="13.5" x14ac:dyDescent="0.25">
      <c r="A1492" s="12"/>
      <c r="B1492" s="11">
        <v>44180</v>
      </c>
      <c r="C1492" s="2">
        <v>12.93</v>
      </c>
      <c r="D1492" s="2">
        <v>9.0387000000000004</v>
      </c>
      <c r="E1492" s="2">
        <v>8947</v>
      </c>
      <c r="F1492" s="2">
        <v>12.93</v>
      </c>
      <c r="G1492" s="2">
        <v>115684.71</v>
      </c>
      <c r="H1492" s="16">
        <f t="shared" si="23"/>
        <v>0</v>
      </c>
    </row>
    <row r="1493" spans="1:8" ht="13.5" x14ac:dyDescent="0.25">
      <c r="A1493" s="12"/>
      <c r="B1493" s="11">
        <v>44181</v>
      </c>
      <c r="C1493" s="2">
        <v>13.1</v>
      </c>
      <c r="D1493" s="2">
        <v>9.1576000000000004</v>
      </c>
      <c r="E1493" s="2">
        <v>8353</v>
      </c>
      <c r="F1493" s="2">
        <v>12.992599999999999</v>
      </c>
      <c r="G1493" s="2">
        <v>108527.1878</v>
      </c>
      <c r="H1493" s="16">
        <f t="shared" si="23"/>
        <v>1.3154546560899245E-2</v>
      </c>
    </row>
    <row r="1494" spans="1:8" ht="13.5" x14ac:dyDescent="0.25">
      <c r="A1494" s="12"/>
      <c r="B1494" s="11">
        <v>44182</v>
      </c>
      <c r="C1494" s="2">
        <v>13.3</v>
      </c>
      <c r="D1494" s="2">
        <v>9.2973999999999997</v>
      </c>
      <c r="E1494" s="2">
        <v>3215</v>
      </c>
      <c r="F1494" s="2">
        <v>13.2409</v>
      </c>
      <c r="G1494" s="2">
        <v>42569.493499999997</v>
      </c>
      <c r="H1494" s="16">
        <f t="shared" si="23"/>
        <v>1.5266008561194991E-2</v>
      </c>
    </row>
    <row r="1495" spans="1:8" ht="13.5" x14ac:dyDescent="0.25">
      <c r="A1495" s="12"/>
      <c r="B1495" s="11">
        <v>44183</v>
      </c>
      <c r="C1495" s="2">
        <v>13.5</v>
      </c>
      <c r="D1495" s="2">
        <v>9.4372000000000007</v>
      </c>
      <c r="E1495" s="2">
        <v>2270</v>
      </c>
      <c r="F1495" s="2">
        <v>13.5</v>
      </c>
      <c r="G1495" s="2">
        <v>30645</v>
      </c>
      <c r="H1495" s="16">
        <f t="shared" si="23"/>
        <v>1.5036461806526668E-2</v>
      </c>
    </row>
    <row r="1496" spans="1:8" ht="13.5" x14ac:dyDescent="0.25">
      <c r="A1496" s="12"/>
      <c r="B1496" s="11">
        <v>44186</v>
      </c>
      <c r="C1496" s="2">
        <v>13.9</v>
      </c>
      <c r="D1496" s="2">
        <v>9.7167999999999992</v>
      </c>
      <c r="E1496" s="2">
        <v>1520</v>
      </c>
      <c r="F1496" s="2">
        <v>13.9</v>
      </c>
      <c r="G1496" s="2">
        <v>21128</v>
      </c>
      <c r="H1496" s="16">
        <f t="shared" si="23"/>
        <v>2.9627431865383642E-2</v>
      </c>
    </row>
    <row r="1497" spans="1:8" ht="13.5" x14ac:dyDescent="0.25">
      <c r="A1497" s="12"/>
      <c r="B1497" s="11">
        <v>44187</v>
      </c>
      <c r="C1497" s="2">
        <v>14</v>
      </c>
      <c r="D1497" s="2">
        <v>9.7866999999999997</v>
      </c>
      <c r="E1497" s="2">
        <v>4795</v>
      </c>
      <c r="F1497" s="2">
        <v>14.000299999999999</v>
      </c>
      <c r="G1497" s="2">
        <v>67131.438500000004</v>
      </c>
      <c r="H1497" s="16">
        <f t="shared" si="23"/>
        <v>7.1937263296559077E-3</v>
      </c>
    </row>
    <row r="1498" spans="1:8" ht="13.5" x14ac:dyDescent="0.25">
      <c r="A1498" s="12"/>
      <c r="B1498" s="11">
        <v>44188</v>
      </c>
      <c r="C1498" s="2">
        <v>14.1</v>
      </c>
      <c r="D1498" s="2">
        <v>9.8566000000000003</v>
      </c>
      <c r="E1498" s="2">
        <v>3000</v>
      </c>
      <c r="F1498" s="2">
        <v>14.1</v>
      </c>
      <c r="G1498" s="2">
        <v>42300</v>
      </c>
      <c r="H1498" s="16">
        <f t="shared" si="23"/>
        <v>7.1423462454147484E-3</v>
      </c>
    </row>
    <row r="1499" spans="1:8" ht="13.5" x14ac:dyDescent="0.25">
      <c r="A1499" s="12"/>
      <c r="B1499" s="11">
        <v>44189</v>
      </c>
      <c r="C1499" s="2">
        <v>14</v>
      </c>
      <c r="D1499" s="2">
        <v>9.7866999999999997</v>
      </c>
      <c r="E1499" s="2">
        <v>4270</v>
      </c>
      <c r="F1499" s="2">
        <v>14.077299999999999</v>
      </c>
      <c r="G1499" s="2">
        <v>60110.071000000004</v>
      </c>
      <c r="H1499" s="16">
        <f t="shared" si="23"/>
        <v>-7.0916949049368459E-3</v>
      </c>
    </row>
    <row r="1500" spans="1:8" ht="13.5" x14ac:dyDescent="0.25">
      <c r="A1500" s="12"/>
      <c r="B1500" s="11">
        <v>44190</v>
      </c>
      <c r="C1500" s="2">
        <v>14.2</v>
      </c>
      <c r="D1500" s="2">
        <v>9.9265000000000008</v>
      </c>
      <c r="E1500" s="2">
        <v>3000</v>
      </c>
      <c r="F1500" s="2">
        <v>14.2</v>
      </c>
      <c r="G1500" s="2">
        <v>42600</v>
      </c>
      <c r="H1500" s="16">
        <f t="shared" si="23"/>
        <v>1.4284692490829497E-2</v>
      </c>
    </row>
    <row r="1501" spans="1:8" ht="13.5" x14ac:dyDescent="0.25">
      <c r="A1501" s="12"/>
      <c r="B1501" s="11">
        <v>44193</v>
      </c>
      <c r="C1501" s="2">
        <v>14.5</v>
      </c>
      <c r="D1501" s="2">
        <v>10.136200000000001</v>
      </c>
      <c r="E1501" s="2">
        <v>10</v>
      </c>
      <c r="F1501" s="2">
        <v>14.5</v>
      </c>
      <c r="G1501" s="2">
        <v>145</v>
      </c>
      <c r="H1501" s="16">
        <f t="shared" si="23"/>
        <v>2.1125270739938525E-2</v>
      </c>
    </row>
    <row r="1502" spans="1:8" ht="13.5" x14ac:dyDescent="0.25">
      <c r="A1502" s="12"/>
      <c r="B1502" s="11">
        <v>44194</v>
      </c>
      <c r="C1502" s="2">
        <v>14.25</v>
      </c>
      <c r="D1502" s="2">
        <v>9.9614999999999991</v>
      </c>
      <c r="E1502" s="2">
        <v>1610</v>
      </c>
      <c r="F1502" s="2">
        <v>14.25</v>
      </c>
      <c r="G1502" s="2">
        <v>22942.5</v>
      </c>
      <c r="H1502" s="16">
        <f t="shared" si="23"/>
        <v>-1.7235255815789094E-2</v>
      </c>
    </row>
    <row r="1503" spans="1:8" ht="13.5" x14ac:dyDescent="0.25">
      <c r="A1503" s="12"/>
      <c r="B1503" s="11">
        <v>44195</v>
      </c>
      <c r="C1503" s="2">
        <v>14.2</v>
      </c>
      <c r="D1503" s="2">
        <v>9.9265000000000008</v>
      </c>
      <c r="E1503" s="2">
        <v>50</v>
      </c>
      <c r="F1503" s="2">
        <v>14.2</v>
      </c>
      <c r="G1503" s="2">
        <v>710</v>
      </c>
      <c r="H1503" s="16">
        <f t="shared" si="23"/>
        <v>-3.5135270792549687E-3</v>
      </c>
    </row>
    <row r="1504" spans="1:8" ht="13.5" x14ac:dyDescent="0.25">
      <c r="A1504" s="12"/>
      <c r="B1504" s="11">
        <v>44196</v>
      </c>
      <c r="C1504" s="2">
        <v>14.3</v>
      </c>
      <c r="D1504" s="2">
        <v>9.9963999999999995</v>
      </c>
      <c r="E1504" s="2">
        <v>555</v>
      </c>
      <c r="F1504" s="2">
        <v>14.462199999999999</v>
      </c>
      <c r="G1504" s="2">
        <v>8026.5209999999997</v>
      </c>
      <c r="H1504" s="16">
        <f t="shared" si="23"/>
        <v>7.041756913312722E-3</v>
      </c>
    </row>
    <row r="1505" spans="1:8" ht="13.5" x14ac:dyDescent="0.25">
      <c r="A1505" s="12"/>
      <c r="B1505" s="11">
        <v>44200</v>
      </c>
      <c r="C1505" s="2">
        <v>14.5</v>
      </c>
      <c r="D1505" s="2">
        <v>10.136200000000001</v>
      </c>
      <c r="E1505" s="2">
        <v>2</v>
      </c>
      <c r="F1505" s="2">
        <v>14.5</v>
      </c>
      <c r="G1505" s="2">
        <v>29</v>
      </c>
      <c r="H1505" s="16">
        <f t="shared" si="23"/>
        <v>1.398503461246059E-2</v>
      </c>
    </row>
    <row r="1506" spans="1:8" ht="13.5" x14ac:dyDescent="0.25">
      <c r="A1506" s="12"/>
      <c r="B1506" s="11">
        <v>44201</v>
      </c>
      <c r="C1506" s="2">
        <v>14.5</v>
      </c>
      <c r="D1506" s="2">
        <v>10.136200000000001</v>
      </c>
      <c r="E1506" s="2">
        <v>0</v>
      </c>
      <c r="F1506" s="2">
        <v>0</v>
      </c>
      <c r="G1506" s="2">
        <v>0</v>
      </c>
      <c r="H1506" s="16">
        <f t="shared" si="23"/>
        <v>0</v>
      </c>
    </row>
    <row r="1507" spans="1:8" ht="13.5" x14ac:dyDescent="0.25">
      <c r="A1507" s="12"/>
      <c r="B1507" s="11">
        <v>44202</v>
      </c>
      <c r="C1507" s="2">
        <v>14.5</v>
      </c>
      <c r="D1507" s="2">
        <v>10.136200000000001</v>
      </c>
      <c r="E1507" s="2">
        <v>0</v>
      </c>
      <c r="F1507" s="2">
        <v>0</v>
      </c>
      <c r="G1507" s="2">
        <v>0</v>
      </c>
      <c r="H1507" s="16">
        <f t="shared" si="23"/>
        <v>0</v>
      </c>
    </row>
    <row r="1508" spans="1:8" ht="13.5" x14ac:dyDescent="0.25">
      <c r="A1508" s="12"/>
      <c r="B1508" s="11">
        <v>44203</v>
      </c>
      <c r="C1508" s="2">
        <v>14.42</v>
      </c>
      <c r="D1508" s="2">
        <v>10.080299999999999</v>
      </c>
      <c r="E1508" s="2">
        <v>29</v>
      </c>
      <c r="F1508" s="2">
        <v>14.42</v>
      </c>
      <c r="G1508" s="2">
        <v>418.18</v>
      </c>
      <c r="H1508" s="16">
        <f t="shared" si="23"/>
        <v>-5.5148872358478686E-3</v>
      </c>
    </row>
    <row r="1509" spans="1:8" ht="13.5" x14ac:dyDescent="0.25">
      <c r="A1509" s="12"/>
      <c r="B1509" s="11">
        <v>44204</v>
      </c>
      <c r="C1509" s="2">
        <v>14.42</v>
      </c>
      <c r="D1509" s="2">
        <v>10.080299999999999</v>
      </c>
      <c r="E1509" s="2">
        <v>0</v>
      </c>
      <c r="F1509" s="2">
        <v>0</v>
      </c>
      <c r="G1509" s="2">
        <v>0</v>
      </c>
      <c r="H1509" s="16">
        <f t="shared" si="23"/>
        <v>0</v>
      </c>
    </row>
    <row r="1510" spans="1:8" ht="13.5" x14ac:dyDescent="0.25">
      <c r="A1510" s="12"/>
      <c r="B1510" s="11">
        <v>44207</v>
      </c>
      <c r="C1510" s="2">
        <v>14.42</v>
      </c>
      <c r="D1510" s="2">
        <v>10.080299999999999</v>
      </c>
      <c r="E1510" s="2">
        <v>0</v>
      </c>
      <c r="F1510" s="2">
        <v>0</v>
      </c>
      <c r="G1510" s="2">
        <v>0</v>
      </c>
      <c r="H1510" s="16">
        <f t="shared" si="23"/>
        <v>0</v>
      </c>
    </row>
    <row r="1511" spans="1:8" ht="13.5" x14ac:dyDescent="0.25">
      <c r="A1511" s="12"/>
      <c r="B1511" s="11">
        <v>44208</v>
      </c>
      <c r="C1511" s="2">
        <v>13.99</v>
      </c>
      <c r="D1511" s="2">
        <v>9.7797000000000001</v>
      </c>
      <c r="E1511" s="2">
        <v>300</v>
      </c>
      <c r="F1511" s="2">
        <v>13.99</v>
      </c>
      <c r="G1511" s="2">
        <v>4197</v>
      </c>
      <c r="H1511" s="16">
        <f t="shared" si="23"/>
        <v>-2.9820541055325667E-2</v>
      </c>
    </row>
    <row r="1512" spans="1:8" ht="13.5" x14ac:dyDescent="0.25">
      <c r="A1512" s="12"/>
      <c r="B1512" s="11">
        <v>44209</v>
      </c>
      <c r="C1512" s="2">
        <v>13.58</v>
      </c>
      <c r="D1512" s="2">
        <v>9.4931000000000001</v>
      </c>
      <c r="E1512" s="2">
        <v>200</v>
      </c>
      <c r="F1512" s="2">
        <v>13.58</v>
      </c>
      <c r="G1512" s="2">
        <v>2716</v>
      </c>
      <c r="H1512" s="16">
        <f t="shared" si="23"/>
        <v>-2.9305602421342163E-2</v>
      </c>
    </row>
    <row r="1513" spans="1:8" ht="13.5" x14ac:dyDescent="0.25">
      <c r="A1513" s="12"/>
      <c r="B1513" s="11">
        <v>44211</v>
      </c>
      <c r="C1513" s="2">
        <v>13.18</v>
      </c>
      <c r="D1513" s="2">
        <v>9.2134999999999998</v>
      </c>
      <c r="E1513" s="2">
        <v>300</v>
      </c>
      <c r="F1513" s="2">
        <v>13.18</v>
      </c>
      <c r="G1513" s="2">
        <v>3954</v>
      </c>
      <c r="H1513" s="16">
        <f t="shared" si="23"/>
        <v>-2.9452971105329163E-2</v>
      </c>
    </row>
    <row r="1514" spans="1:8" ht="13.5" x14ac:dyDescent="0.25">
      <c r="A1514" s="12"/>
      <c r="B1514" s="11">
        <v>44214</v>
      </c>
      <c r="C1514" s="2">
        <v>12.79</v>
      </c>
      <c r="D1514" s="2">
        <v>8.9408999999999992</v>
      </c>
      <c r="E1514" s="2">
        <v>300</v>
      </c>
      <c r="F1514" s="2">
        <v>12.79</v>
      </c>
      <c r="G1514" s="2">
        <v>3837</v>
      </c>
      <c r="H1514" s="16">
        <f t="shared" si="23"/>
        <v>-2.9587019048135956E-2</v>
      </c>
    </row>
    <row r="1515" spans="1:8" ht="13.5" x14ac:dyDescent="0.25">
      <c r="A1515" s="12"/>
      <c r="B1515" s="11">
        <v>44215</v>
      </c>
      <c r="C1515" s="2">
        <v>12.79</v>
      </c>
      <c r="D1515" s="2">
        <v>8.9408999999999992</v>
      </c>
      <c r="E1515" s="2">
        <v>0</v>
      </c>
      <c r="F1515" s="2">
        <v>0</v>
      </c>
      <c r="G1515" s="2">
        <v>0</v>
      </c>
      <c r="H1515" s="16">
        <f t="shared" si="23"/>
        <v>0</v>
      </c>
    </row>
    <row r="1516" spans="1:8" ht="13.5" x14ac:dyDescent="0.25">
      <c r="A1516" s="12"/>
      <c r="B1516" s="11">
        <v>44216</v>
      </c>
      <c r="C1516" s="2">
        <v>12.41</v>
      </c>
      <c r="D1516" s="2">
        <v>8.6752000000000002</v>
      </c>
      <c r="E1516" s="2">
        <v>2490</v>
      </c>
      <c r="F1516" s="2">
        <v>12.412100000000001</v>
      </c>
      <c r="G1516" s="2">
        <v>30906.129000000001</v>
      </c>
      <c r="H1516" s="16">
        <f t="shared" si="23"/>
        <v>-2.9717366260667153E-2</v>
      </c>
    </row>
    <row r="1517" spans="1:8" ht="13.5" x14ac:dyDescent="0.25">
      <c r="A1517" s="12"/>
      <c r="B1517" s="11">
        <v>44217</v>
      </c>
      <c r="C1517" s="2">
        <v>12</v>
      </c>
      <c r="D1517" s="2">
        <v>8.3886000000000003</v>
      </c>
      <c r="E1517" s="2">
        <v>2879</v>
      </c>
      <c r="F1517" s="2">
        <v>12.0069</v>
      </c>
      <c r="G1517" s="2">
        <v>34567.865100000003</v>
      </c>
      <c r="H1517" s="16">
        <f t="shared" si="23"/>
        <v>-3.3036702323865727E-2</v>
      </c>
    </row>
    <row r="1518" spans="1:8" ht="13.5" x14ac:dyDescent="0.25">
      <c r="A1518" s="12"/>
      <c r="B1518" s="11">
        <v>44218</v>
      </c>
      <c r="C1518" s="2">
        <v>11.98</v>
      </c>
      <c r="D1518" s="2">
        <v>8.3745999999999992</v>
      </c>
      <c r="E1518" s="2">
        <v>1983</v>
      </c>
      <c r="F1518" s="2">
        <v>11.325699999999999</v>
      </c>
      <c r="G1518" s="2">
        <v>22458.863099999999</v>
      </c>
      <c r="H1518" s="16">
        <f t="shared" si="23"/>
        <v>-1.6689316453283173E-3</v>
      </c>
    </row>
    <row r="1519" spans="1:8" ht="13.5" x14ac:dyDescent="0.25">
      <c r="A1519" s="12"/>
      <c r="B1519" s="11">
        <v>44221</v>
      </c>
      <c r="C1519" s="2">
        <v>12.3</v>
      </c>
      <c r="D1519" s="2">
        <v>8.5983000000000001</v>
      </c>
      <c r="E1519" s="2">
        <v>1350</v>
      </c>
      <c r="F1519" s="2">
        <v>12.3</v>
      </c>
      <c r="G1519" s="2">
        <v>16605</v>
      </c>
      <c r="H1519" s="16">
        <f t="shared" si="23"/>
        <v>2.6711723545005246E-2</v>
      </c>
    </row>
    <row r="1520" spans="1:8" ht="13.5" x14ac:dyDescent="0.25">
      <c r="A1520" s="12"/>
      <c r="B1520" s="11">
        <v>44222</v>
      </c>
      <c r="C1520" s="2">
        <v>12.6</v>
      </c>
      <c r="D1520" s="2">
        <v>8.8079999999999998</v>
      </c>
      <c r="E1520" s="2">
        <v>2150</v>
      </c>
      <c r="F1520" s="2">
        <v>12.6</v>
      </c>
      <c r="G1520" s="2">
        <v>27090</v>
      </c>
      <c r="H1520" s="16">
        <f t="shared" si="23"/>
        <v>2.4388541921077395E-2</v>
      </c>
    </row>
    <row r="1521" spans="1:8" ht="13.5" x14ac:dyDescent="0.25">
      <c r="A1521" s="12"/>
      <c r="B1521" s="11">
        <v>44223</v>
      </c>
      <c r="C1521" s="2">
        <v>12.97</v>
      </c>
      <c r="D1521" s="2">
        <v>9.0667000000000009</v>
      </c>
      <c r="E1521" s="2">
        <v>330</v>
      </c>
      <c r="F1521" s="2">
        <v>12.97</v>
      </c>
      <c r="G1521" s="2">
        <v>4280.1000000000004</v>
      </c>
      <c r="H1521" s="16">
        <f t="shared" si="23"/>
        <v>2.9371026339691308E-2</v>
      </c>
    </row>
    <row r="1522" spans="1:8" ht="13.5" x14ac:dyDescent="0.25">
      <c r="A1522" s="12"/>
      <c r="B1522" s="11">
        <v>44224</v>
      </c>
      <c r="C1522" s="2">
        <v>13.35</v>
      </c>
      <c r="D1522" s="2">
        <v>9.3323</v>
      </c>
      <c r="E1522" s="2">
        <v>1200</v>
      </c>
      <c r="F1522" s="2">
        <v>13.35</v>
      </c>
      <c r="G1522" s="2">
        <v>16020</v>
      </c>
      <c r="H1522" s="16">
        <f t="shared" si="23"/>
        <v>2.9294009948492742E-2</v>
      </c>
    </row>
    <row r="1523" spans="1:8" ht="13.5" x14ac:dyDescent="0.25">
      <c r="A1523" s="12"/>
      <c r="B1523" s="11">
        <v>44225</v>
      </c>
      <c r="C1523" s="2">
        <v>12.95</v>
      </c>
      <c r="D1523" s="2">
        <v>9.0526999999999997</v>
      </c>
      <c r="E1523" s="2">
        <v>1200</v>
      </c>
      <c r="F1523" s="2">
        <v>13.35</v>
      </c>
      <c r="G1523" s="2">
        <v>16020</v>
      </c>
      <c r="H1523" s="16">
        <f t="shared" si="23"/>
        <v>-2.9960459908061281E-2</v>
      </c>
    </row>
    <row r="1524" spans="1:8" ht="13.5" x14ac:dyDescent="0.25">
      <c r="A1524" s="12"/>
      <c r="B1524" s="11">
        <v>44228</v>
      </c>
      <c r="C1524" s="2">
        <v>12.59</v>
      </c>
      <c r="D1524" s="2">
        <v>8.8010000000000002</v>
      </c>
      <c r="E1524" s="2">
        <v>50</v>
      </c>
      <c r="F1524" s="2">
        <v>12.59</v>
      </c>
      <c r="G1524" s="2">
        <v>629.5</v>
      </c>
      <c r="H1524" s="16">
        <f t="shared" si="23"/>
        <v>-2.7803859621991184E-2</v>
      </c>
    </row>
    <row r="1525" spans="1:8" ht="13.5" x14ac:dyDescent="0.25">
      <c r="A1525" s="12"/>
      <c r="B1525" s="11">
        <v>44229</v>
      </c>
      <c r="C1525" s="2">
        <v>12.59</v>
      </c>
      <c r="D1525" s="2">
        <v>8.8010000000000002</v>
      </c>
      <c r="E1525" s="2">
        <v>0</v>
      </c>
      <c r="F1525" s="2">
        <v>0</v>
      </c>
      <c r="G1525" s="2">
        <v>0</v>
      </c>
      <c r="H1525" s="16">
        <f t="shared" si="23"/>
        <v>0</v>
      </c>
    </row>
    <row r="1526" spans="1:8" ht="13.5" x14ac:dyDescent="0.25">
      <c r="A1526" s="12"/>
      <c r="B1526" s="11">
        <v>44230</v>
      </c>
      <c r="C1526" s="2">
        <v>12.96</v>
      </c>
      <c r="D1526" s="2">
        <v>9.0596999999999994</v>
      </c>
      <c r="E1526" s="2">
        <v>7019</v>
      </c>
      <c r="F1526" s="2">
        <v>12.96</v>
      </c>
      <c r="G1526" s="2">
        <v>90966.24</v>
      </c>
      <c r="H1526" s="16">
        <f t="shared" si="23"/>
        <v>2.9394387001477021E-2</v>
      </c>
    </row>
    <row r="1527" spans="1:8" ht="13.5" x14ac:dyDescent="0.25">
      <c r="A1527" s="12"/>
      <c r="B1527" s="11">
        <v>44231</v>
      </c>
      <c r="C1527" s="2">
        <v>13</v>
      </c>
      <c r="D1527" s="2">
        <v>9.0876999999999999</v>
      </c>
      <c r="E1527" s="2">
        <v>1301</v>
      </c>
      <c r="F1527" s="2">
        <v>12.9838</v>
      </c>
      <c r="G1527" s="2">
        <v>16891.9238</v>
      </c>
      <c r="H1527" s="16">
        <f t="shared" si="23"/>
        <v>3.0906100643509687E-3</v>
      </c>
    </row>
    <row r="1528" spans="1:8" ht="13.5" x14ac:dyDescent="0.25">
      <c r="A1528" s="12"/>
      <c r="B1528" s="11">
        <v>44232</v>
      </c>
      <c r="C1528" s="2">
        <v>13</v>
      </c>
      <c r="D1528" s="2">
        <v>9.0876999999999999</v>
      </c>
      <c r="E1528" s="2">
        <v>0</v>
      </c>
      <c r="F1528" s="2">
        <v>0</v>
      </c>
      <c r="G1528" s="2">
        <v>0</v>
      </c>
      <c r="H1528" s="16">
        <f t="shared" si="23"/>
        <v>0</v>
      </c>
    </row>
    <row r="1529" spans="1:8" ht="13.5" x14ac:dyDescent="0.25">
      <c r="A1529" s="12"/>
      <c r="B1529" s="11">
        <v>44235</v>
      </c>
      <c r="C1529" s="2">
        <v>13</v>
      </c>
      <c r="D1529" s="2">
        <v>9.0876999999999999</v>
      </c>
      <c r="E1529" s="2">
        <v>0</v>
      </c>
      <c r="F1529" s="2">
        <v>0</v>
      </c>
      <c r="G1529" s="2">
        <v>0</v>
      </c>
      <c r="H1529" s="16">
        <f t="shared" si="23"/>
        <v>0</v>
      </c>
    </row>
    <row r="1530" spans="1:8" ht="13.5" x14ac:dyDescent="0.25">
      <c r="A1530" s="12"/>
      <c r="B1530" s="11">
        <v>44236</v>
      </c>
      <c r="C1530" s="2">
        <v>13</v>
      </c>
      <c r="D1530" s="2">
        <v>9.0876999999999999</v>
      </c>
      <c r="E1530" s="2">
        <v>0</v>
      </c>
      <c r="F1530" s="2">
        <v>0</v>
      </c>
      <c r="G1530" s="2">
        <v>0</v>
      </c>
      <c r="H1530" s="16">
        <f t="shared" si="23"/>
        <v>0</v>
      </c>
    </row>
    <row r="1531" spans="1:8" ht="13.5" x14ac:dyDescent="0.25">
      <c r="A1531" s="12"/>
      <c r="B1531" s="11">
        <v>44237</v>
      </c>
      <c r="C1531" s="2">
        <v>13</v>
      </c>
      <c r="D1531" s="2">
        <v>9.0876999999999999</v>
      </c>
      <c r="E1531" s="2">
        <v>0</v>
      </c>
      <c r="F1531" s="2">
        <v>0</v>
      </c>
      <c r="G1531" s="2">
        <v>0</v>
      </c>
      <c r="H1531" s="16">
        <f t="shared" si="23"/>
        <v>0</v>
      </c>
    </row>
    <row r="1532" spans="1:8" ht="13.5" x14ac:dyDescent="0.25">
      <c r="A1532" s="12"/>
      <c r="B1532" s="11">
        <v>44238</v>
      </c>
      <c r="C1532" s="2">
        <v>12.61</v>
      </c>
      <c r="D1532" s="2">
        <v>8.8149999999999995</v>
      </c>
      <c r="E1532" s="2">
        <v>301</v>
      </c>
      <c r="F1532" s="2">
        <v>12.61</v>
      </c>
      <c r="G1532" s="2">
        <v>3795.61</v>
      </c>
      <c r="H1532" s="16">
        <f t="shared" si="23"/>
        <v>-3.0007592680216161E-2</v>
      </c>
    </row>
    <row r="1533" spans="1:8" ht="13.5" x14ac:dyDescent="0.25">
      <c r="A1533" s="12"/>
      <c r="B1533" s="11">
        <v>44239</v>
      </c>
      <c r="C1533" s="2">
        <v>12.24</v>
      </c>
      <c r="D1533" s="2">
        <v>8.5564</v>
      </c>
      <c r="E1533" s="2">
        <v>401</v>
      </c>
      <c r="F1533" s="2">
        <v>12.24</v>
      </c>
      <c r="G1533" s="2">
        <v>4908.24</v>
      </c>
      <c r="H1533" s="16">
        <f t="shared" si="23"/>
        <v>-2.9336358479863812E-2</v>
      </c>
    </row>
    <row r="1534" spans="1:8" ht="13.5" x14ac:dyDescent="0.25">
      <c r="A1534" s="12"/>
      <c r="B1534" s="11">
        <v>44242</v>
      </c>
      <c r="C1534" s="2">
        <v>12.24</v>
      </c>
      <c r="D1534" s="2">
        <v>8.5564</v>
      </c>
      <c r="E1534" s="2">
        <v>0</v>
      </c>
      <c r="F1534" s="2">
        <v>0</v>
      </c>
      <c r="G1534" s="2">
        <v>0</v>
      </c>
      <c r="H1534" s="16">
        <f t="shared" si="23"/>
        <v>0</v>
      </c>
    </row>
    <row r="1535" spans="1:8" ht="13.5" x14ac:dyDescent="0.25">
      <c r="A1535" s="12"/>
      <c r="B1535" s="11">
        <v>44243</v>
      </c>
      <c r="C1535" s="2">
        <v>11.88</v>
      </c>
      <c r="D1535" s="2">
        <v>8.3047000000000004</v>
      </c>
      <c r="E1535" s="2">
        <v>300</v>
      </c>
      <c r="F1535" s="2">
        <v>11.88</v>
      </c>
      <c r="G1535" s="2">
        <v>3564</v>
      </c>
      <c r="H1535" s="16">
        <f t="shared" si="23"/>
        <v>-2.9416577065120797E-2</v>
      </c>
    </row>
    <row r="1536" spans="1:8" ht="13.5" x14ac:dyDescent="0.25">
      <c r="A1536" s="12"/>
      <c r="B1536" s="11">
        <v>44244</v>
      </c>
      <c r="C1536" s="2">
        <v>11.88</v>
      </c>
      <c r="D1536" s="2">
        <v>8.3047000000000004</v>
      </c>
      <c r="E1536" s="2">
        <v>0</v>
      </c>
      <c r="F1536" s="2">
        <v>0</v>
      </c>
      <c r="G1536" s="2">
        <v>0</v>
      </c>
      <c r="H1536" s="16">
        <f t="shared" si="23"/>
        <v>0</v>
      </c>
    </row>
    <row r="1537" spans="1:8" ht="13.5" x14ac:dyDescent="0.25">
      <c r="A1537" s="12"/>
      <c r="B1537" s="11">
        <v>44245</v>
      </c>
      <c r="C1537" s="2">
        <v>11.88</v>
      </c>
      <c r="D1537" s="2">
        <v>8.3047000000000004</v>
      </c>
      <c r="E1537" s="2">
        <v>101</v>
      </c>
      <c r="F1537" s="2">
        <v>11.88</v>
      </c>
      <c r="G1537" s="2">
        <v>1199.8800000000001</v>
      </c>
      <c r="H1537" s="16">
        <f t="shared" si="23"/>
        <v>0</v>
      </c>
    </row>
    <row r="1538" spans="1:8" ht="13.5" x14ac:dyDescent="0.25">
      <c r="A1538" s="12"/>
      <c r="B1538" s="11">
        <v>44246</v>
      </c>
      <c r="C1538" s="2">
        <v>11.6</v>
      </c>
      <c r="D1538" s="2">
        <v>8.109</v>
      </c>
      <c r="E1538" s="2">
        <v>20</v>
      </c>
      <c r="F1538" s="2">
        <v>11.6</v>
      </c>
      <c r="G1538" s="2">
        <v>232</v>
      </c>
      <c r="H1538" s="16">
        <f t="shared" si="23"/>
        <v>-2.3564969234289069E-2</v>
      </c>
    </row>
    <row r="1539" spans="1:8" ht="13.5" x14ac:dyDescent="0.25">
      <c r="A1539" s="12"/>
      <c r="B1539" s="11">
        <v>44249</v>
      </c>
      <c r="C1539" s="2">
        <v>11.6</v>
      </c>
      <c r="D1539" s="2">
        <v>8.109</v>
      </c>
      <c r="E1539" s="2">
        <v>0</v>
      </c>
      <c r="F1539" s="2">
        <v>0</v>
      </c>
      <c r="G1539" s="2">
        <v>0</v>
      </c>
      <c r="H1539" s="16">
        <f t="shared" si="23"/>
        <v>0</v>
      </c>
    </row>
    <row r="1540" spans="1:8" ht="13.5" x14ac:dyDescent="0.25">
      <c r="A1540" s="12"/>
      <c r="B1540" s="11">
        <v>44250</v>
      </c>
      <c r="C1540" s="2">
        <v>11.6</v>
      </c>
      <c r="D1540" s="2">
        <v>8.109</v>
      </c>
      <c r="E1540" s="2">
        <v>0</v>
      </c>
      <c r="F1540" s="2">
        <v>0</v>
      </c>
      <c r="G1540" s="2">
        <v>0</v>
      </c>
      <c r="H1540" s="16">
        <f t="shared" si="23"/>
        <v>0</v>
      </c>
    </row>
    <row r="1541" spans="1:8" ht="13.5" x14ac:dyDescent="0.25">
      <c r="A1541" s="12"/>
      <c r="B1541" s="11">
        <v>44251</v>
      </c>
      <c r="C1541" s="2">
        <v>11.61</v>
      </c>
      <c r="D1541" s="2">
        <v>8.1159999999999997</v>
      </c>
      <c r="E1541" s="2">
        <v>46</v>
      </c>
      <c r="F1541" s="2">
        <v>11.605700000000001</v>
      </c>
      <c r="G1541" s="2">
        <v>533.86220000000003</v>
      </c>
      <c r="H1541" s="16">
        <f t="shared" si="23"/>
        <v>8.6323837711181075E-4</v>
      </c>
    </row>
    <row r="1542" spans="1:8" ht="13.5" x14ac:dyDescent="0.25">
      <c r="A1542" s="12"/>
      <c r="B1542" s="11">
        <v>44252</v>
      </c>
      <c r="C1542" s="2">
        <v>11.61</v>
      </c>
      <c r="D1542" s="2">
        <v>8.1159999999999997</v>
      </c>
      <c r="E1542" s="2">
        <v>0</v>
      </c>
      <c r="F1542" s="2">
        <v>0</v>
      </c>
      <c r="G1542" s="2">
        <v>0</v>
      </c>
      <c r="H1542" s="16">
        <f t="shared" si="23"/>
        <v>0</v>
      </c>
    </row>
    <row r="1543" spans="1:8" ht="13.5" x14ac:dyDescent="0.25">
      <c r="A1543" s="12"/>
      <c r="B1543" s="11">
        <v>44253</v>
      </c>
      <c r="C1543" s="2">
        <v>11.61</v>
      </c>
      <c r="D1543" s="2">
        <v>8.1159999999999997</v>
      </c>
      <c r="E1543" s="2">
        <v>0</v>
      </c>
      <c r="F1543" s="2">
        <v>0</v>
      </c>
      <c r="G1543" s="2">
        <v>0</v>
      </c>
      <c r="H1543" s="16">
        <f t="shared" ref="H1543:H1606" si="24">(D1543-D1542)/D1542</f>
        <v>0</v>
      </c>
    </row>
    <row r="1544" spans="1:8" ht="13.5" x14ac:dyDescent="0.25">
      <c r="A1544" s="12"/>
      <c r="B1544" s="11">
        <v>44256</v>
      </c>
      <c r="C1544" s="2">
        <v>11.27</v>
      </c>
      <c r="D1544" s="2">
        <v>7.8783000000000003</v>
      </c>
      <c r="E1544" s="2">
        <v>22</v>
      </c>
      <c r="F1544" s="2">
        <v>11.27</v>
      </c>
      <c r="G1544" s="2">
        <v>247.94</v>
      </c>
      <c r="H1544" s="16">
        <f t="shared" si="24"/>
        <v>-2.928782651552481E-2</v>
      </c>
    </row>
    <row r="1545" spans="1:8" ht="13.5" x14ac:dyDescent="0.25">
      <c r="A1545" s="12"/>
      <c r="B1545" s="11">
        <v>44257</v>
      </c>
      <c r="C1545" s="2">
        <v>11.27</v>
      </c>
      <c r="D1545" s="2">
        <v>7.8783000000000003</v>
      </c>
      <c r="E1545" s="2">
        <v>0</v>
      </c>
      <c r="F1545" s="2">
        <v>0</v>
      </c>
      <c r="G1545" s="2">
        <v>0</v>
      </c>
      <c r="H1545" s="16">
        <f t="shared" si="24"/>
        <v>0</v>
      </c>
    </row>
    <row r="1546" spans="1:8" ht="13.5" x14ac:dyDescent="0.25">
      <c r="A1546" s="12"/>
      <c r="B1546" s="11">
        <v>44258</v>
      </c>
      <c r="C1546" s="2">
        <v>11.27</v>
      </c>
      <c r="D1546" s="2">
        <v>7.8783000000000003</v>
      </c>
      <c r="E1546" s="2">
        <v>0</v>
      </c>
      <c r="F1546" s="2">
        <v>0</v>
      </c>
      <c r="G1546" s="2">
        <v>0</v>
      </c>
      <c r="H1546" s="16">
        <f t="shared" si="24"/>
        <v>0</v>
      </c>
    </row>
    <row r="1547" spans="1:8" ht="13.5" x14ac:dyDescent="0.25">
      <c r="A1547" s="12"/>
      <c r="B1547" s="11">
        <v>44259</v>
      </c>
      <c r="C1547" s="2">
        <v>11.27</v>
      </c>
      <c r="D1547" s="2">
        <v>7.8783000000000003</v>
      </c>
      <c r="E1547" s="2">
        <v>0</v>
      </c>
      <c r="F1547" s="2">
        <v>0</v>
      </c>
      <c r="G1547" s="2">
        <v>0</v>
      </c>
      <c r="H1547" s="16">
        <f t="shared" si="24"/>
        <v>0</v>
      </c>
    </row>
    <row r="1548" spans="1:8" ht="13.5" x14ac:dyDescent="0.25">
      <c r="A1548" s="12"/>
      <c r="B1548" s="11">
        <v>44260</v>
      </c>
      <c r="C1548" s="2">
        <v>11.26</v>
      </c>
      <c r="D1548" s="2">
        <v>7.8712999999999997</v>
      </c>
      <c r="E1548" s="2">
        <v>200</v>
      </c>
      <c r="F1548" s="2">
        <v>11.26</v>
      </c>
      <c r="G1548" s="2">
        <v>2252</v>
      </c>
      <c r="H1548" s="16">
        <f t="shared" si="24"/>
        <v>-8.8851655814078685E-4</v>
      </c>
    </row>
    <row r="1549" spans="1:8" ht="13.5" x14ac:dyDescent="0.25">
      <c r="A1549" s="12"/>
      <c r="B1549" s="11">
        <v>44263</v>
      </c>
      <c r="C1549" s="2">
        <v>11.26</v>
      </c>
      <c r="D1549" s="2">
        <v>7.8712999999999997</v>
      </c>
      <c r="E1549" s="2">
        <v>0</v>
      </c>
      <c r="F1549" s="2">
        <v>0</v>
      </c>
      <c r="G1549" s="2">
        <v>0</v>
      </c>
      <c r="H1549" s="16">
        <f t="shared" si="24"/>
        <v>0</v>
      </c>
    </row>
    <row r="1550" spans="1:8" ht="13.5" x14ac:dyDescent="0.25">
      <c r="A1550" s="12"/>
      <c r="B1550" s="11">
        <v>44264</v>
      </c>
      <c r="C1550" s="2">
        <v>11.27</v>
      </c>
      <c r="D1550" s="2">
        <v>7.8783000000000003</v>
      </c>
      <c r="E1550" s="2">
        <v>2</v>
      </c>
      <c r="F1550" s="2">
        <v>11.27</v>
      </c>
      <c r="G1550" s="2">
        <v>22.54</v>
      </c>
      <c r="H1550" s="16">
        <f t="shared" si="24"/>
        <v>8.8930672188845068E-4</v>
      </c>
    </row>
    <row r="1551" spans="1:8" ht="13.5" x14ac:dyDescent="0.25">
      <c r="A1551" s="12"/>
      <c r="B1551" s="11">
        <v>44265</v>
      </c>
      <c r="C1551" s="2">
        <v>11.27</v>
      </c>
      <c r="D1551" s="2">
        <v>7.8783000000000003</v>
      </c>
      <c r="E1551" s="2">
        <v>0</v>
      </c>
      <c r="F1551" s="2">
        <v>0</v>
      </c>
      <c r="G1551" s="2">
        <v>0</v>
      </c>
      <c r="H1551" s="16">
        <f t="shared" si="24"/>
        <v>0</v>
      </c>
    </row>
    <row r="1552" spans="1:8" ht="13.5" x14ac:dyDescent="0.25">
      <c r="A1552" s="12"/>
      <c r="B1552" s="11">
        <v>44266</v>
      </c>
      <c r="C1552" s="2">
        <v>11.26</v>
      </c>
      <c r="D1552" s="2">
        <v>7.8712999999999997</v>
      </c>
      <c r="E1552" s="2">
        <v>500</v>
      </c>
      <c r="F1552" s="2">
        <v>11.26</v>
      </c>
      <c r="G1552" s="2">
        <v>5630</v>
      </c>
      <c r="H1552" s="16">
        <f t="shared" si="24"/>
        <v>-8.8851655814078685E-4</v>
      </c>
    </row>
    <row r="1553" spans="1:8" ht="13.5" x14ac:dyDescent="0.25">
      <c r="A1553" s="12"/>
      <c r="B1553" s="11">
        <v>44267</v>
      </c>
      <c r="C1553" s="2">
        <v>11.26</v>
      </c>
      <c r="D1553" s="2">
        <v>7.8712999999999997</v>
      </c>
      <c r="E1553" s="2">
        <v>0</v>
      </c>
      <c r="F1553" s="2">
        <v>0</v>
      </c>
      <c r="G1553" s="2">
        <v>0</v>
      </c>
      <c r="H1553" s="16">
        <f t="shared" si="24"/>
        <v>0</v>
      </c>
    </row>
    <row r="1554" spans="1:8" ht="13.5" x14ac:dyDescent="0.25">
      <c r="A1554" s="12"/>
      <c r="B1554" s="11">
        <v>44270</v>
      </c>
      <c r="C1554" s="2">
        <v>11.25</v>
      </c>
      <c r="D1554" s="2">
        <v>7.8643000000000001</v>
      </c>
      <c r="E1554" s="2">
        <v>2500</v>
      </c>
      <c r="F1554" s="2">
        <v>11.25</v>
      </c>
      <c r="G1554" s="2">
        <v>28125</v>
      </c>
      <c r="H1554" s="16">
        <f t="shared" si="24"/>
        <v>-8.8930672188833782E-4</v>
      </c>
    </row>
    <row r="1555" spans="1:8" ht="13.5" x14ac:dyDescent="0.25">
      <c r="A1555" s="12"/>
      <c r="B1555" s="11">
        <v>44271</v>
      </c>
      <c r="C1555" s="2">
        <v>11.25</v>
      </c>
      <c r="D1555" s="2">
        <v>7.8643000000000001</v>
      </c>
      <c r="E1555" s="2">
        <v>500</v>
      </c>
      <c r="F1555" s="2">
        <v>11.25</v>
      </c>
      <c r="G1555" s="2">
        <v>5625</v>
      </c>
      <c r="H1555" s="16">
        <f t="shared" si="24"/>
        <v>0</v>
      </c>
    </row>
    <row r="1556" spans="1:8" ht="13.5" x14ac:dyDescent="0.25">
      <c r="A1556" s="12"/>
      <c r="B1556" s="11">
        <v>44272</v>
      </c>
      <c r="C1556" s="2">
        <v>11.26</v>
      </c>
      <c r="D1556" s="2">
        <v>7.8712999999999997</v>
      </c>
      <c r="E1556" s="2">
        <v>25</v>
      </c>
      <c r="F1556" s="2">
        <v>11.26</v>
      </c>
      <c r="G1556" s="2">
        <v>281.5</v>
      </c>
      <c r="H1556" s="16">
        <f t="shared" si="24"/>
        <v>8.9009829228280622E-4</v>
      </c>
    </row>
    <row r="1557" spans="1:8" ht="13.5" x14ac:dyDescent="0.25">
      <c r="A1557" s="12"/>
      <c r="B1557" s="11">
        <v>44273</v>
      </c>
      <c r="C1557" s="2">
        <v>11.59</v>
      </c>
      <c r="D1557" s="2">
        <v>8.1020000000000003</v>
      </c>
      <c r="E1557" s="2">
        <v>0</v>
      </c>
      <c r="F1557" s="2">
        <v>0</v>
      </c>
      <c r="G1557" s="2">
        <v>0</v>
      </c>
      <c r="H1557" s="16">
        <f t="shared" si="24"/>
        <v>2.9309008677092803E-2</v>
      </c>
    </row>
    <row r="1558" spans="1:8" ht="13.5" x14ac:dyDescent="0.25">
      <c r="A1558" s="12"/>
      <c r="B1558" s="11">
        <v>44274</v>
      </c>
      <c r="C1558" s="2">
        <v>11.93</v>
      </c>
      <c r="D1558" s="2">
        <v>8.3397000000000006</v>
      </c>
      <c r="E1558" s="2">
        <v>10</v>
      </c>
      <c r="F1558" s="2">
        <v>11.93</v>
      </c>
      <c r="G1558" s="2">
        <v>119.3</v>
      </c>
      <c r="H1558" s="16">
        <f t="shared" si="24"/>
        <v>2.9338434954332294E-2</v>
      </c>
    </row>
    <row r="1559" spans="1:8" ht="13.5" x14ac:dyDescent="0.25">
      <c r="A1559" s="12"/>
      <c r="B1559" s="11">
        <v>44277</v>
      </c>
      <c r="C1559" s="2">
        <v>11.93</v>
      </c>
      <c r="D1559" s="2">
        <v>8.3397000000000006</v>
      </c>
      <c r="E1559" s="2">
        <v>0</v>
      </c>
      <c r="F1559" s="2">
        <v>0</v>
      </c>
      <c r="G1559" s="2">
        <v>0</v>
      </c>
      <c r="H1559" s="16">
        <f t="shared" si="24"/>
        <v>0</v>
      </c>
    </row>
    <row r="1560" spans="1:8" ht="13.5" x14ac:dyDescent="0.25">
      <c r="A1560" s="12"/>
      <c r="B1560" s="11">
        <v>44278</v>
      </c>
      <c r="C1560" s="2">
        <v>12.28</v>
      </c>
      <c r="D1560" s="2">
        <v>8.5843000000000007</v>
      </c>
      <c r="E1560" s="2">
        <v>10</v>
      </c>
      <c r="F1560" s="2">
        <v>12.28</v>
      </c>
      <c r="G1560" s="2">
        <v>122.8</v>
      </c>
      <c r="H1560" s="16">
        <f t="shared" si="24"/>
        <v>2.9329592191565661E-2</v>
      </c>
    </row>
    <row r="1561" spans="1:8" ht="13.5" x14ac:dyDescent="0.25">
      <c r="A1561" s="12"/>
      <c r="B1561" s="11">
        <v>44279</v>
      </c>
      <c r="C1561" s="2">
        <v>12.28</v>
      </c>
      <c r="D1561" s="2">
        <v>8.5843000000000007</v>
      </c>
      <c r="E1561" s="2">
        <v>53</v>
      </c>
      <c r="F1561" s="2">
        <v>12.28</v>
      </c>
      <c r="G1561" s="2">
        <v>650.84</v>
      </c>
      <c r="H1561" s="16">
        <f t="shared" si="24"/>
        <v>0</v>
      </c>
    </row>
    <row r="1562" spans="1:8" ht="13.5" x14ac:dyDescent="0.25">
      <c r="A1562" s="12"/>
      <c r="B1562" s="11">
        <v>44280</v>
      </c>
      <c r="C1562" s="2">
        <v>12</v>
      </c>
      <c r="D1562" s="2">
        <v>8.3886000000000003</v>
      </c>
      <c r="E1562" s="2">
        <v>800</v>
      </c>
      <c r="F1562" s="2">
        <v>12</v>
      </c>
      <c r="G1562" s="2">
        <v>9600</v>
      </c>
      <c r="H1562" s="16">
        <f t="shared" si="24"/>
        <v>-2.2797432522162601E-2</v>
      </c>
    </row>
    <row r="1563" spans="1:8" ht="13.5" x14ac:dyDescent="0.25">
      <c r="A1563" s="12"/>
      <c r="B1563" s="11">
        <v>44281</v>
      </c>
      <c r="C1563" s="2">
        <v>11.8</v>
      </c>
      <c r="D1563" s="2">
        <v>8.2487999999999992</v>
      </c>
      <c r="E1563" s="2">
        <v>400</v>
      </c>
      <c r="F1563" s="2">
        <v>11.8</v>
      </c>
      <c r="G1563" s="2">
        <v>4720</v>
      </c>
      <c r="H1563" s="16">
        <f t="shared" si="24"/>
        <v>-1.6665474572634412E-2</v>
      </c>
    </row>
    <row r="1564" spans="1:8" ht="13.5" x14ac:dyDescent="0.25">
      <c r="A1564" s="12"/>
      <c r="B1564" s="11">
        <v>44284</v>
      </c>
      <c r="C1564" s="2">
        <v>11.8</v>
      </c>
      <c r="D1564" s="2">
        <v>8.2487999999999992</v>
      </c>
      <c r="E1564" s="2">
        <v>0</v>
      </c>
      <c r="F1564" s="2">
        <v>0</v>
      </c>
      <c r="G1564" s="2">
        <v>0</v>
      </c>
      <c r="H1564" s="16">
        <f t="shared" si="24"/>
        <v>0</v>
      </c>
    </row>
    <row r="1565" spans="1:8" ht="13.5" x14ac:dyDescent="0.25">
      <c r="A1565" s="12"/>
      <c r="B1565" s="11">
        <v>44285</v>
      </c>
      <c r="C1565" s="2">
        <v>11.6</v>
      </c>
      <c r="D1565" s="2">
        <v>8.109</v>
      </c>
      <c r="E1565" s="2">
        <v>600</v>
      </c>
      <c r="F1565" s="2">
        <v>11.666700000000001</v>
      </c>
      <c r="G1565" s="2">
        <v>7000.02</v>
      </c>
      <c r="H1565" s="16">
        <f t="shared" si="24"/>
        <v>-1.6947919697410444E-2</v>
      </c>
    </row>
    <row r="1566" spans="1:8" ht="13.5" x14ac:dyDescent="0.25">
      <c r="A1566" s="12"/>
      <c r="B1566" s="11">
        <v>44286</v>
      </c>
      <c r="C1566" s="2">
        <v>11.88</v>
      </c>
      <c r="D1566" s="2">
        <v>8.3047000000000004</v>
      </c>
      <c r="E1566" s="2">
        <v>500</v>
      </c>
      <c r="F1566" s="2">
        <v>11.682</v>
      </c>
      <c r="G1566" s="2">
        <v>5841</v>
      </c>
      <c r="H1566" s="16">
        <f t="shared" si="24"/>
        <v>2.4133678628684232E-2</v>
      </c>
    </row>
    <row r="1567" spans="1:8" ht="13.5" x14ac:dyDescent="0.25">
      <c r="A1567" s="12"/>
      <c r="B1567" s="11">
        <v>44287</v>
      </c>
      <c r="C1567" s="2">
        <v>11.88</v>
      </c>
      <c r="D1567" s="2">
        <v>8.3047000000000004</v>
      </c>
      <c r="E1567" s="2">
        <v>0</v>
      </c>
      <c r="F1567" s="2">
        <v>0</v>
      </c>
      <c r="G1567" s="2">
        <v>0</v>
      </c>
      <c r="H1567" s="16">
        <f t="shared" si="24"/>
        <v>0</v>
      </c>
    </row>
    <row r="1568" spans="1:8" ht="13.5" x14ac:dyDescent="0.25">
      <c r="A1568" s="12"/>
      <c r="B1568" s="11">
        <v>44288</v>
      </c>
      <c r="C1568" s="2">
        <v>11.88</v>
      </c>
      <c r="D1568" s="2">
        <v>8.3047000000000004</v>
      </c>
      <c r="E1568" s="2">
        <v>300</v>
      </c>
      <c r="F1568" s="2">
        <v>11.88</v>
      </c>
      <c r="G1568" s="2">
        <v>3564</v>
      </c>
      <c r="H1568" s="16">
        <f t="shared" si="24"/>
        <v>0</v>
      </c>
    </row>
    <row r="1569" spans="1:8" ht="13.5" x14ac:dyDescent="0.25">
      <c r="A1569" s="12"/>
      <c r="B1569" s="11">
        <v>44291</v>
      </c>
      <c r="C1569" s="2">
        <v>11.88</v>
      </c>
      <c r="D1569" s="2">
        <v>8.3047000000000004</v>
      </c>
      <c r="E1569" s="2">
        <v>200</v>
      </c>
      <c r="F1569" s="2">
        <v>11.88</v>
      </c>
      <c r="G1569" s="2">
        <v>2376</v>
      </c>
      <c r="H1569" s="16">
        <f t="shared" si="24"/>
        <v>0</v>
      </c>
    </row>
    <row r="1570" spans="1:8" ht="13.5" x14ac:dyDescent="0.25">
      <c r="A1570" s="12"/>
      <c r="B1570" s="11">
        <v>44292</v>
      </c>
      <c r="C1570" s="2">
        <v>11.88</v>
      </c>
      <c r="D1570" s="2">
        <v>8.3047000000000004</v>
      </c>
      <c r="E1570" s="2">
        <v>0</v>
      </c>
      <c r="F1570" s="2">
        <v>0</v>
      </c>
      <c r="G1570" s="2">
        <v>0</v>
      </c>
      <c r="H1570" s="16">
        <f t="shared" si="24"/>
        <v>0</v>
      </c>
    </row>
    <row r="1571" spans="1:8" ht="13.5" x14ac:dyDescent="0.25">
      <c r="A1571" s="12"/>
      <c r="B1571" s="11">
        <v>44293</v>
      </c>
      <c r="C1571" s="2">
        <v>11.54</v>
      </c>
      <c r="D1571" s="2">
        <v>8.0670000000000002</v>
      </c>
      <c r="E1571" s="2">
        <v>1100</v>
      </c>
      <c r="F1571" s="2">
        <v>11.6327</v>
      </c>
      <c r="G1571" s="2">
        <v>12795.97</v>
      </c>
      <c r="H1571" s="16">
        <f t="shared" si="24"/>
        <v>-2.8622346382169161E-2</v>
      </c>
    </row>
    <row r="1572" spans="1:8" ht="13.5" x14ac:dyDescent="0.25">
      <c r="A1572" s="12"/>
      <c r="B1572" s="11">
        <v>44294</v>
      </c>
      <c r="C1572" s="2">
        <v>11.54</v>
      </c>
      <c r="D1572" s="2">
        <v>8.0670000000000002</v>
      </c>
      <c r="E1572" s="2">
        <v>0</v>
      </c>
      <c r="F1572" s="2">
        <v>0</v>
      </c>
      <c r="G1572" s="2">
        <v>0</v>
      </c>
      <c r="H1572" s="16">
        <f t="shared" si="24"/>
        <v>0</v>
      </c>
    </row>
    <row r="1573" spans="1:8" ht="13.5" x14ac:dyDescent="0.25">
      <c r="A1573" s="12"/>
      <c r="B1573" s="11">
        <v>44298</v>
      </c>
      <c r="C1573" s="2">
        <v>11.54</v>
      </c>
      <c r="D1573" s="2">
        <v>8.0670000000000002</v>
      </c>
      <c r="E1573" s="2">
        <v>0</v>
      </c>
      <c r="F1573" s="2">
        <v>0</v>
      </c>
      <c r="G1573" s="2">
        <v>0</v>
      </c>
      <c r="H1573" s="16">
        <f t="shared" si="24"/>
        <v>0</v>
      </c>
    </row>
    <row r="1574" spans="1:8" ht="13.5" x14ac:dyDescent="0.25">
      <c r="A1574" s="12"/>
      <c r="B1574" s="11">
        <v>44299</v>
      </c>
      <c r="C1574" s="2">
        <v>11.54</v>
      </c>
      <c r="D1574" s="2">
        <v>8.0670000000000002</v>
      </c>
      <c r="E1574" s="2">
        <v>211</v>
      </c>
      <c r="F1574" s="2">
        <v>11.54</v>
      </c>
      <c r="G1574" s="2">
        <v>2434.94</v>
      </c>
      <c r="H1574" s="16">
        <f t="shared" si="24"/>
        <v>0</v>
      </c>
    </row>
    <row r="1575" spans="1:8" ht="13.5" x14ac:dyDescent="0.25">
      <c r="A1575" s="12"/>
      <c r="B1575" s="11">
        <v>44300</v>
      </c>
      <c r="C1575" s="2">
        <v>11.5</v>
      </c>
      <c r="D1575" s="2">
        <v>8.0390999999999995</v>
      </c>
      <c r="E1575" s="2">
        <v>300</v>
      </c>
      <c r="F1575" s="2">
        <v>11.5</v>
      </c>
      <c r="G1575" s="2">
        <v>3450</v>
      </c>
      <c r="H1575" s="16">
        <f t="shared" si="24"/>
        <v>-3.4585347712905294E-3</v>
      </c>
    </row>
    <row r="1576" spans="1:8" ht="13.5" x14ac:dyDescent="0.25">
      <c r="A1576" s="12"/>
      <c r="B1576" s="11">
        <v>44301</v>
      </c>
      <c r="C1576" s="2">
        <v>11.8</v>
      </c>
      <c r="D1576" s="2">
        <v>8.2487999999999992</v>
      </c>
      <c r="E1576" s="2">
        <v>2500</v>
      </c>
      <c r="F1576" s="2">
        <v>11.8</v>
      </c>
      <c r="G1576" s="2">
        <v>29500</v>
      </c>
      <c r="H1576" s="16">
        <f t="shared" si="24"/>
        <v>2.6085009515990569E-2</v>
      </c>
    </row>
    <row r="1577" spans="1:8" ht="13.5" x14ac:dyDescent="0.25">
      <c r="A1577" s="12"/>
      <c r="B1577" s="11">
        <v>44302</v>
      </c>
      <c r="C1577" s="2">
        <v>11.8</v>
      </c>
      <c r="D1577" s="2">
        <v>8.2487999999999992</v>
      </c>
      <c r="E1577" s="2">
        <v>0</v>
      </c>
      <c r="F1577" s="2">
        <v>0</v>
      </c>
      <c r="G1577" s="2">
        <v>0</v>
      </c>
      <c r="H1577" s="16">
        <f t="shared" si="24"/>
        <v>0</v>
      </c>
    </row>
    <row r="1578" spans="1:8" ht="13.5" x14ac:dyDescent="0.25">
      <c r="A1578" s="12"/>
      <c r="B1578" s="11">
        <v>44305</v>
      </c>
      <c r="C1578" s="2">
        <v>12.26</v>
      </c>
      <c r="D1578" s="2">
        <v>8.5703999999999994</v>
      </c>
      <c r="E1578" s="2">
        <v>1500</v>
      </c>
      <c r="F1578" s="2">
        <v>11.91</v>
      </c>
      <c r="G1578" s="2">
        <v>17865</v>
      </c>
      <c r="H1578" s="16">
        <f t="shared" si="24"/>
        <v>3.8987489089322099E-2</v>
      </c>
    </row>
    <row r="1579" spans="1:8" ht="13.5" x14ac:dyDescent="0.25">
      <c r="A1579" s="12"/>
      <c r="B1579" s="11">
        <v>44306</v>
      </c>
      <c r="C1579" s="2">
        <v>12.11</v>
      </c>
      <c r="D1579" s="2">
        <v>8.4655000000000005</v>
      </c>
      <c r="E1579" s="2">
        <v>1672</v>
      </c>
      <c r="F1579" s="2">
        <v>12.025399999999999</v>
      </c>
      <c r="G1579" s="2">
        <v>20106.468799999999</v>
      </c>
      <c r="H1579" s="16">
        <f t="shared" si="24"/>
        <v>-1.2239802109586355E-2</v>
      </c>
    </row>
    <row r="1580" spans="1:8" ht="13.5" x14ac:dyDescent="0.25">
      <c r="A1580" s="12"/>
      <c r="B1580" s="11">
        <v>44307</v>
      </c>
      <c r="C1580" s="2">
        <v>12.21</v>
      </c>
      <c r="D1580" s="2">
        <v>8.5353999999999992</v>
      </c>
      <c r="E1580" s="2">
        <v>565</v>
      </c>
      <c r="F1580" s="2">
        <v>12.208</v>
      </c>
      <c r="G1580" s="2">
        <v>6897.52</v>
      </c>
      <c r="H1580" s="16">
        <f t="shared" si="24"/>
        <v>8.2570432933670463E-3</v>
      </c>
    </row>
    <row r="1581" spans="1:8" ht="13.5" x14ac:dyDescent="0.25">
      <c r="A1581" s="12"/>
      <c r="B1581" s="11">
        <v>44308</v>
      </c>
      <c r="C1581" s="2">
        <v>12.57</v>
      </c>
      <c r="D1581" s="2">
        <v>8.7871000000000006</v>
      </c>
      <c r="E1581" s="2">
        <v>1</v>
      </c>
      <c r="F1581" s="2">
        <v>12.57</v>
      </c>
      <c r="G1581" s="2">
        <v>12.57</v>
      </c>
      <c r="H1581" s="16">
        <f t="shared" si="24"/>
        <v>2.9488951894463222E-2</v>
      </c>
    </row>
    <row r="1582" spans="1:8" ht="13.5" x14ac:dyDescent="0.25">
      <c r="A1582" s="12"/>
      <c r="B1582" s="11">
        <v>44309</v>
      </c>
      <c r="C1582" s="2">
        <v>12.57</v>
      </c>
      <c r="D1582" s="2">
        <v>8.7871000000000006</v>
      </c>
      <c r="E1582" s="2">
        <v>2559</v>
      </c>
      <c r="F1582" s="2">
        <v>12.57</v>
      </c>
      <c r="G1582" s="2">
        <v>32166.63</v>
      </c>
      <c r="H1582" s="16">
        <f t="shared" si="24"/>
        <v>0</v>
      </c>
    </row>
    <row r="1583" spans="1:8" ht="13.5" x14ac:dyDescent="0.25">
      <c r="A1583" s="12"/>
      <c r="B1583" s="11">
        <v>44312</v>
      </c>
      <c r="C1583" s="2">
        <v>12.89</v>
      </c>
      <c r="D1583" s="2">
        <v>9.0107999999999997</v>
      </c>
      <c r="E1583" s="2">
        <v>75</v>
      </c>
      <c r="F1583" s="2">
        <v>12.89</v>
      </c>
      <c r="G1583" s="2">
        <v>966.75</v>
      </c>
      <c r="H1583" s="16">
        <f t="shared" si="24"/>
        <v>2.5457773326808517E-2</v>
      </c>
    </row>
    <row r="1584" spans="1:8" ht="13.5" x14ac:dyDescent="0.25">
      <c r="A1584" s="12"/>
      <c r="B1584" s="11">
        <v>44313</v>
      </c>
      <c r="C1584" s="2">
        <v>12.89</v>
      </c>
      <c r="D1584" s="2">
        <v>9.0107999999999997</v>
      </c>
      <c r="E1584" s="2">
        <v>210</v>
      </c>
      <c r="F1584" s="2">
        <v>12.89</v>
      </c>
      <c r="G1584" s="2">
        <v>2706.9</v>
      </c>
      <c r="H1584" s="16">
        <f t="shared" si="24"/>
        <v>0</v>
      </c>
    </row>
    <row r="1585" spans="1:8" ht="13.5" x14ac:dyDescent="0.25">
      <c r="A1585" s="12"/>
      <c r="B1585" s="11">
        <v>44314</v>
      </c>
      <c r="C1585" s="2">
        <v>12.59</v>
      </c>
      <c r="D1585" s="2">
        <v>8.8010000000000002</v>
      </c>
      <c r="E1585" s="2">
        <v>180</v>
      </c>
      <c r="F1585" s="2">
        <v>12.59</v>
      </c>
      <c r="G1585" s="2">
        <v>2266.1999999999998</v>
      </c>
      <c r="H1585" s="16">
        <f t="shared" si="24"/>
        <v>-2.3283171305544408E-2</v>
      </c>
    </row>
    <row r="1586" spans="1:8" ht="13.5" x14ac:dyDescent="0.25">
      <c r="A1586" s="12"/>
      <c r="B1586" s="11">
        <v>44315</v>
      </c>
      <c r="C1586" s="2">
        <v>12.64</v>
      </c>
      <c r="D1586" s="2">
        <v>8.8360000000000003</v>
      </c>
      <c r="E1586" s="2">
        <v>25</v>
      </c>
      <c r="F1586" s="2">
        <v>12.64</v>
      </c>
      <c r="G1586" s="2">
        <v>316</v>
      </c>
      <c r="H1586" s="16">
        <f t="shared" si="24"/>
        <v>3.9768208158164004E-3</v>
      </c>
    </row>
    <row r="1587" spans="1:8" ht="13.5" x14ac:dyDescent="0.25">
      <c r="A1587" s="12"/>
      <c r="B1587" s="11">
        <v>44316</v>
      </c>
      <c r="C1587" s="2">
        <v>12.51</v>
      </c>
      <c r="D1587" s="2">
        <v>8.7451000000000008</v>
      </c>
      <c r="E1587" s="2">
        <v>10</v>
      </c>
      <c r="F1587" s="2">
        <v>12.51</v>
      </c>
      <c r="G1587" s="2">
        <v>125.1</v>
      </c>
      <c r="H1587" s="16">
        <f t="shared" si="24"/>
        <v>-1.0287460389316379E-2</v>
      </c>
    </row>
    <row r="1588" spans="1:8" ht="13.5" x14ac:dyDescent="0.25">
      <c r="A1588" s="12"/>
      <c r="B1588" s="11">
        <v>44319</v>
      </c>
      <c r="C1588" s="2">
        <v>12.14</v>
      </c>
      <c r="D1588" s="2">
        <v>8.4864999999999995</v>
      </c>
      <c r="E1588" s="2">
        <v>568</v>
      </c>
      <c r="F1588" s="2">
        <v>12.172599999999999</v>
      </c>
      <c r="G1588" s="2">
        <v>6914.0367999999999</v>
      </c>
      <c r="H1588" s="16">
        <f t="shared" si="24"/>
        <v>-2.9570845387702972E-2</v>
      </c>
    </row>
    <row r="1589" spans="1:8" ht="13.5" x14ac:dyDescent="0.25">
      <c r="A1589" s="12"/>
      <c r="B1589" s="11">
        <v>44320</v>
      </c>
      <c r="C1589" s="2">
        <v>12.14</v>
      </c>
      <c r="D1589" s="2">
        <v>8.4864999999999995</v>
      </c>
      <c r="E1589" s="2">
        <v>1010</v>
      </c>
      <c r="F1589" s="2">
        <v>12.14</v>
      </c>
      <c r="G1589" s="2">
        <v>12261.4</v>
      </c>
      <c r="H1589" s="16">
        <f t="shared" si="24"/>
        <v>0</v>
      </c>
    </row>
    <row r="1590" spans="1:8" ht="13.5" x14ac:dyDescent="0.25">
      <c r="A1590" s="12"/>
      <c r="B1590" s="11">
        <v>44321</v>
      </c>
      <c r="C1590" s="2">
        <v>12.14</v>
      </c>
      <c r="D1590" s="2">
        <v>8.4864999999999995</v>
      </c>
      <c r="E1590" s="2">
        <v>382</v>
      </c>
      <c r="F1590" s="2">
        <v>12.14</v>
      </c>
      <c r="G1590" s="2">
        <v>4637.4799999999996</v>
      </c>
      <c r="H1590" s="16">
        <f t="shared" si="24"/>
        <v>0</v>
      </c>
    </row>
    <row r="1591" spans="1:8" ht="13.5" x14ac:dyDescent="0.25">
      <c r="A1591" s="12"/>
      <c r="B1591" s="11">
        <v>44322</v>
      </c>
      <c r="C1591" s="2">
        <v>12</v>
      </c>
      <c r="D1591" s="2">
        <v>8.3886000000000003</v>
      </c>
      <c r="E1591" s="2">
        <v>820</v>
      </c>
      <c r="F1591" s="2">
        <v>12</v>
      </c>
      <c r="G1591" s="2">
        <v>9840</v>
      </c>
      <c r="H1591" s="16">
        <f t="shared" si="24"/>
        <v>-1.1535968891769189E-2</v>
      </c>
    </row>
    <row r="1592" spans="1:8" ht="13.5" x14ac:dyDescent="0.25">
      <c r="A1592" s="12"/>
      <c r="B1592" s="11">
        <v>44323</v>
      </c>
      <c r="C1592" s="2">
        <v>11.7</v>
      </c>
      <c r="D1592" s="2">
        <v>8.1789000000000005</v>
      </c>
      <c r="E1592" s="2">
        <v>818</v>
      </c>
      <c r="F1592" s="2">
        <v>11.7018</v>
      </c>
      <c r="G1592" s="2">
        <v>9572.0723999999991</v>
      </c>
      <c r="H1592" s="16">
        <f t="shared" si="24"/>
        <v>-2.4998211858951406E-2</v>
      </c>
    </row>
    <row r="1593" spans="1:8" ht="13.5" x14ac:dyDescent="0.25">
      <c r="A1593" s="12"/>
      <c r="B1593" s="11">
        <v>44326</v>
      </c>
      <c r="C1593" s="2">
        <v>12</v>
      </c>
      <c r="D1593" s="2">
        <v>8.3886000000000003</v>
      </c>
      <c r="E1593" s="2">
        <v>150</v>
      </c>
      <c r="F1593" s="2">
        <v>12</v>
      </c>
      <c r="G1593" s="2">
        <v>1800</v>
      </c>
      <c r="H1593" s="16">
        <f t="shared" si="24"/>
        <v>2.5639144628250714E-2</v>
      </c>
    </row>
    <row r="1594" spans="1:8" ht="13.5" x14ac:dyDescent="0.25">
      <c r="A1594" s="12"/>
      <c r="B1594" s="11">
        <v>44327</v>
      </c>
      <c r="C1594" s="2">
        <v>12</v>
      </c>
      <c r="D1594" s="2">
        <v>8.3886000000000003</v>
      </c>
      <c r="E1594" s="2">
        <v>0</v>
      </c>
      <c r="F1594" s="2">
        <v>0</v>
      </c>
      <c r="G1594" s="2">
        <v>0</v>
      </c>
      <c r="H1594" s="16">
        <f t="shared" si="24"/>
        <v>0</v>
      </c>
    </row>
    <row r="1595" spans="1:8" ht="13.5" x14ac:dyDescent="0.25">
      <c r="A1595" s="12"/>
      <c r="B1595" s="11">
        <v>44333</v>
      </c>
      <c r="C1595" s="2">
        <v>12</v>
      </c>
      <c r="D1595" s="2">
        <v>8.3886000000000003</v>
      </c>
      <c r="E1595" s="2">
        <v>250</v>
      </c>
      <c r="F1595" s="2">
        <v>12</v>
      </c>
      <c r="G1595" s="2">
        <v>3000</v>
      </c>
      <c r="H1595" s="16">
        <f t="shared" si="24"/>
        <v>0</v>
      </c>
    </row>
    <row r="1596" spans="1:8" ht="13.5" x14ac:dyDescent="0.25">
      <c r="A1596" s="12"/>
      <c r="B1596" s="11">
        <v>44334</v>
      </c>
      <c r="C1596" s="2">
        <v>12</v>
      </c>
      <c r="D1596" s="2">
        <v>8.3886000000000003</v>
      </c>
      <c r="E1596" s="2">
        <v>0</v>
      </c>
      <c r="F1596" s="2">
        <v>0</v>
      </c>
      <c r="G1596" s="2">
        <v>0</v>
      </c>
      <c r="H1596" s="16">
        <f t="shared" si="24"/>
        <v>0</v>
      </c>
    </row>
    <row r="1597" spans="1:8" ht="13.5" x14ac:dyDescent="0.25">
      <c r="A1597" s="12"/>
      <c r="B1597" s="11">
        <v>44335</v>
      </c>
      <c r="C1597" s="2">
        <v>12</v>
      </c>
      <c r="D1597" s="2">
        <v>8.3886000000000003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2"/>
      <c r="B1598" s="11">
        <v>44336</v>
      </c>
      <c r="C1598" s="2">
        <v>12</v>
      </c>
      <c r="D1598" s="2">
        <v>8.3886000000000003</v>
      </c>
      <c r="E1598" s="2">
        <v>4</v>
      </c>
      <c r="F1598" s="2">
        <v>12</v>
      </c>
      <c r="G1598" s="2">
        <v>48</v>
      </c>
      <c r="H1598" s="16">
        <f t="shared" si="24"/>
        <v>0</v>
      </c>
    </row>
    <row r="1599" spans="1:8" ht="13.5" x14ac:dyDescent="0.25">
      <c r="A1599" s="12"/>
      <c r="B1599" s="11">
        <v>44337</v>
      </c>
      <c r="C1599" s="2">
        <v>12</v>
      </c>
      <c r="D1599" s="2">
        <v>8.3886000000000003</v>
      </c>
      <c r="E1599" s="2">
        <v>0</v>
      </c>
      <c r="F1599" s="2">
        <v>0</v>
      </c>
      <c r="G1599" s="2">
        <v>0</v>
      </c>
      <c r="H1599" s="16">
        <f t="shared" si="24"/>
        <v>0</v>
      </c>
    </row>
    <row r="1600" spans="1:8" ht="13.5" x14ac:dyDescent="0.25">
      <c r="A1600" s="12"/>
      <c r="B1600" s="11">
        <v>44340</v>
      </c>
      <c r="C1600" s="2">
        <v>12</v>
      </c>
      <c r="D1600" s="2">
        <v>8.3886000000000003</v>
      </c>
      <c r="E1600" s="2">
        <v>0</v>
      </c>
      <c r="F1600" s="2">
        <v>0</v>
      </c>
      <c r="G1600" s="2">
        <v>0</v>
      </c>
      <c r="H1600" s="16">
        <f t="shared" si="24"/>
        <v>0</v>
      </c>
    </row>
    <row r="1601" spans="1:8" ht="13.5" x14ac:dyDescent="0.25">
      <c r="A1601" s="12"/>
      <c r="B1601" s="11">
        <v>44341</v>
      </c>
      <c r="C1601" s="2">
        <v>12</v>
      </c>
      <c r="D1601" s="2">
        <v>8.3886000000000003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2"/>
      <c r="B1602" s="11">
        <v>44342</v>
      </c>
      <c r="C1602" s="2">
        <v>12</v>
      </c>
      <c r="D1602" s="2">
        <v>8.3886000000000003</v>
      </c>
      <c r="E1602" s="2">
        <v>25</v>
      </c>
      <c r="F1602" s="2">
        <v>12</v>
      </c>
      <c r="G1602" s="2">
        <v>300</v>
      </c>
      <c r="H1602" s="16">
        <f t="shared" si="24"/>
        <v>0</v>
      </c>
    </row>
    <row r="1603" spans="1:8" ht="13.5" x14ac:dyDescent="0.25">
      <c r="A1603" s="12"/>
      <c r="B1603" s="11">
        <v>44343</v>
      </c>
      <c r="C1603" s="2">
        <v>12</v>
      </c>
      <c r="D1603" s="2">
        <v>8.3886000000000003</v>
      </c>
      <c r="E1603" s="2">
        <v>25</v>
      </c>
      <c r="F1603" s="2">
        <v>12</v>
      </c>
      <c r="G1603" s="2">
        <v>300</v>
      </c>
      <c r="H1603" s="16">
        <f t="shared" si="24"/>
        <v>0</v>
      </c>
    </row>
    <row r="1604" spans="1:8" ht="13.5" x14ac:dyDescent="0.25">
      <c r="A1604" s="12"/>
      <c r="B1604" s="11">
        <v>44344</v>
      </c>
      <c r="C1604" s="2">
        <v>12.2</v>
      </c>
      <c r="D1604" s="2">
        <v>8.5283999999999995</v>
      </c>
      <c r="E1604" s="2">
        <v>5</v>
      </c>
      <c r="F1604" s="2">
        <v>12.2</v>
      </c>
      <c r="G1604" s="2">
        <v>61</v>
      </c>
      <c r="H1604" s="16">
        <f t="shared" si="24"/>
        <v>1.66654745726342E-2</v>
      </c>
    </row>
    <row r="1605" spans="1:8" ht="13.5" x14ac:dyDescent="0.25">
      <c r="A1605" s="12"/>
      <c r="B1605" s="11">
        <v>44347</v>
      </c>
      <c r="C1605" s="2">
        <v>12.2</v>
      </c>
      <c r="D1605" s="2">
        <v>8.5283999999999995</v>
      </c>
      <c r="E1605" s="2">
        <v>131</v>
      </c>
      <c r="F1605" s="2">
        <v>12.2</v>
      </c>
      <c r="G1605" s="2">
        <v>1598.2</v>
      </c>
      <c r="H1605" s="16">
        <f t="shared" si="24"/>
        <v>0</v>
      </c>
    </row>
    <row r="1606" spans="1:8" ht="13.5" x14ac:dyDescent="0.25">
      <c r="A1606" s="12"/>
      <c r="B1606" s="11">
        <v>44348</v>
      </c>
      <c r="C1606" s="2">
        <v>12.2</v>
      </c>
      <c r="D1606" s="2">
        <v>8.5283999999999995</v>
      </c>
      <c r="E1606" s="2">
        <v>38</v>
      </c>
      <c r="F1606" s="2">
        <v>12.2</v>
      </c>
      <c r="G1606" s="2">
        <v>463.6</v>
      </c>
      <c r="H1606" s="16">
        <f t="shared" si="24"/>
        <v>0</v>
      </c>
    </row>
    <row r="1607" spans="1:8" ht="13.5" x14ac:dyDescent="0.25">
      <c r="A1607" s="12"/>
      <c r="B1607" s="11">
        <v>44349</v>
      </c>
      <c r="C1607" s="2">
        <v>12.2</v>
      </c>
      <c r="D1607" s="2">
        <v>8.5283999999999995</v>
      </c>
      <c r="E1607" s="2">
        <v>0</v>
      </c>
      <c r="F1607" s="2">
        <v>0</v>
      </c>
      <c r="G1607" s="2">
        <v>0</v>
      </c>
      <c r="H1607" s="16">
        <f t="shared" ref="H1607:H1670" si="25">(D1607-D1606)/D1606</f>
        <v>0</v>
      </c>
    </row>
    <row r="1608" spans="1:8" ht="13.5" x14ac:dyDescent="0.25">
      <c r="A1608" s="12"/>
      <c r="B1608" s="11">
        <v>44350</v>
      </c>
      <c r="C1608" s="2">
        <v>12.19</v>
      </c>
      <c r="D1608" s="2">
        <v>8.5213999999999999</v>
      </c>
      <c r="E1608" s="2">
        <v>335</v>
      </c>
      <c r="F1608" s="2">
        <v>12.0068</v>
      </c>
      <c r="G1608" s="2">
        <v>4022.2779999999998</v>
      </c>
      <c r="H1608" s="16">
        <f t="shared" si="25"/>
        <v>-8.2078701749445067E-4</v>
      </c>
    </row>
    <row r="1609" spans="1:8" ht="13.5" x14ac:dyDescent="0.25">
      <c r="A1609" s="12"/>
      <c r="B1609" s="11">
        <v>44351</v>
      </c>
      <c r="C1609" s="2">
        <v>12.19</v>
      </c>
      <c r="D1609" s="2">
        <v>8.5213999999999999</v>
      </c>
      <c r="E1609" s="2">
        <v>335</v>
      </c>
      <c r="F1609" s="2">
        <v>12.0068</v>
      </c>
      <c r="G1609" s="2">
        <v>4022.2779999999998</v>
      </c>
      <c r="H1609" s="16">
        <f t="shared" si="25"/>
        <v>0</v>
      </c>
    </row>
    <row r="1610" spans="1:8" ht="13.5" x14ac:dyDescent="0.25">
      <c r="A1610" s="12"/>
      <c r="B1610" s="11">
        <v>44354</v>
      </c>
      <c r="C1610" s="2">
        <v>12</v>
      </c>
      <c r="D1610" s="2">
        <v>8.3886000000000003</v>
      </c>
      <c r="E1610" s="2">
        <v>48</v>
      </c>
      <c r="F1610" s="2">
        <v>12</v>
      </c>
      <c r="G1610" s="2">
        <v>576</v>
      </c>
      <c r="H1610" s="16">
        <f t="shared" si="25"/>
        <v>-1.558429366066604E-2</v>
      </c>
    </row>
    <row r="1611" spans="1:8" ht="13.5" x14ac:dyDescent="0.25">
      <c r="A1611" s="12"/>
      <c r="B1611" s="11">
        <v>44355</v>
      </c>
      <c r="C1611" s="2">
        <v>12</v>
      </c>
      <c r="D1611" s="2">
        <v>8.3886000000000003</v>
      </c>
      <c r="E1611" s="2">
        <v>40</v>
      </c>
      <c r="F1611" s="2">
        <v>12</v>
      </c>
      <c r="G1611" s="2">
        <v>480</v>
      </c>
      <c r="H1611" s="16">
        <f t="shared" si="25"/>
        <v>0</v>
      </c>
    </row>
    <row r="1612" spans="1:8" ht="13.5" x14ac:dyDescent="0.25">
      <c r="A1612" s="12"/>
      <c r="B1612" s="11">
        <v>44356</v>
      </c>
      <c r="C1612" s="2">
        <v>11.8</v>
      </c>
      <c r="D1612" s="2">
        <v>8.2487999999999992</v>
      </c>
      <c r="E1612" s="2">
        <v>40</v>
      </c>
      <c r="F1612" s="2">
        <v>11.8</v>
      </c>
      <c r="G1612" s="2">
        <v>472</v>
      </c>
      <c r="H1612" s="16">
        <f t="shared" si="25"/>
        <v>-1.6665474572634412E-2</v>
      </c>
    </row>
    <row r="1613" spans="1:8" ht="13.5" x14ac:dyDescent="0.25">
      <c r="A1613" s="12"/>
      <c r="B1613" s="11">
        <v>44357</v>
      </c>
      <c r="C1613" s="2">
        <v>11.9</v>
      </c>
      <c r="D1613" s="2">
        <v>8.3186999999999998</v>
      </c>
      <c r="E1613" s="2">
        <v>125</v>
      </c>
      <c r="F1613" s="2">
        <v>11.9</v>
      </c>
      <c r="G1613" s="2">
        <v>1487.5</v>
      </c>
      <c r="H1613" s="16">
        <f t="shared" si="25"/>
        <v>8.4739598487053296E-3</v>
      </c>
    </row>
    <row r="1614" spans="1:8" ht="13.5" x14ac:dyDescent="0.25">
      <c r="A1614" s="12"/>
      <c r="B1614" s="11">
        <v>44358</v>
      </c>
      <c r="C1614" s="2">
        <v>11.9</v>
      </c>
      <c r="D1614" s="2">
        <v>8.3186999999999998</v>
      </c>
      <c r="E1614" s="2">
        <v>90</v>
      </c>
      <c r="F1614" s="2">
        <v>11.9</v>
      </c>
      <c r="G1614" s="2">
        <v>1071</v>
      </c>
      <c r="H1614" s="16">
        <f t="shared" si="25"/>
        <v>0</v>
      </c>
    </row>
    <row r="1615" spans="1:8" ht="13.5" x14ac:dyDescent="0.25">
      <c r="A1615" s="12"/>
      <c r="B1615" s="11">
        <v>44361</v>
      </c>
      <c r="C1615" s="2">
        <v>12</v>
      </c>
      <c r="D1615" s="2">
        <v>8.3886000000000003</v>
      </c>
      <c r="E1615" s="2">
        <v>80</v>
      </c>
      <c r="F1615" s="2">
        <v>12</v>
      </c>
      <c r="G1615" s="2">
        <v>960</v>
      </c>
      <c r="H1615" s="16">
        <f t="shared" si="25"/>
        <v>8.4027552381983391E-3</v>
      </c>
    </row>
    <row r="1616" spans="1:8" ht="13.5" x14ac:dyDescent="0.25">
      <c r="A1616" s="12"/>
      <c r="B1616" s="11">
        <v>44362</v>
      </c>
      <c r="C1616" s="2">
        <v>12</v>
      </c>
      <c r="D1616" s="2">
        <v>8.3886000000000003</v>
      </c>
      <c r="E1616" s="2">
        <v>80</v>
      </c>
      <c r="F1616" s="2">
        <v>12</v>
      </c>
      <c r="G1616" s="2">
        <v>960</v>
      </c>
      <c r="H1616" s="16">
        <f t="shared" si="25"/>
        <v>0</v>
      </c>
    </row>
    <row r="1617" spans="1:8" ht="13.5" x14ac:dyDescent="0.25">
      <c r="A1617" s="12"/>
      <c r="B1617" s="11">
        <v>44363</v>
      </c>
      <c r="C1617" s="2">
        <v>12</v>
      </c>
      <c r="D1617" s="2">
        <v>8.3886000000000003</v>
      </c>
      <c r="E1617" s="2">
        <v>80</v>
      </c>
      <c r="F1617" s="2">
        <v>12</v>
      </c>
      <c r="G1617" s="2">
        <v>960</v>
      </c>
      <c r="H1617" s="16">
        <f t="shared" si="25"/>
        <v>0</v>
      </c>
    </row>
    <row r="1618" spans="1:8" ht="13.5" x14ac:dyDescent="0.25">
      <c r="A1618" s="12"/>
      <c r="B1618" s="11">
        <v>44364</v>
      </c>
      <c r="C1618" s="2">
        <v>12</v>
      </c>
      <c r="D1618" s="2">
        <v>8.3886000000000003</v>
      </c>
      <c r="E1618" s="2">
        <v>10</v>
      </c>
      <c r="F1618" s="2">
        <v>12</v>
      </c>
      <c r="G1618" s="2">
        <v>120</v>
      </c>
      <c r="H1618" s="16">
        <f t="shared" si="25"/>
        <v>0</v>
      </c>
    </row>
    <row r="1619" spans="1:8" ht="13.5" x14ac:dyDescent="0.25">
      <c r="A1619" s="12"/>
      <c r="B1619" s="11">
        <v>44365</v>
      </c>
      <c r="C1619" s="2">
        <v>12</v>
      </c>
      <c r="D1619" s="2">
        <v>8.3886000000000003</v>
      </c>
      <c r="E1619" s="2">
        <v>10</v>
      </c>
      <c r="F1619" s="2">
        <v>12</v>
      </c>
      <c r="G1619" s="2">
        <v>120</v>
      </c>
      <c r="H1619" s="16">
        <f t="shared" si="25"/>
        <v>0</v>
      </c>
    </row>
    <row r="1620" spans="1:8" ht="13.5" x14ac:dyDescent="0.25">
      <c r="A1620" s="12"/>
      <c r="B1620" s="11">
        <v>44368</v>
      </c>
      <c r="C1620" s="2">
        <v>12</v>
      </c>
      <c r="D1620" s="2">
        <v>8.3886000000000003</v>
      </c>
      <c r="E1620" s="2">
        <v>0</v>
      </c>
      <c r="F1620" s="2">
        <v>0</v>
      </c>
      <c r="G1620" s="2">
        <v>0</v>
      </c>
      <c r="H1620" s="16">
        <f t="shared" si="25"/>
        <v>0</v>
      </c>
    </row>
    <row r="1621" spans="1:8" ht="13.5" x14ac:dyDescent="0.25">
      <c r="A1621" s="12"/>
      <c r="B1621" s="11">
        <v>44369</v>
      </c>
      <c r="C1621" s="2">
        <v>12</v>
      </c>
      <c r="D1621" s="2">
        <v>8.3886000000000003</v>
      </c>
      <c r="E1621" s="2">
        <v>0</v>
      </c>
      <c r="F1621" s="2">
        <v>0</v>
      </c>
      <c r="G1621" s="2">
        <v>0</v>
      </c>
      <c r="H1621" s="16">
        <f t="shared" si="25"/>
        <v>0</v>
      </c>
    </row>
    <row r="1622" spans="1:8" ht="13.5" x14ac:dyDescent="0.25">
      <c r="A1622" s="12"/>
      <c r="B1622" s="11">
        <v>44370</v>
      </c>
      <c r="C1622" s="2">
        <v>12</v>
      </c>
      <c r="D1622" s="2">
        <v>8.3886000000000003</v>
      </c>
      <c r="E1622" s="2">
        <v>18</v>
      </c>
      <c r="F1622" s="2">
        <v>12</v>
      </c>
      <c r="G1622" s="2">
        <v>216</v>
      </c>
      <c r="H1622" s="16">
        <f t="shared" si="25"/>
        <v>0</v>
      </c>
    </row>
    <row r="1623" spans="1:8" ht="13.5" x14ac:dyDescent="0.25">
      <c r="A1623" s="12"/>
      <c r="B1623" s="11">
        <v>44371</v>
      </c>
      <c r="C1623" s="2">
        <v>12</v>
      </c>
      <c r="D1623" s="2">
        <v>8.3886000000000003</v>
      </c>
      <c r="E1623" s="2">
        <v>6</v>
      </c>
      <c r="F1623" s="2">
        <v>12</v>
      </c>
      <c r="G1623" s="2">
        <v>72</v>
      </c>
      <c r="H1623" s="16">
        <f t="shared" si="25"/>
        <v>0</v>
      </c>
    </row>
    <row r="1624" spans="1:8" ht="13.5" x14ac:dyDescent="0.25">
      <c r="A1624" s="12"/>
      <c r="B1624" s="11">
        <v>44372</v>
      </c>
      <c r="C1624" s="2">
        <v>12</v>
      </c>
      <c r="D1624" s="2">
        <v>8.3886000000000003</v>
      </c>
      <c r="E1624" s="2">
        <v>1142</v>
      </c>
      <c r="F1624" s="2">
        <v>12</v>
      </c>
      <c r="G1624" s="2">
        <v>13704</v>
      </c>
      <c r="H1624" s="16">
        <f t="shared" si="25"/>
        <v>0</v>
      </c>
    </row>
    <row r="1625" spans="1:8" ht="13.5" x14ac:dyDescent="0.25">
      <c r="A1625" s="12"/>
      <c r="B1625" s="11">
        <v>44375</v>
      </c>
      <c r="C1625" s="2">
        <v>12.2</v>
      </c>
      <c r="D1625" s="2">
        <v>8.5283999999999995</v>
      </c>
      <c r="E1625" s="2">
        <v>80</v>
      </c>
      <c r="F1625" s="2">
        <v>12.2</v>
      </c>
      <c r="G1625" s="2">
        <v>976</v>
      </c>
      <c r="H1625" s="16">
        <f t="shared" si="25"/>
        <v>1.66654745726342E-2</v>
      </c>
    </row>
    <row r="1626" spans="1:8" ht="13.5" x14ac:dyDescent="0.25">
      <c r="A1626" s="12"/>
      <c r="B1626" s="11">
        <v>44376</v>
      </c>
      <c r="C1626" s="2">
        <v>12.51</v>
      </c>
      <c r="D1626" s="2">
        <v>8.7451000000000008</v>
      </c>
      <c r="E1626" s="2">
        <v>1030</v>
      </c>
      <c r="F1626" s="2">
        <v>12.2362</v>
      </c>
      <c r="G1626" s="2">
        <v>12603.286</v>
      </c>
      <c r="H1626" s="16">
        <f t="shared" si="25"/>
        <v>2.5409220955865255E-2</v>
      </c>
    </row>
    <row r="1627" spans="1:8" ht="13.5" x14ac:dyDescent="0.25">
      <c r="A1627" s="12"/>
      <c r="B1627" s="11">
        <v>44377</v>
      </c>
      <c r="C1627" s="2">
        <v>12.91</v>
      </c>
      <c r="D1627" s="2">
        <v>9.0246999999999993</v>
      </c>
      <c r="E1627" s="2">
        <v>2010</v>
      </c>
      <c r="F1627" s="2">
        <v>12.9099</v>
      </c>
      <c r="G1627" s="2">
        <v>25948.899000000001</v>
      </c>
      <c r="H1627" s="16">
        <f t="shared" si="25"/>
        <v>3.197219014076437E-2</v>
      </c>
    </row>
    <row r="1628" spans="1:8" ht="13.5" x14ac:dyDescent="0.25">
      <c r="A1628" s="12"/>
      <c r="B1628" s="11">
        <v>44378</v>
      </c>
      <c r="C1628" s="2">
        <v>13.11</v>
      </c>
      <c r="D1628" s="2">
        <v>9.1646000000000001</v>
      </c>
      <c r="E1628" s="2">
        <v>2268</v>
      </c>
      <c r="F1628" s="2">
        <v>13.1088</v>
      </c>
      <c r="G1628" s="2">
        <v>29730.758399999999</v>
      </c>
      <c r="H1628" s="16">
        <f t="shared" si="25"/>
        <v>1.5501900340177602E-2</v>
      </c>
    </row>
    <row r="1629" spans="1:8" ht="13.5" x14ac:dyDescent="0.25">
      <c r="A1629" s="12"/>
      <c r="B1629" s="11">
        <v>44379</v>
      </c>
      <c r="C1629" s="2">
        <v>13.75</v>
      </c>
      <c r="D1629" s="2">
        <v>9.6119000000000003</v>
      </c>
      <c r="E1629" s="2">
        <v>138</v>
      </c>
      <c r="F1629" s="2">
        <v>13.704700000000001</v>
      </c>
      <c r="G1629" s="2">
        <v>1891.2485999999999</v>
      </c>
      <c r="H1629" s="16">
        <f t="shared" si="25"/>
        <v>4.880736747921352E-2</v>
      </c>
    </row>
    <row r="1630" spans="1:8" ht="13.5" x14ac:dyDescent="0.25">
      <c r="A1630" s="12"/>
      <c r="B1630" s="11">
        <v>44382</v>
      </c>
      <c r="C1630" s="2">
        <v>13.9</v>
      </c>
      <c r="D1630" s="2">
        <v>9.7167999999999992</v>
      </c>
      <c r="E1630" s="2">
        <v>893</v>
      </c>
      <c r="F1630" s="2">
        <v>13.9</v>
      </c>
      <c r="G1630" s="2">
        <v>12412.7</v>
      </c>
      <c r="H1630" s="16">
        <f t="shared" si="25"/>
        <v>1.0913555072358106E-2</v>
      </c>
    </row>
    <row r="1631" spans="1:8" ht="13.5" x14ac:dyDescent="0.25">
      <c r="A1631" s="12"/>
      <c r="B1631" s="11">
        <v>44383</v>
      </c>
      <c r="C1631" s="2">
        <v>13.91</v>
      </c>
      <c r="D1631" s="2">
        <v>9.7238000000000007</v>
      </c>
      <c r="E1631" s="2">
        <v>322</v>
      </c>
      <c r="F1631" s="2">
        <v>13.91</v>
      </c>
      <c r="G1631" s="2">
        <v>4479.0200000000004</v>
      </c>
      <c r="H1631" s="16">
        <f t="shared" si="25"/>
        <v>7.2040177836339638E-4</v>
      </c>
    </row>
    <row r="1632" spans="1:8" ht="13.5" x14ac:dyDescent="0.25">
      <c r="A1632" s="12"/>
      <c r="B1632" s="11">
        <v>44384</v>
      </c>
      <c r="C1632" s="2">
        <v>14.29</v>
      </c>
      <c r="D1632" s="2">
        <v>9.9893999999999998</v>
      </c>
      <c r="E1632" s="2">
        <v>1151</v>
      </c>
      <c r="F1632" s="2">
        <v>14.292999999999999</v>
      </c>
      <c r="G1632" s="2">
        <v>16451.242999999999</v>
      </c>
      <c r="H1632" s="16">
        <f t="shared" si="25"/>
        <v>2.7314424401982677E-2</v>
      </c>
    </row>
    <row r="1633" spans="1:8" ht="13.5" x14ac:dyDescent="0.25">
      <c r="A1633" s="12"/>
      <c r="B1633" s="11">
        <v>44385</v>
      </c>
      <c r="C1633" s="2">
        <v>14.27</v>
      </c>
      <c r="D1633" s="2">
        <v>9.9755000000000003</v>
      </c>
      <c r="E1633" s="2">
        <v>1166</v>
      </c>
      <c r="F1633" s="2">
        <v>14.272</v>
      </c>
      <c r="G1633" s="2">
        <v>16641.151999999998</v>
      </c>
      <c r="H1633" s="16">
        <f t="shared" si="25"/>
        <v>-1.3914749634612268E-3</v>
      </c>
    </row>
    <row r="1634" spans="1:8" ht="13.5" x14ac:dyDescent="0.25">
      <c r="A1634" s="12"/>
      <c r="B1634" s="11">
        <v>44386</v>
      </c>
      <c r="C1634" s="2">
        <v>14.19</v>
      </c>
      <c r="D1634" s="2">
        <v>9.9194999999999993</v>
      </c>
      <c r="E1634" s="2">
        <v>161</v>
      </c>
      <c r="F1634" s="2">
        <v>14.0425</v>
      </c>
      <c r="G1634" s="2">
        <v>2260.8425000000002</v>
      </c>
      <c r="H1634" s="16">
        <f t="shared" si="25"/>
        <v>-5.6137536965566578E-3</v>
      </c>
    </row>
    <row r="1635" spans="1:8" ht="13.5" x14ac:dyDescent="0.25">
      <c r="A1635" s="12"/>
      <c r="B1635" s="11">
        <v>44389</v>
      </c>
      <c r="C1635" s="2">
        <v>14.19</v>
      </c>
      <c r="D1635" s="2">
        <v>9.9194999999999993</v>
      </c>
      <c r="E1635" s="2">
        <v>1158</v>
      </c>
      <c r="F1635" s="2">
        <v>14.19</v>
      </c>
      <c r="G1635" s="2">
        <v>16432.02</v>
      </c>
      <c r="H1635" s="16">
        <f t="shared" si="25"/>
        <v>0</v>
      </c>
    </row>
    <row r="1636" spans="1:8" ht="13.5" x14ac:dyDescent="0.25">
      <c r="A1636" s="12"/>
      <c r="B1636" s="11">
        <v>44390</v>
      </c>
      <c r="C1636" s="2">
        <v>14.19</v>
      </c>
      <c r="D1636" s="2">
        <v>9.9194999999999993</v>
      </c>
      <c r="E1636" s="2">
        <v>400</v>
      </c>
      <c r="F1636" s="2">
        <v>14.19</v>
      </c>
      <c r="G1636" s="2">
        <v>5676</v>
      </c>
      <c r="H1636" s="16">
        <f t="shared" si="25"/>
        <v>0</v>
      </c>
    </row>
    <row r="1637" spans="1:8" ht="13.5" x14ac:dyDescent="0.25">
      <c r="A1637" s="12"/>
      <c r="B1637" s="11">
        <v>44391</v>
      </c>
      <c r="C1637" s="2">
        <v>14</v>
      </c>
      <c r="D1637" s="2">
        <v>9.7866999999999997</v>
      </c>
      <c r="E1637" s="2">
        <v>15</v>
      </c>
      <c r="F1637" s="2">
        <v>14</v>
      </c>
      <c r="G1637" s="2">
        <v>210</v>
      </c>
      <c r="H1637" s="16">
        <f t="shared" si="25"/>
        <v>-1.3387771561066545E-2</v>
      </c>
    </row>
    <row r="1638" spans="1:8" ht="13.5" x14ac:dyDescent="0.25">
      <c r="A1638" s="12"/>
      <c r="B1638" s="11">
        <v>44392</v>
      </c>
      <c r="C1638" s="2">
        <v>14</v>
      </c>
      <c r="D1638" s="2">
        <v>9.7866999999999997</v>
      </c>
      <c r="E1638" s="2">
        <v>100</v>
      </c>
      <c r="F1638" s="2">
        <v>14</v>
      </c>
      <c r="G1638" s="2">
        <v>1400</v>
      </c>
      <c r="H1638" s="16">
        <f t="shared" si="25"/>
        <v>0</v>
      </c>
    </row>
    <row r="1639" spans="1:8" ht="13.5" x14ac:dyDescent="0.25">
      <c r="A1639" s="12"/>
      <c r="B1639" s="11">
        <v>44393</v>
      </c>
      <c r="C1639" s="2">
        <v>13.99</v>
      </c>
      <c r="D1639" s="2">
        <v>9.7797000000000001</v>
      </c>
      <c r="E1639" s="2">
        <v>550</v>
      </c>
      <c r="F1639" s="2">
        <v>13.99</v>
      </c>
      <c r="G1639" s="2">
        <v>7694.5</v>
      </c>
      <c r="H1639" s="16">
        <f t="shared" si="25"/>
        <v>-7.1525641942633096E-4</v>
      </c>
    </row>
    <row r="1640" spans="1:8" ht="13.5" x14ac:dyDescent="0.25">
      <c r="A1640" s="12"/>
      <c r="B1640" s="11">
        <v>44396</v>
      </c>
      <c r="C1640" s="2">
        <v>13.9</v>
      </c>
      <c r="D1640" s="2">
        <v>9.7167999999999992</v>
      </c>
      <c r="E1640" s="2">
        <v>350</v>
      </c>
      <c r="F1640" s="2">
        <v>13.9</v>
      </c>
      <c r="G1640" s="2">
        <v>4865</v>
      </c>
      <c r="H1640" s="16">
        <f t="shared" si="25"/>
        <v>-6.4316901336442679E-3</v>
      </c>
    </row>
    <row r="1641" spans="1:8" ht="13.5" x14ac:dyDescent="0.25">
      <c r="A1641" s="12"/>
      <c r="B1641" s="11">
        <v>44399</v>
      </c>
      <c r="C1641" s="2">
        <v>13.99</v>
      </c>
      <c r="D1641" s="2">
        <v>9.7797000000000001</v>
      </c>
      <c r="E1641" s="2">
        <v>2290</v>
      </c>
      <c r="F1641" s="2">
        <v>13.99</v>
      </c>
      <c r="G1641" s="2">
        <v>32037.1</v>
      </c>
      <c r="H1641" s="16">
        <f t="shared" si="25"/>
        <v>6.4733245512926937E-3</v>
      </c>
    </row>
    <row r="1642" spans="1:8" ht="13.5" x14ac:dyDescent="0.25">
      <c r="A1642" s="12"/>
      <c r="B1642" s="11">
        <v>44400</v>
      </c>
      <c r="C1642" s="2">
        <v>13.99</v>
      </c>
      <c r="D1642" s="2">
        <v>10.963800000000001</v>
      </c>
      <c r="E1642" s="2">
        <v>2290</v>
      </c>
      <c r="F1642" s="2">
        <v>13.99</v>
      </c>
      <c r="G1642" s="2">
        <v>32037.1</v>
      </c>
      <c r="H1642" s="16">
        <f t="shared" si="25"/>
        <v>0.12107733366054181</v>
      </c>
    </row>
    <row r="1643" spans="1:8" ht="13.5" x14ac:dyDescent="0.25">
      <c r="A1643" s="12"/>
      <c r="B1643" s="11">
        <v>44403</v>
      </c>
      <c r="C1643" s="2">
        <v>12.49</v>
      </c>
      <c r="D1643" s="2">
        <v>9.7882999999999996</v>
      </c>
      <c r="E1643" s="2">
        <v>0</v>
      </c>
      <c r="F1643" s="2">
        <v>0</v>
      </c>
      <c r="G1643" s="2">
        <v>0</v>
      </c>
      <c r="H1643" s="16">
        <f t="shared" si="25"/>
        <v>-0.10721647603932954</v>
      </c>
    </row>
    <row r="1644" spans="1:8" ht="13.5" x14ac:dyDescent="0.25">
      <c r="A1644" s="12"/>
      <c r="B1644" s="11">
        <v>44404</v>
      </c>
      <c r="C1644" s="2">
        <v>12.49</v>
      </c>
      <c r="D1644" s="2">
        <v>9.7882999999999996</v>
      </c>
      <c r="E1644" s="2">
        <v>0</v>
      </c>
      <c r="F1644" s="2">
        <v>0</v>
      </c>
      <c r="G1644" s="2">
        <v>0</v>
      </c>
      <c r="H1644" s="16">
        <f t="shared" si="25"/>
        <v>0</v>
      </c>
    </row>
    <row r="1645" spans="1:8" ht="13.5" x14ac:dyDescent="0.25">
      <c r="A1645" s="12"/>
      <c r="B1645" s="11">
        <v>44405</v>
      </c>
      <c r="C1645" s="2">
        <v>12.49</v>
      </c>
      <c r="D1645" s="2">
        <v>9.7882999999999996</v>
      </c>
      <c r="E1645" s="2">
        <v>0</v>
      </c>
      <c r="F1645" s="2">
        <v>0</v>
      </c>
      <c r="G1645" s="2">
        <v>0</v>
      </c>
      <c r="H1645" s="16">
        <f t="shared" si="25"/>
        <v>0</v>
      </c>
    </row>
    <row r="1646" spans="1:8" ht="13.5" x14ac:dyDescent="0.25">
      <c r="A1646" s="12"/>
      <c r="B1646" s="11">
        <v>44406</v>
      </c>
      <c r="C1646" s="2">
        <v>12.49</v>
      </c>
      <c r="D1646" s="2">
        <v>9.7882999999999996</v>
      </c>
      <c r="E1646" s="2">
        <v>0</v>
      </c>
      <c r="F1646" s="2">
        <v>0</v>
      </c>
      <c r="G1646" s="2">
        <v>0</v>
      </c>
      <c r="H1646" s="16">
        <f t="shared" si="25"/>
        <v>0</v>
      </c>
    </row>
    <row r="1647" spans="1:8" ht="13.5" x14ac:dyDescent="0.25">
      <c r="A1647" s="12"/>
      <c r="B1647" s="11">
        <v>44407</v>
      </c>
      <c r="C1647" s="2">
        <v>12.49</v>
      </c>
      <c r="D1647" s="2">
        <v>9.7882999999999996</v>
      </c>
      <c r="E1647" s="2">
        <v>0</v>
      </c>
      <c r="F1647" s="2">
        <v>0</v>
      </c>
      <c r="G1647" s="2">
        <v>0</v>
      </c>
      <c r="H1647" s="16">
        <f t="shared" si="25"/>
        <v>0</v>
      </c>
    </row>
    <row r="1648" spans="1:8" ht="13.5" x14ac:dyDescent="0.25">
      <c r="A1648" s="12"/>
      <c r="B1648" s="11">
        <v>44410</v>
      </c>
      <c r="C1648" s="2">
        <v>12.49</v>
      </c>
      <c r="D1648" s="2">
        <v>9.7882999999999996</v>
      </c>
      <c r="E1648" s="2">
        <v>0</v>
      </c>
      <c r="F1648" s="2">
        <v>0</v>
      </c>
      <c r="G1648" s="2">
        <v>0</v>
      </c>
      <c r="H1648" s="16">
        <f t="shared" si="25"/>
        <v>0</v>
      </c>
    </row>
    <row r="1649" spans="1:8" ht="13.5" x14ac:dyDescent="0.25">
      <c r="A1649" s="12"/>
      <c r="B1649" s="11">
        <v>44411</v>
      </c>
      <c r="C1649" s="2">
        <v>12.49</v>
      </c>
      <c r="D1649" s="2">
        <v>9.7882999999999996</v>
      </c>
      <c r="E1649" s="2">
        <v>0</v>
      </c>
      <c r="F1649" s="2">
        <v>0</v>
      </c>
      <c r="G1649" s="2">
        <v>0</v>
      </c>
      <c r="H1649" s="16">
        <f t="shared" si="25"/>
        <v>0</v>
      </c>
    </row>
    <row r="1650" spans="1:8" ht="13.5" x14ac:dyDescent="0.25">
      <c r="A1650" s="12"/>
      <c r="B1650" s="11">
        <v>44412</v>
      </c>
      <c r="C1650" s="2">
        <v>12.49</v>
      </c>
      <c r="D1650" s="2">
        <v>9.7882999999999996</v>
      </c>
      <c r="E1650" s="2">
        <v>0</v>
      </c>
      <c r="F1650" s="2">
        <v>0</v>
      </c>
      <c r="G1650" s="2">
        <v>0</v>
      </c>
      <c r="H1650" s="16">
        <f t="shared" si="25"/>
        <v>0</v>
      </c>
    </row>
    <row r="1651" spans="1:8" ht="13.5" x14ac:dyDescent="0.25">
      <c r="A1651" s="12"/>
      <c r="B1651" s="11">
        <v>44413</v>
      </c>
      <c r="C1651" s="2">
        <v>12.49</v>
      </c>
      <c r="D1651" s="2">
        <v>9.7882999999999996</v>
      </c>
      <c r="E1651" s="2">
        <v>0</v>
      </c>
      <c r="F1651" s="2">
        <v>0</v>
      </c>
      <c r="G1651" s="2">
        <v>0</v>
      </c>
      <c r="H1651" s="16">
        <f t="shared" si="25"/>
        <v>0</v>
      </c>
    </row>
    <row r="1652" spans="1:8" ht="13.5" x14ac:dyDescent="0.25">
      <c r="A1652" s="12"/>
      <c r="B1652" s="11">
        <v>44414</v>
      </c>
      <c r="C1652" s="2">
        <v>12.49</v>
      </c>
      <c r="D1652" s="2">
        <v>9.7882999999999996</v>
      </c>
      <c r="E1652" s="2">
        <v>0</v>
      </c>
      <c r="F1652" s="2">
        <v>0</v>
      </c>
      <c r="G1652" s="2">
        <v>0</v>
      </c>
      <c r="H1652" s="16">
        <f t="shared" si="25"/>
        <v>0</v>
      </c>
    </row>
    <row r="1653" spans="1:8" ht="13.5" x14ac:dyDescent="0.25">
      <c r="A1653" s="12"/>
      <c r="B1653" s="11">
        <v>44417</v>
      </c>
      <c r="C1653" s="2">
        <v>12.49</v>
      </c>
      <c r="D1653" s="2">
        <v>9.7882999999999996</v>
      </c>
      <c r="E1653" s="2">
        <v>0</v>
      </c>
      <c r="F1653" s="2">
        <v>0</v>
      </c>
      <c r="G1653" s="2">
        <v>0</v>
      </c>
      <c r="H1653" s="16">
        <f t="shared" si="25"/>
        <v>0</v>
      </c>
    </row>
    <row r="1654" spans="1:8" ht="13.5" x14ac:dyDescent="0.25">
      <c r="A1654" s="12"/>
      <c r="B1654" s="11">
        <v>44419</v>
      </c>
      <c r="C1654" s="2">
        <v>12.49</v>
      </c>
      <c r="D1654" s="2">
        <v>9.7882999999999996</v>
      </c>
      <c r="E1654" s="2">
        <v>0</v>
      </c>
      <c r="F1654" s="2">
        <v>0</v>
      </c>
      <c r="G1654" s="2">
        <v>0</v>
      </c>
      <c r="H1654" s="16">
        <f t="shared" si="25"/>
        <v>0</v>
      </c>
    </row>
    <row r="1655" spans="1:8" ht="13.5" x14ac:dyDescent="0.25">
      <c r="A1655" s="12"/>
      <c r="B1655" s="11">
        <v>44420</v>
      </c>
      <c r="C1655" s="2">
        <v>12.49</v>
      </c>
      <c r="D1655" s="2">
        <v>9.7882999999999996</v>
      </c>
      <c r="E1655" s="2">
        <v>0</v>
      </c>
      <c r="F1655" s="2">
        <v>0</v>
      </c>
      <c r="G1655" s="2">
        <v>0</v>
      </c>
      <c r="H1655" s="16">
        <f t="shared" si="25"/>
        <v>0</v>
      </c>
    </row>
    <row r="1656" spans="1:8" ht="13.5" x14ac:dyDescent="0.25">
      <c r="A1656" s="12"/>
      <c r="B1656" s="11">
        <v>44424</v>
      </c>
      <c r="C1656" s="2">
        <v>12.49</v>
      </c>
      <c r="D1656" s="2">
        <v>9.7882999999999996</v>
      </c>
      <c r="E1656" s="2">
        <v>0</v>
      </c>
      <c r="F1656" s="2">
        <v>0</v>
      </c>
      <c r="G1656" s="2">
        <v>0</v>
      </c>
      <c r="H1656" s="16">
        <f t="shared" si="25"/>
        <v>0</v>
      </c>
    </row>
    <row r="1657" spans="1:8" ht="13.5" x14ac:dyDescent="0.25">
      <c r="A1657" s="12"/>
      <c r="B1657" s="11">
        <v>44425</v>
      </c>
      <c r="C1657" s="2">
        <v>12.49</v>
      </c>
      <c r="D1657" s="2">
        <v>9.7882999999999996</v>
      </c>
      <c r="E1657" s="2">
        <v>0</v>
      </c>
      <c r="F1657" s="2">
        <v>0</v>
      </c>
      <c r="G1657" s="2">
        <v>0</v>
      </c>
      <c r="H1657" s="16">
        <f t="shared" si="25"/>
        <v>0</v>
      </c>
    </row>
    <row r="1658" spans="1:8" ht="13.5" x14ac:dyDescent="0.25">
      <c r="A1658" s="12"/>
      <c r="B1658" s="11">
        <v>44426</v>
      </c>
      <c r="C1658" s="2">
        <v>12.49</v>
      </c>
      <c r="D1658" s="2">
        <v>9.7882999999999996</v>
      </c>
      <c r="E1658" s="2">
        <v>0</v>
      </c>
      <c r="F1658" s="2">
        <v>0</v>
      </c>
      <c r="G1658" s="2">
        <v>0</v>
      </c>
      <c r="H1658" s="16">
        <f t="shared" si="25"/>
        <v>0</v>
      </c>
    </row>
    <row r="1659" spans="1:8" ht="13.5" x14ac:dyDescent="0.25">
      <c r="A1659" s="12"/>
      <c r="B1659" s="11">
        <v>44427</v>
      </c>
      <c r="C1659" s="2">
        <v>12.49</v>
      </c>
      <c r="D1659" s="2">
        <v>9.7882999999999996</v>
      </c>
      <c r="E1659" s="2">
        <v>0</v>
      </c>
      <c r="F1659" s="2">
        <v>0</v>
      </c>
      <c r="G1659" s="2">
        <v>0</v>
      </c>
      <c r="H1659" s="16">
        <f t="shared" si="25"/>
        <v>0</v>
      </c>
    </row>
    <row r="1660" spans="1:8" ht="13.5" x14ac:dyDescent="0.25">
      <c r="A1660" s="12"/>
      <c r="B1660" s="11">
        <v>44428</v>
      </c>
      <c r="C1660" s="2">
        <v>12.49</v>
      </c>
      <c r="D1660" s="2">
        <v>9.7882999999999996</v>
      </c>
      <c r="E1660" s="2">
        <v>0</v>
      </c>
      <c r="F1660" s="2">
        <v>0</v>
      </c>
      <c r="G1660" s="2">
        <v>0</v>
      </c>
      <c r="H1660" s="16">
        <f t="shared" si="25"/>
        <v>0</v>
      </c>
    </row>
    <row r="1661" spans="1:8" ht="13.5" x14ac:dyDescent="0.25">
      <c r="A1661" s="12"/>
      <c r="B1661" s="11">
        <v>44431</v>
      </c>
      <c r="C1661" s="2">
        <v>12.49</v>
      </c>
      <c r="D1661" s="2">
        <v>9.7882999999999996</v>
      </c>
      <c r="E1661" s="2">
        <v>0</v>
      </c>
      <c r="F1661" s="2">
        <v>0</v>
      </c>
      <c r="G1661" s="2">
        <v>0</v>
      </c>
      <c r="H1661" s="16">
        <f t="shared" si="25"/>
        <v>0</v>
      </c>
    </row>
    <row r="1662" spans="1:8" ht="13.5" x14ac:dyDescent="0.25">
      <c r="A1662" s="12"/>
      <c r="B1662" s="11">
        <v>44432</v>
      </c>
      <c r="C1662" s="2">
        <v>12.49</v>
      </c>
      <c r="D1662" s="2">
        <v>9.7882999999999996</v>
      </c>
      <c r="E1662" s="2">
        <v>0</v>
      </c>
      <c r="F1662" s="2">
        <v>0</v>
      </c>
      <c r="G1662" s="2">
        <v>0</v>
      </c>
      <c r="H1662" s="16">
        <f t="shared" si="25"/>
        <v>0</v>
      </c>
    </row>
    <row r="1663" spans="1:8" ht="13.5" x14ac:dyDescent="0.25">
      <c r="A1663" s="12"/>
      <c r="B1663" s="11">
        <v>44433</v>
      </c>
      <c r="C1663" s="2">
        <v>12.49</v>
      </c>
      <c r="D1663" s="2">
        <v>9.7882999999999996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2"/>
      <c r="B1664" s="11">
        <v>44434</v>
      </c>
      <c r="C1664" s="2">
        <v>12.49</v>
      </c>
      <c r="D1664" s="2">
        <v>9.7882999999999996</v>
      </c>
      <c r="E1664" s="2">
        <v>0</v>
      </c>
      <c r="F1664" s="2">
        <v>0</v>
      </c>
      <c r="G1664" s="2">
        <v>0</v>
      </c>
      <c r="H1664" s="16">
        <f t="shared" si="25"/>
        <v>0</v>
      </c>
    </row>
    <row r="1665" spans="1:8" ht="13.5" x14ac:dyDescent="0.25">
      <c r="A1665" s="12"/>
      <c r="B1665" s="11">
        <v>44435</v>
      </c>
      <c r="C1665" s="2">
        <v>12.49</v>
      </c>
      <c r="D1665" s="2">
        <v>9.7882999999999996</v>
      </c>
      <c r="E1665" s="2">
        <v>0</v>
      </c>
      <c r="F1665" s="2">
        <v>0</v>
      </c>
      <c r="G1665" s="2">
        <v>0</v>
      </c>
      <c r="H1665" s="16">
        <f t="shared" si="25"/>
        <v>0</v>
      </c>
    </row>
    <row r="1666" spans="1:8" ht="13.5" x14ac:dyDescent="0.25">
      <c r="A1666" s="12"/>
      <c r="B1666" s="11">
        <v>44438</v>
      </c>
      <c r="C1666" s="2">
        <v>12.49</v>
      </c>
      <c r="D1666" s="2">
        <v>9.7882999999999996</v>
      </c>
      <c r="E1666" s="2">
        <v>0</v>
      </c>
      <c r="F1666" s="2">
        <v>0</v>
      </c>
      <c r="G1666" s="2">
        <v>0</v>
      </c>
      <c r="H1666" s="16">
        <f t="shared" si="25"/>
        <v>0</v>
      </c>
    </row>
    <row r="1667" spans="1:8" ht="13.5" x14ac:dyDescent="0.25">
      <c r="A1667" s="12"/>
      <c r="B1667" s="11">
        <v>44439</v>
      </c>
      <c r="C1667" s="2">
        <v>12.49</v>
      </c>
      <c r="D1667" s="2">
        <v>9.7882999999999996</v>
      </c>
      <c r="E1667" s="2">
        <v>0</v>
      </c>
      <c r="F1667" s="2">
        <v>0</v>
      </c>
      <c r="G1667" s="2">
        <v>0</v>
      </c>
      <c r="H1667" s="16">
        <f t="shared" si="25"/>
        <v>0</v>
      </c>
    </row>
    <row r="1668" spans="1:8" ht="13.5" x14ac:dyDescent="0.25">
      <c r="A1668" s="12"/>
      <c r="B1668" s="11">
        <v>44440</v>
      </c>
      <c r="C1668" s="2">
        <v>12.49</v>
      </c>
      <c r="D1668" s="2">
        <v>9.7882999999999996</v>
      </c>
      <c r="E1668" s="2">
        <v>0</v>
      </c>
      <c r="F1668" s="2">
        <v>0</v>
      </c>
      <c r="G1668" s="2">
        <v>0</v>
      </c>
      <c r="H1668" s="16">
        <f t="shared" si="25"/>
        <v>0</v>
      </c>
    </row>
    <row r="1669" spans="1:8" ht="13.5" x14ac:dyDescent="0.25">
      <c r="A1669" s="12"/>
      <c r="B1669" s="11">
        <v>44441</v>
      </c>
      <c r="C1669" s="2">
        <v>12.49</v>
      </c>
      <c r="D1669" s="2">
        <v>9.7882999999999996</v>
      </c>
      <c r="E1669" s="2">
        <v>0</v>
      </c>
      <c r="F1669" s="2">
        <v>0</v>
      </c>
      <c r="G1669" s="2">
        <v>0</v>
      </c>
      <c r="H1669" s="16">
        <f t="shared" si="25"/>
        <v>0</v>
      </c>
    </row>
    <row r="1670" spans="1:8" ht="13.5" x14ac:dyDescent="0.25">
      <c r="A1670" s="12"/>
      <c r="B1670" s="11">
        <v>44442</v>
      </c>
      <c r="C1670" s="2">
        <v>12.49</v>
      </c>
      <c r="D1670" s="2">
        <v>9.7882999999999996</v>
      </c>
      <c r="E1670" s="2">
        <v>0</v>
      </c>
      <c r="F1670" s="2">
        <v>0</v>
      </c>
      <c r="G1670" s="2">
        <v>0</v>
      </c>
      <c r="H1670" s="16">
        <f t="shared" si="25"/>
        <v>0</v>
      </c>
    </row>
    <row r="1671" spans="1:8" ht="13.5" x14ac:dyDescent="0.25">
      <c r="A1671" s="12"/>
      <c r="B1671" s="11">
        <v>44445</v>
      </c>
      <c r="C1671" s="2">
        <v>12.49</v>
      </c>
      <c r="D1671" s="2">
        <v>9.7882999999999996</v>
      </c>
      <c r="E1671" s="2">
        <v>0</v>
      </c>
      <c r="F1671" s="2">
        <v>0</v>
      </c>
      <c r="G1671" s="2">
        <v>0</v>
      </c>
      <c r="H1671" s="16">
        <f t="shared" ref="H1671:H1734" si="26">(D1671-D1670)/D1670</f>
        <v>0</v>
      </c>
    </row>
    <row r="1672" spans="1:8" ht="13.5" x14ac:dyDescent="0.25">
      <c r="A1672" s="12"/>
      <c r="B1672" s="11">
        <v>44446</v>
      </c>
      <c r="C1672" s="2">
        <v>12.49</v>
      </c>
      <c r="D1672" s="2">
        <v>9.7882999999999996</v>
      </c>
      <c r="E1672" s="2">
        <v>0</v>
      </c>
      <c r="F1672" s="2">
        <v>0</v>
      </c>
      <c r="G1672" s="2">
        <v>0</v>
      </c>
      <c r="H1672" s="16">
        <f t="shared" si="26"/>
        <v>0</v>
      </c>
    </row>
    <row r="1673" spans="1:8" ht="13.5" x14ac:dyDescent="0.25">
      <c r="A1673" s="12"/>
      <c r="B1673" s="11">
        <v>44447</v>
      </c>
      <c r="C1673" s="2">
        <v>12.49</v>
      </c>
      <c r="D1673" s="2">
        <v>9.7882999999999996</v>
      </c>
      <c r="E1673" s="2">
        <v>0</v>
      </c>
      <c r="F1673" s="2">
        <v>0</v>
      </c>
      <c r="G1673" s="2">
        <v>0</v>
      </c>
      <c r="H1673" s="16">
        <f t="shared" si="26"/>
        <v>0</v>
      </c>
    </row>
    <row r="1674" spans="1:8" ht="13.5" x14ac:dyDescent="0.25">
      <c r="A1674" s="12"/>
      <c r="B1674" s="11">
        <v>44448</v>
      </c>
      <c r="C1674" s="2">
        <v>12.49</v>
      </c>
      <c r="D1674" s="2">
        <v>9.7882999999999996</v>
      </c>
      <c r="E1674" s="2">
        <v>0</v>
      </c>
      <c r="F1674" s="2">
        <v>0</v>
      </c>
      <c r="G1674" s="2">
        <v>0</v>
      </c>
      <c r="H1674" s="16">
        <f t="shared" si="26"/>
        <v>0</v>
      </c>
    </row>
    <row r="1675" spans="1:8" ht="13.5" x14ac:dyDescent="0.25">
      <c r="A1675" s="12"/>
      <c r="B1675" s="11">
        <v>44449</v>
      </c>
      <c r="C1675" s="2">
        <v>12.49</v>
      </c>
      <c r="D1675" s="2">
        <v>9.7882999999999996</v>
      </c>
      <c r="E1675" s="2">
        <v>0</v>
      </c>
      <c r="F1675" s="2">
        <v>0</v>
      </c>
      <c r="G1675" s="2">
        <v>0</v>
      </c>
      <c r="H1675" s="16">
        <f t="shared" si="26"/>
        <v>0</v>
      </c>
    </row>
    <row r="1676" spans="1:8" ht="13.5" x14ac:dyDescent="0.25">
      <c r="A1676" s="12"/>
      <c r="B1676" s="11">
        <v>44452</v>
      </c>
      <c r="C1676" s="2">
        <v>12.49</v>
      </c>
      <c r="D1676" s="2">
        <v>9.7882999999999996</v>
      </c>
      <c r="E1676" s="2">
        <v>0</v>
      </c>
      <c r="F1676" s="2">
        <v>0</v>
      </c>
      <c r="G1676" s="2">
        <v>0</v>
      </c>
      <c r="H1676" s="16">
        <f t="shared" si="26"/>
        <v>0</v>
      </c>
    </row>
    <row r="1677" spans="1:8" ht="13.5" x14ac:dyDescent="0.25">
      <c r="A1677" s="12"/>
      <c r="B1677" s="11">
        <v>44453</v>
      </c>
      <c r="C1677" s="2">
        <v>12.49</v>
      </c>
      <c r="D1677" s="2">
        <v>9.7882999999999996</v>
      </c>
      <c r="E1677" s="2">
        <v>0</v>
      </c>
      <c r="F1677" s="2">
        <v>0</v>
      </c>
      <c r="G1677" s="2">
        <v>0</v>
      </c>
      <c r="H1677" s="16">
        <f t="shared" si="26"/>
        <v>0</v>
      </c>
    </row>
    <row r="1678" spans="1:8" ht="13.5" x14ac:dyDescent="0.25">
      <c r="A1678" s="12"/>
      <c r="B1678" s="11">
        <v>44454</v>
      </c>
      <c r="C1678" s="2">
        <v>12.3</v>
      </c>
      <c r="D1678" s="2">
        <v>9.6394000000000002</v>
      </c>
      <c r="E1678" s="2">
        <v>50</v>
      </c>
      <c r="F1678" s="2">
        <v>12.3</v>
      </c>
      <c r="G1678" s="2">
        <v>615</v>
      </c>
      <c r="H1678" s="16">
        <f t="shared" si="26"/>
        <v>-1.5212038862723799E-2</v>
      </c>
    </row>
    <row r="1679" spans="1:8" ht="13.5" x14ac:dyDescent="0.25">
      <c r="A1679" s="12"/>
      <c r="B1679" s="11">
        <v>44455</v>
      </c>
      <c r="C1679" s="2">
        <v>12.3</v>
      </c>
      <c r="D1679" s="2">
        <v>9.6394000000000002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2"/>
      <c r="B1680" s="11">
        <v>44456</v>
      </c>
      <c r="C1680" s="2">
        <v>12.3</v>
      </c>
      <c r="D1680" s="2">
        <v>9.6394000000000002</v>
      </c>
      <c r="E1680" s="2">
        <v>0</v>
      </c>
      <c r="F1680" s="2">
        <v>0</v>
      </c>
      <c r="G1680" s="2">
        <v>0</v>
      </c>
      <c r="H1680" s="16">
        <f t="shared" si="26"/>
        <v>0</v>
      </c>
    </row>
    <row r="1681" spans="1:8" ht="13.5" x14ac:dyDescent="0.25">
      <c r="A1681" s="12"/>
      <c r="B1681" s="11">
        <v>44459</v>
      </c>
      <c r="C1681" s="2">
        <v>12.3</v>
      </c>
      <c r="D1681" s="2">
        <v>9.6394000000000002</v>
      </c>
      <c r="E1681" s="2">
        <v>0</v>
      </c>
      <c r="F1681" s="2">
        <v>0</v>
      </c>
      <c r="G1681" s="2">
        <v>0</v>
      </c>
      <c r="H1681" s="16">
        <f t="shared" si="26"/>
        <v>0</v>
      </c>
    </row>
    <row r="1682" spans="1:8" ht="13.5" x14ac:dyDescent="0.25">
      <c r="A1682" s="12"/>
      <c r="B1682" s="11">
        <v>44460</v>
      </c>
      <c r="C1682" s="2">
        <v>12.3</v>
      </c>
      <c r="D1682" s="2">
        <v>9.6394000000000002</v>
      </c>
      <c r="E1682" s="2">
        <v>0</v>
      </c>
      <c r="F1682" s="2">
        <v>0</v>
      </c>
      <c r="G1682" s="2">
        <v>0</v>
      </c>
      <c r="H1682" s="16">
        <f t="shared" si="26"/>
        <v>0</v>
      </c>
    </row>
    <row r="1683" spans="1:8" ht="13.5" x14ac:dyDescent="0.25">
      <c r="A1683" s="12"/>
      <c r="B1683" s="11">
        <v>44461</v>
      </c>
      <c r="C1683" s="2">
        <v>12.3</v>
      </c>
      <c r="D1683" s="2">
        <v>9.6394000000000002</v>
      </c>
      <c r="E1683" s="2">
        <v>0</v>
      </c>
      <c r="F1683" s="2">
        <v>0</v>
      </c>
      <c r="G1683" s="2">
        <v>0</v>
      </c>
      <c r="H1683" s="16">
        <f t="shared" si="26"/>
        <v>0</v>
      </c>
    </row>
    <row r="1684" spans="1:8" ht="13.5" x14ac:dyDescent="0.25">
      <c r="A1684" s="12"/>
      <c r="B1684" s="11">
        <v>44462</v>
      </c>
      <c r="C1684" s="2">
        <v>12.3</v>
      </c>
      <c r="D1684" s="2">
        <v>9.6394000000000002</v>
      </c>
      <c r="E1684" s="2">
        <v>0</v>
      </c>
      <c r="F1684" s="2">
        <v>0</v>
      </c>
      <c r="G1684" s="2">
        <v>0</v>
      </c>
      <c r="H1684" s="16">
        <f t="shared" si="26"/>
        <v>0</v>
      </c>
    </row>
    <row r="1685" spans="1:8" ht="13.5" x14ac:dyDescent="0.25">
      <c r="A1685" s="12"/>
      <c r="B1685" s="11">
        <v>44463</v>
      </c>
      <c r="C1685" s="2">
        <v>12.3</v>
      </c>
      <c r="D1685" s="2">
        <v>9.6394000000000002</v>
      </c>
      <c r="E1685" s="2">
        <v>0</v>
      </c>
      <c r="F1685" s="2">
        <v>0</v>
      </c>
      <c r="G1685" s="2">
        <v>0</v>
      </c>
      <c r="H1685" s="16">
        <f t="shared" si="26"/>
        <v>0</v>
      </c>
    </row>
    <row r="1686" spans="1:8" ht="13.5" x14ac:dyDescent="0.25">
      <c r="A1686" s="12"/>
      <c r="B1686" s="11">
        <v>44466</v>
      </c>
      <c r="C1686" s="2">
        <v>12.3</v>
      </c>
      <c r="D1686" s="2">
        <v>9.6394000000000002</v>
      </c>
      <c r="E1686" s="2">
        <v>0</v>
      </c>
      <c r="F1686" s="2">
        <v>0</v>
      </c>
      <c r="G1686" s="2">
        <v>0</v>
      </c>
      <c r="H1686" s="16">
        <f t="shared" si="26"/>
        <v>0</v>
      </c>
    </row>
    <row r="1687" spans="1:8" ht="13.5" x14ac:dyDescent="0.25">
      <c r="A1687" s="12"/>
      <c r="B1687" s="11">
        <v>44467</v>
      </c>
      <c r="C1687" s="2">
        <v>12.2</v>
      </c>
      <c r="D1687" s="2">
        <v>9.5609999999999999</v>
      </c>
      <c r="E1687" s="2">
        <v>1</v>
      </c>
      <c r="F1687" s="2">
        <v>12.2</v>
      </c>
      <c r="G1687" s="2">
        <v>12.2</v>
      </c>
      <c r="H1687" s="16">
        <f t="shared" si="26"/>
        <v>-8.1332863041268383E-3</v>
      </c>
    </row>
    <row r="1688" spans="1:8" ht="13.5" x14ac:dyDescent="0.25">
      <c r="A1688" s="12"/>
      <c r="B1688" s="11">
        <v>44468</v>
      </c>
      <c r="C1688" s="2">
        <v>12.2</v>
      </c>
      <c r="D1688" s="2">
        <v>9.5609999999999999</v>
      </c>
      <c r="E1688" s="2">
        <v>0</v>
      </c>
      <c r="F1688" s="2">
        <v>0</v>
      </c>
      <c r="G1688" s="2">
        <v>0</v>
      </c>
      <c r="H1688" s="16">
        <f t="shared" si="26"/>
        <v>0</v>
      </c>
    </row>
    <row r="1689" spans="1:8" ht="13.5" x14ac:dyDescent="0.25">
      <c r="A1689" s="12"/>
      <c r="B1689" s="11">
        <v>44469</v>
      </c>
      <c r="C1689" s="2">
        <v>12.2</v>
      </c>
      <c r="D1689" s="2">
        <v>9.5609999999999999</v>
      </c>
      <c r="E1689" s="2">
        <v>0</v>
      </c>
      <c r="F1689" s="2">
        <v>0</v>
      </c>
      <c r="G1689" s="2">
        <v>0</v>
      </c>
      <c r="H1689" s="16">
        <f t="shared" si="26"/>
        <v>0</v>
      </c>
    </row>
    <row r="1690" spans="1:8" ht="13.5" x14ac:dyDescent="0.25">
      <c r="A1690" s="12"/>
      <c r="B1690" s="11">
        <v>44470</v>
      </c>
      <c r="C1690" s="2">
        <v>12.2</v>
      </c>
      <c r="D1690" s="2">
        <v>9.5609999999999999</v>
      </c>
      <c r="E1690" s="2">
        <v>0</v>
      </c>
      <c r="F1690" s="2">
        <v>0</v>
      </c>
      <c r="G1690" s="2">
        <v>0</v>
      </c>
      <c r="H1690" s="16">
        <f t="shared" si="26"/>
        <v>0</v>
      </c>
    </row>
    <row r="1691" spans="1:8" ht="13.5" x14ac:dyDescent="0.25">
      <c r="A1691" s="12"/>
      <c r="B1691" s="11">
        <v>44473</v>
      </c>
      <c r="C1691" s="2">
        <v>12.2</v>
      </c>
      <c r="D1691" s="2">
        <v>9.5609999999999999</v>
      </c>
      <c r="E1691" s="2">
        <v>0</v>
      </c>
      <c r="F1691" s="2">
        <v>0</v>
      </c>
      <c r="G1691" s="2">
        <v>0</v>
      </c>
      <c r="H1691" s="16">
        <f t="shared" si="26"/>
        <v>0</v>
      </c>
    </row>
    <row r="1692" spans="1:8" ht="13.5" x14ac:dyDescent="0.25">
      <c r="A1692" s="12"/>
      <c r="B1692" s="11">
        <v>44474</v>
      </c>
      <c r="C1692" s="2">
        <v>12.2</v>
      </c>
      <c r="D1692" s="2">
        <v>9.5609999999999999</v>
      </c>
      <c r="E1692" s="2">
        <v>0</v>
      </c>
      <c r="F1692" s="2">
        <v>0</v>
      </c>
      <c r="G1692" s="2">
        <v>0</v>
      </c>
      <c r="H1692" s="16">
        <f t="shared" si="26"/>
        <v>0</v>
      </c>
    </row>
    <row r="1693" spans="1:8" ht="13.5" x14ac:dyDescent="0.25">
      <c r="A1693" s="12"/>
      <c r="B1693" s="11">
        <v>44475</v>
      </c>
      <c r="C1693" s="2">
        <v>12</v>
      </c>
      <c r="D1693" s="2">
        <v>9.4042999999999992</v>
      </c>
      <c r="E1693" s="2">
        <v>1</v>
      </c>
      <c r="F1693" s="2">
        <v>12</v>
      </c>
      <c r="G1693" s="2">
        <v>12</v>
      </c>
      <c r="H1693" s="16">
        <f t="shared" si="26"/>
        <v>-1.6389499006380162E-2</v>
      </c>
    </row>
    <row r="1694" spans="1:8" ht="13.5" x14ac:dyDescent="0.25">
      <c r="A1694" s="12"/>
      <c r="B1694" s="11">
        <v>44476</v>
      </c>
      <c r="C1694" s="2">
        <v>12</v>
      </c>
      <c r="D1694" s="2">
        <v>9.4042999999999992</v>
      </c>
      <c r="E1694" s="2">
        <v>0</v>
      </c>
      <c r="F1694" s="2">
        <v>0</v>
      </c>
      <c r="G1694" s="2">
        <v>0</v>
      </c>
      <c r="H1694" s="16">
        <f t="shared" si="26"/>
        <v>0</v>
      </c>
    </row>
    <row r="1695" spans="1:8" ht="13.5" x14ac:dyDescent="0.25">
      <c r="A1695" s="12"/>
      <c r="B1695" s="11">
        <v>44477</v>
      </c>
      <c r="C1695" s="2">
        <v>12</v>
      </c>
      <c r="D1695" s="2">
        <v>9.4042999999999992</v>
      </c>
      <c r="E1695" s="2">
        <v>1</v>
      </c>
      <c r="F1695" s="2">
        <v>12</v>
      </c>
      <c r="G1695" s="2">
        <v>12</v>
      </c>
      <c r="H1695" s="16">
        <f t="shared" si="26"/>
        <v>0</v>
      </c>
    </row>
    <row r="1696" spans="1:8" ht="13.5" x14ac:dyDescent="0.25">
      <c r="A1696" s="12"/>
      <c r="B1696" s="11">
        <v>44480</v>
      </c>
      <c r="C1696" s="2">
        <v>12</v>
      </c>
      <c r="D1696" s="2">
        <v>9.4042999999999992</v>
      </c>
      <c r="E1696" s="2">
        <v>0</v>
      </c>
      <c r="F1696" s="2">
        <v>0</v>
      </c>
      <c r="G1696" s="2">
        <v>0</v>
      </c>
      <c r="H1696" s="16">
        <f t="shared" si="26"/>
        <v>0</v>
      </c>
    </row>
    <row r="1697" spans="1:8" ht="13.5" x14ac:dyDescent="0.25">
      <c r="A1697" s="12"/>
      <c r="B1697" s="11">
        <v>44481</v>
      </c>
      <c r="C1697" s="2">
        <v>12</v>
      </c>
      <c r="D1697" s="2">
        <v>9.4042999999999992</v>
      </c>
      <c r="E1697" s="2">
        <v>0</v>
      </c>
      <c r="F1697" s="2">
        <v>0</v>
      </c>
      <c r="G1697" s="2">
        <v>0</v>
      </c>
      <c r="H1697" s="16">
        <f t="shared" si="26"/>
        <v>0</v>
      </c>
    </row>
    <row r="1698" spans="1:8" ht="13.5" x14ac:dyDescent="0.25">
      <c r="A1698" s="12"/>
      <c r="B1698" s="11">
        <v>44482</v>
      </c>
      <c r="C1698" s="2">
        <v>11.46</v>
      </c>
      <c r="D1698" s="2">
        <v>8.9810999999999996</v>
      </c>
      <c r="E1698" s="2">
        <v>298</v>
      </c>
      <c r="F1698" s="2">
        <v>11.46</v>
      </c>
      <c r="G1698" s="2">
        <v>3415.08</v>
      </c>
      <c r="H1698" s="16">
        <f t="shared" si="26"/>
        <v>-4.500069117318669E-2</v>
      </c>
    </row>
    <row r="1699" spans="1:8" ht="13.5" x14ac:dyDescent="0.25">
      <c r="A1699" s="12"/>
      <c r="B1699" s="11">
        <v>44483</v>
      </c>
      <c r="C1699" s="2">
        <v>11.45</v>
      </c>
      <c r="D1699" s="2">
        <v>8.9732000000000003</v>
      </c>
      <c r="E1699" s="2">
        <v>950</v>
      </c>
      <c r="F1699" s="2">
        <v>11.45</v>
      </c>
      <c r="G1699" s="2">
        <v>10877.5</v>
      </c>
      <c r="H1699" s="16">
        <f t="shared" si="26"/>
        <v>-8.7962499025724607E-4</v>
      </c>
    </row>
    <row r="1700" spans="1:8" ht="13.5" x14ac:dyDescent="0.25">
      <c r="A1700" s="12"/>
      <c r="B1700" s="11">
        <v>44488</v>
      </c>
      <c r="C1700" s="2">
        <v>11.45</v>
      </c>
      <c r="D1700" s="2">
        <v>8.9732000000000003</v>
      </c>
      <c r="E1700" s="2">
        <v>1760</v>
      </c>
      <c r="F1700" s="2">
        <v>11.45</v>
      </c>
      <c r="G1700" s="2">
        <v>20152</v>
      </c>
      <c r="H1700" s="16">
        <f t="shared" si="26"/>
        <v>0</v>
      </c>
    </row>
    <row r="1701" spans="1:8" ht="13.5" x14ac:dyDescent="0.25">
      <c r="A1701" s="12"/>
      <c r="B1701" s="11">
        <v>44489</v>
      </c>
      <c r="C1701" s="2">
        <v>11.96</v>
      </c>
      <c r="D1701" s="2">
        <v>9.3728999999999996</v>
      </c>
      <c r="E1701" s="2">
        <v>517</v>
      </c>
      <c r="F1701" s="2">
        <v>11.958</v>
      </c>
      <c r="G1701" s="2">
        <v>6182.2860000000001</v>
      </c>
      <c r="H1701" s="16">
        <f t="shared" si="26"/>
        <v>4.4543752507466595E-2</v>
      </c>
    </row>
    <row r="1702" spans="1:8" ht="13.5" x14ac:dyDescent="0.25">
      <c r="A1702" s="12"/>
      <c r="B1702" s="11">
        <v>44490</v>
      </c>
      <c r="C1702" s="2">
        <v>11.96</v>
      </c>
      <c r="D1702" s="2">
        <v>9.3728999999999996</v>
      </c>
      <c r="E1702" s="2">
        <v>0</v>
      </c>
      <c r="F1702" s="2">
        <v>0</v>
      </c>
      <c r="G1702" s="2">
        <v>0</v>
      </c>
      <c r="H1702" s="16">
        <f t="shared" si="26"/>
        <v>0</v>
      </c>
    </row>
    <row r="1703" spans="1:8" ht="13.5" x14ac:dyDescent="0.25">
      <c r="A1703" s="12"/>
      <c r="B1703" s="11">
        <v>44491</v>
      </c>
      <c r="C1703" s="2">
        <v>11.96</v>
      </c>
      <c r="D1703" s="2">
        <v>9.3728999999999996</v>
      </c>
      <c r="E1703" s="2">
        <v>0</v>
      </c>
      <c r="F1703" s="2">
        <v>0</v>
      </c>
      <c r="G1703" s="2">
        <v>0</v>
      </c>
      <c r="H1703" s="16">
        <f t="shared" si="26"/>
        <v>0</v>
      </c>
    </row>
    <row r="1704" spans="1:8" ht="13.5" x14ac:dyDescent="0.25">
      <c r="A1704" s="12"/>
      <c r="B1704" s="11">
        <v>44494</v>
      </c>
      <c r="C1704" s="2">
        <v>11.96</v>
      </c>
      <c r="D1704" s="2">
        <v>9.3728999999999996</v>
      </c>
      <c r="E1704" s="2">
        <v>0</v>
      </c>
      <c r="F1704" s="2">
        <v>0</v>
      </c>
      <c r="G1704" s="2">
        <v>0</v>
      </c>
      <c r="H1704" s="16">
        <f t="shared" si="26"/>
        <v>0</v>
      </c>
    </row>
    <row r="1705" spans="1:8" ht="13.5" x14ac:dyDescent="0.25">
      <c r="A1705" s="12"/>
      <c r="B1705" s="11">
        <v>44495</v>
      </c>
      <c r="C1705" s="2">
        <v>11.96</v>
      </c>
      <c r="D1705" s="2">
        <v>9.3728999999999996</v>
      </c>
      <c r="E1705" s="2">
        <v>0</v>
      </c>
      <c r="F1705" s="2">
        <v>0</v>
      </c>
      <c r="G1705" s="2">
        <v>0</v>
      </c>
      <c r="H1705" s="16">
        <f t="shared" si="26"/>
        <v>0</v>
      </c>
    </row>
    <row r="1706" spans="1:8" ht="13.5" x14ac:dyDescent="0.25">
      <c r="A1706" s="12"/>
      <c r="B1706" s="11">
        <v>44496</v>
      </c>
      <c r="C1706" s="2">
        <v>11.96</v>
      </c>
      <c r="D1706" s="2">
        <v>9.3728999999999996</v>
      </c>
      <c r="E1706" s="2">
        <v>0</v>
      </c>
      <c r="F1706" s="2">
        <v>0</v>
      </c>
      <c r="G1706" s="2">
        <v>0</v>
      </c>
      <c r="H1706" s="16">
        <f t="shared" si="26"/>
        <v>0</v>
      </c>
    </row>
    <row r="1707" spans="1:8" ht="13.5" x14ac:dyDescent="0.25">
      <c r="A1707" s="12"/>
      <c r="B1707" s="11">
        <v>44497</v>
      </c>
      <c r="C1707" s="2">
        <v>11.96</v>
      </c>
      <c r="D1707" s="2">
        <v>9.3728999999999996</v>
      </c>
      <c r="E1707" s="2">
        <v>0</v>
      </c>
      <c r="F1707" s="2">
        <v>0</v>
      </c>
      <c r="G1707" s="2">
        <v>0</v>
      </c>
      <c r="H1707" s="16">
        <f t="shared" si="26"/>
        <v>0</v>
      </c>
    </row>
    <row r="1708" spans="1:8" ht="13.5" x14ac:dyDescent="0.25">
      <c r="A1708" s="12"/>
      <c r="B1708" s="11">
        <v>44498</v>
      </c>
      <c r="C1708" s="2">
        <v>11.96</v>
      </c>
      <c r="D1708" s="2">
        <v>9.3728999999999996</v>
      </c>
      <c r="E1708" s="2">
        <v>0</v>
      </c>
      <c r="F1708" s="2">
        <v>0</v>
      </c>
      <c r="G1708" s="2">
        <v>0</v>
      </c>
      <c r="H1708" s="16">
        <f t="shared" si="26"/>
        <v>0</v>
      </c>
    </row>
    <row r="1709" spans="1:8" ht="13.5" x14ac:dyDescent="0.25">
      <c r="A1709" s="12"/>
      <c r="B1709" s="11">
        <v>44501</v>
      </c>
      <c r="C1709" s="2">
        <v>11.96</v>
      </c>
      <c r="D1709" s="2">
        <v>9.3728999999999996</v>
      </c>
      <c r="E1709" s="2">
        <v>0</v>
      </c>
      <c r="F1709" s="2">
        <v>0</v>
      </c>
      <c r="G1709" s="2">
        <v>0</v>
      </c>
      <c r="H1709" s="16">
        <f t="shared" si="26"/>
        <v>0</v>
      </c>
    </row>
    <row r="1710" spans="1:8" ht="13.5" x14ac:dyDescent="0.25">
      <c r="A1710" s="12"/>
      <c r="B1710" s="11">
        <v>44502</v>
      </c>
      <c r="C1710" s="2">
        <v>11.96</v>
      </c>
      <c r="D1710" s="2">
        <v>9.3728999999999996</v>
      </c>
      <c r="E1710" s="2">
        <v>0</v>
      </c>
      <c r="F1710" s="2">
        <v>0</v>
      </c>
      <c r="G1710" s="2">
        <v>0</v>
      </c>
      <c r="H1710" s="16">
        <f t="shared" si="26"/>
        <v>0</v>
      </c>
    </row>
    <row r="1711" spans="1:8" ht="13.5" x14ac:dyDescent="0.25">
      <c r="A1711" s="12"/>
      <c r="B1711" s="11">
        <v>44503</v>
      </c>
      <c r="C1711" s="2">
        <v>11.96</v>
      </c>
      <c r="D1711" s="2">
        <v>9.3728999999999996</v>
      </c>
      <c r="E1711" s="2">
        <v>0</v>
      </c>
      <c r="F1711" s="2">
        <v>0</v>
      </c>
      <c r="G1711" s="2">
        <v>0</v>
      </c>
      <c r="H1711" s="16">
        <f t="shared" si="26"/>
        <v>0</v>
      </c>
    </row>
    <row r="1712" spans="1:8" ht="13.5" x14ac:dyDescent="0.25">
      <c r="A1712" s="12"/>
      <c r="B1712" s="11">
        <v>44504</v>
      </c>
      <c r="C1712" s="2">
        <v>11.96</v>
      </c>
      <c r="D1712" s="2">
        <v>9.3728999999999996</v>
      </c>
      <c r="E1712" s="2">
        <v>0</v>
      </c>
      <c r="F1712" s="2">
        <v>0</v>
      </c>
      <c r="G1712" s="2">
        <v>0</v>
      </c>
      <c r="H1712" s="16">
        <f t="shared" si="26"/>
        <v>0</v>
      </c>
    </row>
    <row r="1713" spans="1:8" ht="13.5" x14ac:dyDescent="0.25">
      <c r="A1713" s="12"/>
      <c r="B1713" s="11">
        <v>44505</v>
      </c>
      <c r="C1713" s="2">
        <v>11.96</v>
      </c>
      <c r="D1713" s="2">
        <v>9.3728999999999996</v>
      </c>
      <c r="E1713" s="2">
        <v>0</v>
      </c>
      <c r="F1713" s="2">
        <v>0</v>
      </c>
      <c r="G1713" s="2">
        <v>0</v>
      </c>
      <c r="H1713" s="16">
        <f t="shared" si="26"/>
        <v>0</v>
      </c>
    </row>
    <row r="1714" spans="1:8" ht="13.5" x14ac:dyDescent="0.25">
      <c r="A1714" s="12"/>
      <c r="B1714" s="11">
        <v>44508</v>
      </c>
      <c r="C1714" s="2">
        <v>11.96</v>
      </c>
      <c r="D1714" s="2">
        <v>9.3728999999999996</v>
      </c>
      <c r="E1714" s="2">
        <v>0</v>
      </c>
      <c r="F1714" s="2">
        <v>0</v>
      </c>
      <c r="G1714" s="2">
        <v>0</v>
      </c>
      <c r="H1714" s="16">
        <f t="shared" si="26"/>
        <v>0</v>
      </c>
    </row>
    <row r="1715" spans="1:8" ht="13.5" x14ac:dyDescent="0.25">
      <c r="A1715" s="12"/>
      <c r="B1715" s="11">
        <v>44509</v>
      </c>
      <c r="C1715" s="2">
        <v>11.96</v>
      </c>
      <c r="D1715" s="2">
        <v>9.3728999999999996</v>
      </c>
      <c r="E1715" s="2">
        <v>0</v>
      </c>
      <c r="F1715" s="2">
        <v>0</v>
      </c>
      <c r="G1715" s="2">
        <v>0</v>
      </c>
      <c r="H1715" s="16">
        <f t="shared" si="26"/>
        <v>0</v>
      </c>
    </row>
    <row r="1716" spans="1:8" ht="13.5" x14ac:dyDescent="0.25">
      <c r="A1716" s="12"/>
      <c r="B1716" s="11">
        <v>44510</v>
      </c>
      <c r="C1716" s="2">
        <v>11.96</v>
      </c>
      <c r="D1716" s="2">
        <v>9.3728999999999996</v>
      </c>
      <c r="E1716" s="2">
        <v>0</v>
      </c>
      <c r="F1716" s="2">
        <v>0</v>
      </c>
      <c r="G1716" s="2">
        <v>0</v>
      </c>
      <c r="H1716" s="16">
        <f t="shared" si="26"/>
        <v>0</v>
      </c>
    </row>
    <row r="1717" spans="1:8" ht="13.5" x14ac:dyDescent="0.25">
      <c r="A1717" s="12"/>
      <c r="B1717" s="11">
        <v>44511</v>
      </c>
      <c r="C1717" s="2">
        <v>11.96</v>
      </c>
      <c r="D1717" s="2">
        <v>9.3728999999999996</v>
      </c>
      <c r="E1717" s="2">
        <v>0</v>
      </c>
      <c r="F1717" s="2">
        <v>0</v>
      </c>
      <c r="G1717" s="2">
        <v>0</v>
      </c>
      <c r="H1717" s="16">
        <f t="shared" si="26"/>
        <v>0</v>
      </c>
    </row>
    <row r="1718" spans="1:8" ht="13.5" x14ac:dyDescent="0.25">
      <c r="A1718" s="12"/>
      <c r="B1718" s="11">
        <v>44512</v>
      </c>
      <c r="C1718" s="2">
        <v>11.96</v>
      </c>
      <c r="D1718" s="2">
        <v>9.3728999999999996</v>
      </c>
      <c r="E1718" s="2">
        <v>0</v>
      </c>
      <c r="F1718" s="2">
        <v>0</v>
      </c>
      <c r="G1718" s="2">
        <v>0</v>
      </c>
      <c r="H1718" s="16">
        <f t="shared" si="26"/>
        <v>0</v>
      </c>
    </row>
    <row r="1719" spans="1:8" ht="13.5" x14ac:dyDescent="0.25">
      <c r="A1719" s="12"/>
      <c r="B1719" s="11">
        <v>44515</v>
      </c>
      <c r="C1719" s="2">
        <v>11.96</v>
      </c>
      <c r="D1719" s="2">
        <v>9.3728999999999996</v>
      </c>
      <c r="E1719" s="2">
        <v>0</v>
      </c>
      <c r="F1719" s="2">
        <v>0</v>
      </c>
      <c r="G1719" s="2">
        <v>0</v>
      </c>
      <c r="H1719" s="16">
        <f t="shared" si="26"/>
        <v>0</v>
      </c>
    </row>
    <row r="1720" spans="1:8" ht="13.5" x14ac:dyDescent="0.25">
      <c r="A1720" s="12"/>
      <c r="B1720" s="11">
        <v>44516</v>
      </c>
      <c r="C1720" s="2">
        <v>11.96</v>
      </c>
      <c r="D1720" s="2">
        <v>9.3728999999999996</v>
      </c>
      <c r="E1720" s="2">
        <v>0</v>
      </c>
      <c r="F1720" s="2">
        <v>0</v>
      </c>
      <c r="G1720" s="2">
        <v>0</v>
      </c>
      <c r="H1720" s="16">
        <f t="shared" si="26"/>
        <v>0</v>
      </c>
    </row>
    <row r="1721" spans="1:8" ht="13.5" x14ac:dyDescent="0.25">
      <c r="A1721" s="12"/>
      <c r="B1721" s="11">
        <v>44517</v>
      </c>
      <c r="C1721" s="2">
        <v>11.96</v>
      </c>
      <c r="D1721" s="2">
        <v>9.3728999999999996</v>
      </c>
      <c r="E1721" s="2">
        <v>1</v>
      </c>
      <c r="F1721" s="2">
        <v>11.96</v>
      </c>
      <c r="G1721" s="2">
        <v>11.96</v>
      </c>
      <c r="H1721" s="16">
        <f t="shared" si="26"/>
        <v>0</v>
      </c>
    </row>
    <row r="1722" spans="1:8" ht="13.5" x14ac:dyDescent="0.25">
      <c r="A1722" s="12"/>
      <c r="B1722" s="11">
        <v>44518</v>
      </c>
      <c r="C1722" s="2">
        <v>11.96</v>
      </c>
      <c r="D1722" s="2">
        <v>9.3728999999999996</v>
      </c>
      <c r="E1722" s="2">
        <v>0</v>
      </c>
      <c r="F1722" s="2">
        <v>0</v>
      </c>
      <c r="G1722" s="2">
        <v>0</v>
      </c>
      <c r="H1722" s="16">
        <f t="shared" si="26"/>
        <v>0</v>
      </c>
    </row>
    <row r="1723" spans="1:8" ht="13.5" x14ac:dyDescent="0.25">
      <c r="A1723" s="12"/>
      <c r="B1723" s="11">
        <v>44519</v>
      </c>
      <c r="C1723" s="2">
        <v>11.96</v>
      </c>
      <c r="D1723" s="2">
        <v>9.3728999999999996</v>
      </c>
      <c r="E1723" s="2">
        <v>1</v>
      </c>
      <c r="F1723" s="2">
        <v>11.96</v>
      </c>
      <c r="G1723" s="2">
        <v>11.96</v>
      </c>
      <c r="H1723" s="16">
        <f t="shared" si="26"/>
        <v>0</v>
      </c>
    </row>
    <row r="1724" spans="1:8" ht="13.5" x14ac:dyDescent="0.25">
      <c r="A1724" s="12"/>
      <c r="B1724" s="11">
        <v>44522</v>
      </c>
      <c r="C1724" s="2">
        <v>11.96</v>
      </c>
      <c r="D1724" s="2">
        <v>9.3728999999999996</v>
      </c>
      <c r="E1724" s="2">
        <v>0</v>
      </c>
      <c r="F1724" s="2">
        <v>0</v>
      </c>
      <c r="G1724" s="2">
        <v>0</v>
      </c>
      <c r="H1724" s="16">
        <f t="shared" si="26"/>
        <v>0</v>
      </c>
    </row>
    <row r="1725" spans="1:8" ht="13.5" x14ac:dyDescent="0.25">
      <c r="A1725" s="12"/>
      <c r="B1725" s="11">
        <v>44523</v>
      </c>
      <c r="C1725" s="2">
        <v>11.96</v>
      </c>
      <c r="D1725" s="2">
        <v>9.3728999999999996</v>
      </c>
      <c r="E1725" s="2">
        <v>0</v>
      </c>
      <c r="F1725" s="2">
        <v>0</v>
      </c>
      <c r="G1725" s="2">
        <v>0</v>
      </c>
      <c r="H1725" s="16">
        <f t="shared" si="26"/>
        <v>0</v>
      </c>
    </row>
    <row r="1726" spans="1:8" ht="13.5" x14ac:dyDescent="0.25">
      <c r="A1726" s="12"/>
      <c r="B1726" s="11">
        <v>44524</v>
      </c>
      <c r="C1726" s="2">
        <v>11.96</v>
      </c>
      <c r="D1726" s="2">
        <v>9.3728999999999996</v>
      </c>
      <c r="E1726" s="2">
        <v>0</v>
      </c>
      <c r="F1726" s="2">
        <v>0</v>
      </c>
      <c r="G1726" s="2">
        <v>0</v>
      </c>
      <c r="H1726" s="16">
        <f t="shared" si="26"/>
        <v>0</v>
      </c>
    </row>
    <row r="1727" spans="1:8" ht="13.5" x14ac:dyDescent="0.25">
      <c r="A1727" s="12"/>
      <c r="B1727" s="11">
        <v>44525</v>
      </c>
      <c r="C1727" s="2">
        <v>11.96</v>
      </c>
      <c r="D1727" s="2">
        <v>9.3728999999999996</v>
      </c>
      <c r="E1727" s="2">
        <v>0</v>
      </c>
      <c r="F1727" s="2">
        <v>0</v>
      </c>
      <c r="G1727" s="2">
        <v>0</v>
      </c>
      <c r="H1727" s="16">
        <f t="shared" si="26"/>
        <v>0</v>
      </c>
    </row>
    <row r="1728" spans="1:8" ht="13.5" x14ac:dyDescent="0.25">
      <c r="A1728" s="12"/>
      <c r="B1728" s="11">
        <v>44526</v>
      </c>
      <c r="C1728" s="2">
        <v>11.96</v>
      </c>
      <c r="D1728" s="2">
        <v>9.3728999999999996</v>
      </c>
      <c r="E1728" s="2">
        <v>0</v>
      </c>
      <c r="F1728" s="2">
        <v>0</v>
      </c>
      <c r="G1728" s="2">
        <v>0</v>
      </c>
      <c r="H1728" s="16">
        <f t="shared" si="26"/>
        <v>0</v>
      </c>
    </row>
    <row r="1729" spans="1:8" ht="13.5" x14ac:dyDescent="0.25">
      <c r="A1729" s="12"/>
      <c r="B1729" s="11">
        <v>44529</v>
      </c>
      <c r="C1729" s="2">
        <v>11.96</v>
      </c>
      <c r="D1729" s="2">
        <v>9.3728999999999996</v>
      </c>
      <c r="E1729" s="2">
        <v>0</v>
      </c>
      <c r="F1729" s="2">
        <v>0</v>
      </c>
      <c r="G1729" s="2">
        <v>0</v>
      </c>
      <c r="H1729" s="16">
        <f t="shared" si="26"/>
        <v>0</v>
      </c>
    </row>
    <row r="1730" spans="1:8" ht="13.5" x14ac:dyDescent="0.25">
      <c r="A1730" s="12"/>
      <c r="B1730" s="11">
        <v>44530</v>
      </c>
      <c r="C1730" s="2">
        <v>11.96</v>
      </c>
      <c r="D1730" s="2">
        <v>9.3728999999999996</v>
      </c>
      <c r="E1730" s="2">
        <v>0</v>
      </c>
      <c r="F1730" s="2">
        <v>0</v>
      </c>
      <c r="G1730" s="2">
        <v>0</v>
      </c>
      <c r="H1730" s="16">
        <f t="shared" si="26"/>
        <v>0</v>
      </c>
    </row>
    <row r="1731" spans="1:8" ht="13.5" x14ac:dyDescent="0.25">
      <c r="A1731" s="12"/>
      <c r="B1731" s="11">
        <v>44531</v>
      </c>
      <c r="C1731" s="2">
        <v>11.96</v>
      </c>
      <c r="D1731" s="2">
        <v>9.3728999999999996</v>
      </c>
      <c r="E1731" s="2">
        <v>0</v>
      </c>
      <c r="F1731" s="2">
        <v>0</v>
      </c>
      <c r="G1731" s="2">
        <v>0</v>
      </c>
      <c r="H1731" s="16">
        <f t="shared" si="26"/>
        <v>0</v>
      </c>
    </row>
    <row r="1732" spans="1:8" ht="13.5" x14ac:dyDescent="0.25">
      <c r="A1732" s="12"/>
      <c r="B1732" s="11">
        <v>44532</v>
      </c>
      <c r="C1732" s="2">
        <v>11.96</v>
      </c>
      <c r="D1732" s="2">
        <v>9.3728999999999996</v>
      </c>
      <c r="E1732" s="2">
        <v>0</v>
      </c>
      <c r="F1732" s="2">
        <v>0</v>
      </c>
      <c r="G1732" s="2">
        <v>0</v>
      </c>
      <c r="H1732" s="16">
        <f t="shared" si="26"/>
        <v>0</v>
      </c>
    </row>
    <row r="1733" spans="1:8" ht="13.5" x14ac:dyDescent="0.25">
      <c r="A1733" s="12"/>
      <c r="B1733" s="11">
        <v>44533</v>
      </c>
      <c r="C1733" s="2">
        <v>11.96</v>
      </c>
      <c r="D1733" s="2">
        <v>9.3728999999999996</v>
      </c>
      <c r="E1733" s="2">
        <v>0</v>
      </c>
      <c r="F1733" s="2">
        <v>0</v>
      </c>
      <c r="G1733" s="2">
        <v>0</v>
      </c>
      <c r="H1733" s="16">
        <f t="shared" si="26"/>
        <v>0</v>
      </c>
    </row>
    <row r="1734" spans="1:8" ht="13.5" x14ac:dyDescent="0.25">
      <c r="A1734" s="12"/>
      <c r="B1734" s="11">
        <v>44536</v>
      </c>
      <c r="C1734" s="2">
        <v>11.96</v>
      </c>
      <c r="D1734" s="2">
        <v>9.3728999999999996</v>
      </c>
      <c r="E1734" s="2">
        <v>0</v>
      </c>
      <c r="F1734" s="2">
        <v>0</v>
      </c>
      <c r="G1734" s="2">
        <v>0</v>
      </c>
      <c r="H1734" s="16">
        <f t="shared" si="26"/>
        <v>0</v>
      </c>
    </row>
    <row r="1735" spans="1:8" ht="13.5" x14ac:dyDescent="0.25">
      <c r="A1735" s="12"/>
      <c r="B1735" s="11">
        <v>44537</v>
      </c>
      <c r="C1735" s="2">
        <v>11.96</v>
      </c>
      <c r="D1735" s="2">
        <v>9.3728999999999996</v>
      </c>
      <c r="E1735" s="2">
        <v>0</v>
      </c>
      <c r="F1735" s="2">
        <v>0</v>
      </c>
      <c r="G1735" s="2">
        <v>0</v>
      </c>
      <c r="H1735" s="16">
        <f t="shared" ref="H1735:H1798" si="27">(D1735-D1734)/D1734</f>
        <v>0</v>
      </c>
    </row>
    <row r="1736" spans="1:8" ht="13.5" x14ac:dyDescent="0.25">
      <c r="A1736" s="12"/>
      <c r="B1736" s="11">
        <v>44538</v>
      </c>
      <c r="C1736" s="2">
        <v>11.96</v>
      </c>
      <c r="D1736" s="2">
        <v>9.3728999999999996</v>
      </c>
      <c r="E1736" s="2">
        <v>0</v>
      </c>
      <c r="F1736" s="2">
        <v>0</v>
      </c>
      <c r="G1736" s="2">
        <v>0</v>
      </c>
      <c r="H1736" s="16">
        <f t="shared" si="27"/>
        <v>0</v>
      </c>
    </row>
    <row r="1737" spans="1:8" ht="13.5" x14ac:dyDescent="0.25">
      <c r="A1737" s="12"/>
      <c r="B1737" s="11">
        <v>44539</v>
      </c>
      <c r="C1737" s="2">
        <v>11.96</v>
      </c>
      <c r="D1737" s="2">
        <v>9.3728999999999996</v>
      </c>
      <c r="E1737" s="2">
        <v>0</v>
      </c>
      <c r="F1737" s="2">
        <v>0</v>
      </c>
      <c r="G1737" s="2">
        <v>0</v>
      </c>
      <c r="H1737" s="16">
        <f t="shared" si="27"/>
        <v>0</v>
      </c>
    </row>
    <row r="1738" spans="1:8" ht="13.5" x14ac:dyDescent="0.25">
      <c r="A1738" s="12"/>
      <c r="B1738" s="11">
        <v>44540</v>
      </c>
      <c r="C1738" s="2">
        <v>11.96</v>
      </c>
      <c r="D1738" s="2">
        <v>9.3728999999999996</v>
      </c>
      <c r="E1738" s="2">
        <v>0</v>
      </c>
      <c r="F1738" s="2">
        <v>0</v>
      </c>
      <c r="G1738" s="2">
        <v>0</v>
      </c>
      <c r="H1738" s="16">
        <f t="shared" si="27"/>
        <v>0</v>
      </c>
    </row>
    <row r="1739" spans="1:8" ht="13.5" x14ac:dyDescent="0.25">
      <c r="A1739" s="12"/>
      <c r="B1739" s="11">
        <v>44543</v>
      </c>
      <c r="C1739" s="2">
        <v>11.96</v>
      </c>
      <c r="D1739" s="2">
        <v>9.3728999999999996</v>
      </c>
      <c r="E1739" s="2">
        <v>0</v>
      </c>
      <c r="F1739" s="2">
        <v>0</v>
      </c>
      <c r="G1739" s="2">
        <v>0</v>
      </c>
      <c r="H1739" s="16">
        <f t="shared" si="27"/>
        <v>0</v>
      </c>
    </row>
    <row r="1740" spans="1:8" ht="13.5" x14ac:dyDescent="0.25">
      <c r="A1740" s="12"/>
      <c r="B1740" s="11">
        <v>44544</v>
      </c>
      <c r="C1740" s="2">
        <v>11.96</v>
      </c>
      <c r="D1740" s="2">
        <v>9.3728999999999996</v>
      </c>
      <c r="E1740" s="2">
        <v>0</v>
      </c>
      <c r="F1740" s="2">
        <v>0</v>
      </c>
      <c r="G1740" s="2">
        <v>0</v>
      </c>
      <c r="H1740" s="16">
        <f t="shared" si="27"/>
        <v>0</v>
      </c>
    </row>
    <row r="1741" spans="1:8" ht="13.5" x14ac:dyDescent="0.25">
      <c r="A1741" s="12"/>
      <c r="B1741" s="11">
        <v>44545</v>
      </c>
      <c r="C1741" s="2">
        <v>11.96</v>
      </c>
      <c r="D1741" s="2">
        <v>9.3728999999999996</v>
      </c>
      <c r="E1741" s="2">
        <v>0</v>
      </c>
      <c r="F1741" s="2">
        <v>0</v>
      </c>
      <c r="G1741" s="2">
        <v>0</v>
      </c>
      <c r="H1741" s="16">
        <f t="shared" si="27"/>
        <v>0</v>
      </c>
    </row>
    <row r="1742" spans="1:8" ht="13.5" x14ac:dyDescent="0.25">
      <c r="A1742" s="12"/>
      <c r="B1742" s="11">
        <v>44546</v>
      </c>
      <c r="C1742" s="2">
        <v>11.96</v>
      </c>
      <c r="D1742" s="2">
        <v>9.3728999999999996</v>
      </c>
      <c r="E1742" s="2">
        <v>0</v>
      </c>
      <c r="F1742" s="2">
        <v>0</v>
      </c>
      <c r="G1742" s="2">
        <v>0</v>
      </c>
      <c r="H1742" s="16">
        <f t="shared" si="27"/>
        <v>0</v>
      </c>
    </row>
    <row r="1743" spans="1:8" ht="13.5" x14ac:dyDescent="0.25">
      <c r="A1743" s="12"/>
      <c r="B1743" s="11">
        <v>44550</v>
      </c>
      <c r="C1743" s="2">
        <v>11.96</v>
      </c>
      <c r="D1743" s="2">
        <v>9.3728999999999996</v>
      </c>
      <c r="E1743" s="2">
        <v>0</v>
      </c>
      <c r="F1743" s="2">
        <v>0</v>
      </c>
      <c r="G1743" s="2">
        <v>0</v>
      </c>
      <c r="H1743" s="16">
        <f t="shared" si="27"/>
        <v>0</v>
      </c>
    </row>
    <row r="1744" spans="1:8" ht="13.5" x14ac:dyDescent="0.25">
      <c r="A1744" s="12"/>
      <c r="B1744" s="11">
        <v>44551</v>
      </c>
      <c r="C1744" s="2">
        <v>11.43</v>
      </c>
      <c r="D1744" s="2">
        <v>8.9575999999999993</v>
      </c>
      <c r="E1744" s="2">
        <v>112</v>
      </c>
      <c r="F1744" s="2">
        <v>11.43</v>
      </c>
      <c r="G1744" s="2">
        <v>1280.1600000000001</v>
      </c>
      <c r="H1744" s="16">
        <f t="shared" si="27"/>
        <v>-4.4308591791227925E-2</v>
      </c>
    </row>
    <row r="1745" spans="1:8" ht="13.5" x14ac:dyDescent="0.25">
      <c r="A1745" s="12"/>
      <c r="B1745" s="11">
        <v>44552</v>
      </c>
      <c r="C1745" s="2">
        <v>11.43</v>
      </c>
      <c r="D1745" s="2">
        <v>8.9575999999999993</v>
      </c>
      <c r="E1745" s="2">
        <v>0</v>
      </c>
      <c r="F1745" s="2">
        <v>0</v>
      </c>
      <c r="G1745" s="2">
        <v>0</v>
      </c>
      <c r="H1745" s="16">
        <f t="shared" si="27"/>
        <v>0</v>
      </c>
    </row>
    <row r="1746" spans="1:8" ht="13.5" x14ac:dyDescent="0.25">
      <c r="A1746" s="12"/>
      <c r="B1746" s="11">
        <v>44553</v>
      </c>
      <c r="C1746" s="2">
        <v>11.89</v>
      </c>
      <c r="D1746" s="2">
        <v>9.3180999999999994</v>
      </c>
      <c r="E1746" s="2">
        <v>300</v>
      </c>
      <c r="F1746" s="2">
        <v>11.89</v>
      </c>
      <c r="G1746" s="2">
        <v>3567</v>
      </c>
      <c r="H1746" s="16">
        <f t="shared" si="27"/>
        <v>4.024515495221935E-2</v>
      </c>
    </row>
    <row r="1747" spans="1:8" ht="13.5" x14ac:dyDescent="0.25">
      <c r="A1747" s="12"/>
      <c r="B1747" s="11">
        <v>44554</v>
      </c>
      <c r="C1747" s="2">
        <v>11.89</v>
      </c>
      <c r="D1747" s="2">
        <v>9.3180999999999994</v>
      </c>
      <c r="E1747" s="2">
        <v>0</v>
      </c>
      <c r="F1747" s="2">
        <v>0</v>
      </c>
      <c r="G1747" s="2">
        <v>0</v>
      </c>
      <c r="H1747" s="16">
        <f t="shared" si="27"/>
        <v>0</v>
      </c>
    </row>
    <row r="1748" spans="1:8" ht="13.5" x14ac:dyDescent="0.25">
      <c r="A1748" s="12"/>
      <c r="B1748" s="11">
        <v>44557</v>
      </c>
      <c r="C1748" s="2">
        <v>11.89</v>
      </c>
      <c r="D1748" s="2">
        <v>9.3180999999999994</v>
      </c>
      <c r="E1748" s="2">
        <v>0</v>
      </c>
      <c r="F1748" s="2">
        <v>0</v>
      </c>
      <c r="G1748" s="2">
        <v>0</v>
      </c>
      <c r="H1748" s="16">
        <f t="shared" si="27"/>
        <v>0</v>
      </c>
    </row>
    <row r="1749" spans="1:8" ht="13.5" x14ac:dyDescent="0.25">
      <c r="A1749" s="12"/>
      <c r="B1749" s="11">
        <v>44558</v>
      </c>
      <c r="C1749" s="2">
        <v>11.8</v>
      </c>
      <c r="D1749" s="2">
        <v>9.2475000000000005</v>
      </c>
      <c r="E1749" s="2">
        <v>152</v>
      </c>
      <c r="F1749" s="2">
        <v>11.8</v>
      </c>
      <c r="G1749" s="2">
        <v>1793.6</v>
      </c>
      <c r="H1749" s="16">
        <f t="shared" si="27"/>
        <v>-7.5766518925530837E-3</v>
      </c>
    </row>
    <row r="1750" spans="1:8" ht="13.5" x14ac:dyDescent="0.25">
      <c r="A1750" s="12"/>
      <c r="B1750" s="11">
        <v>44559</v>
      </c>
      <c r="C1750" s="2">
        <v>11.88</v>
      </c>
      <c r="D1750" s="2">
        <v>9.3102</v>
      </c>
      <c r="E1750" s="2">
        <v>1098</v>
      </c>
      <c r="F1750" s="2">
        <v>11.888999999999999</v>
      </c>
      <c r="G1750" s="2">
        <v>13054.121999999999</v>
      </c>
      <c r="H1750" s="16">
        <f t="shared" si="27"/>
        <v>6.7802108678020577E-3</v>
      </c>
    </row>
    <row r="1751" spans="1:8" ht="13.5" x14ac:dyDescent="0.25">
      <c r="A1751" s="12"/>
      <c r="B1751" s="11">
        <v>44560</v>
      </c>
      <c r="C1751" s="2">
        <v>11.88</v>
      </c>
      <c r="D1751" s="2">
        <v>9.3102</v>
      </c>
      <c r="E1751" s="2">
        <v>10</v>
      </c>
      <c r="F1751" s="2">
        <v>11.88</v>
      </c>
      <c r="G1751" s="2">
        <v>118.8</v>
      </c>
      <c r="H1751" s="16">
        <f t="shared" si="27"/>
        <v>0</v>
      </c>
    </row>
    <row r="1752" spans="1:8" ht="13.5" x14ac:dyDescent="0.25">
      <c r="A1752" s="12"/>
      <c r="B1752" s="11">
        <v>44561</v>
      </c>
      <c r="C1752" s="2">
        <v>11.88</v>
      </c>
      <c r="D1752" s="2">
        <v>9.3102</v>
      </c>
      <c r="E1752" s="2">
        <v>0</v>
      </c>
      <c r="F1752" s="2">
        <v>0</v>
      </c>
      <c r="G1752" s="2">
        <v>0</v>
      </c>
      <c r="H1752" s="16">
        <f t="shared" si="27"/>
        <v>0</v>
      </c>
    </row>
    <row r="1753" spans="1:8" ht="13.5" x14ac:dyDescent="0.25">
      <c r="A1753" s="12"/>
      <c r="B1753" s="11">
        <v>44564</v>
      </c>
      <c r="C1753" s="2">
        <v>11.88</v>
      </c>
      <c r="D1753" s="2">
        <v>9.3102</v>
      </c>
      <c r="E1753" s="2">
        <v>0</v>
      </c>
      <c r="F1753" s="2">
        <v>0</v>
      </c>
      <c r="G1753" s="2">
        <v>0</v>
      </c>
      <c r="H1753" s="16">
        <f t="shared" si="27"/>
        <v>0</v>
      </c>
    </row>
    <row r="1754" spans="1:8" ht="13.5" x14ac:dyDescent="0.25">
      <c r="A1754" s="12"/>
      <c r="B1754" s="11">
        <v>44565</v>
      </c>
      <c r="C1754" s="2">
        <v>11.88</v>
      </c>
      <c r="D1754" s="2">
        <v>9.3102</v>
      </c>
      <c r="E1754" s="2">
        <v>0</v>
      </c>
      <c r="F1754" s="2">
        <v>0</v>
      </c>
      <c r="G1754" s="2">
        <v>0</v>
      </c>
      <c r="H1754" s="16">
        <f t="shared" si="27"/>
        <v>0</v>
      </c>
    </row>
    <row r="1755" spans="1:8" ht="13.5" x14ac:dyDescent="0.25">
      <c r="A1755" s="12"/>
      <c r="B1755" s="11">
        <v>44566</v>
      </c>
      <c r="C1755" s="2">
        <v>11.88</v>
      </c>
      <c r="D1755" s="2">
        <v>9.3102</v>
      </c>
      <c r="E1755" s="2">
        <v>352</v>
      </c>
      <c r="F1755" s="2">
        <v>11.88</v>
      </c>
      <c r="G1755" s="2">
        <v>4181.76</v>
      </c>
      <c r="H1755" s="16">
        <f t="shared" si="27"/>
        <v>0</v>
      </c>
    </row>
    <row r="1756" spans="1:8" ht="13.5" x14ac:dyDescent="0.25">
      <c r="A1756" s="12"/>
      <c r="B1756" s="11">
        <v>44567</v>
      </c>
      <c r="C1756" s="2">
        <v>11.87</v>
      </c>
      <c r="D1756" s="2">
        <v>9.3024000000000004</v>
      </c>
      <c r="E1756" s="2">
        <v>148</v>
      </c>
      <c r="F1756" s="2">
        <v>11.87</v>
      </c>
      <c r="G1756" s="2">
        <v>1756.76</v>
      </c>
      <c r="H1756" s="16">
        <f t="shared" si="27"/>
        <v>-8.3779081007922336E-4</v>
      </c>
    </row>
    <row r="1757" spans="1:8" ht="13.5" x14ac:dyDescent="0.25">
      <c r="A1757" s="12"/>
      <c r="B1757" s="11">
        <v>44568</v>
      </c>
      <c r="C1757" s="2">
        <v>11.34</v>
      </c>
      <c r="D1757" s="2">
        <v>8.8870000000000005</v>
      </c>
      <c r="E1757" s="2">
        <v>1146</v>
      </c>
      <c r="F1757" s="2">
        <v>11.34</v>
      </c>
      <c r="G1757" s="2">
        <v>12995.64</v>
      </c>
      <c r="H1757" s="16">
        <f t="shared" si="27"/>
        <v>-4.4655142758857923E-2</v>
      </c>
    </row>
    <row r="1758" spans="1:8" ht="13.5" x14ac:dyDescent="0.25">
      <c r="A1758" s="12"/>
      <c r="B1758" s="11">
        <v>44571</v>
      </c>
      <c r="C1758" s="2">
        <v>11.34</v>
      </c>
      <c r="D1758" s="2">
        <v>8.8870000000000005</v>
      </c>
      <c r="E1758" s="2">
        <v>0</v>
      </c>
      <c r="F1758" s="2">
        <v>0</v>
      </c>
      <c r="G1758" s="2">
        <v>0</v>
      </c>
      <c r="H1758" s="16">
        <f t="shared" si="27"/>
        <v>0</v>
      </c>
    </row>
    <row r="1759" spans="1:8" ht="13.5" x14ac:dyDescent="0.25">
      <c r="A1759" s="12"/>
      <c r="B1759" s="11">
        <v>44572</v>
      </c>
      <c r="C1759" s="2">
        <v>11.34</v>
      </c>
      <c r="D1759" s="2">
        <v>8.8870000000000005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2"/>
      <c r="B1760" s="11">
        <v>44573</v>
      </c>
      <c r="C1760" s="2">
        <v>11.34</v>
      </c>
      <c r="D1760" s="2">
        <v>8.8870000000000005</v>
      </c>
      <c r="E1760" s="2">
        <v>0</v>
      </c>
      <c r="F1760" s="2">
        <v>0</v>
      </c>
      <c r="G1760" s="2">
        <v>0</v>
      </c>
      <c r="H1760" s="16">
        <f t="shared" si="27"/>
        <v>0</v>
      </c>
    </row>
    <row r="1761" spans="1:8" ht="13.5" x14ac:dyDescent="0.25">
      <c r="A1761" s="12"/>
      <c r="B1761" s="11">
        <v>44574</v>
      </c>
      <c r="C1761" s="2">
        <v>11.34</v>
      </c>
      <c r="D1761" s="2">
        <v>8.8870000000000005</v>
      </c>
      <c r="E1761" s="2">
        <v>0</v>
      </c>
      <c r="F1761" s="2">
        <v>0</v>
      </c>
      <c r="G1761" s="2">
        <v>0</v>
      </c>
      <c r="H1761" s="16">
        <f t="shared" si="27"/>
        <v>0</v>
      </c>
    </row>
    <row r="1762" spans="1:8" ht="13.5" x14ac:dyDescent="0.25">
      <c r="A1762" s="12"/>
      <c r="B1762" s="11">
        <v>44575</v>
      </c>
      <c r="C1762" s="2">
        <v>11.34</v>
      </c>
      <c r="D1762" s="2">
        <v>8.8870000000000005</v>
      </c>
      <c r="E1762" s="2">
        <v>0</v>
      </c>
      <c r="F1762" s="2">
        <v>0</v>
      </c>
      <c r="G1762" s="2">
        <v>0</v>
      </c>
      <c r="H1762" s="16">
        <f t="shared" si="27"/>
        <v>0</v>
      </c>
    </row>
    <row r="1763" spans="1:8" ht="13.5" x14ac:dyDescent="0.25">
      <c r="A1763" s="12"/>
      <c r="B1763" s="11">
        <v>44578</v>
      </c>
      <c r="C1763" s="2">
        <v>11.34</v>
      </c>
      <c r="D1763" s="2">
        <v>8.8870000000000005</v>
      </c>
      <c r="E1763" s="2">
        <v>0</v>
      </c>
      <c r="F1763" s="2">
        <v>0</v>
      </c>
      <c r="G1763" s="2">
        <v>0</v>
      </c>
      <c r="H1763" s="16">
        <f t="shared" si="27"/>
        <v>0</v>
      </c>
    </row>
    <row r="1764" spans="1:8" ht="13.5" x14ac:dyDescent="0.25">
      <c r="A1764" s="12"/>
      <c r="B1764" s="11">
        <v>44579</v>
      </c>
      <c r="C1764" s="2">
        <v>11.34</v>
      </c>
      <c r="D1764" s="2">
        <v>8.8870000000000005</v>
      </c>
      <c r="E1764" s="2">
        <v>0</v>
      </c>
      <c r="F1764" s="2">
        <v>0</v>
      </c>
      <c r="G1764" s="2">
        <v>0</v>
      </c>
      <c r="H1764" s="16">
        <f t="shared" si="27"/>
        <v>0</v>
      </c>
    </row>
    <row r="1765" spans="1:8" ht="13.5" x14ac:dyDescent="0.25">
      <c r="A1765" s="12"/>
      <c r="B1765" s="11">
        <v>44580</v>
      </c>
      <c r="C1765" s="2">
        <v>11.34</v>
      </c>
      <c r="D1765" s="2">
        <v>8.8870000000000005</v>
      </c>
      <c r="E1765" s="2">
        <v>0</v>
      </c>
      <c r="F1765" s="2">
        <v>0</v>
      </c>
      <c r="G1765" s="2">
        <v>0</v>
      </c>
      <c r="H1765" s="16">
        <f t="shared" si="27"/>
        <v>0</v>
      </c>
    </row>
    <row r="1766" spans="1:8" ht="13.5" x14ac:dyDescent="0.25">
      <c r="A1766" s="12"/>
      <c r="B1766" s="11">
        <v>44581</v>
      </c>
      <c r="C1766" s="2">
        <v>11.34</v>
      </c>
      <c r="D1766" s="2">
        <v>8.8870000000000005</v>
      </c>
      <c r="E1766" s="2">
        <v>0</v>
      </c>
      <c r="F1766" s="2">
        <v>0</v>
      </c>
      <c r="G1766" s="2">
        <v>0</v>
      </c>
      <c r="H1766" s="16">
        <f t="shared" si="27"/>
        <v>0</v>
      </c>
    </row>
    <row r="1767" spans="1:8" ht="13.5" x14ac:dyDescent="0.25">
      <c r="A1767" s="12"/>
      <c r="B1767" s="11">
        <v>44582</v>
      </c>
      <c r="C1767" s="2">
        <v>11.33</v>
      </c>
      <c r="D1767" s="2">
        <v>8.8792000000000009</v>
      </c>
      <c r="E1767" s="2">
        <v>150</v>
      </c>
      <c r="F1767" s="2">
        <v>11.33</v>
      </c>
      <c r="G1767" s="2">
        <v>1699.5</v>
      </c>
      <c r="H1767" s="16">
        <f t="shared" si="27"/>
        <v>-8.7768650838298461E-4</v>
      </c>
    </row>
    <row r="1768" spans="1:8" ht="13.5" x14ac:dyDescent="0.25">
      <c r="A1768" s="12"/>
      <c r="B1768" s="11">
        <v>44585</v>
      </c>
      <c r="C1768" s="2">
        <v>11.33</v>
      </c>
      <c r="D1768" s="2">
        <v>8.8792000000000009</v>
      </c>
      <c r="E1768" s="2">
        <v>0</v>
      </c>
      <c r="F1768" s="2">
        <v>0</v>
      </c>
      <c r="G1768" s="2">
        <v>0</v>
      </c>
      <c r="H1768" s="16">
        <f t="shared" si="27"/>
        <v>0</v>
      </c>
    </row>
    <row r="1769" spans="1:8" ht="13.5" x14ac:dyDescent="0.25">
      <c r="A1769" s="12"/>
      <c r="B1769" s="11">
        <v>44586</v>
      </c>
      <c r="C1769" s="2">
        <v>11.33</v>
      </c>
      <c r="D1769" s="2">
        <v>8.8792000000000009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2"/>
      <c r="B1770" s="11">
        <v>44587</v>
      </c>
      <c r="C1770" s="2">
        <v>11.33</v>
      </c>
      <c r="D1770" s="2">
        <v>8.8792000000000009</v>
      </c>
      <c r="E1770" s="2">
        <v>0</v>
      </c>
      <c r="F1770" s="2">
        <v>0</v>
      </c>
      <c r="G1770" s="2">
        <v>0</v>
      </c>
      <c r="H1770" s="16">
        <f t="shared" si="27"/>
        <v>0</v>
      </c>
    </row>
    <row r="1771" spans="1:8" ht="13.5" x14ac:dyDescent="0.25">
      <c r="A1771" s="12"/>
      <c r="B1771" s="11">
        <v>44588</v>
      </c>
      <c r="C1771" s="2">
        <v>11.33</v>
      </c>
      <c r="D1771" s="2">
        <v>8.8792000000000009</v>
      </c>
      <c r="E1771" s="2">
        <v>0</v>
      </c>
      <c r="F1771" s="2">
        <v>0</v>
      </c>
      <c r="G1771" s="2">
        <v>0</v>
      </c>
      <c r="H1771" s="16">
        <f t="shared" si="27"/>
        <v>0</v>
      </c>
    </row>
    <row r="1772" spans="1:8" ht="13.5" x14ac:dyDescent="0.25">
      <c r="A1772" s="12"/>
      <c r="B1772" s="11">
        <v>44589</v>
      </c>
      <c r="C1772" s="2">
        <v>11.33</v>
      </c>
      <c r="D1772" s="2">
        <v>8.8792000000000009</v>
      </c>
      <c r="E1772" s="2">
        <v>0</v>
      </c>
      <c r="F1772" s="2">
        <v>0</v>
      </c>
      <c r="G1772" s="2">
        <v>0</v>
      </c>
      <c r="H1772" s="16">
        <f t="shared" si="27"/>
        <v>0</v>
      </c>
    </row>
    <row r="1773" spans="1:8" ht="13.5" x14ac:dyDescent="0.25">
      <c r="A1773" s="12"/>
      <c r="B1773" s="11">
        <v>44592</v>
      </c>
      <c r="C1773" s="2">
        <v>11.33</v>
      </c>
      <c r="D1773" s="2">
        <v>8.8792000000000009</v>
      </c>
      <c r="E1773" s="2">
        <v>0</v>
      </c>
      <c r="F1773" s="2">
        <v>0</v>
      </c>
      <c r="G1773" s="2">
        <v>0</v>
      </c>
      <c r="H1773" s="16">
        <f t="shared" si="27"/>
        <v>0</v>
      </c>
    </row>
    <row r="1774" spans="1:8" ht="13.5" x14ac:dyDescent="0.25">
      <c r="A1774" s="12"/>
      <c r="B1774" s="11">
        <v>44593</v>
      </c>
      <c r="C1774" s="2">
        <v>11</v>
      </c>
      <c r="D1774" s="2">
        <v>8.6205999999999996</v>
      </c>
      <c r="E1774" s="2">
        <v>10</v>
      </c>
      <c r="F1774" s="2">
        <v>11</v>
      </c>
      <c r="G1774" s="2">
        <v>110</v>
      </c>
      <c r="H1774" s="16">
        <f t="shared" si="27"/>
        <v>-2.9124245427516134E-2</v>
      </c>
    </row>
    <row r="1775" spans="1:8" ht="13.5" x14ac:dyDescent="0.25">
      <c r="A1775" s="12"/>
      <c r="B1775" s="11">
        <v>44594</v>
      </c>
      <c r="C1775" s="2">
        <v>11</v>
      </c>
      <c r="D1775" s="2">
        <v>8.6205999999999996</v>
      </c>
      <c r="E1775" s="2">
        <v>0</v>
      </c>
      <c r="F1775" s="2">
        <v>0</v>
      </c>
      <c r="G1775" s="2">
        <v>0</v>
      </c>
      <c r="H1775" s="16">
        <f t="shared" si="27"/>
        <v>0</v>
      </c>
    </row>
    <row r="1776" spans="1:8" ht="13.5" x14ac:dyDescent="0.25">
      <c r="A1776" s="12"/>
      <c r="B1776" s="11">
        <v>44595</v>
      </c>
      <c r="C1776" s="2">
        <v>11</v>
      </c>
      <c r="D1776" s="2">
        <v>8.6205999999999996</v>
      </c>
      <c r="E1776" s="2">
        <v>0</v>
      </c>
      <c r="F1776" s="2">
        <v>0</v>
      </c>
      <c r="G1776" s="2">
        <v>0</v>
      </c>
      <c r="H1776" s="16">
        <f t="shared" si="27"/>
        <v>0</v>
      </c>
    </row>
    <row r="1777" spans="1:8" ht="13.5" x14ac:dyDescent="0.25">
      <c r="A1777" s="12"/>
      <c r="B1777" s="11">
        <v>44596</v>
      </c>
      <c r="C1777" s="2">
        <v>11</v>
      </c>
      <c r="D1777" s="2">
        <v>8.6205999999999996</v>
      </c>
      <c r="E1777" s="2">
        <v>0</v>
      </c>
      <c r="F1777" s="2">
        <v>0</v>
      </c>
      <c r="G1777" s="2">
        <v>0</v>
      </c>
      <c r="H1777" s="16">
        <f t="shared" si="27"/>
        <v>0</v>
      </c>
    </row>
    <row r="1778" spans="1:8" ht="13.5" x14ac:dyDescent="0.25">
      <c r="A1778" s="12"/>
      <c r="B1778" s="11">
        <v>44599</v>
      </c>
      <c r="C1778" s="2">
        <v>10.99</v>
      </c>
      <c r="D1778" s="2">
        <v>8.6127000000000002</v>
      </c>
      <c r="E1778" s="2">
        <v>31</v>
      </c>
      <c r="F1778" s="2">
        <v>10.99</v>
      </c>
      <c r="G1778" s="2">
        <v>340.69</v>
      </c>
      <c r="H1778" s="16">
        <f t="shared" si="27"/>
        <v>-9.164095306590437E-4</v>
      </c>
    </row>
    <row r="1779" spans="1:8" ht="13.5" x14ac:dyDescent="0.25">
      <c r="A1779" s="12"/>
      <c r="B1779" s="11">
        <v>44600</v>
      </c>
      <c r="C1779" s="2">
        <v>10.99</v>
      </c>
      <c r="D1779" s="2">
        <v>8.6127000000000002</v>
      </c>
      <c r="E1779" s="2">
        <v>0</v>
      </c>
      <c r="F1779" s="2">
        <v>0</v>
      </c>
      <c r="G1779" s="2">
        <v>0</v>
      </c>
      <c r="H1779" s="16">
        <f t="shared" si="27"/>
        <v>0</v>
      </c>
    </row>
    <row r="1780" spans="1:8" ht="13.5" x14ac:dyDescent="0.25">
      <c r="A1780" s="12"/>
      <c r="B1780" s="11">
        <v>44601</v>
      </c>
      <c r="C1780" s="2">
        <v>10.99</v>
      </c>
      <c r="D1780" s="2">
        <v>8.6127000000000002</v>
      </c>
      <c r="E1780" s="2">
        <v>0</v>
      </c>
      <c r="F1780" s="2">
        <v>0</v>
      </c>
      <c r="G1780" s="2">
        <v>0</v>
      </c>
      <c r="H1780" s="16">
        <f t="shared" si="27"/>
        <v>0</v>
      </c>
    </row>
    <row r="1781" spans="1:8" ht="13.5" x14ac:dyDescent="0.25">
      <c r="A1781" s="12"/>
      <c r="B1781" s="11">
        <v>44602</v>
      </c>
      <c r="C1781" s="2">
        <v>10.99</v>
      </c>
      <c r="D1781" s="2">
        <v>8.6127000000000002</v>
      </c>
      <c r="E1781" s="2">
        <v>0</v>
      </c>
      <c r="F1781" s="2">
        <v>0</v>
      </c>
      <c r="G1781" s="2">
        <v>0</v>
      </c>
      <c r="H1781" s="16">
        <f t="shared" si="27"/>
        <v>0</v>
      </c>
    </row>
    <row r="1782" spans="1:8" ht="13.5" x14ac:dyDescent="0.25">
      <c r="A1782" s="12"/>
      <c r="B1782" s="11">
        <v>44603</v>
      </c>
      <c r="C1782" s="2">
        <v>10.99</v>
      </c>
      <c r="D1782" s="2">
        <v>8.6127000000000002</v>
      </c>
      <c r="E1782" s="2">
        <v>0</v>
      </c>
      <c r="F1782" s="2">
        <v>0</v>
      </c>
      <c r="G1782" s="2">
        <v>0</v>
      </c>
      <c r="H1782" s="16">
        <f t="shared" si="27"/>
        <v>0</v>
      </c>
    </row>
    <row r="1783" spans="1:8" ht="13.5" x14ac:dyDescent="0.25">
      <c r="A1783" s="12"/>
      <c r="B1783" s="11">
        <v>44606</v>
      </c>
      <c r="C1783" s="2">
        <v>10.5</v>
      </c>
      <c r="D1783" s="2">
        <v>8.2286999999999999</v>
      </c>
      <c r="E1783" s="2">
        <v>0</v>
      </c>
      <c r="F1783" s="2">
        <v>0</v>
      </c>
      <c r="G1783" s="2">
        <v>0</v>
      </c>
      <c r="H1783" s="16">
        <f t="shared" si="27"/>
        <v>-4.4585321676129476E-2</v>
      </c>
    </row>
    <row r="1784" spans="1:8" ht="13.5" x14ac:dyDescent="0.25">
      <c r="A1784" s="12"/>
      <c r="B1784" s="11">
        <v>44607</v>
      </c>
      <c r="C1784" s="2">
        <v>10.029999999999999</v>
      </c>
      <c r="D1784" s="2">
        <v>7.8604000000000003</v>
      </c>
      <c r="E1784" s="2">
        <v>200</v>
      </c>
      <c r="F1784" s="2">
        <v>10.265000000000001</v>
      </c>
      <c r="G1784" s="2">
        <v>2053</v>
      </c>
      <c r="H1784" s="16">
        <f t="shared" si="27"/>
        <v>-4.475798121209907E-2</v>
      </c>
    </row>
    <row r="1785" spans="1:8" ht="13.5" x14ac:dyDescent="0.25">
      <c r="A1785" s="12"/>
      <c r="B1785" s="11">
        <v>44608</v>
      </c>
      <c r="C1785" s="2">
        <v>9.58</v>
      </c>
      <c r="D1785" s="2">
        <v>7.5076999999999998</v>
      </c>
      <c r="E1785" s="2">
        <v>100</v>
      </c>
      <c r="F1785" s="2">
        <v>9.58</v>
      </c>
      <c r="G1785" s="2">
        <v>958</v>
      </c>
      <c r="H1785" s="16">
        <f t="shared" si="27"/>
        <v>-4.4870490051396934E-2</v>
      </c>
    </row>
    <row r="1786" spans="1:8" ht="13.5" x14ac:dyDescent="0.25">
      <c r="A1786" s="12"/>
      <c r="B1786" s="11">
        <v>44609</v>
      </c>
      <c r="C1786" s="2">
        <v>9.15</v>
      </c>
      <c r="D1786" s="2">
        <v>7.1707999999999998</v>
      </c>
      <c r="E1786" s="2">
        <v>152</v>
      </c>
      <c r="F1786" s="2">
        <v>9.15</v>
      </c>
      <c r="G1786" s="2">
        <v>1390.8</v>
      </c>
      <c r="H1786" s="16">
        <f t="shared" si="27"/>
        <v>-4.4873929432449347E-2</v>
      </c>
    </row>
    <row r="1787" spans="1:8" ht="13.5" x14ac:dyDescent="0.25">
      <c r="A1787" s="12"/>
      <c r="B1787" s="11">
        <v>44610</v>
      </c>
      <c r="C1787" s="2">
        <v>9.15</v>
      </c>
      <c r="D1787" s="2">
        <v>7.1707999999999998</v>
      </c>
      <c r="E1787" s="2">
        <v>0</v>
      </c>
      <c r="F1787" s="2">
        <v>0</v>
      </c>
      <c r="G1787" s="2">
        <v>0</v>
      </c>
      <c r="H1787" s="16">
        <f t="shared" si="27"/>
        <v>0</v>
      </c>
    </row>
    <row r="1788" spans="1:8" ht="13.5" x14ac:dyDescent="0.25">
      <c r="A1788" s="12"/>
      <c r="B1788" s="11">
        <v>44613</v>
      </c>
      <c r="C1788" s="2">
        <v>8.74</v>
      </c>
      <c r="D1788" s="2">
        <v>6.8494000000000002</v>
      </c>
      <c r="E1788" s="2">
        <v>18</v>
      </c>
      <c r="F1788" s="2">
        <v>8.74</v>
      </c>
      <c r="G1788" s="2">
        <v>157.32</v>
      </c>
      <c r="H1788" s="16">
        <f t="shared" si="27"/>
        <v>-4.4820661571930563E-2</v>
      </c>
    </row>
    <row r="1789" spans="1:8" ht="13.5" x14ac:dyDescent="0.25">
      <c r="A1789" s="12"/>
      <c r="B1789" s="11">
        <v>44614</v>
      </c>
      <c r="C1789" s="2">
        <v>8.74</v>
      </c>
      <c r="D1789" s="2">
        <v>6.8494000000000002</v>
      </c>
      <c r="E1789" s="2">
        <v>0</v>
      </c>
      <c r="F1789" s="2">
        <v>0</v>
      </c>
      <c r="G1789" s="2">
        <v>0</v>
      </c>
      <c r="H1789" s="16">
        <f t="shared" si="27"/>
        <v>0</v>
      </c>
    </row>
    <row r="1790" spans="1:8" ht="13.5" x14ac:dyDescent="0.25">
      <c r="A1790" s="12"/>
      <c r="B1790" s="11">
        <v>44615</v>
      </c>
      <c r="C1790" s="2">
        <v>8.35</v>
      </c>
      <c r="D1790" s="2">
        <v>6.5438000000000001</v>
      </c>
      <c r="E1790" s="2">
        <v>100</v>
      </c>
      <c r="F1790" s="2">
        <v>8.35</v>
      </c>
      <c r="G1790" s="2">
        <v>835</v>
      </c>
      <c r="H1790" s="16">
        <f t="shared" si="27"/>
        <v>-4.4617046748620333E-2</v>
      </c>
    </row>
    <row r="1791" spans="1:8" ht="13.5" x14ac:dyDescent="0.25">
      <c r="A1791" s="12"/>
      <c r="B1791" s="11">
        <v>44616</v>
      </c>
      <c r="C1791" s="2">
        <v>7.98</v>
      </c>
      <c r="D1791" s="2">
        <v>6.2538</v>
      </c>
      <c r="E1791" s="2">
        <v>20</v>
      </c>
      <c r="F1791" s="2">
        <v>7.98</v>
      </c>
      <c r="G1791" s="2">
        <v>159.6</v>
      </c>
      <c r="H1791" s="16">
        <f t="shared" si="27"/>
        <v>-4.4316757847122475E-2</v>
      </c>
    </row>
    <row r="1792" spans="1:8" ht="13.5" x14ac:dyDescent="0.25">
      <c r="A1792" s="12"/>
      <c r="B1792" s="11">
        <v>44617</v>
      </c>
      <c r="C1792" s="2">
        <v>7.64</v>
      </c>
      <c r="D1792" s="2">
        <v>5.9874000000000001</v>
      </c>
      <c r="E1792" s="2">
        <v>30</v>
      </c>
      <c r="F1792" s="2">
        <v>7.64</v>
      </c>
      <c r="G1792" s="2">
        <v>229.2</v>
      </c>
      <c r="H1792" s="16">
        <f t="shared" si="27"/>
        <v>-4.2598100354984167E-2</v>
      </c>
    </row>
    <row r="1793" spans="1:8" ht="13.5" x14ac:dyDescent="0.25">
      <c r="A1793" s="12"/>
      <c r="B1793" s="11">
        <v>44620</v>
      </c>
      <c r="C1793" s="2">
        <v>7.64</v>
      </c>
      <c r="D1793" s="2">
        <v>5.9874000000000001</v>
      </c>
      <c r="E1793" s="2">
        <v>0</v>
      </c>
      <c r="F1793" s="2">
        <v>0</v>
      </c>
      <c r="G1793" s="2">
        <v>0</v>
      </c>
      <c r="H1793" s="16">
        <f t="shared" si="27"/>
        <v>0</v>
      </c>
    </row>
    <row r="1794" spans="1:8" ht="13.5" x14ac:dyDescent="0.25">
      <c r="A1794" s="12"/>
      <c r="B1794" s="11">
        <v>44621</v>
      </c>
      <c r="C1794" s="2">
        <v>7.31</v>
      </c>
      <c r="D1794" s="2">
        <v>5.7287999999999997</v>
      </c>
      <c r="E1794" s="2">
        <v>30</v>
      </c>
      <c r="F1794" s="2">
        <v>7.31</v>
      </c>
      <c r="G1794" s="2">
        <v>219.3</v>
      </c>
      <c r="H1794" s="16">
        <f t="shared" si="27"/>
        <v>-4.3190700470989142E-2</v>
      </c>
    </row>
    <row r="1795" spans="1:8" ht="13.5" x14ac:dyDescent="0.25">
      <c r="A1795" s="12"/>
      <c r="B1795" s="11">
        <v>44622</v>
      </c>
      <c r="C1795" s="2">
        <v>7.02</v>
      </c>
      <c r="D1795" s="2">
        <v>5.5015000000000001</v>
      </c>
      <c r="E1795" s="2">
        <v>36</v>
      </c>
      <c r="F1795" s="2">
        <v>7.02</v>
      </c>
      <c r="G1795" s="2">
        <v>252.72</v>
      </c>
      <c r="H1795" s="16">
        <f t="shared" si="27"/>
        <v>-3.9676721128333967E-2</v>
      </c>
    </row>
    <row r="1796" spans="1:8" ht="13.5" x14ac:dyDescent="0.25">
      <c r="A1796" s="12"/>
      <c r="B1796" s="11">
        <v>44623</v>
      </c>
      <c r="C1796" s="2">
        <v>7.02</v>
      </c>
      <c r="D1796" s="2">
        <v>5.5015000000000001</v>
      </c>
      <c r="E1796" s="2">
        <v>0</v>
      </c>
      <c r="F1796" s="2">
        <v>0</v>
      </c>
      <c r="G1796" s="2">
        <v>0</v>
      </c>
      <c r="H1796" s="16">
        <f t="shared" si="27"/>
        <v>0</v>
      </c>
    </row>
    <row r="1797" spans="1:8" ht="13.5" x14ac:dyDescent="0.25">
      <c r="A1797" s="12"/>
      <c r="B1797" s="11">
        <v>44624</v>
      </c>
      <c r="C1797" s="2">
        <v>7.02</v>
      </c>
      <c r="D1797" s="2">
        <v>5.5015000000000001</v>
      </c>
      <c r="E1797" s="2">
        <v>0</v>
      </c>
      <c r="F1797" s="2">
        <v>0</v>
      </c>
      <c r="G1797" s="2">
        <v>0</v>
      </c>
      <c r="H1797" s="16">
        <f t="shared" si="27"/>
        <v>0</v>
      </c>
    </row>
    <row r="1798" spans="1:8" ht="13.5" x14ac:dyDescent="0.25">
      <c r="A1798" s="12"/>
      <c r="B1798" s="11">
        <v>44627</v>
      </c>
      <c r="C1798" s="2">
        <v>7.02</v>
      </c>
      <c r="D1798" s="2">
        <v>5.5015000000000001</v>
      </c>
      <c r="E1798" s="2">
        <v>0</v>
      </c>
      <c r="F1798" s="2">
        <v>0</v>
      </c>
      <c r="G1798" s="2">
        <v>0</v>
      </c>
      <c r="H1798" s="16">
        <f t="shared" si="27"/>
        <v>0</v>
      </c>
    </row>
    <row r="1799" spans="1:8" ht="13.5" x14ac:dyDescent="0.25">
      <c r="A1799" s="12"/>
      <c r="B1799" s="11">
        <v>44628</v>
      </c>
      <c r="C1799" s="2">
        <v>7.02</v>
      </c>
      <c r="D1799" s="2">
        <v>5.5015000000000001</v>
      </c>
      <c r="E1799" s="2">
        <v>0</v>
      </c>
      <c r="F1799" s="2">
        <v>0</v>
      </c>
      <c r="G1799" s="2">
        <v>0</v>
      </c>
      <c r="H1799" s="16">
        <f t="shared" ref="H1799:H1862" si="28">(D1799-D1798)/D1798</f>
        <v>0</v>
      </c>
    </row>
    <row r="1800" spans="1:8" ht="13.5" x14ac:dyDescent="0.25">
      <c r="A1800" s="12"/>
      <c r="B1800" s="11">
        <v>44629</v>
      </c>
      <c r="C1800" s="2">
        <v>7.02</v>
      </c>
      <c r="D1800" s="2">
        <v>5.5015000000000001</v>
      </c>
      <c r="E1800" s="2">
        <v>665</v>
      </c>
      <c r="F1800" s="2">
        <v>7.02</v>
      </c>
      <c r="G1800" s="2">
        <v>4668.3</v>
      </c>
      <c r="H1800" s="16">
        <f t="shared" si="28"/>
        <v>0</v>
      </c>
    </row>
    <row r="1801" spans="1:8" ht="13.5" x14ac:dyDescent="0.25">
      <c r="A1801" s="12"/>
      <c r="B1801" s="11">
        <v>44630</v>
      </c>
      <c r="C1801" s="2">
        <v>7</v>
      </c>
      <c r="D1801" s="2">
        <v>5.4858000000000002</v>
      </c>
      <c r="E1801" s="2">
        <v>200</v>
      </c>
      <c r="F1801" s="2">
        <v>7</v>
      </c>
      <c r="G1801" s="2">
        <v>1400</v>
      </c>
      <c r="H1801" s="16">
        <f t="shared" si="28"/>
        <v>-2.8537671544124014E-3</v>
      </c>
    </row>
    <row r="1802" spans="1:8" ht="13.5" x14ac:dyDescent="0.25">
      <c r="A1802" s="12"/>
      <c r="B1802" s="11">
        <v>44631</v>
      </c>
      <c r="C1802" s="2">
        <v>7.02</v>
      </c>
      <c r="D1802" s="2">
        <v>5.5015000000000001</v>
      </c>
      <c r="E1802" s="2">
        <v>536</v>
      </c>
      <c r="F1802" s="2">
        <v>7.0190000000000001</v>
      </c>
      <c r="G1802" s="2">
        <v>3762.1840000000002</v>
      </c>
      <c r="H1802" s="16">
        <f t="shared" si="28"/>
        <v>2.8619344489408702E-3</v>
      </c>
    </row>
    <row r="1803" spans="1:8" ht="13.5" x14ac:dyDescent="0.25">
      <c r="A1803" s="12"/>
      <c r="B1803" s="11">
        <v>44634</v>
      </c>
      <c r="C1803" s="2">
        <v>7.02</v>
      </c>
      <c r="D1803" s="2">
        <v>5.5015000000000001</v>
      </c>
      <c r="E1803" s="2">
        <v>0</v>
      </c>
      <c r="F1803" s="2">
        <v>0</v>
      </c>
      <c r="G1803" s="2">
        <v>0</v>
      </c>
      <c r="H1803" s="16">
        <f t="shared" si="28"/>
        <v>0</v>
      </c>
    </row>
    <row r="1804" spans="1:8" ht="13.5" x14ac:dyDescent="0.25">
      <c r="A1804" s="12"/>
      <c r="B1804" s="11">
        <v>44635</v>
      </c>
      <c r="C1804" s="2">
        <v>7.33</v>
      </c>
      <c r="D1804" s="2">
        <v>5.7443999999999997</v>
      </c>
      <c r="E1804" s="2">
        <v>0</v>
      </c>
      <c r="F1804" s="2">
        <v>0</v>
      </c>
      <c r="G1804" s="2">
        <v>0</v>
      </c>
      <c r="H1804" s="16">
        <f t="shared" si="28"/>
        <v>4.4151595019540066E-2</v>
      </c>
    </row>
    <row r="1805" spans="1:8" ht="13.5" x14ac:dyDescent="0.25">
      <c r="A1805" s="12"/>
      <c r="B1805" s="11">
        <v>44636</v>
      </c>
      <c r="C1805" s="2">
        <v>7.65</v>
      </c>
      <c r="D1805" s="2">
        <v>5.9951999999999996</v>
      </c>
      <c r="E1805" s="2">
        <v>0</v>
      </c>
      <c r="F1805" s="2">
        <v>0</v>
      </c>
      <c r="G1805" s="2">
        <v>0</v>
      </c>
      <c r="H1805" s="16">
        <f t="shared" si="28"/>
        <v>4.3659912262377261E-2</v>
      </c>
    </row>
    <row r="1806" spans="1:8" ht="13.5" x14ac:dyDescent="0.25">
      <c r="A1806" s="12"/>
      <c r="B1806" s="11">
        <v>44637</v>
      </c>
      <c r="C1806" s="2">
        <v>7.99</v>
      </c>
      <c r="D1806" s="2">
        <v>6.2617000000000003</v>
      </c>
      <c r="E1806" s="2">
        <v>0</v>
      </c>
      <c r="F1806" s="2">
        <v>0</v>
      </c>
      <c r="G1806" s="2">
        <v>0</v>
      </c>
      <c r="H1806" s="16">
        <f t="shared" si="28"/>
        <v>4.4452228449426312E-2</v>
      </c>
    </row>
    <row r="1807" spans="1:8" ht="13.5" x14ac:dyDescent="0.25">
      <c r="A1807" s="12"/>
      <c r="B1807" s="11">
        <v>44638</v>
      </c>
      <c r="C1807" s="2">
        <v>7.99</v>
      </c>
      <c r="D1807" s="2">
        <v>6.2617000000000003</v>
      </c>
      <c r="E1807" s="2">
        <v>0</v>
      </c>
      <c r="F1807" s="2">
        <v>0</v>
      </c>
      <c r="G1807" s="2">
        <v>0</v>
      </c>
      <c r="H1807" s="16">
        <f t="shared" si="28"/>
        <v>0</v>
      </c>
    </row>
    <row r="1808" spans="1:8" ht="13.5" x14ac:dyDescent="0.25">
      <c r="A1808" s="12"/>
      <c r="B1808" s="11">
        <v>44641</v>
      </c>
      <c r="C1808" s="2">
        <v>8.34</v>
      </c>
      <c r="D1808" s="2">
        <v>6.5359999999999996</v>
      </c>
      <c r="E1808" s="2">
        <v>100</v>
      </c>
      <c r="F1808" s="2">
        <v>8.34</v>
      </c>
      <c r="G1808" s="2">
        <v>834</v>
      </c>
      <c r="H1808" s="16">
        <f t="shared" si="28"/>
        <v>4.3805995177028489E-2</v>
      </c>
    </row>
    <row r="1809" spans="1:8" ht="13.5" x14ac:dyDescent="0.25">
      <c r="A1809" s="12"/>
      <c r="B1809" s="11">
        <v>44642</v>
      </c>
      <c r="C1809" s="2">
        <v>8.7100000000000009</v>
      </c>
      <c r="D1809" s="2">
        <v>6.8258999999999999</v>
      </c>
      <c r="E1809" s="2">
        <v>10</v>
      </c>
      <c r="F1809" s="2">
        <v>8.7100000000000009</v>
      </c>
      <c r="G1809" s="2">
        <v>87.1</v>
      </c>
      <c r="H1809" s="16">
        <f t="shared" si="28"/>
        <v>4.4354345165238722E-2</v>
      </c>
    </row>
    <row r="1810" spans="1:8" ht="13.5" x14ac:dyDescent="0.25">
      <c r="A1810" s="12"/>
      <c r="B1810" s="11">
        <v>44643</v>
      </c>
      <c r="C1810" s="2">
        <v>8.7100000000000009</v>
      </c>
      <c r="D1810" s="2">
        <v>6.8258999999999999</v>
      </c>
      <c r="E1810" s="2">
        <v>0</v>
      </c>
      <c r="F1810" s="2">
        <v>0</v>
      </c>
      <c r="G1810" s="2">
        <v>0</v>
      </c>
      <c r="H1810" s="16">
        <f t="shared" si="28"/>
        <v>0</v>
      </c>
    </row>
    <row r="1811" spans="1:8" ht="13.5" x14ac:dyDescent="0.25">
      <c r="A1811" s="12"/>
      <c r="B1811" s="11">
        <v>44644</v>
      </c>
      <c r="C1811" s="2">
        <v>8.74</v>
      </c>
      <c r="D1811" s="2">
        <v>6.8494000000000002</v>
      </c>
      <c r="E1811" s="2">
        <v>90</v>
      </c>
      <c r="F1811" s="2">
        <v>8.74</v>
      </c>
      <c r="G1811" s="2">
        <v>786.6</v>
      </c>
      <c r="H1811" s="16">
        <f t="shared" si="28"/>
        <v>3.4427694516474456E-3</v>
      </c>
    </row>
    <row r="1812" spans="1:8" ht="13.5" x14ac:dyDescent="0.25">
      <c r="A1812" s="12"/>
      <c r="B1812" s="11">
        <v>44645</v>
      </c>
      <c r="C1812" s="2">
        <v>8.75</v>
      </c>
      <c r="D1812" s="2">
        <v>6.8573000000000004</v>
      </c>
      <c r="E1812" s="2">
        <v>100</v>
      </c>
      <c r="F1812" s="2">
        <v>8.75</v>
      </c>
      <c r="G1812" s="2">
        <v>875</v>
      </c>
      <c r="H1812" s="16">
        <f t="shared" si="28"/>
        <v>1.1533856980173796E-3</v>
      </c>
    </row>
    <row r="1813" spans="1:8" ht="13.5" x14ac:dyDescent="0.25">
      <c r="A1813" s="12"/>
      <c r="B1813" s="11">
        <v>44648</v>
      </c>
      <c r="C1813" s="2">
        <v>8.74</v>
      </c>
      <c r="D1813" s="2">
        <v>6.8494000000000002</v>
      </c>
      <c r="E1813" s="2">
        <v>50</v>
      </c>
      <c r="F1813" s="2">
        <v>8.74</v>
      </c>
      <c r="G1813" s="2">
        <v>437</v>
      </c>
      <c r="H1813" s="16">
        <f t="shared" si="28"/>
        <v>-1.1520569320286761E-3</v>
      </c>
    </row>
    <row r="1814" spans="1:8" ht="13.5" x14ac:dyDescent="0.25">
      <c r="A1814" s="12"/>
      <c r="B1814" s="11">
        <v>44649</v>
      </c>
      <c r="C1814" s="2">
        <v>8.74</v>
      </c>
      <c r="D1814" s="2">
        <v>6.8494000000000002</v>
      </c>
      <c r="E1814" s="2">
        <v>0</v>
      </c>
      <c r="F1814" s="2">
        <v>0</v>
      </c>
      <c r="G1814" s="2">
        <v>0</v>
      </c>
      <c r="H1814" s="16">
        <f t="shared" si="28"/>
        <v>0</v>
      </c>
    </row>
    <row r="1815" spans="1:8" ht="13.5" x14ac:dyDescent="0.25">
      <c r="A1815" s="12"/>
      <c r="B1815" s="11">
        <v>44650</v>
      </c>
      <c r="C1815" s="2">
        <v>8.75</v>
      </c>
      <c r="D1815" s="2">
        <v>6.8573000000000004</v>
      </c>
      <c r="E1815" s="2">
        <v>100</v>
      </c>
      <c r="F1815" s="2">
        <v>8.75</v>
      </c>
      <c r="G1815" s="2">
        <v>875</v>
      </c>
      <c r="H1815" s="16">
        <f t="shared" si="28"/>
        <v>1.1533856980173796E-3</v>
      </c>
    </row>
    <row r="1816" spans="1:8" ht="13.5" x14ac:dyDescent="0.25">
      <c r="A1816" s="12"/>
      <c r="B1816" s="11">
        <v>44651</v>
      </c>
      <c r="C1816" s="2">
        <v>8.75</v>
      </c>
      <c r="D1816" s="2">
        <v>6.8573000000000004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2"/>
      <c r="B1817" s="11">
        <v>44652</v>
      </c>
      <c r="C1817" s="2">
        <v>8.75</v>
      </c>
      <c r="D1817" s="2">
        <v>6.8573000000000004</v>
      </c>
      <c r="E1817" s="2">
        <v>0</v>
      </c>
      <c r="F1817" s="2">
        <v>0</v>
      </c>
      <c r="G1817" s="2">
        <v>0</v>
      </c>
      <c r="H1817" s="16">
        <f t="shared" si="28"/>
        <v>0</v>
      </c>
    </row>
    <row r="1818" spans="1:8" ht="13.5" x14ac:dyDescent="0.25">
      <c r="A1818" s="12"/>
      <c r="B1818" s="11">
        <v>44655</v>
      </c>
      <c r="C1818" s="2">
        <v>8.75</v>
      </c>
      <c r="D1818" s="2">
        <v>6.8573000000000004</v>
      </c>
      <c r="E1818" s="2">
        <v>0</v>
      </c>
      <c r="F1818" s="2">
        <v>0</v>
      </c>
      <c r="G1818" s="2">
        <v>0</v>
      </c>
      <c r="H1818" s="16">
        <f t="shared" si="28"/>
        <v>0</v>
      </c>
    </row>
    <row r="1819" spans="1:8" ht="13.5" x14ac:dyDescent="0.25">
      <c r="A1819" s="12"/>
      <c r="B1819" s="11">
        <v>44656</v>
      </c>
      <c r="C1819" s="2">
        <v>8.75</v>
      </c>
      <c r="D1819" s="2">
        <v>6.8573000000000004</v>
      </c>
      <c r="E1819" s="2">
        <v>0</v>
      </c>
      <c r="F1819" s="2">
        <v>0</v>
      </c>
      <c r="G1819" s="2">
        <v>0</v>
      </c>
      <c r="H1819" s="16">
        <f t="shared" si="28"/>
        <v>0</v>
      </c>
    </row>
    <row r="1820" spans="1:8" ht="13.5" x14ac:dyDescent="0.25">
      <c r="A1820" s="12"/>
      <c r="B1820" s="11">
        <v>44657</v>
      </c>
      <c r="C1820" s="2">
        <v>8.6999999999999993</v>
      </c>
      <c r="D1820" s="2">
        <v>6.8181000000000003</v>
      </c>
      <c r="E1820" s="2">
        <v>142</v>
      </c>
      <c r="F1820" s="2">
        <v>8.6999999999999993</v>
      </c>
      <c r="G1820" s="2">
        <v>1235.4000000000001</v>
      </c>
      <c r="H1820" s="16">
        <f t="shared" si="28"/>
        <v>-5.7165356627244136E-3</v>
      </c>
    </row>
    <row r="1821" spans="1:8" ht="13.5" x14ac:dyDescent="0.25">
      <c r="A1821" s="12"/>
      <c r="B1821" s="11">
        <v>44658</v>
      </c>
      <c r="C1821" s="2">
        <v>8.6999999999999993</v>
      </c>
      <c r="D1821" s="2">
        <v>6.8181000000000003</v>
      </c>
      <c r="E1821" s="2">
        <v>0</v>
      </c>
      <c r="F1821" s="2">
        <v>0</v>
      </c>
      <c r="G1821" s="2">
        <v>0</v>
      </c>
      <c r="H1821" s="16">
        <f t="shared" si="28"/>
        <v>0</v>
      </c>
    </row>
    <row r="1822" spans="1:8" ht="13.5" x14ac:dyDescent="0.25">
      <c r="A1822" s="12"/>
      <c r="B1822" s="11">
        <v>44659</v>
      </c>
      <c r="C1822" s="2">
        <v>8.6999999999999993</v>
      </c>
      <c r="D1822" s="2">
        <v>6.8181000000000003</v>
      </c>
      <c r="E1822" s="2">
        <v>0</v>
      </c>
      <c r="F1822" s="2">
        <v>0</v>
      </c>
      <c r="G1822" s="2">
        <v>0</v>
      </c>
      <c r="H1822" s="16">
        <f t="shared" si="28"/>
        <v>0</v>
      </c>
    </row>
    <row r="1823" spans="1:8" ht="13.5" x14ac:dyDescent="0.25">
      <c r="A1823" s="12"/>
      <c r="B1823" s="11">
        <v>44662</v>
      </c>
      <c r="C1823" s="2">
        <v>8.4</v>
      </c>
      <c r="D1823" s="2">
        <v>6.5830000000000002</v>
      </c>
      <c r="E1823" s="2">
        <v>299</v>
      </c>
      <c r="F1823" s="2">
        <v>8.4</v>
      </c>
      <c r="G1823" s="2">
        <v>2511.6</v>
      </c>
      <c r="H1823" s="16">
        <f t="shared" si="28"/>
        <v>-3.4481747114298716E-2</v>
      </c>
    </row>
    <row r="1824" spans="1:8" ht="13.5" x14ac:dyDescent="0.25">
      <c r="A1824" s="12"/>
      <c r="B1824" s="11">
        <v>44663</v>
      </c>
      <c r="C1824" s="2">
        <v>8.4</v>
      </c>
      <c r="D1824" s="2">
        <v>6.5830000000000002</v>
      </c>
      <c r="E1824" s="2">
        <v>0</v>
      </c>
      <c r="F1824" s="2">
        <v>0</v>
      </c>
      <c r="G1824" s="2">
        <v>0</v>
      </c>
      <c r="H1824" s="16">
        <f t="shared" si="28"/>
        <v>0</v>
      </c>
    </row>
    <row r="1825" spans="1:8" ht="13.5" x14ac:dyDescent="0.25">
      <c r="A1825" s="12"/>
      <c r="B1825" s="11">
        <v>44664</v>
      </c>
      <c r="C1825" s="2">
        <v>8.4</v>
      </c>
      <c r="D1825" s="2">
        <v>6.5830000000000002</v>
      </c>
      <c r="E1825" s="2">
        <v>0</v>
      </c>
      <c r="F1825" s="2">
        <v>0</v>
      </c>
      <c r="G1825" s="2">
        <v>0</v>
      </c>
      <c r="H1825" s="16">
        <f t="shared" si="28"/>
        <v>0</v>
      </c>
    </row>
    <row r="1826" spans="1:8" ht="13.5" x14ac:dyDescent="0.25">
      <c r="A1826" s="12"/>
      <c r="B1826" s="11">
        <v>44665</v>
      </c>
      <c r="C1826" s="2">
        <v>8.4</v>
      </c>
      <c r="D1826" s="2">
        <v>6.5830000000000002</v>
      </c>
      <c r="E1826" s="2">
        <v>0</v>
      </c>
      <c r="F1826" s="2">
        <v>0</v>
      </c>
      <c r="G1826" s="2">
        <v>0</v>
      </c>
      <c r="H1826" s="16">
        <f t="shared" si="28"/>
        <v>0</v>
      </c>
    </row>
    <row r="1827" spans="1:8" ht="13.5" x14ac:dyDescent="0.25">
      <c r="A1827" s="12"/>
      <c r="B1827" s="11">
        <v>44666</v>
      </c>
      <c r="C1827" s="2">
        <v>8.4</v>
      </c>
      <c r="D1827" s="2">
        <v>6.5830000000000002</v>
      </c>
      <c r="E1827" s="2">
        <v>0</v>
      </c>
      <c r="F1827" s="2">
        <v>0</v>
      </c>
      <c r="G1827" s="2">
        <v>0</v>
      </c>
      <c r="H1827" s="16">
        <f t="shared" si="28"/>
        <v>0</v>
      </c>
    </row>
    <row r="1828" spans="1:8" ht="13.5" x14ac:dyDescent="0.25">
      <c r="A1828" s="12"/>
      <c r="B1828" s="11">
        <v>44669</v>
      </c>
      <c r="C1828" s="2">
        <v>8.1</v>
      </c>
      <c r="D1828" s="2">
        <v>6.3479000000000001</v>
      </c>
      <c r="E1828" s="2">
        <v>51</v>
      </c>
      <c r="F1828" s="2">
        <v>8.1</v>
      </c>
      <c r="G1828" s="2">
        <v>413.1</v>
      </c>
      <c r="H1828" s="16">
        <f t="shared" si="28"/>
        <v>-3.5713200668388283E-2</v>
      </c>
    </row>
    <row r="1829" spans="1:8" ht="13.5" x14ac:dyDescent="0.25">
      <c r="A1829" s="12"/>
      <c r="B1829" s="11">
        <v>44670</v>
      </c>
      <c r="C1829" s="2">
        <v>8.1</v>
      </c>
      <c r="D1829" s="2">
        <v>6.3479000000000001</v>
      </c>
      <c r="E1829" s="2">
        <v>668</v>
      </c>
      <c r="F1829" s="2">
        <v>8.1</v>
      </c>
      <c r="G1829" s="2">
        <v>5410.8</v>
      </c>
      <c r="H1829" s="16">
        <f t="shared" si="28"/>
        <v>0</v>
      </c>
    </row>
    <row r="1830" spans="1:8" ht="13.5" x14ac:dyDescent="0.25">
      <c r="A1830" s="12"/>
      <c r="B1830" s="11">
        <v>44671</v>
      </c>
      <c r="C1830" s="2">
        <v>8.1</v>
      </c>
      <c r="D1830" s="2">
        <v>6.3479000000000001</v>
      </c>
      <c r="E1830" s="2">
        <v>0</v>
      </c>
      <c r="F1830" s="2">
        <v>0</v>
      </c>
      <c r="G1830" s="2">
        <v>0</v>
      </c>
      <c r="H1830" s="16">
        <f t="shared" si="28"/>
        <v>0</v>
      </c>
    </row>
    <row r="1831" spans="1:8" ht="13.5" x14ac:dyDescent="0.25">
      <c r="A1831" s="12"/>
      <c r="B1831" s="11">
        <v>44672</v>
      </c>
      <c r="C1831" s="2">
        <v>8.25</v>
      </c>
      <c r="D1831" s="2">
        <v>6.4653999999999998</v>
      </c>
      <c r="E1831" s="2">
        <v>75</v>
      </c>
      <c r="F1831" s="2">
        <v>8.25</v>
      </c>
      <c r="G1831" s="2">
        <v>618.75</v>
      </c>
      <c r="H1831" s="16">
        <f t="shared" si="28"/>
        <v>1.8510058444524916E-2</v>
      </c>
    </row>
    <row r="1832" spans="1:8" ht="13.5" x14ac:dyDescent="0.25">
      <c r="A1832" s="12"/>
      <c r="B1832" s="11">
        <v>44673</v>
      </c>
      <c r="C1832" s="2">
        <v>8.25</v>
      </c>
      <c r="D1832" s="2">
        <v>6.4653999999999998</v>
      </c>
      <c r="E1832" s="2">
        <v>0</v>
      </c>
      <c r="F1832" s="2">
        <v>0</v>
      </c>
      <c r="G1832" s="2">
        <v>0</v>
      </c>
      <c r="H1832" s="16">
        <f t="shared" si="28"/>
        <v>0</v>
      </c>
    </row>
    <row r="1833" spans="1:8" ht="13.5" x14ac:dyDescent="0.25">
      <c r="A1833" s="12"/>
      <c r="B1833" s="11">
        <v>44676</v>
      </c>
      <c r="C1833" s="2">
        <v>8.25</v>
      </c>
      <c r="D1833" s="2">
        <v>6.4653999999999998</v>
      </c>
      <c r="E1833" s="2">
        <v>0</v>
      </c>
      <c r="F1833" s="2">
        <v>0</v>
      </c>
      <c r="G1833" s="2">
        <v>0</v>
      </c>
      <c r="H1833" s="16">
        <f t="shared" si="28"/>
        <v>0</v>
      </c>
    </row>
    <row r="1834" spans="1:8" ht="13.5" x14ac:dyDescent="0.25">
      <c r="A1834" s="12"/>
      <c r="B1834" s="11">
        <v>44677</v>
      </c>
      <c r="C1834" s="2">
        <v>8.25</v>
      </c>
      <c r="D1834" s="2">
        <v>6.4653999999999998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2"/>
      <c r="B1835" s="11">
        <v>44678</v>
      </c>
      <c r="C1835" s="2">
        <v>8.25</v>
      </c>
      <c r="D1835" s="2">
        <v>6.4653999999999998</v>
      </c>
      <c r="E1835" s="2">
        <v>0</v>
      </c>
      <c r="F1835" s="2">
        <v>0</v>
      </c>
      <c r="G1835" s="2">
        <v>0</v>
      </c>
      <c r="H1835" s="16">
        <f t="shared" si="28"/>
        <v>0</v>
      </c>
    </row>
    <row r="1836" spans="1:8" ht="13.5" x14ac:dyDescent="0.25">
      <c r="A1836" s="12"/>
      <c r="B1836" s="11">
        <v>44679</v>
      </c>
      <c r="C1836" s="2">
        <v>8.25</v>
      </c>
      <c r="D1836" s="2">
        <v>6.4653999999999998</v>
      </c>
      <c r="E1836" s="2">
        <v>0</v>
      </c>
      <c r="F1836" s="2">
        <v>0</v>
      </c>
      <c r="G1836" s="2">
        <v>0</v>
      </c>
      <c r="H1836" s="16">
        <f t="shared" si="28"/>
        <v>0</v>
      </c>
    </row>
    <row r="1837" spans="1:8" ht="13.5" x14ac:dyDescent="0.25">
      <c r="A1837" s="12"/>
      <c r="B1837" s="11">
        <v>44680</v>
      </c>
      <c r="C1837" s="2">
        <v>8.25</v>
      </c>
      <c r="D1837" s="2">
        <v>6.4653999999999998</v>
      </c>
      <c r="E1837" s="2">
        <v>0</v>
      </c>
      <c r="F1837" s="2">
        <v>0</v>
      </c>
      <c r="G1837" s="2">
        <v>0</v>
      </c>
      <c r="H1837" s="16">
        <f t="shared" si="28"/>
        <v>0</v>
      </c>
    </row>
    <row r="1838" spans="1:8" ht="13.5" x14ac:dyDescent="0.25">
      <c r="A1838" s="12"/>
      <c r="B1838" s="11">
        <v>44685</v>
      </c>
      <c r="C1838" s="2">
        <v>8.25</v>
      </c>
      <c r="D1838" s="2">
        <v>6.4653999999999998</v>
      </c>
      <c r="E1838" s="2">
        <v>0</v>
      </c>
      <c r="F1838" s="2">
        <v>0</v>
      </c>
      <c r="G1838" s="2">
        <v>0</v>
      </c>
      <c r="H1838" s="16">
        <f t="shared" si="28"/>
        <v>0</v>
      </c>
    </row>
    <row r="1839" spans="1:8" ht="13.5" x14ac:dyDescent="0.25">
      <c r="A1839" s="12"/>
      <c r="B1839" s="11">
        <v>44686</v>
      </c>
      <c r="C1839" s="2">
        <v>8.25</v>
      </c>
      <c r="D1839" s="2">
        <v>6.4653999999999998</v>
      </c>
      <c r="E1839" s="2">
        <v>0</v>
      </c>
      <c r="F1839" s="2">
        <v>0</v>
      </c>
      <c r="G1839" s="2">
        <v>0</v>
      </c>
      <c r="H1839" s="16">
        <f t="shared" si="28"/>
        <v>0</v>
      </c>
    </row>
    <row r="1840" spans="1:8" ht="13.5" x14ac:dyDescent="0.25">
      <c r="A1840" s="12"/>
      <c r="B1840" s="11">
        <v>44687</v>
      </c>
      <c r="C1840" s="2">
        <v>8.6</v>
      </c>
      <c r="D1840" s="2">
        <v>6.7397</v>
      </c>
      <c r="E1840" s="2">
        <v>53</v>
      </c>
      <c r="F1840" s="2">
        <v>8.6</v>
      </c>
      <c r="G1840" s="2">
        <v>455.8</v>
      </c>
      <c r="H1840" s="16">
        <f t="shared" si="28"/>
        <v>4.2425835988492623E-2</v>
      </c>
    </row>
    <row r="1841" spans="1:8" ht="13.5" x14ac:dyDescent="0.25">
      <c r="A1841" s="12"/>
      <c r="B1841" s="11">
        <v>44690</v>
      </c>
      <c r="C1841" s="2">
        <v>8.6</v>
      </c>
      <c r="D1841" s="2">
        <v>6.7397</v>
      </c>
      <c r="E1841" s="2">
        <v>0</v>
      </c>
      <c r="F1841" s="2">
        <v>0</v>
      </c>
      <c r="G1841" s="2">
        <v>0</v>
      </c>
      <c r="H1841" s="16">
        <f t="shared" si="28"/>
        <v>0</v>
      </c>
    </row>
    <row r="1842" spans="1:8" ht="13.5" x14ac:dyDescent="0.25">
      <c r="A1842" s="12"/>
      <c r="B1842" s="11">
        <v>44691</v>
      </c>
      <c r="C1842" s="2">
        <v>8.6</v>
      </c>
      <c r="D1842" s="2">
        <v>6.7397</v>
      </c>
      <c r="E1842" s="2">
        <v>0</v>
      </c>
      <c r="F1842" s="2">
        <v>0</v>
      </c>
      <c r="G1842" s="2">
        <v>0</v>
      </c>
      <c r="H1842" s="16">
        <f t="shared" si="28"/>
        <v>0</v>
      </c>
    </row>
    <row r="1843" spans="1:8" ht="13.5" x14ac:dyDescent="0.25">
      <c r="A1843" s="12"/>
      <c r="B1843" s="11">
        <v>44692</v>
      </c>
      <c r="C1843" s="2">
        <v>8.6</v>
      </c>
      <c r="D1843" s="2">
        <v>6.7397</v>
      </c>
      <c r="E1843" s="2">
        <v>0</v>
      </c>
      <c r="F1843" s="2">
        <v>0</v>
      </c>
      <c r="G1843" s="2">
        <v>0</v>
      </c>
      <c r="H1843" s="16">
        <f t="shared" si="28"/>
        <v>0</v>
      </c>
    </row>
    <row r="1844" spans="1:8" ht="13.5" x14ac:dyDescent="0.25">
      <c r="A1844" s="12"/>
      <c r="B1844" s="11">
        <v>44693</v>
      </c>
      <c r="C1844" s="2">
        <v>8.6</v>
      </c>
      <c r="D1844" s="2">
        <v>6.7397</v>
      </c>
      <c r="E1844" s="2">
        <v>0</v>
      </c>
      <c r="F1844" s="2">
        <v>0</v>
      </c>
      <c r="G1844" s="2">
        <v>0</v>
      </c>
      <c r="H1844" s="16">
        <f t="shared" si="28"/>
        <v>0</v>
      </c>
    </row>
    <row r="1845" spans="1:8" ht="13.5" x14ac:dyDescent="0.25">
      <c r="A1845" s="12"/>
      <c r="B1845" s="11">
        <v>44694</v>
      </c>
      <c r="C1845" s="2">
        <v>8.6</v>
      </c>
      <c r="D1845" s="2">
        <v>6.7397</v>
      </c>
      <c r="E1845" s="2">
        <v>0</v>
      </c>
      <c r="F1845" s="2">
        <v>0</v>
      </c>
      <c r="G1845" s="2">
        <v>0</v>
      </c>
      <c r="H1845" s="16">
        <f t="shared" si="28"/>
        <v>0</v>
      </c>
    </row>
    <row r="1846" spans="1:8" ht="13.5" x14ac:dyDescent="0.25">
      <c r="A1846" s="12"/>
      <c r="B1846" s="11">
        <v>44697</v>
      </c>
      <c r="C1846" s="2">
        <v>8.6</v>
      </c>
      <c r="D1846" s="2">
        <v>6.7397</v>
      </c>
      <c r="E1846" s="2">
        <v>0</v>
      </c>
      <c r="F1846" s="2">
        <v>0</v>
      </c>
      <c r="G1846" s="2">
        <v>0</v>
      </c>
      <c r="H1846" s="16">
        <f t="shared" si="28"/>
        <v>0</v>
      </c>
    </row>
    <row r="1847" spans="1:8" ht="13.5" x14ac:dyDescent="0.25">
      <c r="A1847" s="12"/>
      <c r="B1847" s="11">
        <v>44698</v>
      </c>
      <c r="C1847" s="2">
        <v>8.6</v>
      </c>
      <c r="D1847" s="2">
        <v>6.7397</v>
      </c>
      <c r="E1847" s="2">
        <v>0</v>
      </c>
      <c r="F1847" s="2">
        <v>0</v>
      </c>
      <c r="G1847" s="2">
        <v>0</v>
      </c>
      <c r="H1847" s="16">
        <f t="shared" si="28"/>
        <v>0</v>
      </c>
    </row>
    <row r="1848" spans="1:8" ht="13.5" x14ac:dyDescent="0.25">
      <c r="A1848" s="12"/>
      <c r="B1848" s="11">
        <v>44699</v>
      </c>
      <c r="C1848" s="2">
        <v>8.6</v>
      </c>
      <c r="D1848" s="2">
        <v>6.7397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2"/>
      <c r="B1849" s="11">
        <v>44700</v>
      </c>
      <c r="C1849" s="2">
        <v>8.6</v>
      </c>
      <c r="D1849" s="2">
        <v>6.7397</v>
      </c>
      <c r="E1849" s="2">
        <v>0</v>
      </c>
      <c r="F1849" s="2">
        <v>0</v>
      </c>
      <c r="G1849" s="2">
        <v>0</v>
      </c>
      <c r="H1849" s="16">
        <f t="shared" si="28"/>
        <v>0</v>
      </c>
    </row>
    <row r="1850" spans="1:8" ht="13.5" x14ac:dyDescent="0.25">
      <c r="A1850" s="12"/>
      <c r="B1850" s="11">
        <v>44701</v>
      </c>
      <c r="C1850" s="2">
        <v>8.6</v>
      </c>
      <c r="D1850" s="2">
        <v>6.7397</v>
      </c>
      <c r="E1850" s="2">
        <v>0</v>
      </c>
      <c r="F1850" s="2">
        <v>0</v>
      </c>
      <c r="G1850" s="2">
        <v>0</v>
      </c>
      <c r="H1850" s="16">
        <f t="shared" si="28"/>
        <v>0</v>
      </c>
    </row>
    <row r="1851" spans="1:8" ht="13.5" x14ac:dyDescent="0.25">
      <c r="A1851" s="12"/>
      <c r="B1851" s="11">
        <v>44704</v>
      </c>
      <c r="C1851" s="2">
        <v>8.6</v>
      </c>
      <c r="D1851" s="2">
        <v>6.7397</v>
      </c>
      <c r="E1851" s="2">
        <v>1052</v>
      </c>
      <c r="F1851" s="2">
        <v>8.6</v>
      </c>
      <c r="G1851" s="2">
        <v>9047.2000000000007</v>
      </c>
      <c r="H1851" s="16">
        <f t="shared" si="28"/>
        <v>0</v>
      </c>
    </row>
    <row r="1852" spans="1:8" ht="13.5" x14ac:dyDescent="0.25">
      <c r="A1852" s="12"/>
      <c r="B1852" s="11">
        <v>44705</v>
      </c>
      <c r="C1852" s="2">
        <v>8.98</v>
      </c>
      <c r="D1852" s="2">
        <v>7.0374999999999996</v>
      </c>
      <c r="E1852" s="2">
        <v>0</v>
      </c>
      <c r="F1852" s="2">
        <v>0</v>
      </c>
      <c r="G1852" s="2">
        <v>0</v>
      </c>
      <c r="H1852" s="16">
        <f t="shared" si="28"/>
        <v>4.4185942994495249E-2</v>
      </c>
    </row>
    <row r="1853" spans="1:8" ht="13.5" x14ac:dyDescent="0.25">
      <c r="A1853" s="12"/>
      <c r="B1853" s="11">
        <v>44706</v>
      </c>
      <c r="C1853" s="2">
        <v>8.98</v>
      </c>
      <c r="D1853" s="2">
        <v>7.0374999999999996</v>
      </c>
      <c r="E1853" s="2">
        <v>0</v>
      </c>
      <c r="F1853" s="2">
        <v>0</v>
      </c>
      <c r="G1853" s="2">
        <v>0</v>
      </c>
      <c r="H1853" s="16">
        <f t="shared" si="28"/>
        <v>0</v>
      </c>
    </row>
    <row r="1854" spans="1:8" ht="13.5" x14ac:dyDescent="0.25">
      <c r="A1854" s="12"/>
      <c r="B1854" s="11">
        <v>44707</v>
      </c>
      <c r="C1854" s="2">
        <v>8.58</v>
      </c>
      <c r="D1854" s="2">
        <v>6.7241</v>
      </c>
      <c r="E1854" s="2">
        <v>65</v>
      </c>
      <c r="F1854" s="2">
        <v>8.58</v>
      </c>
      <c r="G1854" s="2">
        <v>557.70000000000005</v>
      </c>
      <c r="H1854" s="16">
        <f t="shared" si="28"/>
        <v>-4.4532859680284149E-2</v>
      </c>
    </row>
    <row r="1855" spans="1:8" ht="13.5" x14ac:dyDescent="0.25">
      <c r="A1855" s="12"/>
      <c r="B1855" s="11">
        <v>44708</v>
      </c>
      <c r="C1855" s="2">
        <v>8.58</v>
      </c>
      <c r="D1855" s="2">
        <v>6.7241</v>
      </c>
      <c r="E1855" s="2">
        <v>10</v>
      </c>
      <c r="F1855" s="2">
        <v>8.58</v>
      </c>
      <c r="G1855" s="2">
        <v>85.8</v>
      </c>
      <c r="H1855" s="16">
        <f t="shared" si="28"/>
        <v>0</v>
      </c>
    </row>
    <row r="1856" spans="1:8" ht="13.5" x14ac:dyDescent="0.25">
      <c r="A1856" s="12"/>
      <c r="B1856" s="11">
        <v>44711</v>
      </c>
      <c r="C1856" s="2">
        <v>8.58</v>
      </c>
      <c r="D1856" s="2">
        <v>6.7241</v>
      </c>
      <c r="E1856" s="2">
        <v>0</v>
      </c>
      <c r="F1856" s="2">
        <v>0</v>
      </c>
      <c r="G1856" s="2">
        <v>0</v>
      </c>
      <c r="H1856" s="16">
        <f t="shared" si="28"/>
        <v>0</v>
      </c>
    </row>
    <row r="1857" spans="1:8" ht="13.5" x14ac:dyDescent="0.25">
      <c r="A1857" s="12"/>
      <c r="B1857" s="11">
        <v>44712</v>
      </c>
      <c r="C1857" s="2">
        <v>8.58</v>
      </c>
      <c r="D1857" s="2">
        <v>6.7241</v>
      </c>
      <c r="E1857" s="2">
        <v>0</v>
      </c>
      <c r="F1857" s="2">
        <v>0</v>
      </c>
      <c r="G1857" s="2">
        <v>0</v>
      </c>
      <c r="H1857" s="16">
        <f t="shared" si="28"/>
        <v>0</v>
      </c>
    </row>
    <row r="1858" spans="1:8" ht="13.5" x14ac:dyDescent="0.25">
      <c r="A1858" s="12"/>
      <c r="B1858" s="11">
        <v>44713</v>
      </c>
      <c r="C1858" s="2">
        <v>8.58</v>
      </c>
      <c r="D1858" s="2">
        <v>6.7241</v>
      </c>
      <c r="E1858" s="2">
        <v>0</v>
      </c>
      <c r="F1858" s="2">
        <v>0</v>
      </c>
      <c r="G1858" s="2">
        <v>0</v>
      </c>
      <c r="H1858" s="16">
        <f t="shared" si="28"/>
        <v>0</v>
      </c>
    </row>
    <row r="1859" spans="1:8" ht="13.5" x14ac:dyDescent="0.25">
      <c r="A1859" s="12"/>
      <c r="B1859" s="11">
        <v>44714</v>
      </c>
      <c r="C1859" s="2">
        <v>8.58</v>
      </c>
      <c r="D1859" s="2">
        <v>6.7241</v>
      </c>
      <c r="E1859" s="2">
        <v>0</v>
      </c>
      <c r="F1859" s="2">
        <v>0</v>
      </c>
      <c r="G1859" s="2">
        <v>0</v>
      </c>
      <c r="H1859" s="16">
        <f t="shared" si="28"/>
        <v>0</v>
      </c>
    </row>
    <row r="1860" spans="1:8" ht="13.5" x14ac:dyDescent="0.25">
      <c r="A1860" s="12"/>
      <c r="B1860" s="11">
        <v>44715</v>
      </c>
      <c r="C1860" s="2">
        <v>8.58</v>
      </c>
      <c r="D1860" s="2">
        <v>6.7241</v>
      </c>
      <c r="E1860" s="2">
        <v>0</v>
      </c>
      <c r="F1860" s="2">
        <v>0</v>
      </c>
      <c r="G1860" s="2">
        <v>0</v>
      </c>
      <c r="H1860" s="16">
        <f t="shared" si="28"/>
        <v>0</v>
      </c>
    </row>
    <row r="1861" spans="1:8" ht="13.5" x14ac:dyDescent="0.25">
      <c r="A1861" s="12"/>
      <c r="B1861" s="11">
        <v>44718</v>
      </c>
      <c r="C1861" s="2">
        <v>8.58</v>
      </c>
      <c r="D1861" s="2">
        <v>6.7241</v>
      </c>
      <c r="E1861" s="2">
        <v>0</v>
      </c>
      <c r="F1861" s="2">
        <v>0</v>
      </c>
      <c r="G1861" s="2">
        <v>0</v>
      </c>
      <c r="H1861" s="16">
        <f t="shared" si="28"/>
        <v>0</v>
      </c>
    </row>
    <row r="1862" spans="1:8" ht="13.5" x14ac:dyDescent="0.25">
      <c r="A1862" s="12"/>
      <c r="B1862" s="11">
        <v>44719</v>
      </c>
      <c r="C1862" s="2">
        <v>8.58</v>
      </c>
      <c r="D1862" s="2">
        <v>6.7241</v>
      </c>
      <c r="E1862" s="2">
        <v>0</v>
      </c>
      <c r="F1862" s="2">
        <v>0</v>
      </c>
      <c r="G1862" s="2">
        <v>0</v>
      </c>
      <c r="H1862" s="16">
        <f t="shared" si="28"/>
        <v>0</v>
      </c>
    </row>
    <row r="1863" spans="1:8" ht="13.5" x14ac:dyDescent="0.25">
      <c r="A1863" s="12"/>
      <c r="B1863" s="11">
        <v>44720</v>
      </c>
      <c r="C1863" s="2">
        <v>8.58</v>
      </c>
      <c r="D1863" s="2">
        <v>6.7241</v>
      </c>
      <c r="E1863" s="2">
        <v>0</v>
      </c>
      <c r="F1863" s="2">
        <v>0</v>
      </c>
      <c r="G1863" s="2">
        <v>0</v>
      </c>
      <c r="H1863" s="16">
        <f t="shared" ref="H1863:H1926" si="29">(D1863-D1862)/D1862</f>
        <v>0</v>
      </c>
    </row>
    <row r="1864" spans="1:8" ht="13.5" x14ac:dyDescent="0.25">
      <c r="A1864" s="12"/>
      <c r="B1864" s="11">
        <v>44721</v>
      </c>
      <c r="C1864" s="2">
        <v>8.58</v>
      </c>
      <c r="D1864" s="2">
        <v>6.7241</v>
      </c>
      <c r="E1864" s="2">
        <v>0</v>
      </c>
      <c r="F1864" s="2">
        <v>0</v>
      </c>
      <c r="G1864" s="2">
        <v>0</v>
      </c>
      <c r="H1864" s="16">
        <f t="shared" si="29"/>
        <v>0</v>
      </c>
    </row>
    <row r="1865" spans="1:8" ht="13.5" x14ac:dyDescent="0.25">
      <c r="A1865" s="12"/>
      <c r="B1865" s="11">
        <v>44722</v>
      </c>
      <c r="C1865" s="2">
        <v>8.58</v>
      </c>
      <c r="D1865" s="2">
        <v>6.7241</v>
      </c>
      <c r="E1865" s="2">
        <v>0</v>
      </c>
      <c r="F1865" s="2">
        <v>0</v>
      </c>
      <c r="G1865" s="2">
        <v>0</v>
      </c>
      <c r="H1865" s="16">
        <f t="shared" si="29"/>
        <v>0</v>
      </c>
    </row>
    <row r="1866" spans="1:8" ht="13.5" x14ac:dyDescent="0.25">
      <c r="A1866" s="12"/>
      <c r="B1866" s="11">
        <v>44725</v>
      </c>
      <c r="C1866" s="2">
        <v>8.58</v>
      </c>
      <c r="D1866" s="2">
        <v>6.7241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2"/>
      <c r="B1867" s="11">
        <v>44726</v>
      </c>
      <c r="C1867" s="2">
        <v>8.25</v>
      </c>
      <c r="D1867" s="2">
        <v>6.4653999999999998</v>
      </c>
      <c r="E1867" s="2">
        <v>388</v>
      </c>
      <c r="F1867" s="2">
        <v>8.25</v>
      </c>
      <c r="G1867" s="2">
        <v>3201</v>
      </c>
      <c r="H1867" s="16">
        <f t="shared" si="29"/>
        <v>-3.8473550363617458E-2</v>
      </c>
    </row>
    <row r="1868" spans="1:8" ht="13.5" x14ac:dyDescent="0.25">
      <c r="A1868" s="12"/>
      <c r="B1868" s="11">
        <v>44727</v>
      </c>
      <c r="C1868" s="2">
        <v>8.25</v>
      </c>
      <c r="D1868" s="2">
        <v>6.4653999999999998</v>
      </c>
      <c r="E1868" s="2">
        <v>0</v>
      </c>
      <c r="F1868" s="2">
        <v>0</v>
      </c>
      <c r="G1868" s="2">
        <v>0</v>
      </c>
      <c r="H1868" s="16">
        <f t="shared" si="29"/>
        <v>0</v>
      </c>
    </row>
    <row r="1869" spans="1:8" ht="13.5" x14ac:dyDescent="0.25">
      <c r="A1869" s="12"/>
      <c r="B1869" s="11">
        <v>44728</v>
      </c>
      <c r="C1869" s="2">
        <v>8.25</v>
      </c>
      <c r="D1869" s="2">
        <v>6.4653999999999998</v>
      </c>
      <c r="E1869" s="2">
        <v>0</v>
      </c>
      <c r="F1869" s="2">
        <v>0</v>
      </c>
      <c r="G1869" s="2">
        <v>0</v>
      </c>
      <c r="H1869" s="16">
        <f t="shared" si="29"/>
        <v>0</v>
      </c>
    </row>
    <row r="1870" spans="1:8" ht="13.5" x14ac:dyDescent="0.25">
      <c r="A1870" s="12"/>
      <c r="B1870" s="11">
        <v>44729</v>
      </c>
      <c r="C1870" s="2">
        <v>8.15</v>
      </c>
      <c r="D1870" s="2">
        <v>6.3871000000000002</v>
      </c>
      <c r="E1870" s="2">
        <v>433</v>
      </c>
      <c r="F1870" s="2">
        <v>8.15</v>
      </c>
      <c r="G1870" s="2">
        <v>3528.95</v>
      </c>
      <c r="H1870" s="16">
        <f t="shared" si="29"/>
        <v>-1.2110619605902125E-2</v>
      </c>
    </row>
    <row r="1871" spans="1:8" ht="13.5" x14ac:dyDescent="0.25">
      <c r="A1871" s="12"/>
      <c r="B1871" s="11">
        <v>44732</v>
      </c>
      <c r="C1871" s="2">
        <v>8.15</v>
      </c>
      <c r="D1871" s="2">
        <v>6.3871000000000002</v>
      </c>
      <c r="E1871" s="2">
        <v>0</v>
      </c>
      <c r="F1871" s="2">
        <v>0</v>
      </c>
      <c r="G1871" s="2">
        <v>0</v>
      </c>
      <c r="H1871" s="16">
        <f t="shared" si="29"/>
        <v>0</v>
      </c>
    </row>
    <row r="1872" spans="1:8" ht="13.5" x14ac:dyDescent="0.25">
      <c r="A1872" s="12"/>
      <c r="B1872" s="11">
        <v>44733</v>
      </c>
      <c r="C1872" s="2">
        <v>8</v>
      </c>
      <c r="D1872" s="2">
        <v>6.2694999999999999</v>
      </c>
      <c r="E1872" s="2">
        <v>60</v>
      </c>
      <c r="F1872" s="2">
        <v>8</v>
      </c>
      <c r="G1872" s="2">
        <v>480</v>
      </c>
      <c r="H1872" s="16">
        <f t="shared" si="29"/>
        <v>-1.841211191307485E-2</v>
      </c>
    </row>
    <row r="1873" spans="1:8" ht="13.5" x14ac:dyDescent="0.25">
      <c r="A1873" s="12"/>
      <c r="B1873" s="11">
        <v>44734</v>
      </c>
      <c r="C1873" s="2">
        <v>8</v>
      </c>
      <c r="D1873" s="2">
        <v>6.2694999999999999</v>
      </c>
      <c r="E1873" s="2">
        <v>0</v>
      </c>
      <c r="F1873" s="2">
        <v>0</v>
      </c>
      <c r="G1873" s="2">
        <v>0</v>
      </c>
      <c r="H1873" s="16">
        <f t="shared" si="29"/>
        <v>0</v>
      </c>
    </row>
    <row r="1874" spans="1:8" ht="13.5" x14ac:dyDescent="0.25">
      <c r="A1874" s="12"/>
      <c r="B1874" s="11">
        <v>44735</v>
      </c>
      <c r="C1874" s="2">
        <v>8</v>
      </c>
      <c r="D1874" s="2">
        <v>6.2694999999999999</v>
      </c>
      <c r="E1874" s="2">
        <v>0</v>
      </c>
      <c r="F1874" s="2">
        <v>0</v>
      </c>
      <c r="G1874" s="2">
        <v>0</v>
      </c>
      <c r="H1874" s="16">
        <f t="shared" si="29"/>
        <v>0</v>
      </c>
    </row>
    <row r="1875" spans="1:8" ht="13.5" x14ac:dyDescent="0.25">
      <c r="A1875" s="12"/>
      <c r="B1875" s="11">
        <v>44736</v>
      </c>
      <c r="C1875" s="2">
        <v>8</v>
      </c>
      <c r="D1875" s="2">
        <v>6.2694999999999999</v>
      </c>
      <c r="E1875" s="2">
        <v>170</v>
      </c>
      <c r="F1875" s="2">
        <v>8</v>
      </c>
      <c r="G1875" s="2">
        <v>1360</v>
      </c>
      <c r="H1875" s="16">
        <f t="shared" si="29"/>
        <v>0</v>
      </c>
    </row>
    <row r="1876" spans="1:8" ht="13.5" x14ac:dyDescent="0.25">
      <c r="A1876" s="12"/>
      <c r="B1876" s="11">
        <v>44739</v>
      </c>
      <c r="C1876" s="2">
        <v>8</v>
      </c>
      <c r="D1876" s="2">
        <v>6.2694999999999999</v>
      </c>
      <c r="E1876" s="2">
        <v>55</v>
      </c>
      <c r="F1876" s="2">
        <v>8</v>
      </c>
      <c r="G1876" s="2">
        <v>440</v>
      </c>
      <c r="H1876" s="16">
        <f t="shared" si="29"/>
        <v>0</v>
      </c>
    </row>
    <row r="1877" spans="1:8" ht="13.5" x14ac:dyDescent="0.25">
      <c r="A1877" s="12"/>
      <c r="B1877" s="11">
        <v>44740</v>
      </c>
      <c r="C1877" s="2">
        <v>8</v>
      </c>
      <c r="D1877" s="2">
        <v>6.2694999999999999</v>
      </c>
      <c r="E1877" s="2">
        <v>315</v>
      </c>
      <c r="F1877" s="2">
        <v>8</v>
      </c>
      <c r="G1877" s="2">
        <v>2520</v>
      </c>
      <c r="H1877" s="16">
        <f t="shared" si="29"/>
        <v>0</v>
      </c>
    </row>
    <row r="1878" spans="1:8" ht="13.5" x14ac:dyDescent="0.25">
      <c r="A1878" s="12"/>
      <c r="B1878" s="11">
        <v>44741</v>
      </c>
      <c r="C1878" s="2">
        <v>8</v>
      </c>
      <c r="D1878" s="2">
        <v>6.2694999999999999</v>
      </c>
      <c r="E1878" s="2">
        <v>0</v>
      </c>
      <c r="F1878" s="2">
        <v>0</v>
      </c>
      <c r="G1878" s="2">
        <v>0</v>
      </c>
      <c r="H1878" s="16">
        <f t="shared" si="29"/>
        <v>0</v>
      </c>
    </row>
    <row r="1879" spans="1:8" ht="13.5" x14ac:dyDescent="0.25">
      <c r="A1879" s="12"/>
      <c r="B1879" s="11">
        <v>44742</v>
      </c>
      <c r="C1879" s="2">
        <v>8</v>
      </c>
      <c r="D1879" s="2">
        <v>6.2694999999999999</v>
      </c>
      <c r="E1879" s="2">
        <v>0</v>
      </c>
      <c r="F1879" s="2">
        <v>0</v>
      </c>
      <c r="G1879" s="2">
        <v>0</v>
      </c>
      <c r="H1879" s="16">
        <f t="shared" si="29"/>
        <v>0</v>
      </c>
    </row>
    <row r="1880" spans="1:8" ht="13.5" x14ac:dyDescent="0.25">
      <c r="A1880" s="12"/>
      <c r="B1880" s="11">
        <v>44743</v>
      </c>
      <c r="C1880" s="2">
        <v>8</v>
      </c>
      <c r="D1880" s="2">
        <v>6.2694999999999999</v>
      </c>
      <c r="E1880" s="2">
        <v>0</v>
      </c>
      <c r="F1880" s="2">
        <v>0</v>
      </c>
      <c r="G1880" s="2">
        <v>0</v>
      </c>
      <c r="H1880" s="16">
        <f t="shared" si="29"/>
        <v>0</v>
      </c>
    </row>
    <row r="1881" spans="1:8" ht="13.5" x14ac:dyDescent="0.25">
      <c r="A1881" s="12"/>
      <c r="B1881" s="11">
        <v>44746</v>
      </c>
      <c r="C1881" s="2">
        <v>8</v>
      </c>
      <c r="D1881" s="2">
        <v>6.2694999999999999</v>
      </c>
      <c r="E1881" s="2">
        <v>0</v>
      </c>
      <c r="F1881" s="2">
        <v>0</v>
      </c>
      <c r="G1881" s="2">
        <v>0</v>
      </c>
      <c r="H1881" s="16">
        <f t="shared" si="29"/>
        <v>0</v>
      </c>
    </row>
    <row r="1882" spans="1:8" ht="13.5" x14ac:dyDescent="0.25">
      <c r="A1882" s="12"/>
      <c r="B1882" s="11">
        <v>44747</v>
      </c>
      <c r="C1882" s="2">
        <v>8</v>
      </c>
      <c r="D1882" s="2">
        <v>6.2694999999999999</v>
      </c>
      <c r="E1882" s="2">
        <v>0</v>
      </c>
      <c r="F1882" s="2">
        <v>0</v>
      </c>
      <c r="G1882" s="2">
        <v>0</v>
      </c>
      <c r="H1882" s="16">
        <f t="shared" si="29"/>
        <v>0</v>
      </c>
    </row>
    <row r="1883" spans="1:8" ht="13.5" x14ac:dyDescent="0.25">
      <c r="A1883" s="12"/>
      <c r="B1883" s="11">
        <v>44748</v>
      </c>
      <c r="C1883" s="2">
        <v>8</v>
      </c>
      <c r="D1883" s="2">
        <v>6.2694999999999999</v>
      </c>
      <c r="E1883" s="2">
        <v>0</v>
      </c>
      <c r="F1883" s="2">
        <v>0</v>
      </c>
      <c r="G1883" s="2">
        <v>0</v>
      </c>
      <c r="H1883" s="16">
        <f t="shared" si="29"/>
        <v>0</v>
      </c>
    </row>
    <row r="1884" spans="1:8" ht="13.5" x14ac:dyDescent="0.25">
      <c r="A1884" s="12"/>
      <c r="B1884" s="11">
        <v>44749</v>
      </c>
      <c r="C1884" s="2">
        <v>8</v>
      </c>
      <c r="D1884" s="2">
        <v>6.2694999999999999</v>
      </c>
      <c r="E1884" s="2">
        <v>0</v>
      </c>
      <c r="F1884" s="2">
        <v>0</v>
      </c>
      <c r="G1884" s="2">
        <v>0</v>
      </c>
      <c r="H1884" s="16">
        <f t="shared" si="29"/>
        <v>0</v>
      </c>
    </row>
    <row r="1885" spans="1:8" ht="13.5" x14ac:dyDescent="0.25">
      <c r="A1885" s="12"/>
      <c r="B1885" s="11">
        <v>44750</v>
      </c>
      <c r="C1885" s="2">
        <v>8</v>
      </c>
      <c r="D1885" s="2">
        <v>6.2694999999999999</v>
      </c>
      <c r="E1885" s="2">
        <v>0</v>
      </c>
      <c r="F1885" s="2">
        <v>0</v>
      </c>
      <c r="G1885" s="2">
        <v>0</v>
      </c>
      <c r="H1885" s="16">
        <f t="shared" si="29"/>
        <v>0</v>
      </c>
    </row>
    <row r="1886" spans="1:8" ht="13.5" x14ac:dyDescent="0.25">
      <c r="A1886" s="12"/>
      <c r="B1886" s="11">
        <v>44753</v>
      </c>
      <c r="C1886" s="2">
        <v>7.64</v>
      </c>
      <c r="D1886" s="2">
        <v>5.9874000000000001</v>
      </c>
      <c r="E1886" s="2">
        <v>0</v>
      </c>
      <c r="F1886" s="2">
        <v>0</v>
      </c>
      <c r="G1886" s="2">
        <v>0</v>
      </c>
      <c r="H1886" s="16">
        <f t="shared" si="29"/>
        <v>-4.4995613685301826E-2</v>
      </c>
    </row>
    <row r="1887" spans="1:8" ht="13.5" x14ac:dyDescent="0.25">
      <c r="A1887" s="12"/>
      <c r="B1887" s="11">
        <v>44754</v>
      </c>
      <c r="C1887" s="2">
        <v>7.64</v>
      </c>
      <c r="D1887" s="2">
        <v>5.9874000000000001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2"/>
      <c r="B1888" s="11">
        <v>44755</v>
      </c>
      <c r="C1888" s="2">
        <v>7.64</v>
      </c>
      <c r="D1888" s="2">
        <v>5.9874000000000001</v>
      </c>
      <c r="E1888" s="2">
        <v>0</v>
      </c>
      <c r="F1888" s="2">
        <v>0</v>
      </c>
      <c r="G1888" s="2">
        <v>0</v>
      </c>
      <c r="H1888" s="16">
        <f t="shared" si="29"/>
        <v>0</v>
      </c>
    </row>
    <row r="1889" spans="1:8" ht="13.5" x14ac:dyDescent="0.25">
      <c r="A1889" s="12"/>
      <c r="B1889" s="11">
        <v>44756</v>
      </c>
      <c r="C1889" s="2">
        <v>7.64</v>
      </c>
      <c r="D1889" s="2">
        <v>5.9874000000000001</v>
      </c>
      <c r="E1889" s="2">
        <v>0</v>
      </c>
      <c r="F1889" s="2">
        <v>0</v>
      </c>
      <c r="G1889" s="2">
        <v>0</v>
      </c>
      <c r="H1889" s="16">
        <f t="shared" si="29"/>
        <v>0</v>
      </c>
    </row>
    <row r="1890" spans="1:8" ht="13.5" x14ac:dyDescent="0.25">
      <c r="A1890" s="12"/>
      <c r="B1890" s="11">
        <v>44757</v>
      </c>
      <c r="C1890" s="2">
        <v>7.5</v>
      </c>
      <c r="D1890" s="2">
        <v>5.8776999999999999</v>
      </c>
      <c r="E1890" s="2">
        <v>150</v>
      </c>
      <c r="F1890" s="2">
        <v>7.5</v>
      </c>
      <c r="G1890" s="2">
        <v>1125</v>
      </c>
      <c r="H1890" s="16">
        <f t="shared" si="29"/>
        <v>-1.8321809132511628E-2</v>
      </c>
    </row>
    <row r="1891" spans="1:8" ht="13.5" x14ac:dyDescent="0.25">
      <c r="A1891" s="12"/>
      <c r="B1891" s="11">
        <v>44760</v>
      </c>
      <c r="C1891" s="2">
        <v>7.5</v>
      </c>
      <c r="D1891" s="2">
        <v>5.8776999999999999</v>
      </c>
      <c r="E1891" s="2">
        <v>0</v>
      </c>
      <c r="F1891" s="2">
        <v>0</v>
      </c>
      <c r="G1891" s="2">
        <v>0</v>
      </c>
      <c r="H1891" s="16">
        <f t="shared" si="29"/>
        <v>0</v>
      </c>
    </row>
    <row r="1892" spans="1:8" ht="13.5" x14ac:dyDescent="0.25">
      <c r="A1892" s="12"/>
      <c r="B1892" s="11">
        <v>44761</v>
      </c>
      <c r="C1892" s="2">
        <v>7.5</v>
      </c>
      <c r="D1892" s="2">
        <v>5.8776999999999999</v>
      </c>
      <c r="E1892" s="2">
        <v>0</v>
      </c>
      <c r="F1892" s="2">
        <v>0</v>
      </c>
      <c r="G1892" s="2">
        <v>0</v>
      </c>
      <c r="H1892" s="16">
        <f t="shared" si="29"/>
        <v>0</v>
      </c>
    </row>
    <row r="1893" spans="1:8" ht="13.5" x14ac:dyDescent="0.25">
      <c r="A1893" s="12"/>
      <c r="B1893" s="11">
        <v>44762</v>
      </c>
      <c r="C1893" s="2">
        <v>7.5</v>
      </c>
      <c r="D1893" s="2">
        <v>5.8776999999999999</v>
      </c>
      <c r="E1893" s="2">
        <v>0</v>
      </c>
      <c r="F1893" s="2">
        <v>0</v>
      </c>
      <c r="G1893" s="2">
        <v>0</v>
      </c>
      <c r="H1893" s="16">
        <f t="shared" si="29"/>
        <v>0</v>
      </c>
    </row>
    <row r="1894" spans="1:8" ht="13.5" x14ac:dyDescent="0.25">
      <c r="A1894" s="12"/>
      <c r="B1894" s="11">
        <v>44763</v>
      </c>
      <c r="C1894" s="2">
        <v>7.5</v>
      </c>
      <c r="D1894" s="2">
        <v>5.8776999999999999</v>
      </c>
      <c r="E1894" s="2">
        <v>0</v>
      </c>
      <c r="F1894" s="2">
        <v>0</v>
      </c>
      <c r="G1894" s="2">
        <v>0</v>
      </c>
      <c r="H1894" s="16">
        <f t="shared" si="29"/>
        <v>0</v>
      </c>
    </row>
    <row r="1895" spans="1:8" ht="13.5" x14ac:dyDescent="0.25">
      <c r="A1895" s="12"/>
      <c r="B1895" s="11">
        <v>44764</v>
      </c>
      <c r="C1895" s="2">
        <v>7.5</v>
      </c>
      <c r="D1895" s="2">
        <v>5.8776999999999999</v>
      </c>
      <c r="E1895" s="2">
        <v>324</v>
      </c>
      <c r="F1895" s="2">
        <v>7.5</v>
      </c>
      <c r="G1895" s="2">
        <v>2430</v>
      </c>
      <c r="H1895" s="16">
        <f t="shared" si="29"/>
        <v>0</v>
      </c>
    </row>
    <row r="1896" spans="1:8" ht="13.5" x14ac:dyDescent="0.25">
      <c r="A1896" s="12"/>
      <c r="B1896" s="11">
        <v>44768</v>
      </c>
      <c r="C1896" s="2">
        <v>7.8</v>
      </c>
      <c r="D1896" s="2">
        <v>6.1128</v>
      </c>
      <c r="E1896" s="2">
        <v>50</v>
      </c>
      <c r="F1896" s="2">
        <v>7.8</v>
      </c>
      <c r="G1896" s="2">
        <v>390</v>
      </c>
      <c r="H1896" s="16">
        <f t="shared" si="29"/>
        <v>3.9998638923388417E-2</v>
      </c>
    </row>
    <row r="1897" spans="1:8" ht="13.5" x14ac:dyDescent="0.25">
      <c r="A1897" s="12"/>
      <c r="B1897" s="11">
        <v>44769</v>
      </c>
      <c r="C1897" s="2">
        <v>7.8</v>
      </c>
      <c r="D1897" s="2">
        <v>6.1128</v>
      </c>
      <c r="E1897" s="2">
        <v>0</v>
      </c>
      <c r="F1897" s="2">
        <v>0</v>
      </c>
      <c r="G1897" s="2">
        <v>0</v>
      </c>
      <c r="H1897" s="16">
        <f t="shared" si="29"/>
        <v>0</v>
      </c>
    </row>
    <row r="1898" spans="1:8" ht="13.5" x14ac:dyDescent="0.25">
      <c r="A1898" s="12"/>
      <c r="B1898" s="11">
        <v>44770</v>
      </c>
      <c r="C1898" s="2">
        <v>7.8</v>
      </c>
      <c r="D1898" s="2">
        <v>6.1128</v>
      </c>
      <c r="E1898" s="2">
        <v>0</v>
      </c>
      <c r="F1898" s="2">
        <v>0</v>
      </c>
      <c r="G1898" s="2">
        <v>0</v>
      </c>
      <c r="H1898" s="16">
        <f t="shared" si="29"/>
        <v>0</v>
      </c>
    </row>
    <row r="1899" spans="1:8" ht="13.5" x14ac:dyDescent="0.25">
      <c r="A1899" s="12"/>
      <c r="B1899" s="11">
        <v>44771</v>
      </c>
      <c r="C1899" s="2">
        <v>7.8</v>
      </c>
      <c r="D1899" s="2">
        <v>6.1128</v>
      </c>
      <c r="E1899" s="2">
        <v>0</v>
      </c>
      <c r="F1899" s="2">
        <v>0</v>
      </c>
      <c r="G1899" s="2">
        <v>0</v>
      </c>
      <c r="H1899" s="16">
        <f t="shared" si="29"/>
        <v>0</v>
      </c>
    </row>
    <row r="1900" spans="1:8" ht="13.5" x14ac:dyDescent="0.25">
      <c r="A1900" s="12"/>
      <c r="B1900" s="11">
        <v>44774</v>
      </c>
      <c r="C1900" s="2">
        <v>7.79</v>
      </c>
      <c r="D1900" s="2">
        <v>6.1048999999999998</v>
      </c>
      <c r="E1900" s="2">
        <v>1200</v>
      </c>
      <c r="F1900" s="2">
        <v>7.79</v>
      </c>
      <c r="G1900" s="2">
        <v>9348</v>
      </c>
      <c r="H1900" s="16">
        <f t="shared" si="29"/>
        <v>-1.2923701086245648E-3</v>
      </c>
    </row>
    <row r="1901" spans="1:8" ht="13.5" x14ac:dyDescent="0.25">
      <c r="A1901" s="12"/>
      <c r="B1901" s="11">
        <v>44775</v>
      </c>
      <c r="C1901" s="2">
        <v>7.79</v>
      </c>
      <c r="D1901" s="2">
        <v>6.1048999999999998</v>
      </c>
      <c r="E1901" s="2">
        <v>0</v>
      </c>
      <c r="F1901" s="2">
        <v>0</v>
      </c>
      <c r="G1901" s="2">
        <v>0</v>
      </c>
      <c r="H1901" s="16">
        <f t="shared" si="29"/>
        <v>0</v>
      </c>
    </row>
    <row r="1902" spans="1:8" ht="13.5" x14ac:dyDescent="0.25">
      <c r="A1902" s="12"/>
      <c r="B1902" s="11">
        <v>44776</v>
      </c>
      <c r="C1902" s="2">
        <v>7.5</v>
      </c>
      <c r="D1902" s="2">
        <v>5.8776999999999999</v>
      </c>
      <c r="E1902" s="2">
        <v>80</v>
      </c>
      <c r="F1902" s="2">
        <v>7.5</v>
      </c>
      <c r="G1902" s="2">
        <v>600</v>
      </c>
      <c r="H1902" s="16">
        <f t="shared" si="29"/>
        <v>-3.7216006814198406E-2</v>
      </c>
    </row>
    <row r="1903" spans="1:8" ht="13.5" x14ac:dyDescent="0.25">
      <c r="A1903" s="12"/>
      <c r="B1903" s="11">
        <v>44777</v>
      </c>
      <c r="C1903" s="2">
        <v>7.5</v>
      </c>
      <c r="D1903" s="2">
        <v>5.8776999999999999</v>
      </c>
      <c r="E1903" s="2">
        <v>0</v>
      </c>
      <c r="F1903" s="2">
        <v>0</v>
      </c>
      <c r="G1903" s="2">
        <v>0</v>
      </c>
      <c r="H1903" s="16">
        <f t="shared" si="29"/>
        <v>0</v>
      </c>
    </row>
    <row r="1904" spans="1:8" ht="13.5" x14ac:dyDescent="0.25">
      <c r="A1904" s="12"/>
      <c r="B1904" s="11">
        <v>44778</v>
      </c>
      <c r="C1904" s="2">
        <v>7</v>
      </c>
      <c r="D1904" s="2">
        <v>5.8779000000000003</v>
      </c>
      <c r="E1904" s="2">
        <v>0</v>
      </c>
      <c r="F1904" s="2">
        <v>0</v>
      </c>
      <c r="G1904" s="2">
        <v>0</v>
      </c>
      <c r="H1904" s="16">
        <f t="shared" si="29"/>
        <v>3.4026915290066194E-5</v>
      </c>
    </row>
    <row r="1905" spans="1:8" ht="13.5" x14ac:dyDescent="0.25">
      <c r="A1905" s="12"/>
      <c r="B1905" s="11">
        <v>44781</v>
      </c>
      <c r="C1905" s="2">
        <v>7</v>
      </c>
      <c r="D1905" s="2">
        <v>5.8779000000000003</v>
      </c>
      <c r="E1905" s="2">
        <v>0</v>
      </c>
      <c r="F1905" s="2">
        <v>0</v>
      </c>
      <c r="G1905" s="2">
        <v>0</v>
      </c>
      <c r="H1905" s="16">
        <f t="shared" si="29"/>
        <v>0</v>
      </c>
    </row>
    <row r="1906" spans="1:8" ht="13.5" x14ac:dyDescent="0.25">
      <c r="A1906" s="12"/>
      <c r="B1906" s="11">
        <v>44782</v>
      </c>
      <c r="C1906" s="2">
        <v>7</v>
      </c>
      <c r="D1906" s="2">
        <v>5.8779000000000003</v>
      </c>
      <c r="E1906" s="2">
        <v>0</v>
      </c>
      <c r="F1906" s="2">
        <v>0</v>
      </c>
      <c r="G1906" s="2">
        <v>0</v>
      </c>
      <c r="H1906" s="16">
        <f t="shared" si="29"/>
        <v>0</v>
      </c>
    </row>
    <row r="1907" spans="1:8" ht="13.5" x14ac:dyDescent="0.25">
      <c r="A1907" s="12"/>
      <c r="B1907" s="11">
        <v>44783</v>
      </c>
      <c r="C1907" s="2">
        <v>7</v>
      </c>
      <c r="D1907" s="2">
        <v>5.8779000000000003</v>
      </c>
      <c r="E1907" s="2">
        <v>0</v>
      </c>
      <c r="F1907" s="2">
        <v>0</v>
      </c>
      <c r="G1907" s="2">
        <v>0</v>
      </c>
      <c r="H1907" s="16">
        <f t="shared" si="29"/>
        <v>0</v>
      </c>
    </row>
    <row r="1908" spans="1:8" ht="13.5" x14ac:dyDescent="0.25">
      <c r="A1908" s="12"/>
      <c r="B1908" s="11">
        <v>44784</v>
      </c>
      <c r="C1908" s="2">
        <v>7</v>
      </c>
      <c r="D1908" s="2">
        <v>5.8779000000000003</v>
      </c>
      <c r="E1908" s="2">
        <v>0</v>
      </c>
      <c r="F1908" s="2">
        <v>0</v>
      </c>
      <c r="G1908" s="2">
        <v>0</v>
      </c>
      <c r="H1908" s="16">
        <f t="shared" si="29"/>
        <v>0</v>
      </c>
    </row>
    <row r="1909" spans="1:8" ht="13.5" x14ac:dyDescent="0.25">
      <c r="A1909" s="12"/>
      <c r="B1909" s="11">
        <v>44785</v>
      </c>
      <c r="C1909" s="2">
        <v>7</v>
      </c>
      <c r="D1909" s="2">
        <v>5.8779000000000003</v>
      </c>
      <c r="E1909" s="2">
        <v>0</v>
      </c>
      <c r="F1909" s="2">
        <v>0</v>
      </c>
      <c r="G1909" s="2">
        <v>0</v>
      </c>
      <c r="H1909" s="16">
        <f t="shared" si="29"/>
        <v>0</v>
      </c>
    </row>
    <row r="1910" spans="1:8" ht="13.5" x14ac:dyDescent="0.25">
      <c r="A1910" s="12"/>
      <c r="B1910" s="11">
        <v>44788</v>
      </c>
      <c r="C1910" s="2">
        <v>7</v>
      </c>
      <c r="D1910" s="2">
        <v>5.8779000000000003</v>
      </c>
      <c r="E1910" s="2">
        <v>0</v>
      </c>
      <c r="F1910" s="2">
        <v>0</v>
      </c>
      <c r="G1910" s="2">
        <v>0</v>
      </c>
      <c r="H1910" s="16">
        <f t="shared" si="29"/>
        <v>0</v>
      </c>
    </row>
    <row r="1911" spans="1:8" ht="13.5" x14ac:dyDescent="0.25">
      <c r="A1911" s="12"/>
      <c r="B1911" s="11">
        <v>44789</v>
      </c>
      <c r="C1911" s="2">
        <v>7</v>
      </c>
      <c r="D1911" s="2">
        <v>5.8779000000000003</v>
      </c>
      <c r="E1911" s="2">
        <v>0</v>
      </c>
      <c r="F1911" s="2">
        <v>0</v>
      </c>
      <c r="G1911" s="2">
        <v>0</v>
      </c>
      <c r="H1911" s="16">
        <f t="shared" si="29"/>
        <v>0</v>
      </c>
    </row>
    <row r="1912" spans="1:8" ht="13.5" x14ac:dyDescent="0.25">
      <c r="A1912" s="12"/>
      <c r="B1912" s="11">
        <v>44790</v>
      </c>
      <c r="C1912" s="2">
        <v>7</v>
      </c>
      <c r="D1912" s="2">
        <v>5.8779000000000003</v>
      </c>
      <c r="E1912" s="2">
        <v>51</v>
      </c>
      <c r="F1912" s="2">
        <v>7</v>
      </c>
      <c r="G1912" s="2">
        <v>357</v>
      </c>
      <c r="H1912" s="16">
        <f t="shared" si="29"/>
        <v>0</v>
      </c>
    </row>
    <row r="1913" spans="1:8" ht="13.5" x14ac:dyDescent="0.25">
      <c r="A1913" s="12"/>
      <c r="B1913" s="11">
        <v>44791</v>
      </c>
      <c r="C1913" s="2">
        <v>7</v>
      </c>
      <c r="D1913" s="2">
        <v>5.8779000000000003</v>
      </c>
      <c r="E1913" s="2">
        <v>0</v>
      </c>
      <c r="F1913" s="2">
        <v>0</v>
      </c>
      <c r="G1913" s="2">
        <v>0</v>
      </c>
      <c r="H1913" s="16">
        <f t="shared" si="29"/>
        <v>0</v>
      </c>
    </row>
    <row r="1914" spans="1:8" ht="13.5" x14ac:dyDescent="0.25">
      <c r="A1914" s="12"/>
      <c r="B1914" s="11">
        <v>44792</v>
      </c>
      <c r="C1914" s="2">
        <v>7</v>
      </c>
      <c r="D1914" s="2">
        <v>5.8779000000000003</v>
      </c>
      <c r="E1914" s="2">
        <v>0</v>
      </c>
      <c r="F1914" s="2">
        <v>0</v>
      </c>
      <c r="G1914" s="2">
        <v>0</v>
      </c>
      <c r="H1914" s="16">
        <f t="shared" si="29"/>
        <v>0</v>
      </c>
    </row>
    <row r="1915" spans="1:8" ht="13.5" x14ac:dyDescent="0.25">
      <c r="A1915" s="12"/>
      <c r="B1915" s="11">
        <v>44795</v>
      </c>
      <c r="C1915" s="2">
        <v>7</v>
      </c>
      <c r="D1915" s="2">
        <v>5.8779000000000003</v>
      </c>
      <c r="E1915" s="2">
        <v>0</v>
      </c>
      <c r="F1915" s="2">
        <v>0</v>
      </c>
      <c r="G1915" s="2">
        <v>0</v>
      </c>
      <c r="H1915" s="16">
        <f t="shared" si="29"/>
        <v>0</v>
      </c>
    </row>
    <row r="1916" spans="1:8" ht="13.5" x14ac:dyDescent="0.25">
      <c r="A1916" s="12"/>
      <c r="B1916" s="11">
        <v>44796</v>
      </c>
      <c r="C1916" s="2">
        <v>7</v>
      </c>
      <c r="D1916" s="2">
        <v>5.8779000000000003</v>
      </c>
      <c r="E1916" s="2">
        <v>0</v>
      </c>
      <c r="F1916" s="2">
        <v>0</v>
      </c>
      <c r="G1916" s="2">
        <v>0</v>
      </c>
      <c r="H1916" s="16">
        <f t="shared" si="29"/>
        <v>0</v>
      </c>
    </row>
    <row r="1917" spans="1:8" ht="13.5" x14ac:dyDescent="0.25">
      <c r="A1917" s="12"/>
      <c r="B1917" s="11">
        <v>44797</v>
      </c>
      <c r="C1917" s="2">
        <v>7</v>
      </c>
      <c r="D1917" s="2">
        <v>5.8779000000000003</v>
      </c>
      <c r="E1917" s="2">
        <v>0</v>
      </c>
      <c r="F1917" s="2">
        <v>0</v>
      </c>
      <c r="G1917" s="2">
        <v>0</v>
      </c>
      <c r="H1917" s="16">
        <f t="shared" si="29"/>
        <v>0</v>
      </c>
    </row>
    <row r="1918" spans="1:8" ht="13.5" x14ac:dyDescent="0.25">
      <c r="A1918" s="12"/>
      <c r="B1918" s="11">
        <v>44798</v>
      </c>
      <c r="C1918" s="2">
        <v>7</v>
      </c>
      <c r="D1918" s="2">
        <v>5.8779000000000003</v>
      </c>
      <c r="E1918" s="2">
        <v>78</v>
      </c>
      <c r="F1918" s="2">
        <v>7</v>
      </c>
      <c r="G1918" s="2">
        <v>546</v>
      </c>
      <c r="H1918" s="16">
        <f t="shared" si="29"/>
        <v>0</v>
      </c>
    </row>
    <row r="1919" spans="1:8" ht="13.5" x14ac:dyDescent="0.25">
      <c r="A1919" s="12"/>
      <c r="B1919" s="11">
        <v>44799</v>
      </c>
      <c r="C1919" s="2">
        <v>7</v>
      </c>
      <c r="D1919" s="2">
        <v>5.8779000000000003</v>
      </c>
      <c r="E1919" s="2">
        <v>0</v>
      </c>
      <c r="F1919" s="2">
        <v>0</v>
      </c>
      <c r="G1919" s="2">
        <v>0</v>
      </c>
      <c r="H1919" s="16">
        <f t="shared" si="29"/>
        <v>0</v>
      </c>
    </row>
    <row r="1920" spans="1:8" ht="13.5" x14ac:dyDescent="0.25">
      <c r="A1920" s="12"/>
      <c r="B1920" s="11">
        <v>44802</v>
      </c>
      <c r="C1920" s="2">
        <v>7</v>
      </c>
      <c r="D1920" s="2">
        <v>5.8779000000000003</v>
      </c>
      <c r="E1920" s="2">
        <v>0</v>
      </c>
      <c r="F1920" s="2">
        <v>0</v>
      </c>
      <c r="G1920" s="2">
        <v>0</v>
      </c>
      <c r="H1920" s="16">
        <f t="shared" si="29"/>
        <v>0</v>
      </c>
    </row>
    <row r="1921" spans="1:8" ht="13.5" x14ac:dyDescent="0.25">
      <c r="A1921" s="12"/>
      <c r="B1921" s="11">
        <v>44803</v>
      </c>
      <c r="C1921" s="2">
        <v>7</v>
      </c>
      <c r="D1921" s="2">
        <v>5.8779000000000003</v>
      </c>
      <c r="E1921" s="2">
        <v>0</v>
      </c>
      <c r="F1921" s="2">
        <v>0</v>
      </c>
      <c r="G1921" s="2">
        <v>0</v>
      </c>
      <c r="H1921" s="16">
        <f t="shared" si="29"/>
        <v>0</v>
      </c>
    </row>
    <row r="1922" spans="1:8" ht="13.5" x14ac:dyDescent="0.25">
      <c r="A1922" s="12"/>
      <c r="B1922" s="11">
        <v>44804</v>
      </c>
      <c r="C1922" s="2">
        <v>7</v>
      </c>
      <c r="D1922" s="2">
        <v>5.8779000000000003</v>
      </c>
      <c r="E1922" s="2">
        <v>0</v>
      </c>
      <c r="F1922" s="2">
        <v>0</v>
      </c>
      <c r="G1922" s="2">
        <v>0</v>
      </c>
      <c r="H1922" s="16">
        <f t="shared" si="29"/>
        <v>0</v>
      </c>
    </row>
    <row r="1923" spans="1:8" ht="13.5" x14ac:dyDescent="0.25">
      <c r="A1923" s="12"/>
      <c r="B1923" s="11">
        <v>44805</v>
      </c>
      <c r="C1923" s="2">
        <v>7</v>
      </c>
      <c r="D1923" s="2">
        <v>5.8779000000000003</v>
      </c>
      <c r="E1923" s="2">
        <v>0</v>
      </c>
      <c r="F1923" s="2">
        <v>0</v>
      </c>
      <c r="G1923" s="2">
        <v>0</v>
      </c>
      <c r="H1923" s="16">
        <f t="shared" si="29"/>
        <v>0</v>
      </c>
    </row>
    <row r="1924" spans="1:8" ht="13.5" x14ac:dyDescent="0.25">
      <c r="A1924" s="12"/>
      <c r="B1924" s="11">
        <v>44806</v>
      </c>
      <c r="C1924" s="2">
        <v>7</v>
      </c>
      <c r="D1924" s="2">
        <v>5.8779000000000003</v>
      </c>
      <c r="E1924" s="2">
        <v>0</v>
      </c>
      <c r="F1924" s="2">
        <v>0</v>
      </c>
      <c r="G1924" s="2">
        <v>0</v>
      </c>
      <c r="H1924" s="16">
        <f t="shared" si="29"/>
        <v>0</v>
      </c>
    </row>
    <row r="1925" spans="1:8" ht="13.5" x14ac:dyDescent="0.25">
      <c r="A1925" s="12"/>
      <c r="B1925" s="11">
        <v>44809</v>
      </c>
      <c r="C1925" s="2">
        <v>7</v>
      </c>
      <c r="D1925" s="2">
        <v>5.8779000000000003</v>
      </c>
      <c r="E1925" s="2">
        <v>0</v>
      </c>
      <c r="F1925" s="2">
        <v>0</v>
      </c>
      <c r="G1925" s="2">
        <v>0</v>
      </c>
      <c r="H1925" s="16">
        <f t="shared" si="29"/>
        <v>0</v>
      </c>
    </row>
    <row r="1926" spans="1:8" ht="13.5" x14ac:dyDescent="0.25">
      <c r="A1926" s="12"/>
      <c r="B1926" s="11">
        <v>44810</v>
      </c>
      <c r="C1926" s="2">
        <v>7.28</v>
      </c>
      <c r="D1926" s="2">
        <v>6.1130000000000004</v>
      </c>
      <c r="E1926" s="2">
        <v>1</v>
      </c>
      <c r="F1926" s="2">
        <v>7.28</v>
      </c>
      <c r="G1926" s="2">
        <v>7.28</v>
      </c>
      <c r="H1926" s="16">
        <f t="shared" si="29"/>
        <v>3.9997277939400139E-2</v>
      </c>
    </row>
    <row r="1927" spans="1:8" ht="13.5" x14ac:dyDescent="0.25">
      <c r="A1927" s="12"/>
      <c r="B1927" s="11">
        <v>44811</v>
      </c>
      <c r="C1927" s="2">
        <v>7.28</v>
      </c>
      <c r="D1927" s="2">
        <v>6.1130000000000004</v>
      </c>
      <c r="E1927" s="2">
        <v>0</v>
      </c>
      <c r="F1927" s="2">
        <v>0</v>
      </c>
      <c r="G1927" s="2">
        <v>0</v>
      </c>
      <c r="H1927" s="16">
        <f t="shared" ref="H1927:H1990" si="30">(D1927-D1926)/D1926</f>
        <v>0</v>
      </c>
    </row>
    <row r="1928" spans="1:8" ht="13.5" x14ac:dyDescent="0.25">
      <c r="A1928" s="12"/>
      <c r="B1928" s="11">
        <v>44812</v>
      </c>
      <c r="C1928" s="2">
        <v>7.28</v>
      </c>
      <c r="D1928" s="2">
        <v>6.1130000000000004</v>
      </c>
      <c r="E1928" s="2">
        <v>0</v>
      </c>
      <c r="F1928" s="2">
        <v>0</v>
      </c>
      <c r="G1928" s="2">
        <v>0</v>
      </c>
      <c r="H1928" s="16">
        <f t="shared" si="30"/>
        <v>0</v>
      </c>
    </row>
    <row r="1929" spans="1:8" ht="13.5" x14ac:dyDescent="0.25">
      <c r="A1929" s="12"/>
      <c r="B1929" s="11">
        <v>44813</v>
      </c>
      <c r="C1929" s="2">
        <v>7.28</v>
      </c>
      <c r="D1929" s="2">
        <v>6.1130000000000004</v>
      </c>
      <c r="E1929" s="2">
        <v>0</v>
      </c>
      <c r="F1929" s="2">
        <v>0</v>
      </c>
      <c r="G1929" s="2">
        <v>0</v>
      </c>
      <c r="H1929" s="16">
        <f t="shared" si="30"/>
        <v>0</v>
      </c>
    </row>
    <row r="1930" spans="1:8" ht="13.5" x14ac:dyDescent="0.25">
      <c r="A1930" s="12"/>
      <c r="B1930" s="11">
        <v>44816</v>
      </c>
      <c r="C1930" s="2">
        <v>7.28</v>
      </c>
      <c r="D1930" s="2">
        <v>6.1130000000000004</v>
      </c>
      <c r="E1930" s="2">
        <v>30</v>
      </c>
      <c r="F1930" s="2">
        <v>7.28</v>
      </c>
      <c r="G1930" s="2">
        <v>218.4</v>
      </c>
      <c r="H1930" s="16">
        <f t="shared" si="30"/>
        <v>0</v>
      </c>
    </row>
    <row r="1931" spans="1:8" ht="13.5" x14ac:dyDescent="0.25">
      <c r="A1931" s="12"/>
      <c r="B1931" s="11">
        <v>44817</v>
      </c>
      <c r="C1931" s="2">
        <v>7.28</v>
      </c>
      <c r="D1931" s="2">
        <v>6.1130000000000004</v>
      </c>
      <c r="E1931" s="2">
        <v>0</v>
      </c>
      <c r="F1931" s="2">
        <v>0</v>
      </c>
      <c r="G1931" s="2">
        <v>0</v>
      </c>
      <c r="H1931" s="16">
        <f t="shared" si="30"/>
        <v>0</v>
      </c>
    </row>
    <row r="1932" spans="1:8" ht="13.5" x14ac:dyDescent="0.25">
      <c r="A1932" s="12"/>
      <c r="B1932" s="11">
        <v>44818</v>
      </c>
      <c r="C1932" s="2">
        <v>7.28</v>
      </c>
      <c r="D1932" s="2">
        <v>6.1130000000000004</v>
      </c>
      <c r="E1932" s="2">
        <v>0</v>
      </c>
      <c r="F1932" s="2">
        <v>0</v>
      </c>
      <c r="G1932" s="2">
        <v>0</v>
      </c>
      <c r="H1932" s="16">
        <f t="shared" si="30"/>
        <v>0</v>
      </c>
    </row>
    <row r="1933" spans="1:8" ht="13.5" x14ac:dyDescent="0.25">
      <c r="A1933" s="12"/>
      <c r="B1933" s="11">
        <v>44819</v>
      </c>
      <c r="C1933" s="2">
        <v>7.28</v>
      </c>
      <c r="D1933" s="2">
        <v>6.1130000000000004</v>
      </c>
      <c r="E1933" s="2">
        <v>0</v>
      </c>
      <c r="F1933" s="2">
        <v>0</v>
      </c>
      <c r="G1933" s="2">
        <v>0</v>
      </c>
      <c r="H1933" s="16">
        <f t="shared" si="30"/>
        <v>0</v>
      </c>
    </row>
    <row r="1934" spans="1:8" ht="13.5" x14ac:dyDescent="0.25">
      <c r="A1934" s="12"/>
      <c r="B1934" s="11">
        <v>44820</v>
      </c>
      <c r="C1934" s="2">
        <v>7.28</v>
      </c>
      <c r="D1934" s="2">
        <v>6.1130000000000004</v>
      </c>
      <c r="E1934" s="2">
        <v>0</v>
      </c>
      <c r="F1934" s="2">
        <v>0</v>
      </c>
      <c r="G1934" s="2">
        <v>0</v>
      </c>
      <c r="H1934" s="16">
        <f t="shared" si="30"/>
        <v>0</v>
      </c>
    </row>
    <row r="1935" spans="1:8" ht="13.5" x14ac:dyDescent="0.25">
      <c r="A1935" s="12"/>
      <c r="B1935" s="11">
        <v>44823</v>
      </c>
      <c r="C1935" s="2">
        <v>7.28</v>
      </c>
      <c r="D1935" s="2">
        <v>6.1130000000000004</v>
      </c>
      <c r="E1935" s="2">
        <v>0</v>
      </c>
      <c r="F1935" s="2">
        <v>0</v>
      </c>
      <c r="G1935" s="2">
        <v>0</v>
      </c>
      <c r="H1935" s="16">
        <f t="shared" si="30"/>
        <v>0</v>
      </c>
    </row>
    <row r="1936" spans="1:8" ht="13.5" x14ac:dyDescent="0.25">
      <c r="A1936" s="12"/>
      <c r="B1936" s="11">
        <v>44824</v>
      </c>
      <c r="C1936" s="2">
        <v>7.28</v>
      </c>
      <c r="D1936" s="2">
        <v>6.1130000000000004</v>
      </c>
      <c r="E1936" s="2">
        <v>0</v>
      </c>
      <c r="F1936" s="2">
        <v>0</v>
      </c>
      <c r="G1936" s="2">
        <v>0</v>
      </c>
      <c r="H1936" s="16">
        <f t="shared" si="30"/>
        <v>0</v>
      </c>
    </row>
    <row r="1937" spans="1:8" ht="13.5" x14ac:dyDescent="0.25">
      <c r="A1937" s="12"/>
      <c r="B1937" s="11">
        <v>44825</v>
      </c>
      <c r="C1937" s="2">
        <v>7.28</v>
      </c>
      <c r="D1937" s="2">
        <v>6.1130000000000004</v>
      </c>
      <c r="E1937" s="2">
        <v>0</v>
      </c>
      <c r="F1937" s="2">
        <v>0</v>
      </c>
      <c r="G1937" s="2">
        <v>0</v>
      </c>
      <c r="H1937" s="16">
        <f t="shared" si="30"/>
        <v>0</v>
      </c>
    </row>
    <row r="1938" spans="1:8" ht="13.5" x14ac:dyDescent="0.25">
      <c r="A1938" s="12"/>
      <c r="B1938" s="11">
        <v>44826</v>
      </c>
      <c r="C1938" s="2">
        <v>7.28</v>
      </c>
      <c r="D1938" s="2">
        <v>6.1130000000000004</v>
      </c>
      <c r="E1938" s="2">
        <v>0</v>
      </c>
      <c r="F1938" s="2">
        <v>0</v>
      </c>
      <c r="G1938" s="2">
        <v>0</v>
      </c>
      <c r="H1938" s="16">
        <f t="shared" si="30"/>
        <v>0</v>
      </c>
    </row>
    <row r="1939" spans="1:8" ht="13.5" x14ac:dyDescent="0.25">
      <c r="A1939" s="12"/>
      <c r="B1939" s="11">
        <v>44827</v>
      </c>
      <c r="C1939" s="2">
        <v>7.28</v>
      </c>
      <c r="D1939" s="2">
        <v>6.1130000000000004</v>
      </c>
      <c r="E1939" s="2">
        <v>0</v>
      </c>
      <c r="F1939" s="2">
        <v>0</v>
      </c>
      <c r="G1939" s="2">
        <v>0</v>
      </c>
      <c r="H1939" s="16">
        <f t="shared" si="30"/>
        <v>0</v>
      </c>
    </row>
    <row r="1940" spans="1:8" ht="13.5" x14ac:dyDescent="0.25">
      <c r="A1940" s="12"/>
      <c r="B1940" s="11">
        <v>44830</v>
      </c>
      <c r="C1940" s="2">
        <v>7.28</v>
      </c>
      <c r="D1940" s="2">
        <v>6.1130000000000004</v>
      </c>
      <c r="E1940" s="2">
        <v>0</v>
      </c>
      <c r="F1940" s="2">
        <v>0</v>
      </c>
      <c r="G1940" s="2">
        <v>0</v>
      </c>
      <c r="H1940" s="16">
        <f t="shared" si="30"/>
        <v>0</v>
      </c>
    </row>
    <row r="1941" spans="1:8" ht="13.5" x14ac:dyDescent="0.25">
      <c r="A1941" s="12"/>
      <c r="B1941" s="11">
        <v>44831</v>
      </c>
      <c r="C1941" s="2">
        <v>6.96</v>
      </c>
      <c r="D1941" s="2">
        <v>5.8442999999999996</v>
      </c>
      <c r="E1941" s="2">
        <v>170</v>
      </c>
      <c r="F1941" s="2">
        <v>6.96</v>
      </c>
      <c r="G1941" s="2">
        <v>1183.2</v>
      </c>
      <c r="H1941" s="16">
        <f t="shared" si="30"/>
        <v>-4.3955504662195451E-2</v>
      </c>
    </row>
    <row r="1942" spans="1:8" ht="13.5" x14ac:dyDescent="0.25">
      <c r="A1942" s="12"/>
      <c r="B1942" s="11">
        <v>44832</v>
      </c>
      <c r="C1942" s="2">
        <v>6.96</v>
      </c>
      <c r="D1942" s="2">
        <v>5.8442999999999996</v>
      </c>
      <c r="E1942" s="2">
        <v>0</v>
      </c>
      <c r="F1942" s="2">
        <v>0</v>
      </c>
      <c r="G1942" s="2">
        <v>0</v>
      </c>
      <c r="H1942" s="16">
        <f t="shared" si="30"/>
        <v>0</v>
      </c>
    </row>
    <row r="1943" spans="1:8" ht="13.5" x14ac:dyDescent="0.25">
      <c r="A1943" s="12"/>
      <c r="B1943" s="11">
        <v>44833</v>
      </c>
      <c r="C1943" s="2">
        <v>6.96</v>
      </c>
      <c r="D1943" s="2">
        <v>5.8442999999999996</v>
      </c>
      <c r="E1943" s="2">
        <v>0</v>
      </c>
      <c r="F1943" s="2">
        <v>0</v>
      </c>
      <c r="G1943" s="2">
        <v>0</v>
      </c>
      <c r="H1943" s="16">
        <f t="shared" si="30"/>
        <v>0</v>
      </c>
    </row>
    <row r="1944" spans="1:8" ht="13.5" x14ac:dyDescent="0.25">
      <c r="A1944" s="12"/>
      <c r="B1944" s="11">
        <v>44834</v>
      </c>
      <c r="C1944" s="2">
        <v>6.96</v>
      </c>
      <c r="D1944" s="2">
        <v>5.8442999999999996</v>
      </c>
      <c r="E1944" s="2">
        <v>0</v>
      </c>
      <c r="F1944" s="2">
        <v>0</v>
      </c>
      <c r="G1944" s="2">
        <v>0</v>
      </c>
      <c r="H1944" s="16">
        <f t="shared" si="30"/>
        <v>0</v>
      </c>
    </row>
    <row r="1945" spans="1:8" ht="13.5" x14ac:dyDescent="0.25">
      <c r="A1945" s="12"/>
      <c r="B1945" s="11">
        <v>44837</v>
      </c>
      <c r="C1945" s="2">
        <v>6.96</v>
      </c>
      <c r="D1945" s="2">
        <v>5.8442999999999996</v>
      </c>
      <c r="E1945" s="2">
        <v>0</v>
      </c>
      <c r="F1945" s="2">
        <v>0</v>
      </c>
      <c r="G1945" s="2">
        <v>0</v>
      </c>
      <c r="H1945" s="16">
        <f t="shared" si="30"/>
        <v>0</v>
      </c>
    </row>
    <row r="1946" spans="1:8" ht="13.5" x14ac:dyDescent="0.25">
      <c r="A1946" s="12"/>
      <c r="B1946" s="11">
        <v>44838</v>
      </c>
      <c r="C1946" s="2">
        <v>6.96</v>
      </c>
      <c r="D1946" s="2">
        <v>5.8442999999999996</v>
      </c>
      <c r="E1946" s="2">
        <v>0</v>
      </c>
      <c r="F1946" s="2">
        <v>0</v>
      </c>
      <c r="G1946" s="2">
        <v>0</v>
      </c>
      <c r="H1946" s="16">
        <f t="shared" si="30"/>
        <v>0</v>
      </c>
    </row>
    <row r="1947" spans="1:8" ht="13.5" x14ac:dyDescent="0.25">
      <c r="A1947" s="12"/>
      <c r="B1947" s="11">
        <v>44839</v>
      </c>
      <c r="C1947" s="2">
        <v>6.96</v>
      </c>
      <c r="D1947" s="2">
        <v>5.8442999999999996</v>
      </c>
      <c r="E1947" s="2">
        <v>0</v>
      </c>
      <c r="F1947" s="2">
        <v>0</v>
      </c>
      <c r="G1947" s="2">
        <v>0</v>
      </c>
      <c r="H1947" s="16">
        <f t="shared" si="30"/>
        <v>0</v>
      </c>
    </row>
    <row r="1948" spans="1:8" ht="13.5" x14ac:dyDescent="0.25">
      <c r="A1948" s="12"/>
      <c r="B1948" s="11">
        <v>44840</v>
      </c>
      <c r="C1948" s="2">
        <v>6.96</v>
      </c>
      <c r="D1948" s="2">
        <v>5.8442999999999996</v>
      </c>
      <c r="E1948" s="2">
        <v>0</v>
      </c>
      <c r="F1948" s="2">
        <v>0</v>
      </c>
      <c r="G1948" s="2">
        <v>0</v>
      </c>
      <c r="H1948" s="16">
        <f t="shared" si="30"/>
        <v>0</v>
      </c>
    </row>
    <row r="1949" spans="1:8" ht="13.5" x14ac:dyDescent="0.25">
      <c r="A1949" s="12"/>
      <c r="B1949" s="11">
        <v>44841</v>
      </c>
      <c r="C1949" s="2">
        <v>6.96</v>
      </c>
      <c r="D1949" s="2">
        <v>5.8442999999999996</v>
      </c>
      <c r="E1949" s="2">
        <v>0</v>
      </c>
      <c r="F1949" s="2">
        <v>0</v>
      </c>
      <c r="G1949" s="2">
        <v>0</v>
      </c>
      <c r="H1949" s="16">
        <f t="shared" si="30"/>
        <v>0</v>
      </c>
    </row>
    <row r="1950" spans="1:8" ht="13.5" x14ac:dyDescent="0.25">
      <c r="A1950" s="12"/>
      <c r="B1950" s="11">
        <v>44844</v>
      </c>
      <c r="C1950" s="2">
        <v>6.96</v>
      </c>
      <c r="D1950" s="2">
        <v>5.8442999999999996</v>
      </c>
      <c r="E1950" s="2">
        <v>0</v>
      </c>
      <c r="F1950" s="2">
        <v>0</v>
      </c>
      <c r="G1950" s="2">
        <v>0</v>
      </c>
      <c r="H1950" s="16">
        <f t="shared" si="30"/>
        <v>0</v>
      </c>
    </row>
    <row r="1951" spans="1:8" ht="13.5" x14ac:dyDescent="0.25">
      <c r="A1951" s="12"/>
      <c r="B1951" s="11">
        <v>44845</v>
      </c>
      <c r="C1951" s="2">
        <v>6.96</v>
      </c>
      <c r="D1951" s="2">
        <v>5.8442999999999996</v>
      </c>
      <c r="E1951" s="2">
        <v>0</v>
      </c>
      <c r="F1951" s="2">
        <v>0</v>
      </c>
      <c r="G1951" s="2">
        <v>0</v>
      </c>
      <c r="H1951" s="16">
        <f t="shared" si="30"/>
        <v>0</v>
      </c>
    </row>
    <row r="1952" spans="1:8" ht="13.5" x14ac:dyDescent="0.25">
      <c r="A1952" s="12"/>
      <c r="B1952" s="11">
        <v>44846</v>
      </c>
      <c r="C1952" s="2">
        <v>6.96</v>
      </c>
      <c r="D1952" s="2">
        <v>5.8442999999999996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2"/>
      <c r="B1953" s="11">
        <v>44847</v>
      </c>
      <c r="C1953" s="2">
        <v>6.96</v>
      </c>
      <c r="D1953" s="2">
        <v>5.8442999999999996</v>
      </c>
      <c r="E1953" s="2">
        <v>0</v>
      </c>
      <c r="F1953" s="2">
        <v>0</v>
      </c>
      <c r="G1953" s="2">
        <v>0</v>
      </c>
      <c r="H1953" s="16">
        <f t="shared" si="30"/>
        <v>0</v>
      </c>
    </row>
    <row r="1954" spans="1:8" ht="13.5" x14ac:dyDescent="0.25">
      <c r="A1954" s="12"/>
      <c r="B1954" s="11">
        <v>44848</v>
      </c>
      <c r="C1954" s="2">
        <v>6.96</v>
      </c>
      <c r="D1954" s="2">
        <v>5.8442999999999996</v>
      </c>
      <c r="E1954" s="2">
        <v>0</v>
      </c>
      <c r="F1954" s="2">
        <v>0</v>
      </c>
      <c r="G1954" s="2">
        <v>0</v>
      </c>
      <c r="H1954" s="16">
        <f t="shared" si="30"/>
        <v>0</v>
      </c>
    </row>
    <row r="1955" spans="1:8" ht="13.5" x14ac:dyDescent="0.25">
      <c r="A1955" s="12"/>
      <c r="B1955" s="11">
        <v>44851</v>
      </c>
      <c r="C1955" s="2">
        <v>6.96</v>
      </c>
      <c r="D1955" s="2">
        <v>5.8442999999999996</v>
      </c>
      <c r="E1955" s="2">
        <v>0</v>
      </c>
      <c r="F1955" s="2">
        <v>0</v>
      </c>
      <c r="G1955" s="2">
        <v>0</v>
      </c>
      <c r="H1955" s="16">
        <f t="shared" si="30"/>
        <v>0</v>
      </c>
    </row>
    <row r="1956" spans="1:8" ht="13.5" x14ac:dyDescent="0.25">
      <c r="A1956" s="12"/>
      <c r="B1956" s="11">
        <v>44852</v>
      </c>
      <c r="C1956" s="2">
        <v>6.96</v>
      </c>
      <c r="D1956" s="2">
        <v>5.8442999999999996</v>
      </c>
      <c r="E1956" s="2">
        <v>0</v>
      </c>
      <c r="F1956" s="2">
        <v>0</v>
      </c>
      <c r="G1956" s="2">
        <v>0</v>
      </c>
      <c r="H1956" s="16">
        <f t="shared" si="30"/>
        <v>0</v>
      </c>
    </row>
    <row r="1957" spans="1:8" ht="13.5" x14ac:dyDescent="0.25">
      <c r="A1957" s="12"/>
      <c r="B1957" s="11">
        <v>44853</v>
      </c>
      <c r="C1957" s="2">
        <v>6.96</v>
      </c>
      <c r="D1957" s="2">
        <v>5.8442999999999996</v>
      </c>
      <c r="E1957" s="2">
        <v>0</v>
      </c>
      <c r="F1957" s="2">
        <v>0</v>
      </c>
      <c r="G1957" s="2">
        <v>0</v>
      </c>
      <c r="H1957" s="16">
        <f t="shared" si="30"/>
        <v>0</v>
      </c>
    </row>
    <row r="1958" spans="1:8" ht="13.5" x14ac:dyDescent="0.25">
      <c r="A1958" s="12"/>
      <c r="B1958" s="11">
        <v>44854</v>
      </c>
      <c r="C1958" s="2">
        <v>6.96</v>
      </c>
      <c r="D1958" s="2">
        <v>5.8442999999999996</v>
      </c>
      <c r="E1958" s="2">
        <v>0</v>
      </c>
      <c r="F1958" s="2">
        <v>0</v>
      </c>
      <c r="G1958" s="2">
        <v>0</v>
      </c>
      <c r="H1958" s="16">
        <f t="shared" si="30"/>
        <v>0</v>
      </c>
    </row>
    <row r="1959" spans="1:8" ht="13.5" x14ac:dyDescent="0.25">
      <c r="A1959" s="12"/>
      <c r="B1959" s="11">
        <v>44855</v>
      </c>
      <c r="C1959" s="2">
        <v>6.65</v>
      </c>
      <c r="D1959" s="2">
        <v>5.5839999999999996</v>
      </c>
      <c r="E1959" s="2">
        <v>205</v>
      </c>
      <c r="F1959" s="2">
        <v>6.65</v>
      </c>
      <c r="G1959" s="2">
        <v>1363.25</v>
      </c>
      <c r="H1959" s="16">
        <f t="shared" si="30"/>
        <v>-4.453912359050699E-2</v>
      </c>
    </row>
    <row r="1960" spans="1:8" ht="13.5" x14ac:dyDescent="0.25">
      <c r="A1960" s="12"/>
      <c r="B1960" s="11">
        <v>44858</v>
      </c>
      <c r="C1960" s="2">
        <v>6.36</v>
      </c>
      <c r="D1960" s="2">
        <v>5.3404999999999996</v>
      </c>
      <c r="E1960" s="2">
        <v>230</v>
      </c>
      <c r="F1960" s="2">
        <v>6.36</v>
      </c>
      <c r="G1960" s="2">
        <v>1462.8</v>
      </c>
      <c r="H1960" s="16">
        <f t="shared" si="30"/>
        <v>-4.3606733524355311E-2</v>
      </c>
    </row>
    <row r="1961" spans="1:8" ht="13.5" x14ac:dyDescent="0.25">
      <c r="A1961" s="12"/>
      <c r="B1961" s="11">
        <v>44859</v>
      </c>
      <c r="C1961" s="2">
        <v>6.36</v>
      </c>
      <c r="D1961" s="2">
        <v>5.3404999999999996</v>
      </c>
      <c r="E1961" s="2">
        <v>0</v>
      </c>
      <c r="F1961" s="2">
        <v>0</v>
      </c>
      <c r="G1961" s="2">
        <v>0</v>
      </c>
      <c r="H1961" s="16">
        <f t="shared" si="30"/>
        <v>0</v>
      </c>
    </row>
    <row r="1962" spans="1:8" ht="13.5" x14ac:dyDescent="0.25">
      <c r="A1962" s="12"/>
      <c r="B1962" s="11">
        <v>44860</v>
      </c>
      <c r="C1962" s="2">
        <v>6.36</v>
      </c>
      <c r="D1962" s="2">
        <v>5.3404999999999996</v>
      </c>
      <c r="E1962" s="2">
        <v>126</v>
      </c>
      <c r="F1962" s="2">
        <v>6.36</v>
      </c>
      <c r="G1962" s="2">
        <v>801.36</v>
      </c>
      <c r="H1962" s="16">
        <f t="shared" si="30"/>
        <v>0</v>
      </c>
    </row>
    <row r="1963" spans="1:8" ht="13.5" x14ac:dyDescent="0.25">
      <c r="A1963" s="12"/>
      <c r="B1963" s="11">
        <v>44861</v>
      </c>
      <c r="C1963" s="2">
        <v>6.36</v>
      </c>
      <c r="D1963" s="2">
        <v>5.3404999999999996</v>
      </c>
      <c r="E1963" s="2">
        <v>0</v>
      </c>
      <c r="F1963" s="2">
        <v>0</v>
      </c>
      <c r="G1963" s="2">
        <v>0</v>
      </c>
      <c r="H1963" s="16">
        <f t="shared" si="30"/>
        <v>0</v>
      </c>
    </row>
    <row r="1964" spans="1:8" ht="13.5" x14ac:dyDescent="0.25">
      <c r="A1964" s="12"/>
      <c r="B1964" s="11">
        <v>44862</v>
      </c>
      <c r="C1964" s="2">
        <v>6.5</v>
      </c>
      <c r="D1964" s="2">
        <v>5.4580000000000002</v>
      </c>
      <c r="E1964" s="2">
        <v>5</v>
      </c>
      <c r="F1964" s="2">
        <v>6.5</v>
      </c>
      <c r="G1964" s="2">
        <v>32.5</v>
      </c>
      <c r="H1964" s="16">
        <f t="shared" si="30"/>
        <v>2.200168523546496E-2</v>
      </c>
    </row>
    <row r="1965" spans="1:8" ht="13.5" x14ac:dyDescent="0.25">
      <c r="A1965" s="12"/>
      <c r="B1965" s="11">
        <v>44865</v>
      </c>
      <c r="C1965" s="2">
        <v>6.5</v>
      </c>
      <c r="D1965" s="2">
        <v>5.4580000000000002</v>
      </c>
      <c r="E1965" s="2">
        <v>7</v>
      </c>
      <c r="F1965" s="2">
        <v>6.5</v>
      </c>
      <c r="G1965" s="2">
        <v>45.5</v>
      </c>
      <c r="H1965" s="16">
        <f t="shared" si="30"/>
        <v>0</v>
      </c>
    </row>
    <row r="1966" spans="1:8" ht="13.5" x14ac:dyDescent="0.25">
      <c r="A1966" s="12"/>
      <c r="B1966" s="11">
        <v>44866</v>
      </c>
      <c r="C1966" s="2">
        <v>6.5</v>
      </c>
      <c r="D1966" s="2">
        <v>5.4580000000000002</v>
      </c>
      <c r="E1966" s="2">
        <v>0</v>
      </c>
      <c r="F1966" s="2">
        <v>0</v>
      </c>
      <c r="G1966" s="2">
        <v>0</v>
      </c>
      <c r="H1966" s="16">
        <f t="shared" si="30"/>
        <v>0</v>
      </c>
    </row>
    <row r="1967" spans="1:8" ht="13.5" x14ac:dyDescent="0.25">
      <c r="A1967" s="12"/>
      <c r="B1967" s="11">
        <v>44867</v>
      </c>
      <c r="C1967" s="2">
        <v>6.5</v>
      </c>
      <c r="D1967" s="2">
        <v>5.4580000000000002</v>
      </c>
      <c r="E1967" s="2">
        <v>0</v>
      </c>
      <c r="F1967" s="2">
        <v>0</v>
      </c>
      <c r="G1967" s="2">
        <v>0</v>
      </c>
      <c r="H1967" s="16">
        <f t="shared" si="30"/>
        <v>0</v>
      </c>
    </row>
    <row r="1968" spans="1:8" ht="13.5" x14ac:dyDescent="0.25">
      <c r="A1968" s="12"/>
      <c r="B1968" s="11">
        <v>44868</v>
      </c>
      <c r="C1968" s="2">
        <v>6.21</v>
      </c>
      <c r="D1968" s="2">
        <v>5.2145000000000001</v>
      </c>
      <c r="E1968" s="2">
        <v>5</v>
      </c>
      <c r="F1968" s="2">
        <v>6.21</v>
      </c>
      <c r="G1968" s="2">
        <v>31.05</v>
      </c>
      <c r="H1968" s="16">
        <f t="shared" si="30"/>
        <v>-4.4613411506046176E-2</v>
      </c>
    </row>
    <row r="1969" spans="1:8" ht="13.5" x14ac:dyDescent="0.25">
      <c r="A1969" s="12"/>
      <c r="B1969" s="11">
        <v>44869</v>
      </c>
      <c r="C1969" s="2">
        <v>6.21</v>
      </c>
      <c r="D1969" s="2">
        <v>5.2145000000000001</v>
      </c>
      <c r="E1969" s="2">
        <v>0</v>
      </c>
      <c r="F1969" s="2">
        <v>0</v>
      </c>
      <c r="G1969" s="2">
        <v>0</v>
      </c>
      <c r="H1969" s="16">
        <f t="shared" si="30"/>
        <v>0</v>
      </c>
    </row>
    <row r="1970" spans="1:8" ht="13.5" x14ac:dyDescent="0.25">
      <c r="A1970" s="12"/>
      <c r="B1970" s="11">
        <v>44872</v>
      </c>
      <c r="C1970" s="2">
        <v>6.21</v>
      </c>
      <c r="D1970" s="2">
        <v>5.2145000000000001</v>
      </c>
      <c r="E1970" s="2">
        <v>0</v>
      </c>
      <c r="F1970" s="2">
        <v>0</v>
      </c>
      <c r="G1970" s="2">
        <v>0</v>
      </c>
      <c r="H1970" s="16">
        <f t="shared" si="30"/>
        <v>0</v>
      </c>
    </row>
    <row r="1971" spans="1:8" ht="13.5" x14ac:dyDescent="0.25">
      <c r="A1971" s="12"/>
      <c r="B1971" s="11">
        <v>44873</v>
      </c>
      <c r="C1971" s="2">
        <v>6</v>
      </c>
      <c r="D1971" s="2">
        <v>5.0381999999999998</v>
      </c>
      <c r="E1971" s="2">
        <v>210</v>
      </c>
      <c r="F1971" s="2">
        <v>6</v>
      </c>
      <c r="G1971" s="2">
        <v>1260</v>
      </c>
      <c r="H1971" s="16">
        <f t="shared" si="30"/>
        <v>-3.3809569469747884E-2</v>
      </c>
    </row>
    <row r="1972" spans="1:8" ht="13.5" x14ac:dyDescent="0.25">
      <c r="A1972" s="12"/>
      <c r="B1972" s="11">
        <v>44874</v>
      </c>
      <c r="C1972" s="2">
        <v>6.01</v>
      </c>
      <c r="D1972" s="2">
        <v>5.0465999999999998</v>
      </c>
      <c r="E1972" s="2">
        <v>281</v>
      </c>
      <c r="F1972" s="2">
        <v>6.01</v>
      </c>
      <c r="G1972" s="2">
        <v>1688.81</v>
      </c>
      <c r="H1972" s="16">
        <f t="shared" si="30"/>
        <v>1.6672621174228818E-3</v>
      </c>
    </row>
    <row r="1973" spans="1:8" ht="13.5" x14ac:dyDescent="0.25">
      <c r="A1973" s="12"/>
      <c r="B1973" s="11">
        <v>44875</v>
      </c>
      <c r="C1973" s="2">
        <v>6.01</v>
      </c>
      <c r="D1973" s="2">
        <v>5.0465999999999998</v>
      </c>
      <c r="E1973" s="2">
        <v>0</v>
      </c>
      <c r="F1973" s="2">
        <v>0</v>
      </c>
      <c r="G1973" s="2">
        <v>0</v>
      </c>
      <c r="H1973" s="16">
        <f t="shared" si="30"/>
        <v>0</v>
      </c>
    </row>
    <row r="1974" spans="1:8" ht="13.5" x14ac:dyDescent="0.25">
      <c r="A1974" s="12"/>
      <c r="B1974" s="11">
        <v>44876</v>
      </c>
      <c r="C1974" s="2">
        <v>6.01</v>
      </c>
      <c r="D1974" s="2">
        <v>5.0465999999999998</v>
      </c>
      <c r="E1974" s="2">
        <v>0</v>
      </c>
      <c r="F1974" s="2">
        <v>0</v>
      </c>
      <c r="G1974" s="2">
        <v>0</v>
      </c>
      <c r="H1974" s="16">
        <f t="shared" si="30"/>
        <v>0</v>
      </c>
    </row>
    <row r="1975" spans="1:8" ht="13.5" x14ac:dyDescent="0.25">
      <c r="A1975" s="12"/>
      <c r="B1975" s="11">
        <v>44879</v>
      </c>
      <c r="C1975" s="2">
        <v>6.01</v>
      </c>
      <c r="D1975" s="2">
        <v>5.0465999999999998</v>
      </c>
      <c r="E1975" s="2">
        <v>0</v>
      </c>
      <c r="F1975" s="2">
        <v>0</v>
      </c>
      <c r="G1975" s="2">
        <v>0</v>
      </c>
      <c r="H1975" s="16">
        <f t="shared" si="30"/>
        <v>0</v>
      </c>
    </row>
    <row r="1976" spans="1:8" ht="13.5" x14ac:dyDescent="0.25">
      <c r="A1976" s="12"/>
      <c r="B1976" s="11">
        <v>44880</v>
      </c>
      <c r="C1976" s="2">
        <v>5.83</v>
      </c>
      <c r="D1976" s="2">
        <v>4.8954000000000004</v>
      </c>
      <c r="E1976" s="2">
        <v>7</v>
      </c>
      <c r="F1976" s="2">
        <v>5.8559999999999999</v>
      </c>
      <c r="G1976" s="2">
        <v>40.991999999999997</v>
      </c>
      <c r="H1976" s="16">
        <f t="shared" si="30"/>
        <v>-2.9960765664011284E-2</v>
      </c>
    </row>
    <row r="1977" spans="1:8" ht="13.5" x14ac:dyDescent="0.25">
      <c r="A1977" s="12"/>
      <c r="B1977" s="11">
        <v>44881</v>
      </c>
      <c r="C1977" s="2">
        <v>5.83</v>
      </c>
      <c r="D1977" s="2">
        <v>4.8954000000000004</v>
      </c>
      <c r="E1977" s="2">
        <v>0</v>
      </c>
      <c r="F1977" s="2">
        <v>0</v>
      </c>
      <c r="G1977" s="2">
        <v>0</v>
      </c>
      <c r="H1977" s="16">
        <f t="shared" si="30"/>
        <v>0</v>
      </c>
    </row>
    <row r="1978" spans="1:8" ht="13.5" x14ac:dyDescent="0.25">
      <c r="A1978" s="12"/>
      <c r="B1978" s="11">
        <v>44882</v>
      </c>
      <c r="C1978" s="2">
        <v>5.83</v>
      </c>
      <c r="D1978" s="2">
        <v>4.8954000000000004</v>
      </c>
      <c r="E1978" s="2">
        <v>0</v>
      </c>
      <c r="F1978" s="2">
        <v>0</v>
      </c>
      <c r="G1978" s="2">
        <v>0</v>
      </c>
      <c r="H1978" s="16">
        <f t="shared" si="30"/>
        <v>0</v>
      </c>
    </row>
    <row r="1979" spans="1:8" ht="13.5" x14ac:dyDescent="0.25">
      <c r="A1979" s="12"/>
      <c r="B1979" s="11">
        <v>44883</v>
      </c>
      <c r="C1979" s="2">
        <v>5.83</v>
      </c>
      <c r="D1979" s="2">
        <v>4.8954000000000004</v>
      </c>
      <c r="E1979" s="2">
        <v>0</v>
      </c>
      <c r="F1979" s="2">
        <v>0</v>
      </c>
      <c r="G1979" s="2">
        <v>0</v>
      </c>
      <c r="H1979" s="16">
        <f t="shared" si="30"/>
        <v>0</v>
      </c>
    </row>
    <row r="1980" spans="1:8" ht="13.5" x14ac:dyDescent="0.25">
      <c r="A1980" s="12"/>
      <c r="B1980" s="11">
        <v>44886</v>
      </c>
      <c r="C1980" s="2">
        <v>5.83</v>
      </c>
      <c r="D1980" s="2">
        <v>4.8954000000000004</v>
      </c>
      <c r="E1980" s="2">
        <v>0</v>
      </c>
      <c r="F1980" s="2">
        <v>0</v>
      </c>
      <c r="G1980" s="2">
        <v>0</v>
      </c>
      <c r="H1980" s="16">
        <f t="shared" si="30"/>
        <v>0</v>
      </c>
    </row>
    <row r="1981" spans="1:8" ht="13.5" x14ac:dyDescent="0.25">
      <c r="A1981" s="12"/>
      <c r="B1981" s="11">
        <v>44887</v>
      </c>
      <c r="C1981" s="2">
        <v>5.57</v>
      </c>
      <c r="D1981" s="2">
        <v>4.6771000000000003</v>
      </c>
      <c r="E1981" s="2">
        <v>42914</v>
      </c>
      <c r="F1981" s="2">
        <v>5.57</v>
      </c>
      <c r="G1981" s="2">
        <v>239030.98</v>
      </c>
      <c r="H1981" s="16">
        <f t="shared" si="30"/>
        <v>-4.4592883114760826E-2</v>
      </c>
    </row>
    <row r="1982" spans="1:8" ht="13.5" x14ac:dyDescent="0.25">
      <c r="A1982" s="12"/>
      <c r="B1982" s="11">
        <v>44888</v>
      </c>
      <c r="C1982" s="2">
        <v>5.81</v>
      </c>
      <c r="D1982" s="2">
        <v>4.8785999999999996</v>
      </c>
      <c r="E1982" s="2">
        <v>56</v>
      </c>
      <c r="F1982" s="2">
        <v>5.819</v>
      </c>
      <c r="G1982" s="2">
        <v>325.86399999999998</v>
      </c>
      <c r="H1982" s="16">
        <f t="shared" si="30"/>
        <v>4.3082251822710513E-2</v>
      </c>
    </row>
    <row r="1983" spans="1:8" ht="13.5" x14ac:dyDescent="0.25">
      <c r="A1983" s="12"/>
      <c r="B1983" s="11">
        <v>44889</v>
      </c>
      <c r="C1983" s="2">
        <v>6.07</v>
      </c>
      <c r="D1983" s="2">
        <v>5.0970000000000004</v>
      </c>
      <c r="E1983" s="2">
        <v>0</v>
      </c>
      <c r="F1983" s="2">
        <v>0</v>
      </c>
      <c r="G1983" s="2">
        <v>0</v>
      </c>
      <c r="H1983" s="16">
        <f t="shared" si="30"/>
        <v>4.4766941335629244E-2</v>
      </c>
    </row>
    <row r="1984" spans="1:8" ht="13.5" x14ac:dyDescent="0.25">
      <c r="A1984" s="12"/>
      <c r="B1984" s="11">
        <v>44890</v>
      </c>
      <c r="C1984" s="2">
        <v>6.34</v>
      </c>
      <c r="D1984" s="2">
        <v>5.3236999999999997</v>
      </c>
      <c r="E1984" s="2">
        <v>16</v>
      </c>
      <c r="F1984" s="2">
        <v>6.34</v>
      </c>
      <c r="G1984" s="2">
        <v>101.44</v>
      </c>
      <c r="H1984" s="16">
        <f t="shared" si="30"/>
        <v>4.4477143417696534E-2</v>
      </c>
    </row>
    <row r="1985" spans="1:8" ht="13.5" x14ac:dyDescent="0.25">
      <c r="A1985" s="12"/>
      <c r="B1985" s="11">
        <v>44893</v>
      </c>
      <c r="C1985" s="2">
        <v>6.62</v>
      </c>
      <c r="D1985" s="2">
        <v>5.5587999999999997</v>
      </c>
      <c r="E1985" s="2">
        <v>0</v>
      </c>
      <c r="F1985" s="2">
        <v>0</v>
      </c>
      <c r="G1985" s="2">
        <v>0</v>
      </c>
      <c r="H1985" s="16">
        <f t="shared" si="30"/>
        <v>4.416101583485172E-2</v>
      </c>
    </row>
    <row r="1986" spans="1:8" ht="13.5" x14ac:dyDescent="0.25">
      <c r="A1986" s="12"/>
      <c r="B1986" s="11">
        <v>44894</v>
      </c>
      <c r="C1986" s="2">
        <v>6.91</v>
      </c>
      <c r="D1986" s="2">
        <v>5.8022999999999998</v>
      </c>
      <c r="E1986" s="2">
        <v>167</v>
      </c>
      <c r="F1986" s="2">
        <v>6.91</v>
      </c>
      <c r="G1986" s="2">
        <v>1153.97</v>
      </c>
      <c r="H1986" s="16">
        <f t="shared" si="30"/>
        <v>4.3804418219759673E-2</v>
      </c>
    </row>
    <row r="1987" spans="1:8" ht="13.5" x14ac:dyDescent="0.25">
      <c r="A1987" s="12"/>
      <c r="B1987" s="11">
        <v>44895</v>
      </c>
      <c r="C1987" s="2">
        <v>6.91</v>
      </c>
      <c r="D1987" s="2">
        <v>5.8022999999999998</v>
      </c>
      <c r="E1987" s="2">
        <v>0</v>
      </c>
      <c r="F1987" s="2">
        <v>0</v>
      </c>
      <c r="G1987" s="2">
        <v>0</v>
      </c>
      <c r="H1987" s="16">
        <f t="shared" si="30"/>
        <v>0</v>
      </c>
    </row>
    <row r="1988" spans="1:8" ht="13.5" x14ac:dyDescent="0.25">
      <c r="A1988" s="12"/>
      <c r="B1988" s="11">
        <v>44896</v>
      </c>
      <c r="C1988" s="2">
        <v>7.09</v>
      </c>
      <c r="D1988" s="2">
        <v>5.9535</v>
      </c>
      <c r="E1988" s="2">
        <v>4</v>
      </c>
      <c r="F1988" s="2">
        <v>7.09</v>
      </c>
      <c r="G1988" s="2">
        <v>28.36</v>
      </c>
      <c r="H1988" s="16">
        <f t="shared" si="30"/>
        <v>2.6058631921824144E-2</v>
      </c>
    </row>
    <row r="1989" spans="1:8" ht="13.5" x14ac:dyDescent="0.25">
      <c r="A1989" s="12"/>
      <c r="B1989" s="11">
        <v>44897</v>
      </c>
      <c r="C1989" s="2">
        <v>7.09</v>
      </c>
      <c r="D1989" s="2">
        <v>5.9535</v>
      </c>
      <c r="E1989" s="2">
        <v>0</v>
      </c>
      <c r="F1989" s="2">
        <v>0</v>
      </c>
      <c r="G1989" s="2">
        <v>0</v>
      </c>
      <c r="H1989" s="16">
        <f t="shared" si="30"/>
        <v>0</v>
      </c>
    </row>
    <row r="1990" spans="1:8" ht="13.5" x14ac:dyDescent="0.25">
      <c r="A1990" s="12"/>
      <c r="B1990" s="11">
        <v>44900</v>
      </c>
      <c r="C1990" s="2">
        <v>7.09</v>
      </c>
      <c r="D1990" s="2">
        <v>5.9535</v>
      </c>
      <c r="E1990" s="2">
        <v>0</v>
      </c>
      <c r="F1990" s="2">
        <v>0</v>
      </c>
      <c r="G1990" s="2">
        <v>0</v>
      </c>
      <c r="H1990" s="16">
        <f t="shared" si="30"/>
        <v>0</v>
      </c>
    </row>
    <row r="1991" spans="1:8" ht="13.5" x14ac:dyDescent="0.25">
      <c r="A1991" s="12"/>
      <c r="B1991" s="11">
        <v>44901</v>
      </c>
      <c r="C1991" s="2">
        <v>6.78</v>
      </c>
      <c r="D1991" s="2">
        <v>5.6931000000000003</v>
      </c>
      <c r="E1991" s="2">
        <v>0</v>
      </c>
      <c r="F1991" s="2">
        <v>0</v>
      </c>
      <c r="G1991" s="2">
        <v>0</v>
      </c>
      <c r="H1991" s="16">
        <f t="shared" ref="H1991:H2054" si="31">(D1991-D1990)/D1990</f>
        <v>-4.3738977072310364E-2</v>
      </c>
    </row>
    <row r="1992" spans="1:8" ht="13.5" x14ac:dyDescent="0.25">
      <c r="A1992" s="12"/>
      <c r="B1992" s="11">
        <v>44902</v>
      </c>
      <c r="C1992" s="2">
        <v>7.08</v>
      </c>
      <c r="D1992" s="2">
        <v>5.9451000000000001</v>
      </c>
      <c r="E1992" s="2">
        <v>645</v>
      </c>
      <c r="F1992" s="2">
        <v>7.08</v>
      </c>
      <c r="G1992" s="2">
        <v>4566.6000000000004</v>
      </c>
      <c r="H1992" s="16">
        <f t="shared" si="31"/>
        <v>4.4264109184802614E-2</v>
      </c>
    </row>
    <row r="1993" spans="1:8" ht="13.5" x14ac:dyDescent="0.25">
      <c r="A1993" s="12"/>
      <c r="B1993" s="11">
        <v>44903</v>
      </c>
      <c r="C1993" s="2">
        <v>7.08</v>
      </c>
      <c r="D1993" s="2">
        <v>5.9451000000000001</v>
      </c>
      <c r="E1993" s="2">
        <v>0</v>
      </c>
      <c r="F1993" s="2">
        <v>0</v>
      </c>
      <c r="G1993" s="2">
        <v>0</v>
      </c>
      <c r="H1993" s="16">
        <f t="shared" si="31"/>
        <v>0</v>
      </c>
    </row>
    <row r="1994" spans="1:8" ht="13.5" x14ac:dyDescent="0.25">
      <c r="A1994" s="12"/>
      <c r="B1994" s="11">
        <v>44904</v>
      </c>
      <c r="C1994" s="2">
        <v>7.08</v>
      </c>
      <c r="D1994" s="2">
        <v>5.9451000000000001</v>
      </c>
      <c r="E1994" s="2">
        <v>0</v>
      </c>
      <c r="F1994" s="2">
        <v>0</v>
      </c>
      <c r="G1994" s="2">
        <v>0</v>
      </c>
      <c r="H1994" s="16">
        <f t="shared" si="31"/>
        <v>0</v>
      </c>
    </row>
    <row r="1995" spans="1:8" ht="13.5" x14ac:dyDescent="0.25">
      <c r="A1995" s="12"/>
      <c r="B1995" s="11">
        <v>44907</v>
      </c>
      <c r="C1995" s="2">
        <v>7.07</v>
      </c>
      <c r="D1995" s="2">
        <v>5.9367000000000001</v>
      </c>
      <c r="E1995" s="2">
        <v>277</v>
      </c>
      <c r="F1995" s="2">
        <v>6.8109999999999999</v>
      </c>
      <c r="G1995" s="2">
        <v>1886.6469999999999</v>
      </c>
      <c r="H1995" s="16">
        <f t="shared" si="31"/>
        <v>-1.4129282938890788E-3</v>
      </c>
    </row>
    <row r="1996" spans="1:8" ht="13.5" x14ac:dyDescent="0.25">
      <c r="A1996" s="12"/>
      <c r="B1996" s="11">
        <v>44908</v>
      </c>
      <c r="C1996" s="2">
        <v>7.07</v>
      </c>
      <c r="D1996" s="2">
        <v>5.9367000000000001</v>
      </c>
      <c r="E1996" s="2">
        <v>0</v>
      </c>
      <c r="F1996" s="2">
        <v>0</v>
      </c>
      <c r="G1996" s="2">
        <v>0</v>
      </c>
      <c r="H1996" s="16">
        <f t="shared" si="31"/>
        <v>0</v>
      </c>
    </row>
    <row r="1997" spans="1:8" ht="13.5" x14ac:dyDescent="0.25">
      <c r="A1997" s="12"/>
      <c r="B1997" s="11">
        <v>44909</v>
      </c>
      <c r="C1997" s="2">
        <v>7.07</v>
      </c>
      <c r="D1997" s="2">
        <v>5.9367000000000001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2"/>
      <c r="B1998" s="11">
        <v>44910</v>
      </c>
      <c r="C1998" s="2">
        <v>7.07</v>
      </c>
      <c r="D1998" s="2">
        <v>5.9367000000000001</v>
      </c>
      <c r="E1998" s="2">
        <v>500</v>
      </c>
      <c r="F1998" s="2">
        <v>7.07</v>
      </c>
      <c r="G1998" s="2">
        <v>3535</v>
      </c>
      <c r="H1998" s="16">
        <f t="shared" si="31"/>
        <v>0</v>
      </c>
    </row>
    <row r="1999" spans="1:8" ht="13.5" x14ac:dyDescent="0.25">
      <c r="A1999" s="12"/>
      <c r="B1999" s="11">
        <v>44911</v>
      </c>
      <c r="C1999" s="2">
        <v>7.1</v>
      </c>
      <c r="D1999" s="2">
        <v>5.9618000000000002</v>
      </c>
      <c r="E1999" s="2">
        <v>772</v>
      </c>
      <c r="F1999" s="2">
        <v>7.1</v>
      </c>
      <c r="G1999" s="2">
        <v>5481.2</v>
      </c>
      <c r="H1999" s="16">
        <f t="shared" si="31"/>
        <v>4.2279380800781781E-3</v>
      </c>
    </row>
    <row r="2000" spans="1:8" ht="13.5" x14ac:dyDescent="0.25">
      <c r="A2000" s="12"/>
      <c r="B2000" s="11">
        <v>44914</v>
      </c>
      <c r="C2000" s="2">
        <v>7.1</v>
      </c>
      <c r="D2000" s="2">
        <v>5.9618000000000002</v>
      </c>
      <c r="E2000" s="2">
        <v>0</v>
      </c>
      <c r="F2000" s="2">
        <v>0</v>
      </c>
      <c r="G2000" s="2">
        <v>0</v>
      </c>
      <c r="H2000" s="16">
        <f t="shared" si="31"/>
        <v>0</v>
      </c>
    </row>
    <row r="2001" spans="1:8" ht="13.5" x14ac:dyDescent="0.25">
      <c r="A2001" s="12"/>
      <c r="B2001" s="11">
        <v>44915</v>
      </c>
      <c r="C2001" s="2">
        <v>7.1</v>
      </c>
      <c r="D2001" s="2">
        <v>5.9618000000000002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2"/>
      <c r="B2002" s="11">
        <v>44916</v>
      </c>
      <c r="C2002" s="2">
        <v>7.1</v>
      </c>
      <c r="D2002" s="2">
        <v>5.9618000000000002</v>
      </c>
      <c r="E2002" s="2">
        <v>0</v>
      </c>
      <c r="F2002" s="2">
        <v>0</v>
      </c>
      <c r="G2002" s="2">
        <v>0</v>
      </c>
      <c r="H2002" s="16">
        <f t="shared" si="31"/>
        <v>0</v>
      </c>
    </row>
    <row r="2003" spans="1:8" ht="13.5" x14ac:dyDescent="0.25">
      <c r="A2003" s="12"/>
      <c r="B2003" s="11">
        <v>44917</v>
      </c>
      <c r="C2003" s="2">
        <v>7.1</v>
      </c>
      <c r="D2003" s="2">
        <v>5.9618000000000002</v>
      </c>
      <c r="E2003" s="2">
        <v>0</v>
      </c>
      <c r="F2003" s="2">
        <v>0</v>
      </c>
      <c r="G2003" s="2">
        <v>0</v>
      </c>
      <c r="H2003" s="16">
        <f t="shared" si="31"/>
        <v>0</v>
      </c>
    </row>
    <row r="2004" spans="1:8" ht="13.5" x14ac:dyDescent="0.25">
      <c r="A2004" s="12"/>
      <c r="B2004" s="11">
        <v>44918</v>
      </c>
      <c r="C2004" s="2">
        <v>7.1</v>
      </c>
      <c r="D2004" s="2">
        <v>5.9618000000000002</v>
      </c>
      <c r="E2004" s="2">
        <v>0</v>
      </c>
      <c r="F2004" s="2">
        <v>0</v>
      </c>
      <c r="G2004" s="2">
        <v>0</v>
      </c>
      <c r="H2004" s="16">
        <f t="shared" si="31"/>
        <v>0</v>
      </c>
    </row>
    <row r="2005" spans="1:8" ht="13.5" x14ac:dyDescent="0.25">
      <c r="A2005" s="12"/>
      <c r="B2005" s="11">
        <v>44921</v>
      </c>
      <c r="C2005" s="2">
        <v>7.4</v>
      </c>
      <c r="D2005" s="2">
        <v>6.2138</v>
      </c>
      <c r="E2005" s="2">
        <v>200</v>
      </c>
      <c r="F2005" s="2">
        <v>7.4</v>
      </c>
      <c r="G2005" s="2">
        <v>1480</v>
      </c>
      <c r="H2005" s="16">
        <f t="shared" si="31"/>
        <v>4.226911335502697E-2</v>
      </c>
    </row>
    <row r="2006" spans="1:8" ht="13.5" x14ac:dyDescent="0.25">
      <c r="A2006" s="12"/>
      <c r="B2006" s="11">
        <v>44922</v>
      </c>
      <c r="C2006" s="2">
        <v>7.4</v>
      </c>
      <c r="D2006" s="2">
        <v>6.2138</v>
      </c>
      <c r="E2006" s="2">
        <v>0</v>
      </c>
      <c r="F2006" s="2">
        <v>0</v>
      </c>
      <c r="G2006" s="2">
        <v>0</v>
      </c>
      <c r="H2006" s="16">
        <f t="shared" si="31"/>
        <v>0</v>
      </c>
    </row>
    <row r="2007" spans="1:8" ht="13.5" x14ac:dyDescent="0.25">
      <c r="A2007" s="12"/>
      <c r="B2007" s="11">
        <v>44923</v>
      </c>
      <c r="C2007" s="2">
        <v>7.73</v>
      </c>
      <c r="D2007" s="2">
        <v>6.4908999999999999</v>
      </c>
      <c r="E2007" s="2">
        <v>50</v>
      </c>
      <c r="F2007" s="2">
        <v>7.73</v>
      </c>
      <c r="G2007" s="2">
        <v>386.5</v>
      </c>
      <c r="H2007" s="16">
        <f t="shared" si="31"/>
        <v>4.4594290128423815E-2</v>
      </c>
    </row>
    <row r="2008" spans="1:8" ht="13.5" x14ac:dyDescent="0.25">
      <c r="A2008" s="12"/>
      <c r="B2008" s="11">
        <v>44924</v>
      </c>
      <c r="C2008" s="2">
        <v>8.07</v>
      </c>
      <c r="D2008" s="2">
        <v>6.7763999999999998</v>
      </c>
      <c r="E2008" s="2">
        <v>178</v>
      </c>
      <c r="F2008" s="2">
        <v>8.07</v>
      </c>
      <c r="G2008" s="2">
        <v>1436.46</v>
      </c>
      <c r="H2008" s="16">
        <f t="shared" si="31"/>
        <v>4.3984655440693875E-2</v>
      </c>
    </row>
    <row r="2009" spans="1:8" ht="13.5" x14ac:dyDescent="0.25">
      <c r="A2009" s="12"/>
      <c r="B2009" s="11">
        <v>44925</v>
      </c>
      <c r="C2009" s="2">
        <v>8.43</v>
      </c>
      <c r="D2009" s="2">
        <v>7.0785999999999998</v>
      </c>
      <c r="E2009" s="2">
        <v>229</v>
      </c>
      <c r="F2009" s="2">
        <v>8.4</v>
      </c>
      <c r="G2009" s="2">
        <v>1923.6</v>
      </c>
      <c r="H2009" s="16">
        <f t="shared" si="31"/>
        <v>4.4595950652263745E-2</v>
      </c>
    </row>
    <row r="2010" spans="1:8" ht="13.5" x14ac:dyDescent="0.25">
      <c r="A2010" s="12"/>
      <c r="B2010" s="11">
        <v>44928</v>
      </c>
      <c r="C2010" s="2">
        <v>8.43</v>
      </c>
      <c r="D2010" s="2">
        <v>7.0785999999999998</v>
      </c>
      <c r="E2010" s="2">
        <v>0</v>
      </c>
      <c r="F2010" s="2">
        <v>0</v>
      </c>
      <c r="G2010" s="2">
        <v>0</v>
      </c>
      <c r="H2010" s="16">
        <f t="shared" si="31"/>
        <v>0</v>
      </c>
    </row>
    <row r="2011" spans="1:8" ht="13.5" x14ac:dyDescent="0.25">
      <c r="A2011" s="12"/>
      <c r="B2011" s="11">
        <v>44929</v>
      </c>
      <c r="C2011" s="2">
        <v>8.43</v>
      </c>
      <c r="D2011" s="2">
        <v>7.0785999999999998</v>
      </c>
      <c r="E2011" s="2">
        <v>0</v>
      </c>
      <c r="F2011" s="2">
        <v>0</v>
      </c>
      <c r="G2011" s="2">
        <v>0</v>
      </c>
      <c r="H2011" s="16">
        <f t="shared" si="31"/>
        <v>0</v>
      </c>
    </row>
    <row r="2012" spans="1:8" ht="13.5" x14ac:dyDescent="0.25">
      <c r="A2012" s="12"/>
      <c r="B2012" s="11">
        <v>44930</v>
      </c>
      <c r="C2012" s="2">
        <v>8.43</v>
      </c>
      <c r="D2012" s="2">
        <v>7.0785999999999998</v>
      </c>
      <c r="E2012" s="2">
        <v>0</v>
      </c>
      <c r="F2012" s="2">
        <v>0</v>
      </c>
      <c r="G2012" s="2">
        <v>0</v>
      </c>
      <c r="H2012" s="16">
        <f t="shared" si="31"/>
        <v>0</v>
      </c>
    </row>
    <row r="2013" spans="1:8" ht="13.5" x14ac:dyDescent="0.25">
      <c r="A2013" s="12"/>
      <c r="B2013" s="11">
        <v>44931</v>
      </c>
      <c r="C2013" s="2">
        <v>8.3000000000000007</v>
      </c>
      <c r="D2013" s="2">
        <v>6.9695</v>
      </c>
      <c r="E2013" s="2">
        <v>823</v>
      </c>
      <c r="F2013" s="2">
        <v>8.3000000000000007</v>
      </c>
      <c r="G2013" s="2">
        <v>6830.9</v>
      </c>
      <c r="H2013" s="16">
        <f t="shared" si="31"/>
        <v>-1.5412652219365377E-2</v>
      </c>
    </row>
    <row r="2014" spans="1:8" ht="13.5" x14ac:dyDescent="0.25">
      <c r="A2014" s="12"/>
      <c r="B2014" s="11">
        <v>44932</v>
      </c>
      <c r="C2014" s="2">
        <v>8.3000000000000007</v>
      </c>
      <c r="D2014" s="2">
        <v>6.9695</v>
      </c>
      <c r="E2014" s="2">
        <v>0</v>
      </c>
      <c r="F2014" s="2">
        <v>0</v>
      </c>
      <c r="G2014" s="2">
        <v>0</v>
      </c>
      <c r="H2014" s="16">
        <f t="shared" si="31"/>
        <v>0</v>
      </c>
    </row>
    <row r="2015" spans="1:8" ht="13.5" x14ac:dyDescent="0.25">
      <c r="A2015" s="12"/>
      <c r="B2015" s="11">
        <v>44935</v>
      </c>
      <c r="C2015" s="2">
        <v>8.3000000000000007</v>
      </c>
      <c r="D2015" s="2">
        <v>6.9695</v>
      </c>
      <c r="E2015" s="2">
        <v>0</v>
      </c>
      <c r="F2015" s="2">
        <v>0</v>
      </c>
      <c r="G2015" s="2">
        <v>0</v>
      </c>
      <c r="H2015" s="16">
        <f t="shared" si="31"/>
        <v>0</v>
      </c>
    </row>
    <row r="2016" spans="1:8" ht="13.5" x14ac:dyDescent="0.25">
      <c r="A2016" s="12"/>
      <c r="B2016" s="11">
        <v>44936</v>
      </c>
      <c r="C2016" s="2">
        <v>8.67</v>
      </c>
      <c r="D2016" s="2">
        <v>7.2801999999999998</v>
      </c>
      <c r="E2016" s="2">
        <v>4385</v>
      </c>
      <c r="F2016" s="2">
        <v>8.67</v>
      </c>
      <c r="G2016" s="2">
        <v>38017.949999999997</v>
      </c>
      <c r="H2016" s="16">
        <f t="shared" si="31"/>
        <v>4.4579955520482065E-2</v>
      </c>
    </row>
    <row r="2017" spans="1:8" ht="13.5" x14ac:dyDescent="0.25">
      <c r="A2017" s="12"/>
      <c r="B2017" s="11">
        <v>44937</v>
      </c>
      <c r="C2017" s="2">
        <v>8.67</v>
      </c>
      <c r="D2017" s="2">
        <v>7.2801999999999998</v>
      </c>
      <c r="E2017" s="2">
        <v>0</v>
      </c>
      <c r="F2017" s="2">
        <v>0</v>
      </c>
      <c r="G2017" s="2">
        <v>0</v>
      </c>
      <c r="H2017" s="16">
        <f t="shared" si="31"/>
        <v>0</v>
      </c>
    </row>
    <row r="2018" spans="1:8" ht="13.5" x14ac:dyDescent="0.25">
      <c r="A2018" s="12"/>
      <c r="B2018" s="11">
        <v>44938</v>
      </c>
      <c r="C2018" s="2">
        <v>8.67</v>
      </c>
      <c r="D2018" s="2">
        <v>7.2801999999999998</v>
      </c>
      <c r="E2018" s="2">
        <v>0</v>
      </c>
      <c r="F2018" s="2">
        <v>0</v>
      </c>
      <c r="G2018" s="2">
        <v>0</v>
      </c>
      <c r="H2018" s="16">
        <f t="shared" si="31"/>
        <v>0</v>
      </c>
    </row>
    <row r="2019" spans="1:8" ht="13.5" x14ac:dyDescent="0.25">
      <c r="A2019" s="12"/>
      <c r="B2019" s="11">
        <v>44939</v>
      </c>
      <c r="C2019" s="2">
        <v>8.67</v>
      </c>
      <c r="D2019" s="2">
        <v>7.2801999999999998</v>
      </c>
      <c r="E2019" s="2">
        <v>0</v>
      </c>
      <c r="F2019" s="2">
        <v>0</v>
      </c>
      <c r="G2019" s="2">
        <v>0</v>
      </c>
      <c r="H2019" s="16">
        <f t="shared" si="31"/>
        <v>0</v>
      </c>
    </row>
    <row r="2020" spans="1:8" ht="13.5" x14ac:dyDescent="0.25">
      <c r="A2020" s="12"/>
      <c r="B2020" s="11">
        <v>44942</v>
      </c>
      <c r="C2020" s="2">
        <v>8.67</v>
      </c>
      <c r="D2020" s="2">
        <v>7.2801999999999998</v>
      </c>
      <c r="E2020" s="2">
        <v>0</v>
      </c>
      <c r="F2020" s="2">
        <v>0</v>
      </c>
      <c r="G2020" s="2">
        <v>0</v>
      </c>
      <c r="H2020" s="16">
        <f t="shared" si="31"/>
        <v>0</v>
      </c>
    </row>
    <row r="2021" spans="1:8" ht="13.5" x14ac:dyDescent="0.25">
      <c r="A2021" s="12"/>
      <c r="B2021" s="11">
        <v>44943</v>
      </c>
      <c r="C2021" s="2">
        <v>8.67</v>
      </c>
      <c r="D2021" s="2">
        <v>7.2801999999999998</v>
      </c>
      <c r="E2021" s="2">
        <v>0</v>
      </c>
      <c r="F2021" s="2">
        <v>0</v>
      </c>
      <c r="G2021" s="2">
        <v>0</v>
      </c>
      <c r="H2021" s="16">
        <f t="shared" si="31"/>
        <v>0</v>
      </c>
    </row>
    <row r="2022" spans="1:8" ht="13.5" x14ac:dyDescent="0.25">
      <c r="A2022" s="12"/>
      <c r="B2022" s="11">
        <v>44944</v>
      </c>
      <c r="C2022" s="2">
        <v>9.06</v>
      </c>
      <c r="D2022" s="2">
        <v>7.6077000000000004</v>
      </c>
      <c r="E2022" s="2">
        <v>201</v>
      </c>
      <c r="F2022" s="2">
        <v>9.06</v>
      </c>
      <c r="G2022" s="2">
        <v>1821.06</v>
      </c>
      <c r="H2022" s="16">
        <f t="shared" si="31"/>
        <v>4.4985027883849421E-2</v>
      </c>
    </row>
    <row r="2023" spans="1:8" ht="13.5" x14ac:dyDescent="0.25">
      <c r="A2023" s="12"/>
      <c r="B2023" s="11">
        <v>44945</v>
      </c>
      <c r="C2023" s="2">
        <v>9.06</v>
      </c>
      <c r="D2023" s="2">
        <v>7.6077000000000004</v>
      </c>
      <c r="E2023" s="2">
        <v>0</v>
      </c>
      <c r="F2023" s="2">
        <v>0</v>
      </c>
      <c r="G2023" s="2">
        <v>0</v>
      </c>
      <c r="H2023" s="16">
        <f t="shared" si="31"/>
        <v>0</v>
      </c>
    </row>
    <row r="2024" spans="1:8" ht="13.5" x14ac:dyDescent="0.25">
      <c r="A2024" s="12"/>
      <c r="B2024" s="11">
        <v>44946</v>
      </c>
      <c r="C2024" s="2">
        <v>9.06</v>
      </c>
      <c r="D2024" s="2">
        <v>7.6077000000000004</v>
      </c>
      <c r="E2024" s="2">
        <v>0</v>
      </c>
      <c r="F2024" s="2">
        <v>0</v>
      </c>
      <c r="G2024" s="2">
        <v>0</v>
      </c>
      <c r="H2024" s="16">
        <f t="shared" si="31"/>
        <v>0</v>
      </c>
    </row>
    <row r="2025" spans="1:8" ht="13.5" x14ac:dyDescent="0.25">
      <c r="A2025" s="12"/>
      <c r="B2025" s="11">
        <v>44949</v>
      </c>
      <c r="C2025" s="2">
        <v>9.06</v>
      </c>
      <c r="D2025" s="2">
        <v>7.6077000000000004</v>
      </c>
      <c r="E2025" s="2">
        <v>0</v>
      </c>
      <c r="F2025" s="2">
        <v>0</v>
      </c>
      <c r="G2025" s="2">
        <v>0</v>
      </c>
      <c r="H2025" s="16">
        <f t="shared" si="31"/>
        <v>0</v>
      </c>
    </row>
    <row r="2026" spans="1:8" ht="13.5" x14ac:dyDescent="0.25">
      <c r="A2026" s="12"/>
      <c r="B2026" s="11">
        <v>44950</v>
      </c>
      <c r="C2026" s="2">
        <v>9.06</v>
      </c>
      <c r="D2026" s="2">
        <v>7.6077000000000004</v>
      </c>
      <c r="E2026" s="2">
        <v>0</v>
      </c>
      <c r="F2026" s="2">
        <v>0</v>
      </c>
      <c r="G2026" s="2">
        <v>0</v>
      </c>
      <c r="H2026" s="16">
        <f t="shared" si="31"/>
        <v>0</v>
      </c>
    </row>
    <row r="2027" spans="1:8" ht="13.5" x14ac:dyDescent="0.25">
      <c r="A2027" s="12"/>
      <c r="B2027" s="11">
        <v>44951</v>
      </c>
      <c r="C2027" s="2">
        <v>9.06</v>
      </c>
      <c r="D2027" s="2">
        <v>7.6077000000000004</v>
      </c>
      <c r="E2027" s="2">
        <v>0</v>
      </c>
      <c r="F2027" s="2">
        <v>0</v>
      </c>
      <c r="G2027" s="2">
        <v>0</v>
      </c>
      <c r="H2027" s="16">
        <f t="shared" si="31"/>
        <v>0</v>
      </c>
    </row>
    <row r="2028" spans="1:8" ht="13.5" x14ac:dyDescent="0.25">
      <c r="A2028" s="12"/>
      <c r="B2028" s="11">
        <v>44952</v>
      </c>
      <c r="C2028" s="2">
        <v>9.06</v>
      </c>
      <c r="D2028" s="2">
        <v>7.6077000000000004</v>
      </c>
      <c r="E2028" s="2">
        <v>0</v>
      </c>
      <c r="F2028" s="2">
        <v>0</v>
      </c>
      <c r="G2028" s="2">
        <v>0</v>
      </c>
      <c r="H2028" s="16">
        <f t="shared" si="31"/>
        <v>0</v>
      </c>
    </row>
    <row r="2029" spans="1:8" ht="13.5" x14ac:dyDescent="0.25">
      <c r="A2029" s="12"/>
      <c r="B2029" s="11">
        <v>44953</v>
      </c>
      <c r="C2029" s="2">
        <v>9.06</v>
      </c>
      <c r="D2029" s="2">
        <v>7.6077000000000004</v>
      </c>
      <c r="E2029" s="2">
        <v>0</v>
      </c>
      <c r="F2029" s="2">
        <v>0</v>
      </c>
      <c r="G2029" s="2">
        <v>0</v>
      </c>
      <c r="H2029" s="16">
        <f t="shared" si="31"/>
        <v>0</v>
      </c>
    </row>
    <row r="2030" spans="1:8" ht="13.5" x14ac:dyDescent="0.25">
      <c r="A2030" s="12"/>
      <c r="B2030" s="11">
        <v>44956</v>
      </c>
      <c r="C2030" s="2">
        <v>9.06</v>
      </c>
      <c r="D2030" s="2">
        <v>7.6077000000000004</v>
      </c>
      <c r="E2030" s="2">
        <v>0</v>
      </c>
      <c r="F2030" s="2">
        <v>0</v>
      </c>
      <c r="G2030" s="2">
        <v>0</v>
      </c>
      <c r="H2030" s="16">
        <f t="shared" si="31"/>
        <v>0</v>
      </c>
    </row>
    <row r="2031" spans="1:8" ht="13.5" x14ac:dyDescent="0.25">
      <c r="A2031" s="12"/>
      <c r="B2031" s="11">
        <v>44957</v>
      </c>
      <c r="C2031" s="2">
        <v>9.06</v>
      </c>
      <c r="D2031" s="2">
        <v>7.6077000000000004</v>
      </c>
      <c r="E2031" s="2">
        <v>0</v>
      </c>
      <c r="F2031" s="2">
        <v>0</v>
      </c>
      <c r="G2031" s="2">
        <v>0</v>
      </c>
      <c r="H2031" s="16">
        <f t="shared" si="31"/>
        <v>0</v>
      </c>
    </row>
    <row r="2032" spans="1:8" ht="13.5" x14ac:dyDescent="0.25">
      <c r="A2032" s="12"/>
      <c r="B2032" s="11">
        <v>44958</v>
      </c>
      <c r="C2032" s="2">
        <v>9.06</v>
      </c>
      <c r="D2032" s="2">
        <v>7.6077000000000004</v>
      </c>
      <c r="E2032" s="2">
        <v>0</v>
      </c>
      <c r="F2032" s="2">
        <v>0</v>
      </c>
      <c r="G2032" s="2">
        <v>0</v>
      </c>
      <c r="H2032" s="16">
        <f t="shared" si="31"/>
        <v>0</v>
      </c>
    </row>
    <row r="2033" spans="1:8" ht="13.5" x14ac:dyDescent="0.25">
      <c r="A2033" s="12"/>
      <c r="B2033" s="11">
        <v>44959</v>
      </c>
      <c r="C2033" s="2">
        <v>9.06</v>
      </c>
      <c r="D2033" s="2">
        <v>7.6077000000000004</v>
      </c>
      <c r="E2033" s="2">
        <v>0</v>
      </c>
      <c r="F2033" s="2">
        <v>0</v>
      </c>
      <c r="G2033" s="2">
        <v>0</v>
      </c>
      <c r="H2033" s="16">
        <f t="shared" si="31"/>
        <v>0</v>
      </c>
    </row>
    <row r="2034" spans="1:8" ht="13.5" x14ac:dyDescent="0.25">
      <c r="A2034" s="12"/>
      <c r="B2034" s="11">
        <v>44960</v>
      </c>
      <c r="C2034" s="2">
        <v>9.06</v>
      </c>
      <c r="D2034" s="2">
        <v>7.6077000000000004</v>
      </c>
      <c r="E2034" s="2">
        <v>0</v>
      </c>
      <c r="F2034" s="2">
        <v>0</v>
      </c>
      <c r="G2034" s="2">
        <v>0</v>
      </c>
      <c r="H2034" s="16">
        <f t="shared" si="31"/>
        <v>0</v>
      </c>
    </row>
    <row r="2035" spans="1:8" ht="13.5" x14ac:dyDescent="0.25">
      <c r="A2035" s="12"/>
      <c r="B2035" s="11">
        <v>44963</v>
      </c>
      <c r="C2035" s="2">
        <v>9.06</v>
      </c>
      <c r="D2035" s="2">
        <v>7.6077000000000004</v>
      </c>
      <c r="E2035" s="2">
        <v>0</v>
      </c>
      <c r="F2035" s="2">
        <v>0</v>
      </c>
      <c r="G2035" s="2">
        <v>0</v>
      </c>
      <c r="H2035" s="16">
        <f t="shared" si="31"/>
        <v>0</v>
      </c>
    </row>
    <row r="2036" spans="1:8" ht="13.5" x14ac:dyDescent="0.25">
      <c r="A2036" s="12"/>
      <c r="B2036" s="11">
        <v>44964</v>
      </c>
      <c r="C2036" s="2">
        <v>9.06</v>
      </c>
      <c r="D2036" s="2">
        <v>7.6077000000000004</v>
      </c>
      <c r="E2036" s="2">
        <v>0</v>
      </c>
      <c r="F2036" s="2">
        <v>0</v>
      </c>
      <c r="G2036" s="2">
        <v>0</v>
      </c>
      <c r="H2036" s="16">
        <f t="shared" si="31"/>
        <v>0</v>
      </c>
    </row>
    <row r="2037" spans="1:8" ht="13.5" x14ac:dyDescent="0.25">
      <c r="A2037" s="12"/>
      <c r="B2037" s="11">
        <v>44965</v>
      </c>
      <c r="C2037" s="2">
        <v>9.06</v>
      </c>
      <c r="D2037" s="2">
        <v>7.6077000000000004</v>
      </c>
      <c r="E2037" s="2">
        <v>0</v>
      </c>
      <c r="F2037" s="2">
        <v>0</v>
      </c>
      <c r="G2037" s="2">
        <v>0</v>
      </c>
      <c r="H2037" s="16">
        <f t="shared" si="31"/>
        <v>0</v>
      </c>
    </row>
    <row r="2038" spans="1:8" ht="13.5" x14ac:dyDescent="0.25">
      <c r="A2038" s="12"/>
      <c r="B2038" s="11">
        <v>44966</v>
      </c>
      <c r="C2038" s="2">
        <v>9.06</v>
      </c>
      <c r="D2038" s="2">
        <v>7.6077000000000004</v>
      </c>
      <c r="E2038" s="2">
        <v>0</v>
      </c>
      <c r="F2038" s="2">
        <v>0</v>
      </c>
      <c r="G2038" s="2">
        <v>0</v>
      </c>
      <c r="H2038" s="16">
        <f t="shared" si="31"/>
        <v>0</v>
      </c>
    </row>
    <row r="2039" spans="1:8" ht="13.5" x14ac:dyDescent="0.25">
      <c r="A2039" s="12"/>
      <c r="B2039" s="11">
        <v>44967</v>
      </c>
      <c r="C2039" s="2">
        <v>9.06</v>
      </c>
      <c r="D2039" s="2">
        <v>7.6077000000000004</v>
      </c>
      <c r="E2039" s="2">
        <v>0</v>
      </c>
      <c r="F2039" s="2">
        <v>0</v>
      </c>
      <c r="G2039" s="2">
        <v>0</v>
      </c>
      <c r="H2039" s="16">
        <f t="shared" si="31"/>
        <v>0</v>
      </c>
    </row>
    <row r="2040" spans="1:8" ht="13.5" x14ac:dyDescent="0.25">
      <c r="A2040" s="12"/>
      <c r="B2040" s="11">
        <v>44970</v>
      </c>
      <c r="C2040" s="2">
        <v>9.06</v>
      </c>
      <c r="D2040" s="2">
        <v>7.6077000000000004</v>
      </c>
      <c r="E2040" s="2">
        <v>0</v>
      </c>
      <c r="F2040" s="2">
        <v>0</v>
      </c>
      <c r="G2040" s="2">
        <v>0</v>
      </c>
      <c r="H2040" s="16">
        <f t="shared" si="31"/>
        <v>0</v>
      </c>
    </row>
    <row r="2041" spans="1:8" ht="13.5" x14ac:dyDescent="0.25">
      <c r="A2041" s="12"/>
      <c r="B2041" s="11">
        <v>44971</v>
      </c>
      <c r="C2041" s="2">
        <v>9.06</v>
      </c>
      <c r="D2041" s="2">
        <v>7.6077000000000004</v>
      </c>
      <c r="E2041" s="2">
        <v>0</v>
      </c>
      <c r="F2041" s="2">
        <v>0</v>
      </c>
      <c r="G2041" s="2">
        <v>0</v>
      </c>
      <c r="H2041" s="16">
        <f t="shared" si="31"/>
        <v>0</v>
      </c>
    </row>
    <row r="2042" spans="1:8" ht="13.5" x14ac:dyDescent="0.25">
      <c r="A2042" s="12"/>
      <c r="B2042" s="11">
        <v>44972</v>
      </c>
      <c r="C2042" s="2">
        <v>9.06</v>
      </c>
      <c r="D2042" s="2">
        <v>7.6077000000000004</v>
      </c>
      <c r="E2042" s="2">
        <v>0</v>
      </c>
      <c r="F2042" s="2">
        <v>0</v>
      </c>
      <c r="G2042" s="2">
        <v>0</v>
      </c>
      <c r="H2042" s="16">
        <f t="shared" si="31"/>
        <v>0</v>
      </c>
    </row>
    <row r="2043" spans="1:8" ht="13.5" x14ac:dyDescent="0.25">
      <c r="A2043" s="12"/>
      <c r="B2043" s="11">
        <v>44973</v>
      </c>
      <c r="C2043" s="2">
        <v>9.06</v>
      </c>
      <c r="D2043" s="2">
        <v>7.6077000000000004</v>
      </c>
      <c r="E2043" s="2">
        <v>0</v>
      </c>
      <c r="F2043" s="2">
        <v>0</v>
      </c>
      <c r="G2043" s="2">
        <v>0</v>
      </c>
      <c r="H2043" s="16">
        <f t="shared" si="31"/>
        <v>0</v>
      </c>
    </row>
    <row r="2044" spans="1:8" ht="13.5" x14ac:dyDescent="0.25">
      <c r="A2044" s="12"/>
      <c r="B2044" s="11">
        <v>44974</v>
      </c>
      <c r="C2044" s="2">
        <v>9.06</v>
      </c>
      <c r="D2044" s="2">
        <v>7.6077000000000004</v>
      </c>
      <c r="E2044" s="2">
        <v>0</v>
      </c>
      <c r="F2044" s="2">
        <v>0</v>
      </c>
      <c r="G2044" s="2">
        <v>0</v>
      </c>
      <c r="H2044" s="16">
        <f t="shared" si="31"/>
        <v>0</v>
      </c>
    </row>
    <row r="2045" spans="1:8" ht="13.5" x14ac:dyDescent="0.25">
      <c r="A2045" s="12"/>
      <c r="B2045" s="11">
        <v>44977</v>
      </c>
      <c r="C2045" s="2">
        <v>9.06</v>
      </c>
      <c r="D2045" s="2">
        <v>7.6077000000000004</v>
      </c>
      <c r="E2045" s="2">
        <v>0</v>
      </c>
      <c r="F2045" s="2">
        <v>0</v>
      </c>
      <c r="G2045" s="2">
        <v>0</v>
      </c>
      <c r="H2045" s="16">
        <f t="shared" si="31"/>
        <v>0</v>
      </c>
    </row>
    <row r="2046" spans="1:8" ht="13.5" x14ac:dyDescent="0.25">
      <c r="A2046" s="12"/>
      <c r="B2046" s="11">
        <v>44978</v>
      </c>
      <c r="C2046" s="2">
        <v>9.06</v>
      </c>
      <c r="D2046" s="2">
        <v>7.6077000000000004</v>
      </c>
      <c r="E2046" s="2">
        <v>0</v>
      </c>
      <c r="F2046" s="2">
        <v>0</v>
      </c>
      <c r="G2046" s="2">
        <v>0</v>
      </c>
      <c r="H2046" s="16">
        <f t="shared" si="31"/>
        <v>0</v>
      </c>
    </row>
    <row r="2047" spans="1:8" ht="13.5" x14ac:dyDescent="0.25">
      <c r="A2047" s="12"/>
      <c r="B2047" s="11">
        <v>44979</v>
      </c>
      <c r="C2047" s="2">
        <v>9.06</v>
      </c>
      <c r="D2047" s="2">
        <v>7.6077000000000004</v>
      </c>
      <c r="E2047" s="2">
        <v>0</v>
      </c>
      <c r="F2047" s="2">
        <v>0</v>
      </c>
      <c r="G2047" s="2">
        <v>0</v>
      </c>
      <c r="H2047" s="16">
        <f t="shared" si="31"/>
        <v>0</v>
      </c>
    </row>
    <row r="2048" spans="1:8" ht="13.5" x14ac:dyDescent="0.25">
      <c r="A2048" s="12"/>
      <c r="B2048" s="11">
        <v>44980</v>
      </c>
      <c r="C2048" s="2">
        <v>9.06</v>
      </c>
      <c r="D2048" s="2">
        <v>7.6077000000000004</v>
      </c>
      <c r="E2048" s="2">
        <v>0</v>
      </c>
      <c r="F2048" s="2">
        <v>0</v>
      </c>
      <c r="G2048" s="2">
        <v>0</v>
      </c>
      <c r="H2048" s="16">
        <f t="shared" si="31"/>
        <v>0</v>
      </c>
    </row>
    <row r="2049" spans="1:8" ht="13.5" x14ac:dyDescent="0.25">
      <c r="A2049" s="12"/>
      <c r="B2049" s="11">
        <v>44981</v>
      </c>
      <c r="C2049" s="2">
        <v>9.06</v>
      </c>
      <c r="D2049" s="2">
        <v>7.6077000000000004</v>
      </c>
      <c r="E2049" s="2">
        <v>0</v>
      </c>
      <c r="F2049" s="2">
        <v>0</v>
      </c>
      <c r="G2049" s="2">
        <v>0</v>
      </c>
      <c r="H2049" s="16">
        <f t="shared" si="31"/>
        <v>0</v>
      </c>
    </row>
    <row r="2050" spans="1:8" ht="13.5" x14ac:dyDescent="0.25">
      <c r="A2050" s="12"/>
      <c r="B2050" s="11">
        <v>44984</v>
      </c>
      <c r="C2050" s="2">
        <v>9.06</v>
      </c>
      <c r="D2050" s="2">
        <v>7.6077000000000004</v>
      </c>
      <c r="E2050" s="2">
        <v>0</v>
      </c>
      <c r="F2050" s="2">
        <v>0</v>
      </c>
      <c r="G2050" s="2">
        <v>0</v>
      </c>
      <c r="H2050" s="16">
        <f t="shared" si="31"/>
        <v>0</v>
      </c>
    </row>
    <row r="2051" spans="1:8" ht="13.5" x14ac:dyDescent="0.25">
      <c r="A2051" s="12"/>
      <c r="B2051" s="11">
        <v>44985</v>
      </c>
      <c r="C2051" s="2">
        <v>9.06</v>
      </c>
      <c r="D2051" s="2">
        <v>7.6077000000000004</v>
      </c>
      <c r="E2051" s="2">
        <v>0</v>
      </c>
      <c r="F2051" s="2">
        <v>0</v>
      </c>
      <c r="G2051" s="2">
        <v>0</v>
      </c>
      <c r="H2051" s="16">
        <f t="shared" si="31"/>
        <v>0</v>
      </c>
    </row>
    <row r="2052" spans="1:8" ht="13.5" x14ac:dyDescent="0.25">
      <c r="A2052" s="12"/>
      <c r="B2052" s="11">
        <v>44986</v>
      </c>
      <c r="C2052" s="2">
        <v>9.06</v>
      </c>
      <c r="D2052" s="2">
        <v>7.6077000000000004</v>
      </c>
      <c r="E2052" s="2">
        <v>0</v>
      </c>
      <c r="F2052" s="2">
        <v>0</v>
      </c>
      <c r="G2052" s="2">
        <v>0</v>
      </c>
      <c r="H2052" s="16">
        <f t="shared" si="31"/>
        <v>0</v>
      </c>
    </row>
    <row r="2053" spans="1:8" ht="13.5" x14ac:dyDescent="0.25">
      <c r="A2053" s="12"/>
      <c r="B2053" s="11">
        <v>44987</v>
      </c>
      <c r="C2053" s="2">
        <v>9.06</v>
      </c>
      <c r="D2053" s="2">
        <v>7.6077000000000004</v>
      </c>
      <c r="E2053" s="2">
        <v>0</v>
      </c>
      <c r="F2053" s="2">
        <v>0</v>
      </c>
      <c r="G2053" s="2">
        <v>0</v>
      </c>
      <c r="H2053" s="16">
        <f t="shared" si="31"/>
        <v>0</v>
      </c>
    </row>
    <row r="2054" spans="1:8" ht="13.5" x14ac:dyDescent="0.25">
      <c r="A2054" s="12"/>
      <c r="B2054" s="11">
        <v>44988</v>
      </c>
      <c r="C2054" s="2">
        <v>9.06</v>
      </c>
      <c r="D2054" s="2">
        <v>7.6077000000000004</v>
      </c>
      <c r="E2054" s="2">
        <v>0</v>
      </c>
      <c r="F2054" s="2">
        <v>0</v>
      </c>
      <c r="G2054" s="2">
        <v>0</v>
      </c>
      <c r="H2054" s="16">
        <f t="shared" si="31"/>
        <v>0</v>
      </c>
    </row>
    <row r="2055" spans="1:8" ht="13.5" x14ac:dyDescent="0.25">
      <c r="A2055" s="12"/>
      <c r="B2055" s="11">
        <v>44991</v>
      </c>
      <c r="C2055" s="2">
        <v>9.06</v>
      </c>
      <c r="D2055" s="2">
        <v>7.6077000000000004</v>
      </c>
      <c r="E2055" s="2">
        <v>0</v>
      </c>
      <c r="F2055" s="2">
        <v>0</v>
      </c>
      <c r="G2055" s="2">
        <v>0</v>
      </c>
      <c r="H2055" s="16">
        <f t="shared" ref="H2055:H2118" si="32">(D2055-D2054)/D2054</f>
        <v>0</v>
      </c>
    </row>
    <row r="2056" spans="1:8" ht="13.5" x14ac:dyDescent="0.25">
      <c r="A2056" s="12"/>
      <c r="B2056" s="11">
        <v>44992</v>
      </c>
      <c r="C2056" s="2">
        <v>8.66</v>
      </c>
      <c r="D2056" s="2">
        <v>7.2717999999999998</v>
      </c>
      <c r="E2056" s="2">
        <v>0</v>
      </c>
      <c r="F2056" s="2">
        <v>0</v>
      </c>
      <c r="G2056" s="2">
        <v>0</v>
      </c>
      <c r="H2056" s="16">
        <f t="shared" si="32"/>
        <v>-4.4152634830500748E-2</v>
      </c>
    </row>
    <row r="2057" spans="1:8" ht="13.5" x14ac:dyDescent="0.25">
      <c r="A2057" s="12"/>
      <c r="B2057" s="11">
        <v>44993</v>
      </c>
      <c r="C2057" s="2">
        <v>8.2799999999999994</v>
      </c>
      <c r="D2057" s="2">
        <v>6.9527000000000001</v>
      </c>
      <c r="E2057" s="2">
        <v>150</v>
      </c>
      <c r="F2057" s="2">
        <v>8.2799999999999994</v>
      </c>
      <c r="G2057" s="2">
        <v>1242</v>
      </c>
      <c r="H2057" s="16">
        <f t="shared" si="32"/>
        <v>-4.3881844935229203E-2</v>
      </c>
    </row>
    <row r="2058" spans="1:8" ht="13.5" x14ac:dyDescent="0.25">
      <c r="A2058" s="12"/>
      <c r="B2058" s="11">
        <v>44994</v>
      </c>
      <c r="C2058" s="2">
        <v>8</v>
      </c>
      <c r="D2058" s="2">
        <v>6.7176</v>
      </c>
      <c r="E2058" s="2">
        <v>100</v>
      </c>
      <c r="F2058" s="2">
        <v>8</v>
      </c>
      <c r="G2058" s="2">
        <v>800</v>
      </c>
      <c r="H2058" s="16">
        <f t="shared" si="32"/>
        <v>-3.3814201677046338E-2</v>
      </c>
    </row>
    <row r="2059" spans="1:8" ht="13.5" x14ac:dyDescent="0.25">
      <c r="A2059" s="12"/>
      <c r="B2059" s="11">
        <v>44995</v>
      </c>
      <c r="C2059" s="2">
        <v>8</v>
      </c>
      <c r="D2059" s="2">
        <v>6.7176</v>
      </c>
      <c r="E2059" s="2">
        <v>0</v>
      </c>
      <c r="F2059" s="2">
        <v>0</v>
      </c>
      <c r="G2059" s="2">
        <v>0</v>
      </c>
      <c r="H2059" s="16">
        <f t="shared" si="32"/>
        <v>0</v>
      </c>
    </row>
    <row r="2060" spans="1:8" ht="13.5" x14ac:dyDescent="0.25">
      <c r="A2060" s="12"/>
      <c r="B2060" s="11">
        <v>44998</v>
      </c>
      <c r="C2060" s="2">
        <v>8</v>
      </c>
      <c r="D2060" s="2">
        <v>6.7176</v>
      </c>
      <c r="E2060" s="2">
        <v>100</v>
      </c>
      <c r="F2060" s="2">
        <v>8</v>
      </c>
      <c r="G2060" s="2">
        <v>800</v>
      </c>
      <c r="H2060" s="16">
        <f t="shared" si="32"/>
        <v>0</v>
      </c>
    </row>
    <row r="2061" spans="1:8" ht="13.5" x14ac:dyDescent="0.25">
      <c r="A2061" s="12"/>
      <c r="B2061" s="11">
        <v>44999</v>
      </c>
      <c r="C2061" s="2">
        <v>8.36</v>
      </c>
      <c r="D2061" s="2">
        <v>7.0198999999999998</v>
      </c>
      <c r="E2061" s="2">
        <v>0</v>
      </c>
      <c r="F2061" s="2">
        <v>0</v>
      </c>
      <c r="G2061" s="2">
        <v>0</v>
      </c>
      <c r="H2061" s="16">
        <f t="shared" si="32"/>
        <v>4.5001190901512417E-2</v>
      </c>
    </row>
    <row r="2062" spans="1:8" ht="13.5" x14ac:dyDescent="0.25">
      <c r="A2062" s="12"/>
      <c r="B2062" s="11">
        <v>45000</v>
      </c>
      <c r="C2062" s="2">
        <v>8.36</v>
      </c>
      <c r="D2062" s="2">
        <v>7.0198999999999998</v>
      </c>
      <c r="E2062" s="2">
        <v>30</v>
      </c>
      <c r="F2062" s="2">
        <v>8.36</v>
      </c>
      <c r="G2062" s="2">
        <v>250.8</v>
      </c>
      <c r="H2062" s="16">
        <f t="shared" si="32"/>
        <v>0</v>
      </c>
    </row>
    <row r="2063" spans="1:8" ht="13.5" x14ac:dyDescent="0.25">
      <c r="A2063" s="12"/>
      <c r="B2063" s="11">
        <v>45001</v>
      </c>
      <c r="C2063" s="2">
        <v>8.36</v>
      </c>
      <c r="D2063" s="2">
        <v>7.0198999999999998</v>
      </c>
      <c r="E2063" s="2">
        <v>970</v>
      </c>
      <c r="F2063" s="2">
        <v>8.36</v>
      </c>
      <c r="G2063" s="2">
        <v>8109.2</v>
      </c>
      <c r="H2063" s="16">
        <f t="shared" si="32"/>
        <v>0</v>
      </c>
    </row>
    <row r="2064" spans="1:8" ht="13.5" x14ac:dyDescent="0.25">
      <c r="A2064" s="12"/>
      <c r="B2064" s="11">
        <v>45002</v>
      </c>
      <c r="C2064" s="2">
        <v>8.36</v>
      </c>
      <c r="D2064" s="2">
        <v>7.0198999999999998</v>
      </c>
      <c r="E2064" s="2">
        <v>0</v>
      </c>
      <c r="F2064" s="2">
        <v>0</v>
      </c>
      <c r="G2064" s="2">
        <v>0</v>
      </c>
      <c r="H2064" s="16">
        <f t="shared" si="32"/>
        <v>0</v>
      </c>
    </row>
    <row r="2065" spans="1:8" ht="13.5" x14ac:dyDescent="0.25">
      <c r="A2065" s="12"/>
      <c r="B2065" s="11">
        <v>45006</v>
      </c>
      <c r="C2065" s="2">
        <v>8.36</v>
      </c>
      <c r="D2065" s="2">
        <v>7.0198999999999998</v>
      </c>
      <c r="E2065" s="2">
        <v>1000</v>
      </c>
      <c r="F2065" s="2">
        <v>8.36</v>
      </c>
      <c r="G2065" s="2">
        <v>8360</v>
      </c>
      <c r="H2065" s="16">
        <f t="shared" si="32"/>
        <v>0</v>
      </c>
    </row>
    <row r="2066" spans="1:8" ht="13.5" x14ac:dyDescent="0.25">
      <c r="A2066" s="12"/>
      <c r="B2066" s="11">
        <v>45007</v>
      </c>
      <c r="C2066" s="2">
        <v>8.73</v>
      </c>
      <c r="D2066" s="2">
        <v>7.3305999999999996</v>
      </c>
      <c r="E2066" s="2">
        <v>0</v>
      </c>
      <c r="F2066" s="2">
        <v>0</v>
      </c>
      <c r="G2066" s="2">
        <v>0</v>
      </c>
      <c r="H2066" s="16">
        <f t="shared" si="32"/>
        <v>4.4259889742019082E-2</v>
      </c>
    </row>
    <row r="2067" spans="1:8" ht="13.5" x14ac:dyDescent="0.25">
      <c r="A2067" s="12"/>
      <c r="B2067" s="11">
        <v>45008</v>
      </c>
      <c r="C2067" s="2">
        <v>9.0500000000000007</v>
      </c>
      <c r="D2067" s="2">
        <v>7.5993000000000004</v>
      </c>
      <c r="E2067" s="2">
        <v>348</v>
      </c>
      <c r="F2067" s="2">
        <v>9.0039999999999996</v>
      </c>
      <c r="G2067" s="2">
        <v>3133.3919999999998</v>
      </c>
      <c r="H2067" s="16">
        <f t="shared" si="32"/>
        <v>3.6654571249283938E-2</v>
      </c>
    </row>
    <row r="2068" spans="1:8" ht="13.5" x14ac:dyDescent="0.25">
      <c r="A2068" s="12"/>
      <c r="B2068" s="11">
        <v>45009</v>
      </c>
      <c r="C2068" s="2">
        <v>9.0500000000000007</v>
      </c>
      <c r="D2068" s="2">
        <v>7.5993000000000004</v>
      </c>
      <c r="E2068" s="2">
        <v>0</v>
      </c>
      <c r="F2068" s="2">
        <v>0</v>
      </c>
      <c r="G2068" s="2">
        <v>0</v>
      </c>
      <c r="H2068" s="16">
        <f t="shared" si="32"/>
        <v>0</v>
      </c>
    </row>
    <row r="2069" spans="1:8" ht="13.5" x14ac:dyDescent="0.25">
      <c r="A2069" s="12"/>
      <c r="B2069" s="11">
        <v>45012</v>
      </c>
      <c r="C2069" s="2">
        <v>9.0500000000000007</v>
      </c>
      <c r="D2069" s="2">
        <v>7.5993000000000004</v>
      </c>
      <c r="E2069" s="2">
        <v>0</v>
      </c>
      <c r="F2069" s="2">
        <v>0</v>
      </c>
      <c r="G2069" s="2">
        <v>0</v>
      </c>
      <c r="H2069" s="16">
        <f t="shared" si="32"/>
        <v>0</v>
      </c>
    </row>
    <row r="2070" spans="1:8" ht="13.5" x14ac:dyDescent="0.25">
      <c r="A2070" s="12"/>
      <c r="B2070" s="11">
        <v>45013</v>
      </c>
      <c r="C2070" s="2">
        <v>9.0500000000000007</v>
      </c>
      <c r="D2070" s="2">
        <v>7.5993000000000004</v>
      </c>
      <c r="E2070" s="2">
        <v>0</v>
      </c>
      <c r="F2070" s="2">
        <v>0</v>
      </c>
      <c r="G2070" s="2">
        <v>0</v>
      </c>
      <c r="H2070" s="16">
        <f t="shared" si="32"/>
        <v>0</v>
      </c>
    </row>
    <row r="2071" spans="1:8" ht="13.5" x14ac:dyDescent="0.25">
      <c r="A2071" s="12"/>
      <c r="B2071" s="11">
        <v>45014</v>
      </c>
      <c r="C2071" s="2">
        <v>9.0500000000000007</v>
      </c>
      <c r="D2071" s="2">
        <v>7.5993000000000004</v>
      </c>
      <c r="E2071" s="2">
        <v>0</v>
      </c>
      <c r="F2071" s="2">
        <v>0</v>
      </c>
      <c r="G2071" s="2">
        <v>0</v>
      </c>
      <c r="H2071" s="16">
        <f t="shared" si="32"/>
        <v>0</v>
      </c>
    </row>
    <row r="2072" spans="1:8" ht="13.5" x14ac:dyDescent="0.25">
      <c r="A2072" s="12"/>
      <c r="B2072" s="11">
        <v>45015</v>
      </c>
      <c r="C2072" s="2">
        <v>9.0500000000000007</v>
      </c>
      <c r="D2072" s="2">
        <v>7.5993000000000004</v>
      </c>
      <c r="E2072" s="2">
        <v>0</v>
      </c>
      <c r="F2072" s="2">
        <v>0</v>
      </c>
      <c r="G2072" s="2">
        <v>0</v>
      </c>
      <c r="H2072" s="16">
        <f t="shared" si="32"/>
        <v>0</v>
      </c>
    </row>
    <row r="2073" spans="1:8" ht="13.5" x14ac:dyDescent="0.25">
      <c r="A2073" s="12"/>
      <c r="B2073" s="11">
        <v>45016</v>
      </c>
      <c r="C2073" s="2">
        <v>9.0500000000000007</v>
      </c>
      <c r="D2073" s="2">
        <v>7.5993000000000004</v>
      </c>
      <c r="E2073" s="2">
        <v>0</v>
      </c>
      <c r="F2073" s="2">
        <v>0</v>
      </c>
      <c r="G2073" s="2">
        <v>0</v>
      </c>
      <c r="H2073" s="16">
        <f t="shared" si="32"/>
        <v>0</v>
      </c>
    </row>
    <row r="2074" spans="1:8" ht="13.5" x14ac:dyDescent="0.25">
      <c r="A2074" s="12"/>
      <c r="B2074" s="11">
        <v>45019</v>
      </c>
      <c r="C2074" s="2">
        <v>9.0500000000000007</v>
      </c>
      <c r="D2074" s="2">
        <v>7.5993000000000004</v>
      </c>
      <c r="E2074" s="2">
        <v>0</v>
      </c>
      <c r="F2074" s="2">
        <v>0</v>
      </c>
      <c r="G2074" s="2">
        <v>0</v>
      </c>
      <c r="H2074" s="16">
        <f t="shared" si="32"/>
        <v>0</v>
      </c>
    </row>
    <row r="2075" spans="1:8" ht="13.5" x14ac:dyDescent="0.25">
      <c r="A2075" s="12"/>
      <c r="B2075" s="11">
        <v>45020</v>
      </c>
      <c r="C2075" s="2">
        <v>9.0500000000000007</v>
      </c>
      <c r="D2075" s="2">
        <v>7.5993000000000004</v>
      </c>
      <c r="E2075" s="2">
        <v>0</v>
      </c>
      <c r="F2075" s="2">
        <v>0</v>
      </c>
      <c r="G2075" s="2">
        <v>0</v>
      </c>
      <c r="H2075" s="16">
        <f t="shared" si="32"/>
        <v>0</v>
      </c>
    </row>
    <row r="2076" spans="1:8" ht="13.5" x14ac:dyDescent="0.25">
      <c r="A2076" s="12"/>
      <c r="B2076" s="11">
        <v>45021</v>
      </c>
      <c r="C2076" s="2">
        <v>9</v>
      </c>
      <c r="D2076" s="2">
        <v>7.5572999999999997</v>
      </c>
      <c r="E2076" s="2">
        <v>10</v>
      </c>
      <c r="F2076" s="2">
        <v>9</v>
      </c>
      <c r="G2076" s="2">
        <v>90</v>
      </c>
      <c r="H2076" s="16">
        <f t="shared" si="32"/>
        <v>-5.5268248391300125E-3</v>
      </c>
    </row>
    <row r="2077" spans="1:8" ht="13.5" x14ac:dyDescent="0.25">
      <c r="A2077" s="12"/>
      <c r="B2077" s="11">
        <v>45022</v>
      </c>
      <c r="C2077" s="2">
        <v>9</v>
      </c>
      <c r="D2077" s="2">
        <v>7.5572999999999997</v>
      </c>
      <c r="E2077" s="2">
        <v>0</v>
      </c>
      <c r="F2077" s="2">
        <v>0</v>
      </c>
      <c r="G2077" s="2">
        <v>0</v>
      </c>
      <c r="H2077" s="16">
        <f t="shared" si="32"/>
        <v>0</v>
      </c>
    </row>
    <row r="2078" spans="1:8" ht="13.5" x14ac:dyDescent="0.25">
      <c r="A2078" s="12"/>
      <c r="B2078" s="11">
        <v>45023</v>
      </c>
      <c r="C2078" s="2">
        <v>8.6</v>
      </c>
      <c r="D2078" s="2">
        <v>7.2214</v>
      </c>
      <c r="E2078" s="2">
        <v>100</v>
      </c>
      <c r="F2078" s="2">
        <v>8.6</v>
      </c>
      <c r="G2078" s="2">
        <v>860</v>
      </c>
      <c r="H2078" s="16">
        <f t="shared" si="32"/>
        <v>-4.4447090892249831E-2</v>
      </c>
    </row>
    <row r="2079" spans="1:8" ht="13.5" x14ac:dyDescent="0.25">
      <c r="A2079" s="12"/>
      <c r="B2079" s="11">
        <v>45026</v>
      </c>
      <c r="C2079" s="2">
        <v>8.6</v>
      </c>
      <c r="D2079" s="2">
        <v>7.2214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2"/>
      <c r="B2080" s="11">
        <v>45027</v>
      </c>
      <c r="C2080" s="2">
        <v>8.6</v>
      </c>
      <c r="D2080" s="2">
        <v>7.2214</v>
      </c>
      <c r="E2080" s="2">
        <v>0</v>
      </c>
      <c r="F2080" s="2">
        <v>0</v>
      </c>
      <c r="G2080" s="2">
        <v>0</v>
      </c>
      <c r="H2080" s="16">
        <f t="shared" si="32"/>
        <v>0</v>
      </c>
    </row>
    <row r="2081" spans="1:8" ht="13.5" x14ac:dyDescent="0.25">
      <c r="A2081" s="12"/>
      <c r="B2081" s="11">
        <v>45028</v>
      </c>
      <c r="C2081" s="2">
        <v>8.6</v>
      </c>
      <c r="D2081" s="2">
        <v>7.2214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2"/>
      <c r="B2082" s="11">
        <v>45029</v>
      </c>
      <c r="C2082" s="2">
        <v>8.6</v>
      </c>
      <c r="D2082" s="2">
        <v>7.2214</v>
      </c>
      <c r="E2082" s="2">
        <v>66</v>
      </c>
      <c r="F2082" s="2">
        <v>8.6</v>
      </c>
      <c r="G2082" s="2">
        <v>567.6</v>
      </c>
      <c r="H2082" s="16">
        <f t="shared" si="32"/>
        <v>0</v>
      </c>
    </row>
    <row r="2083" spans="1:8" ht="13.5" x14ac:dyDescent="0.25">
      <c r="A2083" s="12"/>
      <c r="B2083" s="11">
        <v>45030</v>
      </c>
      <c r="C2083" s="2">
        <v>8.6</v>
      </c>
      <c r="D2083" s="2">
        <v>7.2214</v>
      </c>
      <c r="E2083" s="2">
        <v>0</v>
      </c>
      <c r="F2083" s="2">
        <v>0</v>
      </c>
      <c r="G2083" s="2">
        <v>0</v>
      </c>
      <c r="H2083" s="16">
        <f t="shared" si="32"/>
        <v>0</v>
      </c>
    </row>
    <row r="2084" spans="1:8" ht="13.5" x14ac:dyDescent="0.25">
      <c r="A2084" s="12"/>
      <c r="B2084" s="11">
        <v>45033</v>
      </c>
      <c r="C2084" s="2">
        <v>8.6</v>
      </c>
      <c r="D2084" s="2">
        <v>7.2214</v>
      </c>
      <c r="E2084" s="2">
        <v>0</v>
      </c>
      <c r="F2084" s="2">
        <v>0</v>
      </c>
      <c r="G2084" s="2">
        <v>0</v>
      </c>
      <c r="H2084" s="16">
        <f t="shared" si="32"/>
        <v>0</v>
      </c>
    </row>
    <row r="2085" spans="1:8" ht="13.5" x14ac:dyDescent="0.25">
      <c r="A2085" s="12"/>
      <c r="B2085" s="11">
        <v>45034</v>
      </c>
      <c r="C2085" s="2">
        <v>8.6</v>
      </c>
      <c r="D2085" s="2">
        <v>7.2214</v>
      </c>
      <c r="E2085" s="2">
        <v>0</v>
      </c>
      <c r="F2085" s="2">
        <v>0</v>
      </c>
      <c r="G2085" s="2">
        <v>0</v>
      </c>
      <c r="H2085" s="16">
        <f t="shared" si="32"/>
        <v>0</v>
      </c>
    </row>
    <row r="2086" spans="1:8" ht="13.5" x14ac:dyDescent="0.25">
      <c r="A2086" s="12"/>
      <c r="B2086" s="11">
        <v>45035</v>
      </c>
      <c r="C2086" s="2">
        <v>8.6</v>
      </c>
      <c r="D2086" s="2">
        <v>7.2214</v>
      </c>
      <c r="E2086" s="2">
        <v>216</v>
      </c>
      <c r="F2086" s="2">
        <v>8.6</v>
      </c>
      <c r="G2086" s="2">
        <v>1857.6</v>
      </c>
      <c r="H2086" s="16">
        <f t="shared" si="32"/>
        <v>0</v>
      </c>
    </row>
    <row r="2087" spans="1:8" ht="13.5" x14ac:dyDescent="0.25">
      <c r="A2087" s="12"/>
      <c r="B2087" s="11">
        <v>45036</v>
      </c>
      <c r="C2087" s="2">
        <v>8.6</v>
      </c>
      <c r="D2087" s="2">
        <v>7.2214</v>
      </c>
      <c r="E2087" s="2">
        <v>131</v>
      </c>
      <c r="F2087" s="2">
        <v>8.6</v>
      </c>
      <c r="G2087" s="2">
        <v>1126.5999999999999</v>
      </c>
      <c r="H2087" s="16">
        <f t="shared" si="32"/>
        <v>0</v>
      </c>
    </row>
    <row r="2088" spans="1:8" ht="13.5" x14ac:dyDescent="0.25">
      <c r="A2088" s="12"/>
      <c r="B2088" s="11">
        <v>45040</v>
      </c>
      <c r="C2088" s="2">
        <v>8.6</v>
      </c>
      <c r="D2088" s="2">
        <v>7.2214</v>
      </c>
      <c r="E2088" s="2">
        <v>0</v>
      </c>
      <c r="F2088" s="2">
        <v>0</v>
      </c>
      <c r="G2088" s="2">
        <v>0</v>
      </c>
      <c r="H2088" s="16">
        <f t="shared" si="32"/>
        <v>0</v>
      </c>
    </row>
    <row r="2089" spans="1:8" ht="13.5" x14ac:dyDescent="0.25">
      <c r="A2089" s="12"/>
      <c r="B2089" s="11">
        <v>45041</v>
      </c>
      <c r="C2089" s="2">
        <v>8.98</v>
      </c>
      <c r="D2089" s="2">
        <v>7.5404999999999998</v>
      </c>
      <c r="E2089" s="2">
        <v>0</v>
      </c>
      <c r="F2089" s="2">
        <v>0</v>
      </c>
      <c r="G2089" s="2">
        <v>0</v>
      </c>
      <c r="H2089" s="16">
        <f t="shared" si="32"/>
        <v>4.4188107569169376E-2</v>
      </c>
    </row>
    <row r="2090" spans="1:8" ht="13.5" x14ac:dyDescent="0.25">
      <c r="A2090" s="12"/>
      <c r="B2090" s="11">
        <v>45042</v>
      </c>
      <c r="C2090" s="2">
        <v>8.98</v>
      </c>
      <c r="D2090" s="2">
        <v>7.5404999999999998</v>
      </c>
      <c r="E2090" s="2">
        <v>0</v>
      </c>
      <c r="F2090" s="2">
        <v>0</v>
      </c>
      <c r="G2090" s="2">
        <v>0</v>
      </c>
      <c r="H2090" s="16">
        <f t="shared" si="32"/>
        <v>0</v>
      </c>
    </row>
    <row r="2091" spans="1:8" ht="13.5" x14ac:dyDescent="0.25">
      <c r="A2091" s="12"/>
      <c r="B2091" s="11">
        <v>45043</v>
      </c>
      <c r="C2091" s="2">
        <v>8.98</v>
      </c>
      <c r="D2091" s="2">
        <v>7.5404999999999998</v>
      </c>
      <c r="E2091" s="2">
        <v>0</v>
      </c>
      <c r="F2091" s="2">
        <v>0</v>
      </c>
      <c r="G2091" s="2">
        <v>0</v>
      </c>
      <c r="H2091" s="16">
        <f t="shared" si="32"/>
        <v>0</v>
      </c>
    </row>
    <row r="2092" spans="1:8" ht="13.5" x14ac:dyDescent="0.25">
      <c r="A2092" s="12"/>
      <c r="B2092" s="11">
        <v>45044</v>
      </c>
      <c r="C2092" s="2">
        <v>8.98</v>
      </c>
      <c r="D2092" s="2">
        <v>7.5404999999999998</v>
      </c>
      <c r="E2092" s="2">
        <v>0</v>
      </c>
      <c r="F2092" s="2">
        <v>0</v>
      </c>
      <c r="G2092" s="2">
        <v>0</v>
      </c>
      <c r="H2092" s="16">
        <f t="shared" si="32"/>
        <v>0</v>
      </c>
    </row>
    <row r="2093" spans="1:8" ht="13.5" x14ac:dyDescent="0.25">
      <c r="A2093" s="12"/>
      <c r="B2093" s="11">
        <v>45048</v>
      </c>
      <c r="C2093" s="2">
        <v>8.98</v>
      </c>
      <c r="D2093" s="2">
        <v>7.5404999999999998</v>
      </c>
      <c r="E2093" s="2">
        <v>0</v>
      </c>
      <c r="F2093" s="2">
        <v>0</v>
      </c>
      <c r="G2093" s="2">
        <v>0</v>
      </c>
      <c r="H2093" s="16">
        <f t="shared" si="32"/>
        <v>0</v>
      </c>
    </row>
    <row r="2094" spans="1:8" ht="13.5" x14ac:dyDescent="0.25">
      <c r="A2094" s="12"/>
      <c r="B2094" s="11">
        <v>45049</v>
      </c>
      <c r="C2094" s="2">
        <v>8.98</v>
      </c>
      <c r="D2094" s="2">
        <v>7.5404999999999998</v>
      </c>
      <c r="E2094" s="2">
        <v>0</v>
      </c>
      <c r="F2094" s="2">
        <v>0</v>
      </c>
      <c r="G2094" s="2">
        <v>0</v>
      </c>
      <c r="H2094" s="16">
        <f t="shared" si="32"/>
        <v>0</v>
      </c>
    </row>
    <row r="2095" spans="1:8" ht="13.5" x14ac:dyDescent="0.25">
      <c r="A2095" s="12"/>
      <c r="B2095" s="11">
        <v>45050</v>
      </c>
      <c r="C2095" s="2">
        <v>8.98</v>
      </c>
      <c r="D2095" s="2">
        <v>7.5404999999999998</v>
      </c>
      <c r="E2095" s="2">
        <v>0</v>
      </c>
      <c r="F2095" s="2">
        <v>0</v>
      </c>
      <c r="G2095" s="2">
        <v>0</v>
      </c>
      <c r="H2095" s="16">
        <f t="shared" si="32"/>
        <v>0</v>
      </c>
    </row>
    <row r="2096" spans="1:8" ht="13.5" x14ac:dyDescent="0.25">
      <c r="A2096" s="12"/>
      <c r="B2096" s="11">
        <v>45051</v>
      </c>
      <c r="C2096" s="2">
        <v>8.98</v>
      </c>
      <c r="D2096" s="2">
        <v>7.5404999999999998</v>
      </c>
      <c r="E2096" s="2">
        <v>0</v>
      </c>
      <c r="F2096" s="2">
        <v>0</v>
      </c>
      <c r="G2096" s="2">
        <v>0</v>
      </c>
      <c r="H2096" s="16">
        <f t="shared" si="32"/>
        <v>0</v>
      </c>
    </row>
    <row r="2097" spans="1:8" ht="13.5" x14ac:dyDescent="0.25">
      <c r="A2097" s="12"/>
      <c r="B2097" s="11">
        <v>45054</v>
      </c>
      <c r="C2097" s="2">
        <v>8.98</v>
      </c>
      <c r="D2097" s="2">
        <v>7.5404999999999998</v>
      </c>
      <c r="E2097" s="2">
        <v>0</v>
      </c>
      <c r="F2097" s="2">
        <v>0</v>
      </c>
      <c r="G2097" s="2">
        <v>0</v>
      </c>
      <c r="H2097" s="16">
        <f t="shared" si="32"/>
        <v>0</v>
      </c>
    </row>
    <row r="2098" spans="1:8" ht="13.5" x14ac:dyDescent="0.25">
      <c r="A2098" s="12"/>
      <c r="B2098" s="11">
        <v>45055</v>
      </c>
      <c r="C2098" s="2">
        <v>8.98</v>
      </c>
      <c r="D2098" s="2">
        <v>7.5404999999999998</v>
      </c>
      <c r="E2098" s="2">
        <v>0</v>
      </c>
      <c r="F2098" s="2">
        <v>0</v>
      </c>
      <c r="G2098" s="2">
        <v>0</v>
      </c>
      <c r="H2098" s="16">
        <f t="shared" si="32"/>
        <v>0</v>
      </c>
    </row>
    <row r="2099" spans="1:8" ht="13.5" x14ac:dyDescent="0.25">
      <c r="A2099" s="12"/>
      <c r="B2099" s="11">
        <v>45056</v>
      </c>
      <c r="C2099" s="2">
        <v>8.58</v>
      </c>
      <c r="D2099" s="2">
        <v>7.2046000000000001</v>
      </c>
      <c r="E2099" s="2">
        <v>0</v>
      </c>
      <c r="F2099" s="2">
        <v>0</v>
      </c>
      <c r="G2099" s="2">
        <v>0</v>
      </c>
      <c r="H2099" s="16">
        <f t="shared" si="32"/>
        <v>-4.4546117631456751E-2</v>
      </c>
    </row>
    <row r="2100" spans="1:8" ht="13.5" x14ac:dyDescent="0.25">
      <c r="A2100" s="12"/>
      <c r="B2100" s="11">
        <v>45057</v>
      </c>
      <c r="C2100" s="2">
        <v>8.58</v>
      </c>
      <c r="D2100" s="2">
        <v>7.2046000000000001</v>
      </c>
      <c r="E2100" s="2">
        <v>820</v>
      </c>
      <c r="F2100" s="2">
        <v>8.58</v>
      </c>
      <c r="G2100" s="2">
        <v>7035.6</v>
      </c>
      <c r="H2100" s="16">
        <f t="shared" si="32"/>
        <v>0</v>
      </c>
    </row>
    <row r="2101" spans="1:8" ht="13.5" x14ac:dyDescent="0.25">
      <c r="A2101" s="12"/>
      <c r="B2101" s="11">
        <v>45058</v>
      </c>
      <c r="C2101" s="2">
        <v>8.9600000000000009</v>
      </c>
      <c r="D2101" s="2">
        <v>7.5236999999999998</v>
      </c>
      <c r="E2101" s="2">
        <v>0</v>
      </c>
      <c r="F2101" s="2">
        <v>0</v>
      </c>
      <c r="G2101" s="2">
        <v>0</v>
      </c>
      <c r="H2101" s="16">
        <f t="shared" si="32"/>
        <v>4.429114732254389E-2</v>
      </c>
    </row>
    <row r="2102" spans="1:8" ht="13.5" x14ac:dyDescent="0.25">
      <c r="A2102" s="12"/>
      <c r="B2102" s="11">
        <v>45061</v>
      </c>
      <c r="C2102" s="2">
        <v>8.9600000000000009</v>
      </c>
      <c r="D2102" s="2">
        <v>7.5236999999999998</v>
      </c>
      <c r="E2102" s="2">
        <v>0</v>
      </c>
      <c r="F2102" s="2">
        <v>0</v>
      </c>
      <c r="G2102" s="2">
        <v>0</v>
      </c>
      <c r="H2102" s="16">
        <f t="shared" si="32"/>
        <v>0</v>
      </c>
    </row>
    <row r="2103" spans="1:8" ht="13.5" x14ac:dyDescent="0.25">
      <c r="A2103" s="12"/>
      <c r="B2103" s="11">
        <v>45062</v>
      </c>
      <c r="C2103" s="2">
        <v>8.9600000000000009</v>
      </c>
      <c r="D2103" s="2">
        <v>7.5236999999999998</v>
      </c>
      <c r="E2103" s="2">
        <v>0</v>
      </c>
      <c r="F2103" s="2">
        <v>0</v>
      </c>
      <c r="G2103" s="2">
        <v>0</v>
      </c>
      <c r="H2103" s="16">
        <f t="shared" si="32"/>
        <v>0</v>
      </c>
    </row>
    <row r="2104" spans="1:8" ht="13.5" x14ac:dyDescent="0.25">
      <c r="A2104" s="12"/>
      <c r="B2104" s="11">
        <v>45063</v>
      </c>
      <c r="C2104" s="2">
        <v>8.56</v>
      </c>
      <c r="D2104" s="2">
        <v>7.1878000000000002</v>
      </c>
      <c r="E2104" s="2">
        <v>0</v>
      </c>
      <c r="F2104" s="2">
        <v>0</v>
      </c>
      <c r="G2104" s="2">
        <v>0</v>
      </c>
      <c r="H2104" s="16">
        <f t="shared" si="32"/>
        <v>-4.4645586612969634E-2</v>
      </c>
    </row>
    <row r="2105" spans="1:8" ht="13.5" x14ac:dyDescent="0.25">
      <c r="A2105" s="12"/>
      <c r="B2105" s="11">
        <v>45064</v>
      </c>
      <c r="C2105" s="2">
        <v>8.5500000000000007</v>
      </c>
      <c r="D2105" s="2">
        <v>7.1794000000000002</v>
      </c>
      <c r="E2105" s="2">
        <v>339</v>
      </c>
      <c r="F2105" s="2">
        <v>8.5500000000000007</v>
      </c>
      <c r="G2105" s="2">
        <v>2898.45</v>
      </c>
      <c r="H2105" s="16">
        <f t="shared" si="32"/>
        <v>-1.1686468738696073E-3</v>
      </c>
    </row>
    <row r="2106" spans="1:8" ht="13.5" x14ac:dyDescent="0.25">
      <c r="A2106" s="12"/>
      <c r="B2106" s="11">
        <v>45065</v>
      </c>
      <c r="C2106" s="2">
        <v>8.9</v>
      </c>
      <c r="D2106" s="2">
        <v>7.4733000000000001</v>
      </c>
      <c r="E2106" s="2">
        <v>1033</v>
      </c>
      <c r="F2106" s="2">
        <v>8.9</v>
      </c>
      <c r="G2106" s="2">
        <v>9193.7000000000007</v>
      </c>
      <c r="H2106" s="16">
        <f t="shared" si="32"/>
        <v>4.0936568515474808E-2</v>
      </c>
    </row>
    <row r="2107" spans="1:8" ht="13.5" x14ac:dyDescent="0.25">
      <c r="A2107" s="12"/>
      <c r="B2107" s="11">
        <v>45068</v>
      </c>
      <c r="C2107" s="2">
        <v>8.9</v>
      </c>
      <c r="D2107" s="2">
        <v>7.4733000000000001</v>
      </c>
      <c r="E2107" s="2">
        <v>0</v>
      </c>
      <c r="F2107" s="2">
        <v>0</v>
      </c>
      <c r="G2107" s="2">
        <v>0</v>
      </c>
      <c r="H2107" s="16">
        <f t="shared" si="32"/>
        <v>0</v>
      </c>
    </row>
    <row r="2108" spans="1:8" ht="13.5" x14ac:dyDescent="0.25">
      <c r="A2108" s="12"/>
      <c r="B2108" s="11">
        <v>45069</v>
      </c>
      <c r="C2108" s="2">
        <v>8.9</v>
      </c>
      <c r="D2108" s="2">
        <v>7.4733000000000001</v>
      </c>
      <c r="E2108" s="2">
        <v>0</v>
      </c>
      <c r="F2108" s="2">
        <v>0</v>
      </c>
      <c r="G2108" s="2">
        <v>0</v>
      </c>
      <c r="H2108" s="16">
        <f t="shared" si="32"/>
        <v>0</v>
      </c>
    </row>
    <row r="2109" spans="1:8" ht="13.5" x14ac:dyDescent="0.25">
      <c r="A2109" s="12"/>
      <c r="B2109" s="11">
        <v>45070</v>
      </c>
      <c r="C2109" s="2">
        <v>8.9</v>
      </c>
      <c r="D2109" s="2">
        <v>7.4733000000000001</v>
      </c>
      <c r="E2109" s="2">
        <v>0</v>
      </c>
      <c r="F2109" s="2">
        <v>0</v>
      </c>
      <c r="G2109" s="2">
        <v>0</v>
      </c>
      <c r="H2109" s="16">
        <f t="shared" si="32"/>
        <v>0</v>
      </c>
    </row>
    <row r="2110" spans="1:8" ht="13.5" x14ac:dyDescent="0.25">
      <c r="A2110" s="12"/>
      <c r="B2110" s="11">
        <v>45071</v>
      </c>
      <c r="C2110" s="2">
        <v>8.85</v>
      </c>
      <c r="D2110" s="2">
        <v>7.4313000000000002</v>
      </c>
      <c r="E2110" s="2">
        <v>10</v>
      </c>
      <c r="F2110" s="2">
        <v>8.85</v>
      </c>
      <c r="G2110" s="2">
        <v>88.5</v>
      </c>
      <c r="H2110" s="16">
        <f t="shared" si="32"/>
        <v>-5.6200072257235507E-3</v>
      </c>
    </row>
    <row r="2111" spans="1:8" ht="13.5" x14ac:dyDescent="0.25">
      <c r="A2111" s="12"/>
      <c r="B2111" s="11">
        <v>45072</v>
      </c>
      <c r="C2111" s="2">
        <v>8.84</v>
      </c>
      <c r="D2111" s="2">
        <v>7.4229000000000003</v>
      </c>
      <c r="E2111" s="2">
        <v>100</v>
      </c>
      <c r="F2111" s="2">
        <v>8.84</v>
      </c>
      <c r="G2111" s="2">
        <v>884</v>
      </c>
      <c r="H2111" s="16">
        <f t="shared" si="32"/>
        <v>-1.1303540430341883E-3</v>
      </c>
    </row>
    <row r="2112" spans="1:8" ht="13.5" x14ac:dyDescent="0.25">
      <c r="A2112" s="12"/>
      <c r="B2112" s="11">
        <v>45075</v>
      </c>
      <c r="C2112" s="2">
        <v>8.82</v>
      </c>
      <c r="D2112" s="2">
        <v>7.4061000000000003</v>
      </c>
      <c r="E2112" s="2">
        <v>200</v>
      </c>
      <c r="F2112" s="2">
        <v>8.82</v>
      </c>
      <c r="G2112" s="2">
        <v>1764</v>
      </c>
      <c r="H2112" s="16">
        <f t="shared" si="32"/>
        <v>-2.2632663783696298E-3</v>
      </c>
    </row>
    <row r="2113" spans="1:8" ht="13.5" x14ac:dyDescent="0.25">
      <c r="A2113" s="12"/>
      <c r="B2113" s="11">
        <v>45076</v>
      </c>
      <c r="C2113" s="2">
        <v>8.43</v>
      </c>
      <c r="D2113" s="2">
        <v>7.0785999999999998</v>
      </c>
      <c r="E2113" s="2">
        <v>356</v>
      </c>
      <c r="F2113" s="2">
        <v>8.43</v>
      </c>
      <c r="G2113" s="2">
        <v>3001.08</v>
      </c>
      <c r="H2113" s="16">
        <f t="shared" si="32"/>
        <v>-4.4220304883812067E-2</v>
      </c>
    </row>
    <row r="2114" spans="1:8" ht="13.5" x14ac:dyDescent="0.25">
      <c r="A2114" s="12"/>
      <c r="B2114" s="11">
        <v>45077</v>
      </c>
      <c r="C2114" s="2">
        <v>8.8000000000000007</v>
      </c>
      <c r="D2114" s="2">
        <v>7.3893000000000004</v>
      </c>
      <c r="E2114" s="2">
        <v>0</v>
      </c>
      <c r="F2114" s="2">
        <v>0</v>
      </c>
      <c r="G2114" s="2">
        <v>0</v>
      </c>
      <c r="H2114" s="16">
        <f t="shared" si="32"/>
        <v>4.3892860170090225E-2</v>
      </c>
    </row>
    <row r="2115" spans="1:8" ht="13.5" x14ac:dyDescent="0.25">
      <c r="A2115" s="12"/>
      <c r="B2115" s="11">
        <v>45078</v>
      </c>
      <c r="C2115" s="2">
        <v>8.5</v>
      </c>
      <c r="D2115" s="2">
        <v>7.1374000000000004</v>
      </c>
      <c r="E2115" s="2">
        <v>2</v>
      </c>
      <c r="F2115" s="2">
        <v>8.5</v>
      </c>
      <c r="G2115" s="2">
        <v>17</v>
      </c>
      <c r="H2115" s="16">
        <f t="shared" si="32"/>
        <v>-3.4089832595780384E-2</v>
      </c>
    </row>
    <row r="2116" spans="1:8" ht="13.5" x14ac:dyDescent="0.25">
      <c r="A2116" s="12"/>
      <c r="B2116" s="11">
        <v>45079</v>
      </c>
      <c r="C2116" s="2">
        <v>8.5</v>
      </c>
      <c r="D2116" s="2">
        <v>7.1374000000000004</v>
      </c>
      <c r="E2116" s="2">
        <v>0</v>
      </c>
      <c r="F2116" s="2">
        <v>0</v>
      </c>
      <c r="G2116" s="2">
        <v>0</v>
      </c>
      <c r="H2116" s="16">
        <f t="shared" si="32"/>
        <v>0</v>
      </c>
    </row>
    <row r="2117" spans="1:8" ht="13.5" x14ac:dyDescent="0.25">
      <c r="A2117" s="12"/>
      <c r="B2117" s="11">
        <v>45082</v>
      </c>
      <c r="C2117" s="2">
        <v>8.5</v>
      </c>
      <c r="D2117" s="2">
        <v>7.1374000000000004</v>
      </c>
      <c r="E2117" s="2">
        <v>0</v>
      </c>
      <c r="F2117" s="2">
        <v>0</v>
      </c>
      <c r="G2117" s="2">
        <v>0</v>
      </c>
      <c r="H2117" s="16">
        <f t="shared" si="32"/>
        <v>0</v>
      </c>
    </row>
    <row r="2118" spans="1:8" ht="13.5" x14ac:dyDescent="0.25">
      <c r="A2118" s="12"/>
      <c r="B2118" s="11">
        <v>45083</v>
      </c>
      <c r="C2118" s="2">
        <v>8.5</v>
      </c>
      <c r="D2118" s="2">
        <v>7.1374000000000004</v>
      </c>
      <c r="E2118" s="2">
        <v>0</v>
      </c>
      <c r="F2118" s="2">
        <v>0</v>
      </c>
      <c r="G2118" s="2">
        <v>0</v>
      </c>
      <c r="H2118" s="16">
        <f t="shared" si="32"/>
        <v>0</v>
      </c>
    </row>
    <row r="2119" spans="1:8" ht="13.5" x14ac:dyDescent="0.25">
      <c r="A2119" s="12"/>
      <c r="B2119" s="11">
        <v>45084</v>
      </c>
      <c r="C2119" s="2">
        <v>8.3000000000000007</v>
      </c>
      <c r="D2119" s="2">
        <v>6.9695</v>
      </c>
      <c r="E2119" s="2">
        <v>260</v>
      </c>
      <c r="F2119" s="2">
        <v>8.3000000000000007</v>
      </c>
      <c r="G2119" s="2">
        <v>2158</v>
      </c>
      <c r="H2119" s="16">
        <f t="shared" ref="H2119:H2182" si="33">(D2119-D2118)/D2118</f>
        <v>-2.3523972314848596E-2</v>
      </c>
    </row>
    <row r="2120" spans="1:8" ht="13.5" x14ac:dyDescent="0.25">
      <c r="A2120" s="12"/>
      <c r="B2120" s="11">
        <v>45085</v>
      </c>
      <c r="C2120" s="2">
        <v>8.3000000000000007</v>
      </c>
      <c r="D2120" s="2">
        <v>6.9695</v>
      </c>
      <c r="E2120" s="2">
        <v>0</v>
      </c>
      <c r="F2120" s="2">
        <v>0</v>
      </c>
      <c r="G2120" s="2">
        <v>0</v>
      </c>
      <c r="H2120" s="16">
        <f t="shared" si="33"/>
        <v>0</v>
      </c>
    </row>
    <row r="2121" spans="1:8" ht="13.5" x14ac:dyDescent="0.25">
      <c r="A2121" s="12"/>
      <c r="B2121" s="11">
        <v>45086</v>
      </c>
      <c r="C2121" s="2">
        <v>8.3000000000000007</v>
      </c>
      <c r="D2121" s="2">
        <v>6.9695</v>
      </c>
      <c r="E2121" s="2">
        <v>0</v>
      </c>
      <c r="F2121" s="2">
        <v>0</v>
      </c>
      <c r="G2121" s="2">
        <v>0</v>
      </c>
      <c r="H2121" s="16">
        <f t="shared" si="33"/>
        <v>0</v>
      </c>
    </row>
    <row r="2122" spans="1:8" ht="13.5" x14ac:dyDescent="0.25">
      <c r="A2122" s="12"/>
      <c r="B2122" s="11">
        <v>45089</v>
      </c>
      <c r="C2122" s="2">
        <v>7.8</v>
      </c>
      <c r="D2122" s="2">
        <v>6.9699</v>
      </c>
      <c r="E2122" s="2">
        <v>0</v>
      </c>
      <c r="F2122" s="2">
        <v>0</v>
      </c>
      <c r="G2122" s="2">
        <v>0</v>
      </c>
      <c r="H2122" s="16">
        <f t="shared" si="33"/>
        <v>5.7392926321824512E-5</v>
      </c>
    </row>
    <row r="2123" spans="1:8" ht="13.5" x14ac:dyDescent="0.25">
      <c r="A2123" s="12"/>
      <c r="B2123" s="11">
        <v>45090</v>
      </c>
      <c r="C2123" s="2">
        <v>7.8</v>
      </c>
      <c r="D2123" s="2">
        <v>6.9699</v>
      </c>
      <c r="E2123" s="2">
        <v>0</v>
      </c>
      <c r="F2123" s="2">
        <v>0</v>
      </c>
      <c r="G2123" s="2">
        <v>0</v>
      </c>
      <c r="H2123" s="16">
        <f t="shared" si="33"/>
        <v>0</v>
      </c>
    </row>
    <row r="2124" spans="1:8" ht="13.5" x14ac:dyDescent="0.25">
      <c r="A2124" s="12"/>
      <c r="B2124" s="11">
        <v>45091</v>
      </c>
      <c r="C2124" s="2">
        <v>7.8</v>
      </c>
      <c r="D2124" s="2">
        <v>6.9699</v>
      </c>
      <c r="E2124" s="2">
        <v>0</v>
      </c>
      <c r="F2124" s="2">
        <v>0</v>
      </c>
      <c r="G2124" s="2">
        <v>0</v>
      </c>
      <c r="H2124" s="16">
        <f t="shared" si="33"/>
        <v>0</v>
      </c>
    </row>
    <row r="2125" spans="1:8" ht="13.5" x14ac:dyDescent="0.25">
      <c r="A2125" s="12"/>
      <c r="B2125" s="11">
        <v>45092</v>
      </c>
      <c r="C2125" s="2">
        <v>7.8</v>
      </c>
      <c r="D2125" s="2">
        <v>6.9699</v>
      </c>
      <c r="E2125" s="2">
        <v>0</v>
      </c>
      <c r="F2125" s="2">
        <v>0</v>
      </c>
      <c r="G2125" s="2">
        <v>0</v>
      </c>
      <c r="H2125" s="16">
        <f t="shared" si="33"/>
        <v>0</v>
      </c>
    </row>
    <row r="2126" spans="1:8" ht="13.5" x14ac:dyDescent="0.25">
      <c r="A2126" s="12"/>
      <c r="B2126" s="11">
        <v>45093</v>
      </c>
      <c r="C2126" s="2">
        <v>7.8</v>
      </c>
      <c r="D2126" s="2">
        <v>6.9699</v>
      </c>
      <c r="E2126" s="2">
        <v>0</v>
      </c>
      <c r="F2126" s="2">
        <v>0</v>
      </c>
      <c r="G2126" s="2">
        <v>0</v>
      </c>
      <c r="H2126" s="16">
        <f t="shared" si="33"/>
        <v>0</v>
      </c>
    </row>
    <row r="2127" spans="1:8" ht="13.5" x14ac:dyDescent="0.25">
      <c r="A2127" s="12"/>
      <c r="B2127" s="11">
        <v>45096</v>
      </c>
      <c r="C2127" s="2">
        <v>7.8</v>
      </c>
      <c r="D2127" s="2">
        <v>6.9699</v>
      </c>
      <c r="E2127" s="2">
        <v>0</v>
      </c>
      <c r="F2127" s="2">
        <v>0</v>
      </c>
      <c r="G2127" s="2">
        <v>0</v>
      </c>
      <c r="H2127" s="16">
        <f t="shared" si="33"/>
        <v>0</v>
      </c>
    </row>
    <row r="2128" spans="1:8" ht="13.5" x14ac:dyDescent="0.25">
      <c r="A2128" s="12"/>
      <c r="B2128" s="11">
        <v>45097</v>
      </c>
      <c r="C2128" s="2">
        <v>7.8</v>
      </c>
      <c r="D2128" s="2">
        <v>6.9699</v>
      </c>
      <c r="E2128" s="2">
        <v>783</v>
      </c>
      <c r="F2128" s="2">
        <v>7.8</v>
      </c>
      <c r="G2128" s="2">
        <v>6107.4</v>
      </c>
      <c r="H2128" s="16">
        <f t="shared" si="33"/>
        <v>0</v>
      </c>
    </row>
    <row r="2129" spans="1:8" ht="13.5" x14ac:dyDescent="0.25">
      <c r="A2129" s="12"/>
      <c r="B2129" s="11">
        <v>45098</v>
      </c>
      <c r="C2129" s="2">
        <v>7.8</v>
      </c>
      <c r="D2129" s="2">
        <v>6.9699</v>
      </c>
      <c r="E2129" s="2">
        <v>0</v>
      </c>
      <c r="F2129" s="2">
        <v>0</v>
      </c>
      <c r="G2129" s="2">
        <v>0</v>
      </c>
      <c r="H2129" s="16">
        <f t="shared" si="33"/>
        <v>0</v>
      </c>
    </row>
    <row r="2130" spans="1:8" ht="13.5" x14ac:dyDescent="0.25">
      <c r="A2130" s="12"/>
      <c r="B2130" s="11">
        <v>45099</v>
      </c>
      <c r="C2130" s="2">
        <v>7.8</v>
      </c>
      <c r="D2130" s="2">
        <v>6.9699</v>
      </c>
      <c r="E2130" s="2">
        <v>0</v>
      </c>
      <c r="F2130" s="2">
        <v>0</v>
      </c>
      <c r="G2130" s="2">
        <v>0</v>
      </c>
      <c r="H2130" s="16">
        <f t="shared" si="33"/>
        <v>0</v>
      </c>
    </row>
    <row r="2131" spans="1:8" ht="13.5" x14ac:dyDescent="0.25">
      <c r="A2131" s="12"/>
      <c r="B2131" s="11">
        <v>45100</v>
      </c>
      <c r="C2131" s="2">
        <v>7.8</v>
      </c>
      <c r="D2131" s="2">
        <v>6.9699</v>
      </c>
      <c r="E2131" s="2">
        <v>0</v>
      </c>
      <c r="F2131" s="2">
        <v>0</v>
      </c>
      <c r="G2131" s="2">
        <v>0</v>
      </c>
      <c r="H2131" s="16">
        <f t="shared" si="33"/>
        <v>0</v>
      </c>
    </row>
    <row r="2132" spans="1:8" ht="13.5" x14ac:dyDescent="0.25">
      <c r="A2132" s="12"/>
      <c r="B2132" s="11">
        <v>45103</v>
      </c>
      <c r="C2132" s="2">
        <v>7.8</v>
      </c>
      <c r="D2132" s="2">
        <v>6.9699</v>
      </c>
      <c r="E2132" s="2">
        <v>0</v>
      </c>
      <c r="F2132" s="2">
        <v>0</v>
      </c>
      <c r="G2132" s="2">
        <v>0</v>
      </c>
      <c r="H2132" s="16">
        <f t="shared" si="33"/>
        <v>0</v>
      </c>
    </row>
    <row r="2133" spans="1:8" ht="13.5" x14ac:dyDescent="0.25">
      <c r="A2133" s="12"/>
      <c r="B2133" s="11">
        <v>45104</v>
      </c>
      <c r="C2133" s="2">
        <v>7.8</v>
      </c>
      <c r="D2133" s="2">
        <v>6.9699</v>
      </c>
      <c r="E2133" s="2">
        <v>0</v>
      </c>
      <c r="F2133" s="2">
        <v>0</v>
      </c>
      <c r="G2133" s="2">
        <v>0</v>
      </c>
      <c r="H2133" s="16">
        <f t="shared" si="33"/>
        <v>0</v>
      </c>
    </row>
    <row r="2134" spans="1:8" ht="13.5" x14ac:dyDescent="0.25">
      <c r="A2134" s="12"/>
      <c r="B2134" s="11">
        <v>45107</v>
      </c>
      <c r="C2134" s="2">
        <v>7.6</v>
      </c>
      <c r="D2134" s="2">
        <v>6.7911999999999999</v>
      </c>
      <c r="E2134" s="2">
        <v>329</v>
      </c>
      <c r="F2134" s="2">
        <v>7.6</v>
      </c>
      <c r="G2134" s="2">
        <v>2500.4</v>
      </c>
      <c r="H2134" s="16">
        <f t="shared" si="33"/>
        <v>-2.5638818347465543E-2</v>
      </c>
    </row>
    <row r="2135" spans="1:8" ht="13.5" x14ac:dyDescent="0.25">
      <c r="A2135" s="12"/>
      <c r="B2135" s="11">
        <v>45110</v>
      </c>
      <c r="C2135" s="2">
        <v>7.6</v>
      </c>
      <c r="D2135" s="2">
        <v>6.7911999999999999</v>
      </c>
      <c r="E2135" s="2">
        <v>3</v>
      </c>
      <c r="F2135" s="2">
        <v>7.6</v>
      </c>
      <c r="G2135" s="2">
        <v>22.8</v>
      </c>
      <c r="H2135" s="16">
        <f t="shared" si="33"/>
        <v>0</v>
      </c>
    </row>
    <row r="2136" spans="1:8" ht="13.5" x14ac:dyDescent="0.25">
      <c r="A2136" s="12"/>
      <c r="B2136" s="11">
        <v>45111</v>
      </c>
      <c r="C2136" s="2">
        <v>7.6</v>
      </c>
      <c r="D2136" s="2">
        <v>6.7911999999999999</v>
      </c>
      <c r="E2136" s="2">
        <v>0</v>
      </c>
      <c r="F2136" s="2">
        <v>0</v>
      </c>
      <c r="G2136" s="2">
        <v>0</v>
      </c>
      <c r="H2136" s="16">
        <f t="shared" si="33"/>
        <v>0</v>
      </c>
    </row>
    <row r="2137" spans="1:8" ht="13.5" x14ac:dyDescent="0.25">
      <c r="A2137" s="12"/>
      <c r="B2137" s="11">
        <v>45112</v>
      </c>
      <c r="C2137" s="2">
        <v>7.6</v>
      </c>
      <c r="D2137" s="2">
        <v>6.7911999999999999</v>
      </c>
      <c r="E2137" s="2">
        <v>0</v>
      </c>
      <c r="F2137" s="2">
        <v>0</v>
      </c>
      <c r="G2137" s="2">
        <v>0</v>
      </c>
      <c r="H2137" s="16">
        <f t="shared" si="33"/>
        <v>0</v>
      </c>
    </row>
    <row r="2138" spans="1:8" ht="13.5" x14ac:dyDescent="0.25">
      <c r="A2138" s="12"/>
      <c r="B2138" s="11">
        <v>45113</v>
      </c>
      <c r="C2138" s="2">
        <v>7.6</v>
      </c>
      <c r="D2138" s="2">
        <v>6.7911999999999999</v>
      </c>
      <c r="E2138" s="2">
        <v>0</v>
      </c>
      <c r="F2138" s="2">
        <v>0</v>
      </c>
      <c r="G2138" s="2">
        <v>0</v>
      </c>
      <c r="H2138" s="16">
        <f t="shared" si="33"/>
        <v>0</v>
      </c>
    </row>
    <row r="2139" spans="1:8" ht="13.5" x14ac:dyDescent="0.25">
      <c r="A2139" s="12"/>
      <c r="B2139" s="11">
        <v>45114</v>
      </c>
      <c r="C2139" s="2">
        <v>7.6</v>
      </c>
      <c r="D2139" s="2">
        <v>6.7911999999999999</v>
      </c>
      <c r="E2139" s="2">
        <v>0</v>
      </c>
      <c r="F2139" s="2">
        <v>0</v>
      </c>
      <c r="G2139" s="2">
        <v>0</v>
      </c>
      <c r="H2139" s="16">
        <f t="shared" si="33"/>
        <v>0</v>
      </c>
    </row>
    <row r="2140" spans="1:8" ht="13.5" x14ac:dyDescent="0.25">
      <c r="A2140" s="12"/>
      <c r="B2140" s="11">
        <v>45117</v>
      </c>
      <c r="C2140" s="2">
        <v>7.6</v>
      </c>
      <c r="D2140" s="2">
        <v>6.7911999999999999</v>
      </c>
      <c r="E2140" s="2">
        <v>0</v>
      </c>
      <c r="F2140" s="2">
        <v>0</v>
      </c>
      <c r="G2140" s="2">
        <v>0</v>
      </c>
      <c r="H2140" s="16">
        <f t="shared" si="33"/>
        <v>0</v>
      </c>
    </row>
    <row r="2141" spans="1:8" ht="13.5" x14ac:dyDescent="0.25">
      <c r="A2141" s="12"/>
      <c r="B2141" s="11">
        <v>45118</v>
      </c>
      <c r="C2141" s="2">
        <v>7.6</v>
      </c>
      <c r="D2141" s="2">
        <v>6.7911999999999999</v>
      </c>
      <c r="E2141" s="2">
        <v>0</v>
      </c>
      <c r="F2141" s="2">
        <v>0</v>
      </c>
      <c r="G2141" s="2">
        <v>0</v>
      </c>
      <c r="H2141" s="16">
        <f t="shared" si="33"/>
        <v>0</v>
      </c>
    </row>
    <row r="2142" spans="1:8" ht="13.5" x14ac:dyDescent="0.25">
      <c r="A2142" s="12"/>
      <c r="B2142" s="11">
        <v>45119</v>
      </c>
      <c r="C2142" s="2">
        <v>7.6</v>
      </c>
      <c r="D2142" s="2">
        <v>6.7911999999999999</v>
      </c>
      <c r="E2142" s="2">
        <v>0</v>
      </c>
      <c r="F2142" s="2">
        <v>0</v>
      </c>
      <c r="G2142" s="2">
        <v>0</v>
      </c>
      <c r="H2142" s="16">
        <f t="shared" si="33"/>
        <v>0</v>
      </c>
    </row>
    <row r="2143" spans="1:8" ht="13.5" x14ac:dyDescent="0.25">
      <c r="A2143" s="12"/>
      <c r="B2143" s="11">
        <v>45120</v>
      </c>
      <c r="C2143" s="2">
        <v>7.6</v>
      </c>
      <c r="D2143" s="2">
        <v>6.7911999999999999</v>
      </c>
      <c r="E2143" s="2">
        <v>0</v>
      </c>
      <c r="F2143" s="2">
        <v>0</v>
      </c>
      <c r="G2143" s="2">
        <v>0</v>
      </c>
      <c r="H2143" s="16">
        <f t="shared" si="33"/>
        <v>0</v>
      </c>
    </row>
    <row r="2144" spans="1:8" ht="13.5" x14ac:dyDescent="0.25">
      <c r="A2144" s="12"/>
      <c r="B2144" s="11">
        <v>45121</v>
      </c>
      <c r="C2144" s="2">
        <v>7.6</v>
      </c>
      <c r="D2144" s="2">
        <v>6.7911999999999999</v>
      </c>
      <c r="E2144" s="2">
        <v>0</v>
      </c>
      <c r="F2144" s="2">
        <v>0</v>
      </c>
      <c r="G2144" s="2">
        <v>0</v>
      </c>
      <c r="H2144" s="16">
        <f t="shared" si="33"/>
        <v>0</v>
      </c>
    </row>
    <row r="2145" spans="1:8" ht="13.5" x14ac:dyDescent="0.25">
      <c r="A2145" s="12"/>
      <c r="B2145" s="11">
        <v>45124</v>
      </c>
      <c r="C2145" s="2">
        <v>7.6</v>
      </c>
      <c r="D2145" s="2">
        <v>6.7911999999999999</v>
      </c>
      <c r="E2145" s="2">
        <v>0</v>
      </c>
      <c r="F2145" s="2">
        <v>0</v>
      </c>
      <c r="G2145" s="2">
        <v>0</v>
      </c>
      <c r="H2145" s="16">
        <f t="shared" si="33"/>
        <v>0</v>
      </c>
    </row>
    <row r="2146" spans="1:8" ht="13.5" x14ac:dyDescent="0.25">
      <c r="A2146" s="12"/>
      <c r="B2146" s="11">
        <v>45125</v>
      </c>
      <c r="C2146" s="2">
        <v>7.6</v>
      </c>
      <c r="D2146" s="2">
        <v>6.7911999999999999</v>
      </c>
      <c r="E2146" s="2">
        <v>0</v>
      </c>
      <c r="F2146" s="2">
        <v>0</v>
      </c>
      <c r="G2146" s="2">
        <v>0</v>
      </c>
      <c r="H2146" s="16">
        <f t="shared" si="33"/>
        <v>0</v>
      </c>
    </row>
    <row r="2147" spans="1:8" ht="13.5" x14ac:dyDescent="0.25">
      <c r="A2147" s="12"/>
      <c r="B2147" s="11">
        <v>45127</v>
      </c>
      <c r="C2147" s="2">
        <v>7.6</v>
      </c>
      <c r="D2147" s="2">
        <v>6.7911999999999999</v>
      </c>
      <c r="E2147" s="2">
        <v>0</v>
      </c>
      <c r="F2147" s="2">
        <v>0</v>
      </c>
      <c r="G2147" s="2">
        <v>0</v>
      </c>
      <c r="H2147" s="16">
        <f t="shared" si="33"/>
        <v>0</v>
      </c>
    </row>
    <row r="2148" spans="1:8" ht="13.5" x14ac:dyDescent="0.25">
      <c r="A2148" s="12"/>
      <c r="B2148" s="11">
        <v>45128</v>
      </c>
      <c r="C2148" s="2">
        <v>7.6</v>
      </c>
      <c r="D2148" s="2">
        <v>6.7911999999999999</v>
      </c>
      <c r="E2148" s="2">
        <v>0</v>
      </c>
      <c r="F2148" s="2">
        <v>0</v>
      </c>
      <c r="G2148" s="2">
        <v>0</v>
      </c>
      <c r="H2148" s="16">
        <f t="shared" si="33"/>
        <v>0</v>
      </c>
    </row>
    <row r="2149" spans="1:8" ht="13.5" x14ac:dyDescent="0.25">
      <c r="A2149" s="12"/>
      <c r="B2149" s="11">
        <v>45131</v>
      </c>
      <c r="C2149" s="2">
        <v>7.6</v>
      </c>
      <c r="D2149" s="2">
        <v>6.7911999999999999</v>
      </c>
      <c r="E2149" s="2">
        <v>0</v>
      </c>
      <c r="F2149" s="2">
        <v>0</v>
      </c>
      <c r="G2149" s="2">
        <v>0</v>
      </c>
      <c r="H2149" s="16">
        <f t="shared" si="33"/>
        <v>0</v>
      </c>
    </row>
    <row r="2150" spans="1:8" ht="13.5" x14ac:dyDescent="0.25">
      <c r="A2150" s="12"/>
      <c r="B2150" s="11">
        <v>45133</v>
      </c>
      <c r="C2150" s="2">
        <v>7.48</v>
      </c>
      <c r="D2150" s="2">
        <v>6.6840000000000002</v>
      </c>
      <c r="E2150" s="2">
        <v>10</v>
      </c>
      <c r="F2150" s="2">
        <v>7.48</v>
      </c>
      <c r="G2150" s="2">
        <v>74.8</v>
      </c>
      <c r="H2150" s="16">
        <f t="shared" si="33"/>
        <v>-1.5785133702438413E-2</v>
      </c>
    </row>
    <row r="2151" spans="1:8" ht="13.5" x14ac:dyDescent="0.25">
      <c r="A2151" s="12"/>
      <c r="B2151" s="11">
        <v>45134</v>
      </c>
      <c r="C2151" s="2">
        <v>7.48</v>
      </c>
      <c r="D2151" s="2">
        <v>6.6840000000000002</v>
      </c>
      <c r="E2151" s="2">
        <v>0</v>
      </c>
      <c r="F2151" s="2">
        <v>0</v>
      </c>
      <c r="G2151" s="2">
        <v>0</v>
      </c>
      <c r="H2151" s="16">
        <f t="shared" si="33"/>
        <v>0</v>
      </c>
    </row>
    <row r="2152" spans="1:8" ht="13.5" x14ac:dyDescent="0.25">
      <c r="A2152" s="12"/>
      <c r="B2152" s="11">
        <v>45135</v>
      </c>
      <c r="C2152" s="2">
        <v>7.3</v>
      </c>
      <c r="D2152" s="2">
        <v>6.5231000000000003</v>
      </c>
      <c r="E2152" s="2">
        <v>50</v>
      </c>
      <c r="F2152" s="2">
        <v>7.3</v>
      </c>
      <c r="G2152" s="2">
        <v>365</v>
      </c>
      <c r="H2152" s="16">
        <f t="shared" si="33"/>
        <v>-2.4072411729503265E-2</v>
      </c>
    </row>
    <row r="2153" spans="1:8" ht="13.5" x14ac:dyDescent="0.25">
      <c r="A2153" s="12"/>
      <c r="B2153" s="11">
        <v>45138</v>
      </c>
      <c r="C2153" s="2">
        <v>7.3</v>
      </c>
      <c r="D2153" s="2">
        <v>6.5231000000000003</v>
      </c>
      <c r="E2153" s="2">
        <v>0</v>
      </c>
      <c r="F2153" s="2">
        <v>0</v>
      </c>
      <c r="G2153" s="2">
        <v>0</v>
      </c>
      <c r="H2153" s="16">
        <f t="shared" si="33"/>
        <v>0</v>
      </c>
    </row>
    <row r="2154" spans="1:8" ht="13.5" x14ac:dyDescent="0.25">
      <c r="A2154" s="12"/>
      <c r="B2154" s="11">
        <v>45139</v>
      </c>
      <c r="C2154" s="2">
        <v>7</v>
      </c>
      <c r="D2154" s="2">
        <v>6.2550999999999997</v>
      </c>
      <c r="E2154" s="2">
        <v>1150</v>
      </c>
      <c r="F2154" s="2">
        <v>7</v>
      </c>
      <c r="G2154" s="2">
        <v>8050</v>
      </c>
      <c r="H2154" s="16">
        <f t="shared" si="33"/>
        <v>-4.1084760313348054E-2</v>
      </c>
    </row>
    <row r="2155" spans="1:8" ht="13.5" x14ac:dyDescent="0.25">
      <c r="A2155" s="12"/>
      <c r="B2155" s="11">
        <v>45140</v>
      </c>
      <c r="C2155" s="2">
        <v>7</v>
      </c>
      <c r="D2155" s="2">
        <v>6.2550999999999997</v>
      </c>
      <c r="E2155" s="2">
        <v>1372</v>
      </c>
      <c r="F2155" s="2">
        <v>7</v>
      </c>
      <c r="G2155" s="2">
        <v>9604</v>
      </c>
      <c r="H2155" s="16">
        <f t="shared" si="33"/>
        <v>0</v>
      </c>
    </row>
    <row r="2156" spans="1:8" ht="13.5" x14ac:dyDescent="0.25">
      <c r="A2156" s="12"/>
      <c r="B2156" s="11">
        <v>45141</v>
      </c>
      <c r="C2156" s="2">
        <v>7</v>
      </c>
      <c r="D2156" s="2">
        <v>6.2550999999999997</v>
      </c>
      <c r="E2156" s="2">
        <v>167</v>
      </c>
      <c r="F2156" s="2">
        <v>7</v>
      </c>
      <c r="G2156" s="2">
        <v>1169</v>
      </c>
      <c r="H2156" s="16">
        <f t="shared" si="33"/>
        <v>0</v>
      </c>
    </row>
    <row r="2157" spans="1:8" ht="13.5" x14ac:dyDescent="0.25">
      <c r="A2157" s="12"/>
      <c r="B2157" s="11">
        <v>45142</v>
      </c>
      <c r="C2157" s="2">
        <v>7</v>
      </c>
      <c r="D2157" s="2">
        <v>6.2550999999999997</v>
      </c>
      <c r="E2157" s="2">
        <v>0</v>
      </c>
      <c r="F2157" s="2">
        <v>0</v>
      </c>
      <c r="G2157" s="2">
        <v>0</v>
      </c>
      <c r="H2157" s="16">
        <f t="shared" si="33"/>
        <v>0</v>
      </c>
    </row>
    <row r="2158" spans="1:8" ht="13.5" x14ac:dyDescent="0.25">
      <c r="A2158" s="12"/>
      <c r="B2158" s="11">
        <v>45145</v>
      </c>
      <c r="C2158" s="2">
        <v>7</v>
      </c>
      <c r="D2158" s="2">
        <v>6.2550999999999997</v>
      </c>
      <c r="E2158" s="2">
        <v>0</v>
      </c>
      <c r="F2158" s="2">
        <v>0</v>
      </c>
      <c r="G2158" s="2">
        <v>0</v>
      </c>
      <c r="H2158" s="16">
        <f t="shared" si="33"/>
        <v>0</v>
      </c>
    </row>
    <row r="2159" spans="1:8" ht="13.5" x14ac:dyDescent="0.25">
      <c r="A2159" s="12"/>
      <c r="B2159" s="11">
        <v>45146</v>
      </c>
      <c r="C2159" s="2">
        <v>6.99</v>
      </c>
      <c r="D2159" s="2">
        <v>6.2461000000000002</v>
      </c>
      <c r="E2159" s="2">
        <v>180</v>
      </c>
      <c r="F2159" s="2">
        <v>6.99</v>
      </c>
      <c r="G2159" s="2">
        <v>1258.2</v>
      </c>
      <c r="H2159" s="16">
        <f t="shared" si="33"/>
        <v>-1.4388259180507831E-3</v>
      </c>
    </row>
    <row r="2160" spans="1:8" ht="13.5" x14ac:dyDescent="0.25">
      <c r="A2160" s="12"/>
      <c r="B2160" s="11">
        <v>45147</v>
      </c>
      <c r="C2160" s="2">
        <v>6.99</v>
      </c>
      <c r="D2160" s="2">
        <v>6.2461000000000002</v>
      </c>
      <c r="E2160" s="2">
        <v>0</v>
      </c>
      <c r="F2160" s="2">
        <v>0</v>
      </c>
      <c r="G2160" s="2">
        <v>0</v>
      </c>
      <c r="H2160" s="16">
        <f t="shared" si="33"/>
        <v>0</v>
      </c>
    </row>
    <row r="2161" spans="1:8" ht="13.5" x14ac:dyDescent="0.25">
      <c r="A2161" s="12"/>
      <c r="B2161" s="11">
        <v>45148</v>
      </c>
      <c r="C2161" s="2">
        <v>6.99</v>
      </c>
      <c r="D2161" s="2">
        <v>6.2461000000000002</v>
      </c>
      <c r="E2161" s="2">
        <v>0</v>
      </c>
      <c r="F2161" s="2">
        <v>0</v>
      </c>
      <c r="G2161" s="2">
        <v>0</v>
      </c>
      <c r="H2161" s="16">
        <f t="shared" si="33"/>
        <v>0</v>
      </c>
    </row>
    <row r="2162" spans="1:8" ht="13.5" x14ac:dyDescent="0.25">
      <c r="A2162" s="12"/>
      <c r="B2162" s="11">
        <v>45149</v>
      </c>
      <c r="C2162" s="2">
        <v>6.99</v>
      </c>
      <c r="D2162" s="2">
        <v>6.2461000000000002</v>
      </c>
      <c r="E2162" s="2">
        <v>355</v>
      </c>
      <c r="F2162" s="2">
        <v>6.99</v>
      </c>
      <c r="G2162" s="2">
        <v>2481.4499999999998</v>
      </c>
      <c r="H2162" s="16">
        <f t="shared" si="33"/>
        <v>0</v>
      </c>
    </row>
    <row r="2163" spans="1:8" ht="13.5" x14ac:dyDescent="0.25">
      <c r="A2163" s="12"/>
      <c r="B2163" s="11">
        <v>45152</v>
      </c>
      <c r="C2163" s="2">
        <v>6.99</v>
      </c>
      <c r="D2163" s="2">
        <v>6.2461000000000002</v>
      </c>
      <c r="E2163" s="2">
        <v>500</v>
      </c>
      <c r="F2163" s="2">
        <v>6.99</v>
      </c>
      <c r="G2163" s="2">
        <v>3495</v>
      </c>
      <c r="H2163" s="16">
        <f t="shared" si="33"/>
        <v>0</v>
      </c>
    </row>
    <row r="2164" spans="1:8" ht="13.5" x14ac:dyDescent="0.25">
      <c r="A2164" s="12"/>
      <c r="B2164" s="11">
        <v>45153</v>
      </c>
      <c r="C2164" s="2">
        <v>6.7</v>
      </c>
      <c r="D2164" s="2">
        <v>5.9870000000000001</v>
      </c>
      <c r="E2164" s="2">
        <v>18</v>
      </c>
      <c r="F2164" s="2">
        <v>6.7</v>
      </c>
      <c r="G2164" s="2">
        <v>120.6</v>
      </c>
      <c r="H2164" s="16">
        <f t="shared" si="33"/>
        <v>-4.1481884696050353E-2</v>
      </c>
    </row>
    <row r="2165" spans="1:8" ht="13.5" x14ac:dyDescent="0.25">
      <c r="A2165" s="12"/>
      <c r="B2165" s="11">
        <v>45154</v>
      </c>
      <c r="C2165" s="2">
        <v>6.7</v>
      </c>
      <c r="D2165" s="2">
        <v>5.9870000000000001</v>
      </c>
      <c r="E2165" s="2">
        <v>68</v>
      </c>
      <c r="F2165" s="2">
        <v>6.7</v>
      </c>
      <c r="G2165" s="2">
        <v>455.6</v>
      </c>
      <c r="H2165" s="16">
        <f t="shared" si="33"/>
        <v>0</v>
      </c>
    </row>
    <row r="2166" spans="1:8" ht="13.5" x14ac:dyDescent="0.25">
      <c r="A2166" s="12"/>
      <c r="B2166" s="11">
        <v>45155</v>
      </c>
      <c r="C2166" s="2">
        <v>6.7</v>
      </c>
      <c r="D2166" s="2">
        <v>5.9870000000000001</v>
      </c>
      <c r="E2166" s="2">
        <v>0</v>
      </c>
      <c r="F2166" s="2">
        <v>0</v>
      </c>
      <c r="G2166" s="2">
        <v>0</v>
      </c>
      <c r="H2166" s="16">
        <f t="shared" si="33"/>
        <v>0</v>
      </c>
    </row>
    <row r="2167" spans="1:8" ht="13.5" x14ac:dyDescent="0.25">
      <c r="A2167" s="12"/>
      <c r="B2167" s="11">
        <v>45156</v>
      </c>
      <c r="C2167" s="2">
        <v>6.7</v>
      </c>
      <c r="D2167" s="2">
        <v>5.9870000000000001</v>
      </c>
      <c r="E2167" s="2">
        <v>0</v>
      </c>
      <c r="F2167" s="2">
        <v>0</v>
      </c>
      <c r="G2167" s="2">
        <v>0</v>
      </c>
      <c r="H2167" s="16">
        <f t="shared" si="33"/>
        <v>0</v>
      </c>
    </row>
    <row r="2168" spans="1:8" ht="13.5" x14ac:dyDescent="0.25">
      <c r="A2168" s="12"/>
      <c r="B2168" s="11">
        <v>45159</v>
      </c>
      <c r="C2168" s="2">
        <v>6.5</v>
      </c>
      <c r="D2168" s="2">
        <v>5.8083</v>
      </c>
      <c r="E2168" s="2">
        <v>1902</v>
      </c>
      <c r="F2168" s="2">
        <v>6.5</v>
      </c>
      <c r="G2168" s="2">
        <v>12363</v>
      </c>
      <c r="H2168" s="16">
        <f t="shared" si="33"/>
        <v>-2.9848004008685498E-2</v>
      </c>
    </row>
    <row r="2169" spans="1:8" ht="13.5" x14ac:dyDescent="0.25">
      <c r="A2169" s="12"/>
      <c r="B2169" s="11">
        <v>45160</v>
      </c>
      <c r="C2169" s="2">
        <v>6.79</v>
      </c>
      <c r="D2169" s="2">
        <v>6.0674000000000001</v>
      </c>
      <c r="E2169" s="2">
        <v>200</v>
      </c>
      <c r="F2169" s="2">
        <v>6.79</v>
      </c>
      <c r="G2169" s="2">
        <v>1358</v>
      </c>
      <c r="H2169" s="16">
        <f t="shared" si="33"/>
        <v>4.4608577380644956E-2</v>
      </c>
    </row>
    <row r="2170" spans="1:8" ht="13.5" x14ac:dyDescent="0.25">
      <c r="A2170" s="12"/>
      <c r="B2170" s="11">
        <v>45161</v>
      </c>
      <c r="C2170" s="2">
        <v>7</v>
      </c>
      <c r="D2170" s="2">
        <v>6.2550999999999997</v>
      </c>
      <c r="E2170" s="2">
        <v>681</v>
      </c>
      <c r="F2170" s="2">
        <v>7</v>
      </c>
      <c r="G2170" s="2">
        <v>4767</v>
      </c>
      <c r="H2170" s="16">
        <f t="shared" si="33"/>
        <v>3.0935820944720891E-2</v>
      </c>
    </row>
    <row r="2171" spans="1:8" ht="13.5" x14ac:dyDescent="0.25">
      <c r="A2171" s="12"/>
      <c r="B2171" s="11">
        <v>45162</v>
      </c>
      <c r="C2171" s="2">
        <v>7</v>
      </c>
      <c r="D2171" s="2">
        <v>6.2550999999999997</v>
      </c>
      <c r="E2171" s="2">
        <v>0</v>
      </c>
      <c r="F2171" s="2">
        <v>0</v>
      </c>
      <c r="G2171" s="2">
        <v>0</v>
      </c>
      <c r="H2171" s="16">
        <f t="shared" si="33"/>
        <v>0</v>
      </c>
    </row>
    <row r="2172" spans="1:8" ht="13.5" x14ac:dyDescent="0.25">
      <c r="A2172" s="12"/>
      <c r="B2172" s="11">
        <v>45163</v>
      </c>
      <c r="C2172" s="2">
        <v>7</v>
      </c>
      <c r="D2172" s="2">
        <v>6.2550999999999997</v>
      </c>
      <c r="E2172" s="2">
        <v>0</v>
      </c>
      <c r="F2172" s="2">
        <v>0</v>
      </c>
      <c r="G2172" s="2">
        <v>0</v>
      </c>
      <c r="H2172" s="16">
        <f t="shared" si="33"/>
        <v>0</v>
      </c>
    </row>
    <row r="2173" spans="1:8" ht="13.5" x14ac:dyDescent="0.25">
      <c r="A2173" s="12"/>
      <c r="B2173" s="11">
        <v>45166</v>
      </c>
      <c r="C2173" s="2">
        <v>7</v>
      </c>
      <c r="D2173" s="2">
        <v>6.2550999999999997</v>
      </c>
      <c r="E2173" s="2">
        <v>5</v>
      </c>
      <c r="F2173" s="2">
        <v>7</v>
      </c>
      <c r="G2173" s="2">
        <v>35</v>
      </c>
      <c r="H2173" s="16">
        <f t="shared" si="33"/>
        <v>0</v>
      </c>
    </row>
    <row r="2174" spans="1:8" ht="13.5" x14ac:dyDescent="0.25">
      <c r="A2174" s="12"/>
      <c r="B2174" s="11">
        <v>45167</v>
      </c>
      <c r="C2174" s="2">
        <v>7</v>
      </c>
      <c r="D2174" s="2">
        <v>6.2550999999999997</v>
      </c>
      <c r="E2174" s="2">
        <v>300</v>
      </c>
      <c r="F2174" s="2">
        <v>7</v>
      </c>
      <c r="G2174" s="2">
        <v>2100</v>
      </c>
      <c r="H2174" s="16">
        <f t="shared" si="33"/>
        <v>0</v>
      </c>
    </row>
    <row r="2175" spans="1:8" ht="13.5" x14ac:dyDescent="0.25">
      <c r="A2175" s="12"/>
      <c r="B2175" s="11">
        <v>45168</v>
      </c>
      <c r="C2175" s="2">
        <v>7</v>
      </c>
      <c r="D2175" s="2">
        <v>6.2550999999999997</v>
      </c>
      <c r="E2175" s="2">
        <v>200</v>
      </c>
      <c r="F2175" s="2">
        <v>7</v>
      </c>
      <c r="G2175" s="2">
        <v>1400</v>
      </c>
      <c r="H2175" s="16">
        <f t="shared" si="33"/>
        <v>0</v>
      </c>
    </row>
    <row r="2176" spans="1:8" ht="13.5" x14ac:dyDescent="0.25">
      <c r="A2176" s="12"/>
      <c r="B2176" s="11">
        <v>45169</v>
      </c>
      <c r="C2176" s="2">
        <v>7</v>
      </c>
      <c r="D2176" s="2">
        <v>6.2550999999999997</v>
      </c>
      <c r="E2176" s="2">
        <v>144</v>
      </c>
      <c r="F2176" s="2">
        <v>7</v>
      </c>
      <c r="G2176" s="2">
        <v>1008</v>
      </c>
      <c r="H2176" s="16">
        <f t="shared" si="33"/>
        <v>0</v>
      </c>
    </row>
    <row r="2177" spans="1:8" ht="13.5" x14ac:dyDescent="0.25">
      <c r="A2177" s="12"/>
      <c r="B2177" s="11">
        <v>45170</v>
      </c>
      <c r="C2177" s="2">
        <v>7.09</v>
      </c>
      <c r="D2177" s="2">
        <v>6.3354999999999997</v>
      </c>
      <c r="E2177" s="2">
        <v>80</v>
      </c>
      <c r="F2177" s="2">
        <v>7.09</v>
      </c>
      <c r="G2177" s="2">
        <v>567.20000000000005</v>
      </c>
      <c r="H2177" s="16">
        <f t="shared" si="33"/>
        <v>1.2853511534587782E-2</v>
      </c>
    </row>
    <row r="2178" spans="1:8" ht="13.5" x14ac:dyDescent="0.25">
      <c r="A2178" s="12"/>
      <c r="B2178" s="11">
        <v>45173</v>
      </c>
      <c r="C2178" s="2">
        <v>7.09</v>
      </c>
      <c r="D2178" s="2">
        <v>6.3354999999999997</v>
      </c>
      <c r="E2178" s="2">
        <v>0</v>
      </c>
      <c r="F2178" s="2">
        <v>0</v>
      </c>
      <c r="G2178" s="2">
        <v>0</v>
      </c>
      <c r="H2178" s="16">
        <f t="shared" si="33"/>
        <v>0</v>
      </c>
    </row>
    <row r="2179" spans="1:8" ht="13.5" x14ac:dyDescent="0.25">
      <c r="A2179" s="12"/>
      <c r="B2179" s="11">
        <v>45174</v>
      </c>
      <c r="C2179" s="2">
        <v>7.09</v>
      </c>
      <c r="D2179" s="2">
        <v>6.3354999999999997</v>
      </c>
      <c r="E2179" s="2">
        <v>0</v>
      </c>
      <c r="F2179" s="2">
        <v>0</v>
      </c>
      <c r="G2179" s="2">
        <v>0</v>
      </c>
      <c r="H2179" s="16">
        <f t="shared" si="33"/>
        <v>0</v>
      </c>
    </row>
    <row r="2180" spans="1:8" ht="13.5" x14ac:dyDescent="0.25">
      <c r="A2180" s="12"/>
      <c r="B2180" s="11">
        <v>45175</v>
      </c>
      <c r="C2180" s="2">
        <v>7.09</v>
      </c>
      <c r="D2180" s="2">
        <v>6.3354999999999997</v>
      </c>
      <c r="E2180" s="2">
        <v>0</v>
      </c>
      <c r="F2180" s="2">
        <v>0</v>
      </c>
      <c r="G2180" s="2">
        <v>0</v>
      </c>
      <c r="H2180" s="16">
        <f t="shared" si="33"/>
        <v>0</v>
      </c>
    </row>
    <row r="2181" spans="1:8" ht="13.5" x14ac:dyDescent="0.25">
      <c r="A2181" s="12"/>
      <c r="B2181" s="11">
        <v>45176</v>
      </c>
      <c r="C2181" s="2">
        <v>7.09</v>
      </c>
      <c r="D2181" s="2">
        <v>6.3354999999999997</v>
      </c>
      <c r="E2181" s="2">
        <v>0</v>
      </c>
      <c r="F2181" s="2">
        <v>0</v>
      </c>
      <c r="G2181" s="2">
        <v>0</v>
      </c>
      <c r="H2181" s="16">
        <f t="shared" si="33"/>
        <v>0</v>
      </c>
    </row>
    <row r="2182" spans="1:8" ht="13.5" x14ac:dyDescent="0.25">
      <c r="A2182" s="12"/>
      <c r="B2182" s="11">
        <v>45177</v>
      </c>
      <c r="C2182" s="2">
        <v>7.09</v>
      </c>
      <c r="D2182" s="2">
        <v>6.3354999999999997</v>
      </c>
      <c r="E2182" s="2">
        <v>0</v>
      </c>
      <c r="F2182" s="2">
        <v>0</v>
      </c>
      <c r="G2182" s="2">
        <v>0</v>
      </c>
      <c r="H2182" s="16">
        <f t="shared" si="33"/>
        <v>0</v>
      </c>
    </row>
    <row r="2183" spans="1:8" ht="13.5" x14ac:dyDescent="0.25">
      <c r="A2183" s="12"/>
      <c r="B2183" s="11">
        <v>45180</v>
      </c>
      <c r="C2183" s="2">
        <v>7.09</v>
      </c>
      <c r="D2183" s="2">
        <v>6.3354999999999997</v>
      </c>
      <c r="E2183" s="2">
        <v>0</v>
      </c>
      <c r="F2183" s="2">
        <v>0</v>
      </c>
      <c r="G2183" s="2">
        <v>0</v>
      </c>
      <c r="H2183" s="16">
        <f t="shared" ref="H2183:H2246" si="34">(D2183-D2182)/D2182</f>
        <v>0</v>
      </c>
    </row>
    <row r="2184" spans="1:8" ht="13.5" x14ac:dyDescent="0.25">
      <c r="A2184" s="12"/>
      <c r="B2184" s="11">
        <v>45181</v>
      </c>
      <c r="C2184" s="2">
        <v>7.09</v>
      </c>
      <c r="D2184" s="2">
        <v>6.3354999999999997</v>
      </c>
      <c r="E2184" s="2">
        <v>0</v>
      </c>
      <c r="F2184" s="2">
        <v>0</v>
      </c>
      <c r="G2184" s="2">
        <v>0</v>
      </c>
      <c r="H2184" s="16">
        <f t="shared" si="34"/>
        <v>0</v>
      </c>
    </row>
    <row r="2185" spans="1:8" ht="13.5" x14ac:dyDescent="0.25">
      <c r="A2185" s="12"/>
      <c r="B2185" s="11">
        <v>45182</v>
      </c>
      <c r="C2185" s="2">
        <v>7.09</v>
      </c>
      <c r="D2185" s="2">
        <v>6.3354999999999997</v>
      </c>
      <c r="E2185" s="2">
        <v>0</v>
      </c>
      <c r="F2185" s="2">
        <v>0</v>
      </c>
      <c r="G2185" s="2">
        <v>0</v>
      </c>
      <c r="H2185" s="16">
        <f t="shared" si="34"/>
        <v>0</v>
      </c>
    </row>
    <row r="2186" spans="1:8" ht="13.5" x14ac:dyDescent="0.25">
      <c r="A2186" s="12"/>
      <c r="B2186" s="11">
        <v>45183</v>
      </c>
      <c r="C2186" s="2">
        <v>6.78</v>
      </c>
      <c r="D2186" s="2">
        <v>6.0585000000000004</v>
      </c>
      <c r="E2186" s="2">
        <v>0</v>
      </c>
      <c r="F2186" s="2">
        <v>0</v>
      </c>
      <c r="G2186" s="2">
        <v>0</v>
      </c>
      <c r="H2186" s="16">
        <f t="shared" si="34"/>
        <v>-4.3721884618419894E-2</v>
      </c>
    </row>
    <row r="2187" spans="1:8" ht="13.5" x14ac:dyDescent="0.25">
      <c r="A2187" s="12"/>
      <c r="B2187" s="11">
        <v>45184</v>
      </c>
      <c r="C2187" s="2">
        <v>6.78</v>
      </c>
      <c r="D2187" s="2">
        <v>6.0585000000000004</v>
      </c>
      <c r="E2187" s="2">
        <v>0</v>
      </c>
      <c r="F2187" s="2">
        <v>0</v>
      </c>
      <c r="G2187" s="2">
        <v>0</v>
      </c>
      <c r="H2187" s="16">
        <f t="shared" si="34"/>
        <v>0</v>
      </c>
    </row>
    <row r="2188" spans="1:8" ht="13.5" x14ac:dyDescent="0.25">
      <c r="A2188" s="12"/>
      <c r="B2188" s="11">
        <v>45187</v>
      </c>
      <c r="C2188" s="2">
        <v>7.08</v>
      </c>
      <c r="D2188" s="2">
        <v>6.3265000000000002</v>
      </c>
      <c r="E2188" s="2">
        <v>32</v>
      </c>
      <c r="F2188" s="2">
        <v>7.08</v>
      </c>
      <c r="G2188" s="2">
        <v>226.56</v>
      </c>
      <c r="H2188" s="16">
        <f t="shared" si="34"/>
        <v>4.4235371791697578E-2</v>
      </c>
    </row>
    <row r="2189" spans="1:8" ht="13.5" x14ac:dyDescent="0.25">
      <c r="A2189" s="12"/>
      <c r="B2189" s="11">
        <v>45188</v>
      </c>
      <c r="C2189" s="2">
        <v>6.78</v>
      </c>
      <c r="D2189" s="2">
        <v>6.0585000000000004</v>
      </c>
      <c r="E2189" s="2">
        <v>10</v>
      </c>
      <c r="F2189" s="2">
        <v>6.78</v>
      </c>
      <c r="G2189" s="2">
        <v>67.8</v>
      </c>
      <c r="H2189" s="16">
        <f t="shared" si="34"/>
        <v>-4.2361495297557859E-2</v>
      </c>
    </row>
    <row r="2190" spans="1:8" ht="13.5" x14ac:dyDescent="0.25">
      <c r="A2190" s="12"/>
      <c r="B2190" s="11">
        <v>45189</v>
      </c>
      <c r="C2190" s="2">
        <v>6.78</v>
      </c>
      <c r="D2190" s="2">
        <v>6.0585000000000004</v>
      </c>
      <c r="E2190" s="2">
        <v>0</v>
      </c>
      <c r="F2190" s="2">
        <v>0</v>
      </c>
      <c r="G2190" s="2">
        <v>0</v>
      </c>
      <c r="H2190" s="16">
        <f t="shared" si="34"/>
        <v>0</v>
      </c>
    </row>
    <row r="2191" spans="1:8" ht="13.5" x14ac:dyDescent="0.25">
      <c r="A2191" s="12"/>
      <c r="B2191" s="11">
        <v>45190</v>
      </c>
      <c r="C2191" s="2">
        <v>6.48</v>
      </c>
      <c r="D2191" s="2">
        <v>5.7904</v>
      </c>
      <c r="E2191" s="2">
        <v>0</v>
      </c>
      <c r="F2191" s="2">
        <v>0</v>
      </c>
      <c r="G2191" s="2">
        <v>0</v>
      </c>
      <c r="H2191" s="16">
        <f t="shared" si="34"/>
        <v>-4.4251877527440857E-2</v>
      </c>
    </row>
    <row r="2192" spans="1:8" ht="13.5" x14ac:dyDescent="0.25">
      <c r="A2192" s="12"/>
      <c r="B2192" s="11">
        <v>45191</v>
      </c>
      <c r="C2192" s="2">
        <v>6.48</v>
      </c>
      <c r="D2192" s="2">
        <v>5.7904</v>
      </c>
      <c r="E2192" s="2">
        <v>0</v>
      </c>
      <c r="F2192" s="2">
        <v>0</v>
      </c>
      <c r="G2192" s="2">
        <v>0</v>
      </c>
      <c r="H2192" s="16">
        <f t="shared" si="34"/>
        <v>0</v>
      </c>
    </row>
    <row r="2193" spans="1:8" ht="13.5" x14ac:dyDescent="0.25">
      <c r="A2193" s="12"/>
      <c r="B2193" s="11">
        <v>45194</v>
      </c>
      <c r="C2193" s="2">
        <v>6.48</v>
      </c>
      <c r="D2193" s="2">
        <v>5.7904</v>
      </c>
      <c r="E2193" s="2">
        <v>0</v>
      </c>
      <c r="F2193" s="2">
        <v>0</v>
      </c>
      <c r="G2193" s="2">
        <v>0</v>
      </c>
      <c r="H2193" s="16">
        <f t="shared" si="34"/>
        <v>0</v>
      </c>
    </row>
    <row r="2194" spans="1:8" ht="13.5" x14ac:dyDescent="0.25">
      <c r="A2194" s="12"/>
      <c r="B2194" s="11">
        <v>45195</v>
      </c>
      <c r="C2194" s="2">
        <v>6.19</v>
      </c>
      <c r="D2194" s="2">
        <v>5.5312999999999999</v>
      </c>
      <c r="E2194" s="2">
        <v>0</v>
      </c>
      <c r="F2194" s="2">
        <v>0</v>
      </c>
      <c r="G2194" s="2">
        <v>0</v>
      </c>
      <c r="H2194" s="16">
        <f t="shared" si="34"/>
        <v>-4.4746476927328013E-2</v>
      </c>
    </row>
    <row r="2195" spans="1:8" ht="13.5" x14ac:dyDescent="0.25">
      <c r="A2195" s="12"/>
      <c r="B2195" s="11">
        <v>45197</v>
      </c>
      <c r="C2195" s="2">
        <v>6.19</v>
      </c>
      <c r="D2195" s="2">
        <v>5.5312999999999999</v>
      </c>
      <c r="E2195" s="2">
        <v>0</v>
      </c>
      <c r="F2195" s="2">
        <v>0</v>
      </c>
      <c r="G2195" s="2">
        <v>0</v>
      </c>
      <c r="H2195" s="16">
        <f t="shared" si="34"/>
        <v>0</v>
      </c>
    </row>
    <row r="2196" spans="1:8" ht="13.5" x14ac:dyDescent="0.25">
      <c r="A2196" s="12"/>
      <c r="B2196" s="11">
        <v>45198</v>
      </c>
      <c r="C2196" s="2">
        <v>6.19</v>
      </c>
      <c r="D2196" s="2">
        <v>5.5312999999999999</v>
      </c>
      <c r="E2196" s="2">
        <v>0</v>
      </c>
      <c r="F2196" s="2">
        <v>0</v>
      </c>
      <c r="G2196" s="2">
        <v>0</v>
      </c>
      <c r="H2196" s="16">
        <f t="shared" si="34"/>
        <v>0</v>
      </c>
    </row>
    <row r="2197" spans="1:8" ht="13.5" x14ac:dyDescent="0.25">
      <c r="A2197" s="12"/>
      <c r="B2197" s="11">
        <v>45201</v>
      </c>
      <c r="C2197" s="2">
        <v>6.19</v>
      </c>
      <c r="D2197" s="2">
        <v>5.5312999999999999</v>
      </c>
      <c r="E2197" s="2">
        <v>0</v>
      </c>
      <c r="F2197" s="2">
        <v>0</v>
      </c>
      <c r="G2197" s="2">
        <v>0</v>
      </c>
      <c r="H2197" s="16">
        <f t="shared" si="34"/>
        <v>0</v>
      </c>
    </row>
    <row r="2198" spans="1:8" ht="13.5" x14ac:dyDescent="0.25">
      <c r="A2198" s="12"/>
      <c r="B2198" s="11">
        <v>45202</v>
      </c>
      <c r="C2198" s="2">
        <v>6.19</v>
      </c>
      <c r="D2198" s="2">
        <v>5.5312999999999999</v>
      </c>
      <c r="E2198" s="2">
        <v>0</v>
      </c>
      <c r="F2198" s="2">
        <v>0</v>
      </c>
      <c r="G2198" s="2">
        <v>0</v>
      </c>
      <c r="H2198" s="16">
        <f t="shared" si="34"/>
        <v>0</v>
      </c>
    </row>
    <row r="2199" spans="1:8" ht="13.5" x14ac:dyDescent="0.25">
      <c r="A2199" s="12"/>
      <c r="B2199" s="11">
        <v>45203</v>
      </c>
      <c r="C2199" s="2">
        <v>6.19</v>
      </c>
      <c r="D2199" s="2">
        <v>5.5312999999999999</v>
      </c>
      <c r="E2199" s="2">
        <v>0</v>
      </c>
      <c r="F2199" s="2">
        <v>0</v>
      </c>
      <c r="G2199" s="2">
        <v>0</v>
      </c>
      <c r="H2199" s="16">
        <f t="shared" si="34"/>
        <v>0</v>
      </c>
    </row>
    <row r="2200" spans="1:8" ht="13.5" x14ac:dyDescent="0.25">
      <c r="A2200" s="12"/>
      <c r="B2200" s="11">
        <v>45204</v>
      </c>
      <c r="C2200" s="2">
        <v>6.46</v>
      </c>
      <c r="D2200" s="2">
        <v>5.7725</v>
      </c>
      <c r="E2200" s="2">
        <v>0</v>
      </c>
      <c r="F2200" s="2">
        <v>0</v>
      </c>
      <c r="G2200" s="2">
        <v>0</v>
      </c>
      <c r="H2200" s="16">
        <f t="shared" si="34"/>
        <v>4.3606385479001336E-2</v>
      </c>
    </row>
    <row r="2201" spans="1:8" ht="13.5" x14ac:dyDescent="0.25">
      <c r="A2201" s="12"/>
      <c r="B2201" s="11">
        <v>45205</v>
      </c>
      <c r="C2201" s="2">
        <v>6.75</v>
      </c>
      <c r="D2201" s="2">
        <v>6.0316999999999998</v>
      </c>
      <c r="E2201" s="2">
        <v>0</v>
      </c>
      <c r="F2201" s="2">
        <v>0</v>
      </c>
      <c r="G2201" s="2">
        <v>0</v>
      </c>
      <c r="H2201" s="16">
        <f t="shared" si="34"/>
        <v>4.4902555218709374E-2</v>
      </c>
    </row>
    <row r="2202" spans="1:8" ht="13.5" x14ac:dyDescent="0.25">
      <c r="A2202" s="12"/>
      <c r="B2202" s="11">
        <v>45208</v>
      </c>
      <c r="C2202" s="2">
        <v>6.75</v>
      </c>
      <c r="D2202" s="2">
        <v>6.0316999999999998</v>
      </c>
      <c r="E2202" s="2">
        <v>0</v>
      </c>
      <c r="F2202" s="2">
        <v>0</v>
      </c>
      <c r="G2202" s="2">
        <v>0</v>
      </c>
      <c r="H2202" s="16">
        <f t="shared" si="34"/>
        <v>0</v>
      </c>
    </row>
    <row r="2203" spans="1:8" ht="13.5" x14ac:dyDescent="0.25">
      <c r="A2203" s="12"/>
      <c r="B2203" s="11">
        <v>45209</v>
      </c>
      <c r="C2203" s="2">
        <v>6.75</v>
      </c>
      <c r="D2203" s="2">
        <v>6.0316999999999998</v>
      </c>
      <c r="E2203" s="2">
        <v>0</v>
      </c>
      <c r="F2203" s="2">
        <v>0</v>
      </c>
      <c r="G2203" s="2">
        <v>0</v>
      </c>
      <c r="H2203" s="16">
        <f t="shared" si="34"/>
        <v>0</v>
      </c>
    </row>
    <row r="2204" spans="1:8" ht="13.5" x14ac:dyDescent="0.25">
      <c r="A2204" s="12"/>
      <c r="B2204" s="11">
        <v>45210</v>
      </c>
      <c r="C2204" s="2">
        <v>6.75</v>
      </c>
      <c r="D2204" s="2">
        <v>6.0316999999999998</v>
      </c>
      <c r="E2204" s="2">
        <v>0</v>
      </c>
      <c r="F2204" s="2">
        <v>0</v>
      </c>
      <c r="G2204" s="2">
        <v>0</v>
      </c>
      <c r="H2204" s="16">
        <f t="shared" si="34"/>
        <v>0</v>
      </c>
    </row>
    <row r="2205" spans="1:8" ht="13.5" x14ac:dyDescent="0.25">
      <c r="A2205" s="12"/>
      <c r="B2205" s="11">
        <v>45211</v>
      </c>
      <c r="C2205" s="2">
        <v>6.45</v>
      </c>
      <c r="D2205" s="2">
        <v>5.7636000000000003</v>
      </c>
      <c r="E2205" s="2">
        <v>0</v>
      </c>
      <c r="F2205" s="2">
        <v>0</v>
      </c>
      <c r="G2205" s="2">
        <v>0</v>
      </c>
      <c r="H2205" s="16">
        <f t="shared" si="34"/>
        <v>-4.4448497106951534E-2</v>
      </c>
    </row>
    <row r="2206" spans="1:8" ht="13.5" x14ac:dyDescent="0.25">
      <c r="A2206" s="12"/>
      <c r="B2206" s="11">
        <v>45212</v>
      </c>
      <c r="C2206" s="2">
        <v>6.45</v>
      </c>
      <c r="D2206" s="2">
        <v>5.7636000000000003</v>
      </c>
      <c r="E2206" s="2">
        <v>0</v>
      </c>
      <c r="F2206" s="2">
        <v>0</v>
      </c>
      <c r="G2206" s="2">
        <v>0</v>
      </c>
      <c r="H2206" s="16">
        <f t="shared" si="34"/>
        <v>0</v>
      </c>
    </row>
    <row r="2207" spans="1:8" ht="13.5" x14ac:dyDescent="0.25">
      <c r="A2207" s="12"/>
      <c r="B2207" s="11">
        <v>45215</v>
      </c>
      <c r="C2207" s="2">
        <v>6.19</v>
      </c>
      <c r="D2207" s="2">
        <v>5.5312999999999999</v>
      </c>
      <c r="E2207" s="2">
        <v>1</v>
      </c>
      <c r="F2207" s="2">
        <v>6.19</v>
      </c>
      <c r="G2207" s="2">
        <v>6.19</v>
      </c>
      <c r="H2207" s="16">
        <f t="shared" si="34"/>
        <v>-4.0304670691928723E-2</v>
      </c>
    </row>
    <row r="2208" spans="1:8" ht="13.5" x14ac:dyDescent="0.25">
      <c r="A2208" s="12"/>
      <c r="B2208" s="11">
        <v>45216</v>
      </c>
      <c r="C2208" s="2">
        <v>5.93</v>
      </c>
      <c r="D2208" s="2">
        <v>5.2988999999999997</v>
      </c>
      <c r="E2208" s="2">
        <v>1</v>
      </c>
      <c r="F2208" s="2">
        <v>5.93</v>
      </c>
      <c r="G2208" s="2">
        <v>5.93</v>
      </c>
      <c r="H2208" s="16">
        <f t="shared" si="34"/>
        <v>-4.2015439408457353E-2</v>
      </c>
    </row>
    <row r="2209" spans="1:8" ht="13.5" x14ac:dyDescent="0.25">
      <c r="A2209" s="12"/>
      <c r="B2209" s="11">
        <v>45217</v>
      </c>
      <c r="C2209" s="2">
        <v>5.93</v>
      </c>
      <c r="D2209" s="2">
        <v>5.2988999999999997</v>
      </c>
      <c r="E2209" s="2">
        <v>0</v>
      </c>
      <c r="F2209" s="2">
        <v>0</v>
      </c>
      <c r="G2209" s="2">
        <v>0</v>
      </c>
      <c r="H2209" s="16">
        <f t="shared" si="34"/>
        <v>0</v>
      </c>
    </row>
    <row r="2210" spans="1:8" ht="13.5" x14ac:dyDescent="0.25">
      <c r="A2210" s="12"/>
      <c r="B2210" s="11">
        <v>45218</v>
      </c>
      <c r="C2210" s="2">
        <v>5.93</v>
      </c>
      <c r="D2210" s="2">
        <v>5.2988999999999997</v>
      </c>
      <c r="E2210" s="2">
        <v>0</v>
      </c>
      <c r="F2210" s="2">
        <v>0</v>
      </c>
      <c r="G2210" s="2">
        <v>0</v>
      </c>
      <c r="H2210" s="16">
        <f t="shared" si="34"/>
        <v>0</v>
      </c>
    </row>
    <row r="2211" spans="1:8" ht="13.5" x14ac:dyDescent="0.25">
      <c r="A2211" s="12"/>
      <c r="B2211" s="11">
        <v>45219</v>
      </c>
      <c r="C2211" s="2">
        <v>5.93</v>
      </c>
      <c r="D2211" s="2">
        <v>5.2988999999999997</v>
      </c>
      <c r="E2211" s="2">
        <v>0</v>
      </c>
      <c r="F2211" s="2">
        <v>0</v>
      </c>
      <c r="G2211" s="2">
        <v>0</v>
      </c>
      <c r="H2211" s="16">
        <f t="shared" si="34"/>
        <v>0</v>
      </c>
    </row>
    <row r="2212" spans="1:8" ht="13.5" x14ac:dyDescent="0.25">
      <c r="A2212" s="12"/>
      <c r="B2212" s="11">
        <v>45222</v>
      </c>
      <c r="C2212" s="2">
        <v>5.67</v>
      </c>
      <c r="D2212" s="2">
        <v>5.0666000000000002</v>
      </c>
      <c r="E2212" s="2">
        <v>0</v>
      </c>
      <c r="F2212" s="2">
        <v>0</v>
      </c>
      <c r="G2212" s="2">
        <v>0</v>
      </c>
      <c r="H2212" s="16">
        <f t="shared" si="34"/>
        <v>-4.3839287399271454E-2</v>
      </c>
    </row>
    <row r="2213" spans="1:8" ht="13.5" x14ac:dyDescent="0.25">
      <c r="A2213" s="12"/>
      <c r="B2213" s="11">
        <v>45223</v>
      </c>
      <c r="C2213" s="2">
        <v>5.92</v>
      </c>
      <c r="D2213" s="2">
        <v>5.29</v>
      </c>
      <c r="E2213" s="2">
        <v>0</v>
      </c>
      <c r="F2213" s="2">
        <v>0</v>
      </c>
      <c r="G2213" s="2">
        <v>0</v>
      </c>
      <c r="H2213" s="16">
        <f t="shared" si="34"/>
        <v>4.4092685430071409E-2</v>
      </c>
    </row>
    <row r="2214" spans="1:8" ht="13.5" x14ac:dyDescent="0.25">
      <c r="A2214" s="12"/>
      <c r="B2214" s="11">
        <v>45224</v>
      </c>
      <c r="C2214" s="2">
        <v>6.18</v>
      </c>
      <c r="D2214" s="2">
        <v>5.5223000000000004</v>
      </c>
      <c r="E2214" s="2">
        <v>0</v>
      </c>
      <c r="F2214" s="2">
        <v>0</v>
      </c>
      <c r="G2214" s="2">
        <v>0</v>
      </c>
      <c r="H2214" s="16">
        <f t="shared" si="34"/>
        <v>4.3913043478260944E-2</v>
      </c>
    </row>
    <row r="2215" spans="1:8" ht="13.5" x14ac:dyDescent="0.25">
      <c r="A2215" s="12"/>
      <c r="B2215" s="11">
        <v>45225</v>
      </c>
      <c r="C2215" s="2">
        <v>6.45</v>
      </c>
      <c r="D2215" s="2">
        <v>5.7636000000000003</v>
      </c>
      <c r="E2215" s="2">
        <v>0</v>
      </c>
      <c r="F2215" s="2">
        <v>0</v>
      </c>
      <c r="G2215" s="2">
        <v>0</v>
      </c>
      <c r="H2215" s="16">
        <f t="shared" si="34"/>
        <v>4.3695561631928698E-2</v>
      </c>
    </row>
    <row r="2216" spans="1:8" ht="13.5" x14ac:dyDescent="0.25">
      <c r="A2216" s="12"/>
      <c r="B2216" s="11">
        <v>45226</v>
      </c>
      <c r="C2216" s="2">
        <v>6.74</v>
      </c>
      <c r="D2216" s="2">
        <v>6.0227000000000004</v>
      </c>
      <c r="E2216" s="2">
        <v>288</v>
      </c>
      <c r="F2216" s="2">
        <v>6.74</v>
      </c>
      <c r="G2216" s="2">
        <v>1941.12</v>
      </c>
      <c r="H2216" s="16">
        <f t="shared" si="34"/>
        <v>4.4954542299951439E-2</v>
      </c>
    </row>
    <row r="2217" spans="1:8" ht="13.5" x14ac:dyDescent="0.25">
      <c r="A2217" s="12"/>
      <c r="B2217" s="11">
        <v>45229</v>
      </c>
      <c r="C2217" s="2">
        <v>6.44</v>
      </c>
      <c r="D2217" s="2">
        <v>5.7546999999999997</v>
      </c>
      <c r="E2217" s="2">
        <v>0</v>
      </c>
      <c r="F2217" s="2">
        <v>0</v>
      </c>
      <c r="G2217" s="2">
        <v>0</v>
      </c>
      <c r="H2217" s="16">
        <f t="shared" si="34"/>
        <v>-4.4498314709349736E-2</v>
      </c>
    </row>
    <row r="2218" spans="1:8" ht="13.5" x14ac:dyDescent="0.25">
      <c r="A2218" s="12"/>
      <c r="B2218" s="11">
        <v>45230</v>
      </c>
      <c r="C2218" s="2">
        <v>6.44</v>
      </c>
      <c r="D2218" s="2">
        <v>5.7546999999999997</v>
      </c>
      <c r="E2218" s="2">
        <v>0</v>
      </c>
      <c r="F2218" s="2">
        <v>0</v>
      </c>
      <c r="G2218" s="2">
        <v>0</v>
      </c>
      <c r="H2218" s="16">
        <f t="shared" si="34"/>
        <v>0</v>
      </c>
    </row>
    <row r="2219" spans="1:8" ht="13.5" x14ac:dyDescent="0.25">
      <c r="A2219" s="12"/>
      <c r="B2219" s="11">
        <v>45231</v>
      </c>
      <c r="C2219" s="2">
        <v>6.16</v>
      </c>
      <c r="D2219" s="2">
        <v>5.5045000000000002</v>
      </c>
      <c r="E2219" s="2">
        <v>100</v>
      </c>
      <c r="F2219" s="2">
        <v>6.16</v>
      </c>
      <c r="G2219" s="2">
        <v>616</v>
      </c>
      <c r="H2219" s="16">
        <f t="shared" si="34"/>
        <v>-4.347750534345831E-2</v>
      </c>
    </row>
    <row r="2220" spans="1:8" ht="13.5" x14ac:dyDescent="0.25">
      <c r="A2220" s="12"/>
      <c r="B2220" s="11">
        <v>45232</v>
      </c>
      <c r="C2220" s="2">
        <v>5.89</v>
      </c>
      <c r="D2220" s="2">
        <v>5.2632000000000003</v>
      </c>
      <c r="E2220" s="2">
        <v>5</v>
      </c>
      <c r="F2220" s="2">
        <v>5.89</v>
      </c>
      <c r="G2220" s="2">
        <v>29.45</v>
      </c>
      <c r="H2220" s="16">
        <f t="shared" si="34"/>
        <v>-4.3836860750295185E-2</v>
      </c>
    </row>
    <row r="2221" spans="1:8" ht="13.5" x14ac:dyDescent="0.25">
      <c r="A2221" s="12"/>
      <c r="B2221" s="11">
        <v>45233</v>
      </c>
      <c r="C2221" s="2">
        <v>5.89</v>
      </c>
      <c r="D2221" s="2">
        <v>5.2632000000000003</v>
      </c>
      <c r="E2221" s="2">
        <v>0</v>
      </c>
      <c r="F2221" s="2">
        <v>0</v>
      </c>
      <c r="G2221" s="2">
        <v>0</v>
      </c>
      <c r="H2221" s="16">
        <f t="shared" si="34"/>
        <v>0</v>
      </c>
    </row>
    <row r="2222" spans="1:8" ht="13.5" x14ac:dyDescent="0.25">
      <c r="A2222" s="12"/>
      <c r="B2222" s="11">
        <v>45236</v>
      </c>
      <c r="C2222" s="2">
        <v>6.15</v>
      </c>
      <c r="D2222" s="2">
        <v>5.4954999999999998</v>
      </c>
      <c r="E2222" s="2">
        <v>0</v>
      </c>
      <c r="F2222" s="2">
        <v>0</v>
      </c>
      <c r="G2222" s="2">
        <v>0</v>
      </c>
      <c r="H2222" s="16">
        <f t="shared" si="34"/>
        <v>4.4136646906824652E-2</v>
      </c>
    </row>
    <row r="2223" spans="1:8" ht="13.5" x14ac:dyDescent="0.25">
      <c r="A2223" s="12"/>
      <c r="B2223" s="11">
        <v>45237</v>
      </c>
      <c r="C2223" s="2">
        <v>6.42</v>
      </c>
      <c r="D2223" s="2">
        <v>5.7367999999999997</v>
      </c>
      <c r="E2223" s="2">
        <v>0</v>
      </c>
      <c r="F2223" s="2">
        <v>0</v>
      </c>
      <c r="G2223" s="2">
        <v>0</v>
      </c>
      <c r="H2223" s="16">
        <f t="shared" si="34"/>
        <v>4.390865253389134E-2</v>
      </c>
    </row>
    <row r="2224" spans="1:8" ht="13.5" x14ac:dyDescent="0.25">
      <c r="A2224" s="12"/>
      <c r="B2224" s="11">
        <v>45238</v>
      </c>
      <c r="C2224" s="2">
        <v>6.43</v>
      </c>
      <c r="D2224" s="2">
        <v>5.7457000000000003</v>
      </c>
      <c r="E2224" s="2">
        <v>242</v>
      </c>
      <c r="F2224" s="2">
        <v>6.43</v>
      </c>
      <c r="G2224" s="2">
        <v>1556.06</v>
      </c>
      <c r="H2224" s="16">
        <f t="shared" si="34"/>
        <v>1.5513875331196092E-3</v>
      </c>
    </row>
    <row r="2225" spans="1:8" ht="13.5" x14ac:dyDescent="0.25">
      <c r="A2225" s="12"/>
      <c r="B2225" s="11">
        <v>45239</v>
      </c>
      <c r="C2225" s="2">
        <v>6.5</v>
      </c>
      <c r="D2225" s="2">
        <v>5.8083</v>
      </c>
      <c r="E2225" s="2">
        <v>465</v>
      </c>
      <c r="F2225" s="2">
        <v>6.5</v>
      </c>
      <c r="G2225" s="2">
        <v>3022.5</v>
      </c>
      <c r="H2225" s="16">
        <f t="shared" si="34"/>
        <v>1.0895104164853675E-2</v>
      </c>
    </row>
    <row r="2226" spans="1:8" ht="13.5" x14ac:dyDescent="0.25">
      <c r="A2226" s="12"/>
      <c r="B2226" s="11">
        <v>45240</v>
      </c>
      <c r="C2226" s="2">
        <v>6.21</v>
      </c>
      <c r="D2226" s="2">
        <v>5.5491000000000001</v>
      </c>
      <c r="E2226" s="2">
        <v>0</v>
      </c>
      <c r="F2226" s="2">
        <v>0</v>
      </c>
      <c r="G2226" s="2">
        <v>0</v>
      </c>
      <c r="H2226" s="16">
        <f t="shared" si="34"/>
        <v>-4.462579412220441E-2</v>
      </c>
    </row>
    <row r="2227" spans="1:8" ht="13.5" x14ac:dyDescent="0.25">
      <c r="A2227" s="12"/>
      <c r="B2227" s="11">
        <v>45243</v>
      </c>
      <c r="C2227" s="2">
        <v>6.48</v>
      </c>
      <c r="D2227" s="2">
        <v>5.7904</v>
      </c>
      <c r="E2227" s="2">
        <v>50</v>
      </c>
      <c r="F2227" s="2">
        <v>6.48</v>
      </c>
      <c r="G2227" s="2">
        <v>324</v>
      </c>
      <c r="H2227" s="16">
        <f t="shared" si="34"/>
        <v>4.3484529022724379E-2</v>
      </c>
    </row>
    <row r="2228" spans="1:8" ht="13.5" x14ac:dyDescent="0.25">
      <c r="A2228" s="12"/>
      <c r="B2228" s="11">
        <v>45244</v>
      </c>
      <c r="C2228" s="2">
        <v>6.45</v>
      </c>
      <c r="D2228" s="2">
        <v>5.7636000000000003</v>
      </c>
      <c r="E2228" s="2">
        <v>1500</v>
      </c>
      <c r="F2228" s="2">
        <v>6.45</v>
      </c>
      <c r="G2228" s="2">
        <v>9675</v>
      </c>
      <c r="H2228" s="16">
        <f t="shared" si="34"/>
        <v>-4.6283503730311744E-3</v>
      </c>
    </row>
    <row r="2229" spans="1:8" ht="13.5" x14ac:dyDescent="0.25">
      <c r="A2229" s="12"/>
      <c r="B2229" s="11">
        <v>45245</v>
      </c>
      <c r="C2229" s="2">
        <v>6.74</v>
      </c>
      <c r="D2229" s="2">
        <v>6.0227000000000004</v>
      </c>
      <c r="E2229" s="2">
        <v>727</v>
      </c>
      <c r="F2229" s="2">
        <v>6.74</v>
      </c>
      <c r="G2229" s="2">
        <v>4899.9799999999996</v>
      </c>
      <c r="H2229" s="16">
        <f t="shared" si="34"/>
        <v>4.4954542299951439E-2</v>
      </c>
    </row>
    <row r="2230" spans="1:8" ht="13.5" x14ac:dyDescent="0.25">
      <c r="A2230" s="12"/>
      <c r="B2230" s="11">
        <v>45246</v>
      </c>
      <c r="C2230" s="2">
        <v>6.44</v>
      </c>
      <c r="D2230" s="2">
        <v>5.7546999999999997</v>
      </c>
      <c r="E2230" s="2">
        <v>4460</v>
      </c>
      <c r="F2230" s="2">
        <v>6.44</v>
      </c>
      <c r="G2230" s="2">
        <v>28722.400000000001</v>
      </c>
      <c r="H2230" s="16">
        <f t="shared" si="34"/>
        <v>-4.4498314709349736E-2</v>
      </c>
    </row>
    <row r="2231" spans="1:8" ht="13.5" x14ac:dyDescent="0.25">
      <c r="A2231" s="12"/>
      <c r="B2231" s="11">
        <v>45247</v>
      </c>
      <c r="C2231" s="2">
        <v>6.44</v>
      </c>
      <c r="D2231" s="2">
        <v>5.7546999999999997</v>
      </c>
      <c r="E2231" s="2">
        <v>0</v>
      </c>
      <c r="F2231" s="2">
        <v>0</v>
      </c>
      <c r="G2231" s="2">
        <v>0</v>
      </c>
      <c r="H2231" s="16">
        <f t="shared" si="34"/>
        <v>0</v>
      </c>
    </row>
    <row r="2232" spans="1:8" ht="13.5" x14ac:dyDescent="0.25">
      <c r="A2232" s="12"/>
      <c r="B2232" s="11">
        <v>45250</v>
      </c>
      <c r="C2232" s="2">
        <v>6.44</v>
      </c>
      <c r="D2232" s="2">
        <v>5.7546999999999997</v>
      </c>
      <c r="E2232" s="2">
        <v>0</v>
      </c>
      <c r="F2232" s="2">
        <v>0</v>
      </c>
      <c r="G2232" s="2">
        <v>0</v>
      </c>
      <c r="H2232" s="16">
        <f t="shared" si="34"/>
        <v>0</v>
      </c>
    </row>
    <row r="2233" spans="1:8" ht="13.5" x14ac:dyDescent="0.25">
      <c r="A2233" s="12"/>
      <c r="B2233" s="11">
        <v>45251</v>
      </c>
      <c r="C2233" s="2">
        <v>6.44</v>
      </c>
      <c r="D2233" s="2">
        <v>5.7546999999999997</v>
      </c>
      <c r="E2233" s="2">
        <v>0</v>
      </c>
      <c r="F2233" s="2">
        <v>0</v>
      </c>
      <c r="G2233" s="2">
        <v>0</v>
      </c>
      <c r="H2233" s="16">
        <f t="shared" si="34"/>
        <v>0</v>
      </c>
    </row>
    <row r="2234" spans="1:8" ht="13.5" x14ac:dyDescent="0.25">
      <c r="A2234" s="12"/>
      <c r="B2234" s="11">
        <v>45252</v>
      </c>
      <c r="C2234" s="2">
        <v>6.64</v>
      </c>
      <c r="D2234" s="2">
        <v>5.9333999999999998</v>
      </c>
      <c r="E2234" s="2">
        <v>490</v>
      </c>
      <c r="F2234" s="2">
        <v>6.64</v>
      </c>
      <c r="G2234" s="2">
        <v>3253.6</v>
      </c>
      <c r="H2234" s="16">
        <f t="shared" si="34"/>
        <v>3.105287851669072E-2</v>
      </c>
    </row>
    <row r="2235" spans="1:8" ht="13.5" x14ac:dyDescent="0.25">
      <c r="A2235" s="12"/>
      <c r="B2235" s="11">
        <v>45253</v>
      </c>
      <c r="C2235" s="2">
        <v>6.75</v>
      </c>
      <c r="D2235" s="2">
        <v>6.0316999999999998</v>
      </c>
      <c r="E2235" s="2">
        <v>813</v>
      </c>
      <c r="F2235" s="2">
        <v>6.75</v>
      </c>
      <c r="G2235" s="2">
        <v>5487.75</v>
      </c>
      <c r="H2235" s="16">
        <f t="shared" si="34"/>
        <v>1.6567229581690102E-2</v>
      </c>
    </row>
    <row r="2236" spans="1:8" ht="13.5" x14ac:dyDescent="0.25">
      <c r="A2236" s="12"/>
      <c r="B2236" s="11">
        <v>45254</v>
      </c>
      <c r="C2236" s="2">
        <v>6.76</v>
      </c>
      <c r="D2236" s="2">
        <v>6.0406000000000004</v>
      </c>
      <c r="E2236" s="2">
        <v>130</v>
      </c>
      <c r="F2236" s="2">
        <v>6.76</v>
      </c>
      <c r="G2236" s="2">
        <v>878.8</v>
      </c>
      <c r="H2236" s="16">
        <f t="shared" si="34"/>
        <v>1.4755375764710736E-3</v>
      </c>
    </row>
    <row r="2237" spans="1:8" ht="13.5" x14ac:dyDescent="0.25">
      <c r="A2237" s="12"/>
      <c r="B2237" s="11">
        <v>45257</v>
      </c>
      <c r="C2237" s="2">
        <v>6.76</v>
      </c>
      <c r="D2237" s="2">
        <v>6.0406000000000004</v>
      </c>
      <c r="E2237" s="2">
        <v>0</v>
      </c>
      <c r="F2237" s="2">
        <v>0</v>
      </c>
      <c r="G2237" s="2">
        <v>0</v>
      </c>
      <c r="H2237" s="16">
        <f t="shared" si="34"/>
        <v>0</v>
      </c>
    </row>
    <row r="2238" spans="1:8" ht="13.5" x14ac:dyDescent="0.25">
      <c r="A2238" s="12"/>
      <c r="B2238" s="11">
        <v>45258</v>
      </c>
      <c r="C2238" s="2">
        <v>6.76</v>
      </c>
      <c r="D2238" s="2">
        <v>6.0406000000000004</v>
      </c>
      <c r="E2238" s="2">
        <v>489</v>
      </c>
      <c r="F2238" s="2">
        <v>6.76</v>
      </c>
      <c r="G2238" s="2">
        <v>3305.64</v>
      </c>
      <c r="H2238" s="16">
        <f t="shared" si="34"/>
        <v>0</v>
      </c>
    </row>
    <row r="2239" spans="1:8" ht="13.5" x14ac:dyDescent="0.25">
      <c r="A2239" s="12"/>
      <c r="B2239" s="11">
        <v>45259</v>
      </c>
      <c r="C2239" s="2">
        <v>7.06</v>
      </c>
      <c r="D2239" s="2">
        <v>6.3087</v>
      </c>
      <c r="E2239" s="2">
        <v>500</v>
      </c>
      <c r="F2239" s="2">
        <v>7.06</v>
      </c>
      <c r="G2239" s="2">
        <v>3530</v>
      </c>
      <c r="H2239" s="16">
        <f t="shared" si="34"/>
        <v>4.438300831043266E-2</v>
      </c>
    </row>
    <row r="2240" spans="1:8" ht="13.5" x14ac:dyDescent="0.25">
      <c r="A2240" s="12"/>
      <c r="B2240" s="11">
        <v>45260</v>
      </c>
      <c r="C2240" s="2">
        <v>7.27</v>
      </c>
      <c r="D2240" s="2">
        <v>6.4962999999999997</v>
      </c>
      <c r="E2240" s="2">
        <v>300</v>
      </c>
      <c r="F2240" s="2">
        <v>7.27</v>
      </c>
      <c r="G2240" s="2">
        <v>2181</v>
      </c>
      <c r="H2240" s="16">
        <f t="shared" si="34"/>
        <v>2.9736712793443938E-2</v>
      </c>
    </row>
    <row r="2241" spans="1:8" ht="13.5" x14ac:dyDescent="0.25">
      <c r="A2241" s="12"/>
      <c r="B2241" s="11">
        <v>45261</v>
      </c>
      <c r="C2241" s="2">
        <v>7.27</v>
      </c>
      <c r="D2241" s="2">
        <v>6.4962999999999997</v>
      </c>
      <c r="E2241" s="2">
        <v>0</v>
      </c>
      <c r="F2241" s="2">
        <v>0</v>
      </c>
      <c r="G2241" s="2">
        <v>0</v>
      </c>
      <c r="H2241" s="16">
        <f t="shared" si="34"/>
        <v>0</v>
      </c>
    </row>
    <row r="2242" spans="1:8" ht="13.5" x14ac:dyDescent="0.25">
      <c r="A2242" s="12"/>
      <c r="B2242" s="11">
        <v>45264</v>
      </c>
      <c r="C2242" s="2">
        <v>7.59</v>
      </c>
      <c r="D2242" s="2">
        <v>6.7823000000000002</v>
      </c>
      <c r="E2242" s="2">
        <v>1000</v>
      </c>
      <c r="F2242" s="2">
        <v>7.59</v>
      </c>
      <c r="G2242" s="2">
        <v>7590</v>
      </c>
      <c r="H2242" s="16">
        <f t="shared" si="34"/>
        <v>4.4025060419007819E-2</v>
      </c>
    </row>
    <row r="2243" spans="1:8" ht="13.5" x14ac:dyDescent="0.25">
      <c r="A2243" s="12"/>
      <c r="B2243" s="11">
        <v>45265</v>
      </c>
      <c r="C2243" s="2">
        <v>7.59</v>
      </c>
      <c r="D2243" s="2">
        <v>6.7823000000000002</v>
      </c>
      <c r="E2243" s="2">
        <v>1246</v>
      </c>
      <c r="F2243" s="2">
        <v>7.59</v>
      </c>
      <c r="G2243" s="2">
        <v>9457.14</v>
      </c>
      <c r="H2243" s="16">
        <f t="shared" si="34"/>
        <v>0</v>
      </c>
    </row>
    <row r="2244" spans="1:8" ht="13.5" x14ac:dyDescent="0.25">
      <c r="A2244" s="12"/>
      <c r="B2244" s="11">
        <v>45266</v>
      </c>
      <c r="C2244" s="2">
        <v>7.66</v>
      </c>
      <c r="D2244" s="2">
        <v>6.8448000000000002</v>
      </c>
      <c r="E2244" s="2">
        <v>800</v>
      </c>
      <c r="F2244" s="2">
        <v>7.6379999999999999</v>
      </c>
      <c r="G2244" s="2">
        <v>6110.4</v>
      </c>
      <c r="H2244" s="16">
        <f t="shared" si="34"/>
        <v>9.2151629978031047E-3</v>
      </c>
    </row>
    <row r="2245" spans="1:8" ht="13.5" x14ac:dyDescent="0.25">
      <c r="A2245" s="12"/>
      <c r="B2245" s="11">
        <v>45267</v>
      </c>
      <c r="C2245" s="2">
        <v>7.66</v>
      </c>
      <c r="D2245" s="2">
        <v>6.8448000000000002</v>
      </c>
      <c r="E2245" s="2">
        <v>1327</v>
      </c>
      <c r="F2245" s="2">
        <v>7.66</v>
      </c>
      <c r="G2245" s="2">
        <v>10164.82</v>
      </c>
      <c r="H2245" s="16">
        <f t="shared" si="34"/>
        <v>0</v>
      </c>
    </row>
    <row r="2246" spans="1:8" ht="13.5" x14ac:dyDescent="0.25">
      <c r="A2246" s="12"/>
      <c r="B2246" s="11">
        <v>45268</v>
      </c>
      <c r="C2246" s="2">
        <v>7.66</v>
      </c>
      <c r="D2246" s="2">
        <v>6.8448000000000002</v>
      </c>
      <c r="E2246" s="2">
        <v>410</v>
      </c>
      <c r="F2246" s="2">
        <v>7.66</v>
      </c>
      <c r="G2246" s="2">
        <v>3140.6</v>
      </c>
      <c r="H2246" s="16">
        <f t="shared" si="34"/>
        <v>0</v>
      </c>
    </row>
    <row r="2247" spans="1:8" ht="13.5" x14ac:dyDescent="0.25">
      <c r="A2247" s="12"/>
      <c r="B2247" s="11">
        <v>45271</v>
      </c>
      <c r="C2247" s="2">
        <v>7.89</v>
      </c>
      <c r="D2247" s="2">
        <v>7.0503</v>
      </c>
      <c r="E2247" s="2">
        <v>600</v>
      </c>
      <c r="F2247" s="2">
        <v>7.89</v>
      </c>
      <c r="G2247" s="2">
        <v>4734</v>
      </c>
      <c r="H2247" s="16">
        <f t="shared" ref="H2247:H2310" si="35">(D2247-D2246)/D2246</f>
        <v>3.0022791023842886E-2</v>
      </c>
    </row>
    <row r="2248" spans="1:8" ht="13.5" x14ac:dyDescent="0.25">
      <c r="A2248" s="12"/>
      <c r="B2248" s="11">
        <v>45272</v>
      </c>
      <c r="C2248" s="2">
        <v>7.89</v>
      </c>
      <c r="D2248" s="2">
        <v>7.0503</v>
      </c>
      <c r="E2248" s="2">
        <v>500</v>
      </c>
      <c r="F2248" s="2">
        <v>7.8920000000000003</v>
      </c>
      <c r="G2248" s="2">
        <v>3946</v>
      </c>
      <c r="H2248" s="16">
        <f t="shared" si="35"/>
        <v>0</v>
      </c>
    </row>
    <row r="2249" spans="1:8" ht="13.5" x14ac:dyDescent="0.25">
      <c r="A2249" s="12"/>
      <c r="B2249" s="11">
        <v>45273</v>
      </c>
      <c r="C2249" s="2">
        <v>7.89</v>
      </c>
      <c r="D2249" s="2">
        <v>7.0503</v>
      </c>
      <c r="E2249" s="2">
        <v>200</v>
      </c>
      <c r="F2249" s="2">
        <v>7.89</v>
      </c>
      <c r="G2249" s="2">
        <v>1578</v>
      </c>
      <c r="H2249" s="16">
        <f t="shared" si="35"/>
        <v>0</v>
      </c>
    </row>
    <row r="2250" spans="1:8" ht="13.5" x14ac:dyDescent="0.25">
      <c r="A2250" s="12"/>
      <c r="B2250" s="11">
        <v>45274</v>
      </c>
      <c r="C2250" s="2">
        <v>8</v>
      </c>
      <c r="D2250" s="2">
        <v>7.1486000000000001</v>
      </c>
      <c r="E2250" s="2">
        <v>1365</v>
      </c>
      <c r="F2250" s="2">
        <v>7.952</v>
      </c>
      <c r="G2250" s="2">
        <v>10854.48</v>
      </c>
      <c r="H2250" s="16">
        <f t="shared" si="35"/>
        <v>1.3942669106279173E-2</v>
      </c>
    </row>
    <row r="2251" spans="1:8" ht="13.5" x14ac:dyDescent="0.25">
      <c r="A2251" s="12"/>
      <c r="B2251" s="11">
        <v>45275</v>
      </c>
      <c r="C2251" s="2">
        <v>8</v>
      </c>
      <c r="D2251" s="2">
        <v>7.1486000000000001</v>
      </c>
      <c r="E2251" s="2">
        <v>0</v>
      </c>
      <c r="F2251" s="2">
        <v>0</v>
      </c>
      <c r="G2251" s="2">
        <v>0</v>
      </c>
      <c r="H2251" s="16">
        <f t="shared" si="35"/>
        <v>0</v>
      </c>
    </row>
    <row r="2252" spans="1:8" ht="13.5" x14ac:dyDescent="0.25">
      <c r="A2252" s="12"/>
      <c r="B2252" s="11">
        <v>45278</v>
      </c>
      <c r="C2252" s="2">
        <v>8</v>
      </c>
      <c r="D2252" s="2">
        <v>7.1486000000000001</v>
      </c>
      <c r="E2252" s="2">
        <v>0</v>
      </c>
      <c r="F2252" s="2">
        <v>0</v>
      </c>
      <c r="G2252" s="2">
        <v>0</v>
      </c>
      <c r="H2252" s="16">
        <f t="shared" si="35"/>
        <v>0</v>
      </c>
    </row>
    <row r="2253" spans="1:8" ht="13.5" x14ac:dyDescent="0.25">
      <c r="A2253" s="12"/>
      <c r="B2253" s="11">
        <v>45279</v>
      </c>
      <c r="C2253" s="2">
        <v>8.15</v>
      </c>
      <c r="D2253" s="2">
        <v>7.2827000000000002</v>
      </c>
      <c r="E2253" s="2">
        <v>2100</v>
      </c>
      <c r="F2253" s="2">
        <v>8.0039999999999996</v>
      </c>
      <c r="G2253" s="2">
        <v>16808.400000000001</v>
      </c>
      <c r="H2253" s="16">
        <f t="shared" si="35"/>
        <v>1.8758917830064642E-2</v>
      </c>
    </row>
    <row r="2254" spans="1:8" ht="13.5" x14ac:dyDescent="0.25">
      <c r="A2254" s="12"/>
      <c r="B2254" s="11">
        <v>45280</v>
      </c>
      <c r="C2254" s="2">
        <v>8.15</v>
      </c>
      <c r="D2254" s="2">
        <v>7.2827000000000002</v>
      </c>
      <c r="E2254" s="2">
        <v>2</v>
      </c>
      <c r="F2254" s="2">
        <v>8.15</v>
      </c>
      <c r="G2254" s="2">
        <v>16.3</v>
      </c>
      <c r="H2254" s="16">
        <f t="shared" si="35"/>
        <v>0</v>
      </c>
    </row>
    <row r="2255" spans="1:8" ht="13.5" x14ac:dyDescent="0.25">
      <c r="A2255" s="12"/>
      <c r="B2255" s="11">
        <v>45281</v>
      </c>
      <c r="C2255" s="2">
        <v>8.15</v>
      </c>
      <c r="D2255" s="2">
        <v>7.2827000000000002</v>
      </c>
      <c r="E2255" s="2">
        <v>0</v>
      </c>
      <c r="F2255" s="2">
        <v>0</v>
      </c>
      <c r="G2255" s="2">
        <v>0</v>
      </c>
      <c r="H2255" s="16">
        <f t="shared" si="35"/>
        <v>0</v>
      </c>
    </row>
    <row r="2256" spans="1:8" ht="13.5" x14ac:dyDescent="0.25">
      <c r="A2256" s="12"/>
      <c r="B2256" s="11">
        <v>45282</v>
      </c>
      <c r="C2256" s="2">
        <v>8.5</v>
      </c>
      <c r="D2256" s="2">
        <v>7.5953999999999997</v>
      </c>
      <c r="E2256" s="2">
        <v>2222</v>
      </c>
      <c r="F2256" s="2">
        <v>8.3249999999999993</v>
      </c>
      <c r="G2256" s="2">
        <v>18498.150000000001</v>
      </c>
      <c r="H2256" s="16">
        <f t="shared" si="35"/>
        <v>4.2937372128468772E-2</v>
      </c>
    </row>
    <row r="2257" spans="1:8" ht="13.5" x14ac:dyDescent="0.25">
      <c r="A2257" s="12"/>
      <c r="B2257" s="11">
        <v>45285</v>
      </c>
      <c r="C2257" s="2">
        <v>8.5</v>
      </c>
      <c r="D2257" s="2">
        <v>7.5953999999999997</v>
      </c>
      <c r="E2257" s="2">
        <v>0</v>
      </c>
      <c r="F2257" s="2">
        <v>0</v>
      </c>
      <c r="G2257" s="2">
        <v>0</v>
      </c>
      <c r="H2257" s="16">
        <f t="shared" si="35"/>
        <v>0</v>
      </c>
    </row>
    <row r="2258" spans="1:8" ht="13.5" x14ac:dyDescent="0.25">
      <c r="A2258" s="12"/>
      <c r="B2258" s="11">
        <v>45286</v>
      </c>
      <c r="C2258" s="2">
        <v>8.6999999999999993</v>
      </c>
      <c r="D2258" s="2">
        <v>7.7740999999999998</v>
      </c>
      <c r="E2258" s="2">
        <v>10500</v>
      </c>
      <c r="F2258" s="2">
        <v>8.6620000000000008</v>
      </c>
      <c r="G2258" s="2">
        <v>90951</v>
      </c>
      <c r="H2258" s="16">
        <f t="shared" si="35"/>
        <v>2.3527398162045462E-2</v>
      </c>
    </row>
    <row r="2259" spans="1:8" ht="13.5" x14ac:dyDescent="0.25">
      <c r="A2259" s="12"/>
      <c r="B2259" s="11">
        <v>45287</v>
      </c>
      <c r="C2259" s="2">
        <v>9</v>
      </c>
      <c r="D2259" s="2">
        <v>8.0421999999999993</v>
      </c>
      <c r="E2259" s="2">
        <v>4280</v>
      </c>
      <c r="F2259" s="2">
        <v>9</v>
      </c>
      <c r="G2259" s="2">
        <v>38520</v>
      </c>
      <c r="H2259" s="16">
        <f t="shared" si="35"/>
        <v>3.4486307096641355E-2</v>
      </c>
    </row>
    <row r="2260" spans="1:8" ht="13.5" x14ac:dyDescent="0.25">
      <c r="A2260" s="12"/>
      <c r="B2260" s="11">
        <v>45288</v>
      </c>
      <c r="C2260" s="2">
        <v>9</v>
      </c>
      <c r="D2260" s="2">
        <v>8.0421999999999993</v>
      </c>
      <c r="E2260" s="2">
        <v>1</v>
      </c>
      <c r="F2260" s="2">
        <v>9</v>
      </c>
      <c r="G2260" s="2">
        <v>9</v>
      </c>
      <c r="H2260" s="16">
        <f t="shared" si="35"/>
        <v>0</v>
      </c>
    </row>
    <row r="2261" spans="1:8" ht="13.5" x14ac:dyDescent="0.25">
      <c r="A2261" s="12"/>
      <c r="B2261" s="11">
        <v>45289</v>
      </c>
      <c r="C2261" s="2">
        <v>9</v>
      </c>
      <c r="D2261" s="2">
        <v>8.0421999999999993</v>
      </c>
      <c r="E2261" s="2">
        <v>0</v>
      </c>
      <c r="F2261" s="2">
        <v>0</v>
      </c>
      <c r="G2261" s="2">
        <v>0</v>
      </c>
      <c r="H2261" s="16">
        <f t="shared" si="35"/>
        <v>0</v>
      </c>
    </row>
    <row r="2262" spans="1:8" ht="13.5" x14ac:dyDescent="0.25">
      <c r="A2262" s="12"/>
      <c r="B2262" s="11">
        <v>45293</v>
      </c>
      <c r="C2262" s="2">
        <v>9</v>
      </c>
      <c r="D2262" s="2">
        <v>8.0421999999999993</v>
      </c>
      <c r="E2262" s="2">
        <v>0</v>
      </c>
      <c r="F2262" s="2">
        <v>0</v>
      </c>
      <c r="G2262" s="2">
        <v>0</v>
      </c>
      <c r="H2262" s="16">
        <f t="shared" si="35"/>
        <v>0</v>
      </c>
    </row>
    <row r="2263" spans="1:8" ht="13.5" x14ac:dyDescent="0.25">
      <c r="A2263" s="12"/>
      <c r="B2263" s="11">
        <v>45294</v>
      </c>
      <c r="C2263" s="2">
        <v>9</v>
      </c>
      <c r="D2263" s="2">
        <v>8.0421999999999993</v>
      </c>
      <c r="E2263" s="2">
        <v>0</v>
      </c>
      <c r="F2263" s="2">
        <v>0</v>
      </c>
      <c r="G2263" s="2">
        <v>0</v>
      </c>
      <c r="H2263" s="16">
        <f t="shared" si="35"/>
        <v>0</v>
      </c>
    </row>
    <row r="2264" spans="1:8" ht="13.5" x14ac:dyDescent="0.25">
      <c r="A2264" s="12"/>
      <c r="B2264" s="11">
        <v>45295</v>
      </c>
      <c r="C2264" s="2">
        <v>9</v>
      </c>
      <c r="D2264" s="2">
        <v>8.0421999999999993</v>
      </c>
      <c r="E2264" s="2">
        <v>0</v>
      </c>
      <c r="F2264" s="2">
        <v>0</v>
      </c>
      <c r="G2264" s="2">
        <v>0</v>
      </c>
      <c r="H2264" s="16">
        <f t="shared" si="35"/>
        <v>0</v>
      </c>
    </row>
    <row r="2265" spans="1:8" ht="13.5" x14ac:dyDescent="0.25">
      <c r="A2265" s="12"/>
      <c r="B2265" s="11">
        <v>45296</v>
      </c>
      <c r="C2265" s="2">
        <v>9</v>
      </c>
      <c r="D2265" s="2">
        <v>8.0421999999999993</v>
      </c>
      <c r="E2265" s="2">
        <v>0</v>
      </c>
      <c r="F2265" s="2">
        <v>0</v>
      </c>
      <c r="G2265" s="2">
        <v>0</v>
      </c>
      <c r="H2265" s="16">
        <f t="shared" si="35"/>
        <v>0</v>
      </c>
    </row>
    <row r="2266" spans="1:8" ht="13.5" x14ac:dyDescent="0.25">
      <c r="A2266" s="12"/>
      <c r="B2266" s="11">
        <v>45299</v>
      </c>
      <c r="C2266" s="2">
        <v>9</v>
      </c>
      <c r="D2266" s="2">
        <v>8.0421999999999993</v>
      </c>
      <c r="E2266" s="2">
        <v>0</v>
      </c>
      <c r="F2266" s="2">
        <v>0</v>
      </c>
      <c r="G2266" s="2">
        <v>0</v>
      </c>
      <c r="H2266" s="16">
        <f t="shared" si="35"/>
        <v>0</v>
      </c>
    </row>
    <row r="2267" spans="1:8" ht="13.5" x14ac:dyDescent="0.25">
      <c r="A2267" s="12"/>
      <c r="B2267" s="11">
        <v>45300</v>
      </c>
      <c r="C2267" s="2">
        <v>9</v>
      </c>
      <c r="D2267" s="2">
        <v>8.0421999999999993</v>
      </c>
      <c r="E2267" s="2">
        <v>0</v>
      </c>
      <c r="F2267" s="2">
        <v>0</v>
      </c>
      <c r="G2267" s="2">
        <v>0</v>
      </c>
      <c r="H2267" s="16">
        <f t="shared" si="35"/>
        <v>0</v>
      </c>
    </row>
    <row r="2268" spans="1:8" ht="13.5" x14ac:dyDescent="0.25">
      <c r="A2268" s="12"/>
      <c r="B2268" s="11">
        <v>45301</v>
      </c>
      <c r="C2268" s="2">
        <v>9</v>
      </c>
      <c r="D2268" s="2">
        <v>8.0421999999999993</v>
      </c>
      <c r="E2268" s="2">
        <v>0</v>
      </c>
      <c r="F2268" s="2">
        <v>0</v>
      </c>
      <c r="G2268" s="2">
        <v>0</v>
      </c>
      <c r="H2268" s="16">
        <f t="shared" si="35"/>
        <v>0</v>
      </c>
    </row>
    <row r="2269" spans="1:8" ht="13.5" x14ac:dyDescent="0.25">
      <c r="A2269" s="12"/>
      <c r="B2269" s="11">
        <v>45302</v>
      </c>
      <c r="C2269" s="2">
        <v>9</v>
      </c>
      <c r="D2269" s="2">
        <v>8.0421999999999993</v>
      </c>
      <c r="E2269" s="2">
        <v>0</v>
      </c>
      <c r="F2269" s="2">
        <v>0</v>
      </c>
      <c r="G2269" s="2">
        <v>0</v>
      </c>
      <c r="H2269" s="16">
        <f t="shared" si="35"/>
        <v>0</v>
      </c>
    </row>
    <row r="2270" spans="1:8" ht="13.5" x14ac:dyDescent="0.25">
      <c r="A2270" s="12"/>
      <c r="B2270" s="11">
        <v>45303</v>
      </c>
      <c r="C2270" s="2">
        <v>9</v>
      </c>
      <c r="D2270" s="2">
        <v>8.0421999999999993</v>
      </c>
      <c r="E2270" s="2">
        <v>0</v>
      </c>
      <c r="F2270" s="2">
        <v>0</v>
      </c>
      <c r="G2270" s="2">
        <v>0</v>
      </c>
      <c r="H2270" s="16">
        <f t="shared" si="35"/>
        <v>0</v>
      </c>
    </row>
    <row r="2271" spans="1:8" ht="13.5" x14ac:dyDescent="0.25">
      <c r="A2271" s="12"/>
      <c r="B2271" s="11">
        <v>45306</v>
      </c>
      <c r="C2271" s="2">
        <v>9</v>
      </c>
      <c r="D2271" s="2">
        <v>8.0421999999999993</v>
      </c>
      <c r="E2271" s="2">
        <v>5370</v>
      </c>
      <c r="F2271" s="2">
        <v>9</v>
      </c>
      <c r="G2271" s="2">
        <v>48330</v>
      </c>
      <c r="H2271" s="16">
        <f t="shared" si="35"/>
        <v>0</v>
      </c>
    </row>
    <row r="2272" spans="1:8" ht="13.5" x14ac:dyDescent="0.25">
      <c r="A2272" s="12"/>
      <c r="B2272" s="11">
        <v>45307</v>
      </c>
      <c r="C2272" s="2">
        <v>9</v>
      </c>
      <c r="D2272" s="2">
        <v>8.0421999999999993</v>
      </c>
      <c r="E2272" s="2">
        <v>800</v>
      </c>
      <c r="F2272" s="2">
        <v>9</v>
      </c>
      <c r="G2272" s="2">
        <v>7200</v>
      </c>
      <c r="H2272" s="16">
        <f t="shared" si="35"/>
        <v>0</v>
      </c>
    </row>
    <row r="2273" spans="1:8" ht="13.5" x14ac:dyDescent="0.25">
      <c r="A2273" s="12"/>
      <c r="B2273" s="11">
        <v>45308</v>
      </c>
      <c r="C2273" s="2">
        <v>9</v>
      </c>
      <c r="D2273" s="2">
        <v>8.0421999999999993</v>
      </c>
      <c r="E2273" s="2">
        <v>1400</v>
      </c>
      <c r="F2273" s="2">
        <v>9</v>
      </c>
      <c r="G2273" s="2">
        <v>12600</v>
      </c>
      <c r="H2273" s="16">
        <f t="shared" si="35"/>
        <v>0</v>
      </c>
    </row>
    <row r="2274" spans="1:8" ht="13.5" x14ac:dyDescent="0.25">
      <c r="A2274" s="12"/>
      <c r="B2274" s="11">
        <v>45309</v>
      </c>
      <c r="C2274" s="2">
        <v>9</v>
      </c>
      <c r="D2274" s="2">
        <v>8.0421999999999993</v>
      </c>
      <c r="E2274" s="2">
        <v>215</v>
      </c>
      <c r="F2274" s="2">
        <v>9</v>
      </c>
      <c r="G2274" s="2">
        <v>1935</v>
      </c>
      <c r="H2274" s="16">
        <f t="shared" si="35"/>
        <v>0</v>
      </c>
    </row>
    <row r="2275" spans="1:8" ht="13.5" x14ac:dyDescent="0.25">
      <c r="A2275" s="12"/>
      <c r="B2275" s="11">
        <v>45310</v>
      </c>
      <c r="C2275" s="2">
        <v>9</v>
      </c>
      <c r="D2275" s="2">
        <v>8.0421999999999993</v>
      </c>
      <c r="E2275" s="2">
        <v>0</v>
      </c>
      <c r="F2275" s="2">
        <v>0</v>
      </c>
      <c r="G2275" s="2">
        <v>0</v>
      </c>
      <c r="H2275" s="16">
        <f t="shared" si="35"/>
        <v>0</v>
      </c>
    </row>
    <row r="2276" spans="1:8" ht="13.5" x14ac:dyDescent="0.25">
      <c r="A2276" s="12"/>
      <c r="B2276" s="11">
        <v>45313</v>
      </c>
      <c r="C2276" s="2">
        <v>9</v>
      </c>
      <c r="D2276" s="2">
        <v>8.0421999999999993</v>
      </c>
      <c r="E2276" s="2">
        <v>469</v>
      </c>
      <c r="F2276" s="2">
        <v>9</v>
      </c>
      <c r="G2276" s="2">
        <v>4221</v>
      </c>
      <c r="H2276" s="16">
        <f t="shared" si="35"/>
        <v>0</v>
      </c>
    </row>
    <row r="2277" spans="1:8" ht="13.5" x14ac:dyDescent="0.25">
      <c r="A2277" s="12"/>
      <c r="B2277" s="11">
        <v>45314</v>
      </c>
      <c r="C2277" s="2">
        <v>9</v>
      </c>
      <c r="D2277" s="2">
        <v>8.0421999999999993</v>
      </c>
      <c r="E2277" s="2">
        <v>0</v>
      </c>
      <c r="F2277" s="2">
        <v>0</v>
      </c>
      <c r="G2277" s="2">
        <v>0</v>
      </c>
      <c r="H2277" s="16">
        <f t="shared" si="35"/>
        <v>0</v>
      </c>
    </row>
    <row r="2278" spans="1:8" ht="13.5" x14ac:dyDescent="0.25">
      <c r="A2278" s="12"/>
      <c r="B2278" s="11">
        <v>45315</v>
      </c>
      <c r="C2278" s="2">
        <v>9.4</v>
      </c>
      <c r="D2278" s="2">
        <v>8.3996999999999993</v>
      </c>
      <c r="E2278" s="2">
        <v>187</v>
      </c>
      <c r="F2278" s="2">
        <v>9.4</v>
      </c>
      <c r="G2278" s="2">
        <v>1757.8</v>
      </c>
      <c r="H2278" s="16">
        <f t="shared" si="35"/>
        <v>4.4453010370296676E-2</v>
      </c>
    </row>
    <row r="2279" spans="1:8" ht="13.5" x14ac:dyDescent="0.25">
      <c r="A2279" s="12"/>
      <c r="B2279" s="11">
        <v>45316</v>
      </c>
      <c r="C2279" s="2">
        <v>9.4</v>
      </c>
      <c r="D2279" s="2">
        <v>8.3996999999999993</v>
      </c>
      <c r="E2279" s="2">
        <v>14</v>
      </c>
      <c r="F2279" s="2">
        <v>9.4</v>
      </c>
      <c r="G2279" s="2">
        <v>131.6</v>
      </c>
      <c r="H2279" s="16">
        <f t="shared" si="35"/>
        <v>0</v>
      </c>
    </row>
    <row r="2280" spans="1:8" ht="13.5" x14ac:dyDescent="0.25">
      <c r="A2280" s="12"/>
      <c r="B2280" s="11">
        <v>45317</v>
      </c>
      <c r="C2280" s="2">
        <v>9.4</v>
      </c>
      <c r="D2280" s="2">
        <v>8.3996999999999993</v>
      </c>
      <c r="E2280" s="2">
        <v>0</v>
      </c>
      <c r="F2280" s="2">
        <v>0</v>
      </c>
      <c r="G2280" s="2">
        <v>0</v>
      </c>
      <c r="H2280" s="16">
        <f t="shared" si="35"/>
        <v>0</v>
      </c>
    </row>
    <row r="2281" spans="1:8" ht="13.5" x14ac:dyDescent="0.25">
      <c r="A2281" s="12"/>
      <c r="B2281" s="11">
        <v>45320</v>
      </c>
      <c r="C2281" s="2">
        <v>9.4</v>
      </c>
      <c r="D2281" s="2">
        <v>8.3996999999999993</v>
      </c>
      <c r="E2281" s="2">
        <v>0</v>
      </c>
      <c r="F2281" s="2">
        <v>0</v>
      </c>
      <c r="G2281" s="2">
        <v>0</v>
      </c>
      <c r="H2281" s="16">
        <f t="shared" si="35"/>
        <v>0</v>
      </c>
    </row>
    <row r="2282" spans="1:8" ht="13.5" x14ac:dyDescent="0.25">
      <c r="A2282" s="12"/>
      <c r="B2282" s="11">
        <v>45321</v>
      </c>
      <c r="C2282" s="2">
        <v>9.4</v>
      </c>
      <c r="D2282" s="2">
        <v>8.3996999999999993</v>
      </c>
      <c r="E2282" s="2">
        <v>0</v>
      </c>
      <c r="F2282" s="2">
        <v>0</v>
      </c>
      <c r="G2282" s="2">
        <v>0</v>
      </c>
      <c r="H2282" s="16">
        <f t="shared" si="35"/>
        <v>0</v>
      </c>
    </row>
    <row r="2283" spans="1:8" ht="13.5" x14ac:dyDescent="0.25">
      <c r="A2283" s="12"/>
      <c r="B2283" s="11">
        <v>45322</v>
      </c>
      <c r="C2283" s="2">
        <v>9.4</v>
      </c>
      <c r="D2283" s="2">
        <v>8.3996999999999993</v>
      </c>
      <c r="E2283" s="2">
        <v>0</v>
      </c>
      <c r="F2283" s="2">
        <v>0</v>
      </c>
      <c r="G2283" s="2">
        <v>0</v>
      </c>
      <c r="H2283" s="16">
        <f t="shared" si="35"/>
        <v>0</v>
      </c>
    </row>
    <row r="2284" spans="1:8" ht="13.5" x14ac:dyDescent="0.25">
      <c r="A2284" s="12"/>
      <c r="B2284" s="11">
        <v>45323</v>
      </c>
      <c r="C2284" s="2">
        <v>9.82</v>
      </c>
      <c r="D2284" s="2">
        <v>8.7750000000000004</v>
      </c>
      <c r="E2284" s="2">
        <v>100</v>
      </c>
      <c r="F2284" s="2">
        <v>9.82</v>
      </c>
      <c r="G2284" s="2">
        <v>982</v>
      </c>
      <c r="H2284" s="16">
        <f t="shared" si="35"/>
        <v>4.4680167148826874E-2</v>
      </c>
    </row>
    <row r="2285" spans="1:8" ht="13.5" x14ac:dyDescent="0.25">
      <c r="A2285" s="12"/>
      <c r="B2285" s="11">
        <v>45324</v>
      </c>
      <c r="C2285" s="2">
        <v>9.82</v>
      </c>
      <c r="D2285" s="2">
        <v>8.7750000000000004</v>
      </c>
      <c r="E2285" s="2">
        <v>0</v>
      </c>
      <c r="F2285" s="2">
        <v>0</v>
      </c>
      <c r="G2285" s="2">
        <v>0</v>
      </c>
      <c r="H2285" s="16">
        <f t="shared" si="35"/>
        <v>0</v>
      </c>
    </row>
    <row r="2286" spans="1:8" ht="13.5" x14ac:dyDescent="0.25">
      <c r="A2286" s="12"/>
      <c r="B2286" s="11">
        <v>45327</v>
      </c>
      <c r="C2286" s="2">
        <v>9.82</v>
      </c>
      <c r="D2286" s="2">
        <v>8.7750000000000004</v>
      </c>
      <c r="E2286" s="2">
        <v>0</v>
      </c>
      <c r="F2286" s="2">
        <v>0</v>
      </c>
      <c r="G2286" s="2">
        <v>0</v>
      </c>
      <c r="H2286" s="16">
        <f t="shared" si="35"/>
        <v>0</v>
      </c>
    </row>
    <row r="2287" spans="1:8" ht="13.5" x14ac:dyDescent="0.25">
      <c r="A2287" s="12"/>
      <c r="B2287" s="11">
        <v>45328</v>
      </c>
      <c r="C2287" s="2">
        <v>9.82</v>
      </c>
      <c r="D2287" s="2">
        <v>8.7750000000000004</v>
      </c>
      <c r="E2287" s="2">
        <v>0</v>
      </c>
      <c r="F2287" s="2">
        <v>0</v>
      </c>
      <c r="G2287" s="2">
        <v>0</v>
      </c>
      <c r="H2287" s="16">
        <f t="shared" si="35"/>
        <v>0</v>
      </c>
    </row>
    <row r="2288" spans="1:8" ht="13.5" x14ac:dyDescent="0.25">
      <c r="A2288" s="12"/>
      <c r="B2288" s="11">
        <v>45329</v>
      </c>
      <c r="C2288" s="2">
        <v>9.82</v>
      </c>
      <c r="D2288" s="2">
        <v>8.7750000000000004</v>
      </c>
      <c r="E2288" s="2">
        <v>0</v>
      </c>
      <c r="F2288" s="2">
        <v>0</v>
      </c>
      <c r="G2288" s="2">
        <v>0</v>
      </c>
      <c r="H2288" s="16">
        <f t="shared" si="35"/>
        <v>0</v>
      </c>
    </row>
    <row r="2289" spans="1:8" ht="13.5" x14ac:dyDescent="0.25">
      <c r="A2289" s="12"/>
      <c r="B2289" s="11">
        <v>45330</v>
      </c>
      <c r="C2289" s="2">
        <v>9.82</v>
      </c>
      <c r="D2289" s="2">
        <v>8.7750000000000004</v>
      </c>
      <c r="E2289" s="2">
        <v>0</v>
      </c>
      <c r="F2289" s="2">
        <v>0</v>
      </c>
      <c r="G2289" s="2">
        <v>0</v>
      </c>
      <c r="H2289" s="16">
        <f t="shared" si="35"/>
        <v>0</v>
      </c>
    </row>
    <row r="2290" spans="1:8" ht="13.5" x14ac:dyDescent="0.25">
      <c r="A2290" s="12"/>
      <c r="B2290" s="11">
        <v>45331</v>
      </c>
      <c r="C2290" s="2">
        <v>9.8000000000000007</v>
      </c>
      <c r="D2290" s="2">
        <v>8.7570999999999994</v>
      </c>
      <c r="E2290" s="2">
        <v>1000</v>
      </c>
      <c r="F2290" s="2">
        <v>9.8000000000000007</v>
      </c>
      <c r="G2290" s="2">
        <v>9800</v>
      </c>
      <c r="H2290" s="16">
        <f t="shared" si="35"/>
        <v>-2.0398860398861442E-3</v>
      </c>
    </row>
    <row r="2291" spans="1:8" ht="13.5" x14ac:dyDescent="0.25">
      <c r="A2291" s="12"/>
      <c r="B2291" s="11">
        <v>45334</v>
      </c>
      <c r="C2291" s="2">
        <v>9.8000000000000007</v>
      </c>
      <c r="D2291" s="2">
        <v>8.7570999999999994</v>
      </c>
      <c r="E2291" s="2">
        <v>0</v>
      </c>
      <c r="F2291" s="2">
        <v>0</v>
      </c>
      <c r="G2291" s="2">
        <v>0</v>
      </c>
      <c r="H2291" s="16">
        <f t="shared" si="35"/>
        <v>0</v>
      </c>
    </row>
    <row r="2292" spans="1:8" ht="13.5" x14ac:dyDescent="0.25">
      <c r="A2292" s="12"/>
      <c r="B2292" s="11">
        <v>45335</v>
      </c>
      <c r="C2292" s="2">
        <v>9.8000000000000007</v>
      </c>
      <c r="D2292" s="2">
        <v>8.7570999999999994</v>
      </c>
      <c r="E2292" s="2">
        <v>0</v>
      </c>
      <c r="F2292" s="2">
        <v>0</v>
      </c>
      <c r="G2292" s="2">
        <v>0</v>
      </c>
      <c r="H2292" s="16">
        <f t="shared" si="35"/>
        <v>0</v>
      </c>
    </row>
    <row r="2293" spans="1:8" ht="13.5" x14ac:dyDescent="0.25">
      <c r="A2293" s="12"/>
      <c r="B2293" s="11">
        <v>45336</v>
      </c>
      <c r="C2293" s="2">
        <v>9.8000000000000007</v>
      </c>
      <c r="D2293" s="2">
        <v>8.7570999999999994</v>
      </c>
      <c r="E2293" s="2">
        <v>0</v>
      </c>
      <c r="F2293" s="2">
        <v>0</v>
      </c>
      <c r="G2293" s="2">
        <v>0</v>
      </c>
      <c r="H2293" s="16">
        <f t="shared" si="35"/>
        <v>0</v>
      </c>
    </row>
    <row r="2294" spans="1:8" ht="13.5" x14ac:dyDescent="0.25">
      <c r="A2294" s="12"/>
      <c r="B2294" s="11">
        <v>45337</v>
      </c>
      <c r="C2294" s="2">
        <v>9.8000000000000007</v>
      </c>
      <c r="D2294" s="2">
        <v>8.7570999999999994</v>
      </c>
      <c r="E2294" s="2">
        <v>4196</v>
      </c>
      <c r="F2294" s="2">
        <v>9.8000000000000007</v>
      </c>
      <c r="G2294" s="2">
        <v>41120.800000000003</v>
      </c>
      <c r="H2294" s="16">
        <f t="shared" si="35"/>
        <v>0</v>
      </c>
    </row>
    <row r="2295" spans="1:8" ht="13.5" x14ac:dyDescent="0.25">
      <c r="A2295" s="12"/>
      <c r="B2295" s="11">
        <v>45338</v>
      </c>
      <c r="C2295" s="2">
        <v>9.8000000000000007</v>
      </c>
      <c r="D2295" s="2">
        <v>8.7570999999999994</v>
      </c>
      <c r="E2295" s="2">
        <v>0</v>
      </c>
      <c r="F2295" s="2">
        <v>0</v>
      </c>
      <c r="G2295" s="2">
        <v>0</v>
      </c>
      <c r="H2295" s="16">
        <f t="shared" si="35"/>
        <v>0</v>
      </c>
    </row>
    <row r="2296" spans="1:8" ht="13.5" x14ac:dyDescent="0.25">
      <c r="A2296" s="12"/>
      <c r="B2296" s="11">
        <v>45341</v>
      </c>
      <c r="C2296" s="2">
        <v>10</v>
      </c>
      <c r="D2296" s="2">
        <v>8.9358000000000004</v>
      </c>
      <c r="E2296" s="2">
        <v>9670</v>
      </c>
      <c r="F2296" s="2">
        <v>10</v>
      </c>
      <c r="G2296" s="2">
        <v>96700</v>
      </c>
      <c r="H2296" s="16">
        <f t="shared" si="35"/>
        <v>2.0406298888901688E-2</v>
      </c>
    </row>
    <row r="2297" spans="1:8" ht="13.5" x14ac:dyDescent="0.25">
      <c r="A2297" s="12"/>
      <c r="B2297" s="11">
        <v>45342</v>
      </c>
      <c r="C2297" s="2">
        <v>10</v>
      </c>
      <c r="D2297" s="2">
        <v>8.9358000000000004</v>
      </c>
      <c r="E2297" s="2">
        <v>0</v>
      </c>
      <c r="F2297" s="2">
        <v>0</v>
      </c>
      <c r="G2297" s="2">
        <v>0</v>
      </c>
      <c r="H2297" s="16">
        <f t="shared" si="35"/>
        <v>0</v>
      </c>
    </row>
    <row r="2298" spans="1:8" ht="13.5" x14ac:dyDescent="0.25">
      <c r="A2298" s="12"/>
      <c r="B2298" s="11">
        <v>45343</v>
      </c>
      <c r="C2298" s="2">
        <v>10.199999999999999</v>
      </c>
      <c r="D2298" s="2">
        <v>9.1144999999999996</v>
      </c>
      <c r="E2298" s="2">
        <v>402</v>
      </c>
      <c r="F2298" s="2">
        <v>10.199999999999999</v>
      </c>
      <c r="G2298" s="2">
        <v>4100.3999999999996</v>
      </c>
      <c r="H2298" s="16">
        <f t="shared" si="35"/>
        <v>1.9998209449629489E-2</v>
      </c>
    </row>
    <row r="2299" spans="1:8" ht="13.5" x14ac:dyDescent="0.25">
      <c r="A2299" s="12"/>
      <c r="B2299" s="11">
        <v>45344</v>
      </c>
      <c r="C2299" s="2">
        <v>10.199999999999999</v>
      </c>
      <c r="D2299" s="2">
        <v>9.1144999999999996</v>
      </c>
      <c r="E2299" s="2">
        <v>480</v>
      </c>
      <c r="F2299" s="2">
        <v>10.199999999999999</v>
      </c>
      <c r="G2299" s="2">
        <v>4896</v>
      </c>
      <c r="H2299" s="16">
        <f t="shared" si="35"/>
        <v>0</v>
      </c>
    </row>
    <row r="2300" spans="1:8" ht="13.5" x14ac:dyDescent="0.25">
      <c r="A2300" s="12"/>
      <c r="B2300" s="11">
        <v>45345</v>
      </c>
      <c r="C2300" s="2">
        <v>10.199999999999999</v>
      </c>
      <c r="D2300" s="2">
        <v>9.1144999999999996</v>
      </c>
      <c r="E2300" s="2">
        <v>0</v>
      </c>
      <c r="F2300" s="2">
        <v>0</v>
      </c>
      <c r="G2300" s="2">
        <v>0</v>
      </c>
      <c r="H2300" s="16">
        <f t="shared" si="35"/>
        <v>0</v>
      </c>
    </row>
    <row r="2301" spans="1:8" ht="13.5" x14ac:dyDescent="0.25">
      <c r="A2301" s="12"/>
      <c r="B2301" s="11">
        <v>45348</v>
      </c>
      <c r="C2301" s="2">
        <v>10.199999999999999</v>
      </c>
      <c r="D2301" s="2">
        <v>9.1144999999999996</v>
      </c>
      <c r="E2301" s="2">
        <v>0</v>
      </c>
      <c r="F2301" s="2">
        <v>0</v>
      </c>
      <c r="G2301" s="2">
        <v>0</v>
      </c>
      <c r="H2301" s="16">
        <f t="shared" si="35"/>
        <v>0</v>
      </c>
    </row>
    <row r="2302" spans="1:8" ht="13.5" x14ac:dyDescent="0.25">
      <c r="A2302" s="12"/>
      <c r="B2302" s="11">
        <v>45349</v>
      </c>
      <c r="C2302" s="2">
        <v>10.199999999999999</v>
      </c>
      <c r="D2302" s="2">
        <v>9.1144999999999996</v>
      </c>
      <c r="E2302" s="2">
        <v>0</v>
      </c>
      <c r="F2302" s="2">
        <v>0</v>
      </c>
      <c r="G2302" s="2">
        <v>0</v>
      </c>
      <c r="H2302" s="16">
        <f t="shared" si="35"/>
        <v>0</v>
      </c>
    </row>
    <row r="2303" spans="1:8" ht="13.5" x14ac:dyDescent="0.25">
      <c r="A2303" s="12"/>
      <c r="B2303" s="11">
        <v>45350</v>
      </c>
      <c r="C2303" s="2">
        <v>10.199999999999999</v>
      </c>
      <c r="D2303" s="2">
        <v>9.1144999999999996</v>
      </c>
      <c r="E2303" s="2">
        <v>0</v>
      </c>
      <c r="F2303" s="2">
        <v>0</v>
      </c>
      <c r="G2303" s="2">
        <v>0</v>
      </c>
      <c r="H2303" s="16">
        <f t="shared" si="35"/>
        <v>0</v>
      </c>
    </row>
    <row r="2304" spans="1:8" ht="13.5" x14ac:dyDescent="0.25">
      <c r="A2304" s="12"/>
      <c r="B2304" s="11">
        <v>45351</v>
      </c>
      <c r="C2304" s="2">
        <v>10.199999999999999</v>
      </c>
      <c r="D2304" s="2">
        <v>9.1144999999999996</v>
      </c>
      <c r="E2304" s="2">
        <v>0</v>
      </c>
      <c r="F2304" s="2">
        <v>0</v>
      </c>
      <c r="G2304" s="2">
        <v>0</v>
      </c>
      <c r="H2304" s="16">
        <f t="shared" si="35"/>
        <v>0</v>
      </c>
    </row>
    <row r="2305" spans="1:8" ht="13.5" x14ac:dyDescent="0.25">
      <c r="A2305" s="12"/>
      <c r="B2305" s="11">
        <v>45352</v>
      </c>
      <c r="C2305" s="2">
        <v>10.199999999999999</v>
      </c>
      <c r="D2305" s="2">
        <v>9.1144999999999996</v>
      </c>
      <c r="E2305" s="2">
        <v>0</v>
      </c>
      <c r="F2305" s="2">
        <v>0</v>
      </c>
      <c r="G2305" s="2">
        <v>0</v>
      </c>
      <c r="H2305" s="16">
        <f t="shared" si="35"/>
        <v>0</v>
      </c>
    </row>
    <row r="2306" spans="1:8" ht="13.5" x14ac:dyDescent="0.25">
      <c r="A2306" s="12"/>
      <c r="B2306" s="11">
        <v>45355</v>
      </c>
      <c r="C2306" s="2">
        <v>10.199999999999999</v>
      </c>
      <c r="D2306" s="2">
        <v>9.1144999999999996</v>
      </c>
      <c r="E2306" s="2">
        <v>0</v>
      </c>
      <c r="F2306" s="2">
        <v>0</v>
      </c>
      <c r="G2306" s="2">
        <v>0</v>
      </c>
      <c r="H2306" s="16">
        <f t="shared" si="35"/>
        <v>0</v>
      </c>
    </row>
    <row r="2307" spans="1:8" ht="13.5" x14ac:dyDescent="0.25">
      <c r="A2307" s="12"/>
      <c r="B2307" s="11">
        <v>45356</v>
      </c>
      <c r="C2307" s="2">
        <v>10.199999999999999</v>
      </c>
      <c r="D2307" s="2">
        <v>9.1144999999999996</v>
      </c>
      <c r="E2307" s="2">
        <v>0</v>
      </c>
      <c r="F2307" s="2">
        <v>0</v>
      </c>
      <c r="G2307" s="2">
        <v>0</v>
      </c>
      <c r="H2307" s="16">
        <f t="shared" si="35"/>
        <v>0</v>
      </c>
    </row>
    <row r="2308" spans="1:8" ht="13.5" x14ac:dyDescent="0.25">
      <c r="A2308" s="12"/>
      <c r="B2308" s="11">
        <v>45357</v>
      </c>
      <c r="C2308" s="2">
        <v>10</v>
      </c>
      <c r="D2308" s="2">
        <v>8.9358000000000004</v>
      </c>
      <c r="E2308" s="2">
        <v>50</v>
      </c>
      <c r="F2308" s="2">
        <v>10</v>
      </c>
      <c r="G2308" s="2">
        <v>500</v>
      </c>
      <c r="H2308" s="16">
        <f t="shared" si="35"/>
        <v>-1.9606122113116374E-2</v>
      </c>
    </row>
    <row r="2309" spans="1:8" ht="13.5" x14ac:dyDescent="0.25">
      <c r="A2309" s="12"/>
      <c r="B2309" s="11">
        <v>45358</v>
      </c>
      <c r="C2309" s="2">
        <v>10</v>
      </c>
      <c r="D2309" s="2">
        <v>8.9358000000000004</v>
      </c>
      <c r="E2309" s="2">
        <v>0</v>
      </c>
      <c r="F2309" s="2">
        <v>0</v>
      </c>
      <c r="G2309" s="2">
        <v>0</v>
      </c>
      <c r="H2309" s="16">
        <f t="shared" si="35"/>
        <v>0</v>
      </c>
    </row>
    <row r="2310" spans="1:8" ht="13.5" x14ac:dyDescent="0.25">
      <c r="A2310" s="12"/>
      <c r="B2310" s="11">
        <v>45359</v>
      </c>
      <c r="C2310" s="2">
        <v>10</v>
      </c>
      <c r="D2310" s="2">
        <v>8.9358000000000004</v>
      </c>
      <c r="E2310" s="2">
        <v>0</v>
      </c>
      <c r="F2310" s="2">
        <v>0</v>
      </c>
      <c r="G2310" s="2">
        <v>0</v>
      </c>
      <c r="H2310" s="16">
        <f t="shared" si="35"/>
        <v>0</v>
      </c>
    </row>
    <row r="2311" spans="1:8" ht="13.5" x14ac:dyDescent="0.25">
      <c r="A2311" s="12"/>
      <c r="B2311" s="11">
        <v>45362</v>
      </c>
      <c r="C2311" s="2">
        <v>10</v>
      </c>
      <c r="D2311" s="2">
        <v>8.9358000000000004</v>
      </c>
      <c r="E2311" s="2">
        <v>0</v>
      </c>
      <c r="F2311" s="2">
        <v>0</v>
      </c>
      <c r="G2311" s="2">
        <v>0</v>
      </c>
      <c r="H2311" s="16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10</v>
      </c>
      <c r="D2312" s="2">
        <v>8.9358000000000004</v>
      </c>
      <c r="E2312" s="2">
        <v>0</v>
      </c>
      <c r="F2312" s="2">
        <v>0</v>
      </c>
      <c r="G2312" s="2">
        <v>0</v>
      </c>
      <c r="H2312" s="16">
        <f t="shared" si="36"/>
        <v>0</v>
      </c>
    </row>
    <row r="2313" spans="1:8" ht="13.5" x14ac:dyDescent="0.25">
      <c r="A2313" s="12"/>
      <c r="B2313" s="11">
        <v>45364</v>
      </c>
      <c r="C2313" s="2">
        <v>10</v>
      </c>
      <c r="D2313" s="2">
        <v>8.9358000000000004</v>
      </c>
      <c r="E2313" s="2">
        <v>0</v>
      </c>
      <c r="F2313" s="2">
        <v>0</v>
      </c>
      <c r="G2313" s="2">
        <v>0</v>
      </c>
      <c r="H2313" s="16">
        <f t="shared" si="36"/>
        <v>0</v>
      </c>
    </row>
    <row r="2314" spans="1:8" ht="13.5" x14ac:dyDescent="0.25">
      <c r="A2314" s="12"/>
      <c r="B2314" s="11">
        <v>45365</v>
      </c>
      <c r="C2314" s="2">
        <v>10</v>
      </c>
      <c r="D2314" s="2">
        <v>8.9358000000000004</v>
      </c>
      <c r="E2314" s="2">
        <v>0</v>
      </c>
      <c r="F2314" s="2">
        <v>0</v>
      </c>
      <c r="G2314" s="2">
        <v>0</v>
      </c>
      <c r="H2314" s="16">
        <f t="shared" si="36"/>
        <v>0</v>
      </c>
    </row>
    <row r="2315" spans="1:8" ht="13.5" x14ac:dyDescent="0.25">
      <c r="A2315" s="12"/>
      <c r="B2315" s="11">
        <v>45366</v>
      </c>
      <c r="C2315" s="2">
        <v>10</v>
      </c>
      <c r="D2315" s="2">
        <v>8.9358000000000004</v>
      </c>
      <c r="E2315" s="2">
        <v>2200</v>
      </c>
      <c r="F2315" s="2">
        <v>10</v>
      </c>
      <c r="G2315" s="2">
        <v>22000</v>
      </c>
      <c r="H2315" s="16">
        <f t="shared" si="36"/>
        <v>0</v>
      </c>
    </row>
    <row r="2316" spans="1:8" ht="13.5" x14ac:dyDescent="0.25">
      <c r="A2316" s="12"/>
      <c r="B2316" s="11">
        <v>45369</v>
      </c>
      <c r="C2316" s="2">
        <v>10</v>
      </c>
      <c r="D2316" s="2">
        <v>8.9358000000000004</v>
      </c>
      <c r="E2316" s="2">
        <v>0</v>
      </c>
      <c r="F2316" s="2">
        <v>0</v>
      </c>
      <c r="G2316" s="2">
        <v>0</v>
      </c>
      <c r="H2316" s="16">
        <f t="shared" si="36"/>
        <v>0</v>
      </c>
    </row>
    <row r="2317" spans="1:8" ht="13.5" x14ac:dyDescent="0.25">
      <c r="A2317" s="12"/>
      <c r="B2317" s="11">
        <v>45370</v>
      </c>
      <c r="C2317" s="2">
        <v>10</v>
      </c>
      <c r="D2317" s="2">
        <v>8.9358000000000004</v>
      </c>
      <c r="E2317" s="2">
        <v>0</v>
      </c>
      <c r="F2317" s="2">
        <v>0</v>
      </c>
      <c r="G2317" s="2">
        <v>0</v>
      </c>
      <c r="H2317" s="16">
        <f t="shared" si="36"/>
        <v>0</v>
      </c>
    </row>
    <row r="2318" spans="1:8" ht="13.5" x14ac:dyDescent="0.25">
      <c r="A2318" s="12"/>
      <c r="B2318" s="11">
        <v>45372</v>
      </c>
      <c r="C2318" s="2">
        <v>10</v>
      </c>
      <c r="D2318" s="2">
        <v>8.9358000000000004</v>
      </c>
      <c r="E2318" s="2">
        <v>0</v>
      </c>
      <c r="F2318" s="2">
        <v>0</v>
      </c>
      <c r="G2318" s="2">
        <v>0</v>
      </c>
      <c r="H2318" s="16">
        <f t="shared" si="36"/>
        <v>0</v>
      </c>
    </row>
    <row r="2319" spans="1:8" ht="13.5" x14ac:dyDescent="0.25">
      <c r="A2319" s="12"/>
      <c r="B2319" s="11">
        <v>45373</v>
      </c>
      <c r="C2319" s="2">
        <v>9.98</v>
      </c>
      <c r="D2319" s="2">
        <v>8.9178999999999995</v>
      </c>
      <c r="E2319" s="2">
        <v>323</v>
      </c>
      <c r="F2319" s="2">
        <v>9.9809999999999999</v>
      </c>
      <c r="G2319" s="2">
        <v>3223.8629999999998</v>
      </c>
      <c r="H2319" s="16">
        <f t="shared" si="36"/>
        <v>-2.0031782269075982E-3</v>
      </c>
    </row>
    <row r="2320" spans="1:8" ht="13.5" x14ac:dyDescent="0.25">
      <c r="A2320" s="12"/>
      <c r="B2320" s="11">
        <v>45376</v>
      </c>
      <c r="C2320" s="2">
        <v>9.98</v>
      </c>
      <c r="D2320" s="2">
        <v>8.9178999999999995</v>
      </c>
      <c r="E2320" s="2">
        <v>0</v>
      </c>
      <c r="F2320" s="2">
        <v>0</v>
      </c>
      <c r="G2320" s="2">
        <v>0</v>
      </c>
      <c r="H2320" s="16">
        <f t="shared" si="36"/>
        <v>0</v>
      </c>
    </row>
    <row r="2321" spans="1:8" ht="13.5" x14ac:dyDescent="0.25">
      <c r="A2321" s="12"/>
      <c r="B2321" s="11">
        <v>45377</v>
      </c>
      <c r="C2321" s="2">
        <v>9.98</v>
      </c>
      <c r="D2321" s="2">
        <v>8.9178999999999995</v>
      </c>
      <c r="E2321" s="2">
        <v>0</v>
      </c>
      <c r="F2321" s="2">
        <v>0</v>
      </c>
      <c r="G2321" s="2">
        <v>0</v>
      </c>
      <c r="H2321" s="16">
        <f t="shared" si="36"/>
        <v>0</v>
      </c>
    </row>
    <row r="2322" spans="1:8" ht="13.5" x14ac:dyDescent="0.25">
      <c r="A2322" s="12"/>
      <c r="B2322" s="11">
        <v>45378</v>
      </c>
      <c r="C2322" s="2">
        <v>9.5399999999999991</v>
      </c>
      <c r="D2322" s="2">
        <v>8.5248000000000008</v>
      </c>
      <c r="E2322" s="2">
        <v>89</v>
      </c>
      <c r="F2322" s="2">
        <v>9.5399999999999991</v>
      </c>
      <c r="G2322" s="2">
        <v>849.06</v>
      </c>
      <c r="H2322" s="16">
        <f t="shared" si="36"/>
        <v>-4.4079884277688546E-2</v>
      </c>
    </row>
    <row r="2323" spans="1:8" ht="13.5" x14ac:dyDescent="0.25">
      <c r="A2323" s="12"/>
      <c r="B2323" s="11">
        <v>45379</v>
      </c>
      <c r="C2323" s="2">
        <v>9.5399999999999991</v>
      </c>
      <c r="D2323" s="2">
        <v>8.5248000000000008</v>
      </c>
      <c r="E2323" s="2">
        <v>0</v>
      </c>
      <c r="F2323" s="2">
        <v>0</v>
      </c>
      <c r="G2323" s="2">
        <v>0</v>
      </c>
      <c r="H2323" s="16">
        <f t="shared" si="36"/>
        <v>0</v>
      </c>
    </row>
    <row r="2324" spans="1:8" ht="13.5" x14ac:dyDescent="0.25">
      <c r="A2324" s="12"/>
      <c r="B2324" s="11">
        <v>45380</v>
      </c>
      <c r="C2324" s="2">
        <v>9.5</v>
      </c>
      <c r="D2324" s="2">
        <v>8.4890000000000008</v>
      </c>
      <c r="E2324" s="2">
        <v>100</v>
      </c>
      <c r="F2324" s="2">
        <v>9.5</v>
      </c>
      <c r="G2324" s="2">
        <v>950</v>
      </c>
      <c r="H2324" s="16">
        <f t="shared" si="36"/>
        <v>-4.199512012012018E-3</v>
      </c>
    </row>
    <row r="2325" spans="1:8" ht="13.5" x14ac:dyDescent="0.25">
      <c r="A2325" s="12"/>
      <c r="B2325" s="11">
        <v>45383</v>
      </c>
      <c r="C2325" s="2">
        <v>9.5</v>
      </c>
      <c r="D2325" s="2">
        <v>8.4890000000000008</v>
      </c>
      <c r="E2325" s="2">
        <v>0</v>
      </c>
      <c r="F2325" s="2">
        <v>0</v>
      </c>
      <c r="G2325" s="2">
        <v>0</v>
      </c>
      <c r="H2325" s="16">
        <f t="shared" si="36"/>
        <v>0</v>
      </c>
    </row>
    <row r="2326" spans="1:8" ht="13.5" x14ac:dyDescent="0.25">
      <c r="A2326" s="12"/>
      <c r="B2326" s="11">
        <v>45384</v>
      </c>
      <c r="C2326" s="2">
        <v>9.5</v>
      </c>
      <c r="D2326" s="2">
        <v>8.4890000000000008</v>
      </c>
      <c r="E2326" s="2">
        <v>0</v>
      </c>
      <c r="F2326" s="2">
        <v>0</v>
      </c>
      <c r="G2326" s="2">
        <v>0</v>
      </c>
      <c r="H2326" s="16">
        <f t="shared" si="36"/>
        <v>0</v>
      </c>
    </row>
    <row r="2327" spans="1:8" ht="13.5" x14ac:dyDescent="0.25">
      <c r="A2327" s="12"/>
      <c r="B2327" s="11">
        <v>45385</v>
      </c>
      <c r="C2327" s="2">
        <v>9.49</v>
      </c>
      <c r="D2327" s="2">
        <v>8.4801000000000002</v>
      </c>
      <c r="E2327" s="2">
        <v>100</v>
      </c>
      <c r="F2327" s="2">
        <v>9.49</v>
      </c>
      <c r="G2327" s="2">
        <v>949</v>
      </c>
      <c r="H2327" s="16">
        <f t="shared" si="36"/>
        <v>-1.0484155966545615E-3</v>
      </c>
    </row>
    <row r="2328" spans="1:8" ht="13.5" x14ac:dyDescent="0.25">
      <c r="A2328" s="12"/>
      <c r="B2328" s="11">
        <v>45386</v>
      </c>
      <c r="C2328" s="2">
        <v>9.49</v>
      </c>
      <c r="D2328" s="2">
        <v>8.4801000000000002</v>
      </c>
      <c r="E2328" s="2">
        <v>0</v>
      </c>
      <c r="F2328" s="2">
        <v>0</v>
      </c>
      <c r="G2328" s="2">
        <v>0</v>
      </c>
      <c r="H2328" s="16">
        <f t="shared" si="36"/>
        <v>0</v>
      </c>
    </row>
    <row r="2329" spans="1:8" ht="13.5" x14ac:dyDescent="0.25">
      <c r="A2329" s="12"/>
      <c r="B2329" s="11">
        <v>45387</v>
      </c>
      <c r="C2329" s="2">
        <v>9.49</v>
      </c>
      <c r="D2329" s="2">
        <v>8.4801000000000002</v>
      </c>
      <c r="E2329" s="2">
        <v>0</v>
      </c>
      <c r="F2329" s="2">
        <v>0</v>
      </c>
      <c r="G2329" s="2">
        <v>0</v>
      </c>
      <c r="H2329" s="16">
        <f t="shared" si="36"/>
        <v>0</v>
      </c>
    </row>
    <row r="2330" spans="1:8" ht="13.5" x14ac:dyDescent="0.25">
      <c r="A2330" s="12"/>
      <c r="B2330" s="11">
        <v>45390</v>
      </c>
      <c r="C2330" s="2">
        <v>9.11</v>
      </c>
      <c r="D2330" s="2">
        <v>8.1404999999999994</v>
      </c>
      <c r="E2330" s="2">
        <v>8</v>
      </c>
      <c r="F2330" s="2">
        <v>9.11</v>
      </c>
      <c r="G2330" s="2">
        <v>72.88</v>
      </c>
      <c r="H2330" s="16">
        <f t="shared" si="36"/>
        <v>-4.0046697562528835E-2</v>
      </c>
    </row>
    <row r="2331" spans="1:8" ht="13.5" x14ac:dyDescent="0.25">
      <c r="A2331" s="12"/>
      <c r="B2331" s="11">
        <v>45394</v>
      </c>
      <c r="C2331" s="2">
        <v>9.11</v>
      </c>
      <c r="D2331" s="2">
        <v>8.1404999999999994</v>
      </c>
      <c r="E2331" s="2">
        <v>0</v>
      </c>
      <c r="F2331" s="2">
        <v>0</v>
      </c>
      <c r="G2331" s="2">
        <v>0</v>
      </c>
      <c r="H2331" s="16">
        <f t="shared" si="36"/>
        <v>0</v>
      </c>
    </row>
    <row r="2332" spans="1:8" ht="13.5" x14ac:dyDescent="0.25">
      <c r="A2332" s="12"/>
      <c r="B2332" s="11">
        <v>45397</v>
      </c>
      <c r="C2332" s="2">
        <v>9.11</v>
      </c>
      <c r="D2332" s="2">
        <v>8.1404999999999994</v>
      </c>
      <c r="E2332" s="2">
        <v>0</v>
      </c>
      <c r="F2332" s="2">
        <v>0</v>
      </c>
      <c r="G2332" s="2">
        <v>0</v>
      </c>
      <c r="H2332" s="16">
        <f t="shared" si="36"/>
        <v>0</v>
      </c>
    </row>
    <row r="2333" spans="1:8" ht="13.5" x14ac:dyDescent="0.25">
      <c r="A2333" s="12"/>
      <c r="B2333" s="11">
        <v>45398</v>
      </c>
      <c r="C2333" s="2">
        <v>9.11</v>
      </c>
      <c r="D2333" s="2">
        <v>8.1404999999999994</v>
      </c>
      <c r="E2333" s="2">
        <v>0</v>
      </c>
      <c r="F2333" s="2">
        <v>0</v>
      </c>
      <c r="G2333" s="2">
        <v>0</v>
      </c>
      <c r="H2333" s="16">
        <f t="shared" si="36"/>
        <v>0</v>
      </c>
    </row>
    <row r="2334" spans="1:8" ht="13.5" x14ac:dyDescent="0.25">
      <c r="A2334" s="12"/>
      <c r="B2334" s="11">
        <v>45399</v>
      </c>
      <c r="C2334" s="2">
        <v>9.11</v>
      </c>
      <c r="D2334" s="2">
        <v>8.1404999999999994</v>
      </c>
      <c r="E2334" s="2">
        <v>0</v>
      </c>
      <c r="F2334" s="2">
        <v>0</v>
      </c>
      <c r="G2334" s="2">
        <v>0</v>
      </c>
      <c r="H2334" s="16">
        <f t="shared" si="36"/>
        <v>0</v>
      </c>
    </row>
    <row r="2335" spans="1:8" ht="13.5" x14ac:dyDescent="0.25">
      <c r="A2335" s="12"/>
      <c r="B2335" s="11">
        <v>45400</v>
      </c>
      <c r="C2335" s="2">
        <v>9.11</v>
      </c>
      <c r="D2335" s="2">
        <v>8.1404999999999994</v>
      </c>
      <c r="E2335" s="2">
        <v>0</v>
      </c>
      <c r="F2335" s="2">
        <v>0</v>
      </c>
      <c r="G2335" s="2">
        <v>0</v>
      </c>
      <c r="H2335" s="16">
        <f t="shared" si="36"/>
        <v>0</v>
      </c>
    </row>
    <row r="2336" spans="1:8" ht="13.5" x14ac:dyDescent="0.25">
      <c r="A2336" s="12"/>
      <c r="B2336" s="11">
        <v>45401</v>
      </c>
      <c r="C2336" s="2">
        <v>9.11</v>
      </c>
      <c r="D2336" s="2">
        <v>8.1404999999999994</v>
      </c>
      <c r="E2336" s="2">
        <v>0</v>
      </c>
      <c r="F2336" s="2">
        <v>0</v>
      </c>
      <c r="G2336" s="2">
        <v>0</v>
      </c>
      <c r="H2336" s="16">
        <f t="shared" si="36"/>
        <v>0</v>
      </c>
    </row>
    <row r="2337" spans="1:8" ht="13.5" x14ac:dyDescent="0.25">
      <c r="A2337" s="12"/>
      <c r="B2337" s="11">
        <v>45404</v>
      </c>
      <c r="C2337" s="2">
        <v>9.11</v>
      </c>
      <c r="D2337" s="2">
        <v>8.1404999999999994</v>
      </c>
      <c r="E2337" s="2">
        <v>0</v>
      </c>
      <c r="F2337" s="2">
        <v>0</v>
      </c>
      <c r="G2337" s="2">
        <v>0</v>
      </c>
      <c r="H2337" s="16">
        <f t="shared" si="36"/>
        <v>0</v>
      </c>
    </row>
    <row r="2338" spans="1:8" ht="13.5" x14ac:dyDescent="0.25">
      <c r="A2338" s="12"/>
      <c r="B2338" s="11">
        <v>45405</v>
      </c>
      <c r="C2338" s="2">
        <v>9.11</v>
      </c>
      <c r="D2338" s="2">
        <v>8.1404999999999994</v>
      </c>
      <c r="E2338" s="2">
        <v>0</v>
      </c>
      <c r="F2338" s="2">
        <v>0</v>
      </c>
      <c r="G2338" s="2">
        <v>0</v>
      </c>
      <c r="H2338" s="16">
        <f t="shared" si="36"/>
        <v>0</v>
      </c>
    </row>
    <row r="2339" spans="1:8" ht="13.5" x14ac:dyDescent="0.25">
      <c r="A2339" s="12"/>
      <c r="B2339" s="11">
        <v>45406</v>
      </c>
      <c r="C2339" s="2">
        <v>9.11</v>
      </c>
      <c r="D2339" s="2">
        <v>8.1404999999999994</v>
      </c>
      <c r="E2339" s="2">
        <v>0</v>
      </c>
      <c r="F2339" s="2">
        <v>0</v>
      </c>
      <c r="G2339" s="2">
        <v>0</v>
      </c>
      <c r="H2339" s="16">
        <f t="shared" si="36"/>
        <v>0</v>
      </c>
    </row>
    <row r="2340" spans="1:8" ht="13.5" x14ac:dyDescent="0.25">
      <c r="A2340" s="12"/>
      <c r="B2340" s="11">
        <v>45407</v>
      </c>
      <c r="C2340" s="2">
        <v>9.11</v>
      </c>
      <c r="D2340" s="2">
        <v>8.1404999999999994</v>
      </c>
      <c r="E2340" s="2">
        <v>0</v>
      </c>
      <c r="F2340" s="2">
        <v>0</v>
      </c>
      <c r="G2340" s="2">
        <v>0</v>
      </c>
      <c r="H2340" s="16">
        <f t="shared" si="36"/>
        <v>0</v>
      </c>
    </row>
    <row r="2341" spans="1:8" ht="13.5" x14ac:dyDescent="0.25">
      <c r="A2341" s="12"/>
      <c r="B2341" s="11">
        <v>45408</v>
      </c>
      <c r="C2341" s="2">
        <v>9.11</v>
      </c>
      <c r="D2341" s="2">
        <v>8.1404999999999994</v>
      </c>
      <c r="E2341" s="2">
        <v>0</v>
      </c>
      <c r="F2341" s="2">
        <v>0</v>
      </c>
      <c r="G2341" s="2">
        <v>0</v>
      </c>
      <c r="H2341" s="16">
        <f t="shared" si="36"/>
        <v>0</v>
      </c>
    </row>
    <row r="2342" spans="1:8" ht="13.5" x14ac:dyDescent="0.25">
      <c r="A2342" s="12"/>
      <c r="B2342" s="11">
        <v>45411</v>
      </c>
      <c r="C2342" s="2">
        <v>9.11</v>
      </c>
      <c r="D2342" s="2">
        <v>8.1404999999999994</v>
      </c>
      <c r="E2342" s="2">
        <v>0</v>
      </c>
      <c r="F2342" s="2">
        <v>0</v>
      </c>
      <c r="G2342" s="2">
        <v>0</v>
      </c>
      <c r="H2342" s="16">
        <f t="shared" si="36"/>
        <v>0</v>
      </c>
    </row>
    <row r="2343" spans="1:8" ht="13.5" x14ac:dyDescent="0.25">
      <c r="A2343" s="12"/>
      <c r="B2343" s="11">
        <v>45412</v>
      </c>
      <c r="C2343" s="2">
        <v>9.11</v>
      </c>
      <c r="D2343" s="2">
        <v>8.1404999999999994</v>
      </c>
      <c r="E2343" s="2">
        <v>0</v>
      </c>
      <c r="F2343" s="2">
        <v>0</v>
      </c>
      <c r="G2343" s="2">
        <v>0</v>
      </c>
      <c r="H2343" s="16">
        <f t="shared" si="36"/>
        <v>0</v>
      </c>
    </row>
    <row r="2344" spans="1:8" ht="13.5" x14ac:dyDescent="0.25">
      <c r="A2344" s="12"/>
      <c r="B2344" s="11">
        <v>45414</v>
      </c>
      <c r="C2344" s="2">
        <v>9.11</v>
      </c>
      <c r="D2344" s="2">
        <v>8.1404999999999994</v>
      </c>
      <c r="E2344" s="2">
        <v>0</v>
      </c>
      <c r="F2344" s="2">
        <v>0</v>
      </c>
      <c r="G2344" s="2">
        <v>0</v>
      </c>
      <c r="H2344" s="16">
        <f t="shared" si="36"/>
        <v>0</v>
      </c>
    </row>
    <row r="2345" spans="1:8" ht="13.5" x14ac:dyDescent="0.25">
      <c r="A2345" s="12"/>
      <c r="B2345" s="11">
        <v>45415</v>
      </c>
      <c r="C2345" s="2">
        <v>9.11</v>
      </c>
      <c r="D2345" s="2">
        <v>8.1404999999999994</v>
      </c>
      <c r="E2345" s="2">
        <v>0</v>
      </c>
      <c r="F2345" s="2">
        <v>0</v>
      </c>
      <c r="G2345" s="2">
        <v>0</v>
      </c>
      <c r="H2345" s="16">
        <f t="shared" si="36"/>
        <v>0</v>
      </c>
    </row>
    <row r="2346" spans="1:8" ht="13.5" x14ac:dyDescent="0.25">
      <c r="A2346" s="12"/>
      <c r="B2346" s="11">
        <v>45418</v>
      </c>
      <c r="C2346" s="2">
        <v>9.11</v>
      </c>
      <c r="D2346" s="2">
        <v>8.1404999999999994</v>
      </c>
      <c r="E2346" s="2">
        <v>0</v>
      </c>
      <c r="F2346" s="2">
        <v>0</v>
      </c>
      <c r="G2346" s="2">
        <v>0</v>
      </c>
      <c r="H2346" s="16">
        <f t="shared" si="36"/>
        <v>0</v>
      </c>
    </row>
    <row r="2347" spans="1:8" ht="13.5" x14ac:dyDescent="0.25">
      <c r="A2347" s="12"/>
      <c r="B2347" s="11">
        <v>45419</v>
      </c>
      <c r="C2347" s="2">
        <v>9.11</v>
      </c>
      <c r="D2347" s="2">
        <v>8.1404999999999994</v>
      </c>
      <c r="E2347" s="2">
        <v>0</v>
      </c>
      <c r="F2347" s="2">
        <v>0</v>
      </c>
      <c r="G2347" s="2">
        <v>0</v>
      </c>
      <c r="H2347" s="16">
        <f t="shared" si="36"/>
        <v>0</v>
      </c>
    </row>
    <row r="2348" spans="1:8" ht="13.5" x14ac:dyDescent="0.25">
      <c r="A2348" s="12"/>
      <c r="B2348" s="11">
        <v>45420</v>
      </c>
      <c r="C2348" s="2">
        <v>9</v>
      </c>
      <c r="D2348" s="2">
        <v>8.0421999999999993</v>
      </c>
      <c r="E2348" s="2">
        <v>15</v>
      </c>
      <c r="F2348" s="2">
        <v>9</v>
      </c>
      <c r="G2348" s="2">
        <v>135</v>
      </c>
      <c r="H2348" s="16">
        <f t="shared" si="36"/>
        <v>-1.2075425342423691E-2</v>
      </c>
    </row>
    <row r="2349" spans="1:8" ht="13.5" x14ac:dyDescent="0.25">
      <c r="A2349" s="12"/>
      <c r="B2349" s="11">
        <v>45421</v>
      </c>
      <c r="C2349" s="2">
        <v>9</v>
      </c>
      <c r="D2349" s="2">
        <v>8.0421999999999993</v>
      </c>
      <c r="E2349" s="2">
        <v>43</v>
      </c>
      <c r="F2349" s="2">
        <v>9</v>
      </c>
      <c r="G2349" s="2">
        <v>387</v>
      </c>
      <c r="H2349" s="16">
        <f t="shared" si="36"/>
        <v>0</v>
      </c>
    </row>
    <row r="2350" spans="1:8" ht="13.5" x14ac:dyDescent="0.25">
      <c r="A2350" s="12"/>
      <c r="B2350" s="11">
        <v>45422</v>
      </c>
      <c r="C2350" s="2">
        <v>9</v>
      </c>
      <c r="D2350" s="2">
        <v>8.0421999999999993</v>
      </c>
      <c r="E2350" s="2">
        <v>0</v>
      </c>
      <c r="F2350" s="2">
        <v>0</v>
      </c>
      <c r="G2350" s="2">
        <v>0</v>
      </c>
      <c r="H2350" s="16">
        <f t="shared" si="36"/>
        <v>0</v>
      </c>
    </row>
    <row r="2351" spans="1:8" ht="13.5" x14ac:dyDescent="0.25">
      <c r="A2351" s="12"/>
      <c r="B2351" s="11">
        <v>45425</v>
      </c>
      <c r="C2351" s="2">
        <v>9</v>
      </c>
      <c r="D2351" s="2">
        <v>8.0421999999999993</v>
      </c>
      <c r="E2351" s="2">
        <v>380</v>
      </c>
      <c r="F2351" s="2">
        <v>9</v>
      </c>
      <c r="G2351" s="2">
        <v>3420</v>
      </c>
      <c r="H2351" s="16">
        <f t="shared" si="36"/>
        <v>0</v>
      </c>
    </row>
    <row r="2352" spans="1:8" ht="13.5" x14ac:dyDescent="0.25">
      <c r="A2352" s="12"/>
      <c r="B2352" s="11">
        <v>45426</v>
      </c>
      <c r="C2352" s="2">
        <v>9</v>
      </c>
      <c r="D2352" s="2">
        <v>8.0421999999999993</v>
      </c>
      <c r="E2352" s="2">
        <v>0</v>
      </c>
      <c r="F2352" s="2">
        <v>0</v>
      </c>
      <c r="G2352" s="2">
        <v>0</v>
      </c>
      <c r="H2352" s="16">
        <f t="shared" si="36"/>
        <v>0</v>
      </c>
    </row>
    <row r="2353" spans="1:8" ht="13.5" x14ac:dyDescent="0.25">
      <c r="A2353" s="12"/>
      <c r="B2353" s="11">
        <v>45427</v>
      </c>
      <c r="C2353" s="2">
        <v>9</v>
      </c>
      <c r="D2353" s="2">
        <v>8.0421999999999993</v>
      </c>
      <c r="E2353" s="2">
        <v>0</v>
      </c>
      <c r="F2353" s="2">
        <v>0</v>
      </c>
      <c r="G2353" s="2">
        <v>0</v>
      </c>
      <c r="H2353" s="16">
        <f t="shared" si="36"/>
        <v>0</v>
      </c>
    </row>
    <row r="2354" spans="1:8" ht="13.5" x14ac:dyDescent="0.25">
      <c r="A2354" s="12"/>
      <c r="B2354" s="11">
        <v>45428</v>
      </c>
      <c r="C2354" s="2">
        <v>9</v>
      </c>
      <c r="D2354" s="2">
        <v>8.0421999999999993</v>
      </c>
      <c r="E2354" s="2">
        <v>185</v>
      </c>
      <c r="F2354" s="2">
        <v>9</v>
      </c>
      <c r="G2354" s="2">
        <v>1665</v>
      </c>
      <c r="H2354" s="16">
        <f t="shared" si="36"/>
        <v>0</v>
      </c>
    </row>
    <row r="2355" spans="1:8" ht="13.5" x14ac:dyDescent="0.25">
      <c r="A2355" s="12"/>
      <c r="B2355" s="11">
        <v>45429</v>
      </c>
      <c r="C2355" s="2">
        <v>9.3000000000000007</v>
      </c>
      <c r="D2355" s="2">
        <v>8.3102999999999998</v>
      </c>
      <c r="E2355" s="2">
        <v>1</v>
      </c>
      <c r="F2355" s="2">
        <v>9.3000000000000007</v>
      </c>
      <c r="G2355" s="2">
        <v>9.3000000000000007</v>
      </c>
      <c r="H2355" s="16">
        <f t="shared" si="36"/>
        <v>3.3336649175598775E-2</v>
      </c>
    </row>
    <row r="2356" spans="1:8" ht="13.5" x14ac:dyDescent="0.25">
      <c r="A2356" s="12"/>
      <c r="B2356" s="11">
        <v>45432</v>
      </c>
      <c r="C2356" s="2">
        <v>9.3000000000000007</v>
      </c>
      <c r="D2356" s="2">
        <v>8.3102999999999998</v>
      </c>
      <c r="E2356" s="2">
        <v>384</v>
      </c>
      <c r="F2356" s="2">
        <v>9.3000000000000007</v>
      </c>
      <c r="G2356" s="2">
        <v>3571.2</v>
      </c>
      <c r="H2356" s="16">
        <f t="shared" si="36"/>
        <v>0</v>
      </c>
    </row>
    <row r="2357" spans="1:8" ht="13.5" x14ac:dyDescent="0.25">
      <c r="A2357" s="12"/>
      <c r="B2357" s="11">
        <v>45433</v>
      </c>
      <c r="C2357" s="2">
        <v>9.3000000000000007</v>
      </c>
      <c r="D2357" s="2">
        <v>8.3102999999999998</v>
      </c>
      <c r="E2357" s="2">
        <v>0</v>
      </c>
      <c r="F2357" s="2">
        <v>0</v>
      </c>
      <c r="G2357" s="2">
        <v>0</v>
      </c>
      <c r="H2357" s="16">
        <f t="shared" si="36"/>
        <v>0</v>
      </c>
    </row>
    <row r="2358" spans="1:8" ht="13.5" x14ac:dyDescent="0.25">
      <c r="A2358" s="12"/>
      <c r="B2358" s="11">
        <v>45434</v>
      </c>
      <c r="C2358" s="2">
        <v>9.5</v>
      </c>
      <c r="D2358" s="2">
        <v>8.4890000000000008</v>
      </c>
      <c r="E2358" s="2">
        <v>46</v>
      </c>
      <c r="F2358" s="2">
        <v>9.5</v>
      </c>
      <c r="G2358" s="2">
        <v>437</v>
      </c>
      <c r="H2358" s="16">
        <f t="shared" si="36"/>
        <v>2.1503435495710259E-2</v>
      </c>
    </row>
    <row r="2359" spans="1:8" ht="13.5" x14ac:dyDescent="0.25">
      <c r="A2359" s="12"/>
      <c r="B2359" s="11">
        <v>45435</v>
      </c>
      <c r="C2359" s="2">
        <v>9.5</v>
      </c>
      <c r="D2359" s="2">
        <v>8.4890000000000008</v>
      </c>
      <c r="E2359" s="2">
        <v>0</v>
      </c>
      <c r="F2359" s="2">
        <v>0</v>
      </c>
      <c r="G2359" s="2">
        <v>0</v>
      </c>
      <c r="H2359" s="16">
        <f t="shared" si="36"/>
        <v>0</v>
      </c>
    </row>
    <row r="2360" spans="1:8" ht="13.5" x14ac:dyDescent="0.25">
      <c r="A2360" s="12"/>
      <c r="B2360" s="11">
        <v>45436</v>
      </c>
      <c r="C2360" s="2">
        <v>9.5</v>
      </c>
      <c r="D2360" s="2">
        <v>8.4890000000000008</v>
      </c>
      <c r="E2360" s="2">
        <v>0</v>
      </c>
      <c r="F2360" s="2">
        <v>0</v>
      </c>
      <c r="G2360" s="2">
        <v>0</v>
      </c>
      <c r="H2360" s="16">
        <f t="shared" si="36"/>
        <v>0</v>
      </c>
    </row>
    <row r="2361" spans="1:8" ht="13.5" x14ac:dyDescent="0.25">
      <c r="A2361" s="12"/>
      <c r="B2361" s="11">
        <v>45439</v>
      </c>
      <c r="C2361" s="2">
        <v>9.5</v>
      </c>
      <c r="D2361" s="2">
        <v>8.4890000000000008</v>
      </c>
      <c r="E2361" s="2">
        <v>0</v>
      </c>
      <c r="F2361" s="2">
        <v>0</v>
      </c>
      <c r="G2361" s="2">
        <v>0</v>
      </c>
      <c r="H2361" s="16">
        <f t="shared" si="36"/>
        <v>0</v>
      </c>
    </row>
    <row r="2362" spans="1:8" ht="13.5" x14ac:dyDescent="0.25">
      <c r="A2362" s="12"/>
      <c r="B2362" s="11">
        <v>45440</v>
      </c>
      <c r="C2362" s="2">
        <v>9.5</v>
      </c>
      <c r="D2362" s="2">
        <v>8.4890000000000008</v>
      </c>
      <c r="E2362" s="2">
        <v>0</v>
      </c>
      <c r="F2362" s="2">
        <v>0</v>
      </c>
      <c r="G2362" s="2">
        <v>0</v>
      </c>
      <c r="H2362" s="16">
        <f t="shared" si="36"/>
        <v>0</v>
      </c>
    </row>
    <row r="2363" spans="1:8" ht="13.5" x14ac:dyDescent="0.25">
      <c r="A2363" s="12"/>
      <c r="B2363" s="11">
        <v>45441</v>
      </c>
      <c r="C2363" s="2">
        <v>9.5</v>
      </c>
      <c r="D2363" s="2">
        <v>8.4890000000000008</v>
      </c>
      <c r="E2363" s="2">
        <v>0</v>
      </c>
      <c r="F2363" s="2">
        <v>0</v>
      </c>
      <c r="G2363" s="2">
        <v>0</v>
      </c>
      <c r="H2363" s="16">
        <f t="shared" si="36"/>
        <v>0</v>
      </c>
    </row>
    <row r="2364" spans="1:8" ht="13.5" x14ac:dyDescent="0.25">
      <c r="A2364" s="12"/>
      <c r="B2364" s="11">
        <v>45442</v>
      </c>
      <c r="C2364" s="2">
        <v>9.5</v>
      </c>
      <c r="D2364" s="2">
        <v>8.4890000000000008</v>
      </c>
      <c r="E2364" s="2">
        <v>850</v>
      </c>
      <c r="F2364" s="2">
        <v>9.5</v>
      </c>
      <c r="G2364" s="2">
        <v>8075</v>
      </c>
      <c r="H2364" s="16">
        <f t="shared" si="36"/>
        <v>0</v>
      </c>
    </row>
    <row r="2365" spans="1:8" ht="13.5" x14ac:dyDescent="0.25">
      <c r="A2365" s="12"/>
      <c r="B2365" s="11">
        <v>45443</v>
      </c>
      <c r="C2365" s="2">
        <v>9.92</v>
      </c>
      <c r="D2365" s="2">
        <v>8.8643000000000001</v>
      </c>
      <c r="E2365" s="2">
        <v>205</v>
      </c>
      <c r="F2365" s="2">
        <v>9.92</v>
      </c>
      <c r="G2365" s="2">
        <v>2033.6</v>
      </c>
      <c r="H2365" s="16">
        <f t="shared" si="36"/>
        <v>4.4210154317351778E-2</v>
      </c>
    </row>
    <row r="2366" spans="1:8" ht="13.5" x14ac:dyDescent="0.25">
      <c r="A2366" s="12"/>
      <c r="B2366" s="11">
        <v>45446</v>
      </c>
      <c r="C2366" s="2">
        <v>9.92</v>
      </c>
      <c r="D2366" s="2">
        <v>8.8643000000000001</v>
      </c>
      <c r="E2366" s="2">
        <v>0</v>
      </c>
      <c r="F2366" s="2">
        <v>0</v>
      </c>
      <c r="G2366" s="2">
        <v>0</v>
      </c>
      <c r="H2366" s="16">
        <f t="shared" si="36"/>
        <v>0</v>
      </c>
    </row>
    <row r="2367" spans="1:8" ht="13.5" x14ac:dyDescent="0.25">
      <c r="A2367" s="12"/>
      <c r="B2367" s="11">
        <v>45447</v>
      </c>
      <c r="C2367" s="2">
        <v>9.92</v>
      </c>
      <c r="D2367" s="2">
        <v>8.8643000000000001</v>
      </c>
      <c r="E2367" s="2">
        <v>0</v>
      </c>
      <c r="F2367" s="2">
        <v>0</v>
      </c>
      <c r="G2367" s="2">
        <v>0</v>
      </c>
      <c r="H2367" s="16">
        <f t="shared" si="36"/>
        <v>0</v>
      </c>
    </row>
    <row r="2368" spans="1:8" ht="13.5" x14ac:dyDescent="0.25">
      <c r="A2368" s="12"/>
      <c r="B2368" s="11">
        <v>45448</v>
      </c>
      <c r="C2368" s="2">
        <v>9.92</v>
      </c>
      <c r="D2368" s="2">
        <v>8.8643000000000001</v>
      </c>
      <c r="E2368" s="2">
        <v>0</v>
      </c>
      <c r="F2368" s="2">
        <v>0</v>
      </c>
      <c r="G2368" s="2">
        <v>0</v>
      </c>
      <c r="H2368" s="16">
        <f t="shared" si="36"/>
        <v>0</v>
      </c>
    </row>
    <row r="2369" spans="1:8" ht="13.5" x14ac:dyDescent="0.25">
      <c r="A2369" s="12"/>
      <c r="B2369" s="11">
        <v>45449</v>
      </c>
      <c r="C2369" s="2">
        <v>9.92</v>
      </c>
      <c r="D2369" s="2">
        <v>8.8643000000000001</v>
      </c>
      <c r="E2369" s="2">
        <v>0</v>
      </c>
      <c r="F2369" s="2">
        <v>0</v>
      </c>
      <c r="G2369" s="2">
        <v>0</v>
      </c>
      <c r="H2369" s="16">
        <f t="shared" si="36"/>
        <v>0</v>
      </c>
    </row>
    <row r="2370" spans="1:8" ht="13.5" x14ac:dyDescent="0.25">
      <c r="A2370" s="12"/>
      <c r="B2370" s="11">
        <v>45450</v>
      </c>
      <c r="C2370" s="2">
        <v>9.92</v>
      </c>
      <c r="D2370" s="2">
        <v>8.8643000000000001</v>
      </c>
      <c r="E2370" s="2">
        <v>0</v>
      </c>
      <c r="F2370" s="2">
        <v>0</v>
      </c>
      <c r="G2370" s="2">
        <v>0</v>
      </c>
      <c r="H2370" s="16">
        <f t="shared" si="36"/>
        <v>0</v>
      </c>
    </row>
    <row r="2371" spans="1:8" ht="13.5" x14ac:dyDescent="0.25">
      <c r="A2371" s="12"/>
      <c r="B2371" s="11">
        <v>45453</v>
      </c>
      <c r="C2371" s="2">
        <v>9.92</v>
      </c>
      <c r="D2371" s="2">
        <v>8.8643000000000001</v>
      </c>
      <c r="E2371" s="2">
        <v>0</v>
      </c>
      <c r="F2371" s="2">
        <v>0</v>
      </c>
      <c r="G2371" s="2">
        <v>0</v>
      </c>
      <c r="H2371" s="16">
        <f t="shared" si="36"/>
        <v>0</v>
      </c>
    </row>
    <row r="2372" spans="1:8" ht="13.5" x14ac:dyDescent="0.25">
      <c r="A2372" s="12"/>
      <c r="B2372" s="11">
        <v>45454</v>
      </c>
      <c r="C2372" s="2">
        <v>9.92</v>
      </c>
      <c r="D2372" s="2">
        <v>8.8643000000000001</v>
      </c>
      <c r="E2372" s="2">
        <v>0</v>
      </c>
      <c r="F2372" s="2">
        <v>0</v>
      </c>
      <c r="G2372" s="2">
        <v>0</v>
      </c>
      <c r="H2372" s="16">
        <f t="shared" si="36"/>
        <v>0</v>
      </c>
    </row>
    <row r="2373" spans="1:8" ht="13.5" x14ac:dyDescent="0.25">
      <c r="A2373" s="12"/>
      <c r="B2373" s="11">
        <v>45455</v>
      </c>
      <c r="C2373" s="2">
        <v>9.92</v>
      </c>
      <c r="D2373" s="2">
        <v>8.8643000000000001</v>
      </c>
      <c r="E2373" s="2">
        <v>0</v>
      </c>
      <c r="F2373" s="2">
        <v>0</v>
      </c>
      <c r="G2373" s="2">
        <v>0</v>
      </c>
      <c r="H2373" s="16">
        <f t="shared" si="36"/>
        <v>0</v>
      </c>
    </row>
    <row r="2374" spans="1:8" ht="13.5" x14ac:dyDescent="0.25">
      <c r="A2374" s="12"/>
      <c r="B2374" s="11">
        <v>45456</v>
      </c>
      <c r="C2374" s="2">
        <v>9.92</v>
      </c>
      <c r="D2374" s="2">
        <v>8.8643000000000001</v>
      </c>
      <c r="E2374" s="2">
        <v>0</v>
      </c>
      <c r="F2374" s="2">
        <v>0</v>
      </c>
      <c r="G2374" s="2">
        <v>0</v>
      </c>
      <c r="H2374" s="16">
        <f t="shared" si="36"/>
        <v>0</v>
      </c>
    </row>
    <row r="2375" spans="1:8" ht="13.5" x14ac:dyDescent="0.25">
      <c r="A2375" s="12"/>
      <c r="B2375" s="11">
        <v>45457</v>
      </c>
      <c r="C2375" s="2">
        <v>9.92</v>
      </c>
      <c r="D2375" s="2">
        <v>8.8643000000000001</v>
      </c>
      <c r="E2375" s="2">
        <v>0</v>
      </c>
      <c r="F2375" s="2">
        <v>0</v>
      </c>
      <c r="G2375" s="2">
        <v>0</v>
      </c>
      <c r="H2375" s="16">
        <f t="shared" ref="H2375:H2438" si="37">(D2375-D2374)/D2374</f>
        <v>0</v>
      </c>
    </row>
    <row r="2376" spans="1:8" ht="13.5" x14ac:dyDescent="0.25">
      <c r="A2376" s="12"/>
      <c r="B2376" s="11">
        <v>45461</v>
      </c>
      <c r="C2376" s="2">
        <v>9.92</v>
      </c>
      <c r="D2376" s="2">
        <v>8.8643000000000001</v>
      </c>
      <c r="E2376" s="2">
        <v>0</v>
      </c>
      <c r="F2376" s="2">
        <v>0</v>
      </c>
      <c r="G2376" s="2">
        <v>0</v>
      </c>
      <c r="H2376" s="16">
        <f t="shared" si="37"/>
        <v>0</v>
      </c>
    </row>
    <row r="2377" spans="1:8" ht="13.5" x14ac:dyDescent="0.25">
      <c r="A2377" s="12"/>
      <c r="B2377" s="11">
        <v>45462</v>
      </c>
      <c r="C2377" s="2">
        <v>9.92</v>
      </c>
      <c r="D2377" s="2">
        <v>8.8643000000000001</v>
      </c>
      <c r="E2377" s="2">
        <v>0</v>
      </c>
      <c r="F2377" s="2">
        <v>0</v>
      </c>
      <c r="G2377" s="2">
        <v>0</v>
      </c>
      <c r="H2377" s="16">
        <f t="shared" si="37"/>
        <v>0</v>
      </c>
    </row>
    <row r="2378" spans="1:8" ht="13.5" x14ac:dyDescent="0.25">
      <c r="A2378" s="12"/>
      <c r="B2378" s="11">
        <v>45463</v>
      </c>
      <c r="C2378" s="2">
        <v>9.92</v>
      </c>
      <c r="D2378" s="2">
        <v>8.8643000000000001</v>
      </c>
      <c r="E2378" s="2">
        <v>0</v>
      </c>
      <c r="F2378" s="2">
        <v>0</v>
      </c>
      <c r="G2378" s="2">
        <v>0</v>
      </c>
      <c r="H2378" s="16">
        <f t="shared" si="37"/>
        <v>0</v>
      </c>
    </row>
    <row r="2379" spans="1:8" ht="13.5" x14ac:dyDescent="0.25">
      <c r="A2379" s="12"/>
      <c r="B2379" s="11">
        <v>45464</v>
      </c>
      <c r="C2379" s="2">
        <v>9.92</v>
      </c>
      <c r="D2379" s="2">
        <v>8.8643000000000001</v>
      </c>
      <c r="E2379" s="2">
        <v>0</v>
      </c>
      <c r="F2379" s="2">
        <v>0</v>
      </c>
      <c r="G2379" s="2">
        <v>0</v>
      </c>
      <c r="H2379" s="16">
        <f t="shared" si="37"/>
        <v>0</v>
      </c>
    </row>
    <row r="2380" spans="1:8" ht="13.5" x14ac:dyDescent="0.25">
      <c r="A2380" s="12"/>
      <c r="B2380" s="11">
        <v>45467</v>
      </c>
      <c r="C2380" s="2">
        <v>9.92</v>
      </c>
      <c r="D2380" s="2">
        <v>8.8643000000000001</v>
      </c>
      <c r="E2380" s="2">
        <v>0</v>
      </c>
      <c r="F2380" s="2">
        <v>0</v>
      </c>
      <c r="G2380" s="2">
        <v>0</v>
      </c>
      <c r="H2380" s="16">
        <f t="shared" si="37"/>
        <v>0</v>
      </c>
    </row>
    <row r="2381" spans="1:8" ht="13.5" x14ac:dyDescent="0.25">
      <c r="A2381" s="12"/>
      <c r="B2381" s="11">
        <v>45468</v>
      </c>
      <c r="C2381" s="2">
        <v>9.92</v>
      </c>
      <c r="D2381" s="2">
        <v>8.8643000000000001</v>
      </c>
      <c r="E2381" s="2">
        <v>0</v>
      </c>
      <c r="F2381" s="2">
        <v>0</v>
      </c>
      <c r="G2381" s="2">
        <v>0</v>
      </c>
      <c r="H2381" s="16">
        <f t="shared" si="37"/>
        <v>0</v>
      </c>
    </row>
    <row r="2382" spans="1:8" ht="13.5" x14ac:dyDescent="0.25">
      <c r="A2382" s="12"/>
      <c r="B2382" s="11">
        <v>45469</v>
      </c>
      <c r="C2382" s="2">
        <v>9.92</v>
      </c>
      <c r="D2382" s="2">
        <v>8.8643000000000001</v>
      </c>
      <c r="E2382" s="2">
        <v>0</v>
      </c>
      <c r="F2382" s="2">
        <v>0</v>
      </c>
      <c r="G2382" s="2">
        <v>0</v>
      </c>
      <c r="H2382" s="16">
        <f t="shared" si="37"/>
        <v>0</v>
      </c>
    </row>
    <row r="2383" spans="1:8" ht="13.5" x14ac:dyDescent="0.25">
      <c r="A2383" s="12"/>
      <c r="B2383" s="11">
        <v>45470</v>
      </c>
      <c r="C2383" s="2">
        <v>9.92</v>
      </c>
      <c r="D2383" s="2">
        <v>8.8643000000000001</v>
      </c>
      <c r="E2383" s="2">
        <v>0</v>
      </c>
      <c r="F2383" s="2">
        <v>0</v>
      </c>
      <c r="G2383" s="2">
        <v>0</v>
      </c>
      <c r="H2383" s="16">
        <f t="shared" si="37"/>
        <v>0</v>
      </c>
    </row>
    <row r="2384" spans="1:8" ht="13.5" x14ac:dyDescent="0.25">
      <c r="A2384" s="12"/>
      <c r="B2384" s="11">
        <v>45471</v>
      </c>
      <c r="C2384" s="2">
        <v>9.92</v>
      </c>
      <c r="D2384" s="2">
        <v>8.8643000000000001</v>
      </c>
      <c r="E2384" s="2">
        <v>0</v>
      </c>
      <c r="F2384" s="2">
        <v>0</v>
      </c>
      <c r="G2384" s="2">
        <v>0</v>
      </c>
      <c r="H2384" s="16">
        <f t="shared" si="37"/>
        <v>0</v>
      </c>
    </row>
    <row r="2385" spans="1:8" ht="13.5" x14ac:dyDescent="0.25">
      <c r="A2385" s="12"/>
      <c r="B2385" s="11">
        <v>45474</v>
      </c>
      <c r="C2385" s="2">
        <v>9.92</v>
      </c>
      <c r="D2385" s="2">
        <v>8.8643000000000001</v>
      </c>
      <c r="E2385" s="2">
        <v>0</v>
      </c>
      <c r="F2385" s="2">
        <v>0</v>
      </c>
      <c r="G2385" s="2">
        <v>0</v>
      </c>
      <c r="H2385" s="16">
        <f t="shared" si="37"/>
        <v>0</v>
      </c>
    </row>
    <row r="2386" spans="1:8" ht="13.5" x14ac:dyDescent="0.25">
      <c r="A2386" s="12"/>
      <c r="B2386" s="11">
        <v>45475</v>
      </c>
      <c r="C2386" s="2">
        <v>9.92</v>
      </c>
      <c r="D2386" s="2">
        <v>8.8643000000000001</v>
      </c>
      <c r="E2386" s="2">
        <v>0</v>
      </c>
      <c r="F2386" s="2">
        <v>0</v>
      </c>
      <c r="G2386" s="2">
        <v>0</v>
      </c>
      <c r="H2386" s="16">
        <f t="shared" si="37"/>
        <v>0</v>
      </c>
    </row>
    <row r="2387" spans="1:8" ht="13.5" x14ac:dyDescent="0.25">
      <c r="A2387" s="12"/>
      <c r="B2387" s="11">
        <v>45476</v>
      </c>
      <c r="C2387" s="2">
        <v>9.92</v>
      </c>
      <c r="D2387" s="2">
        <v>8.8643000000000001</v>
      </c>
      <c r="E2387" s="2">
        <v>0</v>
      </c>
      <c r="F2387" s="2">
        <v>0</v>
      </c>
      <c r="G2387" s="2">
        <v>0</v>
      </c>
      <c r="H2387" s="16">
        <f t="shared" si="37"/>
        <v>0</v>
      </c>
    </row>
    <row r="2388" spans="1:8" ht="13.5" x14ac:dyDescent="0.25">
      <c r="A2388" s="12"/>
      <c r="B2388" s="11">
        <v>45477</v>
      </c>
      <c r="C2388" s="2">
        <v>9.92</v>
      </c>
      <c r="D2388" s="2">
        <v>8.8643000000000001</v>
      </c>
      <c r="E2388" s="2">
        <v>0</v>
      </c>
      <c r="F2388" s="2">
        <v>0</v>
      </c>
      <c r="G2388" s="2">
        <v>0</v>
      </c>
      <c r="H2388" s="16">
        <f t="shared" si="37"/>
        <v>0</v>
      </c>
    </row>
    <row r="2389" spans="1:8" ht="13.5" x14ac:dyDescent="0.25">
      <c r="A2389" s="12"/>
      <c r="B2389" s="11">
        <v>45478</v>
      </c>
      <c r="C2389" s="2">
        <v>9.92</v>
      </c>
      <c r="D2389" s="2">
        <v>8.8643000000000001</v>
      </c>
      <c r="E2389" s="2">
        <v>1220</v>
      </c>
      <c r="F2389" s="2">
        <v>9.9130000000000003</v>
      </c>
      <c r="G2389" s="2">
        <v>12093.86</v>
      </c>
      <c r="H2389" s="16">
        <f t="shared" si="37"/>
        <v>0</v>
      </c>
    </row>
    <row r="2390" spans="1:8" ht="13.5" x14ac:dyDescent="0.25">
      <c r="A2390" s="12"/>
      <c r="B2390" s="11">
        <v>45481</v>
      </c>
      <c r="C2390" s="2">
        <v>9.92</v>
      </c>
      <c r="D2390" s="2">
        <v>8.8643000000000001</v>
      </c>
      <c r="E2390" s="2">
        <v>0</v>
      </c>
      <c r="F2390" s="2">
        <v>0</v>
      </c>
      <c r="G2390" s="2">
        <v>0</v>
      </c>
      <c r="H2390" s="16">
        <f t="shared" si="37"/>
        <v>0</v>
      </c>
    </row>
    <row r="2391" spans="1:8" ht="13.5" x14ac:dyDescent="0.25">
      <c r="A2391" s="12"/>
      <c r="B2391" s="11">
        <v>45482</v>
      </c>
      <c r="C2391" s="2">
        <v>9.92</v>
      </c>
      <c r="D2391" s="2">
        <v>8.8643000000000001</v>
      </c>
      <c r="E2391" s="2">
        <v>0</v>
      </c>
      <c r="F2391" s="2">
        <v>0</v>
      </c>
      <c r="G2391" s="2">
        <v>0</v>
      </c>
      <c r="H2391" s="16">
        <f t="shared" si="37"/>
        <v>0</v>
      </c>
    </row>
    <row r="2392" spans="1:8" ht="13.5" x14ac:dyDescent="0.25">
      <c r="A2392" s="12"/>
      <c r="B2392" s="11">
        <v>45483</v>
      </c>
      <c r="C2392" s="2">
        <v>9.92</v>
      </c>
      <c r="D2392" s="2">
        <v>8.8643000000000001</v>
      </c>
      <c r="E2392" s="2">
        <v>0</v>
      </c>
      <c r="F2392" s="2">
        <v>0</v>
      </c>
      <c r="G2392" s="2">
        <v>0</v>
      </c>
      <c r="H2392" s="16">
        <f t="shared" si="37"/>
        <v>0</v>
      </c>
    </row>
    <row r="2393" spans="1:8" ht="13.5" x14ac:dyDescent="0.25">
      <c r="A2393" s="12"/>
      <c r="B2393" s="11">
        <v>45484</v>
      </c>
      <c r="C2393" s="2">
        <v>9.92</v>
      </c>
      <c r="D2393" s="2">
        <v>8.8643000000000001</v>
      </c>
      <c r="E2393" s="2">
        <v>0</v>
      </c>
      <c r="F2393" s="2">
        <v>0</v>
      </c>
      <c r="G2393" s="2">
        <v>0</v>
      </c>
      <c r="H2393" s="16">
        <f t="shared" si="37"/>
        <v>0</v>
      </c>
    </row>
    <row r="2394" spans="1:8" ht="13.5" x14ac:dyDescent="0.25">
      <c r="A2394" s="12"/>
      <c r="B2394" s="11">
        <v>45485</v>
      </c>
      <c r="C2394" s="2">
        <v>9.92</v>
      </c>
      <c r="D2394" s="2">
        <v>8.8643000000000001</v>
      </c>
      <c r="E2394" s="2">
        <v>0</v>
      </c>
      <c r="F2394" s="2">
        <v>0</v>
      </c>
      <c r="G2394" s="2">
        <v>0</v>
      </c>
      <c r="H2394" s="16">
        <f t="shared" si="37"/>
        <v>0</v>
      </c>
    </row>
    <row r="2395" spans="1:8" ht="13.5" x14ac:dyDescent="0.25">
      <c r="A2395" s="12"/>
      <c r="B2395" s="11">
        <v>45488</v>
      </c>
      <c r="C2395" s="2">
        <v>9.92</v>
      </c>
      <c r="D2395" s="2">
        <v>8.8643000000000001</v>
      </c>
      <c r="E2395" s="2">
        <v>0</v>
      </c>
      <c r="F2395" s="2">
        <v>0</v>
      </c>
      <c r="G2395" s="2">
        <v>0</v>
      </c>
      <c r="H2395" s="16">
        <f t="shared" si="37"/>
        <v>0</v>
      </c>
    </row>
    <row r="2396" spans="1:8" ht="13.5" x14ac:dyDescent="0.25">
      <c r="A2396" s="12"/>
      <c r="B2396" s="11">
        <v>45489</v>
      </c>
      <c r="C2396" s="2">
        <v>9.92</v>
      </c>
      <c r="D2396" s="2">
        <v>8.8643000000000001</v>
      </c>
      <c r="E2396" s="2">
        <v>0</v>
      </c>
      <c r="F2396" s="2">
        <v>0</v>
      </c>
      <c r="G2396" s="2">
        <v>0</v>
      </c>
      <c r="H2396" s="16">
        <f t="shared" si="37"/>
        <v>0</v>
      </c>
    </row>
    <row r="2397" spans="1:8" ht="13.5" x14ac:dyDescent="0.25">
      <c r="A2397" s="12"/>
      <c r="B2397" s="11">
        <v>45490</v>
      </c>
      <c r="C2397" s="2">
        <v>9.9</v>
      </c>
      <c r="D2397" s="2">
        <v>8.8463999999999992</v>
      </c>
      <c r="E2397" s="2">
        <v>856</v>
      </c>
      <c r="F2397" s="2">
        <v>9.9</v>
      </c>
      <c r="G2397" s="2">
        <v>8474.4</v>
      </c>
      <c r="H2397" s="16">
        <f t="shared" si="37"/>
        <v>-2.0193359881773986E-3</v>
      </c>
    </row>
    <row r="2398" spans="1:8" ht="13.5" x14ac:dyDescent="0.25">
      <c r="A2398" s="12"/>
      <c r="B2398" s="11">
        <v>45491</v>
      </c>
      <c r="C2398" s="2">
        <v>9.9</v>
      </c>
      <c r="D2398" s="2">
        <v>8.8463999999999992</v>
      </c>
      <c r="E2398" s="2">
        <v>0</v>
      </c>
      <c r="F2398" s="2">
        <v>0</v>
      </c>
      <c r="G2398" s="2">
        <v>0</v>
      </c>
      <c r="H2398" s="16">
        <f t="shared" si="37"/>
        <v>0</v>
      </c>
    </row>
    <row r="2399" spans="1:8" ht="13.5" x14ac:dyDescent="0.25">
      <c r="A2399" s="12"/>
      <c r="B2399" s="11">
        <v>45492</v>
      </c>
      <c r="C2399" s="2">
        <v>9.8000000000000007</v>
      </c>
      <c r="D2399" s="2">
        <v>8.7570999999999994</v>
      </c>
      <c r="E2399" s="2">
        <v>1127</v>
      </c>
      <c r="F2399" s="2">
        <v>9.8000000000000007</v>
      </c>
      <c r="G2399" s="2">
        <v>11044.6</v>
      </c>
      <c r="H2399" s="16">
        <f t="shared" si="37"/>
        <v>-1.0094501718213028E-2</v>
      </c>
    </row>
    <row r="2400" spans="1:8" ht="13.5" x14ac:dyDescent="0.25">
      <c r="A2400" s="12"/>
      <c r="B2400" s="11">
        <v>45495</v>
      </c>
      <c r="C2400" s="2">
        <v>9.7799999999999994</v>
      </c>
      <c r="D2400" s="2">
        <v>8.7392000000000003</v>
      </c>
      <c r="E2400" s="2">
        <v>860</v>
      </c>
      <c r="F2400" s="2">
        <v>9.7810000000000006</v>
      </c>
      <c r="G2400" s="2">
        <v>8411.66</v>
      </c>
      <c r="H2400" s="16">
        <f t="shared" si="37"/>
        <v>-2.0440556805334117E-3</v>
      </c>
    </row>
    <row r="2401" spans="1:8" ht="13.5" x14ac:dyDescent="0.25">
      <c r="A2401" s="12"/>
      <c r="B2401" s="11">
        <v>45496</v>
      </c>
      <c r="C2401" s="2">
        <v>9.7799999999999994</v>
      </c>
      <c r="D2401" s="2">
        <v>8.7392000000000003</v>
      </c>
      <c r="E2401" s="2">
        <v>0</v>
      </c>
      <c r="F2401" s="2">
        <v>0</v>
      </c>
      <c r="G2401" s="2">
        <v>0</v>
      </c>
      <c r="H2401" s="16">
        <f t="shared" si="37"/>
        <v>0</v>
      </c>
    </row>
    <row r="2402" spans="1:8" ht="13.5" x14ac:dyDescent="0.25">
      <c r="A2402" s="12"/>
      <c r="B2402" s="11">
        <v>45497</v>
      </c>
      <c r="C2402" s="2">
        <v>9.2799999999999994</v>
      </c>
      <c r="D2402" s="2">
        <v>8.7399000000000004</v>
      </c>
      <c r="E2402" s="2">
        <v>0</v>
      </c>
      <c r="F2402" s="2">
        <v>0</v>
      </c>
      <c r="G2402" s="2">
        <v>0</v>
      </c>
      <c r="H2402" s="16">
        <f t="shared" si="37"/>
        <v>8.0098864884674219E-5</v>
      </c>
    </row>
    <row r="2403" spans="1:8" ht="13.5" x14ac:dyDescent="0.25">
      <c r="A2403" s="12"/>
      <c r="B2403" s="11">
        <v>45499</v>
      </c>
      <c r="C2403" s="2">
        <v>9.2799999999999994</v>
      </c>
      <c r="D2403" s="2">
        <v>8.7399000000000004</v>
      </c>
      <c r="E2403" s="2">
        <v>0</v>
      </c>
      <c r="F2403" s="2">
        <v>0</v>
      </c>
      <c r="G2403" s="2">
        <v>0</v>
      </c>
      <c r="H2403" s="16">
        <f t="shared" si="37"/>
        <v>0</v>
      </c>
    </row>
    <row r="2404" spans="1:8" ht="13.5" x14ac:dyDescent="0.25">
      <c r="A2404" s="12"/>
      <c r="B2404" s="11">
        <v>45502</v>
      </c>
      <c r="C2404" s="2">
        <v>9.2799999999999994</v>
      </c>
      <c r="D2404" s="2">
        <v>8.7399000000000004</v>
      </c>
      <c r="E2404" s="2">
        <v>0</v>
      </c>
      <c r="F2404" s="2">
        <v>0</v>
      </c>
      <c r="G2404" s="2">
        <v>0</v>
      </c>
      <c r="H2404" s="16">
        <f t="shared" si="37"/>
        <v>0</v>
      </c>
    </row>
    <row r="2405" spans="1:8" ht="13.5" x14ac:dyDescent="0.25">
      <c r="A2405" s="12"/>
      <c r="B2405" s="11">
        <v>45503</v>
      </c>
      <c r="C2405" s="2">
        <v>9.2799999999999994</v>
      </c>
      <c r="D2405" s="2">
        <v>8.7399000000000004</v>
      </c>
      <c r="E2405" s="2">
        <v>0</v>
      </c>
      <c r="F2405" s="2">
        <v>0</v>
      </c>
      <c r="G2405" s="2">
        <v>0</v>
      </c>
      <c r="H2405" s="16">
        <f t="shared" si="37"/>
        <v>0</v>
      </c>
    </row>
    <row r="2406" spans="1:8" ht="13.5" x14ac:dyDescent="0.25">
      <c r="A2406" s="12"/>
      <c r="B2406" s="11">
        <v>45504</v>
      </c>
      <c r="C2406" s="2">
        <v>9.2799999999999994</v>
      </c>
      <c r="D2406" s="2">
        <v>8.7399000000000004</v>
      </c>
      <c r="E2406" s="2">
        <v>0</v>
      </c>
      <c r="F2406" s="2">
        <v>0</v>
      </c>
      <c r="G2406" s="2">
        <v>0</v>
      </c>
      <c r="H2406" s="16">
        <f t="shared" si="37"/>
        <v>0</v>
      </c>
    </row>
    <row r="2407" spans="1:8" ht="13.5" x14ac:dyDescent="0.25">
      <c r="A2407" s="12"/>
      <c r="B2407" s="11">
        <v>45505</v>
      </c>
      <c r="C2407" s="2">
        <v>9.2799999999999994</v>
      </c>
      <c r="D2407" s="2">
        <v>8.7399000000000004</v>
      </c>
      <c r="E2407" s="2">
        <v>0</v>
      </c>
      <c r="F2407" s="2">
        <v>0</v>
      </c>
      <c r="G2407" s="2">
        <v>0</v>
      </c>
      <c r="H2407" s="16">
        <f t="shared" si="37"/>
        <v>0</v>
      </c>
    </row>
    <row r="2408" spans="1:8" ht="13.5" x14ac:dyDescent="0.25">
      <c r="A2408" s="12"/>
      <c r="B2408" s="11">
        <v>45506</v>
      </c>
      <c r="C2408" s="2">
        <v>9.2799999999999994</v>
      </c>
      <c r="D2408" s="2">
        <v>8.7399000000000004</v>
      </c>
      <c r="E2408" s="2">
        <v>0</v>
      </c>
      <c r="F2408" s="2">
        <v>0</v>
      </c>
      <c r="G2408" s="2">
        <v>0</v>
      </c>
      <c r="H2408" s="16">
        <f t="shared" si="37"/>
        <v>0</v>
      </c>
    </row>
    <row r="2409" spans="1:8" ht="13.5" x14ac:dyDescent="0.25">
      <c r="A2409" s="12"/>
      <c r="B2409" s="11">
        <v>45509</v>
      </c>
      <c r="C2409" s="2">
        <v>9.2799999999999994</v>
      </c>
      <c r="D2409" s="2">
        <v>8.7399000000000004</v>
      </c>
      <c r="E2409" s="2">
        <v>0</v>
      </c>
      <c r="F2409" s="2">
        <v>0</v>
      </c>
      <c r="G2409" s="2">
        <v>0</v>
      </c>
      <c r="H2409" s="16">
        <f t="shared" si="37"/>
        <v>0</v>
      </c>
    </row>
    <row r="2410" spans="1:8" ht="13.5" x14ac:dyDescent="0.25">
      <c r="A2410" s="12"/>
      <c r="B2410" s="11">
        <v>45510</v>
      </c>
      <c r="C2410" s="2">
        <v>9.2799999999999994</v>
      </c>
      <c r="D2410" s="2">
        <v>8.7399000000000004</v>
      </c>
      <c r="E2410" s="2">
        <v>0</v>
      </c>
      <c r="F2410" s="2">
        <v>0</v>
      </c>
      <c r="G2410" s="2">
        <v>0</v>
      </c>
      <c r="H2410" s="16">
        <f t="shared" si="37"/>
        <v>0</v>
      </c>
    </row>
    <row r="2411" spans="1:8" ht="13.5" x14ac:dyDescent="0.25">
      <c r="A2411" s="12"/>
      <c r="B2411" s="11">
        <v>45511</v>
      </c>
      <c r="C2411" s="2">
        <v>9.4700000000000006</v>
      </c>
      <c r="D2411" s="2">
        <v>8.9187999999999992</v>
      </c>
      <c r="E2411" s="2">
        <v>40</v>
      </c>
      <c r="F2411" s="2">
        <v>9.4700000000000006</v>
      </c>
      <c r="G2411" s="2">
        <v>378.8</v>
      </c>
      <c r="H2411" s="16">
        <f t="shared" si="37"/>
        <v>2.046934175448217E-2</v>
      </c>
    </row>
    <row r="2412" spans="1:8" ht="13.5" x14ac:dyDescent="0.25">
      <c r="A2412" s="12"/>
      <c r="B2412" s="11">
        <v>45512</v>
      </c>
      <c r="C2412" s="2">
        <v>9.4700000000000006</v>
      </c>
      <c r="D2412" s="2">
        <v>8.9187999999999992</v>
      </c>
      <c r="E2412" s="2">
        <v>0</v>
      </c>
      <c r="F2412" s="2">
        <v>0</v>
      </c>
      <c r="G2412" s="2">
        <v>0</v>
      </c>
      <c r="H2412" s="16">
        <f t="shared" si="37"/>
        <v>0</v>
      </c>
    </row>
    <row r="2413" spans="1:8" ht="13.5" x14ac:dyDescent="0.25">
      <c r="A2413" s="12"/>
      <c r="B2413" s="11">
        <v>45513</v>
      </c>
      <c r="C2413" s="2">
        <v>9.4700000000000006</v>
      </c>
      <c r="D2413" s="2">
        <v>8.9187999999999992</v>
      </c>
      <c r="E2413" s="2">
        <v>0</v>
      </c>
      <c r="F2413" s="2">
        <v>0</v>
      </c>
      <c r="G2413" s="2">
        <v>0</v>
      </c>
      <c r="H2413" s="16">
        <f t="shared" si="37"/>
        <v>0</v>
      </c>
    </row>
    <row r="2414" spans="1:8" ht="13.5" x14ac:dyDescent="0.25">
      <c r="A2414" s="12"/>
      <c r="B2414" s="11">
        <v>45516</v>
      </c>
      <c r="C2414" s="2">
        <v>9.4700000000000006</v>
      </c>
      <c r="D2414" s="2">
        <v>8.9187999999999992</v>
      </c>
      <c r="E2414" s="2">
        <v>0</v>
      </c>
      <c r="F2414" s="2">
        <v>0</v>
      </c>
      <c r="G2414" s="2">
        <v>0</v>
      </c>
      <c r="H2414" s="16">
        <f t="shared" si="37"/>
        <v>0</v>
      </c>
    </row>
    <row r="2415" spans="1:8" ht="13.5" x14ac:dyDescent="0.25">
      <c r="A2415" s="12"/>
      <c r="B2415" s="11">
        <v>45518</v>
      </c>
      <c r="C2415" s="2">
        <v>9.4700000000000006</v>
      </c>
      <c r="D2415" s="2">
        <v>8.9187999999999992</v>
      </c>
      <c r="E2415" s="2">
        <v>0</v>
      </c>
      <c r="F2415" s="2">
        <v>0</v>
      </c>
      <c r="G2415" s="2">
        <v>0</v>
      </c>
      <c r="H2415" s="16">
        <f t="shared" si="37"/>
        <v>0</v>
      </c>
    </row>
    <row r="2416" spans="1:8" ht="13.5" x14ac:dyDescent="0.25">
      <c r="A2416" s="12"/>
      <c r="B2416" s="11">
        <v>45519</v>
      </c>
      <c r="C2416" s="2">
        <v>9.4700000000000006</v>
      </c>
      <c r="D2416" s="2">
        <v>8.9187999999999992</v>
      </c>
      <c r="E2416" s="2">
        <v>0</v>
      </c>
      <c r="F2416" s="2">
        <v>0</v>
      </c>
      <c r="G2416" s="2">
        <v>0</v>
      </c>
      <c r="H2416" s="16">
        <f t="shared" si="37"/>
        <v>0</v>
      </c>
    </row>
    <row r="2417" spans="1:8" ht="13.5" x14ac:dyDescent="0.25">
      <c r="A2417" s="12"/>
      <c r="B2417" s="11">
        <v>45520</v>
      </c>
      <c r="C2417" s="2">
        <v>9.4700000000000006</v>
      </c>
      <c r="D2417" s="2">
        <v>8.9187999999999992</v>
      </c>
      <c r="E2417" s="2">
        <v>0</v>
      </c>
      <c r="F2417" s="2">
        <v>0</v>
      </c>
      <c r="G2417" s="2">
        <v>0</v>
      </c>
      <c r="H2417" s="16">
        <f t="shared" si="37"/>
        <v>0</v>
      </c>
    </row>
    <row r="2418" spans="1:8" ht="13.5" x14ac:dyDescent="0.25">
      <c r="A2418" s="12"/>
      <c r="B2418" s="11">
        <v>45523</v>
      </c>
      <c r="C2418" s="2">
        <v>9.4700000000000006</v>
      </c>
      <c r="D2418" s="2">
        <v>8.9187999999999992</v>
      </c>
      <c r="E2418" s="2">
        <v>0</v>
      </c>
      <c r="F2418" s="2">
        <v>0</v>
      </c>
      <c r="G2418" s="2">
        <v>0</v>
      </c>
      <c r="H2418" s="16">
        <f t="shared" si="37"/>
        <v>0</v>
      </c>
    </row>
    <row r="2419" spans="1:8" ht="13.5" x14ac:dyDescent="0.25">
      <c r="A2419" s="12"/>
      <c r="B2419" s="11">
        <v>45524</v>
      </c>
      <c r="C2419" s="2">
        <v>9.4700000000000006</v>
      </c>
      <c r="D2419" s="2">
        <v>8.9187999999999992</v>
      </c>
      <c r="E2419" s="2">
        <v>0</v>
      </c>
      <c r="F2419" s="2">
        <v>0</v>
      </c>
      <c r="G2419" s="2">
        <v>0</v>
      </c>
      <c r="H2419" s="16">
        <f t="shared" si="37"/>
        <v>0</v>
      </c>
    </row>
    <row r="2420" spans="1:8" ht="13.5" x14ac:dyDescent="0.25">
      <c r="A2420" s="12"/>
      <c r="B2420" s="11">
        <v>45525</v>
      </c>
      <c r="C2420" s="2">
        <v>9.4700000000000006</v>
      </c>
      <c r="D2420" s="2">
        <v>8.9187999999999992</v>
      </c>
      <c r="E2420" s="2">
        <v>0</v>
      </c>
      <c r="F2420" s="2">
        <v>0</v>
      </c>
      <c r="G2420" s="2">
        <v>0</v>
      </c>
      <c r="H2420" s="16">
        <f t="shared" si="37"/>
        <v>0</v>
      </c>
    </row>
    <row r="2421" spans="1:8" ht="13.5" x14ac:dyDescent="0.25">
      <c r="A2421" s="12"/>
      <c r="B2421" s="11">
        <v>45526</v>
      </c>
      <c r="C2421" s="2">
        <v>9.4700000000000006</v>
      </c>
      <c r="D2421" s="2">
        <v>8.9187999999999992</v>
      </c>
      <c r="E2421" s="2">
        <v>0</v>
      </c>
      <c r="F2421" s="2">
        <v>0</v>
      </c>
      <c r="G2421" s="2">
        <v>0</v>
      </c>
      <c r="H2421" s="16">
        <f t="shared" si="37"/>
        <v>0</v>
      </c>
    </row>
    <row r="2422" spans="1:8" ht="13.5" x14ac:dyDescent="0.25">
      <c r="A2422" s="12"/>
      <c r="B2422" s="11">
        <v>45527</v>
      </c>
      <c r="C2422" s="2">
        <v>9.4700000000000006</v>
      </c>
      <c r="D2422" s="2">
        <v>8.9187999999999992</v>
      </c>
      <c r="E2422" s="2">
        <v>0</v>
      </c>
      <c r="F2422" s="2">
        <v>0</v>
      </c>
      <c r="G2422" s="2">
        <v>0</v>
      </c>
      <c r="H2422" s="16">
        <f t="shared" si="37"/>
        <v>0</v>
      </c>
    </row>
    <row r="2423" spans="1:8" ht="13.5" x14ac:dyDescent="0.25">
      <c r="A2423" s="12"/>
      <c r="B2423" s="11">
        <v>45530</v>
      </c>
      <c r="C2423" s="2">
        <v>9.4700000000000006</v>
      </c>
      <c r="D2423" s="2">
        <v>8.9187999999999992</v>
      </c>
      <c r="E2423" s="2">
        <v>0</v>
      </c>
      <c r="F2423" s="2">
        <v>0</v>
      </c>
      <c r="G2423" s="2">
        <v>0</v>
      </c>
      <c r="H2423" s="16">
        <f t="shared" si="37"/>
        <v>0</v>
      </c>
    </row>
    <row r="2424" spans="1:8" ht="13.5" x14ac:dyDescent="0.25">
      <c r="A2424" s="12"/>
      <c r="B2424" s="11">
        <v>45531</v>
      </c>
      <c r="C2424" s="2">
        <v>9.4700000000000006</v>
      </c>
      <c r="D2424" s="2">
        <v>8.9187999999999992</v>
      </c>
      <c r="E2424" s="2">
        <v>0</v>
      </c>
      <c r="F2424" s="2">
        <v>0</v>
      </c>
      <c r="G2424" s="2">
        <v>0</v>
      </c>
      <c r="H2424" s="16">
        <f t="shared" si="37"/>
        <v>0</v>
      </c>
    </row>
    <row r="2425" spans="1:8" ht="13.5" x14ac:dyDescent="0.25">
      <c r="A2425" s="12"/>
      <c r="B2425" s="11">
        <v>45532</v>
      </c>
      <c r="C2425" s="2">
        <v>9.4</v>
      </c>
      <c r="D2425" s="2">
        <v>8.8529</v>
      </c>
      <c r="E2425" s="2">
        <v>100</v>
      </c>
      <c r="F2425" s="2">
        <v>9.4</v>
      </c>
      <c r="G2425" s="2">
        <v>940</v>
      </c>
      <c r="H2425" s="16">
        <f t="shared" si="37"/>
        <v>-7.388886397273085E-3</v>
      </c>
    </row>
    <row r="2426" spans="1:8" ht="13.5" x14ac:dyDescent="0.25">
      <c r="A2426" s="12"/>
      <c r="B2426" s="11">
        <v>45533</v>
      </c>
      <c r="C2426" s="2">
        <v>9.4</v>
      </c>
      <c r="D2426" s="2">
        <v>8.8529</v>
      </c>
      <c r="E2426" s="2">
        <v>0</v>
      </c>
      <c r="F2426" s="2">
        <v>0</v>
      </c>
      <c r="G2426" s="2">
        <v>0</v>
      </c>
      <c r="H2426" s="16">
        <f t="shared" si="37"/>
        <v>0</v>
      </c>
    </row>
    <row r="2427" spans="1:8" ht="13.5" x14ac:dyDescent="0.25">
      <c r="A2427" s="12"/>
      <c r="B2427" s="11">
        <v>45534</v>
      </c>
      <c r="C2427" s="2">
        <v>9.4</v>
      </c>
      <c r="D2427" s="2">
        <v>8.8529</v>
      </c>
      <c r="E2427" s="2">
        <v>0</v>
      </c>
      <c r="F2427" s="2">
        <v>0</v>
      </c>
      <c r="G2427" s="2">
        <v>0</v>
      </c>
      <c r="H2427" s="16">
        <f t="shared" si="37"/>
        <v>0</v>
      </c>
    </row>
    <row r="2428" spans="1:8" ht="13.5" x14ac:dyDescent="0.25">
      <c r="A2428" s="12"/>
      <c r="B2428" s="11">
        <v>45537</v>
      </c>
      <c r="C2428" s="2">
        <v>9.4</v>
      </c>
      <c r="D2428" s="2">
        <v>8.8529</v>
      </c>
      <c r="E2428" s="2">
        <v>0</v>
      </c>
      <c r="F2428" s="2">
        <v>0</v>
      </c>
      <c r="G2428" s="2">
        <v>0</v>
      </c>
      <c r="H2428" s="16">
        <f t="shared" si="37"/>
        <v>0</v>
      </c>
    </row>
    <row r="2429" spans="1:8" ht="13.5" x14ac:dyDescent="0.25">
      <c r="A2429" s="12"/>
      <c r="B2429" s="11">
        <v>45538</v>
      </c>
      <c r="C2429" s="2">
        <v>9.4</v>
      </c>
      <c r="D2429" s="2">
        <v>8.8529</v>
      </c>
      <c r="E2429" s="2">
        <v>0</v>
      </c>
      <c r="F2429" s="2">
        <v>0</v>
      </c>
      <c r="G2429" s="2">
        <v>0</v>
      </c>
      <c r="H2429" s="16">
        <f t="shared" si="37"/>
        <v>0</v>
      </c>
    </row>
    <row r="2430" spans="1:8" ht="13.5" x14ac:dyDescent="0.25">
      <c r="A2430" s="12"/>
      <c r="B2430" s="11">
        <v>45539</v>
      </c>
      <c r="C2430" s="2">
        <v>9.4</v>
      </c>
      <c r="D2430" s="2">
        <v>8.8529</v>
      </c>
      <c r="E2430" s="2">
        <v>0</v>
      </c>
      <c r="F2430" s="2">
        <v>0</v>
      </c>
      <c r="G2430" s="2">
        <v>0</v>
      </c>
      <c r="H2430" s="16">
        <f t="shared" si="37"/>
        <v>0</v>
      </c>
    </row>
    <row r="2431" spans="1:8" ht="13.5" x14ac:dyDescent="0.25">
      <c r="A2431" s="12"/>
      <c r="B2431" s="11">
        <v>45540</v>
      </c>
      <c r="C2431" s="2">
        <v>9.4</v>
      </c>
      <c r="D2431" s="2">
        <v>8.8529</v>
      </c>
      <c r="E2431" s="2">
        <v>0</v>
      </c>
      <c r="F2431" s="2">
        <v>0</v>
      </c>
      <c r="G2431" s="2">
        <v>0</v>
      </c>
      <c r="H2431" s="16">
        <f t="shared" si="37"/>
        <v>0</v>
      </c>
    </row>
    <row r="2432" spans="1:8" ht="13.5" x14ac:dyDescent="0.25">
      <c r="A2432" s="12"/>
      <c r="B2432" s="11">
        <v>45541</v>
      </c>
      <c r="C2432" s="2">
        <v>9.4</v>
      </c>
      <c r="D2432" s="2">
        <v>8.8529</v>
      </c>
      <c r="E2432" s="2">
        <v>0</v>
      </c>
      <c r="F2432" s="2">
        <v>0</v>
      </c>
      <c r="G2432" s="2">
        <v>0</v>
      </c>
      <c r="H2432" s="16">
        <f t="shared" si="37"/>
        <v>0</v>
      </c>
    </row>
    <row r="2433" spans="1:8" ht="13.5" x14ac:dyDescent="0.25">
      <c r="A2433" s="12"/>
      <c r="B2433" s="11">
        <v>45544</v>
      </c>
      <c r="C2433" s="2">
        <v>9.4</v>
      </c>
      <c r="D2433" s="2">
        <v>8.8529</v>
      </c>
      <c r="E2433" s="2">
        <v>500</v>
      </c>
      <c r="F2433" s="2">
        <v>9.4</v>
      </c>
      <c r="G2433" s="2">
        <v>4700</v>
      </c>
      <c r="H2433" s="16">
        <f t="shared" si="37"/>
        <v>0</v>
      </c>
    </row>
    <row r="2434" spans="1:8" ht="13.5" x14ac:dyDescent="0.25">
      <c r="A2434" s="12"/>
      <c r="B2434" s="11">
        <v>45545</v>
      </c>
      <c r="C2434" s="2">
        <v>9.4</v>
      </c>
      <c r="D2434" s="2">
        <v>8.8529</v>
      </c>
      <c r="E2434" s="2">
        <v>0</v>
      </c>
      <c r="F2434" s="2">
        <v>0</v>
      </c>
      <c r="G2434" s="2">
        <v>0</v>
      </c>
      <c r="H2434" s="16">
        <f t="shared" si="37"/>
        <v>0</v>
      </c>
    </row>
    <row r="2435" spans="1:8" ht="13.5" x14ac:dyDescent="0.25">
      <c r="A2435" s="12"/>
      <c r="B2435" s="11">
        <v>45546</v>
      </c>
      <c r="C2435" s="2">
        <v>9.4</v>
      </c>
      <c r="D2435" s="2">
        <v>8.8529</v>
      </c>
      <c r="E2435" s="2">
        <v>0</v>
      </c>
      <c r="F2435" s="2">
        <v>0</v>
      </c>
      <c r="G2435" s="2">
        <v>0</v>
      </c>
      <c r="H2435" s="16">
        <f t="shared" si="37"/>
        <v>0</v>
      </c>
    </row>
    <row r="2436" spans="1:8" ht="13.5" x14ac:dyDescent="0.25">
      <c r="A2436" s="12"/>
      <c r="B2436" s="11">
        <v>45547</v>
      </c>
      <c r="C2436" s="2">
        <v>9.1</v>
      </c>
      <c r="D2436" s="2">
        <v>8.5703999999999994</v>
      </c>
      <c r="E2436" s="2">
        <v>200</v>
      </c>
      <c r="F2436" s="2">
        <v>9.1</v>
      </c>
      <c r="G2436" s="2">
        <v>1820</v>
      </c>
      <c r="H2436" s="16">
        <f t="shared" si="37"/>
        <v>-3.1910447424008025E-2</v>
      </c>
    </row>
    <row r="2437" spans="1:8" ht="13.5" x14ac:dyDescent="0.25">
      <c r="A2437" s="12"/>
      <c r="B2437" s="11">
        <v>45548</v>
      </c>
      <c r="C2437" s="2">
        <v>9.1</v>
      </c>
      <c r="D2437" s="2">
        <v>8.5703999999999994</v>
      </c>
      <c r="E2437" s="2">
        <v>0</v>
      </c>
      <c r="F2437" s="2">
        <v>0</v>
      </c>
      <c r="G2437" s="2">
        <v>0</v>
      </c>
      <c r="H2437" s="16">
        <f t="shared" si="37"/>
        <v>0</v>
      </c>
    </row>
    <row r="2438" spans="1:8" ht="13.5" x14ac:dyDescent="0.25">
      <c r="A2438" s="12"/>
      <c r="B2438" s="11">
        <v>45551</v>
      </c>
      <c r="C2438" s="2">
        <v>8.9</v>
      </c>
      <c r="D2438" s="2">
        <v>8.3819999999999997</v>
      </c>
      <c r="E2438" s="2">
        <v>375</v>
      </c>
      <c r="F2438" s="2">
        <v>8.9</v>
      </c>
      <c r="G2438" s="2">
        <v>3337.5</v>
      </c>
      <c r="H2438" s="16">
        <f t="shared" si="37"/>
        <v>-2.198263791654995E-2</v>
      </c>
    </row>
    <row r="2439" spans="1:8" ht="13.5" x14ac:dyDescent="0.25">
      <c r="A2439" s="12"/>
      <c r="B2439" s="11">
        <v>45552</v>
      </c>
      <c r="C2439" s="2">
        <v>8.9</v>
      </c>
      <c r="D2439" s="2">
        <v>8.3819999999999997</v>
      </c>
      <c r="E2439" s="2">
        <v>50</v>
      </c>
      <c r="F2439" s="2">
        <v>8.9</v>
      </c>
      <c r="G2439" s="2">
        <v>445</v>
      </c>
      <c r="H2439" s="16">
        <f t="shared" ref="H2439:H2502" si="38">(D2439-D2438)/D2438</f>
        <v>0</v>
      </c>
    </row>
    <row r="2440" spans="1:8" ht="13.5" x14ac:dyDescent="0.25">
      <c r="A2440" s="12"/>
      <c r="B2440" s="11">
        <v>45553</v>
      </c>
      <c r="C2440" s="2">
        <v>9.3000000000000007</v>
      </c>
      <c r="D2440" s="2">
        <v>8.7586999999999993</v>
      </c>
      <c r="E2440" s="2">
        <v>0</v>
      </c>
      <c r="F2440" s="2">
        <v>0</v>
      </c>
      <c r="G2440" s="2">
        <v>0</v>
      </c>
      <c r="H2440" s="16">
        <f t="shared" si="38"/>
        <v>4.4941541398234267E-2</v>
      </c>
    </row>
    <row r="2441" spans="1:8" ht="13.5" x14ac:dyDescent="0.25">
      <c r="A2441" s="12"/>
      <c r="B2441" s="11">
        <v>45554</v>
      </c>
      <c r="C2441" s="2">
        <v>9.4700000000000006</v>
      </c>
      <c r="D2441" s="2">
        <v>8.9187999999999992</v>
      </c>
      <c r="E2441" s="2">
        <v>6</v>
      </c>
      <c r="F2441" s="2">
        <v>9.4700000000000006</v>
      </c>
      <c r="G2441" s="2">
        <v>56.82</v>
      </c>
      <c r="H2441" s="16">
        <f t="shared" si="38"/>
        <v>1.8278968340050456E-2</v>
      </c>
    </row>
    <row r="2442" spans="1:8" ht="13.5" x14ac:dyDescent="0.25">
      <c r="A2442" s="12"/>
      <c r="B2442" s="11">
        <v>45555</v>
      </c>
      <c r="C2442" s="2">
        <v>9.4700000000000006</v>
      </c>
      <c r="D2442" s="2">
        <v>8.9187999999999992</v>
      </c>
      <c r="E2442" s="2">
        <v>0</v>
      </c>
      <c r="F2442" s="2">
        <v>0</v>
      </c>
      <c r="G2442" s="2">
        <v>0</v>
      </c>
      <c r="H2442" s="16">
        <f t="shared" si="38"/>
        <v>0</v>
      </c>
    </row>
    <row r="2443" spans="1:8" ht="13.5" x14ac:dyDescent="0.25">
      <c r="A2443" s="12"/>
      <c r="B2443" s="11">
        <v>45558</v>
      </c>
      <c r="C2443" s="2">
        <v>9.4700000000000006</v>
      </c>
      <c r="D2443" s="2">
        <v>8.9187999999999992</v>
      </c>
      <c r="E2443" s="2">
        <v>0</v>
      </c>
      <c r="F2443" s="2">
        <v>0</v>
      </c>
      <c r="G2443" s="2">
        <v>0</v>
      </c>
      <c r="H2443" s="16">
        <f t="shared" si="38"/>
        <v>0</v>
      </c>
    </row>
    <row r="2444" spans="1:8" ht="13.5" x14ac:dyDescent="0.25">
      <c r="A2444" s="12"/>
      <c r="B2444" s="11">
        <v>45559</v>
      </c>
      <c r="C2444" s="2">
        <v>9.4700000000000006</v>
      </c>
      <c r="D2444" s="2">
        <v>8.9187999999999992</v>
      </c>
      <c r="E2444" s="2">
        <v>0</v>
      </c>
      <c r="F2444" s="2">
        <v>0</v>
      </c>
      <c r="G2444" s="2">
        <v>0</v>
      </c>
      <c r="H2444" s="16">
        <f t="shared" si="38"/>
        <v>0</v>
      </c>
    </row>
    <row r="2445" spans="1:8" ht="13.5" x14ac:dyDescent="0.25">
      <c r="A2445" s="12"/>
      <c r="B2445" s="11">
        <v>45560</v>
      </c>
      <c r="C2445" s="2">
        <v>9.4700000000000006</v>
      </c>
      <c r="D2445" s="2">
        <v>8.9187999999999992</v>
      </c>
      <c r="E2445" s="2">
        <v>0</v>
      </c>
      <c r="F2445" s="2">
        <v>0</v>
      </c>
      <c r="G2445" s="2">
        <v>0</v>
      </c>
      <c r="H2445" s="16">
        <f t="shared" si="38"/>
        <v>0</v>
      </c>
    </row>
    <row r="2446" spans="1:8" ht="13.5" x14ac:dyDescent="0.25">
      <c r="A2446" s="12"/>
      <c r="B2446" s="11">
        <v>45561</v>
      </c>
      <c r="C2446" s="2">
        <v>9.4700000000000006</v>
      </c>
      <c r="D2446" s="2">
        <v>8.9187999999999992</v>
      </c>
      <c r="E2446" s="2">
        <v>0</v>
      </c>
      <c r="F2446" s="2">
        <v>0</v>
      </c>
      <c r="G2446" s="2">
        <v>0</v>
      </c>
      <c r="H2446" s="16">
        <f t="shared" si="38"/>
        <v>0</v>
      </c>
    </row>
    <row r="2447" spans="1:8" ht="13.5" x14ac:dyDescent="0.25">
      <c r="A2447" s="12"/>
      <c r="B2447" s="11">
        <v>45562</v>
      </c>
      <c r="C2447" s="2">
        <v>9.4700000000000006</v>
      </c>
      <c r="D2447" s="2">
        <v>8.9187999999999992</v>
      </c>
      <c r="E2447" s="2">
        <v>0</v>
      </c>
      <c r="F2447" s="2">
        <v>0</v>
      </c>
      <c r="G2447" s="2">
        <v>0</v>
      </c>
      <c r="H2447" s="16">
        <f t="shared" si="38"/>
        <v>0</v>
      </c>
    </row>
    <row r="2448" spans="1:8" ht="13.5" x14ac:dyDescent="0.25">
      <c r="A2448" s="12"/>
      <c r="B2448" s="11">
        <v>45565</v>
      </c>
      <c r="C2448" s="2">
        <v>9.4700000000000006</v>
      </c>
      <c r="D2448" s="2">
        <v>8.9187999999999992</v>
      </c>
      <c r="E2448" s="2">
        <v>0</v>
      </c>
      <c r="F2448" s="2">
        <v>0</v>
      </c>
      <c r="G2448" s="2">
        <v>0</v>
      </c>
      <c r="H2448" s="16">
        <f t="shared" si="38"/>
        <v>0</v>
      </c>
    </row>
    <row r="2449" spans="1:8" ht="13.5" x14ac:dyDescent="0.25">
      <c r="A2449" s="12"/>
      <c r="B2449" s="11">
        <v>45566</v>
      </c>
      <c r="C2449" s="2">
        <v>9.4700000000000006</v>
      </c>
      <c r="D2449" s="2">
        <v>8.9187999999999992</v>
      </c>
      <c r="E2449" s="2">
        <v>0</v>
      </c>
      <c r="F2449" s="2">
        <v>0</v>
      </c>
      <c r="G2449" s="2">
        <v>0</v>
      </c>
      <c r="H2449" s="16">
        <f t="shared" si="38"/>
        <v>0</v>
      </c>
    </row>
    <row r="2450" spans="1:8" ht="13.5" x14ac:dyDescent="0.25">
      <c r="A2450" s="12"/>
      <c r="B2450" s="11">
        <v>45567</v>
      </c>
      <c r="C2450" s="2">
        <v>9.4700000000000006</v>
      </c>
      <c r="D2450" s="2">
        <v>8.9187999999999992</v>
      </c>
      <c r="E2450" s="2">
        <v>0</v>
      </c>
      <c r="F2450" s="2">
        <v>0</v>
      </c>
      <c r="G2450" s="2">
        <v>0</v>
      </c>
      <c r="H2450" s="16">
        <f t="shared" si="38"/>
        <v>0</v>
      </c>
    </row>
    <row r="2451" spans="1:8" ht="13.5" x14ac:dyDescent="0.25">
      <c r="A2451" s="12"/>
      <c r="B2451" s="11">
        <v>45568</v>
      </c>
      <c r="C2451" s="2">
        <v>9.4700000000000006</v>
      </c>
      <c r="D2451" s="2">
        <v>8.9187999999999992</v>
      </c>
      <c r="E2451" s="2">
        <v>0</v>
      </c>
      <c r="F2451" s="2">
        <v>0</v>
      </c>
      <c r="G2451" s="2">
        <v>0</v>
      </c>
      <c r="H2451" s="16">
        <f t="shared" si="38"/>
        <v>0</v>
      </c>
    </row>
    <row r="2452" spans="1:8" ht="13.5" x14ac:dyDescent="0.25">
      <c r="A2452" s="12"/>
      <c r="B2452" s="11">
        <v>45569</v>
      </c>
      <c r="C2452" s="2">
        <v>9.4700000000000006</v>
      </c>
      <c r="D2452" s="2">
        <v>8.9187999999999992</v>
      </c>
      <c r="E2452" s="2">
        <v>0</v>
      </c>
      <c r="F2452" s="2">
        <v>0</v>
      </c>
      <c r="G2452" s="2">
        <v>0</v>
      </c>
      <c r="H2452" s="16">
        <f t="shared" si="38"/>
        <v>0</v>
      </c>
    </row>
    <row r="2453" spans="1:8" ht="13.5" x14ac:dyDescent="0.25">
      <c r="A2453" s="12"/>
      <c r="B2453" s="11">
        <v>45572</v>
      </c>
      <c r="C2453" s="2">
        <v>9.4700000000000006</v>
      </c>
      <c r="D2453" s="2">
        <v>8.9187999999999992</v>
      </c>
      <c r="E2453" s="2">
        <v>0</v>
      </c>
      <c r="F2453" s="2">
        <v>0</v>
      </c>
      <c r="G2453" s="2">
        <v>0</v>
      </c>
      <c r="H2453" s="16">
        <f t="shared" si="38"/>
        <v>0</v>
      </c>
    </row>
    <row r="2454" spans="1:8" ht="13.5" x14ac:dyDescent="0.25">
      <c r="A2454" s="12"/>
      <c r="B2454" s="11">
        <v>45573</v>
      </c>
      <c r="C2454" s="2">
        <v>9.4700000000000006</v>
      </c>
      <c r="D2454" s="2">
        <v>8.9187999999999992</v>
      </c>
      <c r="E2454" s="2">
        <v>0</v>
      </c>
      <c r="F2454" s="2">
        <v>0</v>
      </c>
      <c r="G2454" s="2">
        <v>0</v>
      </c>
      <c r="H2454" s="16">
        <f t="shared" si="38"/>
        <v>0</v>
      </c>
    </row>
    <row r="2455" spans="1:8" ht="13.5" x14ac:dyDescent="0.25">
      <c r="A2455" s="12"/>
      <c r="B2455" s="11">
        <v>45574</v>
      </c>
      <c r="C2455" s="2">
        <v>9.4700000000000006</v>
      </c>
      <c r="D2455" s="2">
        <v>8.9187999999999992</v>
      </c>
      <c r="E2455" s="2">
        <v>0</v>
      </c>
      <c r="F2455" s="2">
        <v>0</v>
      </c>
      <c r="G2455" s="2">
        <v>0</v>
      </c>
      <c r="H2455" s="16">
        <f t="shared" si="38"/>
        <v>0</v>
      </c>
    </row>
    <row r="2456" spans="1:8" ht="13.5" x14ac:dyDescent="0.25">
      <c r="A2456" s="12"/>
      <c r="B2456" s="11">
        <v>45575</v>
      </c>
      <c r="C2456" s="2">
        <v>9.4700000000000006</v>
      </c>
      <c r="D2456" s="2">
        <v>8.9187999999999992</v>
      </c>
      <c r="E2456" s="2">
        <v>0</v>
      </c>
      <c r="F2456" s="2">
        <v>0</v>
      </c>
      <c r="G2456" s="2">
        <v>0</v>
      </c>
      <c r="H2456" s="16">
        <f t="shared" si="38"/>
        <v>0</v>
      </c>
    </row>
    <row r="2457" spans="1:8" ht="13.5" x14ac:dyDescent="0.25">
      <c r="A2457" s="12"/>
      <c r="B2457" s="11">
        <v>45576</v>
      </c>
      <c r="C2457" s="2">
        <v>9.4700000000000006</v>
      </c>
      <c r="D2457" s="2">
        <v>8.9187999999999992</v>
      </c>
      <c r="E2457" s="2">
        <v>0</v>
      </c>
      <c r="F2457" s="2">
        <v>0</v>
      </c>
      <c r="G2457" s="2">
        <v>0</v>
      </c>
      <c r="H2457" s="16">
        <f t="shared" si="38"/>
        <v>0</v>
      </c>
    </row>
    <row r="2458" spans="1:8" ht="13.5" x14ac:dyDescent="0.25">
      <c r="A2458" s="12"/>
      <c r="B2458" s="11">
        <v>45579</v>
      </c>
      <c r="C2458" s="2">
        <v>9.4700000000000006</v>
      </c>
      <c r="D2458" s="2">
        <v>8.9187999999999992</v>
      </c>
      <c r="E2458" s="2">
        <v>0</v>
      </c>
      <c r="F2458" s="2">
        <v>0</v>
      </c>
      <c r="G2458" s="2">
        <v>0</v>
      </c>
      <c r="H2458" s="16">
        <f t="shared" si="38"/>
        <v>0</v>
      </c>
    </row>
    <row r="2459" spans="1:8" ht="13.5" x14ac:dyDescent="0.25">
      <c r="A2459" s="12"/>
      <c r="B2459" s="11">
        <v>45581</v>
      </c>
      <c r="C2459" s="2">
        <v>9.4700000000000006</v>
      </c>
      <c r="D2459" s="2">
        <v>8.9187999999999992</v>
      </c>
      <c r="E2459" s="2">
        <v>0</v>
      </c>
      <c r="F2459" s="2">
        <v>0</v>
      </c>
      <c r="G2459" s="2">
        <v>0</v>
      </c>
      <c r="H2459" s="16">
        <f t="shared" si="38"/>
        <v>0</v>
      </c>
    </row>
    <row r="2460" spans="1:8" ht="13.5" x14ac:dyDescent="0.25">
      <c r="A2460" s="12"/>
      <c r="B2460" s="11">
        <v>45582</v>
      </c>
      <c r="C2460" s="2">
        <v>9.4700000000000006</v>
      </c>
      <c r="D2460" s="2">
        <v>8.9187999999999992</v>
      </c>
      <c r="E2460" s="2">
        <v>0</v>
      </c>
      <c r="F2460" s="2">
        <v>0</v>
      </c>
      <c r="G2460" s="2">
        <v>0</v>
      </c>
      <c r="H2460" s="16">
        <f t="shared" si="38"/>
        <v>0</v>
      </c>
    </row>
    <row r="2461" spans="1:8" ht="13.5" x14ac:dyDescent="0.25">
      <c r="A2461" s="12"/>
      <c r="B2461" s="11">
        <v>45583</v>
      </c>
      <c r="C2461" s="2">
        <v>9.4700000000000006</v>
      </c>
      <c r="D2461" s="2">
        <v>8.9187999999999992</v>
      </c>
      <c r="E2461" s="2">
        <v>0</v>
      </c>
      <c r="F2461" s="2">
        <v>0</v>
      </c>
      <c r="G2461" s="2">
        <v>0</v>
      </c>
      <c r="H2461" s="16">
        <f t="shared" si="38"/>
        <v>0</v>
      </c>
    </row>
    <row r="2462" spans="1:8" ht="13.5" x14ac:dyDescent="0.25">
      <c r="A2462" s="12"/>
      <c r="B2462" s="11">
        <v>45586</v>
      </c>
      <c r="C2462" s="2">
        <v>9.4700000000000006</v>
      </c>
      <c r="D2462" s="2">
        <v>8.9187999999999992</v>
      </c>
      <c r="E2462" s="2">
        <v>0</v>
      </c>
      <c r="F2462" s="2">
        <v>0</v>
      </c>
      <c r="G2462" s="2">
        <v>0</v>
      </c>
      <c r="H2462" s="16">
        <f t="shared" si="38"/>
        <v>0</v>
      </c>
    </row>
    <row r="2463" spans="1:8" ht="13.5" x14ac:dyDescent="0.25">
      <c r="A2463" s="12"/>
      <c r="B2463" s="11">
        <v>45587</v>
      </c>
      <c r="C2463" s="2">
        <v>9.0500000000000007</v>
      </c>
      <c r="D2463" s="2">
        <v>8.5233000000000008</v>
      </c>
      <c r="E2463" s="2">
        <v>0</v>
      </c>
      <c r="F2463" s="2">
        <v>0</v>
      </c>
      <c r="G2463" s="2">
        <v>0</v>
      </c>
      <c r="H2463" s="16">
        <f t="shared" si="38"/>
        <v>-4.4344530654347944E-2</v>
      </c>
    </row>
    <row r="2464" spans="1:8" ht="13.5" x14ac:dyDescent="0.25">
      <c r="A2464" s="12"/>
      <c r="B2464" s="11">
        <v>45588</v>
      </c>
      <c r="C2464" s="2">
        <v>8.65</v>
      </c>
      <c r="D2464" s="2">
        <v>8.1465999999999994</v>
      </c>
      <c r="E2464" s="2">
        <v>40</v>
      </c>
      <c r="F2464" s="2">
        <v>9</v>
      </c>
      <c r="G2464" s="2">
        <v>360</v>
      </c>
      <c r="H2464" s="16">
        <f t="shared" si="38"/>
        <v>-4.4196496662091134E-2</v>
      </c>
    </row>
    <row r="2465" spans="1:8" ht="13.5" x14ac:dyDescent="0.25">
      <c r="A2465" s="12"/>
      <c r="B2465" s="11">
        <v>45589</v>
      </c>
      <c r="C2465" s="2">
        <v>8.5</v>
      </c>
      <c r="D2465" s="2">
        <v>8.0053000000000001</v>
      </c>
      <c r="E2465" s="2">
        <v>5000</v>
      </c>
      <c r="F2465" s="2">
        <v>8.5</v>
      </c>
      <c r="G2465" s="2">
        <v>42500</v>
      </c>
      <c r="H2465" s="16">
        <f t="shared" si="38"/>
        <v>-1.7344659121596658E-2</v>
      </c>
    </row>
    <row r="2466" spans="1:8" ht="13.5" x14ac:dyDescent="0.25">
      <c r="A2466" s="12"/>
      <c r="B2466" s="11">
        <v>45590</v>
      </c>
      <c r="C2466" s="2">
        <v>8.5</v>
      </c>
      <c r="D2466" s="2">
        <v>8.0053000000000001</v>
      </c>
      <c r="E2466" s="2">
        <v>0</v>
      </c>
      <c r="F2466" s="2">
        <v>0</v>
      </c>
      <c r="G2466" s="2">
        <v>0</v>
      </c>
      <c r="H2466" s="16">
        <f t="shared" si="38"/>
        <v>0</v>
      </c>
    </row>
    <row r="2467" spans="1:8" ht="13.5" x14ac:dyDescent="0.25">
      <c r="A2467" s="12"/>
      <c r="B2467" s="11">
        <v>45593</v>
      </c>
      <c r="C2467" s="2">
        <v>8.5</v>
      </c>
      <c r="D2467" s="2">
        <v>8.0053000000000001</v>
      </c>
      <c r="E2467" s="2">
        <v>1460</v>
      </c>
      <c r="F2467" s="2">
        <v>8.5</v>
      </c>
      <c r="G2467" s="2">
        <v>12410</v>
      </c>
      <c r="H2467" s="16">
        <f t="shared" si="38"/>
        <v>0</v>
      </c>
    </row>
    <row r="2468" spans="1:8" ht="13.5" x14ac:dyDescent="0.25">
      <c r="A2468" s="12"/>
      <c r="B2468" s="11">
        <v>45594</v>
      </c>
      <c r="C2468" s="2">
        <v>8.5</v>
      </c>
      <c r="D2468" s="2">
        <v>8.0053000000000001</v>
      </c>
      <c r="E2468" s="2">
        <v>0</v>
      </c>
      <c r="F2468" s="2">
        <v>0</v>
      </c>
      <c r="G2468" s="2">
        <v>0</v>
      </c>
      <c r="H2468" s="16">
        <f t="shared" si="38"/>
        <v>0</v>
      </c>
    </row>
    <row r="2469" spans="1:8" ht="13.5" x14ac:dyDescent="0.25">
      <c r="A2469" s="12"/>
      <c r="B2469" s="11">
        <v>45595</v>
      </c>
      <c r="C2469" s="2">
        <v>8.5</v>
      </c>
      <c r="D2469" s="2">
        <v>8.0053000000000001</v>
      </c>
      <c r="E2469" s="2">
        <v>0</v>
      </c>
      <c r="F2469" s="2">
        <v>0</v>
      </c>
      <c r="G2469" s="2">
        <v>0</v>
      </c>
      <c r="H2469" s="16">
        <f t="shared" si="38"/>
        <v>0</v>
      </c>
    </row>
    <row r="2470" spans="1:8" ht="13.5" x14ac:dyDescent="0.25">
      <c r="A2470" s="12"/>
      <c r="B2470" s="11">
        <v>45596</v>
      </c>
      <c r="C2470" s="2">
        <v>8.5</v>
      </c>
      <c r="D2470" s="2">
        <v>8.0053000000000001</v>
      </c>
      <c r="E2470" s="2">
        <v>0</v>
      </c>
      <c r="F2470" s="2">
        <v>0</v>
      </c>
      <c r="G2470" s="2">
        <v>0</v>
      </c>
      <c r="H2470" s="16">
        <f t="shared" si="38"/>
        <v>0</v>
      </c>
    </row>
    <row r="2471" spans="1:8" ht="13.5" x14ac:dyDescent="0.25">
      <c r="A2471" s="12"/>
      <c r="B2471" s="11">
        <v>45597</v>
      </c>
      <c r="C2471" s="2">
        <v>8.5</v>
      </c>
      <c r="D2471" s="2">
        <v>8.0053000000000001</v>
      </c>
      <c r="E2471" s="2">
        <v>0</v>
      </c>
      <c r="F2471" s="2">
        <v>0</v>
      </c>
      <c r="G2471" s="2">
        <v>0</v>
      </c>
      <c r="H2471" s="16">
        <f t="shared" si="38"/>
        <v>0</v>
      </c>
    </row>
    <row r="2472" spans="1:8" ht="13.5" x14ac:dyDescent="0.25">
      <c r="A2472" s="12"/>
      <c r="B2472" s="11">
        <v>45600</v>
      </c>
      <c r="C2472" s="2">
        <v>8.5</v>
      </c>
      <c r="D2472" s="2">
        <v>8.0053000000000001</v>
      </c>
      <c r="E2472" s="2">
        <v>0</v>
      </c>
      <c r="F2472" s="2">
        <v>0</v>
      </c>
      <c r="G2472" s="2">
        <v>0</v>
      </c>
      <c r="H2472" s="16">
        <f t="shared" si="38"/>
        <v>0</v>
      </c>
    </row>
    <row r="2473" spans="1:8" ht="13.5" x14ac:dyDescent="0.25">
      <c r="A2473" s="12"/>
      <c r="B2473" s="11">
        <v>45601</v>
      </c>
      <c r="C2473" s="2">
        <v>8.5</v>
      </c>
      <c r="D2473" s="2">
        <v>8.0053000000000001</v>
      </c>
      <c r="E2473" s="2">
        <v>0</v>
      </c>
      <c r="F2473" s="2">
        <v>0</v>
      </c>
      <c r="G2473" s="2">
        <v>0</v>
      </c>
      <c r="H2473" s="16">
        <f t="shared" si="38"/>
        <v>0</v>
      </c>
    </row>
    <row r="2474" spans="1:8" ht="13.5" x14ac:dyDescent="0.25">
      <c r="A2474" s="12"/>
      <c r="B2474" s="11">
        <v>45602</v>
      </c>
      <c r="C2474" s="2">
        <v>8.5</v>
      </c>
      <c r="D2474" s="2">
        <v>8.0053000000000001</v>
      </c>
      <c r="E2474" s="2">
        <v>0</v>
      </c>
      <c r="F2474" s="2">
        <v>0</v>
      </c>
      <c r="G2474" s="2">
        <v>0</v>
      </c>
      <c r="H2474" s="16">
        <f t="shared" si="38"/>
        <v>0</v>
      </c>
    </row>
    <row r="2475" spans="1:8" ht="13.5" x14ac:dyDescent="0.25">
      <c r="A2475" s="12"/>
      <c r="B2475" s="11">
        <v>45603</v>
      </c>
      <c r="C2475" s="2">
        <v>8.5</v>
      </c>
      <c r="D2475" s="2">
        <v>8.0053000000000001</v>
      </c>
      <c r="E2475" s="2">
        <v>0</v>
      </c>
      <c r="F2475" s="2">
        <v>0</v>
      </c>
      <c r="G2475" s="2">
        <v>0</v>
      </c>
      <c r="H2475" s="16">
        <f t="shared" si="38"/>
        <v>0</v>
      </c>
    </row>
    <row r="2476" spans="1:8" ht="13.5" x14ac:dyDescent="0.25">
      <c r="A2476" s="12"/>
      <c r="B2476" s="11">
        <v>45604</v>
      </c>
      <c r="C2476" s="2">
        <v>8.5</v>
      </c>
      <c r="D2476" s="2">
        <v>8.0053000000000001</v>
      </c>
      <c r="E2476" s="2">
        <v>0</v>
      </c>
      <c r="F2476" s="2">
        <v>0</v>
      </c>
      <c r="G2476" s="2">
        <v>0</v>
      </c>
      <c r="H2476" s="16">
        <f t="shared" si="38"/>
        <v>0</v>
      </c>
    </row>
    <row r="2477" spans="1:8" ht="13.5" x14ac:dyDescent="0.25">
      <c r="A2477" s="12"/>
      <c r="B2477" s="11">
        <v>45607</v>
      </c>
      <c r="C2477" s="2">
        <v>8.5</v>
      </c>
      <c r="D2477" s="2">
        <v>8.0053000000000001</v>
      </c>
      <c r="E2477" s="2">
        <v>350</v>
      </c>
      <c r="F2477" s="2">
        <v>8.5</v>
      </c>
      <c r="G2477" s="2">
        <v>2975</v>
      </c>
      <c r="H2477" s="16">
        <f t="shared" si="38"/>
        <v>0</v>
      </c>
    </row>
    <row r="2478" spans="1:8" ht="13.5" x14ac:dyDescent="0.25">
      <c r="A2478" s="12"/>
      <c r="B2478" s="11">
        <v>45608</v>
      </c>
      <c r="C2478" s="2">
        <v>8.5</v>
      </c>
      <c r="D2478" s="2">
        <v>8.0053000000000001</v>
      </c>
      <c r="E2478" s="2">
        <v>0</v>
      </c>
      <c r="F2478" s="2">
        <v>0</v>
      </c>
      <c r="G2478" s="2">
        <v>0</v>
      </c>
      <c r="H2478" s="16">
        <f t="shared" si="38"/>
        <v>0</v>
      </c>
    </row>
    <row r="2479" spans="1:8" ht="13.5" x14ac:dyDescent="0.25">
      <c r="A2479" s="12"/>
      <c r="B2479" s="11">
        <v>45609</v>
      </c>
      <c r="C2479" s="2">
        <v>8.5</v>
      </c>
      <c r="D2479" s="2">
        <v>8.0053000000000001</v>
      </c>
      <c r="E2479" s="2">
        <v>0</v>
      </c>
      <c r="F2479" s="2">
        <v>0</v>
      </c>
      <c r="G2479" s="2">
        <v>0</v>
      </c>
      <c r="H2479" s="16">
        <f t="shared" si="38"/>
        <v>0</v>
      </c>
    </row>
    <row r="2480" spans="1:8" ht="13.5" x14ac:dyDescent="0.25">
      <c r="A2480" s="12"/>
      <c r="B2480" s="11">
        <v>45610</v>
      </c>
      <c r="C2480" s="2">
        <v>8.5</v>
      </c>
      <c r="D2480" s="2">
        <v>8.0053000000000001</v>
      </c>
      <c r="E2480" s="2">
        <v>0</v>
      </c>
      <c r="F2480" s="2">
        <v>0</v>
      </c>
      <c r="G2480" s="2">
        <v>0</v>
      </c>
      <c r="H2480" s="16">
        <f t="shared" si="38"/>
        <v>0</v>
      </c>
    </row>
    <row r="2481" spans="1:8" ht="13.5" x14ac:dyDescent="0.25">
      <c r="A2481" s="12"/>
      <c r="B2481" s="11">
        <v>45611</v>
      </c>
      <c r="C2481" s="2">
        <v>8.5</v>
      </c>
      <c r="D2481" s="2">
        <v>8.0053000000000001</v>
      </c>
      <c r="E2481" s="2">
        <v>0</v>
      </c>
      <c r="F2481" s="2">
        <v>0</v>
      </c>
      <c r="G2481" s="2">
        <v>0</v>
      </c>
      <c r="H2481" s="16">
        <f t="shared" si="38"/>
        <v>0</v>
      </c>
    </row>
    <row r="2482" spans="1:8" ht="13.5" x14ac:dyDescent="0.25">
      <c r="A2482" s="12"/>
      <c r="B2482" s="11">
        <v>45614</v>
      </c>
      <c r="C2482" s="2">
        <v>8.8800000000000008</v>
      </c>
      <c r="D2482" s="2">
        <v>8.3632000000000009</v>
      </c>
      <c r="E2482" s="2">
        <v>0</v>
      </c>
      <c r="F2482" s="2">
        <v>0</v>
      </c>
      <c r="G2482" s="2">
        <v>0</v>
      </c>
      <c r="H2482" s="16">
        <f t="shared" si="38"/>
        <v>4.4707881028818501E-2</v>
      </c>
    </row>
    <row r="2483" spans="1:8" ht="13.5" x14ac:dyDescent="0.25">
      <c r="A2483" s="12"/>
      <c r="B2483" s="11">
        <v>45615</v>
      </c>
      <c r="C2483" s="2">
        <v>8.8800000000000008</v>
      </c>
      <c r="D2483" s="2">
        <v>8.3632000000000009</v>
      </c>
      <c r="E2483" s="2">
        <v>0</v>
      </c>
      <c r="F2483" s="2">
        <v>0</v>
      </c>
      <c r="G2483" s="2">
        <v>0</v>
      </c>
      <c r="H2483" s="16">
        <f t="shared" si="38"/>
        <v>0</v>
      </c>
    </row>
    <row r="2484" spans="1:8" ht="13.5" x14ac:dyDescent="0.25">
      <c r="A2484" s="12"/>
      <c r="B2484" s="11">
        <v>45616</v>
      </c>
      <c r="C2484" s="2">
        <v>8.8800000000000008</v>
      </c>
      <c r="D2484" s="2">
        <v>8.3632000000000009</v>
      </c>
      <c r="E2484" s="2">
        <v>0</v>
      </c>
      <c r="F2484" s="2">
        <v>0</v>
      </c>
      <c r="G2484" s="2">
        <v>0</v>
      </c>
      <c r="H2484" s="16">
        <f t="shared" si="38"/>
        <v>0</v>
      </c>
    </row>
    <row r="2485" spans="1:8" ht="13.5" x14ac:dyDescent="0.25">
      <c r="A2485" s="12"/>
      <c r="B2485" s="11">
        <v>45617</v>
      </c>
      <c r="C2485" s="2">
        <v>8.8800000000000008</v>
      </c>
      <c r="D2485" s="2">
        <v>8.3632000000000009</v>
      </c>
      <c r="E2485" s="2">
        <v>0</v>
      </c>
      <c r="F2485" s="2">
        <v>0</v>
      </c>
      <c r="G2485" s="2">
        <v>0</v>
      </c>
      <c r="H2485" s="16">
        <f t="shared" si="38"/>
        <v>0</v>
      </c>
    </row>
    <row r="2486" spans="1:8" ht="13.5" x14ac:dyDescent="0.25">
      <c r="A2486" s="12"/>
      <c r="B2486" s="11">
        <v>45618</v>
      </c>
      <c r="C2486" s="2">
        <v>9.27</v>
      </c>
      <c r="D2486" s="2">
        <v>8.7304999999999993</v>
      </c>
      <c r="E2486" s="2">
        <v>635</v>
      </c>
      <c r="F2486" s="2">
        <v>9.27</v>
      </c>
      <c r="G2486" s="2">
        <v>5886.45</v>
      </c>
      <c r="H2486" s="16">
        <f t="shared" si="38"/>
        <v>4.3918595752821692E-2</v>
      </c>
    </row>
    <row r="2487" spans="1:8" ht="13.5" x14ac:dyDescent="0.25">
      <c r="A2487" s="12"/>
      <c r="B2487" s="11">
        <v>45621</v>
      </c>
      <c r="C2487" s="2">
        <v>9.27</v>
      </c>
      <c r="D2487" s="2">
        <v>8.7304999999999993</v>
      </c>
      <c r="E2487" s="2">
        <v>0</v>
      </c>
      <c r="F2487" s="2">
        <v>0</v>
      </c>
      <c r="G2487" s="2">
        <v>0</v>
      </c>
      <c r="H2487" s="16">
        <f t="shared" si="38"/>
        <v>0</v>
      </c>
    </row>
    <row r="2488" spans="1:8" ht="13.5" x14ac:dyDescent="0.25">
      <c r="A2488" s="12"/>
      <c r="B2488" s="11">
        <v>45622</v>
      </c>
      <c r="C2488" s="2">
        <v>9.27</v>
      </c>
      <c r="D2488" s="2">
        <v>8.7304999999999993</v>
      </c>
      <c r="E2488" s="2">
        <v>0</v>
      </c>
      <c r="F2488" s="2">
        <v>0</v>
      </c>
      <c r="G2488" s="2">
        <v>0</v>
      </c>
      <c r="H2488" s="16">
        <f t="shared" si="38"/>
        <v>0</v>
      </c>
    </row>
    <row r="2489" spans="1:8" ht="13.5" x14ac:dyDescent="0.25">
      <c r="A2489" s="12"/>
      <c r="B2489" s="11">
        <v>45623</v>
      </c>
      <c r="C2489" s="2">
        <v>9.27</v>
      </c>
      <c r="D2489" s="2">
        <v>8.7304999999999993</v>
      </c>
      <c r="E2489" s="2">
        <v>0</v>
      </c>
      <c r="F2489" s="2">
        <v>0</v>
      </c>
      <c r="G2489" s="2">
        <v>0</v>
      </c>
      <c r="H2489" s="16">
        <f t="shared" si="38"/>
        <v>0</v>
      </c>
    </row>
    <row r="2490" spans="1:8" ht="13.5" x14ac:dyDescent="0.25">
      <c r="A2490" s="12"/>
      <c r="B2490" s="11">
        <v>45624</v>
      </c>
      <c r="C2490" s="2">
        <v>9.27</v>
      </c>
      <c r="D2490" s="2">
        <v>8.7304999999999993</v>
      </c>
      <c r="E2490" s="2">
        <v>0</v>
      </c>
      <c r="F2490" s="2">
        <v>0</v>
      </c>
      <c r="G2490" s="2">
        <v>0</v>
      </c>
      <c r="H2490" s="16">
        <f t="shared" si="38"/>
        <v>0</v>
      </c>
    </row>
    <row r="2491" spans="1:8" ht="13.5" x14ac:dyDescent="0.25">
      <c r="A2491" s="12"/>
      <c r="B2491" s="11">
        <v>45625</v>
      </c>
      <c r="C2491" s="2">
        <v>9.27</v>
      </c>
      <c r="D2491" s="2">
        <v>8.7304999999999993</v>
      </c>
      <c r="E2491" s="2">
        <v>0</v>
      </c>
      <c r="F2491" s="2">
        <v>0</v>
      </c>
      <c r="G2491" s="2">
        <v>0</v>
      </c>
      <c r="H2491" s="16">
        <f t="shared" si="38"/>
        <v>0</v>
      </c>
    </row>
    <row r="2492" spans="1:8" ht="13.5" x14ac:dyDescent="0.25">
      <c r="A2492" s="12"/>
      <c r="B2492" s="11">
        <v>45628</v>
      </c>
      <c r="C2492" s="2">
        <v>9.27</v>
      </c>
      <c r="D2492" s="2">
        <v>8.7304999999999993</v>
      </c>
      <c r="E2492" s="2">
        <v>0</v>
      </c>
      <c r="F2492" s="2">
        <v>0</v>
      </c>
      <c r="G2492" s="2">
        <v>0</v>
      </c>
      <c r="H2492" s="16">
        <f t="shared" si="38"/>
        <v>0</v>
      </c>
    </row>
    <row r="2493" spans="1:8" ht="13.5" x14ac:dyDescent="0.25">
      <c r="A2493" s="12"/>
      <c r="B2493" s="11">
        <v>45629</v>
      </c>
      <c r="C2493" s="2">
        <v>9.27</v>
      </c>
      <c r="D2493" s="2">
        <v>8.7304999999999993</v>
      </c>
      <c r="E2493" s="2">
        <v>0</v>
      </c>
      <c r="F2493" s="2">
        <v>0</v>
      </c>
      <c r="G2493" s="2">
        <v>0</v>
      </c>
      <c r="H2493" s="16">
        <f t="shared" si="38"/>
        <v>0</v>
      </c>
    </row>
    <row r="2494" spans="1:8" ht="13.5" x14ac:dyDescent="0.25">
      <c r="A2494" s="12"/>
      <c r="B2494" s="11">
        <v>45630</v>
      </c>
      <c r="C2494" s="2">
        <v>9.27</v>
      </c>
      <c r="D2494" s="2">
        <v>8.7304999999999993</v>
      </c>
      <c r="E2494" s="2">
        <v>0</v>
      </c>
      <c r="F2494" s="2">
        <v>0</v>
      </c>
      <c r="G2494" s="2">
        <v>0</v>
      </c>
      <c r="H2494" s="16">
        <f t="shared" si="38"/>
        <v>0</v>
      </c>
    </row>
    <row r="2495" spans="1:8" ht="13.5" x14ac:dyDescent="0.25">
      <c r="A2495" s="12"/>
      <c r="B2495" s="11">
        <v>45631</v>
      </c>
      <c r="C2495" s="2">
        <v>9.27</v>
      </c>
      <c r="D2495" s="2">
        <v>8.7304999999999993</v>
      </c>
      <c r="E2495" s="2">
        <v>0</v>
      </c>
      <c r="F2495" s="2">
        <v>0</v>
      </c>
      <c r="G2495" s="2">
        <v>0</v>
      </c>
      <c r="H2495" s="16">
        <f t="shared" si="38"/>
        <v>0</v>
      </c>
    </row>
    <row r="2496" spans="1:8" ht="13.5" x14ac:dyDescent="0.25">
      <c r="A2496" s="12"/>
      <c r="B2496" s="11">
        <v>45632</v>
      </c>
      <c r="C2496" s="2">
        <v>9.27</v>
      </c>
      <c r="D2496" s="2">
        <v>8.7304999999999993</v>
      </c>
      <c r="E2496" s="2">
        <v>0</v>
      </c>
      <c r="F2496" s="2">
        <v>0</v>
      </c>
      <c r="G2496" s="2">
        <v>0</v>
      </c>
      <c r="H2496" s="16">
        <f t="shared" si="38"/>
        <v>0</v>
      </c>
    </row>
    <row r="2497" spans="1:8" ht="13.5" x14ac:dyDescent="0.25">
      <c r="A2497" s="12"/>
      <c r="B2497" s="11">
        <v>45635</v>
      </c>
      <c r="C2497" s="2">
        <v>9.27</v>
      </c>
      <c r="D2497" s="2">
        <v>8.7304999999999993</v>
      </c>
      <c r="E2497" s="2">
        <v>0</v>
      </c>
      <c r="F2497" s="2">
        <v>0</v>
      </c>
      <c r="G2497" s="2">
        <v>0</v>
      </c>
      <c r="H2497" s="16">
        <f t="shared" si="38"/>
        <v>0</v>
      </c>
    </row>
    <row r="2498" spans="1:8" ht="13.5" x14ac:dyDescent="0.25">
      <c r="A2498" s="12"/>
      <c r="B2498" s="11">
        <v>45636</v>
      </c>
      <c r="C2498" s="2">
        <v>9.27</v>
      </c>
      <c r="D2498" s="2">
        <v>8.7304999999999993</v>
      </c>
      <c r="E2498" s="2">
        <v>0</v>
      </c>
      <c r="F2498" s="2">
        <v>0</v>
      </c>
      <c r="G2498" s="2">
        <v>0</v>
      </c>
      <c r="H2498" s="16">
        <f t="shared" si="38"/>
        <v>0</v>
      </c>
    </row>
    <row r="2499" spans="1:8" ht="13.5" x14ac:dyDescent="0.25">
      <c r="A2499" s="12"/>
      <c r="B2499" s="11">
        <v>45637</v>
      </c>
      <c r="C2499" s="2">
        <v>9.27</v>
      </c>
      <c r="D2499" s="2">
        <v>8.7304999999999993</v>
      </c>
      <c r="E2499" s="2">
        <v>0</v>
      </c>
      <c r="F2499" s="2">
        <v>0</v>
      </c>
      <c r="G2499" s="2">
        <v>0</v>
      </c>
      <c r="H2499" s="16">
        <f t="shared" si="38"/>
        <v>0</v>
      </c>
    </row>
    <row r="2500" spans="1:8" ht="13.5" x14ac:dyDescent="0.25">
      <c r="A2500" s="12"/>
      <c r="B2500" s="11">
        <v>45638</v>
      </c>
      <c r="C2500" s="2">
        <v>9.27</v>
      </c>
      <c r="D2500" s="2">
        <v>8.7304999999999993</v>
      </c>
      <c r="E2500" s="2">
        <v>0</v>
      </c>
      <c r="F2500" s="2">
        <v>0</v>
      </c>
      <c r="G2500" s="2">
        <v>0</v>
      </c>
      <c r="H2500" s="16">
        <f t="shared" si="38"/>
        <v>0</v>
      </c>
    </row>
    <row r="2501" spans="1:8" ht="13.5" x14ac:dyDescent="0.25">
      <c r="A2501" s="12"/>
      <c r="B2501" s="11">
        <v>45639</v>
      </c>
      <c r="C2501" s="2">
        <v>9.25</v>
      </c>
      <c r="D2501" s="2">
        <v>8.7117000000000004</v>
      </c>
      <c r="E2501" s="2">
        <v>1</v>
      </c>
      <c r="F2501" s="2">
        <v>9.25</v>
      </c>
      <c r="G2501" s="2">
        <v>9.25</v>
      </c>
      <c r="H2501" s="16">
        <f t="shared" si="38"/>
        <v>-2.1533703682491061E-3</v>
      </c>
    </row>
    <row r="2502" spans="1:8" ht="13.5" x14ac:dyDescent="0.25">
      <c r="A2502" s="12"/>
      <c r="B2502" s="11">
        <v>45642</v>
      </c>
      <c r="C2502" s="2">
        <v>9.25</v>
      </c>
      <c r="D2502" s="2">
        <v>8.7117000000000004</v>
      </c>
      <c r="E2502" s="2">
        <v>0</v>
      </c>
      <c r="F2502" s="2">
        <v>0</v>
      </c>
      <c r="G2502" s="2">
        <v>0</v>
      </c>
      <c r="H2502" s="16">
        <f t="shared" si="38"/>
        <v>0</v>
      </c>
    </row>
    <row r="2503" spans="1:8" ht="13.5" x14ac:dyDescent="0.25">
      <c r="A2503" s="12"/>
      <c r="B2503" s="11">
        <v>45644</v>
      </c>
      <c r="C2503" s="2">
        <v>9.25</v>
      </c>
      <c r="D2503" s="2">
        <v>8.7117000000000004</v>
      </c>
      <c r="E2503" s="2">
        <v>0</v>
      </c>
      <c r="F2503" s="2">
        <v>0</v>
      </c>
      <c r="G2503" s="2">
        <v>0</v>
      </c>
      <c r="H2503" s="16">
        <f t="shared" ref="H2503:H2566" si="39">(D2503-D2502)/D2502</f>
        <v>0</v>
      </c>
    </row>
    <row r="2504" spans="1:8" ht="13.5" x14ac:dyDescent="0.25">
      <c r="A2504" s="12"/>
      <c r="B2504" s="11">
        <v>45645</v>
      </c>
      <c r="C2504" s="2">
        <v>9.25</v>
      </c>
      <c r="D2504" s="2">
        <v>8.7117000000000004</v>
      </c>
      <c r="E2504" s="2">
        <v>0</v>
      </c>
      <c r="F2504" s="2">
        <v>0</v>
      </c>
      <c r="G2504" s="2">
        <v>0</v>
      </c>
      <c r="H2504" s="16">
        <f t="shared" si="39"/>
        <v>0</v>
      </c>
    </row>
    <row r="2505" spans="1:8" ht="13.5" x14ac:dyDescent="0.25">
      <c r="A2505" s="12"/>
      <c r="B2505" s="11">
        <v>45646</v>
      </c>
      <c r="C2505" s="2">
        <v>9.25</v>
      </c>
      <c r="D2505" s="2">
        <v>8.7117000000000004</v>
      </c>
      <c r="E2505" s="2">
        <v>0</v>
      </c>
      <c r="F2505" s="2">
        <v>0</v>
      </c>
      <c r="G2505" s="2">
        <v>0</v>
      </c>
      <c r="H2505" s="16">
        <f t="shared" si="39"/>
        <v>0</v>
      </c>
    </row>
    <row r="2506" spans="1:8" ht="13.5" x14ac:dyDescent="0.25">
      <c r="A2506" s="12"/>
      <c r="B2506" s="11">
        <v>45649</v>
      </c>
      <c r="C2506" s="2">
        <v>9.25</v>
      </c>
      <c r="D2506" s="2">
        <v>8.7117000000000004</v>
      </c>
      <c r="E2506" s="2">
        <v>68</v>
      </c>
      <c r="F2506" s="2">
        <v>9.25</v>
      </c>
      <c r="G2506" s="2">
        <v>629</v>
      </c>
      <c r="H2506" s="16">
        <f t="shared" si="39"/>
        <v>0</v>
      </c>
    </row>
    <row r="2507" spans="1:8" ht="13.5" x14ac:dyDescent="0.25">
      <c r="A2507" s="12"/>
      <c r="B2507" s="11">
        <v>45650</v>
      </c>
      <c r="C2507" s="2">
        <v>9.25</v>
      </c>
      <c r="D2507" s="2">
        <v>8.7117000000000004</v>
      </c>
      <c r="E2507" s="2">
        <v>0</v>
      </c>
      <c r="F2507" s="2">
        <v>0</v>
      </c>
      <c r="G2507" s="2">
        <v>0</v>
      </c>
      <c r="H2507" s="16">
        <f t="shared" si="39"/>
        <v>0</v>
      </c>
    </row>
    <row r="2508" spans="1:8" ht="13.5" x14ac:dyDescent="0.25">
      <c r="A2508" s="12"/>
      <c r="B2508" s="11">
        <v>45651</v>
      </c>
      <c r="C2508" s="2">
        <v>9.25</v>
      </c>
      <c r="D2508" s="2">
        <v>8.7117000000000004</v>
      </c>
      <c r="E2508" s="2">
        <v>0</v>
      </c>
      <c r="F2508" s="2">
        <v>0</v>
      </c>
      <c r="G2508" s="2">
        <v>0</v>
      </c>
      <c r="H2508" s="16">
        <f t="shared" si="39"/>
        <v>0</v>
      </c>
    </row>
    <row r="2509" spans="1:8" ht="13.5" x14ac:dyDescent="0.25">
      <c r="A2509" s="12"/>
      <c r="B2509" s="11">
        <v>45652</v>
      </c>
      <c r="C2509" s="2">
        <v>9.25</v>
      </c>
      <c r="D2509" s="2">
        <v>8.7117000000000004</v>
      </c>
      <c r="E2509" s="2">
        <v>0</v>
      </c>
      <c r="F2509" s="2">
        <v>0</v>
      </c>
      <c r="G2509" s="2">
        <v>0</v>
      </c>
      <c r="H2509" s="16">
        <f t="shared" si="39"/>
        <v>0</v>
      </c>
    </row>
    <row r="2510" spans="1:8" ht="13.5" x14ac:dyDescent="0.25">
      <c r="A2510" s="12"/>
      <c r="B2510" s="11">
        <v>45653</v>
      </c>
      <c r="C2510" s="2">
        <v>9.25</v>
      </c>
      <c r="D2510" s="2">
        <v>8.7117000000000004</v>
      </c>
      <c r="E2510" s="2">
        <v>0</v>
      </c>
      <c r="F2510" s="2">
        <v>0</v>
      </c>
      <c r="G2510" s="2">
        <v>0</v>
      </c>
      <c r="H2510" s="16">
        <f t="shared" si="39"/>
        <v>0</v>
      </c>
    </row>
    <row r="2511" spans="1:8" ht="13.5" x14ac:dyDescent="0.25">
      <c r="A2511" s="12"/>
      <c r="B2511" s="11">
        <v>45656</v>
      </c>
      <c r="C2511" s="2">
        <v>9.25</v>
      </c>
      <c r="D2511" s="2">
        <v>8.7117000000000004</v>
      </c>
      <c r="E2511" s="2">
        <v>0</v>
      </c>
      <c r="F2511" s="2">
        <v>0</v>
      </c>
      <c r="G2511" s="2">
        <v>0</v>
      </c>
      <c r="H2511" s="16">
        <f t="shared" si="39"/>
        <v>0</v>
      </c>
    </row>
    <row r="2512" spans="1:8" ht="13.5" x14ac:dyDescent="0.25">
      <c r="A2512" s="12"/>
      <c r="B2512" s="11">
        <v>45657</v>
      </c>
      <c r="C2512" s="2">
        <v>9.25</v>
      </c>
      <c r="D2512" s="2">
        <v>8.7117000000000004</v>
      </c>
      <c r="E2512" s="2">
        <v>0</v>
      </c>
      <c r="F2512" s="2">
        <v>0</v>
      </c>
      <c r="G2512" s="2">
        <v>0</v>
      </c>
      <c r="H2512" s="16">
        <f t="shared" si="39"/>
        <v>0</v>
      </c>
    </row>
    <row r="2513" spans="1:8" ht="13.5" x14ac:dyDescent="0.25">
      <c r="A2513" s="12"/>
      <c r="B2513" s="11">
        <v>45659</v>
      </c>
      <c r="C2513" s="2">
        <v>9.25</v>
      </c>
      <c r="D2513" s="2">
        <v>8.7117000000000004</v>
      </c>
      <c r="E2513" s="2">
        <v>0</v>
      </c>
      <c r="F2513" s="2">
        <v>0</v>
      </c>
      <c r="G2513" s="2">
        <v>0</v>
      </c>
      <c r="H2513" s="16">
        <f t="shared" si="39"/>
        <v>0</v>
      </c>
    </row>
    <row r="2514" spans="1:8" ht="13.5" x14ac:dyDescent="0.25">
      <c r="A2514" s="12"/>
      <c r="B2514" s="11">
        <v>45660</v>
      </c>
      <c r="C2514" s="2">
        <v>9.25</v>
      </c>
      <c r="D2514" s="2">
        <v>8.7117000000000004</v>
      </c>
      <c r="E2514" s="2">
        <v>0</v>
      </c>
      <c r="F2514" s="2">
        <v>0</v>
      </c>
      <c r="G2514" s="2">
        <v>0</v>
      </c>
      <c r="H2514" s="16">
        <f t="shared" si="39"/>
        <v>0</v>
      </c>
    </row>
    <row r="2515" spans="1:8" ht="13.5" x14ac:dyDescent="0.25">
      <c r="A2515" s="12"/>
      <c r="B2515" s="11">
        <v>45663</v>
      </c>
      <c r="C2515" s="2">
        <v>9.25</v>
      </c>
      <c r="D2515" s="2">
        <v>8.7117000000000004</v>
      </c>
      <c r="E2515" s="2">
        <v>0</v>
      </c>
      <c r="F2515" s="2">
        <v>0</v>
      </c>
      <c r="G2515" s="2">
        <v>0</v>
      </c>
      <c r="H2515" s="16">
        <f t="shared" si="39"/>
        <v>0</v>
      </c>
    </row>
    <row r="2516" spans="1:8" ht="13.5" x14ac:dyDescent="0.25">
      <c r="A2516" s="12"/>
      <c r="B2516" s="11">
        <v>45664</v>
      </c>
      <c r="C2516" s="2">
        <v>9.25</v>
      </c>
      <c r="D2516" s="2">
        <v>8.7117000000000004</v>
      </c>
      <c r="E2516" s="2">
        <v>0</v>
      </c>
      <c r="F2516" s="2">
        <v>0</v>
      </c>
      <c r="G2516" s="2">
        <v>0</v>
      </c>
      <c r="H2516" s="16">
        <f t="shared" si="39"/>
        <v>0</v>
      </c>
    </row>
    <row r="2517" spans="1:8" ht="13.5" x14ac:dyDescent="0.25">
      <c r="A2517" s="12"/>
      <c r="B2517" s="11">
        <v>45665</v>
      </c>
      <c r="C2517" s="2">
        <v>9.25</v>
      </c>
      <c r="D2517" s="2">
        <v>8.7117000000000004</v>
      </c>
      <c r="E2517" s="2">
        <v>51</v>
      </c>
      <c r="F2517" s="2">
        <v>9.25</v>
      </c>
      <c r="G2517" s="2">
        <v>471.75</v>
      </c>
      <c r="H2517" s="16">
        <f t="shared" si="39"/>
        <v>0</v>
      </c>
    </row>
    <row r="2518" spans="1:8" ht="13.5" x14ac:dyDescent="0.25">
      <c r="A2518" s="12"/>
      <c r="B2518" s="11">
        <v>45666</v>
      </c>
      <c r="C2518" s="2">
        <v>9.24</v>
      </c>
      <c r="D2518" s="2">
        <v>8.7021999999999995</v>
      </c>
      <c r="E2518" s="2">
        <v>392</v>
      </c>
      <c r="F2518" s="2">
        <v>9.25</v>
      </c>
      <c r="G2518" s="2">
        <v>3626</v>
      </c>
      <c r="H2518" s="16">
        <f t="shared" si="39"/>
        <v>-1.0904875053090615E-3</v>
      </c>
    </row>
    <row r="2519" spans="1:8" ht="13.5" x14ac:dyDescent="0.25">
      <c r="A2519" s="12"/>
      <c r="B2519" s="11">
        <v>45667</v>
      </c>
      <c r="C2519" s="2">
        <v>9.24</v>
      </c>
      <c r="D2519" s="2">
        <v>8.7021999999999995</v>
      </c>
      <c r="E2519" s="2">
        <v>0</v>
      </c>
      <c r="F2519" s="2">
        <v>0</v>
      </c>
      <c r="G2519" s="2">
        <v>0</v>
      </c>
      <c r="H2519" s="16">
        <f t="shared" si="39"/>
        <v>0</v>
      </c>
    </row>
    <row r="2520" spans="1:8" ht="13.5" x14ac:dyDescent="0.25">
      <c r="A2520" s="12"/>
      <c r="B2520" s="11">
        <v>45670</v>
      </c>
      <c r="C2520" s="2">
        <v>9.24</v>
      </c>
      <c r="D2520" s="2">
        <v>8.7021999999999995</v>
      </c>
      <c r="E2520" s="2">
        <v>0</v>
      </c>
      <c r="F2520" s="2">
        <v>0</v>
      </c>
      <c r="G2520" s="2">
        <v>0</v>
      </c>
      <c r="H2520" s="16">
        <f t="shared" si="39"/>
        <v>0</v>
      </c>
    </row>
    <row r="2521" spans="1:8" ht="13.5" x14ac:dyDescent="0.25">
      <c r="A2521" s="12"/>
      <c r="B2521" s="11">
        <v>45671</v>
      </c>
      <c r="C2521" s="2">
        <v>9.24</v>
      </c>
      <c r="D2521" s="2">
        <v>8.7021999999999995</v>
      </c>
      <c r="E2521" s="2">
        <v>0</v>
      </c>
      <c r="F2521" s="2">
        <v>0</v>
      </c>
      <c r="G2521" s="2">
        <v>0</v>
      </c>
      <c r="H2521" s="16">
        <f t="shared" si="39"/>
        <v>0</v>
      </c>
    </row>
    <row r="2522" spans="1:8" ht="13.5" x14ac:dyDescent="0.25">
      <c r="A2522" s="12"/>
      <c r="B2522" s="11">
        <v>45672</v>
      </c>
      <c r="C2522" s="2">
        <v>9.24</v>
      </c>
      <c r="D2522" s="2">
        <v>8.7021999999999995</v>
      </c>
      <c r="E2522" s="2">
        <v>0</v>
      </c>
      <c r="F2522" s="2">
        <v>0</v>
      </c>
      <c r="G2522" s="2">
        <v>0</v>
      </c>
      <c r="H2522" s="16">
        <f t="shared" si="39"/>
        <v>0</v>
      </c>
    </row>
    <row r="2523" spans="1:8" ht="13.5" x14ac:dyDescent="0.25">
      <c r="A2523" s="12"/>
      <c r="B2523" s="11">
        <v>45673</v>
      </c>
      <c r="C2523" s="2">
        <v>9.24</v>
      </c>
      <c r="D2523" s="2">
        <v>8.7021999999999995</v>
      </c>
      <c r="E2523" s="2">
        <v>0</v>
      </c>
      <c r="F2523" s="2">
        <v>0</v>
      </c>
      <c r="G2523" s="2">
        <v>0</v>
      </c>
      <c r="H2523" s="16">
        <f t="shared" si="39"/>
        <v>0</v>
      </c>
    </row>
    <row r="2524" spans="1:8" ht="13.5" x14ac:dyDescent="0.25">
      <c r="A2524" s="12"/>
      <c r="B2524" s="11">
        <v>45674</v>
      </c>
      <c r="C2524" s="2">
        <v>9.4</v>
      </c>
      <c r="D2524" s="2">
        <v>8.8529</v>
      </c>
      <c r="E2524" s="2">
        <v>246</v>
      </c>
      <c r="F2524" s="2">
        <v>9.4</v>
      </c>
      <c r="G2524" s="2">
        <v>2312.4</v>
      </c>
      <c r="H2524" s="16">
        <f t="shared" si="39"/>
        <v>1.7317459952655708E-2</v>
      </c>
    </row>
    <row r="2525" spans="1:8" ht="13.5" x14ac:dyDescent="0.25">
      <c r="A2525" s="12"/>
      <c r="B2525" s="11">
        <v>45677</v>
      </c>
      <c r="C2525" s="2">
        <v>9.4</v>
      </c>
      <c r="D2525" s="2">
        <v>8.8529</v>
      </c>
      <c r="E2525" s="2">
        <v>0</v>
      </c>
      <c r="F2525" s="2">
        <v>0</v>
      </c>
      <c r="G2525" s="2">
        <v>0</v>
      </c>
      <c r="H2525" s="16">
        <f t="shared" si="39"/>
        <v>0</v>
      </c>
    </row>
    <row r="2526" spans="1:8" ht="13.5" x14ac:dyDescent="0.25">
      <c r="A2526" s="12"/>
      <c r="B2526" s="11">
        <v>45678</v>
      </c>
      <c r="C2526" s="2">
        <v>9.4</v>
      </c>
      <c r="D2526" s="2">
        <v>8.8529</v>
      </c>
      <c r="E2526" s="2">
        <v>0</v>
      </c>
      <c r="F2526" s="2">
        <v>0</v>
      </c>
      <c r="G2526" s="2">
        <v>0</v>
      </c>
      <c r="H2526" s="16">
        <f t="shared" si="39"/>
        <v>0</v>
      </c>
    </row>
    <row r="2527" spans="1:8" ht="13.5" x14ac:dyDescent="0.25">
      <c r="A2527" s="12"/>
      <c r="B2527" s="11">
        <v>45679</v>
      </c>
      <c r="C2527" s="2">
        <v>9.4</v>
      </c>
      <c r="D2527" s="2">
        <v>8.8529</v>
      </c>
      <c r="E2527" s="2">
        <v>0</v>
      </c>
      <c r="F2527" s="2">
        <v>0</v>
      </c>
      <c r="G2527" s="2">
        <v>0</v>
      </c>
      <c r="H2527" s="16">
        <f t="shared" si="39"/>
        <v>0</v>
      </c>
    </row>
    <row r="2528" spans="1:8" ht="13.5" x14ac:dyDescent="0.25">
      <c r="A2528" s="12"/>
      <c r="B2528" s="11">
        <v>45680</v>
      </c>
      <c r="C2528" s="2">
        <v>9.4</v>
      </c>
      <c r="D2528" s="2">
        <v>8.8529</v>
      </c>
      <c r="E2528" s="2">
        <v>0</v>
      </c>
      <c r="F2528" s="2">
        <v>0</v>
      </c>
      <c r="G2528" s="2">
        <v>0</v>
      </c>
      <c r="H2528" s="16">
        <f t="shared" si="39"/>
        <v>0</v>
      </c>
    </row>
    <row r="2529" spans="1:8" ht="13.5" x14ac:dyDescent="0.25">
      <c r="A2529" s="12"/>
      <c r="B2529" s="11">
        <v>45681</v>
      </c>
      <c r="C2529" s="2">
        <v>9.4</v>
      </c>
      <c r="D2529" s="2">
        <v>8.8529</v>
      </c>
      <c r="E2529" s="2">
        <v>0</v>
      </c>
      <c r="F2529" s="2">
        <v>0</v>
      </c>
      <c r="G2529" s="2">
        <v>0</v>
      </c>
      <c r="H2529" s="16">
        <f t="shared" si="39"/>
        <v>0</v>
      </c>
    </row>
    <row r="2530" spans="1:8" ht="13.5" x14ac:dyDescent="0.25">
      <c r="A2530" s="12"/>
      <c r="B2530" s="11">
        <v>45684</v>
      </c>
      <c r="C2530" s="2">
        <v>9.39</v>
      </c>
      <c r="D2530" s="2">
        <v>8.8435000000000006</v>
      </c>
      <c r="E2530" s="2">
        <v>55</v>
      </c>
      <c r="F2530" s="2">
        <v>9.39</v>
      </c>
      <c r="G2530" s="2">
        <v>516.45000000000005</v>
      </c>
      <c r="H2530" s="16">
        <f t="shared" si="39"/>
        <v>-1.0617989585332951E-3</v>
      </c>
    </row>
    <row r="2531" spans="1:8" ht="13.5" x14ac:dyDescent="0.25">
      <c r="A2531" s="12"/>
      <c r="B2531" s="11">
        <v>45685</v>
      </c>
      <c r="C2531" s="2">
        <v>9.39</v>
      </c>
      <c r="D2531" s="2">
        <v>8.8435000000000006</v>
      </c>
      <c r="E2531" s="2">
        <v>0</v>
      </c>
      <c r="F2531" s="2">
        <v>0</v>
      </c>
      <c r="G2531" s="2">
        <v>0</v>
      </c>
      <c r="H2531" s="16">
        <f t="shared" si="39"/>
        <v>0</v>
      </c>
    </row>
    <row r="2532" spans="1:8" ht="13.5" x14ac:dyDescent="0.25">
      <c r="A2532" s="12"/>
      <c r="B2532" s="11">
        <v>45686</v>
      </c>
      <c r="C2532" s="2">
        <v>9.39</v>
      </c>
      <c r="D2532" s="2">
        <v>8.8435000000000006</v>
      </c>
      <c r="E2532" s="2">
        <v>0</v>
      </c>
      <c r="F2532" s="2">
        <v>0</v>
      </c>
      <c r="G2532" s="2">
        <v>0</v>
      </c>
      <c r="H2532" s="16">
        <f t="shared" si="39"/>
        <v>0</v>
      </c>
    </row>
    <row r="2533" spans="1:8" ht="13.5" x14ac:dyDescent="0.25">
      <c r="A2533" s="12"/>
      <c r="B2533" s="11">
        <v>45687</v>
      </c>
      <c r="C2533" s="2">
        <v>9.39</v>
      </c>
      <c r="D2533" s="2">
        <v>8.8435000000000006</v>
      </c>
      <c r="E2533" s="2">
        <v>0</v>
      </c>
      <c r="F2533" s="2">
        <v>0</v>
      </c>
      <c r="G2533" s="2">
        <v>0</v>
      </c>
      <c r="H2533" s="16">
        <f t="shared" si="39"/>
        <v>0</v>
      </c>
    </row>
    <row r="2534" spans="1:8" ht="13.5" x14ac:dyDescent="0.25">
      <c r="A2534" s="12"/>
      <c r="B2534" s="11">
        <v>45688</v>
      </c>
      <c r="C2534" s="2">
        <v>9.39</v>
      </c>
      <c r="D2534" s="2">
        <v>8.8435000000000006</v>
      </c>
      <c r="E2534" s="2">
        <v>0</v>
      </c>
      <c r="F2534" s="2">
        <v>0</v>
      </c>
      <c r="G2534" s="2">
        <v>0</v>
      </c>
      <c r="H2534" s="16">
        <f t="shared" si="39"/>
        <v>0</v>
      </c>
    </row>
    <row r="2535" spans="1:8" ht="13.5" x14ac:dyDescent="0.25">
      <c r="A2535" s="12"/>
      <c r="B2535" s="11">
        <v>45691</v>
      </c>
      <c r="C2535" s="2">
        <v>9.39</v>
      </c>
      <c r="D2535" s="2">
        <v>8.8435000000000006</v>
      </c>
      <c r="E2535" s="2">
        <v>0</v>
      </c>
      <c r="F2535" s="2">
        <v>0</v>
      </c>
      <c r="G2535" s="2">
        <v>0</v>
      </c>
      <c r="H2535" s="16">
        <f t="shared" si="39"/>
        <v>0</v>
      </c>
    </row>
    <row r="2536" spans="1:8" ht="13.5" x14ac:dyDescent="0.25">
      <c r="A2536" s="12"/>
      <c r="B2536" s="11">
        <v>45692</v>
      </c>
      <c r="C2536" s="2">
        <v>9.39</v>
      </c>
      <c r="D2536" s="2">
        <v>8.8435000000000006</v>
      </c>
      <c r="E2536" s="2">
        <v>0</v>
      </c>
      <c r="F2536" s="2">
        <v>0</v>
      </c>
      <c r="G2536" s="2">
        <v>0</v>
      </c>
      <c r="H2536" s="16">
        <f t="shared" si="39"/>
        <v>0</v>
      </c>
    </row>
    <row r="2537" spans="1:8" ht="13.5" x14ac:dyDescent="0.25">
      <c r="A2537" s="12"/>
      <c r="B2537" s="11">
        <v>45693</v>
      </c>
      <c r="C2537" s="2">
        <v>9.39</v>
      </c>
      <c r="D2537" s="2">
        <v>8.8435000000000006</v>
      </c>
      <c r="E2537" s="2">
        <v>0</v>
      </c>
      <c r="F2537" s="2">
        <v>0</v>
      </c>
      <c r="G2537" s="2">
        <v>0</v>
      </c>
      <c r="H2537" s="16">
        <f t="shared" si="39"/>
        <v>0</v>
      </c>
    </row>
    <row r="2538" spans="1:8" ht="13.5" x14ac:dyDescent="0.25">
      <c r="A2538" s="12"/>
      <c r="B2538" s="11">
        <v>45694</v>
      </c>
      <c r="C2538" s="2">
        <v>9.39</v>
      </c>
      <c r="D2538" s="2">
        <v>8.8435000000000006</v>
      </c>
      <c r="E2538" s="2">
        <v>0</v>
      </c>
      <c r="F2538" s="2">
        <v>0</v>
      </c>
      <c r="G2538" s="2">
        <v>0</v>
      </c>
      <c r="H2538" s="16">
        <f t="shared" si="39"/>
        <v>0</v>
      </c>
    </row>
    <row r="2539" spans="1:8" ht="13.5" x14ac:dyDescent="0.25">
      <c r="A2539" s="12"/>
      <c r="B2539" s="11">
        <v>45695</v>
      </c>
      <c r="C2539" s="2">
        <v>9.39</v>
      </c>
      <c r="D2539" s="2">
        <v>8.8435000000000006</v>
      </c>
      <c r="E2539" s="2">
        <v>0</v>
      </c>
      <c r="F2539" s="2">
        <v>0</v>
      </c>
      <c r="G2539" s="2">
        <v>0</v>
      </c>
      <c r="H2539" s="16">
        <f t="shared" si="39"/>
        <v>0</v>
      </c>
    </row>
    <row r="2540" spans="1:8" ht="13.5" x14ac:dyDescent="0.25">
      <c r="A2540" s="12"/>
      <c r="B2540" s="11">
        <v>45698</v>
      </c>
      <c r="C2540" s="2">
        <v>9.39</v>
      </c>
      <c r="D2540" s="2">
        <v>8.8435000000000006</v>
      </c>
      <c r="E2540" s="2">
        <v>0</v>
      </c>
      <c r="F2540" s="2">
        <v>0</v>
      </c>
      <c r="G2540" s="2">
        <v>0</v>
      </c>
      <c r="H2540" s="16">
        <f t="shared" si="39"/>
        <v>0</v>
      </c>
    </row>
    <row r="2541" spans="1:8" ht="13.5" x14ac:dyDescent="0.25">
      <c r="A2541" s="12"/>
      <c r="B2541" s="11">
        <v>45699</v>
      </c>
      <c r="C2541" s="2">
        <v>9.39</v>
      </c>
      <c r="D2541" s="2">
        <v>8.8435000000000006</v>
      </c>
      <c r="E2541" s="2">
        <v>0</v>
      </c>
      <c r="F2541" s="2">
        <v>0</v>
      </c>
      <c r="G2541" s="2">
        <v>0</v>
      </c>
      <c r="H2541" s="16">
        <f t="shared" si="39"/>
        <v>0</v>
      </c>
    </row>
    <row r="2542" spans="1:8" ht="13.5" x14ac:dyDescent="0.25">
      <c r="A2542" s="12"/>
      <c r="B2542" s="11">
        <v>45700</v>
      </c>
      <c r="C2542" s="2">
        <v>9.39</v>
      </c>
      <c r="D2542" s="2">
        <v>8.8435000000000006</v>
      </c>
      <c r="E2542" s="2">
        <v>0</v>
      </c>
      <c r="F2542" s="2">
        <v>0</v>
      </c>
      <c r="G2542" s="2">
        <v>0</v>
      </c>
      <c r="H2542" s="16">
        <f t="shared" si="39"/>
        <v>0</v>
      </c>
    </row>
    <row r="2543" spans="1:8" ht="13.5" x14ac:dyDescent="0.25">
      <c r="A2543" s="12"/>
      <c r="B2543" s="11">
        <v>45701</v>
      </c>
      <c r="C2543" s="2">
        <v>9.1999999999999993</v>
      </c>
      <c r="D2543" s="2">
        <v>8.6646000000000001</v>
      </c>
      <c r="E2543" s="2">
        <v>3</v>
      </c>
      <c r="F2543" s="2">
        <v>9.1999999999999993</v>
      </c>
      <c r="G2543" s="2">
        <v>27.6</v>
      </c>
      <c r="H2543" s="16">
        <f t="shared" si="39"/>
        <v>-2.0229547125007123E-2</v>
      </c>
    </row>
    <row r="2544" spans="1:8" ht="13.5" x14ac:dyDescent="0.25">
      <c r="A2544" s="12"/>
      <c r="B2544" s="11">
        <v>45702</v>
      </c>
      <c r="C2544" s="2">
        <v>9.1999999999999993</v>
      </c>
      <c r="D2544" s="2">
        <v>8.6646000000000001</v>
      </c>
      <c r="E2544" s="2">
        <v>0</v>
      </c>
      <c r="F2544" s="2">
        <v>0</v>
      </c>
      <c r="G2544" s="2">
        <v>0</v>
      </c>
      <c r="H2544" s="16">
        <f t="shared" si="39"/>
        <v>0</v>
      </c>
    </row>
    <row r="2545" spans="1:8" ht="13.5" x14ac:dyDescent="0.25">
      <c r="A2545" s="12"/>
      <c r="B2545" s="11">
        <v>45705</v>
      </c>
      <c r="C2545" s="2">
        <v>9</v>
      </c>
      <c r="D2545" s="2">
        <v>8.4762000000000004</v>
      </c>
      <c r="E2545" s="2">
        <v>10</v>
      </c>
      <c r="F2545" s="2">
        <v>9</v>
      </c>
      <c r="G2545" s="2">
        <v>90</v>
      </c>
      <c r="H2545" s="16">
        <f t="shared" si="39"/>
        <v>-2.1743646561872408E-2</v>
      </c>
    </row>
    <row r="2546" spans="1:8" ht="13.5" x14ac:dyDescent="0.25">
      <c r="A2546" s="12"/>
      <c r="B2546" s="11">
        <v>45706</v>
      </c>
      <c r="C2546" s="2">
        <v>9</v>
      </c>
      <c r="D2546" s="2">
        <v>8.4762000000000004</v>
      </c>
      <c r="E2546" s="2">
        <v>0</v>
      </c>
      <c r="F2546" s="2">
        <v>0</v>
      </c>
      <c r="G2546" s="2">
        <v>0</v>
      </c>
      <c r="H2546" s="16">
        <f t="shared" si="39"/>
        <v>0</v>
      </c>
    </row>
    <row r="2547" spans="1:8" ht="13.5" x14ac:dyDescent="0.25">
      <c r="A2547" s="12"/>
      <c r="B2547" s="11">
        <v>45707</v>
      </c>
      <c r="C2547" s="2">
        <v>9</v>
      </c>
      <c r="D2547" s="2">
        <v>8.4762000000000004</v>
      </c>
      <c r="E2547" s="2">
        <v>0</v>
      </c>
      <c r="F2547" s="2">
        <v>0</v>
      </c>
      <c r="G2547" s="2">
        <v>0</v>
      </c>
      <c r="H2547" s="16">
        <f t="shared" si="39"/>
        <v>0</v>
      </c>
    </row>
    <row r="2548" spans="1:8" ht="13.5" x14ac:dyDescent="0.25">
      <c r="A2548" s="12"/>
      <c r="B2548" s="11">
        <v>45708</v>
      </c>
      <c r="C2548" s="2">
        <v>9</v>
      </c>
      <c r="D2548" s="2">
        <v>8.4762000000000004</v>
      </c>
      <c r="E2548" s="2">
        <v>0</v>
      </c>
      <c r="F2548" s="2">
        <v>0</v>
      </c>
      <c r="G2548" s="2">
        <v>0</v>
      </c>
      <c r="H2548" s="16">
        <f t="shared" si="39"/>
        <v>0</v>
      </c>
    </row>
    <row r="2549" spans="1:8" ht="13.5" x14ac:dyDescent="0.25">
      <c r="A2549" s="12"/>
      <c r="B2549" s="11">
        <v>45709</v>
      </c>
      <c r="C2549" s="2">
        <v>9</v>
      </c>
      <c r="D2549" s="2">
        <v>8.4762000000000004</v>
      </c>
      <c r="E2549" s="2">
        <v>0</v>
      </c>
      <c r="F2549" s="2">
        <v>0</v>
      </c>
      <c r="G2549" s="2">
        <v>0</v>
      </c>
      <c r="H2549" s="16">
        <f t="shared" si="39"/>
        <v>0</v>
      </c>
    </row>
    <row r="2550" spans="1:8" ht="13.5" x14ac:dyDescent="0.25">
      <c r="A2550" s="12"/>
      <c r="B2550" s="11">
        <v>45712</v>
      </c>
      <c r="C2550" s="2">
        <v>9</v>
      </c>
      <c r="D2550" s="2">
        <v>8.4762000000000004</v>
      </c>
      <c r="E2550" s="2">
        <v>0</v>
      </c>
      <c r="F2550" s="2">
        <v>0</v>
      </c>
      <c r="G2550" s="2">
        <v>0</v>
      </c>
      <c r="H2550" s="16">
        <f t="shared" si="39"/>
        <v>0</v>
      </c>
    </row>
    <row r="2551" spans="1:8" ht="13.5" x14ac:dyDescent="0.25">
      <c r="A2551" s="12"/>
      <c r="B2551" s="11">
        <v>45713</v>
      </c>
      <c r="C2551" s="2">
        <v>9</v>
      </c>
      <c r="D2551" s="2">
        <v>8.4762000000000004</v>
      </c>
      <c r="E2551" s="2">
        <v>0</v>
      </c>
      <c r="F2551" s="2">
        <v>0</v>
      </c>
      <c r="G2551" s="2">
        <v>0</v>
      </c>
      <c r="H2551" s="16">
        <f t="shared" si="39"/>
        <v>0</v>
      </c>
    </row>
    <row r="2552" spans="1:8" ht="13.5" x14ac:dyDescent="0.25">
      <c r="A2552" s="12"/>
      <c r="B2552" s="11">
        <v>45714</v>
      </c>
      <c r="C2552" s="2">
        <v>9</v>
      </c>
      <c r="D2552" s="2">
        <v>8.4762000000000004</v>
      </c>
      <c r="E2552" s="2">
        <v>0</v>
      </c>
      <c r="F2552" s="2">
        <v>0</v>
      </c>
      <c r="G2552" s="2">
        <v>0</v>
      </c>
      <c r="H2552" s="16">
        <f t="shared" si="39"/>
        <v>0</v>
      </c>
    </row>
    <row r="2553" spans="1:8" ht="13.5" x14ac:dyDescent="0.25">
      <c r="A2553" s="12"/>
      <c r="B2553" s="11">
        <v>45715</v>
      </c>
      <c r="C2553" s="2">
        <v>9</v>
      </c>
      <c r="D2553" s="2">
        <v>8.4762000000000004</v>
      </c>
      <c r="E2553" s="2">
        <v>0</v>
      </c>
      <c r="F2553" s="2">
        <v>0</v>
      </c>
      <c r="G2553" s="2">
        <v>0</v>
      </c>
      <c r="H2553" s="16">
        <f t="shared" si="39"/>
        <v>0</v>
      </c>
    </row>
    <row r="2554" spans="1:8" ht="13.5" x14ac:dyDescent="0.25">
      <c r="A2554" s="12"/>
      <c r="B2554" s="11">
        <v>45716</v>
      </c>
      <c r="C2554" s="2">
        <v>9</v>
      </c>
      <c r="D2554" s="2">
        <v>8.4762000000000004</v>
      </c>
      <c r="E2554" s="2">
        <v>0</v>
      </c>
      <c r="F2554" s="2">
        <v>0</v>
      </c>
      <c r="G2554" s="2">
        <v>0</v>
      </c>
      <c r="H2554" s="16">
        <f t="shared" si="39"/>
        <v>0</v>
      </c>
    </row>
    <row r="2555" spans="1:8" ht="13.5" x14ac:dyDescent="0.25">
      <c r="A2555" s="12"/>
      <c r="B2555" s="11">
        <v>45719</v>
      </c>
      <c r="C2555" s="2">
        <v>9</v>
      </c>
      <c r="D2555" s="2">
        <v>8.4762000000000004</v>
      </c>
      <c r="E2555" s="2">
        <v>0</v>
      </c>
      <c r="F2555" s="2">
        <v>0</v>
      </c>
      <c r="G2555" s="2">
        <v>0</v>
      </c>
      <c r="H2555" s="16">
        <f t="shared" si="39"/>
        <v>0</v>
      </c>
    </row>
    <row r="2556" spans="1:8" ht="13.5" x14ac:dyDescent="0.25">
      <c r="A2556" s="12"/>
      <c r="B2556" s="11">
        <v>45720</v>
      </c>
      <c r="C2556" s="2">
        <v>9</v>
      </c>
      <c r="D2556" s="2">
        <v>8.4762000000000004</v>
      </c>
      <c r="E2556" s="2">
        <v>0</v>
      </c>
      <c r="F2556" s="2">
        <v>0</v>
      </c>
      <c r="G2556" s="2">
        <v>0</v>
      </c>
      <c r="H2556" s="16">
        <f t="shared" si="39"/>
        <v>0</v>
      </c>
    </row>
    <row r="2557" spans="1:8" ht="13.5" x14ac:dyDescent="0.25">
      <c r="A2557" s="12"/>
      <c r="B2557" s="11">
        <v>45721</v>
      </c>
      <c r="C2557" s="2">
        <v>9</v>
      </c>
      <c r="D2557" s="2">
        <v>8.4762000000000004</v>
      </c>
      <c r="E2557" s="2">
        <v>0</v>
      </c>
      <c r="F2557" s="2">
        <v>0</v>
      </c>
      <c r="G2557" s="2">
        <v>0</v>
      </c>
      <c r="H2557" s="16">
        <f t="shared" si="39"/>
        <v>0</v>
      </c>
    </row>
    <row r="2558" spans="1:8" ht="13.5" x14ac:dyDescent="0.25">
      <c r="A2558" s="12"/>
      <c r="B2558" s="11">
        <v>45722</v>
      </c>
      <c r="C2558" s="2">
        <v>9</v>
      </c>
      <c r="D2558" s="2">
        <v>8.4762000000000004</v>
      </c>
      <c r="E2558" s="2">
        <v>0</v>
      </c>
      <c r="F2558" s="2">
        <v>0</v>
      </c>
      <c r="G2558" s="2">
        <v>0</v>
      </c>
      <c r="H2558" s="16">
        <f t="shared" si="39"/>
        <v>0</v>
      </c>
    </row>
    <row r="2559" spans="1:8" ht="13.5" x14ac:dyDescent="0.25">
      <c r="A2559" s="12"/>
      <c r="B2559" s="11">
        <v>45723</v>
      </c>
      <c r="C2559" s="2">
        <v>9</v>
      </c>
      <c r="D2559" s="2">
        <v>8.4762000000000004</v>
      </c>
      <c r="E2559" s="2">
        <v>0</v>
      </c>
      <c r="F2559" s="2">
        <v>0</v>
      </c>
      <c r="G2559" s="2">
        <v>0</v>
      </c>
      <c r="H2559" s="16">
        <f t="shared" si="39"/>
        <v>0</v>
      </c>
    </row>
    <row r="2560" spans="1:8" ht="13.5" x14ac:dyDescent="0.25">
      <c r="A2560" s="12"/>
      <c r="B2560" s="11">
        <v>45726</v>
      </c>
      <c r="C2560" s="2">
        <v>9</v>
      </c>
      <c r="D2560" s="2">
        <v>8.4762000000000004</v>
      </c>
      <c r="E2560" s="2">
        <v>0</v>
      </c>
      <c r="F2560" s="2">
        <v>0</v>
      </c>
      <c r="G2560" s="2">
        <v>0</v>
      </c>
      <c r="H2560" s="16">
        <f t="shared" si="39"/>
        <v>0</v>
      </c>
    </row>
    <row r="2561" spans="1:8" ht="13.5" x14ac:dyDescent="0.25">
      <c r="A2561" s="12"/>
      <c r="B2561" s="11">
        <v>45727</v>
      </c>
      <c r="C2561" s="2">
        <v>9</v>
      </c>
      <c r="D2561" s="2">
        <v>8.4762000000000004</v>
      </c>
      <c r="E2561" s="2">
        <v>0</v>
      </c>
      <c r="F2561" s="2">
        <v>0</v>
      </c>
      <c r="G2561" s="2">
        <v>0</v>
      </c>
      <c r="H2561" s="16">
        <f t="shared" si="39"/>
        <v>0</v>
      </c>
    </row>
    <row r="2562" spans="1:8" ht="13.5" x14ac:dyDescent="0.25">
      <c r="A2562" s="12"/>
      <c r="B2562" s="11">
        <v>45728</v>
      </c>
      <c r="C2562" s="2">
        <v>9</v>
      </c>
      <c r="D2562" s="2">
        <v>8.4762000000000004</v>
      </c>
      <c r="E2562" s="2">
        <v>0</v>
      </c>
      <c r="F2562" s="2">
        <v>0</v>
      </c>
      <c r="G2562" s="2">
        <v>0</v>
      </c>
      <c r="H2562" s="16">
        <f t="shared" si="39"/>
        <v>0</v>
      </c>
    </row>
    <row r="2563" spans="1:8" ht="13.5" x14ac:dyDescent="0.25">
      <c r="A2563" s="12"/>
      <c r="B2563" s="11">
        <v>45729</v>
      </c>
      <c r="C2563" s="2">
        <v>9</v>
      </c>
      <c r="D2563" s="2">
        <v>8.4762000000000004</v>
      </c>
      <c r="E2563" s="2">
        <v>0</v>
      </c>
      <c r="F2563" s="2">
        <v>0</v>
      </c>
      <c r="G2563" s="2">
        <v>0</v>
      </c>
      <c r="H2563" s="16">
        <f t="shared" si="39"/>
        <v>0</v>
      </c>
    </row>
    <row r="2564" spans="1:8" ht="13.5" x14ac:dyDescent="0.25">
      <c r="A2564" s="12"/>
      <c r="B2564" s="11">
        <v>45730</v>
      </c>
      <c r="C2564" s="2">
        <v>9</v>
      </c>
      <c r="D2564" s="2">
        <v>8.4762000000000004</v>
      </c>
      <c r="E2564" s="2">
        <v>0</v>
      </c>
      <c r="F2564" s="2">
        <v>0</v>
      </c>
      <c r="G2564" s="2">
        <v>0</v>
      </c>
      <c r="H2564" s="16">
        <f t="shared" si="39"/>
        <v>0</v>
      </c>
    </row>
    <row r="2565" spans="1:8" ht="13.5" x14ac:dyDescent="0.25">
      <c r="A2565" s="12"/>
      <c r="B2565" s="11">
        <v>45733</v>
      </c>
      <c r="C2565" s="2">
        <v>9</v>
      </c>
      <c r="D2565" s="2">
        <v>8.4762000000000004</v>
      </c>
      <c r="E2565" s="2">
        <v>0</v>
      </c>
      <c r="F2565" s="2">
        <v>0</v>
      </c>
      <c r="G2565" s="2">
        <v>0</v>
      </c>
      <c r="H2565" s="16">
        <f t="shared" si="39"/>
        <v>0</v>
      </c>
    </row>
    <row r="2566" spans="1:8" ht="13.5" x14ac:dyDescent="0.25">
      <c r="A2566" s="12"/>
      <c r="B2566" s="11">
        <v>45734</v>
      </c>
      <c r="C2566" s="2">
        <v>9</v>
      </c>
      <c r="D2566" s="2">
        <v>8.4762000000000004</v>
      </c>
      <c r="E2566" s="2">
        <v>0</v>
      </c>
      <c r="F2566" s="2">
        <v>0</v>
      </c>
      <c r="G2566" s="2">
        <v>0</v>
      </c>
      <c r="H2566" s="16">
        <f t="shared" si="39"/>
        <v>0</v>
      </c>
    </row>
    <row r="2567" spans="1:8" ht="13.5" x14ac:dyDescent="0.25">
      <c r="A2567" s="12"/>
      <c r="B2567" s="11">
        <v>45735</v>
      </c>
      <c r="C2567" s="2">
        <v>9</v>
      </c>
      <c r="D2567" s="2">
        <v>8.4762000000000004</v>
      </c>
      <c r="E2567" s="2">
        <v>0</v>
      </c>
      <c r="F2567" s="2">
        <v>0</v>
      </c>
      <c r="G2567" s="2">
        <v>0</v>
      </c>
      <c r="H2567" s="16">
        <f t="shared" ref="H2567:H2630" si="40">(D2567-D2566)/D2566</f>
        <v>0</v>
      </c>
    </row>
    <row r="2568" spans="1:8" ht="13.5" x14ac:dyDescent="0.25">
      <c r="A2568" s="12"/>
      <c r="B2568" s="11">
        <v>45737</v>
      </c>
      <c r="C2568" s="2">
        <v>9</v>
      </c>
      <c r="D2568" s="2">
        <v>8.4762000000000004</v>
      </c>
      <c r="E2568" s="2">
        <v>0</v>
      </c>
      <c r="F2568" s="2">
        <v>0</v>
      </c>
      <c r="G2568" s="2">
        <v>0</v>
      </c>
      <c r="H2568" s="16">
        <f t="shared" si="40"/>
        <v>0</v>
      </c>
    </row>
    <row r="2569" spans="1:8" ht="13.5" x14ac:dyDescent="0.25">
      <c r="A2569" s="12"/>
      <c r="B2569" s="11">
        <v>45740</v>
      </c>
      <c r="C2569" s="2">
        <v>8.98</v>
      </c>
      <c r="D2569" s="2">
        <v>8.4573999999999998</v>
      </c>
      <c r="E2569" s="2">
        <v>500</v>
      </c>
      <c r="F2569" s="2">
        <v>8.98</v>
      </c>
      <c r="G2569" s="2">
        <v>4490</v>
      </c>
      <c r="H2569" s="16">
        <f t="shared" si="40"/>
        <v>-2.2179750359831757E-3</v>
      </c>
    </row>
    <row r="2570" spans="1:8" ht="13.5" x14ac:dyDescent="0.25">
      <c r="A2570" s="12"/>
      <c r="B2570" s="11">
        <v>45741</v>
      </c>
      <c r="C2570" s="2">
        <v>9</v>
      </c>
      <c r="D2570" s="2">
        <v>8.4762000000000004</v>
      </c>
      <c r="E2570" s="2">
        <v>700</v>
      </c>
      <c r="F2570" s="2">
        <v>9</v>
      </c>
      <c r="G2570" s="2">
        <v>6300</v>
      </c>
      <c r="H2570" s="16">
        <f t="shared" si="40"/>
        <v>2.2229053846336455E-3</v>
      </c>
    </row>
    <row r="2571" spans="1:8" ht="13.5" x14ac:dyDescent="0.25">
      <c r="A2571" s="12"/>
      <c r="B2571" s="11">
        <v>45742</v>
      </c>
      <c r="C2571" s="2">
        <v>9</v>
      </c>
      <c r="D2571" s="2">
        <v>8.4762000000000004</v>
      </c>
      <c r="E2571" s="2">
        <v>0</v>
      </c>
      <c r="F2571" s="2">
        <v>0</v>
      </c>
      <c r="G2571" s="2">
        <v>0</v>
      </c>
      <c r="H2571" s="16">
        <f t="shared" si="40"/>
        <v>0</v>
      </c>
    </row>
    <row r="2572" spans="1:8" ht="13.5" x14ac:dyDescent="0.25">
      <c r="A2572" s="12"/>
      <c r="B2572" s="11">
        <v>45743</v>
      </c>
      <c r="C2572" s="2">
        <v>8.6</v>
      </c>
      <c r="D2572" s="2">
        <v>8.0995000000000008</v>
      </c>
      <c r="E2572" s="2">
        <v>0</v>
      </c>
      <c r="F2572" s="2">
        <v>0</v>
      </c>
      <c r="G2572" s="2">
        <v>0</v>
      </c>
      <c r="H2572" s="16">
        <f t="shared" si="40"/>
        <v>-4.4442084896533771E-2</v>
      </c>
    </row>
    <row r="2573" spans="1:8" ht="13.5" x14ac:dyDescent="0.25">
      <c r="A2573" s="12"/>
      <c r="B2573" s="11">
        <v>45744</v>
      </c>
      <c r="C2573" s="2">
        <v>8.98</v>
      </c>
      <c r="D2573" s="2">
        <v>8.4573999999999998</v>
      </c>
      <c r="E2573" s="2">
        <v>50</v>
      </c>
      <c r="F2573" s="2">
        <v>8.98</v>
      </c>
      <c r="G2573" s="2">
        <v>449</v>
      </c>
      <c r="H2573" s="16">
        <f t="shared" si="40"/>
        <v>4.4187912834125438E-2</v>
      </c>
    </row>
    <row r="2574" spans="1:8" ht="13.5" x14ac:dyDescent="0.25">
      <c r="A2574" s="12"/>
      <c r="B2574" s="11">
        <v>45749</v>
      </c>
      <c r="C2574" s="2">
        <v>8.98</v>
      </c>
      <c r="D2574" s="2">
        <v>8.4573999999999998</v>
      </c>
      <c r="E2574" s="2">
        <v>240</v>
      </c>
      <c r="F2574" s="2">
        <v>8.98</v>
      </c>
      <c r="G2574" s="2">
        <v>2155.1999999999998</v>
      </c>
      <c r="H2574" s="16">
        <f t="shared" si="40"/>
        <v>0</v>
      </c>
    </row>
    <row r="2575" spans="1:8" ht="13.5" x14ac:dyDescent="0.25">
      <c r="A2575" s="12"/>
      <c r="B2575" s="11">
        <v>45750</v>
      </c>
      <c r="C2575" s="2">
        <v>8.98</v>
      </c>
      <c r="D2575" s="2">
        <v>8.4573999999999998</v>
      </c>
      <c r="E2575" s="2">
        <v>0</v>
      </c>
      <c r="F2575" s="2">
        <v>0</v>
      </c>
      <c r="G2575" s="2">
        <v>0</v>
      </c>
      <c r="H2575" s="16">
        <f t="shared" si="40"/>
        <v>0</v>
      </c>
    </row>
    <row r="2576" spans="1:8" ht="13.5" x14ac:dyDescent="0.25">
      <c r="A2576" s="12"/>
      <c r="B2576" s="11">
        <v>45751</v>
      </c>
      <c r="C2576" s="2">
        <v>8.98</v>
      </c>
      <c r="D2576" s="2">
        <v>8.4573999999999998</v>
      </c>
      <c r="E2576" s="2">
        <v>0</v>
      </c>
      <c r="F2576" s="2">
        <v>0</v>
      </c>
      <c r="G2576" s="2">
        <v>0</v>
      </c>
      <c r="H2576" s="16">
        <f t="shared" si="40"/>
        <v>0</v>
      </c>
    </row>
    <row r="2577" spans="1:8" ht="13.5" x14ac:dyDescent="0.25">
      <c r="A2577" s="12"/>
      <c r="B2577" s="11">
        <v>45754</v>
      </c>
      <c r="C2577" s="2">
        <v>8.98</v>
      </c>
      <c r="D2577" s="2">
        <v>8.4573999999999998</v>
      </c>
      <c r="E2577" s="2">
        <v>0</v>
      </c>
      <c r="F2577" s="2">
        <v>0</v>
      </c>
      <c r="G2577" s="2">
        <v>0</v>
      </c>
      <c r="H2577" s="16">
        <f t="shared" si="40"/>
        <v>0</v>
      </c>
    </row>
    <row r="2578" spans="1:8" ht="13.5" x14ac:dyDescent="0.25">
      <c r="A2578" s="12"/>
      <c r="B2578" s="11">
        <v>45755</v>
      </c>
      <c r="C2578" s="2">
        <v>8.98</v>
      </c>
      <c r="D2578" s="2">
        <v>8.4573999999999998</v>
      </c>
      <c r="E2578" s="2">
        <v>0</v>
      </c>
      <c r="F2578" s="2">
        <v>0</v>
      </c>
      <c r="G2578" s="2">
        <v>0</v>
      </c>
      <c r="H2578" s="16">
        <f t="shared" si="40"/>
        <v>0</v>
      </c>
    </row>
    <row r="2579" spans="1:8" ht="13.5" x14ac:dyDescent="0.25">
      <c r="A2579" s="12"/>
      <c r="B2579" s="11">
        <v>45757</v>
      </c>
      <c r="C2579" s="2">
        <v>8.98</v>
      </c>
      <c r="D2579" s="2">
        <v>8.4573999999999998</v>
      </c>
      <c r="E2579" s="2">
        <v>0</v>
      </c>
      <c r="F2579" s="2">
        <v>0</v>
      </c>
      <c r="G2579" s="2">
        <v>0</v>
      </c>
      <c r="H2579" s="16">
        <f t="shared" si="40"/>
        <v>0</v>
      </c>
    </row>
    <row r="2580" spans="1:8" ht="13.5" x14ac:dyDescent="0.25">
      <c r="A2580" s="12"/>
      <c r="B2580" s="11">
        <v>45758</v>
      </c>
      <c r="C2580" s="2">
        <v>8.98</v>
      </c>
      <c r="D2580" s="2">
        <v>8.4573999999999998</v>
      </c>
      <c r="E2580" s="2">
        <v>0</v>
      </c>
      <c r="F2580" s="2">
        <v>0</v>
      </c>
      <c r="G2580" s="2">
        <v>0</v>
      </c>
      <c r="H2580" s="16">
        <f t="shared" si="40"/>
        <v>0</v>
      </c>
    </row>
    <row r="2581" spans="1:8" ht="13.5" x14ac:dyDescent="0.25">
      <c r="A2581" s="12"/>
      <c r="B2581" s="11">
        <v>45761</v>
      </c>
      <c r="C2581" s="2">
        <v>8.98</v>
      </c>
      <c r="D2581" s="2">
        <v>8.4573999999999998</v>
      </c>
      <c r="E2581" s="2">
        <v>0</v>
      </c>
      <c r="F2581" s="2">
        <v>0</v>
      </c>
      <c r="G2581" s="2">
        <v>0</v>
      </c>
      <c r="H2581" s="16">
        <f t="shared" si="40"/>
        <v>0</v>
      </c>
    </row>
    <row r="2582" spans="1:8" ht="13.5" x14ac:dyDescent="0.25">
      <c r="A2582" s="12"/>
      <c r="B2582" s="11">
        <v>45762</v>
      </c>
      <c r="C2582" s="2">
        <v>8.98</v>
      </c>
      <c r="D2582" s="2">
        <v>8.4573999999999998</v>
      </c>
      <c r="E2582" s="2">
        <v>1</v>
      </c>
      <c r="F2582" s="2">
        <v>8.98</v>
      </c>
      <c r="G2582" s="2">
        <v>8.98</v>
      </c>
      <c r="H2582" s="16">
        <f t="shared" si="40"/>
        <v>0</v>
      </c>
    </row>
    <row r="2583" spans="1:8" ht="13.5" x14ac:dyDescent="0.25">
      <c r="A2583" s="12"/>
      <c r="B2583" s="11">
        <v>45763</v>
      </c>
      <c r="C2583" s="2">
        <v>8.98</v>
      </c>
      <c r="D2583" s="2">
        <v>8.4573999999999998</v>
      </c>
      <c r="E2583" s="2">
        <v>0</v>
      </c>
      <c r="F2583" s="2">
        <v>0</v>
      </c>
      <c r="G2583" s="2">
        <v>0</v>
      </c>
      <c r="H2583" s="16">
        <f t="shared" si="40"/>
        <v>0</v>
      </c>
    </row>
    <row r="2584" spans="1:8" ht="13.5" x14ac:dyDescent="0.25">
      <c r="A2584" s="12"/>
      <c r="B2584" s="11">
        <v>45764</v>
      </c>
      <c r="C2584" s="2">
        <v>8.98</v>
      </c>
      <c r="D2584" s="2">
        <v>8.4573999999999998</v>
      </c>
      <c r="E2584" s="2">
        <v>0</v>
      </c>
      <c r="F2584" s="2">
        <v>0</v>
      </c>
      <c r="G2584" s="2">
        <v>0</v>
      </c>
      <c r="H2584" s="16">
        <f t="shared" si="40"/>
        <v>0</v>
      </c>
    </row>
    <row r="2585" spans="1:8" ht="13.5" x14ac:dyDescent="0.25">
      <c r="A2585" s="12"/>
      <c r="B2585" s="11">
        <v>45765</v>
      </c>
      <c r="C2585" s="2">
        <v>8.98</v>
      </c>
      <c r="D2585" s="2">
        <v>8.4573999999999998</v>
      </c>
      <c r="E2585" s="2">
        <v>0</v>
      </c>
      <c r="F2585" s="2">
        <v>0</v>
      </c>
      <c r="G2585" s="2">
        <v>0</v>
      </c>
      <c r="H2585" s="16">
        <f t="shared" si="40"/>
        <v>0</v>
      </c>
    </row>
    <row r="2586" spans="1:8" ht="13.5" x14ac:dyDescent="0.25">
      <c r="A2586" s="12"/>
      <c r="B2586" s="11">
        <v>45768</v>
      </c>
      <c r="C2586" s="2">
        <v>8.98</v>
      </c>
      <c r="D2586" s="2">
        <v>8.4573999999999998</v>
      </c>
      <c r="E2586" s="2">
        <v>0</v>
      </c>
      <c r="F2586" s="2">
        <v>0</v>
      </c>
      <c r="G2586" s="2">
        <v>0</v>
      </c>
      <c r="H2586" s="16">
        <f t="shared" si="40"/>
        <v>0</v>
      </c>
    </row>
    <row r="2587" spans="1:8" ht="13.5" x14ac:dyDescent="0.25">
      <c r="A2587" s="12"/>
      <c r="B2587" s="11">
        <v>45769</v>
      </c>
      <c r="C2587" s="2">
        <v>8.98</v>
      </c>
      <c r="D2587" s="2">
        <v>8.4573999999999998</v>
      </c>
      <c r="E2587" s="2">
        <v>0</v>
      </c>
      <c r="F2587" s="2">
        <v>0</v>
      </c>
      <c r="G2587" s="2">
        <v>0</v>
      </c>
      <c r="H2587" s="16">
        <f t="shared" si="40"/>
        <v>0</v>
      </c>
    </row>
    <row r="2588" spans="1:8" ht="13.5" x14ac:dyDescent="0.25">
      <c r="A2588" s="12"/>
      <c r="B2588" s="11">
        <v>45770</v>
      </c>
      <c r="C2588" s="2">
        <v>8.98</v>
      </c>
      <c r="D2588" s="2">
        <v>8.4573999999999998</v>
      </c>
      <c r="E2588" s="2">
        <v>0</v>
      </c>
      <c r="F2588" s="2">
        <v>0</v>
      </c>
      <c r="G2588" s="2">
        <v>0</v>
      </c>
      <c r="H2588" s="16">
        <f t="shared" si="40"/>
        <v>0</v>
      </c>
    </row>
    <row r="2589" spans="1:8" ht="13.5" x14ac:dyDescent="0.25">
      <c r="A2589" s="12"/>
      <c r="B2589" s="11">
        <v>45771</v>
      </c>
      <c r="C2589" s="2">
        <v>8.98</v>
      </c>
      <c r="D2589" s="2">
        <v>8.4573999999999998</v>
      </c>
      <c r="E2589" s="2">
        <v>0</v>
      </c>
      <c r="F2589" s="2">
        <v>0</v>
      </c>
      <c r="G2589" s="2">
        <v>0</v>
      </c>
      <c r="H2589" s="16">
        <f t="shared" si="40"/>
        <v>0</v>
      </c>
    </row>
    <row r="2590" spans="1:8" ht="13.5" x14ac:dyDescent="0.25">
      <c r="A2590" s="12"/>
      <c r="B2590" s="11">
        <v>45772</v>
      </c>
      <c r="C2590" s="2">
        <v>8.98</v>
      </c>
      <c r="D2590" s="2">
        <v>8.4573999999999998</v>
      </c>
      <c r="E2590" s="2">
        <v>0</v>
      </c>
      <c r="F2590" s="2">
        <v>0</v>
      </c>
      <c r="G2590" s="2">
        <v>0</v>
      </c>
      <c r="H2590" s="16">
        <f t="shared" si="40"/>
        <v>0</v>
      </c>
    </row>
    <row r="2591" spans="1:8" ht="13.5" x14ac:dyDescent="0.25">
      <c r="A2591" s="12"/>
      <c r="B2591" s="11">
        <v>45775</v>
      </c>
      <c r="C2591" s="2">
        <v>8.58</v>
      </c>
      <c r="D2591" s="2">
        <v>8.0806000000000004</v>
      </c>
      <c r="E2591" s="2">
        <v>500</v>
      </c>
      <c r="F2591" s="2">
        <v>8.58</v>
      </c>
      <c r="G2591" s="2">
        <v>4290</v>
      </c>
      <c r="H2591" s="16">
        <f t="shared" si="40"/>
        <v>-4.4552699411166477E-2</v>
      </c>
    </row>
    <row r="2592" spans="1:8" ht="13.5" x14ac:dyDescent="0.25">
      <c r="A2592" s="12"/>
      <c r="B2592" s="11">
        <v>45776</v>
      </c>
      <c r="C2592" s="2">
        <v>8.58</v>
      </c>
      <c r="D2592" s="2">
        <v>8.0806000000000004</v>
      </c>
      <c r="E2592" s="2">
        <v>0</v>
      </c>
      <c r="F2592" s="2">
        <v>0</v>
      </c>
      <c r="G2592" s="2">
        <v>0</v>
      </c>
      <c r="H2592" s="16">
        <f t="shared" si="40"/>
        <v>0</v>
      </c>
    </row>
    <row r="2593" spans="1:8" ht="13.5" x14ac:dyDescent="0.25">
      <c r="A2593" s="12"/>
      <c r="B2593" s="11">
        <v>45777</v>
      </c>
      <c r="C2593" s="2">
        <v>8.98</v>
      </c>
      <c r="D2593" s="2">
        <v>8.4573999999999998</v>
      </c>
      <c r="E2593" s="2">
        <v>500</v>
      </c>
      <c r="F2593" s="2">
        <v>8.98</v>
      </c>
      <c r="G2593" s="2">
        <v>4490</v>
      </c>
      <c r="H2593" s="16">
        <f t="shared" si="40"/>
        <v>4.6630200727668658E-2</v>
      </c>
    </row>
    <row r="2594" spans="1:8" ht="13.5" x14ac:dyDescent="0.25">
      <c r="A2594" s="12"/>
      <c r="B2594" s="11">
        <v>45779</v>
      </c>
      <c r="C2594" s="2">
        <v>8.99</v>
      </c>
      <c r="D2594" s="2">
        <v>8.4667999999999992</v>
      </c>
      <c r="E2594" s="2">
        <v>950</v>
      </c>
      <c r="F2594" s="2">
        <v>8.99</v>
      </c>
      <c r="G2594" s="2">
        <v>8540.5</v>
      </c>
      <c r="H2594" s="16">
        <f t="shared" si="40"/>
        <v>1.1114526923167178E-3</v>
      </c>
    </row>
    <row r="2595" spans="1:8" ht="13.5" x14ac:dyDescent="0.25">
      <c r="A2595" s="12"/>
      <c r="B2595" s="11">
        <v>45782</v>
      </c>
      <c r="C2595" s="2">
        <v>8.99</v>
      </c>
      <c r="D2595" s="2">
        <v>8.4667999999999992</v>
      </c>
      <c r="E2595" s="2">
        <v>0</v>
      </c>
      <c r="F2595" s="2">
        <v>0</v>
      </c>
      <c r="G2595" s="2">
        <v>0</v>
      </c>
      <c r="H2595" s="16">
        <f t="shared" si="40"/>
        <v>0</v>
      </c>
    </row>
    <row r="2596" spans="1:8" ht="13.5" x14ac:dyDescent="0.25">
      <c r="A2596" s="12"/>
      <c r="B2596" s="11">
        <v>45783</v>
      </c>
      <c r="C2596" s="2">
        <v>8.99</v>
      </c>
      <c r="D2596" s="2">
        <v>8.4667999999999992</v>
      </c>
      <c r="E2596" s="2">
        <v>0</v>
      </c>
      <c r="F2596" s="2">
        <v>0</v>
      </c>
      <c r="G2596" s="2">
        <v>0</v>
      </c>
      <c r="H2596" s="16">
        <f t="shared" si="40"/>
        <v>0</v>
      </c>
    </row>
    <row r="2597" spans="1:8" ht="13.5" x14ac:dyDescent="0.25">
      <c r="A2597" s="12"/>
      <c r="B2597" s="11">
        <v>45784</v>
      </c>
      <c r="C2597" s="2">
        <v>8.99</v>
      </c>
      <c r="D2597" s="2">
        <v>8.4667999999999992</v>
      </c>
      <c r="E2597" s="2">
        <v>0</v>
      </c>
      <c r="F2597" s="2">
        <v>0</v>
      </c>
      <c r="G2597" s="2">
        <v>0</v>
      </c>
      <c r="H2597" s="16">
        <f t="shared" si="40"/>
        <v>0</v>
      </c>
    </row>
    <row r="2598" spans="1:8" ht="13.5" x14ac:dyDescent="0.25">
      <c r="A2598" s="12"/>
      <c r="B2598" s="11">
        <v>45785</v>
      </c>
      <c r="C2598" s="2">
        <v>8.99</v>
      </c>
      <c r="D2598" s="2">
        <v>8.4667999999999992</v>
      </c>
      <c r="E2598" s="2">
        <v>0</v>
      </c>
      <c r="F2598" s="2">
        <v>0</v>
      </c>
      <c r="G2598" s="2">
        <v>0</v>
      </c>
      <c r="H2598" s="16">
        <f t="shared" si="40"/>
        <v>0</v>
      </c>
    </row>
    <row r="2599" spans="1:8" ht="13.5" x14ac:dyDescent="0.25">
      <c r="A2599" s="12"/>
      <c r="B2599" s="11">
        <v>45786</v>
      </c>
      <c r="C2599" s="2">
        <v>8.99</v>
      </c>
      <c r="D2599" s="2">
        <v>8.4667999999999992</v>
      </c>
      <c r="E2599" s="2">
        <v>0</v>
      </c>
      <c r="F2599" s="2">
        <v>0</v>
      </c>
      <c r="G2599" s="2">
        <v>0</v>
      </c>
      <c r="H2599" s="16">
        <f t="shared" si="40"/>
        <v>0</v>
      </c>
    </row>
    <row r="2600" spans="1:8" ht="13.5" x14ac:dyDescent="0.25">
      <c r="A2600" s="12"/>
      <c r="B2600" s="11">
        <v>45789</v>
      </c>
      <c r="C2600" s="2">
        <v>8.99</v>
      </c>
      <c r="D2600" s="2">
        <v>8.4667999999999992</v>
      </c>
      <c r="E2600" s="2">
        <v>0</v>
      </c>
      <c r="F2600" s="2">
        <v>0</v>
      </c>
      <c r="G2600" s="2">
        <v>0</v>
      </c>
      <c r="H2600" s="16">
        <f t="shared" si="40"/>
        <v>0</v>
      </c>
    </row>
    <row r="2601" spans="1:8" ht="13.5" x14ac:dyDescent="0.25">
      <c r="A2601" s="12"/>
      <c r="B2601" s="11">
        <v>45790</v>
      </c>
      <c r="C2601" s="2">
        <v>8.99</v>
      </c>
      <c r="D2601" s="2">
        <v>8.4667999999999992</v>
      </c>
      <c r="E2601" s="2">
        <v>0</v>
      </c>
      <c r="F2601" s="2">
        <v>0</v>
      </c>
      <c r="G2601" s="2">
        <v>0</v>
      </c>
      <c r="H2601" s="16">
        <f t="shared" si="40"/>
        <v>0</v>
      </c>
    </row>
    <row r="2602" spans="1:8" ht="13.5" x14ac:dyDescent="0.25">
      <c r="A2602" s="12"/>
      <c r="B2602" s="11">
        <v>45791</v>
      </c>
      <c r="C2602" s="2">
        <v>8.99</v>
      </c>
      <c r="D2602" s="2">
        <v>8.4667999999999992</v>
      </c>
      <c r="E2602" s="2">
        <v>0</v>
      </c>
      <c r="F2602" s="2">
        <v>0</v>
      </c>
      <c r="G2602" s="2">
        <v>0</v>
      </c>
      <c r="H2602" s="16">
        <f t="shared" si="40"/>
        <v>0</v>
      </c>
    </row>
    <row r="2603" spans="1:8" ht="13.5" x14ac:dyDescent="0.25">
      <c r="A2603" s="12"/>
      <c r="B2603" s="11">
        <v>45792</v>
      </c>
      <c r="C2603" s="2">
        <v>8.99</v>
      </c>
      <c r="D2603" s="2">
        <v>8.4667999999999992</v>
      </c>
      <c r="E2603" s="2">
        <v>0</v>
      </c>
      <c r="F2603" s="2">
        <v>0</v>
      </c>
      <c r="G2603" s="2">
        <v>0</v>
      </c>
      <c r="H2603" s="16">
        <f t="shared" si="40"/>
        <v>0</v>
      </c>
    </row>
    <row r="2604" spans="1:8" ht="13.5" x14ac:dyDescent="0.25">
      <c r="A2604" s="12"/>
      <c r="B2604" s="11">
        <v>45793</v>
      </c>
      <c r="C2604" s="2">
        <v>8.99</v>
      </c>
      <c r="D2604" s="2">
        <v>8.4667999999999992</v>
      </c>
      <c r="E2604" s="2">
        <v>0</v>
      </c>
      <c r="F2604" s="2">
        <v>0</v>
      </c>
      <c r="G2604" s="2">
        <v>0</v>
      </c>
      <c r="H2604" s="16">
        <f t="shared" si="40"/>
        <v>0</v>
      </c>
    </row>
    <row r="2605" spans="1:8" ht="13.5" x14ac:dyDescent="0.25">
      <c r="A2605" s="12"/>
      <c r="B2605" s="11">
        <v>45796</v>
      </c>
      <c r="C2605" s="2">
        <v>8.59</v>
      </c>
      <c r="D2605" s="2">
        <v>8.0900999999999996</v>
      </c>
      <c r="E2605" s="2">
        <v>0</v>
      </c>
      <c r="F2605" s="2">
        <v>0</v>
      </c>
      <c r="G2605" s="2">
        <v>0</v>
      </c>
      <c r="H2605" s="16">
        <f t="shared" si="40"/>
        <v>-4.4491425331884493E-2</v>
      </c>
    </row>
    <row r="2606" spans="1:8" ht="13.5" x14ac:dyDescent="0.25">
      <c r="A2606" s="12"/>
      <c r="B2606" s="11">
        <v>45797</v>
      </c>
      <c r="C2606" s="2">
        <v>8.2100000000000009</v>
      </c>
      <c r="D2606" s="2">
        <v>7.7321999999999997</v>
      </c>
      <c r="E2606" s="2">
        <v>5200</v>
      </c>
      <c r="F2606" s="2">
        <v>8.2100000000000009</v>
      </c>
      <c r="G2606" s="2">
        <v>42692</v>
      </c>
      <c r="H2606" s="16">
        <f t="shared" si="40"/>
        <v>-4.4239255386212768E-2</v>
      </c>
    </row>
    <row r="2607" spans="1:8" ht="13.5" x14ac:dyDescent="0.25">
      <c r="A2607" s="12"/>
      <c r="B2607" s="11">
        <v>45798</v>
      </c>
      <c r="C2607" s="2">
        <v>8.1</v>
      </c>
      <c r="D2607" s="2">
        <v>7.6285999999999996</v>
      </c>
      <c r="E2607" s="2">
        <v>3192</v>
      </c>
      <c r="F2607" s="2">
        <v>8.1</v>
      </c>
      <c r="G2607" s="2">
        <v>25855.200000000001</v>
      </c>
      <c r="H2607" s="16">
        <f t="shared" si="40"/>
        <v>-1.3398515299656003E-2</v>
      </c>
    </row>
    <row r="2608" spans="1:8" ht="13.5" x14ac:dyDescent="0.25">
      <c r="A2608" s="12"/>
      <c r="B2608" s="11">
        <v>45799</v>
      </c>
      <c r="C2608" s="2">
        <v>8.1</v>
      </c>
      <c r="D2608" s="2">
        <v>7.6285999999999996</v>
      </c>
      <c r="E2608" s="2">
        <v>0</v>
      </c>
      <c r="F2608" s="2">
        <v>0</v>
      </c>
      <c r="G2608" s="2">
        <v>0</v>
      </c>
      <c r="H2608" s="16">
        <f t="shared" si="40"/>
        <v>0</v>
      </c>
    </row>
    <row r="2609" spans="1:8" ht="13.5" x14ac:dyDescent="0.25">
      <c r="A2609" s="12"/>
      <c r="B2609" s="11">
        <v>45800</v>
      </c>
      <c r="C2609" s="2">
        <v>8.1</v>
      </c>
      <c r="D2609" s="2">
        <v>7.6285999999999996</v>
      </c>
      <c r="E2609" s="2">
        <v>0</v>
      </c>
      <c r="F2609" s="2">
        <v>0</v>
      </c>
      <c r="G2609" s="2">
        <v>0</v>
      </c>
      <c r="H2609" s="16">
        <f t="shared" si="40"/>
        <v>0</v>
      </c>
    </row>
    <row r="2610" spans="1:8" ht="13.5" x14ac:dyDescent="0.25">
      <c r="A2610" s="12"/>
      <c r="B2610" s="11">
        <v>45803</v>
      </c>
      <c r="C2610" s="2">
        <v>8.1</v>
      </c>
      <c r="D2610" s="2">
        <v>7.6285999999999996</v>
      </c>
      <c r="E2610" s="2">
        <v>0</v>
      </c>
      <c r="F2610" s="2">
        <v>0</v>
      </c>
      <c r="G2610" s="2">
        <v>0</v>
      </c>
      <c r="H2610" s="16">
        <f t="shared" si="40"/>
        <v>0</v>
      </c>
    </row>
    <row r="2611" spans="1:8" ht="13.5" x14ac:dyDescent="0.25">
      <c r="A2611" s="12"/>
      <c r="B2611" s="11">
        <v>45804</v>
      </c>
      <c r="C2611" s="2">
        <v>8</v>
      </c>
      <c r="D2611" s="2">
        <v>7.5343999999999998</v>
      </c>
      <c r="E2611" s="2">
        <v>273</v>
      </c>
      <c r="F2611" s="2">
        <v>8</v>
      </c>
      <c r="G2611" s="2">
        <v>2184</v>
      </c>
      <c r="H2611" s="16">
        <f t="shared" si="40"/>
        <v>-1.2348268358545453E-2</v>
      </c>
    </row>
    <row r="2612" spans="1:8" ht="13.5" x14ac:dyDescent="0.25">
      <c r="A2612" s="12"/>
      <c r="B2612" s="11">
        <v>45805</v>
      </c>
      <c r="C2612" s="2">
        <v>8</v>
      </c>
      <c r="D2612" s="2">
        <v>7.5343999999999998</v>
      </c>
      <c r="E2612" s="2">
        <v>0</v>
      </c>
      <c r="F2612" s="2">
        <v>0</v>
      </c>
      <c r="G2612" s="2">
        <v>0</v>
      </c>
      <c r="H2612" s="16">
        <f t="shared" si="40"/>
        <v>0</v>
      </c>
    </row>
    <row r="2613" spans="1:8" ht="13.5" x14ac:dyDescent="0.25">
      <c r="A2613" s="12"/>
      <c r="B2613" s="11">
        <v>45806</v>
      </c>
      <c r="C2613" s="2">
        <v>8</v>
      </c>
      <c r="D2613" s="2">
        <v>7.5343999999999998</v>
      </c>
      <c r="E2613" s="2">
        <v>0</v>
      </c>
      <c r="F2613" s="2">
        <v>0</v>
      </c>
      <c r="G2613" s="2">
        <v>0</v>
      </c>
      <c r="H2613" s="16">
        <f t="shared" si="40"/>
        <v>0</v>
      </c>
    </row>
    <row r="2614" spans="1:8" ht="13.5" x14ac:dyDescent="0.25">
      <c r="A2614" s="12"/>
      <c r="B2614" s="11">
        <v>45807</v>
      </c>
      <c r="C2614" s="2">
        <v>8</v>
      </c>
      <c r="D2614" s="2">
        <v>7.5343999999999998</v>
      </c>
      <c r="E2614" s="2">
        <v>300</v>
      </c>
      <c r="F2614" s="2">
        <v>8</v>
      </c>
      <c r="G2614" s="2">
        <v>2400</v>
      </c>
      <c r="H2614" s="16">
        <f t="shared" si="40"/>
        <v>0</v>
      </c>
    </row>
    <row r="2615" spans="1:8" ht="13.5" x14ac:dyDescent="0.25">
      <c r="A2615" s="12"/>
      <c r="B2615" s="11">
        <v>45810</v>
      </c>
      <c r="C2615" s="2">
        <v>8</v>
      </c>
      <c r="D2615" s="2">
        <v>7.5343999999999998</v>
      </c>
      <c r="E2615" s="2">
        <v>3800</v>
      </c>
      <c r="F2615" s="2">
        <v>8</v>
      </c>
      <c r="G2615" s="2">
        <v>30400</v>
      </c>
      <c r="H2615" s="16">
        <f t="shared" si="40"/>
        <v>0</v>
      </c>
    </row>
    <row r="2616" spans="1:8" ht="13.5" x14ac:dyDescent="0.25">
      <c r="A2616" s="12"/>
      <c r="B2616" s="11">
        <v>45811</v>
      </c>
      <c r="C2616" s="2">
        <v>8</v>
      </c>
      <c r="D2616" s="2">
        <v>7.5343999999999998</v>
      </c>
      <c r="E2616" s="2">
        <v>17</v>
      </c>
      <c r="F2616" s="2">
        <v>8</v>
      </c>
      <c r="G2616" s="2">
        <v>136</v>
      </c>
      <c r="H2616" s="16">
        <f t="shared" si="40"/>
        <v>0</v>
      </c>
    </row>
    <row r="2617" spans="1:8" ht="13.5" x14ac:dyDescent="0.25">
      <c r="A2617" s="12"/>
      <c r="B2617" s="11">
        <v>45812</v>
      </c>
      <c r="C2617" s="2">
        <v>8</v>
      </c>
      <c r="D2617" s="2">
        <v>7.5343999999999998</v>
      </c>
      <c r="E2617" s="2">
        <v>884</v>
      </c>
      <c r="F2617" s="2">
        <v>8</v>
      </c>
      <c r="G2617" s="2">
        <v>7072</v>
      </c>
      <c r="H2617" s="16">
        <f t="shared" si="40"/>
        <v>0</v>
      </c>
    </row>
    <row r="2618" spans="1:8" ht="13.5" x14ac:dyDescent="0.25">
      <c r="A2618" s="12"/>
      <c r="B2618" s="11">
        <v>45813</v>
      </c>
      <c r="C2618" s="2">
        <v>8</v>
      </c>
      <c r="D2618" s="2">
        <v>7.5343999999999998</v>
      </c>
      <c r="E2618" s="2">
        <v>340</v>
      </c>
      <c r="F2618" s="2">
        <v>8</v>
      </c>
      <c r="G2618" s="2">
        <v>2720</v>
      </c>
      <c r="H2618" s="16">
        <f t="shared" si="40"/>
        <v>0</v>
      </c>
    </row>
    <row r="2619" spans="1:8" ht="13.5" x14ac:dyDescent="0.25">
      <c r="A2619" s="12"/>
      <c r="B2619" s="11">
        <v>45817</v>
      </c>
      <c r="C2619" s="2">
        <v>8</v>
      </c>
      <c r="D2619" s="2">
        <v>7.5343999999999998</v>
      </c>
      <c r="E2619" s="2">
        <v>560</v>
      </c>
      <c r="F2619" s="2">
        <v>8</v>
      </c>
      <c r="G2619" s="2">
        <v>4480</v>
      </c>
      <c r="H2619" s="16">
        <f t="shared" si="40"/>
        <v>0</v>
      </c>
    </row>
    <row r="2620" spans="1:8" ht="13.5" x14ac:dyDescent="0.25">
      <c r="A2620" s="12"/>
      <c r="B2620" s="11">
        <v>45818</v>
      </c>
      <c r="C2620" s="2">
        <v>8</v>
      </c>
      <c r="D2620" s="2">
        <v>7.5343999999999998</v>
      </c>
      <c r="E2620" s="2">
        <v>0</v>
      </c>
      <c r="F2620" s="2">
        <v>0</v>
      </c>
      <c r="G2620" s="2">
        <v>0</v>
      </c>
      <c r="H2620" s="16">
        <f t="shared" si="40"/>
        <v>0</v>
      </c>
    </row>
    <row r="2621" spans="1:8" ht="13.5" x14ac:dyDescent="0.25">
      <c r="A2621" s="12"/>
      <c r="B2621" s="11">
        <v>45819</v>
      </c>
      <c r="C2621" s="2">
        <v>8</v>
      </c>
      <c r="D2621" s="2">
        <v>7.5343999999999998</v>
      </c>
      <c r="E2621" s="2">
        <v>292</v>
      </c>
      <c r="F2621" s="2">
        <v>8</v>
      </c>
      <c r="G2621" s="2">
        <v>2336</v>
      </c>
      <c r="H2621" s="16">
        <f t="shared" si="40"/>
        <v>0</v>
      </c>
    </row>
    <row r="2622" spans="1:8" ht="13.5" x14ac:dyDescent="0.25">
      <c r="A2622" s="12"/>
      <c r="B2622" s="11">
        <v>45820</v>
      </c>
      <c r="C2622" s="2">
        <v>8</v>
      </c>
      <c r="D2622" s="2">
        <v>7.5343999999999998</v>
      </c>
      <c r="E2622" s="2">
        <v>0</v>
      </c>
      <c r="F2622" s="2">
        <v>0</v>
      </c>
      <c r="G2622" s="2">
        <v>0</v>
      </c>
      <c r="H2622" s="16">
        <f t="shared" si="40"/>
        <v>0</v>
      </c>
    </row>
    <row r="2623" spans="1:8" ht="13.5" x14ac:dyDescent="0.25">
      <c r="A2623" s="12"/>
      <c r="B2623" s="11">
        <v>45821</v>
      </c>
      <c r="C2623" s="2">
        <v>8</v>
      </c>
      <c r="D2623" s="2">
        <v>7.5343999999999998</v>
      </c>
      <c r="E2623" s="2">
        <v>500</v>
      </c>
      <c r="F2623" s="2">
        <v>8</v>
      </c>
      <c r="G2623" s="2">
        <v>4000</v>
      </c>
      <c r="H2623" s="16">
        <f t="shared" si="40"/>
        <v>0</v>
      </c>
    </row>
    <row r="2624" spans="1:8" ht="13.5" x14ac:dyDescent="0.25">
      <c r="A2624" s="12"/>
      <c r="B2624" s="11">
        <v>45824</v>
      </c>
      <c r="C2624" s="2">
        <v>8.3000000000000007</v>
      </c>
      <c r="D2624" s="2">
        <v>7.8169000000000004</v>
      </c>
      <c r="E2624" s="2">
        <v>500</v>
      </c>
      <c r="F2624" s="2">
        <v>8.3000000000000007</v>
      </c>
      <c r="G2624" s="2">
        <v>4150</v>
      </c>
      <c r="H2624" s="16">
        <f t="shared" si="40"/>
        <v>3.7494691017201189E-2</v>
      </c>
    </row>
    <row r="2625" spans="1:8" ht="13.5" x14ac:dyDescent="0.25">
      <c r="A2625" s="12"/>
      <c r="B2625" s="11">
        <v>45825</v>
      </c>
      <c r="C2625" s="2">
        <v>8.5399999999999991</v>
      </c>
      <c r="D2625" s="2">
        <v>8.0429999999999993</v>
      </c>
      <c r="E2625" s="2">
        <v>500</v>
      </c>
      <c r="F2625" s="2">
        <v>8.5399999999999991</v>
      </c>
      <c r="G2625" s="2">
        <v>4270</v>
      </c>
      <c r="H2625" s="16">
        <f t="shared" si="40"/>
        <v>2.8924509716127728E-2</v>
      </c>
    </row>
    <row r="2626" spans="1:8" ht="13.5" x14ac:dyDescent="0.25">
      <c r="A2626" s="12"/>
      <c r="B2626" s="11">
        <v>45826</v>
      </c>
      <c r="C2626" s="2">
        <v>8.9</v>
      </c>
      <c r="D2626" s="2">
        <v>8.3819999999999997</v>
      </c>
      <c r="E2626" s="2">
        <v>1356</v>
      </c>
      <c r="F2626" s="2">
        <v>8.9</v>
      </c>
      <c r="G2626" s="2">
        <v>12068.4</v>
      </c>
      <c r="H2626" s="16">
        <f t="shared" si="40"/>
        <v>4.2148452070123146E-2</v>
      </c>
    </row>
    <row r="2627" spans="1:8" ht="13.5" x14ac:dyDescent="0.25">
      <c r="A2627" s="12"/>
      <c r="B2627" s="11">
        <v>45827</v>
      </c>
      <c r="C2627" s="2">
        <v>8.99</v>
      </c>
      <c r="D2627" s="2">
        <v>8.4667999999999992</v>
      </c>
      <c r="E2627" s="2">
        <v>550</v>
      </c>
      <c r="F2627" s="2">
        <v>8.99</v>
      </c>
      <c r="G2627" s="2">
        <v>4944.5</v>
      </c>
      <c r="H2627" s="16">
        <f t="shared" si="40"/>
        <v>1.0116917203531323E-2</v>
      </c>
    </row>
    <row r="2628" spans="1:8" ht="13.5" x14ac:dyDescent="0.25">
      <c r="A2628" s="12"/>
      <c r="B2628" s="11">
        <v>45828</v>
      </c>
      <c r="C2628" s="2">
        <v>9</v>
      </c>
      <c r="D2628" s="2">
        <v>8.4762000000000004</v>
      </c>
      <c r="E2628" s="2">
        <v>1550</v>
      </c>
      <c r="F2628" s="2">
        <v>9</v>
      </c>
      <c r="G2628" s="2">
        <v>13950</v>
      </c>
      <c r="H2628" s="16">
        <f t="shared" si="40"/>
        <v>1.1102187367129479E-3</v>
      </c>
    </row>
    <row r="2629" spans="1:8" ht="13.5" x14ac:dyDescent="0.25">
      <c r="A2629" s="12"/>
      <c r="B2629" s="11">
        <v>45831</v>
      </c>
      <c r="C2629" s="2">
        <v>9</v>
      </c>
      <c r="D2629" s="2">
        <v>8.4762000000000004</v>
      </c>
      <c r="E2629" s="2">
        <v>6700</v>
      </c>
      <c r="F2629" s="2">
        <v>9</v>
      </c>
      <c r="G2629" s="2">
        <v>60300</v>
      </c>
      <c r="H2629" s="16">
        <f t="shared" si="40"/>
        <v>0</v>
      </c>
    </row>
    <row r="2630" spans="1:8" ht="13.5" x14ac:dyDescent="0.25">
      <c r="A2630" s="12"/>
      <c r="B2630" s="11">
        <v>45832</v>
      </c>
      <c r="C2630" s="2">
        <v>9</v>
      </c>
      <c r="D2630" s="2">
        <v>8.4762000000000004</v>
      </c>
      <c r="E2630" s="2">
        <v>0</v>
      </c>
      <c r="F2630" s="2">
        <v>0</v>
      </c>
      <c r="G2630" s="2">
        <v>0</v>
      </c>
      <c r="H2630" s="16">
        <f t="shared" si="40"/>
        <v>0</v>
      </c>
    </row>
    <row r="2631" spans="1:8" ht="13.5" x14ac:dyDescent="0.25">
      <c r="A2631" s="12"/>
      <c r="B2631" s="11">
        <v>45833</v>
      </c>
      <c r="C2631" s="2">
        <v>9</v>
      </c>
      <c r="D2631" s="2">
        <v>8.4762000000000004</v>
      </c>
      <c r="E2631" s="2">
        <v>0</v>
      </c>
      <c r="F2631" s="2">
        <v>0</v>
      </c>
      <c r="G2631" s="2">
        <v>0</v>
      </c>
      <c r="H2631" s="16">
        <f t="shared" ref="H2631:H2694" si="41">(D2631-D2630)/D2630</f>
        <v>0</v>
      </c>
    </row>
    <row r="2632" spans="1:8" ht="13.5" x14ac:dyDescent="0.25">
      <c r="A2632" s="12"/>
      <c r="B2632" s="11">
        <v>45835</v>
      </c>
      <c r="C2632" s="2">
        <v>9</v>
      </c>
      <c r="D2632" s="2">
        <v>8.4762000000000004</v>
      </c>
      <c r="E2632" s="2">
        <v>0</v>
      </c>
      <c r="F2632" s="2">
        <v>0</v>
      </c>
      <c r="G2632" s="2">
        <v>0</v>
      </c>
      <c r="H2632" s="16">
        <f t="shared" si="41"/>
        <v>0</v>
      </c>
    </row>
    <row r="2633" spans="1:8" ht="13.5" x14ac:dyDescent="0.25">
      <c r="A2633" s="12"/>
      <c r="B2633" s="11">
        <v>45838</v>
      </c>
      <c r="C2633" s="2">
        <v>9</v>
      </c>
      <c r="D2633" s="2">
        <v>8.4762000000000004</v>
      </c>
      <c r="E2633" s="2">
        <v>0</v>
      </c>
      <c r="F2633" s="2">
        <v>0</v>
      </c>
      <c r="G2633" s="2">
        <v>0</v>
      </c>
      <c r="H2633" s="16">
        <f t="shared" si="41"/>
        <v>0</v>
      </c>
    </row>
    <row r="2634" spans="1:8" ht="13.5" x14ac:dyDescent="0.25">
      <c r="A2634" s="12"/>
      <c r="B2634" s="11">
        <v>45839</v>
      </c>
      <c r="C2634" s="2">
        <v>9</v>
      </c>
      <c r="D2634" s="2">
        <v>8.4762000000000004</v>
      </c>
      <c r="E2634" s="2">
        <v>0</v>
      </c>
      <c r="F2634" s="2">
        <v>0</v>
      </c>
      <c r="G2634" s="2">
        <v>0</v>
      </c>
      <c r="H2634" s="16">
        <f t="shared" si="41"/>
        <v>0</v>
      </c>
    </row>
    <row r="2635" spans="1:8" ht="13.5" x14ac:dyDescent="0.25">
      <c r="A2635" s="12"/>
      <c r="B2635" s="11">
        <v>45840</v>
      </c>
      <c r="C2635" s="2">
        <v>9</v>
      </c>
      <c r="D2635" s="2">
        <v>8.4762000000000004</v>
      </c>
      <c r="E2635" s="2">
        <v>0</v>
      </c>
      <c r="F2635" s="2">
        <v>0</v>
      </c>
      <c r="G2635" s="2">
        <v>0</v>
      </c>
      <c r="H2635" s="16">
        <f t="shared" si="41"/>
        <v>0</v>
      </c>
    </row>
    <row r="2636" spans="1:8" ht="13.5" x14ac:dyDescent="0.25">
      <c r="A2636" s="12"/>
      <c r="B2636" s="11">
        <v>45841</v>
      </c>
      <c r="C2636" s="2">
        <v>9</v>
      </c>
      <c r="D2636" s="2">
        <v>8.4762000000000004</v>
      </c>
      <c r="E2636" s="2">
        <v>0</v>
      </c>
      <c r="F2636" s="2">
        <v>0</v>
      </c>
      <c r="G2636" s="2">
        <v>0</v>
      </c>
      <c r="H2636" s="16">
        <f t="shared" si="41"/>
        <v>0</v>
      </c>
    </row>
    <row r="2637" spans="1:8" ht="13.5" x14ac:dyDescent="0.25">
      <c r="A2637" s="12"/>
      <c r="B2637" s="11">
        <v>45842</v>
      </c>
      <c r="C2637" s="2">
        <v>8.6</v>
      </c>
      <c r="D2637" s="2">
        <v>8.0995000000000008</v>
      </c>
      <c r="E2637" s="2">
        <v>114</v>
      </c>
      <c r="F2637" s="2">
        <v>8.6</v>
      </c>
      <c r="G2637" s="2">
        <v>980.4</v>
      </c>
      <c r="H2637" s="16">
        <f t="shared" si="41"/>
        <v>-4.4442084896533771E-2</v>
      </c>
    </row>
    <row r="2638" spans="1:8" ht="13.5" x14ac:dyDescent="0.25">
      <c r="A2638" s="12"/>
      <c r="B2638" s="11">
        <v>45845</v>
      </c>
      <c r="C2638" s="2">
        <v>8.6</v>
      </c>
      <c r="D2638" s="2">
        <v>8.0995000000000008</v>
      </c>
      <c r="E2638" s="2">
        <v>0</v>
      </c>
      <c r="F2638" s="2">
        <v>0</v>
      </c>
      <c r="G2638" s="2">
        <v>0</v>
      </c>
      <c r="H2638" s="16">
        <f t="shared" si="41"/>
        <v>0</v>
      </c>
    </row>
    <row r="2639" spans="1:8" ht="13.5" x14ac:dyDescent="0.25">
      <c r="A2639" s="12"/>
      <c r="B2639" s="11">
        <v>45846</v>
      </c>
      <c r="C2639" s="2">
        <v>8.6</v>
      </c>
      <c r="D2639" s="2">
        <v>8.0995000000000008</v>
      </c>
      <c r="E2639" s="2">
        <v>0</v>
      </c>
      <c r="F2639" s="2">
        <v>0</v>
      </c>
      <c r="G2639" s="2">
        <v>0</v>
      </c>
      <c r="H2639" s="16">
        <f t="shared" si="41"/>
        <v>0</v>
      </c>
    </row>
    <row r="2640" spans="1:8" ht="13.5" x14ac:dyDescent="0.25">
      <c r="A2640" s="12"/>
      <c r="B2640" s="11">
        <v>45847</v>
      </c>
      <c r="C2640" s="2">
        <v>8.6</v>
      </c>
      <c r="D2640" s="2">
        <v>8.0995000000000008</v>
      </c>
      <c r="E2640" s="2">
        <v>450</v>
      </c>
      <c r="F2640" s="2">
        <v>8.6</v>
      </c>
      <c r="G2640" s="2">
        <v>3870</v>
      </c>
      <c r="H2640" s="16">
        <f t="shared" si="41"/>
        <v>0</v>
      </c>
    </row>
    <row r="2641" spans="1:8" ht="13.5" x14ac:dyDescent="0.25">
      <c r="A2641" s="12"/>
      <c r="B2641" s="11">
        <v>45848</v>
      </c>
      <c r="C2641" s="2">
        <v>8.6</v>
      </c>
      <c r="D2641" s="2">
        <v>8.0995000000000008</v>
      </c>
      <c r="E2641" s="2">
        <v>0</v>
      </c>
      <c r="F2641" s="2">
        <v>0</v>
      </c>
      <c r="G2641" s="2">
        <v>0</v>
      </c>
      <c r="H2641" s="16">
        <f t="shared" si="41"/>
        <v>0</v>
      </c>
    </row>
    <row r="2642" spans="1:8" ht="13.5" x14ac:dyDescent="0.25">
      <c r="A2642" s="12"/>
      <c r="B2642" s="11">
        <v>45849</v>
      </c>
      <c r="C2642" s="2">
        <v>8.6</v>
      </c>
      <c r="D2642" s="2">
        <v>8.0995000000000008</v>
      </c>
      <c r="E2642" s="2">
        <v>0</v>
      </c>
      <c r="F2642" s="2">
        <v>0</v>
      </c>
      <c r="G2642" s="2">
        <v>0</v>
      </c>
      <c r="H2642" s="16">
        <f t="shared" si="41"/>
        <v>0</v>
      </c>
    </row>
    <row r="2643" spans="1:8" ht="13.5" x14ac:dyDescent="0.25">
      <c r="A2643" s="12"/>
      <c r="B2643" s="11">
        <v>45852</v>
      </c>
      <c r="C2643" s="2">
        <v>8.6</v>
      </c>
      <c r="D2643" s="2">
        <v>8.0995000000000008</v>
      </c>
      <c r="E2643" s="2">
        <v>0</v>
      </c>
      <c r="F2643" s="2">
        <v>0</v>
      </c>
      <c r="G2643" s="2">
        <v>0</v>
      </c>
      <c r="H2643" s="16">
        <f t="shared" si="41"/>
        <v>0</v>
      </c>
    </row>
    <row r="2644" spans="1:8" ht="13.5" x14ac:dyDescent="0.25">
      <c r="A2644" s="12"/>
      <c r="B2644" s="11">
        <v>45853</v>
      </c>
      <c r="C2644" s="2">
        <v>8.6</v>
      </c>
      <c r="D2644" s="2">
        <v>8.0995000000000008</v>
      </c>
      <c r="E2644" s="2">
        <v>0</v>
      </c>
      <c r="F2644" s="2">
        <v>0</v>
      </c>
      <c r="G2644" s="2">
        <v>0</v>
      </c>
      <c r="H2644" s="16">
        <f t="shared" si="41"/>
        <v>0</v>
      </c>
    </row>
    <row r="2645" spans="1:8" ht="13.5" x14ac:dyDescent="0.25">
      <c r="A2645" s="12"/>
      <c r="B2645" s="11">
        <v>45854</v>
      </c>
      <c r="C2645" s="2">
        <v>8.6</v>
      </c>
      <c r="D2645" s="2">
        <v>8.0995000000000008</v>
      </c>
      <c r="E2645" s="2">
        <v>0</v>
      </c>
      <c r="F2645" s="2">
        <v>0</v>
      </c>
      <c r="G2645" s="2">
        <v>0</v>
      </c>
      <c r="H2645" s="16">
        <f t="shared" si="41"/>
        <v>0</v>
      </c>
    </row>
    <row r="2646" spans="1:8" ht="13.5" x14ac:dyDescent="0.25">
      <c r="A2646" s="12"/>
      <c r="B2646" s="11">
        <v>45855</v>
      </c>
      <c r="C2646" s="2">
        <v>8.6</v>
      </c>
      <c r="D2646" s="2">
        <v>8.0995000000000008</v>
      </c>
      <c r="E2646" s="2">
        <v>0</v>
      </c>
      <c r="F2646" s="2">
        <v>0</v>
      </c>
      <c r="G2646" s="2">
        <v>0</v>
      </c>
      <c r="H2646" s="16">
        <f t="shared" si="41"/>
        <v>0</v>
      </c>
    </row>
    <row r="2647" spans="1:8" ht="13.5" x14ac:dyDescent="0.25">
      <c r="A2647" s="12"/>
      <c r="B2647" s="11">
        <v>45856</v>
      </c>
      <c r="C2647" s="2">
        <v>8.6</v>
      </c>
      <c r="D2647" s="2">
        <v>8.0995000000000008</v>
      </c>
      <c r="E2647" s="2">
        <v>15</v>
      </c>
      <c r="F2647" s="2">
        <v>8.6</v>
      </c>
      <c r="G2647" s="2">
        <v>129</v>
      </c>
      <c r="H2647" s="16">
        <f t="shared" si="41"/>
        <v>0</v>
      </c>
    </row>
    <row r="2648" spans="1:8" ht="13.5" x14ac:dyDescent="0.25">
      <c r="A2648" s="12"/>
      <c r="B2648" s="11">
        <v>45859</v>
      </c>
      <c r="C2648" s="2">
        <v>8.6</v>
      </c>
      <c r="D2648" s="2">
        <v>8.0995000000000008</v>
      </c>
      <c r="E2648" s="2">
        <v>0</v>
      </c>
      <c r="F2648" s="2">
        <v>0</v>
      </c>
      <c r="G2648" s="2">
        <v>0</v>
      </c>
      <c r="H2648" s="16">
        <f t="shared" si="41"/>
        <v>0</v>
      </c>
    </row>
    <row r="2649" spans="1:8" ht="13.5" x14ac:dyDescent="0.25">
      <c r="A2649" s="12"/>
      <c r="B2649" s="11">
        <v>45860</v>
      </c>
      <c r="C2649" s="2">
        <v>8.6</v>
      </c>
      <c r="D2649" s="2">
        <v>8.0995000000000008</v>
      </c>
      <c r="E2649" s="2">
        <v>0</v>
      </c>
      <c r="F2649" s="2">
        <v>0</v>
      </c>
      <c r="G2649" s="2">
        <v>0</v>
      </c>
      <c r="H2649" s="16">
        <f t="shared" si="41"/>
        <v>0</v>
      </c>
    </row>
    <row r="2650" spans="1:8" ht="13.5" x14ac:dyDescent="0.25">
      <c r="A2650" s="12"/>
      <c r="B2650" s="11">
        <v>45861</v>
      </c>
      <c r="C2650" s="2">
        <v>8.6</v>
      </c>
      <c r="D2650" s="2">
        <v>8.0995000000000008</v>
      </c>
      <c r="E2650" s="2">
        <v>0</v>
      </c>
      <c r="F2650" s="2">
        <v>0</v>
      </c>
      <c r="G2650" s="2">
        <v>0</v>
      </c>
      <c r="H2650" s="16">
        <f t="shared" si="41"/>
        <v>0</v>
      </c>
    </row>
    <row r="2651" spans="1:8" ht="13.5" x14ac:dyDescent="0.25">
      <c r="A2651" s="12"/>
      <c r="B2651" s="11">
        <v>45862</v>
      </c>
      <c r="C2651" s="2">
        <v>8.6</v>
      </c>
      <c r="D2651" s="2">
        <v>8.0995000000000008</v>
      </c>
      <c r="E2651" s="2">
        <v>0</v>
      </c>
      <c r="F2651" s="2">
        <v>0</v>
      </c>
      <c r="G2651" s="2">
        <v>0</v>
      </c>
      <c r="H2651" s="16">
        <f t="shared" si="41"/>
        <v>0</v>
      </c>
    </row>
    <row r="2652" spans="1:8" ht="13.5" x14ac:dyDescent="0.25">
      <c r="A2652" s="12"/>
      <c r="B2652" s="11">
        <v>45866</v>
      </c>
      <c r="C2652" s="2">
        <v>8.6</v>
      </c>
      <c r="D2652" s="2">
        <v>8.0995000000000008</v>
      </c>
      <c r="E2652" s="2">
        <v>0</v>
      </c>
      <c r="F2652" s="2">
        <v>0</v>
      </c>
      <c r="G2652" s="2">
        <v>0</v>
      </c>
      <c r="H2652" s="16">
        <f t="shared" si="41"/>
        <v>0</v>
      </c>
    </row>
    <row r="2653" spans="1:8" ht="13.5" x14ac:dyDescent="0.25">
      <c r="A2653" s="12"/>
      <c r="B2653" s="11">
        <v>45867</v>
      </c>
      <c r="C2653" s="2">
        <v>8.1999999999999993</v>
      </c>
      <c r="D2653" s="2">
        <v>8.1999999999999993</v>
      </c>
      <c r="E2653" s="2">
        <v>100</v>
      </c>
      <c r="F2653" s="2">
        <v>8.1999999999999993</v>
      </c>
      <c r="G2653" s="2">
        <v>820</v>
      </c>
      <c r="H2653" s="16">
        <f t="shared" si="41"/>
        <v>1.2408173344033394E-2</v>
      </c>
    </row>
    <row r="2654" spans="1:8" ht="13.5" x14ac:dyDescent="0.25">
      <c r="A2654" s="12"/>
      <c r="B2654" s="11">
        <v>45868</v>
      </c>
      <c r="C2654" s="2">
        <v>8.1999999999999993</v>
      </c>
      <c r="D2654" s="2">
        <v>8.1999999999999993</v>
      </c>
      <c r="E2654" s="2">
        <v>0</v>
      </c>
      <c r="F2654" s="2">
        <v>0</v>
      </c>
      <c r="G2654" s="2">
        <v>0</v>
      </c>
      <c r="H2654" s="16">
        <f t="shared" si="41"/>
        <v>0</v>
      </c>
    </row>
    <row r="2655" spans="1:8" ht="13.5" x14ac:dyDescent="0.25">
      <c r="A2655" s="12"/>
      <c r="B2655" s="11">
        <v>45869</v>
      </c>
      <c r="C2655" s="2">
        <v>8.1999999999999993</v>
      </c>
      <c r="D2655" s="2">
        <v>8.1999999999999993</v>
      </c>
      <c r="E2655" s="2">
        <v>0</v>
      </c>
      <c r="F2655" s="2">
        <v>0</v>
      </c>
      <c r="G2655" s="2">
        <v>0</v>
      </c>
      <c r="H2655" s="16">
        <f t="shared" si="41"/>
        <v>0</v>
      </c>
    </row>
    <row r="2656" spans="1:8" ht="13.5" x14ac:dyDescent="0.25">
      <c r="A2656" s="12"/>
      <c r="B2656" s="11">
        <v>45870</v>
      </c>
      <c r="C2656" s="2">
        <v>8.1999999999999993</v>
      </c>
      <c r="D2656" s="2">
        <v>8.1999999999999993</v>
      </c>
      <c r="E2656" s="2">
        <v>0</v>
      </c>
      <c r="F2656" s="2">
        <v>0</v>
      </c>
      <c r="G2656" s="2">
        <v>0</v>
      </c>
      <c r="H2656" s="16">
        <f t="shared" si="41"/>
        <v>0</v>
      </c>
    </row>
    <row r="2657" spans="1:8" ht="13.5" x14ac:dyDescent="0.25">
      <c r="A2657" s="12"/>
      <c r="B2657" s="11">
        <v>45873</v>
      </c>
      <c r="C2657" s="2">
        <v>8.1999999999999993</v>
      </c>
      <c r="D2657" s="2">
        <v>8.1999999999999993</v>
      </c>
      <c r="E2657" s="2">
        <v>0</v>
      </c>
      <c r="F2657" s="2">
        <v>0</v>
      </c>
      <c r="G2657" s="2">
        <v>0</v>
      </c>
      <c r="H2657" s="16">
        <f t="shared" si="41"/>
        <v>0</v>
      </c>
    </row>
    <row r="2658" spans="1:8" ht="13.5" x14ac:dyDescent="0.25">
      <c r="A2658" s="12"/>
      <c r="B2658" s="11">
        <v>45874</v>
      </c>
      <c r="C2658" s="2">
        <v>8.1999999999999993</v>
      </c>
      <c r="D2658" s="2">
        <v>8.1999999999999993</v>
      </c>
      <c r="E2658" s="2">
        <v>0</v>
      </c>
      <c r="F2658" s="2">
        <v>0</v>
      </c>
      <c r="G2658" s="2">
        <v>0</v>
      </c>
      <c r="H2658" s="16">
        <f t="shared" si="41"/>
        <v>0</v>
      </c>
    </row>
    <row r="2659" spans="1:8" ht="13.5" x14ac:dyDescent="0.25">
      <c r="A2659" s="12"/>
      <c r="B2659" s="11">
        <v>45875</v>
      </c>
      <c r="C2659" s="2">
        <v>8.1999999999999993</v>
      </c>
      <c r="D2659" s="2">
        <v>8.1999999999999993</v>
      </c>
      <c r="E2659" s="2">
        <v>0</v>
      </c>
      <c r="F2659" s="2">
        <v>0</v>
      </c>
      <c r="G2659" s="2">
        <v>0</v>
      </c>
      <c r="H2659" s="16">
        <f t="shared" si="41"/>
        <v>0</v>
      </c>
    </row>
    <row r="2660" spans="1:8" ht="13.5" x14ac:dyDescent="0.25">
      <c r="A2660" s="12"/>
      <c r="B2660" s="11">
        <v>45876</v>
      </c>
      <c r="C2660" s="2">
        <v>8.1999999999999993</v>
      </c>
      <c r="D2660" s="2">
        <v>8.1999999999999993</v>
      </c>
      <c r="E2660" s="2">
        <v>0</v>
      </c>
      <c r="F2660" s="2">
        <v>0</v>
      </c>
      <c r="G2660" s="2">
        <v>0</v>
      </c>
      <c r="H2660" s="16">
        <f t="shared" si="41"/>
        <v>0</v>
      </c>
    </row>
    <row r="2661" spans="1:8" ht="13.5" x14ac:dyDescent="0.25">
      <c r="A2661" s="12"/>
      <c r="B2661" s="11">
        <v>45877</v>
      </c>
      <c r="C2661" s="2">
        <v>8.1999999999999993</v>
      </c>
      <c r="D2661" s="2">
        <v>8.1999999999999993</v>
      </c>
      <c r="E2661" s="2">
        <v>0</v>
      </c>
      <c r="F2661" s="2">
        <v>0</v>
      </c>
      <c r="G2661" s="2">
        <v>0</v>
      </c>
      <c r="H2661" s="16">
        <f t="shared" si="41"/>
        <v>0</v>
      </c>
    </row>
    <row r="2662" spans="1:8" ht="13.5" x14ac:dyDescent="0.25">
      <c r="A2662" s="12"/>
      <c r="B2662" s="11">
        <v>45880</v>
      </c>
      <c r="C2662" s="2">
        <v>8.1999999999999993</v>
      </c>
      <c r="D2662" s="2">
        <v>8.1999999999999993</v>
      </c>
      <c r="E2662" s="2">
        <v>0</v>
      </c>
      <c r="F2662" s="2">
        <v>0</v>
      </c>
      <c r="G2662" s="2">
        <v>0</v>
      </c>
      <c r="H2662" s="16">
        <f t="shared" si="41"/>
        <v>0</v>
      </c>
    </row>
    <row r="2663" spans="1:8" ht="13.5" x14ac:dyDescent="0.25">
      <c r="A2663" s="12"/>
      <c r="B2663" s="11">
        <v>45881</v>
      </c>
      <c r="C2663" s="2">
        <v>8.1999999999999993</v>
      </c>
      <c r="D2663" s="2">
        <v>8.1999999999999993</v>
      </c>
      <c r="E2663" s="2">
        <v>0</v>
      </c>
      <c r="F2663" s="2">
        <v>0</v>
      </c>
      <c r="G2663" s="2">
        <v>0</v>
      </c>
      <c r="H2663" s="16">
        <f t="shared" si="41"/>
        <v>0</v>
      </c>
    </row>
    <row r="2664" spans="1:8" ht="13.5" x14ac:dyDescent="0.25">
      <c r="A2664" s="12"/>
      <c r="B2664" s="11">
        <v>45883</v>
      </c>
      <c r="C2664" s="2">
        <v>8.1999999999999993</v>
      </c>
      <c r="D2664" s="2">
        <v>8.1999999999999993</v>
      </c>
      <c r="E2664" s="2">
        <v>0</v>
      </c>
      <c r="F2664" s="2">
        <v>0</v>
      </c>
      <c r="G2664" s="2">
        <v>0</v>
      </c>
      <c r="H2664" s="16">
        <f t="shared" si="41"/>
        <v>0</v>
      </c>
    </row>
    <row r="2665" spans="1:8" ht="13.5" x14ac:dyDescent="0.25">
      <c r="A2665" s="12"/>
      <c r="B2665" s="11">
        <v>45884</v>
      </c>
      <c r="C2665" s="2">
        <v>8.4499999999999993</v>
      </c>
      <c r="D2665" s="2">
        <v>8.4499999999999993</v>
      </c>
      <c r="E2665" s="2">
        <v>4</v>
      </c>
      <c r="F2665" s="2">
        <v>8.4499999999999993</v>
      </c>
      <c r="G2665" s="2">
        <v>33.799999999999997</v>
      </c>
      <c r="H2665" s="16">
        <f t="shared" si="41"/>
        <v>3.0487804878048783E-2</v>
      </c>
    </row>
    <row r="2666" spans="1:8" ht="13.5" x14ac:dyDescent="0.25">
      <c r="A2666" s="12"/>
      <c r="B2666" s="11">
        <v>45887</v>
      </c>
      <c r="C2666" s="2">
        <v>8.4499999999999993</v>
      </c>
      <c r="D2666" s="2">
        <v>8.4499999999999993</v>
      </c>
      <c r="E2666" s="2">
        <v>0</v>
      </c>
      <c r="F2666" s="2">
        <v>0</v>
      </c>
      <c r="G2666" s="2">
        <v>0</v>
      </c>
      <c r="H2666" s="16">
        <f t="shared" si="41"/>
        <v>0</v>
      </c>
    </row>
    <row r="2667" spans="1:8" ht="13.5" x14ac:dyDescent="0.25">
      <c r="A2667" s="12"/>
      <c r="B2667" s="11">
        <v>45888</v>
      </c>
      <c r="C2667" s="2">
        <v>8.4499999999999993</v>
      </c>
      <c r="D2667" s="2">
        <v>8.4499999999999993</v>
      </c>
      <c r="E2667" s="2">
        <v>0</v>
      </c>
      <c r="F2667" s="2">
        <v>0</v>
      </c>
      <c r="G2667" s="2">
        <v>0</v>
      </c>
      <c r="H2667" s="16">
        <f t="shared" si="41"/>
        <v>0</v>
      </c>
    </row>
    <row r="2668" spans="1:8" ht="13.5" x14ac:dyDescent="0.25">
      <c r="A2668" s="12"/>
      <c r="B2668" s="11">
        <v>45889</v>
      </c>
      <c r="C2668" s="2">
        <v>8.4499999999999993</v>
      </c>
      <c r="D2668" s="2">
        <v>8.4499999999999993</v>
      </c>
      <c r="E2668" s="2">
        <v>0</v>
      </c>
      <c r="F2668" s="2">
        <v>0</v>
      </c>
      <c r="G2668" s="2">
        <v>0</v>
      </c>
      <c r="H2668" s="16">
        <f t="shared" si="41"/>
        <v>0</v>
      </c>
    </row>
    <row r="2669" spans="1:8" ht="13.5" x14ac:dyDescent="0.25">
      <c r="A2669" s="12"/>
      <c r="B2669" s="11">
        <v>45890</v>
      </c>
      <c r="C2669" s="2">
        <v>8.4499999999999993</v>
      </c>
      <c r="D2669" s="2">
        <v>8.4499999999999993</v>
      </c>
      <c r="E2669" s="2">
        <v>296</v>
      </c>
      <c r="F2669" s="2">
        <v>8.4499999999999993</v>
      </c>
      <c r="G2669" s="2">
        <v>2501.1999999999998</v>
      </c>
      <c r="H2669" s="16">
        <f t="shared" si="41"/>
        <v>0</v>
      </c>
    </row>
    <row r="2670" spans="1:8" ht="13.5" x14ac:dyDescent="0.25">
      <c r="A2670" s="12"/>
      <c r="B2670" s="11">
        <v>45891</v>
      </c>
      <c r="C2670" s="2">
        <v>8.51</v>
      </c>
      <c r="D2670" s="2">
        <v>8.51</v>
      </c>
      <c r="E2670" s="2">
        <v>850</v>
      </c>
      <c r="F2670" s="2">
        <v>8.51</v>
      </c>
      <c r="G2670" s="2">
        <v>7233.5</v>
      </c>
      <c r="H2670" s="16">
        <f t="shared" si="41"/>
        <v>7.1005917159763909E-3</v>
      </c>
    </row>
    <row r="2671" spans="1:8" ht="13.5" x14ac:dyDescent="0.25">
      <c r="A2671" s="12"/>
      <c r="B2671" s="11">
        <v>45894</v>
      </c>
      <c r="C2671" s="2">
        <v>8.51</v>
      </c>
      <c r="D2671" s="2">
        <v>8.51</v>
      </c>
      <c r="E2671" s="2">
        <v>0</v>
      </c>
      <c r="F2671" s="2">
        <v>0</v>
      </c>
      <c r="G2671" s="2">
        <v>0</v>
      </c>
      <c r="H2671" s="16">
        <f t="shared" si="41"/>
        <v>0</v>
      </c>
    </row>
    <row r="2672" spans="1:8" ht="13.5" x14ac:dyDescent="0.25">
      <c r="A2672" s="12"/>
      <c r="B2672" s="11">
        <v>45895</v>
      </c>
      <c r="C2672" s="2">
        <v>8.81</v>
      </c>
      <c r="D2672" s="2">
        <v>8.81</v>
      </c>
      <c r="E2672" s="2">
        <v>4735</v>
      </c>
      <c r="F2672" s="2">
        <v>8.81</v>
      </c>
      <c r="G2672" s="2">
        <v>41715.35</v>
      </c>
      <c r="H2672" s="16">
        <f t="shared" si="41"/>
        <v>3.5252643948296206E-2</v>
      </c>
    </row>
    <row r="2673" spans="1:8" ht="13.5" x14ac:dyDescent="0.25">
      <c r="A2673" s="12"/>
      <c r="B2673" s="11">
        <v>45896</v>
      </c>
      <c r="C2673" s="2">
        <v>8.81</v>
      </c>
      <c r="D2673" s="2">
        <v>8.81</v>
      </c>
      <c r="E2673" s="2">
        <v>0</v>
      </c>
      <c r="F2673" s="2">
        <v>0</v>
      </c>
      <c r="G2673" s="2">
        <v>0</v>
      </c>
      <c r="H2673" s="16">
        <f t="shared" si="41"/>
        <v>0</v>
      </c>
    </row>
    <row r="2674" spans="1:8" ht="13.5" x14ac:dyDescent="0.25">
      <c r="A2674" s="12"/>
      <c r="B2674" s="11">
        <v>45897</v>
      </c>
      <c r="C2674" s="2">
        <v>8.82</v>
      </c>
      <c r="D2674" s="2">
        <v>8.82</v>
      </c>
      <c r="E2674" s="2">
        <v>5344</v>
      </c>
      <c r="F2674" s="2">
        <v>8.8179999999999996</v>
      </c>
      <c r="G2674" s="2">
        <v>47123.392</v>
      </c>
      <c r="H2674" s="16">
        <f t="shared" si="41"/>
        <v>1.1350737797956624E-3</v>
      </c>
    </row>
    <row r="2675" spans="1:8" ht="13.5" x14ac:dyDescent="0.25">
      <c r="A2675" s="12"/>
      <c r="B2675" s="11">
        <v>45898</v>
      </c>
      <c r="C2675" s="2">
        <v>8.83</v>
      </c>
      <c r="D2675" s="2">
        <v>8.83</v>
      </c>
      <c r="E2675" s="2">
        <v>4349</v>
      </c>
      <c r="F2675" s="2">
        <v>8.8209999999999997</v>
      </c>
      <c r="G2675" s="2">
        <v>38362.529000000002</v>
      </c>
      <c r="H2675" s="16">
        <f t="shared" si="41"/>
        <v>1.1337868480725381E-3</v>
      </c>
    </row>
    <row r="2676" spans="1:8" ht="13.5" x14ac:dyDescent="0.25">
      <c r="A2676" s="12"/>
      <c r="B2676" s="11">
        <v>45901</v>
      </c>
      <c r="C2676" s="2">
        <v>8.89</v>
      </c>
      <c r="D2676" s="2">
        <v>8.89</v>
      </c>
      <c r="E2676" s="2">
        <v>2</v>
      </c>
      <c r="F2676" s="2">
        <v>8.89</v>
      </c>
      <c r="G2676" s="2">
        <v>17.78</v>
      </c>
      <c r="H2676" s="16">
        <f t="shared" si="41"/>
        <v>6.7950169875425253E-3</v>
      </c>
    </row>
    <row r="2677" spans="1:8" ht="13.5" x14ac:dyDescent="0.25">
      <c r="A2677" s="12"/>
      <c r="B2677" s="11">
        <v>45902</v>
      </c>
      <c r="C2677" s="2">
        <v>8.89</v>
      </c>
      <c r="D2677" s="2">
        <v>8.89</v>
      </c>
      <c r="E2677" s="2">
        <v>0</v>
      </c>
      <c r="F2677" s="2">
        <v>0</v>
      </c>
      <c r="G2677" s="2">
        <v>0</v>
      </c>
      <c r="H2677" s="16">
        <f t="shared" si="41"/>
        <v>0</v>
      </c>
    </row>
    <row r="2678" spans="1:8" ht="13.5" x14ac:dyDescent="0.25">
      <c r="A2678" s="12"/>
      <c r="B2678" s="11">
        <v>45903</v>
      </c>
      <c r="C2678" s="2">
        <v>8.89</v>
      </c>
      <c r="D2678" s="2">
        <v>8.89</v>
      </c>
      <c r="E2678" s="2">
        <v>0</v>
      </c>
      <c r="F2678" s="2">
        <v>0</v>
      </c>
      <c r="G2678" s="2">
        <v>0</v>
      </c>
      <c r="H2678" s="16">
        <f t="shared" si="41"/>
        <v>0</v>
      </c>
    </row>
    <row r="2679" spans="1:8" ht="13.5" x14ac:dyDescent="0.25">
      <c r="A2679" s="12"/>
      <c r="B2679" s="11">
        <v>45905</v>
      </c>
      <c r="C2679" s="2">
        <v>8.92</v>
      </c>
      <c r="D2679" s="2">
        <v>8.92</v>
      </c>
      <c r="E2679" s="2">
        <v>538</v>
      </c>
      <c r="F2679" s="2">
        <v>8.92</v>
      </c>
      <c r="G2679" s="2">
        <v>4798.96</v>
      </c>
      <c r="H2679" s="16">
        <f t="shared" si="41"/>
        <v>3.3745781777277119E-3</v>
      </c>
    </row>
    <row r="2680" spans="1:8" ht="13.5" x14ac:dyDescent="0.25">
      <c r="A2680" s="12"/>
      <c r="B2680" s="11">
        <v>45908</v>
      </c>
      <c r="C2680" s="2">
        <v>8.92</v>
      </c>
      <c r="D2680" s="2">
        <v>8.92</v>
      </c>
      <c r="E2680" s="2">
        <v>0</v>
      </c>
      <c r="F2680" s="2">
        <v>0</v>
      </c>
      <c r="G2680" s="2">
        <v>0</v>
      </c>
      <c r="H2680" s="16">
        <f t="shared" si="41"/>
        <v>0</v>
      </c>
    </row>
    <row r="2681" spans="1:8" ht="13.5" x14ac:dyDescent="0.25">
      <c r="A2681" s="12"/>
      <c r="B2681" s="11">
        <v>45909</v>
      </c>
      <c r="C2681" s="2">
        <v>9.32</v>
      </c>
      <c r="D2681" s="2">
        <v>9.32</v>
      </c>
      <c r="E2681" s="2">
        <v>14</v>
      </c>
      <c r="F2681" s="2">
        <v>9.32</v>
      </c>
      <c r="G2681" s="2">
        <v>130.47999999999999</v>
      </c>
      <c r="H2681" s="16">
        <f t="shared" si="41"/>
        <v>4.4843049327354299E-2</v>
      </c>
    </row>
    <row r="2682" spans="1:8" ht="13.5" x14ac:dyDescent="0.25">
      <c r="A2682" s="12"/>
      <c r="B2682" s="11">
        <v>45910</v>
      </c>
      <c r="C2682" s="2">
        <v>8.9499999999999993</v>
      </c>
      <c r="D2682" s="2">
        <v>8.9499999999999993</v>
      </c>
      <c r="E2682" s="2">
        <v>6000</v>
      </c>
      <c r="F2682" s="2">
        <v>8.9320000000000004</v>
      </c>
      <c r="G2682" s="2">
        <v>53592</v>
      </c>
      <c r="H2682" s="16">
        <f t="shared" si="41"/>
        <v>-3.9699570815450752E-2</v>
      </c>
    </row>
    <row r="2683" spans="1:8" ht="13.5" x14ac:dyDescent="0.25">
      <c r="A2683" s="12"/>
      <c r="B2683" s="11">
        <v>45911</v>
      </c>
      <c r="C2683" s="2">
        <v>8.9499999999999993</v>
      </c>
      <c r="D2683" s="2">
        <v>8.9499999999999993</v>
      </c>
      <c r="E2683" s="2">
        <v>0</v>
      </c>
      <c r="F2683" s="2">
        <v>0</v>
      </c>
      <c r="G2683" s="2">
        <v>0</v>
      </c>
      <c r="H2683" s="16">
        <f t="shared" si="41"/>
        <v>0</v>
      </c>
    </row>
    <row r="2684" spans="1:8" ht="13.5" x14ac:dyDescent="0.25">
      <c r="A2684" s="12"/>
      <c r="B2684" s="11">
        <v>45912</v>
      </c>
      <c r="C2684" s="2">
        <v>9.35</v>
      </c>
      <c r="D2684" s="2">
        <v>9.35</v>
      </c>
      <c r="E2684" s="2">
        <v>514</v>
      </c>
      <c r="F2684" s="2">
        <v>8.9710000000000001</v>
      </c>
      <c r="G2684" s="2">
        <v>4611.0940000000001</v>
      </c>
      <c r="H2684" s="16">
        <f t="shared" si="41"/>
        <v>4.4692737430167641E-2</v>
      </c>
    </row>
    <row r="2685" spans="1:8" ht="13.5" x14ac:dyDescent="0.25">
      <c r="A2685" s="12"/>
      <c r="B2685" s="11">
        <v>45915</v>
      </c>
      <c r="C2685" s="2">
        <v>9.73</v>
      </c>
      <c r="D2685" s="2">
        <v>9.73</v>
      </c>
      <c r="E2685" s="2">
        <v>68</v>
      </c>
      <c r="F2685" s="2">
        <v>9.7360000000000007</v>
      </c>
      <c r="G2685" s="2">
        <v>662.048</v>
      </c>
      <c r="H2685" s="16">
        <f t="shared" si="41"/>
        <v>4.0641711229946607E-2</v>
      </c>
    </row>
    <row r="2686" spans="1:8" ht="13.5" x14ac:dyDescent="0.25">
      <c r="A2686" s="12"/>
      <c r="B2686" s="11">
        <v>45916</v>
      </c>
      <c r="C2686" s="2">
        <v>9.7200000000000006</v>
      </c>
      <c r="D2686" s="2">
        <v>9.7200000000000006</v>
      </c>
      <c r="E2686" s="2">
        <v>2</v>
      </c>
      <c r="F2686" s="2">
        <v>9.7200000000000006</v>
      </c>
      <c r="G2686" s="2">
        <v>19.440000000000001</v>
      </c>
      <c r="H2686" s="16">
        <f t="shared" si="41"/>
        <v>-1.0277492291880562E-3</v>
      </c>
    </row>
    <row r="2687" spans="1:8" ht="13.5" x14ac:dyDescent="0.25">
      <c r="A2687" s="12"/>
      <c r="B2687" s="11">
        <v>45917</v>
      </c>
      <c r="C2687" s="2">
        <v>9.7200000000000006</v>
      </c>
      <c r="D2687" s="2">
        <v>9.7200000000000006</v>
      </c>
      <c r="E2687" s="2">
        <v>0</v>
      </c>
      <c r="F2687" s="2">
        <v>0</v>
      </c>
      <c r="G2687" s="2">
        <v>0</v>
      </c>
      <c r="H2687" s="16">
        <f t="shared" si="41"/>
        <v>0</v>
      </c>
    </row>
    <row r="2688" spans="1:8" ht="13.5" x14ac:dyDescent="0.25">
      <c r="A2688" s="12"/>
      <c r="B2688" s="11">
        <v>45918</v>
      </c>
      <c r="C2688" s="2">
        <v>9.7200000000000006</v>
      </c>
      <c r="D2688" s="2">
        <v>9.7200000000000006</v>
      </c>
      <c r="E2688" s="2">
        <v>0</v>
      </c>
      <c r="F2688" s="2">
        <v>0</v>
      </c>
      <c r="G2688" s="2">
        <v>0</v>
      </c>
      <c r="H2688" s="16">
        <f t="shared" si="41"/>
        <v>0</v>
      </c>
    </row>
    <row r="2689" spans="1:8" ht="13.5" x14ac:dyDescent="0.25">
      <c r="A2689" s="12"/>
      <c r="B2689" s="11">
        <v>45919</v>
      </c>
      <c r="C2689" s="2">
        <v>9.4499999999999993</v>
      </c>
      <c r="D2689" s="2">
        <v>9.4499999999999993</v>
      </c>
      <c r="E2689" s="2">
        <v>5</v>
      </c>
      <c r="F2689" s="2">
        <v>9.4499999999999993</v>
      </c>
      <c r="G2689" s="2">
        <v>47.25</v>
      </c>
      <c r="H2689" s="16">
        <f t="shared" si="41"/>
        <v>-2.7777777777777915E-2</v>
      </c>
    </row>
    <row r="2690" spans="1:8" ht="13.5" x14ac:dyDescent="0.25">
      <c r="A2690" s="12"/>
      <c r="B2690" s="11">
        <v>45922</v>
      </c>
      <c r="C2690" s="2">
        <v>9.4499999999999993</v>
      </c>
      <c r="D2690" s="2">
        <v>9.4499999999999993</v>
      </c>
      <c r="E2690" s="2">
        <v>0</v>
      </c>
      <c r="F2690" s="2">
        <v>0</v>
      </c>
      <c r="G2690" s="2">
        <v>0</v>
      </c>
      <c r="H2690" s="16">
        <f t="shared" si="41"/>
        <v>0</v>
      </c>
    </row>
    <row r="2691" spans="1:8" ht="13.5" x14ac:dyDescent="0.25">
      <c r="A2691" s="12"/>
      <c r="B2691" s="11">
        <v>45923</v>
      </c>
      <c r="C2691" s="2">
        <v>9.4499999999999993</v>
      </c>
      <c r="D2691" s="2">
        <v>9.4499999999999993</v>
      </c>
      <c r="E2691" s="2">
        <v>0</v>
      </c>
      <c r="F2691" s="2">
        <v>0</v>
      </c>
      <c r="G2691" s="2">
        <v>0</v>
      </c>
      <c r="H2691" s="16">
        <f t="shared" si="41"/>
        <v>0</v>
      </c>
    </row>
    <row r="2692" spans="1:8" ht="13.5" x14ac:dyDescent="0.25">
      <c r="A2692" s="12"/>
      <c r="B2692" s="11">
        <v>45924</v>
      </c>
      <c r="C2692" s="2">
        <v>9.7200000000000006</v>
      </c>
      <c r="D2692" s="2">
        <v>9.7200000000000006</v>
      </c>
      <c r="E2692" s="2">
        <v>458</v>
      </c>
      <c r="F2692" s="2">
        <v>9.4550000000000001</v>
      </c>
      <c r="G2692" s="2">
        <v>4330.3900000000003</v>
      </c>
      <c r="H2692" s="16">
        <f t="shared" si="41"/>
        <v>2.8571428571428716E-2</v>
      </c>
    </row>
    <row r="2693" spans="1:8" ht="13.5" x14ac:dyDescent="0.25">
      <c r="A2693" s="12"/>
      <c r="B2693" s="11">
        <v>45925</v>
      </c>
      <c r="C2693" s="2">
        <v>9.7200000000000006</v>
      </c>
      <c r="D2693" s="2">
        <v>9.7200000000000006</v>
      </c>
      <c r="E2693" s="2">
        <v>0</v>
      </c>
      <c r="F2693" s="2">
        <v>0</v>
      </c>
      <c r="G2693" s="2">
        <v>0</v>
      </c>
      <c r="H2693" s="16">
        <f t="shared" si="41"/>
        <v>0</v>
      </c>
    </row>
    <row r="2694" spans="1:8" ht="13.5" x14ac:dyDescent="0.25">
      <c r="A2694" s="12"/>
      <c r="B2694" s="11">
        <v>45926</v>
      </c>
      <c r="C2694" s="2">
        <v>9.7200000000000006</v>
      </c>
      <c r="D2694" s="2">
        <v>9.7200000000000006</v>
      </c>
      <c r="E2694" s="2">
        <v>1000</v>
      </c>
      <c r="F2694" s="2">
        <v>9.7200000000000006</v>
      </c>
      <c r="G2694" s="2">
        <v>9720</v>
      </c>
      <c r="H2694" s="16">
        <f t="shared" si="41"/>
        <v>0</v>
      </c>
    </row>
    <row r="2695" spans="1:8" ht="13.5" x14ac:dyDescent="0.25">
      <c r="A2695" s="12"/>
      <c r="B2695" s="11">
        <v>45929</v>
      </c>
      <c r="C2695" s="2">
        <v>9.74</v>
      </c>
      <c r="D2695" s="2">
        <v>9.74</v>
      </c>
      <c r="E2695" s="2">
        <v>2753</v>
      </c>
      <c r="F2695" s="2">
        <v>9.74</v>
      </c>
      <c r="G2695" s="2">
        <v>26814.22</v>
      </c>
      <c r="H2695" s="16">
        <f t="shared" ref="H2695:H2709" si="42">(D2695-D2694)/D2694</f>
        <v>2.0576131687242358E-3</v>
      </c>
    </row>
    <row r="2696" spans="1:8" ht="13.5" x14ac:dyDescent="0.25">
      <c r="A2696" s="12"/>
      <c r="B2696" s="11">
        <v>45930</v>
      </c>
      <c r="C2696" s="2">
        <v>9.74</v>
      </c>
      <c r="D2696" s="2">
        <v>9.74</v>
      </c>
      <c r="E2696" s="2">
        <v>0</v>
      </c>
      <c r="F2696" s="2">
        <v>0</v>
      </c>
      <c r="G2696" s="2">
        <v>0</v>
      </c>
      <c r="H2696" s="16">
        <f t="shared" si="42"/>
        <v>0</v>
      </c>
    </row>
    <row r="2697" spans="1:8" ht="13.5" x14ac:dyDescent="0.25">
      <c r="A2697" s="12"/>
      <c r="B2697" s="11">
        <v>45931</v>
      </c>
      <c r="C2697" s="2">
        <v>10.17</v>
      </c>
      <c r="D2697" s="2">
        <v>10.17</v>
      </c>
      <c r="E2697" s="2">
        <v>0</v>
      </c>
      <c r="F2697" s="2">
        <v>0</v>
      </c>
      <c r="G2697" s="2">
        <v>0</v>
      </c>
      <c r="H2697" s="16">
        <f t="shared" si="42"/>
        <v>4.4147843942505101E-2</v>
      </c>
    </row>
    <row r="2698" spans="1:8" ht="13.5" x14ac:dyDescent="0.25">
      <c r="A2698" s="12"/>
      <c r="B2698" s="11">
        <v>45932</v>
      </c>
      <c r="C2698" s="2">
        <v>10.18</v>
      </c>
      <c r="D2698" s="2">
        <v>10.18</v>
      </c>
      <c r="E2698" s="2">
        <v>130</v>
      </c>
      <c r="F2698" s="2">
        <v>10.18</v>
      </c>
      <c r="G2698" s="2">
        <v>1323.4</v>
      </c>
      <c r="H2698" s="16">
        <f t="shared" si="42"/>
        <v>9.8328416912485611E-4</v>
      </c>
    </row>
    <row r="2699" spans="1:8" ht="13.5" x14ac:dyDescent="0.25">
      <c r="A2699" s="12"/>
      <c r="B2699" s="11">
        <v>45933</v>
      </c>
      <c r="C2699" s="2">
        <v>10.17</v>
      </c>
      <c r="D2699" s="2">
        <v>10.17</v>
      </c>
      <c r="E2699" s="2">
        <v>100</v>
      </c>
      <c r="F2699" s="2">
        <v>10.17</v>
      </c>
      <c r="G2699" s="2">
        <v>1017</v>
      </c>
      <c r="H2699" s="16">
        <f t="shared" si="42"/>
        <v>-9.8231827111982194E-4</v>
      </c>
    </row>
    <row r="2700" spans="1:8" ht="13.5" x14ac:dyDescent="0.25">
      <c r="A2700" s="12"/>
      <c r="B2700" s="11">
        <v>45936</v>
      </c>
      <c r="C2700" s="2">
        <v>10.17</v>
      </c>
      <c r="D2700" s="2">
        <v>10.17</v>
      </c>
      <c r="E2700" s="2">
        <v>14052</v>
      </c>
      <c r="F2700" s="2">
        <v>10.17</v>
      </c>
      <c r="G2700" s="2">
        <v>142908.84</v>
      </c>
      <c r="H2700" s="16">
        <f t="shared" si="42"/>
        <v>0</v>
      </c>
    </row>
    <row r="2701" spans="1:8" ht="13.5" x14ac:dyDescent="0.25">
      <c r="A2701" s="12"/>
      <c r="B2701" s="11">
        <v>45937</v>
      </c>
      <c r="C2701" s="2">
        <v>10.6</v>
      </c>
      <c r="D2701" s="2">
        <v>10.6</v>
      </c>
      <c r="E2701" s="2">
        <v>1000</v>
      </c>
      <c r="F2701" s="2">
        <v>10.6</v>
      </c>
      <c r="G2701" s="2">
        <v>10600</v>
      </c>
      <c r="H2701" s="16">
        <f t="shared" si="42"/>
        <v>4.2281219272369684E-2</v>
      </c>
    </row>
    <row r="2702" spans="1:8" ht="13.5" x14ac:dyDescent="0.25">
      <c r="A2702" s="12"/>
      <c r="B2702" s="11">
        <v>45938</v>
      </c>
      <c r="C2702" s="2">
        <v>11.07</v>
      </c>
      <c r="D2702" s="2">
        <v>11.07</v>
      </c>
      <c r="E2702" s="2">
        <v>300</v>
      </c>
      <c r="F2702" s="2">
        <v>10.61</v>
      </c>
      <c r="G2702" s="2">
        <v>3183</v>
      </c>
      <c r="H2702" s="16">
        <f t="shared" si="42"/>
        <v>4.4339622641509494E-2</v>
      </c>
    </row>
    <row r="2703" spans="1:8" ht="13.5" x14ac:dyDescent="0.25">
      <c r="A2703" s="12"/>
      <c r="B2703" s="11">
        <v>45939</v>
      </c>
      <c r="C2703" s="2">
        <v>11.56</v>
      </c>
      <c r="D2703" s="2">
        <v>11.56</v>
      </c>
      <c r="E2703" s="2">
        <v>0</v>
      </c>
      <c r="F2703" s="2">
        <v>0</v>
      </c>
      <c r="G2703" s="2">
        <v>0</v>
      </c>
      <c r="H2703" s="16">
        <f t="shared" si="42"/>
        <v>4.4263775971093065E-2</v>
      </c>
    </row>
    <row r="2704" spans="1:8" ht="13.5" x14ac:dyDescent="0.25">
      <c r="A2704" s="12"/>
      <c r="B2704" s="11">
        <v>45940</v>
      </c>
      <c r="C2704" s="2">
        <v>12.08</v>
      </c>
      <c r="D2704" s="2">
        <v>12.08</v>
      </c>
      <c r="E2704" s="2">
        <v>0</v>
      </c>
      <c r="F2704" s="2">
        <v>0</v>
      </c>
      <c r="G2704" s="2">
        <v>0</v>
      </c>
      <c r="H2704" s="16">
        <f t="shared" si="42"/>
        <v>4.4982698961937677E-2</v>
      </c>
    </row>
    <row r="2705" spans="1:11" ht="13.5" x14ac:dyDescent="0.25">
      <c r="A2705" s="12"/>
      <c r="B2705" s="11">
        <v>45943</v>
      </c>
      <c r="C2705" s="2">
        <v>12.07</v>
      </c>
      <c r="D2705" s="2">
        <v>12.07</v>
      </c>
      <c r="E2705" s="2">
        <v>100</v>
      </c>
      <c r="F2705" s="2">
        <v>12.066000000000001</v>
      </c>
      <c r="G2705" s="2">
        <v>1206.5999999999999</v>
      </c>
      <c r="H2705" s="16">
        <f t="shared" si="42"/>
        <v>-8.2781456953640617E-4</v>
      </c>
    </row>
    <row r="2706" spans="1:11" ht="13.5" x14ac:dyDescent="0.25">
      <c r="A2706" s="12"/>
      <c r="B2706" s="11">
        <v>45944</v>
      </c>
      <c r="C2706" s="2">
        <v>12.61</v>
      </c>
      <c r="D2706" s="2">
        <v>12.61</v>
      </c>
      <c r="E2706" s="2">
        <v>0</v>
      </c>
      <c r="F2706" s="2">
        <v>0</v>
      </c>
      <c r="G2706" s="2">
        <v>0</v>
      </c>
      <c r="H2706" s="16">
        <f t="shared" si="42"/>
        <v>4.4739022369511112E-2</v>
      </c>
    </row>
    <row r="2707" spans="1:11" ht="13.5" x14ac:dyDescent="0.25">
      <c r="A2707" s="12"/>
      <c r="B2707" s="11">
        <v>45946</v>
      </c>
      <c r="C2707" s="2">
        <v>13.17</v>
      </c>
      <c r="D2707" s="2">
        <v>13.17</v>
      </c>
      <c r="E2707" s="2">
        <v>0</v>
      </c>
      <c r="F2707" s="2">
        <v>0</v>
      </c>
      <c r="G2707" s="2">
        <v>0</v>
      </c>
      <c r="H2707" s="16">
        <f t="shared" si="42"/>
        <v>4.440919904837435E-2</v>
      </c>
    </row>
    <row r="2708" spans="1:11" ht="13.5" x14ac:dyDescent="0.25">
      <c r="A2708" s="12"/>
      <c r="B2708" s="11">
        <v>45947</v>
      </c>
      <c r="C2708" s="2">
        <v>13.76</v>
      </c>
      <c r="D2708" s="2">
        <v>13.76</v>
      </c>
      <c r="E2708" s="2">
        <v>0</v>
      </c>
      <c r="F2708" s="2">
        <v>0</v>
      </c>
      <c r="G2708" s="2">
        <v>0</v>
      </c>
      <c r="H2708" s="16">
        <f t="shared" si="42"/>
        <v>4.4798785117691711E-2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14.37</v>
      </c>
      <c r="D2709" s="2">
        <v>14.37</v>
      </c>
      <c r="E2709" s="2">
        <v>0</v>
      </c>
      <c r="F2709" s="2">
        <v>0</v>
      </c>
      <c r="G2709" s="2">
        <v>0</v>
      </c>
      <c r="H2709" s="16">
        <f t="shared" si="42"/>
        <v>4.433139534883717E-2</v>
      </c>
      <c r="I2709" s="17">
        <v>966000</v>
      </c>
      <c r="J2709" s="14">
        <f>I2709*D2709</f>
        <v>13881420</v>
      </c>
      <c r="K2709" s="15">
        <f>SUM(E2513:E2709)/197</f>
        <v>375.65989847715736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5.0579999999999998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5.1212999999999997</v>
      </c>
      <c r="C3" s="2">
        <f>B3-B2</f>
        <v>6.3299999999999912E-2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5.1212999999999997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5.1212999999999997</v>
      </c>
      <c r="C5" s="2">
        <f t="shared" si="0"/>
        <v>0</v>
      </c>
      <c r="D5" s="2">
        <f>AVERAGE(B1:B5)</f>
        <v>5.1054750000000002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5.1212999999999997</v>
      </c>
      <c r="C6" s="2">
        <f t="shared" si="0"/>
        <v>0</v>
      </c>
      <c r="D6" s="2">
        <f t="shared" ref="D6:D69" si="1">AVERAGE(B2:B6)</f>
        <v>5.1086399999999994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5.1212999999999997</v>
      </c>
      <c r="C7" s="2">
        <f t="shared" si="0"/>
        <v>0</v>
      </c>
      <c r="D7" s="2">
        <f t="shared" si="1"/>
        <v>5.1212999999999997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5.1212999999999997</v>
      </c>
      <c r="C8" s="2">
        <f t="shared" si="0"/>
        <v>0</v>
      </c>
      <c r="D8" s="2">
        <f t="shared" si="1"/>
        <v>5.1212999999999997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5.0129000000000001</v>
      </c>
      <c r="C9" s="2">
        <f t="shared" si="0"/>
        <v>-0.10839999999999961</v>
      </c>
      <c r="D9" s="2">
        <f t="shared" si="1"/>
        <v>5.0996199999999998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5.0129000000000001</v>
      </c>
      <c r="C10" s="2">
        <f t="shared" si="0"/>
        <v>0</v>
      </c>
      <c r="D10" s="2">
        <f t="shared" si="1"/>
        <v>5.0779399999999999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5.0129000000000001</v>
      </c>
      <c r="C11" s="2">
        <f t="shared" si="0"/>
        <v>0</v>
      </c>
      <c r="D11" s="2">
        <f t="shared" si="1"/>
        <v>5.05626</v>
      </c>
      <c r="E11" s="2">
        <f>AVERAGE(B2:B11)</f>
        <v>5.0824499999999997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5.0534999999999997</v>
      </c>
      <c r="C12" s="2">
        <f t="shared" si="0"/>
        <v>4.0599999999999525E-2</v>
      </c>
      <c r="D12" s="2">
        <f t="shared" si="1"/>
        <v>5.0427</v>
      </c>
      <c r="E12" s="2">
        <f t="shared" ref="E12:E75" si="2">AVERAGE(B3:B12)</f>
        <v>5.0819999999999999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5.0579999999999998</v>
      </c>
      <c r="C13" s="2">
        <f t="shared" si="0"/>
        <v>4.5000000000001705E-3</v>
      </c>
      <c r="D13" s="2">
        <f t="shared" si="1"/>
        <v>5.0300399999999996</v>
      </c>
      <c r="E13" s="2">
        <f t="shared" si="2"/>
        <v>5.0756700000000006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5.0490000000000004</v>
      </c>
      <c r="C14" s="2">
        <f t="shared" si="0"/>
        <v>-8.9999999999994529E-3</v>
      </c>
      <c r="D14" s="2">
        <f t="shared" si="1"/>
        <v>5.0372599999999998</v>
      </c>
      <c r="E14" s="2">
        <f t="shared" si="2"/>
        <v>5.0684400000000007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5.0490000000000004</v>
      </c>
      <c r="C15" s="2">
        <f t="shared" si="0"/>
        <v>0</v>
      </c>
      <c r="D15" s="2">
        <f t="shared" si="1"/>
        <v>5.0444800000000001</v>
      </c>
      <c r="E15" s="2">
        <f t="shared" si="2"/>
        <v>5.06121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5.04</v>
      </c>
      <c r="C16" s="2">
        <f t="shared" si="0"/>
        <v>-9.0000000000003411E-3</v>
      </c>
      <c r="D16" s="2">
        <f t="shared" si="1"/>
        <v>5.0498999999999992</v>
      </c>
      <c r="E16" s="2">
        <f t="shared" si="2"/>
        <v>5.0530799999999996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4.9316000000000004</v>
      </c>
      <c r="C17" s="2">
        <f t="shared" si="0"/>
        <v>-0.10839999999999961</v>
      </c>
      <c r="D17" s="2">
        <f t="shared" si="1"/>
        <v>5.0255199999999993</v>
      </c>
      <c r="E17" s="2">
        <f t="shared" si="2"/>
        <v>5.0341100000000001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4.9316000000000004</v>
      </c>
      <c r="C18" s="2">
        <f t="shared" si="0"/>
        <v>0</v>
      </c>
      <c r="D18" s="2">
        <f t="shared" si="1"/>
        <v>5.0002399999999998</v>
      </c>
      <c r="E18" s="2">
        <f t="shared" si="2"/>
        <v>5.0151400000000006</v>
      </c>
      <c r="F18" s="2"/>
      <c r="G18" s="2"/>
      <c r="H18" s="2"/>
      <c r="I18" s="2">
        <f t="array" ref="I18">SUMPRODUCT(B2:B21, (ROW(B2:B21)-ROW(B2)+1)) / (20*21/2)</f>
        <v>5.0034900000000011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4.9316000000000004</v>
      </c>
      <c r="C19" s="2">
        <f t="shared" si="0"/>
        <v>0</v>
      </c>
      <c r="D19" s="2">
        <f t="shared" si="1"/>
        <v>4.9767600000000005</v>
      </c>
      <c r="E19" s="2">
        <f t="shared" si="2"/>
        <v>5.0070100000000011</v>
      </c>
      <c r="F19" s="2"/>
      <c r="G19" s="2"/>
      <c r="H19" s="2"/>
      <c r="I19" s="2">
        <f t="array" ref="I19">SUMPRODUCT(B3:B22, (ROW(B3:B22)-ROW(B3)+1)) / (20*21/2)</f>
        <v>4.9934900000000013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4.9316000000000004</v>
      </c>
      <c r="C20" s="2">
        <f t="shared" si="0"/>
        <v>0</v>
      </c>
      <c r="D20" s="2">
        <f t="shared" si="1"/>
        <v>4.9532800000000003</v>
      </c>
      <c r="E20" s="2">
        <f t="shared" si="2"/>
        <v>4.9988800000000015</v>
      </c>
      <c r="F20" s="2">
        <f t="shared" ref="F20:F83" si="3">AVERAGE(B1:B20)</f>
        <v>5.0421263157894751</v>
      </c>
      <c r="G20" s="2"/>
      <c r="H20" s="2"/>
      <c r="I20" s="2">
        <f t="array" ref="I20">SUMPRODUCT(B4:B23, (ROW(B4:B23)-ROW(B4)+1)) / (20*21/2)</f>
        <v>4.987101428571429</v>
      </c>
      <c r="J20" s="2">
        <f>F20</f>
        <v>5.0421263157894751</v>
      </c>
      <c r="K20" s="2"/>
    </row>
    <row r="21" spans="1:11" ht="13.5" x14ac:dyDescent="0.25">
      <c r="A21" s="3">
        <f>TITRES_STAT!B24</f>
        <v>42034</v>
      </c>
      <c r="B21" s="6">
        <f>TITRES_STAT!D24</f>
        <v>4.9316000000000004</v>
      </c>
      <c r="C21" s="2">
        <f t="shared" si="0"/>
        <v>0</v>
      </c>
      <c r="D21" s="2">
        <f t="shared" si="1"/>
        <v>4.9316000000000004</v>
      </c>
      <c r="E21" s="2">
        <f t="shared" si="2"/>
        <v>4.9907500000000002</v>
      </c>
      <c r="F21" s="2">
        <f t="shared" si="3"/>
        <v>5.0366000000000017</v>
      </c>
      <c r="G21" s="2"/>
      <c r="H21" s="2"/>
      <c r="I21" s="2">
        <f t="array" ref="I21">SUMPRODUCT(B5:B24, (ROW(B5:B24)-ROW(B5)+1)) / (20*21/2)</f>
        <v>4.9814657142857151</v>
      </c>
      <c r="J21" s="2">
        <f t="shared" ref="J21:J84" si="4">$J$4*B21+J20*(1-$J$4)</f>
        <v>5.031600000000001</v>
      </c>
      <c r="K21" s="2"/>
    </row>
    <row r="22" spans="1:11" ht="13.5" x14ac:dyDescent="0.25">
      <c r="A22" s="3">
        <f>TITRES_STAT!B25</f>
        <v>42037</v>
      </c>
      <c r="B22" s="6">
        <f>TITRES_STAT!D25</f>
        <v>4.9316000000000004</v>
      </c>
      <c r="C22" s="2">
        <f t="shared" si="0"/>
        <v>0</v>
      </c>
      <c r="D22" s="2">
        <f t="shared" si="1"/>
        <v>4.9316000000000004</v>
      </c>
      <c r="E22" s="2">
        <f t="shared" si="2"/>
        <v>4.9785600000000008</v>
      </c>
      <c r="F22" s="2">
        <f t="shared" si="3"/>
        <v>5.0302800000000012</v>
      </c>
      <c r="G22" s="2"/>
      <c r="H22" s="2"/>
      <c r="I22" s="2">
        <f t="array" ref="I22">SUMPRODUCT(B6:B25, (ROW(B6:B25)-ROW(B6)+1)) / (20*21/2)</f>
        <v>4.9555066666666674</v>
      </c>
      <c r="J22" s="2">
        <f t="shared" si="4"/>
        <v>5.0220761904761915</v>
      </c>
      <c r="K22" s="2"/>
    </row>
    <row r="23" spans="1:11" ht="13.5" x14ac:dyDescent="0.25">
      <c r="A23" s="3">
        <f>TITRES_STAT!B26</f>
        <v>42038</v>
      </c>
      <c r="B23" s="6">
        <f>TITRES_STAT!D26</f>
        <v>4.9631999999999996</v>
      </c>
      <c r="C23" s="2">
        <f t="shared" si="0"/>
        <v>3.1599999999999184E-2</v>
      </c>
      <c r="D23" s="2">
        <f t="shared" si="1"/>
        <v>4.9379200000000001</v>
      </c>
      <c r="E23" s="2">
        <f t="shared" si="2"/>
        <v>4.9690800000000008</v>
      </c>
      <c r="F23" s="2">
        <f t="shared" si="3"/>
        <v>5.0223750000000011</v>
      </c>
      <c r="G23" s="2"/>
      <c r="H23" s="2"/>
      <c r="I23" s="2">
        <f t="array" ref="I23">SUMPRODUCT(B7:B26, (ROW(B7:B26)-ROW(B7)+1)) / (20*21/2)</f>
        <v>4.9442590476190489</v>
      </c>
      <c r="J23" s="2">
        <f t="shared" si="4"/>
        <v>5.0164689342403639</v>
      </c>
      <c r="K23" s="2"/>
    </row>
    <row r="24" spans="1:11" ht="13.5" x14ac:dyDescent="0.25">
      <c r="A24" s="3">
        <f>TITRES_STAT!B27</f>
        <v>42039</v>
      </c>
      <c r="B24" s="6">
        <f>TITRES_STAT!D27</f>
        <v>4.9631999999999996</v>
      </c>
      <c r="C24" s="2">
        <f t="shared" si="0"/>
        <v>0</v>
      </c>
      <c r="D24" s="2">
        <f t="shared" si="1"/>
        <v>4.9442400000000006</v>
      </c>
      <c r="E24" s="2">
        <f t="shared" si="2"/>
        <v>4.9605000000000006</v>
      </c>
      <c r="F24" s="2">
        <f t="shared" si="3"/>
        <v>5.0144700000000011</v>
      </c>
      <c r="G24" s="2"/>
      <c r="H24" s="2"/>
      <c r="I24" s="2">
        <f t="array" ref="I24">SUMPRODUCT(B8:B27, (ROW(B8:B27)-ROW(B8)+1)) / (20*21/2)</f>
        <v>4.9341728571428582</v>
      </c>
      <c r="J24" s="2">
        <f t="shared" si="4"/>
        <v>5.0113957024079481</v>
      </c>
      <c r="K24" s="2"/>
    </row>
    <row r="25" spans="1:11" ht="13.5" x14ac:dyDescent="0.25">
      <c r="A25" s="3">
        <f>TITRES_STAT!B28</f>
        <v>42040</v>
      </c>
      <c r="B25" s="6">
        <f>TITRES_STAT!D28</f>
        <v>4.7419000000000002</v>
      </c>
      <c r="C25" s="2">
        <f t="shared" si="0"/>
        <v>-0.22129999999999939</v>
      </c>
      <c r="D25" s="2">
        <f t="shared" si="1"/>
        <v>4.9062999999999999</v>
      </c>
      <c r="E25" s="2">
        <f t="shared" si="2"/>
        <v>4.9297900000000006</v>
      </c>
      <c r="F25" s="2">
        <f t="shared" si="3"/>
        <v>4.9955000000000007</v>
      </c>
      <c r="G25" s="2"/>
      <c r="H25" s="2"/>
      <c r="I25" s="2">
        <f t="array" ref="I25">SUMPRODUCT(B9:B28, (ROW(B9:B28)-ROW(B9)+1)) / (20*21/2)</f>
        <v>4.9312671428571431</v>
      </c>
      <c r="J25" s="2">
        <f t="shared" si="4"/>
        <v>4.985729445035763</v>
      </c>
      <c r="K25" s="2"/>
    </row>
    <row r="26" spans="1:11" ht="13.5" x14ac:dyDescent="0.25">
      <c r="A26" s="3">
        <f>TITRES_STAT!B29</f>
        <v>42041</v>
      </c>
      <c r="B26" s="6">
        <f>TITRES_STAT!D29</f>
        <v>4.8773999999999997</v>
      </c>
      <c r="C26" s="2">
        <f t="shared" si="0"/>
        <v>0.13549999999999951</v>
      </c>
      <c r="D26" s="2">
        <f t="shared" si="1"/>
        <v>4.8954599999999999</v>
      </c>
      <c r="E26" s="2">
        <f t="shared" si="2"/>
        <v>4.9135299999999997</v>
      </c>
      <c r="F26" s="2">
        <f t="shared" si="3"/>
        <v>4.9833050000000005</v>
      </c>
      <c r="G26" s="2"/>
      <c r="H26" s="2"/>
      <c r="I26" s="2">
        <f t="array" ref="I26">SUMPRODUCT(B10:B29, (ROW(B10:B29)-ROW(B10)+1)) / (20*21/2)</f>
        <v>4.9292219047619046</v>
      </c>
      <c r="J26" s="2">
        <f t="shared" si="4"/>
        <v>4.9754123550323568</v>
      </c>
      <c r="K26" s="2"/>
    </row>
    <row r="27" spans="1:11" ht="13.5" x14ac:dyDescent="0.25">
      <c r="A27" s="3">
        <f>TITRES_STAT!B30</f>
        <v>42044</v>
      </c>
      <c r="B27" s="6">
        <f>TITRES_STAT!D30</f>
        <v>4.8773999999999997</v>
      </c>
      <c r="C27" s="2">
        <f t="shared" si="0"/>
        <v>0</v>
      </c>
      <c r="D27" s="2">
        <f t="shared" si="1"/>
        <v>4.88462</v>
      </c>
      <c r="E27" s="2">
        <f t="shared" si="2"/>
        <v>4.9081100000000006</v>
      </c>
      <c r="F27" s="2">
        <f t="shared" si="3"/>
        <v>4.9711100000000004</v>
      </c>
      <c r="G27" s="2"/>
      <c r="H27" s="2"/>
      <c r="I27" s="2">
        <f t="array" ref="I27">SUMPRODUCT(B11:B30, (ROW(B11:B30)-ROW(B11)+1)) / (20*21/2)</f>
        <v>4.9253685714285718</v>
      </c>
      <c r="J27" s="2">
        <f t="shared" si="4"/>
        <v>4.9660778450292753</v>
      </c>
      <c r="K27" s="2"/>
    </row>
    <row r="28" spans="1:11" ht="13.5" x14ac:dyDescent="0.25">
      <c r="A28" s="3">
        <f>TITRES_STAT!B31</f>
        <v>42045</v>
      </c>
      <c r="B28" s="6">
        <f>TITRES_STAT!D31</f>
        <v>4.9405999999999999</v>
      </c>
      <c r="C28" s="2">
        <f t="shared" si="0"/>
        <v>6.3200000000000145E-2</v>
      </c>
      <c r="D28" s="2">
        <f t="shared" si="1"/>
        <v>4.8800999999999997</v>
      </c>
      <c r="E28" s="2">
        <f t="shared" si="2"/>
        <v>4.9090100000000003</v>
      </c>
      <c r="F28" s="2">
        <f t="shared" si="3"/>
        <v>4.9620750000000005</v>
      </c>
      <c r="G28" s="2"/>
      <c r="H28" s="2"/>
      <c r="I28" s="2">
        <f t="array" ref="I28">SUMPRODUCT(B12:B31, (ROW(B12:B31)-ROW(B12)+1)) / (20*21/2)</f>
        <v>4.9219671428571417</v>
      </c>
      <c r="J28" s="2">
        <f t="shared" si="4"/>
        <v>4.9636513835979157</v>
      </c>
      <c r="K28" s="2"/>
    </row>
    <row r="29" spans="1:11" ht="13.5" x14ac:dyDescent="0.25">
      <c r="A29" s="3">
        <f>TITRES_STAT!B32</f>
        <v>42046</v>
      </c>
      <c r="B29" s="6">
        <f>TITRES_STAT!D32</f>
        <v>4.9405999999999999</v>
      </c>
      <c r="C29" s="2">
        <f t="shared" si="0"/>
        <v>0</v>
      </c>
      <c r="D29" s="2">
        <f t="shared" si="1"/>
        <v>4.8755800000000002</v>
      </c>
      <c r="E29" s="2">
        <f t="shared" si="2"/>
        <v>4.9099100000000009</v>
      </c>
      <c r="F29" s="2">
        <f t="shared" si="3"/>
        <v>4.9584600000000005</v>
      </c>
      <c r="G29" s="2"/>
      <c r="H29" s="2"/>
      <c r="I29" s="2">
        <f t="array" ref="I29">SUMPRODUCT(B13:B32, (ROW(B13:B32)-ROW(B13)+1)) / (20*21/2)</f>
        <v>4.92117</v>
      </c>
      <c r="J29" s="2">
        <f t="shared" si="4"/>
        <v>4.9614560137314472</v>
      </c>
      <c r="K29" s="2"/>
    </row>
    <row r="30" spans="1:11" ht="13.5" x14ac:dyDescent="0.25">
      <c r="A30" s="3">
        <f>TITRES_STAT!B33</f>
        <v>42047</v>
      </c>
      <c r="B30" s="6">
        <f>TITRES_STAT!D33</f>
        <v>4.9180000000000001</v>
      </c>
      <c r="C30" s="2">
        <f t="shared" si="0"/>
        <v>-2.2599999999999731E-2</v>
      </c>
      <c r="D30" s="2">
        <f t="shared" si="1"/>
        <v>4.9108000000000001</v>
      </c>
      <c r="E30" s="2">
        <f t="shared" si="2"/>
        <v>4.90855</v>
      </c>
      <c r="F30" s="2">
        <f t="shared" si="3"/>
        <v>4.9537150000000008</v>
      </c>
      <c r="G30" s="2"/>
      <c r="H30" s="2"/>
      <c r="I30" s="2">
        <f t="array" ref="I30">SUMPRODUCT(B14:B33, (ROW(B14:B33)-ROW(B14)+1)) / (20*21/2)</f>
        <v>4.9209104761904765</v>
      </c>
      <c r="J30" s="2">
        <f t="shared" si="4"/>
        <v>4.9573173457570237</v>
      </c>
      <c r="K30" s="2"/>
    </row>
    <row r="31" spans="1:11" ht="13.5" x14ac:dyDescent="0.25">
      <c r="A31" s="3">
        <f>TITRES_STAT!B34</f>
        <v>42048</v>
      </c>
      <c r="B31" s="6">
        <f>TITRES_STAT!D34</f>
        <v>4.9180000000000001</v>
      </c>
      <c r="C31" s="2">
        <f t="shared" si="0"/>
        <v>0</v>
      </c>
      <c r="D31" s="2">
        <f t="shared" si="1"/>
        <v>4.91892</v>
      </c>
      <c r="E31" s="2">
        <f t="shared" si="2"/>
        <v>4.9071899999999999</v>
      </c>
      <c r="F31" s="2">
        <f t="shared" si="3"/>
        <v>4.948970000000001</v>
      </c>
      <c r="G31" s="2"/>
      <c r="H31" s="2"/>
      <c r="I31" s="2">
        <f t="array" ref="I31">SUMPRODUCT(B15:B34, (ROW(B15:B34)-ROW(B15)+1)) / (20*21/2)</f>
        <v>4.9212099999999994</v>
      </c>
      <c r="J31" s="2">
        <f t="shared" si="4"/>
        <v>4.9535728366373073</v>
      </c>
      <c r="K31" s="2"/>
    </row>
    <row r="32" spans="1:11" ht="13.5" x14ac:dyDescent="0.25">
      <c r="A32" s="3">
        <f>TITRES_STAT!B35</f>
        <v>42051</v>
      </c>
      <c r="B32" s="6">
        <f>TITRES_STAT!D35</f>
        <v>4.9405999999999999</v>
      </c>
      <c r="C32" s="2">
        <f t="shared" si="0"/>
        <v>2.2599999999999731E-2</v>
      </c>
      <c r="D32" s="2">
        <f t="shared" si="1"/>
        <v>4.9315599999999993</v>
      </c>
      <c r="E32" s="2">
        <f t="shared" si="2"/>
        <v>4.9080899999999996</v>
      </c>
      <c r="F32" s="2">
        <f t="shared" si="3"/>
        <v>4.9433250000000006</v>
      </c>
      <c r="G32" s="2"/>
      <c r="H32" s="2"/>
      <c r="I32" s="2">
        <f t="array" ref="I32">SUMPRODUCT(B16:B35, (ROW(B16:B35)-ROW(B16)+1)) / (20*21/2)</f>
        <v>4.9220257142857138</v>
      </c>
      <c r="J32" s="2">
        <f t="shared" si="4"/>
        <v>4.9523373283861352</v>
      </c>
      <c r="K32" s="2"/>
    </row>
    <row r="33" spans="1:11" ht="13.5" x14ac:dyDescent="0.25">
      <c r="A33" s="3">
        <f>TITRES_STAT!B36</f>
        <v>42052</v>
      </c>
      <c r="B33" s="6">
        <f>TITRES_STAT!D36</f>
        <v>4.9405999999999999</v>
      </c>
      <c r="C33" s="2">
        <f t="shared" si="0"/>
        <v>0</v>
      </c>
      <c r="D33" s="2">
        <f t="shared" si="1"/>
        <v>4.9315599999999993</v>
      </c>
      <c r="E33" s="2">
        <f t="shared" si="2"/>
        <v>4.9058299999999999</v>
      </c>
      <c r="F33" s="2">
        <f t="shared" si="3"/>
        <v>4.9374550000000017</v>
      </c>
      <c r="G33" s="2"/>
      <c r="H33" s="2"/>
      <c r="I33" s="2">
        <f t="array" ref="I33">SUMPRODUCT(B17:B36, (ROW(B17:B36)-ROW(B17)+1)) / (20*21/2)</f>
        <v>4.9233576190476187</v>
      </c>
      <c r="J33" s="2">
        <f t="shared" si="4"/>
        <v>4.9512194875874558</v>
      </c>
      <c r="K33" s="2"/>
    </row>
    <row r="34" spans="1:11" ht="13.5" x14ac:dyDescent="0.25">
      <c r="A34" s="3">
        <f>TITRES_STAT!B37</f>
        <v>42053</v>
      </c>
      <c r="B34" s="6">
        <f>TITRES_STAT!D37</f>
        <v>4.9405999999999999</v>
      </c>
      <c r="C34" s="2">
        <f t="shared" si="0"/>
        <v>0</v>
      </c>
      <c r="D34" s="2">
        <f t="shared" si="1"/>
        <v>4.9315599999999993</v>
      </c>
      <c r="E34" s="2">
        <f t="shared" si="2"/>
        <v>4.9035700000000002</v>
      </c>
      <c r="F34" s="2">
        <f t="shared" si="3"/>
        <v>4.9320350000000017</v>
      </c>
      <c r="G34" s="2"/>
      <c r="H34" s="2"/>
      <c r="I34" s="2">
        <f t="array" ref="I34">SUMPRODUCT(B18:B37, (ROW(B18:B37)-ROW(B18)+1)) / (20*21/2)</f>
        <v>4.9342009523809525</v>
      </c>
      <c r="J34" s="2">
        <f t="shared" si="4"/>
        <v>4.9502081078172218</v>
      </c>
      <c r="K34" s="2"/>
    </row>
    <row r="35" spans="1:11" ht="13.5" x14ac:dyDescent="0.25">
      <c r="A35" s="3">
        <f>TITRES_STAT!B38</f>
        <v>42054</v>
      </c>
      <c r="B35" s="6">
        <f>TITRES_STAT!D38</f>
        <v>4.9405999999999999</v>
      </c>
      <c r="C35" s="2">
        <f t="shared" si="0"/>
        <v>0</v>
      </c>
      <c r="D35" s="2">
        <f t="shared" si="1"/>
        <v>4.9360799999999996</v>
      </c>
      <c r="E35" s="2">
        <f t="shared" si="2"/>
        <v>4.9234400000000011</v>
      </c>
      <c r="F35" s="2">
        <f t="shared" si="3"/>
        <v>4.9266150000000017</v>
      </c>
      <c r="G35" s="2"/>
      <c r="H35" s="2"/>
      <c r="I35" s="2">
        <f t="array" ref="I35">SUMPRODUCT(B19:B38, (ROW(B19:B38)-ROW(B19)+1)) / (20*21/2)</f>
        <v>4.9445495238095232</v>
      </c>
      <c r="J35" s="2">
        <f t="shared" si="4"/>
        <v>4.9492930499298673</v>
      </c>
      <c r="K35" s="2"/>
    </row>
    <row r="36" spans="1:11" ht="13.5" x14ac:dyDescent="0.25">
      <c r="A36" s="3">
        <f>TITRES_STAT!B39</f>
        <v>42055</v>
      </c>
      <c r="B36" s="6">
        <f>TITRES_STAT!D39</f>
        <v>4.9405999999999999</v>
      </c>
      <c r="C36" s="2">
        <f t="shared" si="0"/>
        <v>0</v>
      </c>
      <c r="D36" s="2">
        <f t="shared" si="1"/>
        <v>4.9405999999999999</v>
      </c>
      <c r="E36" s="2">
        <f t="shared" si="2"/>
        <v>4.9297599999999999</v>
      </c>
      <c r="F36" s="2">
        <f t="shared" si="3"/>
        <v>4.9216450000000016</v>
      </c>
      <c r="G36" s="2"/>
      <c r="H36" s="2"/>
      <c r="I36" s="2">
        <f t="array" ref="I36">SUMPRODUCT(B20:B39, (ROW(B20:B39)-ROW(B20)+1)) / (20*21/2)</f>
        <v>4.9544033333333335</v>
      </c>
      <c r="J36" s="2">
        <f t="shared" si="4"/>
        <v>4.9484651404127371</v>
      </c>
      <c r="K36" s="2"/>
    </row>
    <row r="37" spans="1:11" ht="13.5" x14ac:dyDescent="0.25">
      <c r="A37" s="3">
        <f>TITRES_STAT!B40</f>
        <v>42058</v>
      </c>
      <c r="B37" s="6">
        <f>TITRES_STAT!D40</f>
        <v>5.0354999999999999</v>
      </c>
      <c r="C37" s="2">
        <f t="shared" si="0"/>
        <v>9.4899999999999984E-2</v>
      </c>
      <c r="D37" s="2">
        <f t="shared" si="1"/>
        <v>4.9595799999999999</v>
      </c>
      <c r="E37" s="2">
        <f t="shared" si="2"/>
        <v>4.9455700000000009</v>
      </c>
      <c r="F37" s="2">
        <f t="shared" si="3"/>
        <v>4.9268400000000012</v>
      </c>
      <c r="G37" s="2"/>
      <c r="H37" s="2"/>
      <c r="I37" s="2">
        <f t="array" ref="I37">SUMPRODUCT(B21:B40, (ROW(B21:B40)-ROW(B21)+1)) / (20*21/2)</f>
        <v>4.9637623809523816</v>
      </c>
      <c r="J37" s="2">
        <f t="shared" si="4"/>
        <v>4.9567541746591424</v>
      </c>
      <c r="K37" s="2"/>
    </row>
    <row r="38" spans="1:11" ht="13.5" x14ac:dyDescent="0.25">
      <c r="A38" s="3">
        <f>TITRES_STAT!B41</f>
        <v>42059</v>
      </c>
      <c r="B38" s="6">
        <f>TITRES_STAT!D41</f>
        <v>5.0354999999999999</v>
      </c>
      <c r="C38" s="2">
        <f t="shared" si="0"/>
        <v>0</v>
      </c>
      <c r="D38" s="2">
        <f t="shared" si="1"/>
        <v>4.9785599999999999</v>
      </c>
      <c r="E38" s="2">
        <f t="shared" si="2"/>
        <v>4.9550600000000005</v>
      </c>
      <c r="F38" s="2">
        <f t="shared" si="3"/>
        <v>4.9320350000000008</v>
      </c>
      <c r="G38" s="2"/>
      <c r="H38" s="2"/>
      <c r="I38" s="2">
        <f t="array" ref="I38">SUMPRODUCT(B22:B41, (ROW(B22:B41)-ROW(B22)+1)) / (20*21/2)</f>
        <v>4.9717599999999997</v>
      </c>
      <c r="J38" s="2">
        <f t="shared" si="4"/>
        <v>4.9642537770725568</v>
      </c>
      <c r="K38" s="2"/>
    </row>
    <row r="39" spans="1:11" ht="13.5" x14ac:dyDescent="0.25">
      <c r="A39" s="3">
        <f>TITRES_STAT!B42</f>
        <v>42060</v>
      </c>
      <c r="B39" s="6">
        <f>TITRES_STAT!D42</f>
        <v>5.0354999999999999</v>
      </c>
      <c r="C39" s="2">
        <f t="shared" si="0"/>
        <v>0</v>
      </c>
      <c r="D39" s="2">
        <f t="shared" si="1"/>
        <v>4.997539999999999</v>
      </c>
      <c r="E39" s="2">
        <f t="shared" si="2"/>
        <v>4.96455</v>
      </c>
      <c r="F39" s="2">
        <f t="shared" si="3"/>
        <v>4.9372300000000013</v>
      </c>
      <c r="G39" s="2"/>
      <c r="H39" s="2"/>
      <c r="I39" s="2">
        <f t="array" ref="I39">SUMPRODUCT(B23:B42, (ROW(B23:B42)-ROW(B23)+1)) / (20*21/2)</f>
        <v>4.9737157142857136</v>
      </c>
      <c r="J39" s="2">
        <f t="shared" si="4"/>
        <v>4.9710391316370757</v>
      </c>
      <c r="K39" s="2"/>
    </row>
    <row r="40" spans="1:11" ht="13.5" x14ac:dyDescent="0.25">
      <c r="A40" s="3">
        <f>TITRES_STAT!B43</f>
        <v>42061</v>
      </c>
      <c r="B40" s="6">
        <f>TITRES_STAT!D43</f>
        <v>5.0354999999999999</v>
      </c>
      <c r="C40" s="2">
        <f t="shared" si="0"/>
        <v>0</v>
      </c>
      <c r="D40" s="2">
        <f t="shared" si="1"/>
        <v>5.016519999999999</v>
      </c>
      <c r="E40" s="2">
        <f t="shared" si="2"/>
        <v>4.9763000000000002</v>
      </c>
      <c r="F40" s="2">
        <f t="shared" si="3"/>
        <v>4.942425000000001</v>
      </c>
      <c r="G40" s="2"/>
      <c r="H40" s="2"/>
      <c r="I40" s="2">
        <f t="array" ref="I40">SUMPRODUCT(B24:B43, (ROW(B24:B43)-ROW(B24)+1)) / (20*21/2)</f>
        <v>4.9754995238095239</v>
      </c>
      <c r="J40" s="2">
        <f t="shared" si="4"/>
        <v>4.9771782619573539</v>
      </c>
      <c r="K40" s="2"/>
    </row>
    <row r="41" spans="1:11" ht="13.5" x14ac:dyDescent="0.25">
      <c r="A41" s="3">
        <f>TITRES_STAT!B44</f>
        <v>42062</v>
      </c>
      <c r="B41" s="6">
        <f>TITRES_STAT!D44</f>
        <v>5.0263999999999998</v>
      </c>
      <c r="C41" s="2">
        <f t="shared" si="0"/>
        <v>-9.100000000000108E-3</v>
      </c>
      <c r="D41" s="2">
        <f t="shared" si="1"/>
        <v>5.0336799999999995</v>
      </c>
      <c r="E41" s="2">
        <f t="shared" si="2"/>
        <v>4.9871400000000001</v>
      </c>
      <c r="F41" s="2">
        <f t="shared" si="3"/>
        <v>4.947165</v>
      </c>
      <c r="G41" s="2"/>
      <c r="H41" s="2"/>
      <c r="I41" s="2">
        <f t="array" ref="I41">SUMPRODUCT(B25:B44, (ROW(B25:B44)-ROW(B25)+1)) / (20*21/2)</f>
        <v>4.9729666666666663</v>
      </c>
      <c r="J41" s="2">
        <f t="shared" si="4"/>
        <v>4.9818660465328444</v>
      </c>
      <c r="K41" s="2"/>
    </row>
    <row r="42" spans="1:11" ht="13.5" x14ac:dyDescent="0.25">
      <c r="A42" s="3">
        <f>TITRES_STAT!B45</f>
        <v>42065</v>
      </c>
      <c r="B42" s="6">
        <f>TITRES_STAT!D45</f>
        <v>4.9676999999999998</v>
      </c>
      <c r="C42" s="2">
        <f t="shared" si="0"/>
        <v>-5.8699999999999974E-2</v>
      </c>
      <c r="D42" s="2">
        <f t="shared" si="1"/>
        <v>5.0201200000000004</v>
      </c>
      <c r="E42" s="2">
        <f t="shared" si="2"/>
        <v>4.9898499999999997</v>
      </c>
      <c r="F42" s="2">
        <f t="shared" si="3"/>
        <v>4.9489700000000001</v>
      </c>
      <c r="G42" s="2"/>
      <c r="H42" s="2"/>
      <c r="I42" s="2">
        <f t="array" ref="I42">SUMPRODUCT(B26:B45, (ROW(B26:B45)-ROW(B26)+1)) / (20*21/2)</f>
        <v>4.9706271428571434</v>
      </c>
      <c r="J42" s="2">
        <f t="shared" si="4"/>
        <v>4.9805168992440025</v>
      </c>
      <c r="K42" s="2"/>
    </row>
    <row r="43" spans="1:11" ht="13.5" x14ac:dyDescent="0.25">
      <c r="A43" s="3">
        <f>TITRES_STAT!B46</f>
        <v>42066</v>
      </c>
      <c r="B43" s="6">
        <f>TITRES_STAT!D46</f>
        <v>4.9676999999999998</v>
      </c>
      <c r="C43" s="2">
        <f t="shared" si="0"/>
        <v>0</v>
      </c>
      <c r="D43" s="2">
        <f t="shared" si="1"/>
        <v>5.0065600000000003</v>
      </c>
      <c r="E43" s="2">
        <f t="shared" si="2"/>
        <v>4.9925600000000001</v>
      </c>
      <c r="F43" s="2">
        <f t="shared" si="3"/>
        <v>4.9491949999999996</v>
      </c>
      <c r="G43" s="2"/>
      <c r="H43" s="2"/>
      <c r="I43" s="2">
        <f t="array" ref="I43">SUMPRODUCT(B27:B46, (ROW(B27:B46)-ROW(B27)+1)) / (20*21/2)</f>
        <v>4.9674271428571437</v>
      </c>
      <c r="J43" s="2">
        <f t="shared" si="4"/>
        <v>4.9792962421731453</v>
      </c>
      <c r="K43" s="2"/>
    </row>
    <row r="44" spans="1:11" ht="13.5" x14ac:dyDescent="0.25">
      <c r="A44" s="3">
        <f>TITRES_STAT!B47</f>
        <v>42067</v>
      </c>
      <c r="B44" s="6">
        <f>TITRES_STAT!D47</f>
        <v>4.9226000000000001</v>
      </c>
      <c r="C44" s="2">
        <f t="shared" si="0"/>
        <v>-4.5099999999999696E-2</v>
      </c>
      <c r="D44" s="2">
        <f t="shared" si="1"/>
        <v>4.9839799999999999</v>
      </c>
      <c r="E44" s="2">
        <f t="shared" si="2"/>
        <v>4.9907599999999999</v>
      </c>
      <c r="F44" s="2">
        <f t="shared" si="3"/>
        <v>4.947165</v>
      </c>
      <c r="G44" s="2"/>
      <c r="H44" s="2"/>
      <c r="I44" s="2">
        <f t="array" ref="I44">SUMPRODUCT(B28:B47, (ROW(B28:B47)-ROW(B28)+1)) / (20*21/2)</f>
        <v>4.9648690476190476</v>
      </c>
      <c r="J44" s="2">
        <f t="shared" si="4"/>
        <v>4.9738966000614164</v>
      </c>
      <c r="K44" s="2"/>
    </row>
    <row r="45" spans="1:11" ht="13.5" x14ac:dyDescent="0.25">
      <c r="A45" s="3">
        <f>TITRES_STAT!B48</f>
        <v>42068</v>
      </c>
      <c r="B45" s="6">
        <f>TITRES_STAT!D48</f>
        <v>4.9226000000000001</v>
      </c>
      <c r="C45" s="2">
        <f t="shared" si="0"/>
        <v>0</v>
      </c>
      <c r="D45" s="2">
        <f t="shared" si="1"/>
        <v>4.9613999999999994</v>
      </c>
      <c r="E45" s="2">
        <f t="shared" si="2"/>
        <v>4.9889600000000005</v>
      </c>
      <c r="F45" s="2">
        <f t="shared" si="3"/>
        <v>4.9561999999999999</v>
      </c>
      <c r="G45" s="2"/>
      <c r="H45" s="2"/>
      <c r="I45" s="2">
        <f t="array" ref="I45">SUMPRODUCT(B29:B48, (ROW(B29:B48)-ROW(B29)+1)) / (20*21/2)</f>
        <v>4.9629099999999999</v>
      </c>
      <c r="J45" s="2">
        <f t="shared" si="4"/>
        <v>4.9690112095793761</v>
      </c>
      <c r="K45" s="2"/>
    </row>
    <row r="46" spans="1:11" ht="13.5" x14ac:dyDescent="0.25">
      <c r="A46" s="3">
        <f>TITRES_STAT!B49</f>
        <v>42069</v>
      </c>
      <c r="B46" s="6">
        <f>TITRES_STAT!D49</f>
        <v>4.9226000000000001</v>
      </c>
      <c r="C46" s="2">
        <f t="shared" si="0"/>
        <v>0</v>
      </c>
      <c r="D46" s="2">
        <f t="shared" si="1"/>
        <v>4.9406400000000001</v>
      </c>
      <c r="E46" s="2">
        <f t="shared" si="2"/>
        <v>4.9871600000000011</v>
      </c>
      <c r="F46" s="2">
        <f t="shared" si="3"/>
        <v>4.9584599999999996</v>
      </c>
      <c r="G46" s="2"/>
      <c r="H46" s="2"/>
      <c r="I46" s="2">
        <f t="array" ref="I46">SUMPRODUCT(B30:B49, (ROW(B30:B49)-ROW(B30)+1)) / (20*21/2)</f>
        <v>4.9639604761904765</v>
      </c>
      <c r="J46" s="2">
        <f t="shared" si="4"/>
        <v>4.9645910943813396</v>
      </c>
      <c r="K46" s="2"/>
    </row>
    <row r="47" spans="1:11" ht="13.5" x14ac:dyDescent="0.25">
      <c r="A47" s="3">
        <f>TITRES_STAT!B50</f>
        <v>42072</v>
      </c>
      <c r="B47" s="6">
        <f>TITRES_STAT!D50</f>
        <v>4.9316000000000004</v>
      </c>
      <c r="C47" s="2">
        <f t="shared" si="0"/>
        <v>9.0000000000003411E-3</v>
      </c>
      <c r="D47" s="2">
        <f t="shared" si="1"/>
        <v>4.9334199999999999</v>
      </c>
      <c r="E47" s="2">
        <f t="shared" si="2"/>
        <v>4.976770000000001</v>
      </c>
      <c r="F47" s="2">
        <f t="shared" si="3"/>
        <v>4.9611700000000001</v>
      </c>
      <c r="G47" s="2"/>
      <c r="H47" s="2"/>
      <c r="I47" s="2">
        <f t="array" ref="I47">SUMPRODUCT(B31:B50, (ROW(B31:B50)-ROW(B31)+1)) / (20*21/2)</f>
        <v>4.9876604761904764</v>
      </c>
      <c r="J47" s="2">
        <f t="shared" si="4"/>
        <v>4.9614490853926405</v>
      </c>
      <c r="K47" s="2"/>
    </row>
    <row r="48" spans="1:11" ht="13.5" x14ac:dyDescent="0.25">
      <c r="A48" s="3">
        <f>TITRES_STAT!B51</f>
        <v>42073</v>
      </c>
      <c r="B48" s="6">
        <f>TITRES_STAT!D51</f>
        <v>4.9405999999999999</v>
      </c>
      <c r="C48" s="2">
        <f t="shared" si="0"/>
        <v>8.9999999999994529E-3</v>
      </c>
      <c r="D48" s="2">
        <f t="shared" si="1"/>
        <v>4.9279999999999999</v>
      </c>
      <c r="E48" s="2">
        <f t="shared" si="2"/>
        <v>4.9672800000000006</v>
      </c>
      <c r="F48" s="2">
        <f t="shared" si="3"/>
        <v>4.9611700000000001</v>
      </c>
      <c r="G48" s="2"/>
      <c r="H48" s="2"/>
      <c r="I48" s="2">
        <f t="array" ref="I48">SUMPRODUCT(B32:B51, (ROW(B32:B51)-ROW(B32)+1)) / (20*21/2)</f>
        <v>5.0099623809523806</v>
      </c>
      <c r="J48" s="2">
        <f t="shared" si="4"/>
        <v>4.9594634582123884</v>
      </c>
      <c r="K48" s="2"/>
    </row>
    <row r="49" spans="1:11" ht="13.5" x14ac:dyDescent="0.25">
      <c r="A49" s="3">
        <f>TITRES_STAT!B52</f>
        <v>42074</v>
      </c>
      <c r="B49" s="6">
        <f>TITRES_STAT!D52</f>
        <v>4.9722</v>
      </c>
      <c r="C49" s="2">
        <f t="shared" si="0"/>
        <v>3.1600000000000072E-2</v>
      </c>
      <c r="D49" s="2">
        <f t="shared" si="1"/>
        <v>4.9379200000000001</v>
      </c>
      <c r="E49" s="2">
        <f t="shared" si="2"/>
        <v>4.9609499999999995</v>
      </c>
      <c r="F49" s="2">
        <f t="shared" si="3"/>
        <v>4.9627500000000007</v>
      </c>
      <c r="G49" s="2"/>
      <c r="H49" s="2"/>
      <c r="I49" s="2">
        <f t="array" ref="I49">SUMPRODUCT(B33:B52, (ROW(B33:B52)-ROW(B33)+1)) / (20*21/2)</f>
        <v>5.0411900000000003</v>
      </c>
      <c r="J49" s="2">
        <f t="shared" si="4"/>
        <v>4.9606764621921613</v>
      </c>
      <c r="K49" s="2"/>
    </row>
    <row r="50" spans="1:11" ht="13.5" x14ac:dyDescent="0.25">
      <c r="A50" s="3">
        <f>TITRES_STAT!B53</f>
        <v>42075</v>
      </c>
      <c r="B50" s="6">
        <f>TITRES_STAT!D53</f>
        <v>5.2115999999999998</v>
      </c>
      <c r="C50" s="2">
        <f t="shared" si="0"/>
        <v>0.23939999999999984</v>
      </c>
      <c r="D50" s="2">
        <f t="shared" si="1"/>
        <v>4.9957200000000004</v>
      </c>
      <c r="E50" s="2">
        <f t="shared" si="2"/>
        <v>4.9785599999999999</v>
      </c>
      <c r="F50" s="2">
        <f t="shared" si="3"/>
        <v>4.9774300000000009</v>
      </c>
      <c r="G50" s="2">
        <f t="shared" ref="G50:G113" si="5">AVERAGE(B1:B50)</f>
        <v>4.9884591836734691</v>
      </c>
      <c r="H50" s="2"/>
      <c r="I50" s="2">
        <f t="array" ref="I50">SUMPRODUCT(B34:B53, (ROW(B34:B53)-ROW(B34)+1)) / (20*21/2)</f>
        <v>5.0706109523809531</v>
      </c>
      <c r="J50" s="2">
        <f t="shared" si="4"/>
        <v>4.9845739419833848</v>
      </c>
      <c r="K50" s="2">
        <f>G50</f>
        <v>4.9884591836734691</v>
      </c>
    </row>
    <row r="51" spans="1:11" ht="13.5" x14ac:dyDescent="0.25">
      <c r="A51" s="3">
        <f>TITRES_STAT!B54</f>
        <v>42076</v>
      </c>
      <c r="B51" s="6">
        <f>TITRES_STAT!D54</f>
        <v>5.2115999999999998</v>
      </c>
      <c r="C51" s="2">
        <f t="shared" si="0"/>
        <v>0</v>
      </c>
      <c r="D51" s="2">
        <f t="shared" si="1"/>
        <v>5.0535200000000007</v>
      </c>
      <c r="E51" s="2">
        <f t="shared" si="2"/>
        <v>4.9970799999999995</v>
      </c>
      <c r="F51" s="2">
        <f t="shared" si="3"/>
        <v>4.9921100000000012</v>
      </c>
      <c r="G51" s="2">
        <f t="shared" si="5"/>
        <v>4.9929220000000001</v>
      </c>
      <c r="H51" s="2"/>
      <c r="I51" s="2">
        <f t="array" ref="I51">SUMPRODUCT(B35:B54, (ROW(B35:B54)-ROW(B35)+1)) / (20*21/2)</f>
        <v>5.0982252380952389</v>
      </c>
      <c r="J51" s="2">
        <f t="shared" si="4"/>
        <v>5.0061954713183008</v>
      </c>
      <c r="K51" s="2">
        <f t="shared" ref="K51:K114" si="6">$K$4*B51+(1-$K$4)*K50</f>
        <v>4.9972098039215682</v>
      </c>
    </row>
    <row r="52" spans="1:11" ht="13.5" x14ac:dyDescent="0.25">
      <c r="A52" s="3">
        <f>TITRES_STAT!B55</f>
        <v>42079</v>
      </c>
      <c r="B52" s="6">
        <f>TITRES_STAT!D55</f>
        <v>5.32</v>
      </c>
      <c r="C52" s="2">
        <f t="shared" si="0"/>
        <v>0.1084000000000005</v>
      </c>
      <c r="D52" s="2">
        <f t="shared" si="1"/>
        <v>5.1312000000000006</v>
      </c>
      <c r="E52" s="2">
        <f t="shared" si="2"/>
        <v>5.032309999999999</v>
      </c>
      <c r="F52" s="2">
        <f t="shared" si="3"/>
        <v>5.0110800000000015</v>
      </c>
      <c r="G52" s="2">
        <f t="shared" si="5"/>
        <v>4.9981619999999989</v>
      </c>
      <c r="H52" s="2"/>
      <c r="I52" s="2">
        <f t="array" ref="I52">SUMPRODUCT(B36:B55, (ROW(B36:B55)-ROW(B36)+1)) / (20*21/2)</f>
        <v>5.133490000000001</v>
      </c>
      <c r="J52" s="2">
        <f t="shared" si="4"/>
        <v>5.0360816169070342</v>
      </c>
      <c r="K52" s="2">
        <f t="shared" si="6"/>
        <v>5.009868242983468</v>
      </c>
    </row>
    <row r="53" spans="1:11" ht="13.5" x14ac:dyDescent="0.25">
      <c r="A53" s="3">
        <f>TITRES_STAT!B56</f>
        <v>42080</v>
      </c>
      <c r="B53" s="6">
        <f>TITRES_STAT!D56</f>
        <v>5.32</v>
      </c>
      <c r="C53" s="2">
        <f t="shared" si="0"/>
        <v>0</v>
      </c>
      <c r="D53" s="2">
        <f t="shared" si="1"/>
        <v>5.2070799999999995</v>
      </c>
      <c r="E53" s="2">
        <f t="shared" si="2"/>
        <v>5.0675399999999993</v>
      </c>
      <c r="F53" s="2">
        <f t="shared" si="3"/>
        <v>5.030050000000001</v>
      </c>
      <c r="G53" s="2">
        <f t="shared" si="5"/>
        <v>5.0021359999999992</v>
      </c>
      <c r="H53" s="2"/>
      <c r="I53" s="2">
        <f t="array" ref="I53">SUMPRODUCT(B37:B56, (ROW(B37:B56)-ROW(B37)+1)) / (20*21/2)</f>
        <v>5.166475238095237</v>
      </c>
      <c r="J53" s="2">
        <f t="shared" si="4"/>
        <v>5.0631214629158885</v>
      </c>
      <c r="K53" s="2">
        <f t="shared" si="6"/>
        <v>5.0220302726703911</v>
      </c>
    </row>
    <row r="54" spans="1:11" ht="13.5" x14ac:dyDescent="0.25">
      <c r="A54" s="3">
        <f>TITRES_STAT!B57</f>
        <v>42081</v>
      </c>
      <c r="B54" s="6">
        <f>TITRES_STAT!D57</f>
        <v>5.32</v>
      </c>
      <c r="C54" s="2">
        <f t="shared" si="0"/>
        <v>0</v>
      </c>
      <c r="D54" s="2">
        <f t="shared" si="1"/>
        <v>5.2766400000000004</v>
      </c>
      <c r="E54" s="2">
        <f t="shared" si="2"/>
        <v>5.1072800000000003</v>
      </c>
      <c r="F54" s="2">
        <f t="shared" si="3"/>
        <v>5.0490200000000005</v>
      </c>
      <c r="G54" s="2">
        <f t="shared" si="5"/>
        <v>5.0061099999999996</v>
      </c>
      <c r="H54" s="2"/>
      <c r="I54" s="2">
        <f t="array" ref="I54">SUMPRODUCT(B38:B57, (ROW(B38:B57)-ROW(B38)+1)) / (20*21/2)</f>
        <v>5.201485714285714</v>
      </c>
      <c r="J54" s="2">
        <f t="shared" si="4"/>
        <v>5.0875860854953281</v>
      </c>
      <c r="K54" s="2">
        <f t="shared" si="6"/>
        <v>5.0337153600166511</v>
      </c>
    </row>
    <row r="55" spans="1:11" ht="13.5" x14ac:dyDescent="0.25">
      <c r="A55" s="3">
        <f>TITRES_STAT!B58</f>
        <v>42082</v>
      </c>
      <c r="B55" s="6">
        <f>TITRES_STAT!D58</f>
        <v>5.4192999999999998</v>
      </c>
      <c r="C55" s="2">
        <f t="shared" si="0"/>
        <v>9.92999999999995E-2</v>
      </c>
      <c r="D55" s="2">
        <f t="shared" si="1"/>
        <v>5.3181799999999999</v>
      </c>
      <c r="E55" s="2">
        <f t="shared" si="2"/>
        <v>5.1569500000000001</v>
      </c>
      <c r="F55" s="2">
        <f t="shared" si="3"/>
        <v>5.0729550000000003</v>
      </c>
      <c r="G55" s="2">
        <f t="shared" si="5"/>
        <v>5.0120699999999987</v>
      </c>
      <c r="H55" s="2"/>
      <c r="I55" s="2">
        <f t="array" ref="I55">SUMPRODUCT(B39:B58, (ROW(B39:B58)-ROW(B39)+1)) / (20*21/2)</f>
        <v>5.2426247619047626</v>
      </c>
      <c r="J55" s="2">
        <f t="shared" si="4"/>
        <v>5.1191778868767255</v>
      </c>
      <c r="K55" s="2">
        <f t="shared" si="6"/>
        <v>5.048836326290508</v>
      </c>
    </row>
    <row r="56" spans="1:11" ht="13.5" x14ac:dyDescent="0.25">
      <c r="A56" s="3">
        <f>TITRES_STAT!B59</f>
        <v>42086</v>
      </c>
      <c r="B56" s="6">
        <f>TITRES_STAT!D59</f>
        <v>5.4192999999999998</v>
      </c>
      <c r="C56" s="2">
        <f t="shared" si="0"/>
        <v>0</v>
      </c>
      <c r="D56" s="2">
        <f t="shared" si="1"/>
        <v>5.3597200000000003</v>
      </c>
      <c r="E56" s="2">
        <f t="shared" si="2"/>
        <v>5.20662</v>
      </c>
      <c r="F56" s="2">
        <f t="shared" si="3"/>
        <v>5.0968899999999993</v>
      </c>
      <c r="G56" s="2">
        <f t="shared" si="5"/>
        <v>5.0180299999999995</v>
      </c>
      <c r="H56" s="2"/>
      <c r="I56" s="2">
        <f t="array" ref="I56">SUMPRODUCT(B40:B59, (ROW(B40:B59)-ROW(B40)+1)) / (20*21/2)</f>
        <v>5.2808838095238091</v>
      </c>
      <c r="J56" s="2">
        <f t="shared" si="4"/>
        <v>5.1477609452694182</v>
      </c>
      <c r="K56" s="2">
        <f t="shared" si="6"/>
        <v>5.0633643134948016</v>
      </c>
    </row>
    <row r="57" spans="1:11" ht="13.5" x14ac:dyDescent="0.25">
      <c r="A57" s="3">
        <f>TITRES_STAT!B60</f>
        <v>42087</v>
      </c>
      <c r="B57" s="6">
        <f>TITRES_STAT!D60</f>
        <v>5.4645000000000001</v>
      </c>
      <c r="C57" s="2">
        <f t="shared" si="0"/>
        <v>4.5200000000000351E-2</v>
      </c>
      <c r="D57" s="2">
        <f t="shared" si="1"/>
        <v>5.3886200000000004</v>
      </c>
      <c r="E57" s="2">
        <f t="shared" si="2"/>
        <v>5.2599100000000005</v>
      </c>
      <c r="F57" s="2">
        <f t="shared" si="3"/>
        <v>5.1183399999999999</v>
      </c>
      <c r="G57" s="2">
        <f t="shared" si="5"/>
        <v>5.0248939999999997</v>
      </c>
      <c r="H57" s="2"/>
      <c r="I57" s="2">
        <f t="array" ref="I57">SUMPRODUCT(B41:B60, (ROW(B41:B60)-ROW(B41)+1)) / (20*21/2)</f>
        <v>5.3167128571428561</v>
      </c>
      <c r="J57" s="2">
        <f t="shared" si="4"/>
        <v>5.1779265695294736</v>
      </c>
      <c r="K57" s="2">
        <f t="shared" si="6"/>
        <v>5.0790951247302996</v>
      </c>
    </row>
    <row r="58" spans="1:11" ht="13.5" x14ac:dyDescent="0.25">
      <c r="A58" s="3">
        <f>TITRES_STAT!B61</f>
        <v>42088</v>
      </c>
      <c r="B58" s="6">
        <f>TITRES_STAT!D61</f>
        <v>5.5503</v>
      </c>
      <c r="C58" s="2">
        <f t="shared" si="0"/>
        <v>8.5799999999999876E-2</v>
      </c>
      <c r="D58" s="2">
        <f t="shared" si="1"/>
        <v>5.4346800000000002</v>
      </c>
      <c r="E58" s="2">
        <f t="shared" si="2"/>
        <v>5.3208799999999998</v>
      </c>
      <c r="F58" s="2">
        <f t="shared" si="3"/>
        <v>5.1440799999999998</v>
      </c>
      <c r="G58" s="2">
        <f t="shared" si="5"/>
        <v>5.0334739999999991</v>
      </c>
      <c r="H58" s="2"/>
      <c r="I58" s="2">
        <f t="array" ref="I58">SUMPRODUCT(B42:B61, (ROW(B42:B61)-ROW(B42)+1)) / (20*21/2)</f>
        <v>5.3582833333333326</v>
      </c>
      <c r="J58" s="2">
        <f t="shared" si="4"/>
        <v>5.2133907057647617</v>
      </c>
      <c r="K58" s="2">
        <f t="shared" si="6"/>
        <v>5.0975737472898963</v>
      </c>
    </row>
    <row r="59" spans="1:11" ht="13.5" x14ac:dyDescent="0.25">
      <c r="A59" s="3">
        <f>TITRES_STAT!B62</f>
        <v>42089</v>
      </c>
      <c r="B59" s="6">
        <f>TITRES_STAT!D62</f>
        <v>5.5457999999999998</v>
      </c>
      <c r="C59" s="2">
        <f t="shared" si="0"/>
        <v>-4.5000000000001705E-3</v>
      </c>
      <c r="D59" s="2">
        <f t="shared" si="1"/>
        <v>5.4798400000000003</v>
      </c>
      <c r="E59" s="2">
        <f t="shared" si="2"/>
        <v>5.3782399999999999</v>
      </c>
      <c r="F59" s="2">
        <f t="shared" si="3"/>
        <v>5.1695949999999993</v>
      </c>
      <c r="G59" s="2">
        <f t="shared" si="5"/>
        <v>5.0441319999999994</v>
      </c>
      <c r="H59" s="2"/>
      <c r="I59" s="2">
        <f t="array" ref="I59">SUMPRODUCT(B43:B62, (ROW(B43:B62)-ROW(B43)+1)) / (20*21/2)</f>
        <v>5.3810576190476187</v>
      </c>
      <c r="J59" s="2">
        <f t="shared" si="4"/>
        <v>5.245048733787165</v>
      </c>
      <c r="K59" s="2">
        <f t="shared" si="6"/>
        <v>5.1151512473961747</v>
      </c>
    </row>
    <row r="60" spans="1:11" ht="13.5" x14ac:dyDescent="0.25">
      <c r="A60" s="3">
        <f>TITRES_STAT!B63</f>
        <v>42090</v>
      </c>
      <c r="B60" s="6">
        <f>TITRES_STAT!D63</f>
        <v>5.5457999999999998</v>
      </c>
      <c r="C60" s="2">
        <f t="shared" si="0"/>
        <v>0</v>
      </c>
      <c r="D60" s="2">
        <f t="shared" si="1"/>
        <v>5.5051399999999999</v>
      </c>
      <c r="E60" s="2">
        <f t="shared" si="2"/>
        <v>5.4116599999999995</v>
      </c>
      <c r="F60" s="2">
        <f t="shared" si="3"/>
        <v>5.1951099999999997</v>
      </c>
      <c r="G60" s="2">
        <f t="shared" si="5"/>
        <v>5.0547899999999997</v>
      </c>
      <c r="H60" s="2"/>
      <c r="I60" s="2">
        <f t="array" ref="I60">SUMPRODUCT(B44:B63, (ROW(B44:B63)-ROW(B44)+1)) / (20*21/2)</f>
        <v>5.418237619047618</v>
      </c>
      <c r="J60" s="2">
        <f t="shared" si="4"/>
        <v>5.273691711521721</v>
      </c>
      <c r="K60" s="2">
        <f t="shared" si="6"/>
        <v>5.1320394337727953</v>
      </c>
    </row>
    <row r="61" spans="1:11" ht="13.5" x14ac:dyDescent="0.25">
      <c r="A61" s="3">
        <f>TITRES_STAT!B64</f>
        <v>42093</v>
      </c>
      <c r="B61" s="6">
        <f>TITRES_STAT!D64</f>
        <v>5.6315999999999997</v>
      </c>
      <c r="C61" s="2">
        <f t="shared" si="0"/>
        <v>8.5799999999999876E-2</v>
      </c>
      <c r="D61" s="2">
        <f t="shared" si="1"/>
        <v>5.5476000000000001</v>
      </c>
      <c r="E61" s="2">
        <f t="shared" si="2"/>
        <v>5.4536600000000002</v>
      </c>
      <c r="F61" s="2">
        <f t="shared" si="3"/>
        <v>5.2253699999999998</v>
      </c>
      <c r="G61" s="2">
        <f t="shared" si="5"/>
        <v>5.0671639999999991</v>
      </c>
      <c r="H61" s="2"/>
      <c r="I61" s="2">
        <f t="array" ref="I61">SUMPRODUCT(B45:B64, (ROW(B45:B64)-ROW(B45)+1)) / (20*21/2)</f>
        <v>5.4522133333333329</v>
      </c>
      <c r="J61" s="2">
        <f t="shared" si="4"/>
        <v>5.3077782151863193</v>
      </c>
      <c r="K61" s="2">
        <f t="shared" si="6"/>
        <v>5.1516300442130776</v>
      </c>
    </row>
    <row r="62" spans="1:11" ht="13.5" x14ac:dyDescent="0.25">
      <c r="A62" s="3">
        <f>TITRES_STAT!B65</f>
        <v>42094</v>
      </c>
      <c r="B62" s="6">
        <f>TITRES_STAT!D65</f>
        <v>5.4645000000000001</v>
      </c>
      <c r="C62" s="2">
        <f t="shared" si="0"/>
        <v>-0.16709999999999958</v>
      </c>
      <c r="D62" s="2">
        <f t="shared" si="1"/>
        <v>5.5476000000000001</v>
      </c>
      <c r="E62" s="2">
        <f t="shared" si="2"/>
        <v>5.4681100000000002</v>
      </c>
      <c r="F62" s="2">
        <f t="shared" si="3"/>
        <v>5.25021</v>
      </c>
      <c r="G62" s="2">
        <f t="shared" si="5"/>
        <v>5.0753839999999988</v>
      </c>
      <c r="H62" s="2"/>
      <c r="I62" s="2">
        <f t="array" ref="I62">SUMPRODUCT(B46:B65, (ROW(B46:B65)-ROW(B46)+1)) / (20*21/2)</f>
        <v>5.4823414285714289</v>
      </c>
      <c r="J62" s="2">
        <f t="shared" si="4"/>
        <v>5.3227040994542882</v>
      </c>
      <c r="K62" s="2">
        <f t="shared" si="6"/>
        <v>5.1638994542439374</v>
      </c>
    </row>
    <row r="63" spans="1:11" ht="13.5" x14ac:dyDescent="0.25">
      <c r="A63" s="3">
        <f>TITRES_STAT!B66</f>
        <v>42095</v>
      </c>
      <c r="B63" s="6">
        <f>TITRES_STAT!D66</f>
        <v>5.6406000000000001</v>
      </c>
      <c r="C63" s="2">
        <f t="shared" si="0"/>
        <v>0.17609999999999992</v>
      </c>
      <c r="D63" s="2">
        <f t="shared" si="1"/>
        <v>5.5656599999999994</v>
      </c>
      <c r="E63" s="2">
        <f t="shared" si="2"/>
        <v>5.5001699999999998</v>
      </c>
      <c r="F63" s="2">
        <f t="shared" si="3"/>
        <v>5.2838550000000009</v>
      </c>
      <c r="G63" s="2">
        <f t="shared" si="5"/>
        <v>5.0870359999999986</v>
      </c>
      <c r="H63" s="2"/>
      <c r="I63" s="2">
        <f t="array" ref="I63">SUMPRODUCT(B47:B66, (ROW(B47:B66)-ROW(B47)+1)) / (20*21/2)</f>
        <v>5.5086433333333336</v>
      </c>
      <c r="J63" s="2">
        <f t="shared" si="4"/>
        <v>5.352979899506261</v>
      </c>
      <c r="K63" s="2">
        <f t="shared" si="6"/>
        <v>5.1825935932931948</v>
      </c>
    </row>
    <row r="64" spans="1:11" ht="13.5" x14ac:dyDescent="0.25">
      <c r="A64" s="3">
        <f>TITRES_STAT!B67</f>
        <v>42096</v>
      </c>
      <c r="B64" s="6">
        <f>TITRES_STAT!D67</f>
        <v>5.6406000000000001</v>
      </c>
      <c r="C64" s="2">
        <f t="shared" si="0"/>
        <v>0</v>
      </c>
      <c r="D64" s="2">
        <f t="shared" si="1"/>
        <v>5.5846199999999993</v>
      </c>
      <c r="E64" s="2">
        <f t="shared" si="2"/>
        <v>5.5322300000000002</v>
      </c>
      <c r="F64" s="2">
        <f t="shared" si="3"/>
        <v>5.3197550000000007</v>
      </c>
      <c r="G64" s="2">
        <f t="shared" si="5"/>
        <v>5.0988679999999986</v>
      </c>
      <c r="H64" s="2"/>
      <c r="I64" s="2">
        <f t="array" ref="I64">SUMPRODUCT(B48:B67, (ROW(B48:B67)-ROW(B48)+1)) / (20*21/2)</f>
        <v>5.5311404761904752</v>
      </c>
      <c r="J64" s="2">
        <f t="shared" si="4"/>
        <v>5.3803722900294746</v>
      </c>
      <c r="K64" s="2">
        <f t="shared" si="6"/>
        <v>5.2005546288503242</v>
      </c>
    </row>
    <row r="65" spans="1:11" ht="13.5" x14ac:dyDescent="0.25">
      <c r="A65" s="3">
        <f>TITRES_STAT!B68</f>
        <v>42097</v>
      </c>
      <c r="B65" s="6">
        <f>TITRES_STAT!D68</f>
        <v>5.6360999999999999</v>
      </c>
      <c r="C65" s="2">
        <f t="shared" si="0"/>
        <v>-4.5000000000001705E-3</v>
      </c>
      <c r="D65" s="2">
        <f t="shared" si="1"/>
        <v>5.6026799999999994</v>
      </c>
      <c r="E65" s="2">
        <f t="shared" si="2"/>
        <v>5.5539100000000001</v>
      </c>
      <c r="F65" s="2">
        <f t="shared" si="3"/>
        <v>5.355430000000001</v>
      </c>
      <c r="G65" s="2">
        <f t="shared" si="5"/>
        <v>5.1106099999999977</v>
      </c>
      <c r="H65" s="2"/>
      <c r="I65" s="2">
        <f t="array" ref="I65">SUMPRODUCT(B49:B68, (ROW(B49:B68)-ROW(B49)+1)) / (20*21/2)</f>
        <v>5.550325714285715</v>
      </c>
      <c r="J65" s="2">
        <f t="shared" si="4"/>
        <v>5.4047273100266677</v>
      </c>
      <c r="K65" s="2">
        <f t="shared" si="6"/>
        <v>5.2176348394836447</v>
      </c>
    </row>
    <row r="66" spans="1:11" ht="13.5" x14ac:dyDescent="0.25">
      <c r="A66" s="3">
        <f>TITRES_STAT!B69</f>
        <v>42100</v>
      </c>
      <c r="B66" s="6">
        <f>TITRES_STAT!D69</f>
        <v>5.6315999999999997</v>
      </c>
      <c r="C66" s="2">
        <f t="shared" si="0"/>
        <v>-4.5000000000001705E-3</v>
      </c>
      <c r="D66" s="2">
        <f t="shared" si="1"/>
        <v>5.6026799999999994</v>
      </c>
      <c r="E66" s="2">
        <f t="shared" si="2"/>
        <v>5.5751399999999993</v>
      </c>
      <c r="F66" s="2">
        <f t="shared" si="3"/>
        <v>5.390880000000001</v>
      </c>
      <c r="G66" s="2">
        <f t="shared" si="5"/>
        <v>5.1224419999999977</v>
      </c>
      <c r="H66" s="2"/>
      <c r="I66" s="2">
        <f t="array" ref="I66">SUMPRODUCT(B50:B69, (ROW(B50:B69)-ROW(B50)+1)) / (20*21/2)</f>
        <v>5.5507561904761911</v>
      </c>
      <c r="J66" s="2">
        <f t="shared" si="4"/>
        <v>5.4263342328812714</v>
      </c>
      <c r="K66" s="2">
        <f t="shared" si="6"/>
        <v>5.2338687673470314</v>
      </c>
    </row>
    <row r="67" spans="1:11" ht="13.5" x14ac:dyDescent="0.25">
      <c r="A67" s="3">
        <f>TITRES_STAT!B70</f>
        <v>42101</v>
      </c>
      <c r="B67" s="6">
        <f>TITRES_STAT!D70</f>
        <v>5.6271000000000004</v>
      </c>
      <c r="C67" s="2">
        <f t="shared" si="0"/>
        <v>-4.4999999999992824E-3</v>
      </c>
      <c r="D67" s="2">
        <f t="shared" si="1"/>
        <v>5.6352000000000002</v>
      </c>
      <c r="E67" s="2">
        <f t="shared" si="2"/>
        <v>5.5913999999999993</v>
      </c>
      <c r="F67" s="2">
        <f t="shared" si="3"/>
        <v>5.4256550000000017</v>
      </c>
      <c r="G67" s="2">
        <f t="shared" si="5"/>
        <v>5.1363519999999969</v>
      </c>
      <c r="H67" s="2"/>
      <c r="I67" s="2">
        <f t="array" ref="I67">SUMPRODUCT(B51:B70, (ROW(B51:B70)-ROW(B51)+1)) / (20*21/2)</f>
        <v>5.5531471428571422</v>
      </c>
      <c r="J67" s="2">
        <f t="shared" si="4"/>
        <v>5.4454547821306747</v>
      </c>
      <c r="K67" s="2">
        <f t="shared" si="6"/>
        <v>5.2492896000000897</v>
      </c>
    </row>
    <row r="68" spans="1:11" ht="13.5" x14ac:dyDescent="0.25">
      <c r="A68" s="3">
        <f>TITRES_STAT!B71</f>
        <v>42102</v>
      </c>
      <c r="B68" s="6">
        <f>TITRES_STAT!D71</f>
        <v>5.6271000000000004</v>
      </c>
      <c r="C68" s="2">
        <f t="shared" ref="C68:C131" si="7">B68-B67</f>
        <v>0</v>
      </c>
      <c r="D68" s="2">
        <f t="shared" si="1"/>
        <v>5.6325000000000003</v>
      </c>
      <c r="E68" s="2">
        <f t="shared" si="2"/>
        <v>5.5990799999999989</v>
      </c>
      <c r="F68" s="2">
        <f t="shared" si="3"/>
        <v>5.4599800000000007</v>
      </c>
      <c r="G68" s="2">
        <f t="shared" si="5"/>
        <v>5.1502619999999979</v>
      </c>
      <c r="H68" s="2"/>
      <c r="I68" s="2">
        <f t="array" ref="I68">SUMPRODUCT(B52:B71, (ROW(B52:B71)-ROW(B52)+1)) / (20*21/2)</f>
        <v>5.5541185714285701</v>
      </c>
      <c r="J68" s="2">
        <f t="shared" si="4"/>
        <v>5.4627543266896588</v>
      </c>
      <c r="K68" s="2">
        <f t="shared" si="6"/>
        <v>5.2641056941177338</v>
      </c>
    </row>
    <row r="69" spans="1:11" ht="13.5" x14ac:dyDescent="0.25">
      <c r="A69" s="3">
        <f>TITRES_STAT!B72</f>
        <v>42104</v>
      </c>
      <c r="B69" s="6">
        <f>TITRES_STAT!D72</f>
        <v>5.4645000000000001</v>
      </c>
      <c r="C69" s="2">
        <f t="shared" si="7"/>
        <v>-0.1626000000000003</v>
      </c>
      <c r="D69" s="2">
        <f t="shared" si="1"/>
        <v>5.5972800000000005</v>
      </c>
      <c r="E69" s="2">
        <f t="shared" si="2"/>
        <v>5.5909499999999994</v>
      </c>
      <c r="F69" s="2">
        <f t="shared" si="3"/>
        <v>5.4845950000000006</v>
      </c>
      <c r="G69" s="2">
        <f t="shared" si="5"/>
        <v>5.1609199999999973</v>
      </c>
      <c r="H69" s="2"/>
      <c r="I69" s="2">
        <f t="array" ref="I69">SUMPRODUCT(B53:B72, (ROW(B53:B72)-ROW(B53)+1)) / (20*21/2)</f>
        <v>5.5691466666666667</v>
      </c>
      <c r="J69" s="2">
        <f t="shared" si="4"/>
        <v>5.4629205812906445</v>
      </c>
      <c r="K69" s="2">
        <f t="shared" si="6"/>
        <v>5.2719642943484111</v>
      </c>
    </row>
    <row r="70" spans="1:11" ht="13.5" x14ac:dyDescent="0.25">
      <c r="A70" s="3">
        <f>TITRES_STAT!B73</f>
        <v>42107</v>
      </c>
      <c r="B70" s="6">
        <f>TITRES_STAT!D73</f>
        <v>5.5096999999999996</v>
      </c>
      <c r="C70" s="2">
        <f t="shared" si="7"/>
        <v>4.5199999999999463E-2</v>
      </c>
      <c r="D70" s="2">
        <f t="shared" ref="D70:D133" si="8">AVERAGE(B66:B70)</f>
        <v>5.572000000000001</v>
      </c>
      <c r="E70" s="2">
        <f t="shared" si="2"/>
        <v>5.5873399999999993</v>
      </c>
      <c r="F70" s="2">
        <f t="shared" si="3"/>
        <v>5.4995000000000003</v>
      </c>
      <c r="G70" s="2">
        <f t="shared" si="5"/>
        <v>5.1724819999999987</v>
      </c>
      <c r="H70" s="2"/>
      <c r="I70" s="2">
        <f t="array" ref="I70">SUMPRODUCT(B54:B73, (ROW(B54:B73)-ROW(B54)+1)) / (20*21/2)</f>
        <v>5.5824976190476185</v>
      </c>
      <c r="J70" s="2">
        <f t="shared" si="4"/>
        <v>5.4673757640248688</v>
      </c>
      <c r="K70" s="2">
        <f t="shared" si="6"/>
        <v>5.281287263197493</v>
      </c>
    </row>
    <row r="71" spans="1:11" ht="13.5" x14ac:dyDescent="0.25">
      <c r="A71" s="3">
        <f>TITRES_STAT!B74</f>
        <v>42108</v>
      </c>
      <c r="B71" s="6">
        <f>TITRES_STAT!D74</f>
        <v>5.5096999999999996</v>
      </c>
      <c r="C71" s="2">
        <f t="shared" si="7"/>
        <v>0</v>
      </c>
      <c r="D71" s="2">
        <f t="shared" si="8"/>
        <v>5.5476200000000002</v>
      </c>
      <c r="E71" s="2">
        <f t="shared" si="2"/>
        <v>5.5751499999999998</v>
      </c>
      <c r="F71" s="2">
        <f t="shared" si="3"/>
        <v>5.514405</v>
      </c>
      <c r="G71" s="2">
        <f t="shared" si="5"/>
        <v>5.1840439999999992</v>
      </c>
      <c r="H71" s="2"/>
      <c r="I71" s="2">
        <f t="array" ref="I71">SUMPRODUCT(B55:B74, (ROW(B55:B74)-ROW(B55)+1)) / (20*21/2)</f>
        <v>5.5963238095238097</v>
      </c>
      <c r="J71" s="2">
        <f t="shared" si="4"/>
        <v>5.4714066436415472</v>
      </c>
      <c r="K71" s="2">
        <f t="shared" si="6"/>
        <v>5.2902446254250419</v>
      </c>
    </row>
    <row r="72" spans="1:11" ht="13.5" x14ac:dyDescent="0.25">
      <c r="A72" s="3">
        <f>TITRES_STAT!B75</f>
        <v>42109</v>
      </c>
      <c r="B72" s="6">
        <f>TITRES_STAT!D75</f>
        <v>5.6722000000000001</v>
      </c>
      <c r="C72" s="2">
        <f t="shared" si="7"/>
        <v>0.16250000000000053</v>
      </c>
      <c r="D72" s="2">
        <f t="shared" si="8"/>
        <v>5.5566399999999998</v>
      </c>
      <c r="E72" s="2">
        <f t="shared" si="2"/>
        <v>5.5959200000000013</v>
      </c>
      <c r="F72" s="2">
        <f t="shared" si="3"/>
        <v>5.5320149999999995</v>
      </c>
      <c r="G72" s="2">
        <f t="shared" si="5"/>
        <v>5.1988559999999984</v>
      </c>
      <c r="H72" s="2"/>
      <c r="I72" s="2">
        <f t="array" ref="I72">SUMPRODUCT(B56:B75, (ROW(B56:B75)-ROW(B56)+1)) / (20*21/2)</f>
        <v>5.6083652380952387</v>
      </c>
      <c r="J72" s="2">
        <f t="shared" si="4"/>
        <v>5.4905298204375903</v>
      </c>
      <c r="K72" s="2">
        <f t="shared" si="6"/>
        <v>5.3052232675652364</v>
      </c>
    </row>
    <row r="73" spans="1:11" ht="13.5" x14ac:dyDescent="0.25">
      <c r="A73" s="3">
        <f>TITRES_STAT!B76</f>
        <v>42110</v>
      </c>
      <c r="B73" s="6">
        <f>TITRES_STAT!D76</f>
        <v>5.6722000000000001</v>
      </c>
      <c r="C73" s="2">
        <f t="shared" si="7"/>
        <v>0</v>
      </c>
      <c r="D73" s="2">
        <f t="shared" si="8"/>
        <v>5.5656599999999994</v>
      </c>
      <c r="E73" s="2">
        <f t="shared" si="2"/>
        <v>5.5990800000000007</v>
      </c>
      <c r="F73" s="2">
        <f t="shared" si="3"/>
        <v>5.5496250000000007</v>
      </c>
      <c r="G73" s="2">
        <f t="shared" si="5"/>
        <v>5.2130359999999998</v>
      </c>
      <c r="H73" s="2"/>
      <c r="I73" s="2">
        <f t="array" ref="I73">SUMPRODUCT(B57:B76, (ROW(B57:B76)-ROW(B57)+1)) / (20*21/2)</f>
        <v>5.619094761904762</v>
      </c>
      <c r="J73" s="2">
        <f t="shared" si="4"/>
        <v>5.5078317423006773</v>
      </c>
      <c r="K73" s="2">
        <f t="shared" si="6"/>
        <v>5.3196145119744429</v>
      </c>
    </row>
    <row r="74" spans="1:11" ht="13.5" x14ac:dyDescent="0.25">
      <c r="A74" s="3">
        <f>TITRES_STAT!B77</f>
        <v>42111</v>
      </c>
      <c r="B74" s="6">
        <f>TITRES_STAT!D77</f>
        <v>5.6947999999999999</v>
      </c>
      <c r="C74" s="2">
        <f t="shared" si="7"/>
        <v>2.2599999999999731E-2</v>
      </c>
      <c r="D74" s="2">
        <f t="shared" si="8"/>
        <v>5.61172</v>
      </c>
      <c r="E74" s="2">
        <f t="shared" si="2"/>
        <v>5.6045000000000016</v>
      </c>
      <c r="F74" s="2">
        <f t="shared" si="3"/>
        <v>5.568365</v>
      </c>
      <c r="G74" s="2">
        <f t="shared" si="5"/>
        <v>5.2276679999999986</v>
      </c>
      <c r="H74" s="2"/>
      <c r="I74" s="2">
        <f t="array" ref="I74">SUMPRODUCT(B58:B77, (ROW(B58:B77)-ROW(B58)+1)) / (20*21/2)</f>
        <v>5.634531428571429</v>
      </c>
      <c r="J74" s="2">
        <f t="shared" si="4"/>
        <v>5.5256382430339466</v>
      </c>
      <c r="K74" s="2">
        <f t="shared" si="6"/>
        <v>5.3343276683676022</v>
      </c>
    </row>
    <row r="75" spans="1:11" ht="13.5" x14ac:dyDescent="0.25">
      <c r="A75" s="3">
        <f>TITRES_STAT!B78</f>
        <v>42114</v>
      </c>
      <c r="B75" s="6">
        <f>TITRES_STAT!D78</f>
        <v>5.6947999999999999</v>
      </c>
      <c r="C75" s="2">
        <f t="shared" si="7"/>
        <v>0</v>
      </c>
      <c r="D75" s="2">
        <f t="shared" si="8"/>
        <v>5.6487400000000001</v>
      </c>
      <c r="E75" s="2">
        <f t="shared" si="2"/>
        <v>5.6103700000000005</v>
      </c>
      <c r="F75" s="2">
        <f t="shared" si="3"/>
        <v>5.5821399999999999</v>
      </c>
      <c r="G75" s="2">
        <f t="shared" si="5"/>
        <v>5.2467259999999989</v>
      </c>
      <c r="H75" s="2"/>
      <c r="I75" s="2">
        <f t="array" ref="I75">SUMPRODUCT(B59:B78, (ROW(B59:B78)-ROW(B59)+1)) / (20*21/2)</f>
        <v>5.6485704761904767</v>
      </c>
      <c r="J75" s="2">
        <f t="shared" si="4"/>
        <v>5.5417488865545232</v>
      </c>
      <c r="K75" s="2">
        <f t="shared" si="6"/>
        <v>5.3484638382355394</v>
      </c>
    </row>
    <row r="76" spans="1:11" ht="13.5" x14ac:dyDescent="0.25">
      <c r="A76" s="3">
        <f>TITRES_STAT!B79</f>
        <v>42115</v>
      </c>
      <c r="B76" s="6">
        <f>TITRES_STAT!D79</f>
        <v>5.6947999999999999</v>
      </c>
      <c r="C76" s="2">
        <f t="shared" si="7"/>
        <v>0</v>
      </c>
      <c r="D76" s="2">
        <f t="shared" si="8"/>
        <v>5.6857600000000001</v>
      </c>
      <c r="E76" s="2">
        <f t="shared" ref="E76:E139" si="9">AVERAGE(B67:B76)</f>
        <v>5.6166900000000002</v>
      </c>
      <c r="F76" s="2">
        <f t="shared" si="3"/>
        <v>5.5959149999999998</v>
      </c>
      <c r="G76" s="2">
        <f t="shared" si="5"/>
        <v>5.2630739999999978</v>
      </c>
      <c r="H76" s="2"/>
      <c r="I76" s="2">
        <f t="array" ref="I76">SUMPRODUCT(B60:B79, (ROW(B60:B79)-ROW(B60)+1)) / (20*21/2)</f>
        <v>5.6616204761904774</v>
      </c>
      <c r="J76" s="2">
        <f t="shared" si="4"/>
        <v>5.5563251830731408</v>
      </c>
      <c r="K76" s="2">
        <f t="shared" si="6"/>
        <v>5.3620456485008123</v>
      </c>
    </row>
    <row r="77" spans="1:11" ht="13.5" x14ac:dyDescent="0.25">
      <c r="A77" s="3">
        <f>TITRES_STAT!B80</f>
        <v>42116</v>
      </c>
      <c r="B77" s="6">
        <f>TITRES_STAT!D80</f>
        <v>5.758</v>
      </c>
      <c r="C77" s="2">
        <f t="shared" si="7"/>
        <v>6.3200000000000145E-2</v>
      </c>
      <c r="D77" s="2">
        <f t="shared" si="8"/>
        <v>5.7029200000000007</v>
      </c>
      <c r="E77" s="2">
        <f t="shared" si="9"/>
        <v>5.6297800000000002</v>
      </c>
      <c r="F77" s="2">
        <f t="shared" si="3"/>
        <v>5.6105899999999993</v>
      </c>
      <c r="G77" s="2">
        <f t="shared" si="5"/>
        <v>5.2806859999999984</v>
      </c>
      <c r="H77" s="2"/>
      <c r="I77" s="2">
        <f t="array" ref="I77">SUMPRODUCT(B61:B80, (ROW(B61:B80)-ROW(B61)+1)) / (20*21/2)</f>
        <v>5.6736600000000008</v>
      </c>
      <c r="J77" s="2">
        <f t="shared" si="4"/>
        <v>5.575532308494747</v>
      </c>
      <c r="K77" s="2">
        <f t="shared" si="6"/>
        <v>5.3775732701282317</v>
      </c>
    </row>
    <row r="78" spans="1:11" ht="13.5" x14ac:dyDescent="0.25">
      <c r="A78" s="3">
        <f>TITRES_STAT!B81</f>
        <v>42117</v>
      </c>
      <c r="B78" s="6">
        <f>TITRES_STAT!D81</f>
        <v>5.758</v>
      </c>
      <c r="C78" s="2">
        <f t="shared" si="7"/>
        <v>0</v>
      </c>
      <c r="D78" s="2">
        <f t="shared" si="8"/>
        <v>5.7200799999999994</v>
      </c>
      <c r="E78" s="2">
        <f t="shared" si="9"/>
        <v>5.6428700000000003</v>
      </c>
      <c r="F78" s="2">
        <f t="shared" si="3"/>
        <v>5.6209749999999996</v>
      </c>
      <c r="G78" s="2">
        <f t="shared" si="5"/>
        <v>5.2970339999999974</v>
      </c>
      <c r="H78" s="2"/>
      <c r="I78" s="2">
        <f t="array" ref="I78">SUMPRODUCT(B62:B81, (ROW(B62:B81)-ROW(B62)+1)) / (20*21/2)</f>
        <v>5.6846890476190488</v>
      </c>
      <c r="J78" s="2">
        <f t="shared" si="4"/>
        <v>5.5929101838762003</v>
      </c>
      <c r="K78" s="2">
        <f t="shared" si="6"/>
        <v>5.3924919654173209</v>
      </c>
    </row>
    <row r="79" spans="1:11" ht="13.5" x14ac:dyDescent="0.25">
      <c r="A79" s="3">
        <f>TITRES_STAT!B82</f>
        <v>42118</v>
      </c>
      <c r="B79" s="6">
        <f>TITRES_STAT!D82</f>
        <v>5.758</v>
      </c>
      <c r="C79" s="2">
        <f t="shared" si="7"/>
        <v>0</v>
      </c>
      <c r="D79" s="2">
        <f t="shared" si="8"/>
        <v>5.7327199999999996</v>
      </c>
      <c r="E79" s="2">
        <f t="shared" si="9"/>
        <v>5.6722200000000011</v>
      </c>
      <c r="F79" s="2">
        <f t="shared" si="3"/>
        <v>5.6315849999999994</v>
      </c>
      <c r="G79" s="2">
        <f t="shared" si="5"/>
        <v>5.3133819999999989</v>
      </c>
      <c r="H79" s="2"/>
      <c r="I79" s="2">
        <f t="array" ref="I79">SUMPRODUCT(B63:B82, (ROW(B63:B82)-ROW(B63)+1)) / (20*21/2)</f>
        <v>5.6951161904761909</v>
      </c>
      <c r="J79" s="2">
        <f t="shared" si="4"/>
        <v>5.6086330235070383</v>
      </c>
      <c r="K79" s="2">
        <f t="shared" si="6"/>
        <v>5.4068256138323285</v>
      </c>
    </row>
    <row r="80" spans="1:11" ht="13.5" x14ac:dyDescent="0.25">
      <c r="A80" s="3">
        <f>TITRES_STAT!B83</f>
        <v>42121</v>
      </c>
      <c r="B80" s="6">
        <f>TITRES_STAT!D83</f>
        <v>5.758</v>
      </c>
      <c r="C80" s="2">
        <f t="shared" si="7"/>
        <v>0</v>
      </c>
      <c r="D80" s="2">
        <f t="shared" si="8"/>
        <v>5.7453599999999998</v>
      </c>
      <c r="E80" s="2">
        <f t="shared" si="9"/>
        <v>5.6970500000000008</v>
      </c>
      <c r="F80" s="2">
        <f t="shared" si="3"/>
        <v>5.6421949999999992</v>
      </c>
      <c r="G80" s="2">
        <f t="shared" si="5"/>
        <v>5.3301819999999989</v>
      </c>
      <c r="H80" s="2"/>
      <c r="I80" s="2">
        <f t="array" ref="I80">SUMPRODUCT(B64:B83, (ROW(B64:B83)-ROW(B64)+1)) / (20*21/2)</f>
        <v>5.7041457142857137</v>
      </c>
      <c r="J80" s="2">
        <f t="shared" si="4"/>
        <v>5.6228584498397014</v>
      </c>
      <c r="K80" s="2">
        <f t="shared" si="6"/>
        <v>5.420597158387924</v>
      </c>
    </row>
    <row r="81" spans="1:11" ht="13.5" x14ac:dyDescent="0.25">
      <c r="A81" s="3">
        <f>TITRES_STAT!B84</f>
        <v>42122</v>
      </c>
      <c r="B81" s="6">
        <f>TITRES_STAT!D84</f>
        <v>5.758</v>
      </c>
      <c r="C81" s="2">
        <f t="shared" si="7"/>
        <v>0</v>
      </c>
      <c r="D81" s="2">
        <f t="shared" si="8"/>
        <v>5.758</v>
      </c>
      <c r="E81" s="2">
        <f t="shared" si="9"/>
        <v>5.7218800000000014</v>
      </c>
      <c r="F81" s="2">
        <f t="shared" si="3"/>
        <v>5.6485149999999988</v>
      </c>
      <c r="G81" s="2">
        <f t="shared" si="5"/>
        <v>5.3469819999999997</v>
      </c>
      <c r="H81" s="2"/>
      <c r="I81" s="2">
        <f t="array" ref="I81">SUMPRODUCT(B65:B84, (ROW(B65:B84)-ROW(B65)+1)) / (20*21/2)</f>
        <v>5.6967019047619045</v>
      </c>
      <c r="J81" s="2">
        <f t="shared" si="4"/>
        <v>5.6357290736644918</v>
      </c>
      <c r="K81" s="2">
        <f t="shared" si="6"/>
        <v>5.4338286423727116</v>
      </c>
    </row>
    <row r="82" spans="1:11" ht="13.5" x14ac:dyDescent="0.25">
      <c r="A82" s="3">
        <f>TITRES_STAT!B85</f>
        <v>42123</v>
      </c>
      <c r="B82" s="6">
        <f>TITRES_STAT!D85</f>
        <v>5.758</v>
      </c>
      <c r="C82" s="2">
        <f t="shared" si="7"/>
        <v>0</v>
      </c>
      <c r="D82" s="2">
        <f t="shared" si="8"/>
        <v>5.758</v>
      </c>
      <c r="E82" s="2">
        <f t="shared" si="9"/>
        <v>5.7304600000000017</v>
      </c>
      <c r="F82" s="2">
        <f t="shared" si="3"/>
        <v>5.6631899999999993</v>
      </c>
      <c r="G82" s="2">
        <f t="shared" si="5"/>
        <v>5.3633299999999995</v>
      </c>
      <c r="H82" s="2"/>
      <c r="I82" s="2">
        <f t="array" ref="I82">SUMPRODUCT(B66:B85, (ROW(B66:B85)-ROW(B66)+1)) / (20*21/2)</f>
        <v>5.6894947619047613</v>
      </c>
      <c r="J82" s="2">
        <f t="shared" si="4"/>
        <v>5.6473739237916831</v>
      </c>
      <c r="K82" s="2">
        <f t="shared" si="6"/>
        <v>5.4465412446326056</v>
      </c>
    </row>
    <row r="83" spans="1:11" ht="13.5" x14ac:dyDescent="0.25">
      <c r="A83" s="3">
        <f>TITRES_STAT!B86</f>
        <v>42124</v>
      </c>
      <c r="B83" s="6">
        <f>TITRES_STAT!D86</f>
        <v>5.758</v>
      </c>
      <c r="C83" s="2">
        <f t="shared" si="7"/>
        <v>0</v>
      </c>
      <c r="D83" s="2">
        <f t="shared" si="8"/>
        <v>5.758</v>
      </c>
      <c r="E83" s="2">
        <f t="shared" si="9"/>
        <v>5.739040000000001</v>
      </c>
      <c r="F83" s="2">
        <f t="shared" si="3"/>
        <v>5.6690599999999991</v>
      </c>
      <c r="G83" s="2">
        <f t="shared" si="5"/>
        <v>5.3796779999999993</v>
      </c>
      <c r="H83" s="2"/>
      <c r="I83" s="2">
        <f t="array" ref="I83">SUMPRODUCT(B67:B86, (ROW(B67:B86)-ROW(B67)+1)) / (20*21/2)</f>
        <v>5.6919695238095249</v>
      </c>
      <c r="J83" s="2">
        <f t="shared" si="4"/>
        <v>5.6579097405734275</v>
      </c>
      <c r="K83" s="2">
        <f t="shared" si="6"/>
        <v>5.4587553134705429</v>
      </c>
    </row>
    <row r="84" spans="1:11" ht="13.5" x14ac:dyDescent="0.25">
      <c r="A84" s="3">
        <f>TITRES_STAT!B87</f>
        <v>42128</v>
      </c>
      <c r="B84" s="6">
        <f>TITRES_STAT!D87</f>
        <v>5.5909000000000004</v>
      </c>
      <c r="C84" s="2">
        <f t="shared" si="7"/>
        <v>-0.16709999999999958</v>
      </c>
      <c r="D84" s="2">
        <f t="shared" si="8"/>
        <v>5.7245800000000004</v>
      </c>
      <c r="E84" s="2">
        <f t="shared" si="9"/>
        <v>5.72865</v>
      </c>
      <c r="F84" s="2">
        <f t="shared" ref="F84:F147" si="10">AVERAGE(B65:B84)</f>
        <v>5.6665749999999999</v>
      </c>
      <c r="G84" s="2">
        <f t="shared" si="5"/>
        <v>5.3926839999999991</v>
      </c>
      <c r="H84" s="2"/>
      <c r="I84" s="2">
        <f t="array" ref="I84">SUMPRODUCT(B68:B87, (ROW(B68:B87)-ROW(B68)+1)) / (20*21/2)</f>
        <v>5.6941647619047631</v>
      </c>
      <c r="J84" s="2">
        <f t="shared" si="4"/>
        <v>5.6515278605188151</v>
      </c>
      <c r="K84" s="2">
        <f t="shared" si="6"/>
        <v>5.4639374580403253</v>
      </c>
    </row>
    <row r="85" spans="1:11" ht="13.5" x14ac:dyDescent="0.25">
      <c r="A85" s="3">
        <f>TITRES_STAT!B88</f>
        <v>42129</v>
      </c>
      <c r="B85" s="6">
        <f>TITRES_STAT!D88</f>
        <v>5.5909000000000004</v>
      </c>
      <c r="C85" s="2">
        <f t="shared" si="7"/>
        <v>0</v>
      </c>
      <c r="D85" s="2">
        <f t="shared" si="8"/>
        <v>5.6911600000000009</v>
      </c>
      <c r="E85" s="2">
        <f t="shared" si="9"/>
        <v>5.7182599999999999</v>
      </c>
      <c r="F85" s="2">
        <f t="shared" si="10"/>
        <v>5.6643149999999993</v>
      </c>
      <c r="G85" s="2">
        <f t="shared" si="5"/>
        <v>5.4056899999999999</v>
      </c>
      <c r="H85" s="2"/>
      <c r="I85" s="2">
        <f t="array" ref="I85">SUMPRODUCT(B69:B88, (ROW(B69:B88)-ROW(B69)+1)) / (20*21/2)</f>
        <v>5.7003638095238092</v>
      </c>
      <c r="J85" s="2">
        <f t="shared" ref="J85:J148" si="11">$J$4*B85+J84*(1-$J$4)</f>
        <v>5.645753778564643</v>
      </c>
      <c r="K85" s="2">
        <f t="shared" si="6"/>
        <v>5.4689163812544299</v>
      </c>
    </row>
    <row r="86" spans="1:11" ht="13.5" x14ac:dyDescent="0.25">
      <c r="A86" s="3">
        <f>TITRES_STAT!B89</f>
        <v>42130</v>
      </c>
      <c r="B86" s="6">
        <f>TITRES_STAT!D89</f>
        <v>5.6902999999999997</v>
      </c>
      <c r="C86" s="2">
        <f t="shared" si="7"/>
        <v>9.9399999999999267E-2</v>
      </c>
      <c r="D86" s="2">
        <f t="shared" si="8"/>
        <v>5.6776200000000001</v>
      </c>
      <c r="E86" s="2">
        <f t="shared" si="9"/>
        <v>5.7178100000000001</v>
      </c>
      <c r="F86" s="2">
        <f t="shared" si="10"/>
        <v>5.6672499999999992</v>
      </c>
      <c r="G86" s="2">
        <f t="shared" si="5"/>
        <v>5.4206839999999996</v>
      </c>
      <c r="H86" s="2"/>
      <c r="I86" s="2">
        <f t="array" ref="I86">SUMPRODUCT(B70:B89, (ROW(B70:B89)-ROW(B70)+1)) / (20*21/2)</f>
        <v>5.7060466666666665</v>
      </c>
      <c r="J86" s="2">
        <f t="shared" si="11"/>
        <v>5.6499962758442015</v>
      </c>
      <c r="K86" s="2">
        <f t="shared" si="6"/>
        <v>5.4775980917934719</v>
      </c>
    </row>
    <row r="87" spans="1:11" ht="13.5" x14ac:dyDescent="0.25">
      <c r="A87" s="3">
        <f>TITRES_STAT!B90</f>
        <v>42131</v>
      </c>
      <c r="B87" s="6">
        <f>TITRES_STAT!D90</f>
        <v>5.6902999999999997</v>
      </c>
      <c r="C87" s="2">
        <f t="shared" si="7"/>
        <v>0</v>
      </c>
      <c r="D87" s="2">
        <f t="shared" si="8"/>
        <v>5.6640800000000002</v>
      </c>
      <c r="E87" s="2">
        <f t="shared" si="9"/>
        <v>5.7110399999999997</v>
      </c>
      <c r="F87" s="2">
        <f t="shared" si="10"/>
        <v>5.6704099999999986</v>
      </c>
      <c r="G87" s="2">
        <f t="shared" si="5"/>
        <v>5.4337800000000005</v>
      </c>
      <c r="H87" s="2"/>
      <c r="I87" s="2">
        <f t="array" ref="I87">SUMPRODUCT(B71:B90, (ROW(B71:B90)-ROW(B71)+1)) / (20*21/2)</f>
        <v>5.7104390476190483</v>
      </c>
      <c r="J87" s="2">
        <f t="shared" si="11"/>
        <v>5.6538347257638017</v>
      </c>
      <c r="K87" s="2">
        <f t="shared" si="6"/>
        <v>5.4859393430956889</v>
      </c>
    </row>
    <row r="88" spans="1:11" ht="13.5" x14ac:dyDescent="0.25">
      <c r="A88" s="3">
        <f>TITRES_STAT!B91</f>
        <v>42132</v>
      </c>
      <c r="B88" s="6">
        <f>TITRES_STAT!D91</f>
        <v>5.7355</v>
      </c>
      <c r="C88" s="2">
        <f t="shared" si="7"/>
        <v>4.5200000000000351E-2</v>
      </c>
      <c r="D88" s="2">
        <f t="shared" si="8"/>
        <v>5.6595800000000001</v>
      </c>
      <c r="E88" s="2">
        <f t="shared" si="9"/>
        <v>5.7087899999999996</v>
      </c>
      <c r="F88" s="2">
        <f t="shared" si="10"/>
        <v>5.6758299999999995</v>
      </c>
      <c r="G88" s="2">
        <f t="shared" si="5"/>
        <v>5.4477800000000016</v>
      </c>
      <c r="H88" s="2"/>
      <c r="I88" s="2">
        <f t="array" ref="I88">SUMPRODUCT(B72:B91, (ROW(B72:B91)-ROW(B72)+1)) / (20*21/2)</f>
        <v>5.6974038095238102</v>
      </c>
      <c r="J88" s="2">
        <f t="shared" si="11"/>
        <v>5.6616123709291539</v>
      </c>
      <c r="K88" s="2">
        <f t="shared" si="6"/>
        <v>5.4957260355233091</v>
      </c>
    </row>
    <row r="89" spans="1:11" ht="13.5" x14ac:dyDescent="0.25">
      <c r="A89" s="3">
        <f>TITRES_STAT!B92</f>
        <v>42135</v>
      </c>
      <c r="B89" s="6">
        <f>TITRES_STAT!D92</f>
        <v>5.7355</v>
      </c>
      <c r="C89" s="2">
        <f t="shared" si="7"/>
        <v>0</v>
      </c>
      <c r="D89" s="2">
        <f t="shared" si="8"/>
        <v>5.6885000000000003</v>
      </c>
      <c r="E89" s="2">
        <f t="shared" si="9"/>
        <v>5.7065400000000004</v>
      </c>
      <c r="F89" s="2">
        <f t="shared" si="10"/>
        <v>5.6893799999999999</v>
      </c>
      <c r="G89" s="2">
        <f t="shared" si="5"/>
        <v>5.461780000000001</v>
      </c>
      <c r="H89" s="2"/>
      <c r="I89" s="2">
        <f t="array" ref="I89">SUMPRODUCT(B73:B92, (ROW(B73:B92)-ROW(B73)+1)) / (20*21/2)</f>
        <v>5.6948728571428582</v>
      </c>
      <c r="J89" s="2">
        <f t="shared" si="11"/>
        <v>5.6686492879835209</v>
      </c>
      <c r="K89" s="2">
        <f t="shared" si="6"/>
        <v>5.5051289360910225</v>
      </c>
    </row>
    <row r="90" spans="1:11" ht="13.5" x14ac:dyDescent="0.25">
      <c r="A90" s="3">
        <f>TITRES_STAT!B93</f>
        <v>42136</v>
      </c>
      <c r="B90" s="6">
        <f>TITRES_STAT!D93</f>
        <v>5.7355</v>
      </c>
      <c r="C90" s="2">
        <f t="shared" si="7"/>
        <v>0</v>
      </c>
      <c r="D90" s="2">
        <f t="shared" si="8"/>
        <v>5.7174199999999997</v>
      </c>
      <c r="E90" s="2">
        <f t="shared" si="9"/>
        <v>5.7042900000000012</v>
      </c>
      <c r="F90" s="2">
        <f t="shared" si="10"/>
        <v>5.7006700000000006</v>
      </c>
      <c r="G90" s="2">
        <f t="shared" si="5"/>
        <v>5.4757800000000021</v>
      </c>
      <c r="H90" s="2"/>
      <c r="I90" s="2">
        <f t="array" ref="I90">SUMPRODUCT(B74:B93, (ROW(B74:B93)-ROW(B74)+1)) / (20*21/2)</f>
        <v>5.6923200000000014</v>
      </c>
      <c r="J90" s="2">
        <f t="shared" si="11"/>
        <v>5.6750160224612811</v>
      </c>
      <c r="K90" s="2">
        <f t="shared" si="6"/>
        <v>5.5141630954600025</v>
      </c>
    </row>
    <row r="91" spans="1:11" ht="13.5" x14ac:dyDescent="0.25">
      <c r="A91" s="3">
        <f>TITRES_STAT!B94</f>
        <v>42137</v>
      </c>
      <c r="B91" s="6">
        <f>TITRES_STAT!D94</f>
        <v>5.5637999999999996</v>
      </c>
      <c r="C91" s="2">
        <f t="shared" si="7"/>
        <v>-0.17170000000000041</v>
      </c>
      <c r="D91" s="2">
        <f t="shared" si="8"/>
        <v>5.6921200000000001</v>
      </c>
      <c r="E91" s="2">
        <f t="shared" si="9"/>
        <v>5.684870000000001</v>
      </c>
      <c r="F91" s="2">
        <f t="shared" si="10"/>
        <v>5.7033750000000012</v>
      </c>
      <c r="G91" s="2">
        <f t="shared" si="5"/>
        <v>5.4865280000000016</v>
      </c>
      <c r="H91" s="2"/>
      <c r="I91" s="2">
        <f t="array" ref="I91">SUMPRODUCT(B75:B94, (ROW(B75:B94)-ROW(B75)+1)) / (20*21/2)</f>
        <v>5.6897452380952389</v>
      </c>
      <c r="J91" s="2">
        <f t="shared" si="11"/>
        <v>5.6644240203221115</v>
      </c>
      <c r="K91" s="2">
        <f t="shared" si="6"/>
        <v>5.5161096407360812</v>
      </c>
    </row>
    <row r="92" spans="1:11" ht="13.5" x14ac:dyDescent="0.25">
      <c r="A92" s="3">
        <f>TITRES_STAT!B95</f>
        <v>42138</v>
      </c>
      <c r="B92" s="6">
        <f>TITRES_STAT!D95</f>
        <v>5.6768000000000001</v>
      </c>
      <c r="C92" s="2">
        <f t="shared" si="7"/>
        <v>0.11300000000000043</v>
      </c>
      <c r="D92" s="2">
        <f t="shared" si="8"/>
        <v>5.6894200000000001</v>
      </c>
      <c r="E92" s="2">
        <f t="shared" si="9"/>
        <v>5.6767500000000002</v>
      </c>
      <c r="F92" s="2">
        <f t="shared" si="10"/>
        <v>5.7036050000000014</v>
      </c>
      <c r="G92" s="2">
        <f t="shared" si="5"/>
        <v>5.5007100000000024</v>
      </c>
      <c r="H92" s="2"/>
      <c r="I92" s="2">
        <f t="array" ref="I92">SUMPRODUCT(B76:B95, (ROW(B76:B95)-ROW(B76)+1)) / (20*21/2)</f>
        <v>5.6872561904761909</v>
      </c>
      <c r="J92" s="2">
        <f t="shared" si="11"/>
        <v>5.6656026850533392</v>
      </c>
      <c r="K92" s="2">
        <f t="shared" si="6"/>
        <v>5.5224112234523135</v>
      </c>
    </row>
    <row r="93" spans="1:11" ht="13.5" x14ac:dyDescent="0.25">
      <c r="A93" s="3">
        <f>TITRES_STAT!B96</f>
        <v>42139</v>
      </c>
      <c r="B93" s="6">
        <f>TITRES_STAT!D96</f>
        <v>5.6768000000000001</v>
      </c>
      <c r="C93" s="2">
        <f t="shared" si="7"/>
        <v>0</v>
      </c>
      <c r="D93" s="2">
        <f t="shared" si="8"/>
        <v>5.6776800000000005</v>
      </c>
      <c r="E93" s="2">
        <f t="shared" si="9"/>
        <v>5.6686300000000003</v>
      </c>
      <c r="F93" s="2">
        <f t="shared" si="10"/>
        <v>5.7038349999999998</v>
      </c>
      <c r="G93" s="2">
        <f t="shared" si="5"/>
        <v>5.5148920000000032</v>
      </c>
      <c r="H93" s="2"/>
      <c r="I93" s="2">
        <f t="array" ref="I93">SUMPRODUCT(B77:B96, (ROW(B77:B96)-ROW(B77)+1)) / (20*21/2)</f>
        <v>5.6848528571428583</v>
      </c>
      <c r="J93" s="2">
        <f t="shared" si="11"/>
        <v>5.6666690960006401</v>
      </c>
      <c r="K93" s="2">
        <f t="shared" si="6"/>
        <v>5.5284656852777134</v>
      </c>
    </row>
    <row r="94" spans="1:11" ht="13.5" x14ac:dyDescent="0.25">
      <c r="A94" s="3">
        <f>TITRES_STAT!B97</f>
        <v>42142</v>
      </c>
      <c r="B94" s="6">
        <f>TITRES_STAT!D97</f>
        <v>5.6768000000000001</v>
      </c>
      <c r="C94" s="2">
        <f t="shared" si="7"/>
        <v>0</v>
      </c>
      <c r="D94" s="2">
        <f t="shared" si="8"/>
        <v>5.66594</v>
      </c>
      <c r="E94" s="2">
        <f t="shared" si="9"/>
        <v>5.6772200000000002</v>
      </c>
      <c r="F94" s="2">
        <f t="shared" si="10"/>
        <v>5.7029350000000001</v>
      </c>
      <c r="G94" s="2">
        <f t="shared" si="5"/>
        <v>5.5299760000000022</v>
      </c>
      <c r="H94" s="2"/>
      <c r="I94" s="2">
        <f t="array" ref="I94">SUMPRODUCT(B78:B97, (ROW(B78:B97)-ROW(B78)+1)) / (20*21/2)</f>
        <v>5.6816685714285722</v>
      </c>
      <c r="J94" s="2">
        <f t="shared" si="11"/>
        <v>5.6676339440005794</v>
      </c>
      <c r="K94" s="2">
        <f t="shared" si="6"/>
        <v>5.5342827172276072</v>
      </c>
    </row>
    <row r="95" spans="1:11" ht="13.5" x14ac:dyDescent="0.25">
      <c r="A95" s="3">
        <f>TITRES_STAT!B98</f>
        <v>42143</v>
      </c>
      <c r="B95" s="6">
        <f>TITRES_STAT!D98</f>
        <v>5.6768000000000001</v>
      </c>
      <c r="C95" s="2">
        <f t="shared" si="7"/>
        <v>0</v>
      </c>
      <c r="D95" s="2">
        <f t="shared" si="8"/>
        <v>5.6542000000000003</v>
      </c>
      <c r="E95" s="2">
        <f t="shared" si="9"/>
        <v>5.68581</v>
      </c>
      <c r="F95" s="2">
        <f t="shared" si="10"/>
        <v>5.7020350000000004</v>
      </c>
      <c r="G95" s="2">
        <f t="shared" si="5"/>
        <v>5.545060000000003</v>
      </c>
      <c r="H95" s="2"/>
      <c r="I95" s="2">
        <f t="array" ref="I95">SUMPRODUCT(B79:B98, (ROW(B79:B98)-ROW(B79)+1)) / (20*21/2)</f>
        <v>5.6784857142857144</v>
      </c>
      <c r="J95" s="2">
        <f t="shared" si="11"/>
        <v>5.6685069017148102</v>
      </c>
      <c r="K95" s="2">
        <f t="shared" si="6"/>
        <v>5.5398716302775055</v>
      </c>
    </row>
    <row r="96" spans="1:11" ht="13.5" x14ac:dyDescent="0.25">
      <c r="A96" s="3">
        <f>TITRES_STAT!B99</f>
        <v>42144</v>
      </c>
      <c r="B96" s="6">
        <f>TITRES_STAT!D99</f>
        <v>5.6768000000000001</v>
      </c>
      <c r="C96" s="2">
        <f t="shared" si="7"/>
        <v>0</v>
      </c>
      <c r="D96" s="2">
        <f t="shared" si="8"/>
        <v>5.6768000000000001</v>
      </c>
      <c r="E96" s="2">
        <f t="shared" si="9"/>
        <v>5.6844599999999996</v>
      </c>
      <c r="F96" s="2">
        <f t="shared" si="10"/>
        <v>5.7011349999999998</v>
      </c>
      <c r="G96" s="2">
        <f t="shared" si="5"/>
        <v>5.5601440000000029</v>
      </c>
      <c r="H96" s="2"/>
      <c r="I96" s="2">
        <f t="array" ref="I96">SUMPRODUCT(B80:B99, (ROW(B80:B99)-ROW(B80)+1)) / (20*21/2)</f>
        <v>5.6766114285714275</v>
      </c>
      <c r="J96" s="2">
        <f t="shared" si="11"/>
        <v>5.6692967205991138</v>
      </c>
      <c r="K96" s="2">
        <f t="shared" si="6"/>
        <v>5.5452413702666234</v>
      </c>
    </row>
    <row r="97" spans="1:11" ht="13.5" x14ac:dyDescent="0.25">
      <c r="A97" s="3">
        <f>TITRES_STAT!B100</f>
        <v>42145</v>
      </c>
      <c r="B97" s="6">
        <f>TITRES_STAT!D100</f>
        <v>5.6677</v>
      </c>
      <c r="C97" s="2">
        <f t="shared" si="7"/>
        <v>-9.100000000000108E-3</v>
      </c>
      <c r="D97" s="2">
        <f t="shared" si="8"/>
        <v>5.6749799999999997</v>
      </c>
      <c r="E97" s="2">
        <f t="shared" si="9"/>
        <v>5.6821999999999999</v>
      </c>
      <c r="F97" s="2">
        <f t="shared" si="10"/>
        <v>5.6966200000000002</v>
      </c>
      <c r="G97" s="2">
        <f t="shared" si="5"/>
        <v>5.5748660000000028</v>
      </c>
      <c r="H97" s="2"/>
      <c r="I97" s="2">
        <f t="array" ref="I97">SUMPRODUCT(B81:B100, (ROW(B81:B100)-ROW(B81)+1)) / (20*21/2)</f>
        <v>5.6751457142857147</v>
      </c>
      <c r="J97" s="2">
        <f t="shared" si="11"/>
        <v>5.669144651970627</v>
      </c>
      <c r="K97" s="2">
        <f t="shared" si="6"/>
        <v>5.5500436694718536</v>
      </c>
    </row>
    <row r="98" spans="1:11" ht="13.5" x14ac:dyDescent="0.25">
      <c r="A98" s="3">
        <f>TITRES_STAT!B101</f>
        <v>42146</v>
      </c>
      <c r="B98" s="6">
        <f>TITRES_STAT!D101</f>
        <v>5.6631999999999998</v>
      </c>
      <c r="C98" s="2">
        <f t="shared" si="7"/>
        <v>-4.5000000000001705E-3</v>
      </c>
      <c r="D98" s="2">
        <f t="shared" si="8"/>
        <v>5.6722599999999996</v>
      </c>
      <c r="E98" s="2">
        <f t="shared" si="9"/>
        <v>5.6749700000000001</v>
      </c>
      <c r="F98" s="2">
        <f t="shared" si="10"/>
        <v>5.6918799999999994</v>
      </c>
      <c r="G98" s="2">
        <f t="shared" si="5"/>
        <v>5.5893180000000031</v>
      </c>
      <c r="H98" s="2"/>
      <c r="I98" s="2">
        <f t="array" ref="I98">SUMPRODUCT(B82:B101, (ROW(B82:B101)-ROW(B82)+1)) / (20*21/2)</f>
        <v>5.6740885714285714</v>
      </c>
      <c r="J98" s="2">
        <f t="shared" si="11"/>
        <v>5.6685784946400908</v>
      </c>
      <c r="K98" s="2">
        <f t="shared" si="6"/>
        <v>5.5544811726298207</v>
      </c>
    </row>
    <row r="99" spans="1:11" ht="13.5" x14ac:dyDescent="0.25">
      <c r="A99" s="3">
        <f>TITRES_STAT!B102</f>
        <v>42149</v>
      </c>
      <c r="B99" s="6">
        <f>TITRES_STAT!D102</f>
        <v>5.6722000000000001</v>
      </c>
      <c r="C99" s="2">
        <f t="shared" si="7"/>
        <v>9.0000000000003411E-3</v>
      </c>
      <c r="D99" s="2">
        <f t="shared" si="8"/>
        <v>5.6713399999999998</v>
      </c>
      <c r="E99" s="2">
        <f t="shared" si="9"/>
        <v>5.6686400000000008</v>
      </c>
      <c r="F99" s="2">
        <f t="shared" si="10"/>
        <v>5.6875900000000001</v>
      </c>
      <c r="G99" s="2">
        <f t="shared" si="5"/>
        <v>5.6033180000000025</v>
      </c>
      <c r="H99" s="2"/>
      <c r="I99" s="2">
        <f t="array" ref="I99">SUMPRODUCT(B83:B102, (ROW(B83:B102)-ROW(B83)+1)) / (20*21/2)</f>
        <v>5.6738780952380949</v>
      </c>
      <c r="J99" s="2">
        <f t="shared" si="11"/>
        <v>5.6689233999124626</v>
      </c>
      <c r="K99" s="2">
        <f t="shared" si="6"/>
        <v>5.5590975972325731</v>
      </c>
    </row>
    <row r="100" spans="1:11" ht="13.5" x14ac:dyDescent="0.25">
      <c r="A100" s="3">
        <f>TITRES_STAT!B103</f>
        <v>42150</v>
      </c>
      <c r="B100" s="6">
        <f>TITRES_STAT!D103</f>
        <v>5.6722000000000001</v>
      </c>
      <c r="C100" s="2">
        <f t="shared" si="7"/>
        <v>0</v>
      </c>
      <c r="D100" s="2">
        <f t="shared" si="8"/>
        <v>5.67042</v>
      </c>
      <c r="E100" s="2">
        <f t="shared" si="9"/>
        <v>5.6623100000000006</v>
      </c>
      <c r="F100" s="2">
        <f t="shared" si="10"/>
        <v>5.6833000000000009</v>
      </c>
      <c r="G100" s="2">
        <f t="shared" si="5"/>
        <v>5.6125300000000031</v>
      </c>
      <c r="H100" s="2"/>
      <c r="I100" s="2">
        <f t="array" ref="I100">SUMPRODUCT(B84:B103, (ROW(B84:B103)-ROW(B84)+1)) / (20*21/2)</f>
        <v>5.6740542857142859</v>
      </c>
      <c r="J100" s="2">
        <f t="shared" si="11"/>
        <v>5.6692354570636567</v>
      </c>
      <c r="K100" s="2">
        <f t="shared" si="6"/>
        <v>5.5635329855763942</v>
      </c>
    </row>
    <row r="101" spans="1:11" ht="13.5" x14ac:dyDescent="0.25">
      <c r="A101" s="3">
        <f>TITRES_STAT!B104</f>
        <v>42151</v>
      </c>
      <c r="B101" s="6">
        <f>TITRES_STAT!D104</f>
        <v>5.6722000000000001</v>
      </c>
      <c r="C101" s="2">
        <f t="shared" si="7"/>
        <v>0</v>
      </c>
      <c r="D101" s="2">
        <f t="shared" si="8"/>
        <v>5.6695000000000002</v>
      </c>
      <c r="E101" s="2">
        <f t="shared" si="9"/>
        <v>5.6731500000000015</v>
      </c>
      <c r="F101" s="2">
        <f t="shared" si="10"/>
        <v>5.6790100000000008</v>
      </c>
      <c r="G101" s="2">
        <f t="shared" si="5"/>
        <v>5.6217420000000011</v>
      </c>
      <c r="H101" s="2"/>
      <c r="I101" s="2">
        <f t="array" ref="I101">SUMPRODUCT(B85:B104, (ROW(B85:B104)-ROW(B85)+1)) / (20*21/2)</f>
        <v>5.6746171428571435</v>
      </c>
      <c r="J101" s="2">
        <f t="shared" si="11"/>
        <v>5.6695177944861657</v>
      </c>
      <c r="K101" s="2">
        <f t="shared" si="6"/>
        <v>5.5677944371224184</v>
      </c>
    </row>
    <row r="102" spans="1:11" ht="13.5" x14ac:dyDescent="0.25">
      <c r="A102" s="3">
        <f>TITRES_STAT!B105</f>
        <v>42152</v>
      </c>
      <c r="B102" s="6">
        <f>TITRES_STAT!D105</f>
        <v>5.6768000000000001</v>
      </c>
      <c r="C102" s="2">
        <f t="shared" si="7"/>
        <v>4.5999999999999375E-3</v>
      </c>
      <c r="D102" s="2">
        <f t="shared" si="8"/>
        <v>5.6713199999999997</v>
      </c>
      <c r="E102" s="2">
        <f t="shared" si="9"/>
        <v>5.6731500000000015</v>
      </c>
      <c r="F102" s="2">
        <f t="shared" si="10"/>
        <v>5.6749500000000008</v>
      </c>
      <c r="G102" s="2">
        <f t="shared" si="5"/>
        <v>5.6288780000000012</v>
      </c>
      <c r="H102" s="2"/>
      <c r="I102" s="2">
        <f t="array" ref="I102">SUMPRODUCT(B86:B105, (ROW(B86:B105)-ROW(B86)+1)) / (20*21/2)</f>
        <v>5.6747709523809524</v>
      </c>
      <c r="J102" s="2">
        <f t="shared" si="11"/>
        <v>5.6702113378684356</v>
      </c>
      <c r="K102" s="2">
        <f t="shared" si="6"/>
        <v>5.5720691650784024</v>
      </c>
    </row>
    <row r="103" spans="1:11" ht="13.5" x14ac:dyDescent="0.25">
      <c r="A103" s="3">
        <f>TITRES_STAT!B106</f>
        <v>42153</v>
      </c>
      <c r="B103" s="6">
        <f>TITRES_STAT!D106</f>
        <v>5.6768000000000001</v>
      </c>
      <c r="C103" s="2">
        <f t="shared" si="7"/>
        <v>0</v>
      </c>
      <c r="D103" s="2">
        <f t="shared" si="8"/>
        <v>5.6740399999999998</v>
      </c>
      <c r="E103" s="2">
        <f t="shared" si="9"/>
        <v>5.6731500000000015</v>
      </c>
      <c r="F103" s="2">
        <f t="shared" si="10"/>
        <v>5.6708900000000009</v>
      </c>
      <c r="G103" s="2">
        <f t="shared" si="5"/>
        <v>5.6360140000000012</v>
      </c>
      <c r="H103" s="2"/>
      <c r="I103" s="2">
        <f t="array" ref="I103">SUMPRODUCT(B87:B106, (ROW(B87:B106)-ROW(B87)+1)) / (20*21/2)</f>
        <v>5.6758014285714289</v>
      </c>
      <c r="J103" s="2">
        <f t="shared" si="11"/>
        <v>5.6708388295000134</v>
      </c>
      <c r="K103" s="2">
        <f t="shared" si="6"/>
        <v>5.5761762566439561</v>
      </c>
    </row>
    <row r="104" spans="1:11" ht="13.5" x14ac:dyDescent="0.25">
      <c r="A104" s="3">
        <f>TITRES_STAT!B107</f>
        <v>42156</v>
      </c>
      <c r="B104" s="6">
        <f>TITRES_STAT!D107</f>
        <v>5.6768000000000001</v>
      </c>
      <c r="C104" s="2">
        <f t="shared" si="7"/>
        <v>0</v>
      </c>
      <c r="D104" s="2">
        <f t="shared" si="8"/>
        <v>5.6749600000000004</v>
      </c>
      <c r="E104" s="2">
        <f t="shared" si="9"/>
        <v>5.6731499999999997</v>
      </c>
      <c r="F104" s="2">
        <f t="shared" si="10"/>
        <v>5.6751850000000008</v>
      </c>
      <c r="G104" s="2">
        <f t="shared" si="5"/>
        <v>5.643150000000003</v>
      </c>
      <c r="H104" s="2"/>
      <c r="I104" s="2">
        <f t="array" ref="I104">SUMPRODUCT(B88:B107, (ROW(B88:B107)-ROW(B88)+1)) / (20*21/2)</f>
        <v>5.6725271428571435</v>
      </c>
      <c r="J104" s="2">
        <f t="shared" si="11"/>
        <v>5.6714065600238222</v>
      </c>
      <c r="K104" s="2">
        <f t="shared" si="6"/>
        <v>5.5801222857951736</v>
      </c>
    </row>
    <row r="105" spans="1:11" ht="13.5" x14ac:dyDescent="0.25">
      <c r="A105" s="3">
        <f>TITRES_STAT!B108</f>
        <v>42157</v>
      </c>
      <c r="B105" s="6">
        <f>TITRES_STAT!D108</f>
        <v>5.6768000000000001</v>
      </c>
      <c r="C105" s="2">
        <f t="shared" si="7"/>
        <v>0</v>
      </c>
      <c r="D105" s="2">
        <f t="shared" si="8"/>
        <v>5.6758800000000003</v>
      </c>
      <c r="E105" s="2">
        <f t="shared" si="9"/>
        <v>5.6731499999999997</v>
      </c>
      <c r="F105" s="2">
        <f t="shared" si="10"/>
        <v>5.6794800000000008</v>
      </c>
      <c r="G105" s="2">
        <f t="shared" si="5"/>
        <v>5.6483000000000025</v>
      </c>
      <c r="H105" s="2"/>
      <c r="I105" s="2">
        <f t="array" ref="I105">SUMPRODUCT(B89:B108, (ROW(B89:B108)-ROW(B89)+1)) / (20*21/2)</f>
        <v>5.6694680952380949</v>
      </c>
      <c r="J105" s="2">
        <f t="shared" si="11"/>
        <v>5.6719202209739343</v>
      </c>
      <c r="K105" s="2">
        <f t="shared" si="6"/>
        <v>5.5839135687051673</v>
      </c>
    </row>
    <row r="106" spans="1:11" ht="13.5" x14ac:dyDescent="0.25">
      <c r="A106" s="3">
        <f>TITRES_STAT!B109</f>
        <v>42158</v>
      </c>
      <c r="B106" s="6">
        <f>TITRES_STAT!D109</f>
        <v>5.6902999999999997</v>
      </c>
      <c r="C106" s="2">
        <f t="shared" si="7"/>
        <v>1.3499999999999623E-2</v>
      </c>
      <c r="D106" s="2">
        <f t="shared" si="8"/>
        <v>5.6795</v>
      </c>
      <c r="E106" s="2">
        <f t="shared" si="9"/>
        <v>5.6745000000000001</v>
      </c>
      <c r="F106" s="2">
        <f t="shared" si="10"/>
        <v>5.6794799999999999</v>
      </c>
      <c r="G106" s="2">
        <f t="shared" si="5"/>
        <v>5.6537200000000016</v>
      </c>
      <c r="H106" s="2"/>
      <c r="I106" s="2">
        <f t="array" ref="I106">SUMPRODUCT(B90:B109, (ROW(B90:B109)-ROW(B90)+1)) / (20*21/2)</f>
        <v>5.6668395238095242</v>
      </c>
      <c r="J106" s="2">
        <f t="shared" si="11"/>
        <v>5.6736706761192739</v>
      </c>
      <c r="K106" s="2">
        <f t="shared" si="6"/>
        <v>5.58808558561869</v>
      </c>
    </row>
    <row r="107" spans="1:11" ht="13.5" x14ac:dyDescent="0.25">
      <c r="A107" s="3">
        <f>TITRES_STAT!B110</f>
        <v>42159</v>
      </c>
      <c r="B107" s="6">
        <f>TITRES_STAT!D110</f>
        <v>5.6451000000000002</v>
      </c>
      <c r="C107" s="2">
        <f t="shared" si="7"/>
        <v>-4.5199999999999463E-2</v>
      </c>
      <c r="D107" s="2">
        <f t="shared" si="8"/>
        <v>5.6731600000000002</v>
      </c>
      <c r="E107" s="2">
        <f t="shared" si="9"/>
        <v>5.6722400000000004</v>
      </c>
      <c r="F107" s="2">
        <f t="shared" si="10"/>
        <v>5.6772200000000002</v>
      </c>
      <c r="G107" s="2">
        <f t="shared" si="5"/>
        <v>5.657332000000002</v>
      </c>
      <c r="H107" s="2"/>
      <c r="I107" s="2">
        <f t="array" ref="I107">SUMPRODUCT(B91:B110, (ROW(B91:B110)-ROW(B91)+1)) / (20*21/2)</f>
        <v>5.6646414285714295</v>
      </c>
      <c r="J107" s="2">
        <f t="shared" si="11"/>
        <v>5.67094965934601</v>
      </c>
      <c r="K107" s="2">
        <f t="shared" si="6"/>
        <v>5.5903214450061922</v>
      </c>
    </row>
    <row r="108" spans="1:11" ht="13.5" x14ac:dyDescent="0.25">
      <c r="A108" s="3">
        <f>TITRES_STAT!B111</f>
        <v>42160</v>
      </c>
      <c r="B108" s="6">
        <f>TITRES_STAT!D111</f>
        <v>5.6451000000000002</v>
      </c>
      <c r="C108" s="2">
        <f t="shared" si="7"/>
        <v>0</v>
      </c>
      <c r="D108" s="2">
        <f t="shared" si="8"/>
        <v>5.6668199999999995</v>
      </c>
      <c r="E108" s="2">
        <f t="shared" si="9"/>
        <v>5.6704299999999996</v>
      </c>
      <c r="F108" s="2">
        <f t="shared" si="10"/>
        <v>5.6727000000000007</v>
      </c>
      <c r="G108" s="2">
        <f t="shared" si="5"/>
        <v>5.6592280000000015</v>
      </c>
      <c r="H108" s="2"/>
      <c r="I108" s="2">
        <f t="array" ref="I108">SUMPRODUCT(B92:B111, (ROW(B92:B111)-ROW(B92)+1)) / (20*21/2)</f>
        <v>5.6633119047619047</v>
      </c>
      <c r="J108" s="2">
        <f t="shared" si="11"/>
        <v>5.6684877870273427</v>
      </c>
      <c r="K108" s="2">
        <f t="shared" si="6"/>
        <v>5.5924696236334004</v>
      </c>
    </row>
    <row r="109" spans="1:11" ht="13.5" x14ac:dyDescent="0.25">
      <c r="A109" s="3">
        <f>TITRES_STAT!B112</f>
        <v>42163</v>
      </c>
      <c r="B109" s="6">
        <f>TITRES_STAT!D112</f>
        <v>5.6451000000000002</v>
      </c>
      <c r="C109" s="2">
        <f t="shared" si="7"/>
        <v>0</v>
      </c>
      <c r="D109" s="2">
        <f t="shared" si="8"/>
        <v>5.6604799999999997</v>
      </c>
      <c r="E109" s="2">
        <f t="shared" si="9"/>
        <v>5.6677200000000001</v>
      </c>
      <c r="F109" s="2">
        <f t="shared" si="10"/>
        <v>5.6681800000000004</v>
      </c>
      <c r="G109" s="2">
        <f t="shared" si="5"/>
        <v>5.661214000000002</v>
      </c>
      <c r="H109" s="2"/>
      <c r="I109" s="2">
        <f t="array" ref="I109">SUMPRODUCT(B93:B112, (ROW(B93:B112)-ROW(B93)+1)) / (20*21/2)</f>
        <v>5.6615733333333331</v>
      </c>
      <c r="J109" s="2">
        <f t="shared" si="11"/>
        <v>5.6662603787390244</v>
      </c>
      <c r="K109" s="2">
        <f t="shared" si="6"/>
        <v>5.5945335599615023</v>
      </c>
    </row>
    <row r="110" spans="1:11" ht="13.5" x14ac:dyDescent="0.25">
      <c r="A110" s="3">
        <f>TITRES_STAT!B113</f>
        <v>42164</v>
      </c>
      <c r="B110" s="6">
        <f>TITRES_STAT!D113</f>
        <v>5.6451000000000002</v>
      </c>
      <c r="C110" s="2">
        <f t="shared" si="7"/>
        <v>0</v>
      </c>
      <c r="D110" s="2">
        <f t="shared" si="8"/>
        <v>5.6541399999999999</v>
      </c>
      <c r="E110" s="2">
        <f t="shared" si="9"/>
        <v>5.6650099999999997</v>
      </c>
      <c r="F110" s="2">
        <f t="shared" si="10"/>
        <v>5.6636600000000001</v>
      </c>
      <c r="G110" s="2">
        <f t="shared" si="5"/>
        <v>5.6632000000000025</v>
      </c>
      <c r="H110" s="2"/>
      <c r="I110" s="2">
        <f t="array" ref="I110">SUMPRODUCT(B94:B113, (ROW(B94:B113)-ROW(B94)+1)) / (20*21/2)</f>
        <v>5.6526495238095249</v>
      </c>
      <c r="J110" s="2">
        <f t="shared" si="11"/>
        <v>5.6642451045734035</v>
      </c>
      <c r="K110" s="2">
        <f t="shared" si="6"/>
        <v>5.5965165576100713</v>
      </c>
    </row>
    <row r="111" spans="1:11" ht="13.5" x14ac:dyDescent="0.25">
      <c r="A111" s="3">
        <f>TITRES_STAT!B114</f>
        <v>42165</v>
      </c>
      <c r="B111" s="6">
        <f>TITRES_STAT!D114</f>
        <v>5.6497000000000002</v>
      </c>
      <c r="C111" s="2">
        <f t="shared" si="7"/>
        <v>4.5999999999999375E-3</v>
      </c>
      <c r="D111" s="2">
        <f t="shared" si="8"/>
        <v>5.64602</v>
      </c>
      <c r="E111" s="2">
        <f t="shared" si="9"/>
        <v>5.6627600000000005</v>
      </c>
      <c r="F111" s="2">
        <f t="shared" si="10"/>
        <v>5.6679550000000001</v>
      </c>
      <c r="G111" s="2">
        <f t="shared" si="5"/>
        <v>5.6635620000000015</v>
      </c>
      <c r="H111" s="2"/>
      <c r="I111" s="2">
        <f t="array" ref="I111">SUMPRODUCT(B95:B114, (ROW(B95:B114)-ROW(B95)+1)) / (20*21/2)</f>
        <v>5.6553061904761899</v>
      </c>
      <c r="J111" s="2">
        <f t="shared" si="11"/>
        <v>5.6628598565187938</v>
      </c>
      <c r="K111" s="2">
        <f t="shared" si="6"/>
        <v>5.5986021828018337</v>
      </c>
    </row>
    <row r="112" spans="1:11" ht="13.5" x14ac:dyDescent="0.25">
      <c r="A112" s="3">
        <f>TITRES_STAT!B115</f>
        <v>42166</v>
      </c>
      <c r="B112" s="6">
        <f>TITRES_STAT!D115</f>
        <v>5.6497000000000002</v>
      </c>
      <c r="C112" s="2">
        <f t="shared" si="7"/>
        <v>0</v>
      </c>
      <c r="D112" s="2">
        <f t="shared" si="8"/>
        <v>5.6469399999999998</v>
      </c>
      <c r="E112" s="2">
        <f t="shared" si="9"/>
        <v>5.66005</v>
      </c>
      <c r="F112" s="2">
        <f t="shared" si="10"/>
        <v>5.6665999999999999</v>
      </c>
      <c r="G112" s="2">
        <f t="shared" si="5"/>
        <v>5.6672660000000015</v>
      </c>
      <c r="H112" s="2"/>
      <c r="I112" s="2">
        <f t="array" ref="I112">SUMPRODUCT(B96:B115, (ROW(B96:B115)-ROW(B96)+1)) / (20*21/2)</f>
        <v>5.6700557142857146</v>
      </c>
      <c r="J112" s="2">
        <f t="shared" si="11"/>
        <v>5.6616065368503374</v>
      </c>
      <c r="K112" s="2">
        <f t="shared" si="6"/>
        <v>5.6006060187703897</v>
      </c>
    </row>
    <row r="113" spans="1:11" ht="13.5" x14ac:dyDescent="0.25">
      <c r="A113" s="3">
        <f>TITRES_STAT!B116</f>
        <v>42167</v>
      </c>
      <c r="B113" s="6">
        <f>TITRES_STAT!D116</f>
        <v>5.5728999999999997</v>
      </c>
      <c r="C113" s="2">
        <f t="shared" si="7"/>
        <v>-7.6800000000000423E-2</v>
      </c>
      <c r="D113" s="2">
        <f t="shared" si="8"/>
        <v>5.6325000000000003</v>
      </c>
      <c r="E113" s="2">
        <f t="shared" si="9"/>
        <v>5.6496599999999999</v>
      </c>
      <c r="F113" s="2">
        <f t="shared" si="10"/>
        <v>5.6614050000000002</v>
      </c>
      <c r="G113" s="2">
        <f t="shared" si="5"/>
        <v>5.6659120000000023</v>
      </c>
      <c r="H113" s="2"/>
      <c r="I113" s="2">
        <f t="array" ref="I113">SUMPRODUCT(B97:B116, (ROW(B97:B116)-ROW(B97)+1)) / (20*21/2)</f>
        <v>5.6841380952380947</v>
      </c>
      <c r="J113" s="2">
        <f t="shared" si="11"/>
        <v>5.653158295245543</v>
      </c>
      <c r="K113" s="2">
        <f t="shared" si="6"/>
        <v>5.5995195082303741</v>
      </c>
    </row>
    <row r="114" spans="1:11" ht="13.5" x14ac:dyDescent="0.25">
      <c r="A114" s="3">
        <f>TITRES_STAT!B117</f>
        <v>42170</v>
      </c>
      <c r="B114" s="6">
        <f>TITRES_STAT!D117</f>
        <v>5.6893000000000002</v>
      </c>
      <c r="C114" s="2">
        <f t="shared" si="7"/>
        <v>0.1164000000000005</v>
      </c>
      <c r="D114" s="2">
        <f t="shared" si="8"/>
        <v>5.6413400000000005</v>
      </c>
      <c r="E114" s="2">
        <f t="shared" si="9"/>
        <v>5.6509100000000005</v>
      </c>
      <c r="F114" s="2">
        <f t="shared" si="10"/>
        <v>5.6620299999999997</v>
      </c>
      <c r="G114" s="2">
        <f t="shared" ref="G114:G177" si="12">AVERAGE(B65:B114)</f>
        <v>5.6668860000000016</v>
      </c>
      <c r="H114" s="2"/>
      <c r="I114" s="2">
        <f t="array" ref="I114">SUMPRODUCT(B98:B117, (ROW(B98:B117)-ROW(B98)+1)) / (20*21/2)</f>
        <v>5.6811914285714282</v>
      </c>
      <c r="J114" s="2">
        <f t="shared" si="11"/>
        <v>5.6566003623650145</v>
      </c>
      <c r="K114" s="2">
        <f t="shared" si="6"/>
        <v>5.6030403118291829</v>
      </c>
    </row>
    <row r="115" spans="1:11" ht="13.5" x14ac:dyDescent="0.25">
      <c r="A115" s="3">
        <f>TITRES_STAT!B118</f>
        <v>42171</v>
      </c>
      <c r="B115" s="6">
        <f>TITRES_STAT!D118</f>
        <v>5.8169000000000004</v>
      </c>
      <c r="C115" s="2">
        <f t="shared" si="7"/>
        <v>0.12760000000000016</v>
      </c>
      <c r="D115" s="2">
        <f t="shared" si="8"/>
        <v>5.6757</v>
      </c>
      <c r="E115" s="2">
        <f t="shared" si="9"/>
        <v>5.6649200000000004</v>
      </c>
      <c r="F115" s="2">
        <f t="shared" si="10"/>
        <v>5.669035</v>
      </c>
      <c r="G115" s="2">
        <f t="shared" si="12"/>
        <v>5.6705020000000026</v>
      </c>
      <c r="H115" s="2"/>
      <c r="I115" s="2">
        <f t="array" ref="I115">SUMPRODUCT(B99:B118, (ROW(B99:B118)-ROW(B99)+1)) / (20*21/2)</f>
        <v>5.6666666666666679</v>
      </c>
      <c r="J115" s="2">
        <f t="shared" si="11"/>
        <v>5.6718669945207276</v>
      </c>
      <c r="K115" s="2">
        <f t="shared" ref="K115:K178" si="13">$K$4*B115+(1-$K$4)*K114</f>
        <v>5.6114269662672545</v>
      </c>
    </row>
    <row r="116" spans="1:11" ht="13.5" x14ac:dyDescent="0.25">
      <c r="A116" s="3">
        <f>TITRES_STAT!B119</f>
        <v>42172</v>
      </c>
      <c r="B116" s="6">
        <f>TITRES_STAT!D119</f>
        <v>5.8169000000000004</v>
      </c>
      <c r="C116" s="2">
        <f t="shared" si="7"/>
        <v>0</v>
      </c>
      <c r="D116" s="2">
        <f t="shared" si="8"/>
        <v>5.7091399999999997</v>
      </c>
      <c r="E116" s="2">
        <f t="shared" si="9"/>
        <v>5.6775800000000007</v>
      </c>
      <c r="F116" s="2">
        <f t="shared" si="10"/>
        <v>5.6760400000000004</v>
      </c>
      <c r="G116" s="2">
        <f t="shared" si="12"/>
        <v>5.6742080000000019</v>
      </c>
      <c r="H116" s="2"/>
      <c r="I116" s="2">
        <f t="array" ref="I116">SUMPRODUCT(B100:B119, (ROW(B100:B119)-ROW(B100)+1)) / (20*21/2)</f>
        <v>5.6528123809523816</v>
      </c>
      <c r="J116" s="2">
        <f t="shared" si="11"/>
        <v>5.68567966170923</v>
      </c>
      <c r="K116" s="2">
        <f t="shared" si="13"/>
        <v>5.61948473229599</v>
      </c>
    </row>
    <row r="117" spans="1:11" ht="13.5" x14ac:dyDescent="0.25">
      <c r="A117" s="3">
        <f>TITRES_STAT!B120</f>
        <v>42173</v>
      </c>
      <c r="B117" s="6">
        <f>TITRES_STAT!D120</f>
        <v>5.6451000000000002</v>
      </c>
      <c r="C117" s="2">
        <f t="shared" si="7"/>
        <v>-0.17180000000000017</v>
      </c>
      <c r="D117" s="2">
        <f t="shared" si="8"/>
        <v>5.7082199999999998</v>
      </c>
      <c r="E117" s="2">
        <f t="shared" si="9"/>
        <v>5.6775800000000007</v>
      </c>
      <c r="F117" s="2">
        <f t="shared" si="10"/>
        <v>5.6749100000000006</v>
      </c>
      <c r="G117" s="2">
        <f t="shared" si="12"/>
        <v>5.6745680000000007</v>
      </c>
      <c r="H117" s="2"/>
      <c r="I117" s="2">
        <f t="array" ref="I117">SUMPRODUCT(B101:B120, (ROW(B101:B120)-ROW(B101)+1)) / (20*21/2)</f>
        <v>5.6354619047619057</v>
      </c>
      <c r="J117" s="2">
        <f t="shared" si="11"/>
        <v>5.681814932022637</v>
      </c>
      <c r="K117" s="2">
        <f t="shared" si="13"/>
        <v>5.6204892525981078</v>
      </c>
    </row>
    <row r="118" spans="1:11" ht="13.5" x14ac:dyDescent="0.25">
      <c r="A118" s="3">
        <f>TITRES_STAT!B121</f>
        <v>42174</v>
      </c>
      <c r="B118" s="6">
        <f>TITRES_STAT!D121</f>
        <v>5.5224000000000002</v>
      </c>
      <c r="C118" s="2">
        <f t="shared" si="7"/>
        <v>-0.12270000000000003</v>
      </c>
      <c r="D118" s="2">
        <f t="shared" si="8"/>
        <v>5.6981200000000003</v>
      </c>
      <c r="E118" s="2">
        <f t="shared" si="9"/>
        <v>5.6653099999999998</v>
      </c>
      <c r="F118" s="2">
        <f t="shared" si="10"/>
        <v>5.6678700000000006</v>
      </c>
      <c r="G118" s="2">
        <f t="shared" si="12"/>
        <v>5.672474000000002</v>
      </c>
      <c r="H118" s="2"/>
      <c r="I118" s="2">
        <f t="array" ref="I118">SUMPRODUCT(B102:B121, (ROW(B102:B121)-ROW(B102)+1)) / (20*21/2)</f>
        <v>5.6190352380952389</v>
      </c>
      <c r="J118" s="2">
        <f t="shared" si="11"/>
        <v>5.6666325575442906</v>
      </c>
      <c r="K118" s="2">
        <f t="shared" si="13"/>
        <v>5.6166426152413189</v>
      </c>
    </row>
    <row r="119" spans="1:11" ht="13.5" x14ac:dyDescent="0.25">
      <c r="A119" s="3">
        <f>TITRES_STAT!B122</f>
        <v>42177</v>
      </c>
      <c r="B119" s="6">
        <f>TITRES_STAT!D122</f>
        <v>5.5224000000000002</v>
      </c>
      <c r="C119" s="2">
        <f t="shared" si="7"/>
        <v>0</v>
      </c>
      <c r="D119" s="2">
        <f t="shared" si="8"/>
        <v>5.6647400000000001</v>
      </c>
      <c r="E119" s="2">
        <f t="shared" si="9"/>
        <v>5.6530399999999998</v>
      </c>
      <c r="F119" s="2">
        <f t="shared" si="10"/>
        <v>5.6603800000000009</v>
      </c>
      <c r="G119" s="2">
        <f t="shared" si="12"/>
        <v>5.6736320000000022</v>
      </c>
      <c r="H119" s="2"/>
      <c r="I119" s="2">
        <f t="array" ref="I119">SUMPRODUCT(B103:B122, (ROW(B103:B122)-ROW(B103)+1)) / (20*21/2)</f>
        <v>5.6189609523809532</v>
      </c>
      <c r="J119" s="2">
        <f t="shared" si="11"/>
        <v>5.6528961234924529</v>
      </c>
      <c r="K119" s="2">
        <f t="shared" si="13"/>
        <v>5.6129468264083258</v>
      </c>
    </row>
    <row r="120" spans="1:11" ht="13.5" x14ac:dyDescent="0.25">
      <c r="A120" s="3">
        <f>TITRES_STAT!B123</f>
        <v>42178</v>
      </c>
      <c r="B120" s="6">
        <f>TITRES_STAT!D123</f>
        <v>5.4782000000000002</v>
      </c>
      <c r="C120" s="2">
        <f t="shared" si="7"/>
        <v>-4.4200000000000017E-2</v>
      </c>
      <c r="D120" s="2">
        <f t="shared" si="8"/>
        <v>5.5970000000000004</v>
      </c>
      <c r="E120" s="2">
        <f t="shared" si="9"/>
        <v>5.6363499999999993</v>
      </c>
      <c r="F120" s="2">
        <f t="shared" si="10"/>
        <v>5.6506800000000013</v>
      </c>
      <c r="G120" s="2">
        <f t="shared" si="12"/>
        <v>5.6730020000000021</v>
      </c>
      <c r="H120" s="2"/>
      <c r="I120" s="2">
        <f t="array" ref="I120">SUMPRODUCT(B104:B123, (ROW(B104:B123)-ROW(B104)+1)) / (20*21/2)</f>
        <v>5.619060952380952</v>
      </c>
      <c r="J120" s="2">
        <f t="shared" si="11"/>
        <v>5.6362583974455527</v>
      </c>
      <c r="K120" s="2">
        <f t="shared" si="13"/>
        <v>5.6076626371374108</v>
      </c>
    </row>
    <row r="121" spans="1:11" ht="13.5" x14ac:dyDescent="0.25">
      <c r="A121" s="3">
        <f>TITRES_STAT!B124</f>
        <v>42179</v>
      </c>
      <c r="B121" s="6">
        <f>TITRES_STAT!D124</f>
        <v>5.4782000000000002</v>
      </c>
      <c r="C121" s="2">
        <f t="shared" si="7"/>
        <v>0</v>
      </c>
      <c r="D121" s="2">
        <f t="shared" si="8"/>
        <v>5.5292600000000007</v>
      </c>
      <c r="E121" s="2">
        <f t="shared" si="9"/>
        <v>5.6192000000000002</v>
      </c>
      <c r="F121" s="2">
        <f t="shared" si="10"/>
        <v>5.6409800000000008</v>
      </c>
      <c r="G121" s="2">
        <f t="shared" si="12"/>
        <v>5.6723720000000037</v>
      </c>
      <c r="H121" s="2"/>
      <c r="I121" s="2">
        <f t="array" ref="I121">SUMPRODUCT(B105:B124, (ROW(B105:B124)-ROW(B105)+1)) / (20*21/2)</f>
        <v>5.6193352380952382</v>
      </c>
      <c r="J121" s="2">
        <f t="shared" si="11"/>
        <v>5.6212052167364526</v>
      </c>
      <c r="K121" s="2">
        <f t="shared" si="13"/>
        <v>5.6025856709751594</v>
      </c>
    </row>
    <row r="122" spans="1:11" ht="13.5" x14ac:dyDescent="0.25">
      <c r="A122" s="3">
        <f>TITRES_STAT!B125</f>
        <v>42180</v>
      </c>
      <c r="B122" s="6">
        <f>TITRES_STAT!D125</f>
        <v>5.6402000000000001</v>
      </c>
      <c r="C122" s="2">
        <f t="shared" si="7"/>
        <v>0.16199999999999992</v>
      </c>
      <c r="D122" s="2">
        <f t="shared" si="8"/>
        <v>5.5282800000000005</v>
      </c>
      <c r="E122" s="2">
        <f t="shared" si="9"/>
        <v>5.6182499999999997</v>
      </c>
      <c r="F122" s="2">
        <f t="shared" si="10"/>
        <v>5.6391500000000008</v>
      </c>
      <c r="G122" s="2">
        <f t="shared" si="12"/>
        <v>5.6717320000000031</v>
      </c>
      <c r="H122" s="2"/>
      <c r="I122" s="2">
        <f t="array" ref="I122">SUMPRODUCT(B106:B125, (ROW(B106:B125)-ROW(B106)+1)) / (20*21/2)</f>
        <v>5.6197838095238097</v>
      </c>
      <c r="J122" s="2">
        <f t="shared" si="11"/>
        <v>5.623014243713933</v>
      </c>
      <c r="K122" s="2">
        <f t="shared" si="13"/>
        <v>5.6040607427016234</v>
      </c>
    </row>
    <row r="123" spans="1:11" ht="13.5" x14ac:dyDescent="0.25">
      <c r="A123" s="3">
        <f>TITRES_STAT!B126</f>
        <v>42181</v>
      </c>
      <c r="B123" s="6">
        <f>TITRES_STAT!D126</f>
        <v>5.6402000000000001</v>
      </c>
      <c r="C123" s="2">
        <f t="shared" si="7"/>
        <v>0</v>
      </c>
      <c r="D123" s="2">
        <f t="shared" si="8"/>
        <v>5.5518400000000003</v>
      </c>
      <c r="E123" s="2">
        <f t="shared" si="9"/>
        <v>5.6249799999999999</v>
      </c>
      <c r="F123" s="2">
        <f t="shared" si="10"/>
        <v>5.6373200000000008</v>
      </c>
      <c r="G123" s="2">
        <f t="shared" si="12"/>
        <v>5.6710920000000025</v>
      </c>
      <c r="H123" s="2"/>
      <c r="I123" s="2">
        <f t="array" ref="I123">SUMPRODUCT(B107:B126, (ROW(B107:B126)-ROW(B107)+1)) / (20*21/2)</f>
        <v>5.6204066666666677</v>
      </c>
      <c r="J123" s="2">
        <f t="shared" si="11"/>
        <v>5.6246509824078439</v>
      </c>
      <c r="K123" s="2">
        <f t="shared" si="13"/>
        <v>5.6054779684780307</v>
      </c>
    </row>
    <row r="124" spans="1:11" ht="13.5" x14ac:dyDescent="0.25">
      <c r="A124" s="3">
        <f>TITRES_STAT!B127</f>
        <v>42184</v>
      </c>
      <c r="B124" s="6">
        <f>TITRES_STAT!D127</f>
        <v>5.6402000000000001</v>
      </c>
      <c r="C124" s="2">
        <f t="shared" si="7"/>
        <v>0</v>
      </c>
      <c r="D124" s="2">
        <f t="shared" si="8"/>
        <v>5.5754000000000001</v>
      </c>
      <c r="E124" s="2">
        <f t="shared" si="9"/>
        <v>5.6200700000000001</v>
      </c>
      <c r="F124" s="2">
        <f t="shared" si="10"/>
        <v>5.6354899999999999</v>
      </c>
      <c r="G124" s="2">
        <f t="shared" si="12"/>
        <v>5.6700000000000026</v>
      </c>
      <c r="H124" s="2"/>
      <c r="I124" s="2">
        <f t="array" ref="I124">SUMPRODUCT(B108:B127, (ROW(B108:B127)-ROW(B108)+1)) / (20*21/2)</f>
        <v>5.6212680952380962</v>
      </c>
      <c r="J124" s="2">
        <f t="shared" si="11"/>
        <v>5.6261318412261447</v>
      </c>
      <c r="K124" s="2">
        <f t="shared" si="13"/>
        <v>5.6068396167730103</v>
      </c>
    </row>
    <row r="125" spans="1:11" ht="13.5" x14ac:dyDescent="0.25">
      <c r="A125" s="3">
        <f>TITRES_STAT!B128</f>
        <v>42185</v>
      </c>
      <c r="B125" s="6">
        <f>TITRES_STAT!D128</f>
        <v>5.6402000000000001</v>
      </c>
      <c r="C125" s="2">
        <f t="shared" si="7"/>
        <v>0</v>
      </c>
      <c r="D125" s="2">
        <f t="shared" si="8"/>
        <v>5.6078000000000001</v>
      </c>
      <c r="E125" s="2">
        <f t="shared" si="9"/>
        <v>5.6024000000000003</v>
      </c>
      <c r="F125" s="2">
        <f t="shared" si="10"/>
        <v>5.6336600000000008</v>
      </c>
      <c r="G125" s="2">
        <f t="shared" si="12"/>
        <v>5.6689080000000027</v>
      </c>
      <c r="H125" s="2"/>
      <c r="I125" s="2">
        <f t="array" ref="I125">SUMPRODUCT(B109:B128, (ROW(B109:B128)-ROW(B109)+1)) / (20*21/2)</f>
        <v>5.638048095238096</v>
      </c>
      <c r="J125" s="2">
        <f t="shared" si="11"/>
        <v>5.6274716658712736</v>
      </c>
      <c r="K125" s="2">
        <f t="shared" si="13"/>
        <v>5.6081478670956377</v>
      </c>
    </row>
    <row r="126" spans="1:11" ht="13.5" x14ac:dyDescent="0.25">
      <c r="A126" s="3">
        <f>TITRES_STAT!B129</f>
        <v>42186</v>
      </c>
      <c r="B126" s="6">
        <f>TITRES_STAT!D129</f>
        <v>5.6402000000000001</v>
      </c>
      <c r="C126" s="2">
        <f t="shared" si="7"/>
        <v>0</v>
      </c>
      <c r="D126" s="2">
        <f t="shared" si="8"/>
        <v>5.6402000000000001</v>
      </c>
      <c r="E126" s="2">
        <f t="shared" si="9"/>
        <v>5.5847300000000004</v>
      </c>
      <c r="F126" s="2">
        <f t="shared" si="10"/>
        <v>5.6311549999999997</v>
      </c>
      <c r="G126" s="2">
        <f t="shared" si="12"/>
        <v>5.6678160000000029</v>
      </c>
      <c r="H126" s="2"/>
      <c r="I126" s="2">
        <f t="array" ref="I126">SUMPRODUCT(B110:B129, (ROW(B110:B129)-ROW(B110)+1)) / (20*21/2)</f>
        <v>5.6666852380952388</v>
      </c>
      <c r="J126" s="2">
        <f t="shared" si="11"/>
        <v>5.6286838881692471</v>
      </c>
      <c r="K126" s="2">
        <f t="shared" si="13"/>
        <v>5.6094048134840442</v>
      </c>
    </row>
    <row r="127" spans="1:11" ht="13.5" x14ac:dyDescent="0.25">
      <c r="A127" s="3">
        <f>TITRES_STAT!B130</f>
        <v>42187</v>
      </c>
      <c r="B127" s="6">
        <f>TITRES_STAT!D130</f>
        <v>5.6402000000000001</v>
      </c>
      <c r="C127" s="2">
        <f t="shared" si="7"/>
        <v>0</v>
      </c>
      <c r="D127" s="2">
        <f t="shared" si="8"/>
        <v>5.6402000000000001</v>
      </c>
      <c r="E127" s="2">
        <f t="shared" si="9"/>
        <v>5.5842399999999994</v>
      </c>
      <c r="F127" s="2">
        <f t="shared" si="10"/>
        <v>5.6309099999999983</v>
      </c>
      <c r="G127" s="2">
        <f t="shared" si="12"/>
        <v>5.6654600000000013</v>
      </c>
      <c r="H127" s="2"/>
      <c r="I127" s="2">
        <f t="array" ref="I127">SUMPRODUCT(B111:B130, (ROW(B111:B130)-ROW(B111)+1)) / (20*21/2)</f>
        <v>5.6939195238095248</v>
      </c>
      <c r="J127" s="2">
        <f t="shared" si="11"/>
        <v>5.6297806607245571</v>
      </c>
      <c r="K127" s="2">
        <f t="shared" si="13"/>
        <v>5.6106124678572193</v>
      </c>
    </row>
    <row r="128" spans="1:11" ht="13.5" x14ac:dyDescent="0.25">
      <c r="A128" s="3">
        <f>TITRES_STAT!B131</f>
        <v>42188</v>
      </c>
      <c r="B128" s="6">
        <f>TITRES_STAT!D131</f>
        <v>5.8071000000000002</v>
      </c>
      <c r="C128" s="2">
        <f t="shared" si="7"/>
        <v>0.16690000000000005</v>
      </c>
      <c r="D128" s="2">
        <f t="shared" si="8"/>
        <v>5.6735799999999994</v>
      </c>
      <c r="E128" s="2">
        <f t="shared" si="9"/>
        <v>5.6127099999999999</v>
      </c>
      <c r="F128" s="2">
        <f t="shared" si="10"/>
        <v>5.6390099999999981</v>
      </c>
      <c r="G128" s="2">
        <f t="shared" si="12"/>
        <v>5.6664420000000018</v>
      </c>
      <c r="H128" s="2"/>
      <c r="I128" s="2">
        <f t="array" ref="I128">SUMPRODUCT(B112:B131, (ROW(B112:B131)-ROW(B112)+1)) / (20*21/2)</f>
        <v>5.7057223809523805</v>
      </c>
      <c r="J128" s="2">
        <f t="shared" si="11"/>
        <v>5.6466682168460283</v>
      </c>
      <c r="K128" s="2">
        <f t="shared" si="13"/>
        <v>5.6183178612745834</v>
      </c>
    </row>
    <row r="129" spans="1:11" ht="13.5" x14ac:dyDescent="0.25">
      <c r="A129" s="3">
        <f>TITRES_STAT!B132</f>
        <v>42191</v>
      </c>
      <c r="B129" s="6">
        <f>TITRES_STAT!D132</f>
        <v>5.9397000000000002</v>
      </c>
      <c r="C129" s="2">
        <f t="shared" si="7"/>
        <v>0.13260000000000005</v>
      </c>
      <c r="D129" s="2">
        <f t="shared" si="8"/>
        <v>5.7334800000000001</v>
      </c>
      <c r="E129" s="2">
        <f t="shared" si="9"/>
        <v>5.6544400000000001</v>
      </c>
      <c r="F129" s="2">
        <f t="shared" si="10"/>
        <v>5.6537399999999991</v>
      </c>
      <c r="G129" s="2">
        <f t="shared" si="12"/>
        <v>5.6700760000000026</v>
      </c>
      <c r="H129" s="2"/>
      <c r="I129" s="2">
        <f t="array" ref="I129">SUMPRODUCT(B113:B132, (ROW(B113:B132)-ROW(B113)+1)) / (20*21/2)</f>
        <v>5.7004838095238091</v>
      </c>
      <c r="J129" s="2">
        <f t="shared" si="11"/>
        <v>5.6745760057178352</v>
      </c>
      <c r="K129" s="2">
        <f t="shared" si="13"/>
        <v>5.6309210824010707</v>
      </c>
    </row>
    <row r="130" spans="1:11" ht="13.5" x14ac:dyDescent="0.25">
      <c r="A130" s="3">
        <f>TITRES_STAT!B133</f>
        <v>42192</v>
      </c>
      <c r="B130" s="6">
        <f>TITRES_STAT!D133</f>
        <v>5.9397000000000002</v>
      </c>
      <c r="C130" s="2">
        <f t="shared" si="7"/>
        <v>0</v>
      </c>
      <c r="D130" s="2">
        <f t="shared" si="8"/>
        <v>5.7933800000000009</v>
      </c>
      <c r="E130" s="2">
        <f t="shared" si="9"/>
        <v>5.70059</v>
      </c>
      <c r="F130" s="2">
        <f t="shared" si="10"/>
        <v>5.6684699999999983</v>
      </c>
      <c r="G130" s="2">
        <f t="shared" si="12"/>
        <v>5.6737100000000025</v>
      </c>
      <c r="H130" s="2"/>
      <c r="I130" s="2">
        <f t="array" ref="I130">SUMPRODUCT(B114:B133, (ROW(B114:B133)-ROW(B114)+1)) / (20*21/2)</f>
        <v>5.6953838095238094</v>
      </c>
      <c r="J130" s="2">
        <f t="shared" si="11"/>
        <v>5.6998259099351847</v>
      </c>
      <c r="K130" s="2">
        <f t="shared" si="13"/>
        <v>5.6430300595618137</v>
      </c>
    </row>
    <row r="131" spans="1:11" ht="13.5" x14ac:dyDescent="0.25">
      <c r="A131" s="3">
        <f>TITRES_STAT!B134</f>
        <v>42193</v>
      </c>
      <c r="B131" s="6">
        <f>TITRES_STAT!D134</f>
        <v>5.7923999999999998</v>
      </c>
      <c r="C131" s="2">
        <f t="shared" si="7"/>
        <v>-0.14730000000000043</v>
      </c>
      <c r="D131" s="2">
        <f t="shared" si="8"/>
        <v>5.8238200000000004</v>
      </c>
      <c r="E131" s="2">
        <f t="shared" si="9"/>
        <v>5.7320100000000007</v>
      </c>
      <c r="F131" s="2">
        <f t="shared" si="10"/>
        <v>5.6756049999999991</v>
      </c>
      <c r="G131" s="2">
        <f t="shared" si="12"/>
        <v>5.6743980000000018</v>
      </c>
      <c r="H131" s="2"/>
      <c r="I131" s="2">
        <f t="array" ref="I131">SUMPRODUCT(B115:B134, (ROW(B115:B134)-ROW(B115)+1)) / (20*21/2)</f>
        <v>5.690056666666667</v>
      </c>
      <c r="J131" s="2">
        <f t="shared" si="11"/>
        <v>5.708642489941357</v>
      </c>
      <c r="K131" s="2">
        <f t="shared" si="13"/>
        <v>5.6488877042848795</v>
      </c>
    </row>
    <row r="132" spans="1:11" ht="13.5" x14ac:dyDescent="0.25">
      <c r="A132" s="3">
        <f>TITRES_STAT!B135</f>
        <v>42194</v>
      </c>
      <c r="B132" s="6">
        <f>TITRES_STAT!D135</f>
        <v>5.6205999999999996</v>
      </c>
      <c r="C132" s="2">
        <f t="shared" ref="C132:C195" si="14">B132-B131</f>
        <v>-0.17180000000000017</v>
      </c>
      <c r="D132" s="2">
        <f t="shared" si="8"/>
        <v>5.8199000000000005</v>
      </c>
      <c r="E132" s="2">
        <f t="shared" si="9"/>
        <v>5.7300500000000003</v>
      </c>
      <c r="F132" s="2">
        <f t="shared" si="10"/>
        <v>5.6741499999999991</v>
      </c>
      <c r="G132" s="2">
        <f t="shared" si="12"/>
        <v>5.6716500000000023</v>
      </c>
      <c r="H132" s="2"/>
      <c r="I132" s="2">
        <f t="array" ref="I132">SUMPRODUCT(B116:B135, (ROW(B116:B135)-ROW(B116)+1)) / (20*21/2)</f>
        <v>5.6850566666666671</v>
      </c>
      <c r="J132" s="2">
        <f t="shared" si="11"/>
        <v>5.7002574908993235</v>
      </c>
      <c r="K132" s="2">
        <f t="shared" si="13"/>
        <v>5.6477783825482177</v>
      </c>
    </row>
    <row r="133" spans="1:11" ht="13.5" x14ac:dyDescent="0.25">
      <c r="A133" s="3">
        <f>TITRES_STAT!B136</f>
        <v>42195</v>
      </c>
      <c r="B133" s="6">
        <f>TITRES_STAT!D136</f>
        <v>5.6205999999999996</v>
      </c>
      <c r="C133" s="2">
        <f t="shared" si="14"/>
        <v>0</v>
      </c>
      <c r="D133" s="2">
        <f t="shared" si="8"/>
        <v>5.7826000000000004</v>
      </c>
      <c r="E133" s="2">
        <f t="shared" si="9"/>
        <v>5.7280899999999999</v>
      </c>
      <c r="F133" s="2">
        <f t="shared" si="10"/>
        <v>5.6765349999999994</v>
      </c>
      <c r="G133" s="2">
        <f t="shared" si="12"/>
        <v>5.6689020000000019</v>
      </c>
      <c r="H133" s="2"/>
      <c r="I133" s="2">
        <f t="array" ref="I133">SUMPRODUCT(B117:B136, (ROW(B117:B136)-ROW(B117)+1)) / (20*21/2)</f>
        <v>5.6809914285714287</v>
      </c>
      <c r="J133" s="2">
        <f t="shared" si="11"/>
        <v>5.6926710631946262</v>
      </c>
      <c r="K133" s="2">
        <f t="shared" si="13"/>
        <v>5.6467125636247584</v>
      </c>
    </row>
    <row r="134" spans="1:11" ht="13.5" x14ac:dyDescent="0.25">
      <c r="A134" s="3">
        <f>TITRES_STAT!B137</f>
        <v>42198</v>
      </c>
      <c r="B134" s="6">
        <f>TITRES_STAT!D137</f>
        <v>5.6205999999999996</v>
      </c>
      <c r="C134" s="2">
        <f t="shared" si="14"/>
        <v>0</v>
      </c>
      <c r="D134" s="2">
        <f t="shared" ref="D134:D197" si="15">AVERAGE(B130:B134)</f>
        <v>5.7187799999999998</v>
      </c>
      <c r="E134" s="2">
        <f t="shared" si="9"/>
        <v>5.7261299999999995</v>
      </c>
      <c r="F134" s="2">
        <f t="shared" si="10"/>
        <v>5.6730999999999998</v>
      </c>
      <c r="G134" s="2">
        <f t="shared" si="12"/>
        <v>5.6694960000000014</v>
      </c>
      <c r="H134" s="2"/>
      <c r="I134" s="2">
        <f t="array" ref="I134">SUMPRODUCT(B118:B137, (ROW(B118:B137)-ROW(B118)+1)) / (20*21/2)</f>
        <v>5.6778609523809536</v>
      </c>
      <c r="J134" s="2">
        <f t="shared" si="11"/>
        <v>5.6858071524141858</v>
      </c>
      <c r="K134" s="2">
        <f t="shared" si="13"/>
        <v>5.6456885415218272</v>
      </c>
    </row>
    <row r="135" spans="1:11" ht="13.5" x14ac:dyDescent="0.25">
      <c r="A135" s="3">
        <f>TITRES_STAT!B138</f>
        <v>42199</v>
      </c>
      <c r="B135" s="6">
        <f>TITRES_STAT!D138</f>
        <v>5.6205999999999996</v>
      </c>
      <c r="C135" s="2">
        <f t="shared" si="14"/>
        <v>0</v>
      </c>
      <c r="D135" s="2">
        <f t="shared" si="15"/>
        <v>5.65496</v>
      </c>
      <c r="E135" s="2">
        <f t="shared" si="9"/>
        <v>5.7241699999999991</v>
      </c>
      <c r="F135" s="2">
        <f t="shared" si="10"/>
        <v>5.6632850000000001</v>
      </c>
      <c r="G135" s="2">
        <f t="shared" si="12"/>
        <v>5.670090000000001</v>
      </c>
      <c r="H135" s="2"/>
      <c r="I135" s="2">
        <f t="array" ref="I135">SUMPRODUCT(B119:B138, (ROW(B119:B138)-ROW(B119)+1)) / (20*21/2)</f>
        <v>5.6748471428571436</v>
      </c>
      <c r="J135" s="2">
        <f t="shared" si="11"/>
        <v>5.6795969474223584</v>
      </c>
      <c r="K135" s="2">
        <f t="shared" si="13"/>
        <v>5.6447046771484226</v>
      </c>
    </row>
    <row r="136" spans="1:11" ht="13.5" x14ac:dyDescent="0.25">
      <c r="A136" s="3">
        <f>TITRES_STAT!B139</f>
        <v>42200</v>
      </c>
      <c r="B136" s="6">
        <f>TITRES_STAT!D139</f>
        <v>5.6205999999999996</v>
      </c>
      <c r="C136" s="2">
        <f t="shared" si="14"/>
        <v>0</v>
      </c>
      <c r="D136" s="2">
        <f t="shared" si="15"/>
        <v>5.6205999999999996</v>
      </c>
      <c r="E136" s="2">
        <f t="shared" si="9"/>
        <v>5.7222099999999987</v>
      </c>
      <c r="F136" s="2">
        <f t="shared" si="10"/>
        <v>5.6534699999999996</v>
      </c>
      <c r="G136" s="2">
        <f t="shared" si="12"/>
        <v>5.6686960000000006</v>
      </c>
      <c r="H136" s="2"/>
      <c r="I136" s="2">
        <f t="array" ref="I136">SUMPRODUCT(B120:B139, (ROW(B120:B139)-ROW(B120)+1)) / (20*21/2)</f>
        <v>5.6713657142857148</v>
      </c>
      <c r="J136" s="2">
        <f t="shared" si="11"/>
        <v>5.6739781905249913</v>
      </c>
      <c r="K136" s="2">
        <f t="shared" si="13"/>
        <v>5.6437593956916219</v>
      </c>
    </row>
    <row r="137" spans="1:11" ht="13.5" x14ac:dyDescent="0.25">
      <c r="A137" s="3">
        <f>TITRES_STAT!B140</f>
        <v>42201</v>
      </c>
      <c r="B137" s="6">
        <f>TITRES_STAT!D140</f>
        <v>5.6205999999999996</v>
      </c>
      <c r="C137" s="2">
        <f t="shared" si="14"/>
        <v>0</v>
      </c>
      <c r="D137" s="2">
        <f t="shared" si="15"/>
        <v>5.6205999999999996</v>
      </c>
      <c r="E137" s="2">
        <f t="shared" si="9"/>
        <v>5.7202499999999983</v>
      </c>
      <c r="F137" s="2">
        <f t="shared" si="10"/>
        <v>5.6522449999999989</v>
      </c>
      <c r="G137" s="2">
        <f t="shared" si="12"/>
        <v>5.6673020000000012</v>
      </c>
      <c r="H137" s="2"/>
      <c r="I137" s="2">
        <f t="array" ref="I137">SUMPRODUCT(B121:B140, (ROW(B121:B140)-ROW(B121)+1)) / (20*21/2)</f>
        <v>5.6650833333333335</v>
      </c>
      <c r="J137" s="2">
        <f t="shared" si="11"/>
        <v>5.6688945533321355</v>
      </c>
      <c r="K137" s="2">
        <f t="shared" si="13"/>
        <v>5.6428511840958722</v>
      </c>
    </row>
    <row r="138" spans="1:11" ht="13.5" x14ac:dyDescent="0.25">
      <c r="A138" s="3">
        <f>TITRES_STAT!B141</f>
        <v>42205</v>
      </c>
      <c r="B138" s="6">
        <f>TITRES_STAT!D141</f>
        <v>5.6205999999999996</v>
      </c>
      <c r="C138" s="2">
        <f t="shared" si="14"/>
        <v>0</v>
      </c>
      <c r="D138" s="2">
        <f t="shared" si="15"/>
        <v>5.6205999999999996</v>
      </c>
      <c r="E138" s="2">
        <f t="shared" si="9"/>
        <v>5.7015999999999991</v>
      </c>
      <c r="F138" s="2">
        <f t="shared" si="10"/>
        <v>5.6571549999999986</v>
      </c>
      <c r="G138" s="2">
        <f t="shared" si="12"/>
        <v>5.6650039999999997</v>
      </c>
      <c r="H138" s="2"/>
      <c r="I138" s="2">
        <f t="array" ref="I138">SUMPRODUCT(B122:B141, (ROW(B122:B141)-ROW(B122)+1)) / (20*21/2)</f>
        <v>5.6582395238095238</v>
      </c>
      <c r="J138" s="2">
        <f t="shared" si="11"/>
        <v>5.6642950720624086</v>
      </c>
      <c r="K138" s="2">
        <f t="shared" si="13"/>
        <v>5.6419785886411322</v>
      </c>
    </row>
    <row r="139" spans="1:11" ht="13.5" x14ac:dyDescent="0.25">
      <c r="A139" s="3">
        <f>TITRES_STAT!B142</f>
        <v>42206</v>
      </c>
      <c r="B139" s="6">
        <f>TITRES_STAT!D142</f>
        <v>5.6205999999999996</v>
      </c>
      <c r="C139" s="2">
        <f t="shared" si="14"/>
        <v>0</v>
      </c>
      <c r="D139" s="2">
        <f t="shared" si="15"/>
        <v>5.6205999999999996</v>
      </c>
      <c r="E139" s="2">
        <f t="shared" si="9"/>
        <v>5.6696899999999983</v>
      </c>
      <c r="F139" s="2">
        <f t="shared" si="10"/>
        <v>5.6620649999999983</v>
      </c>
      <c r="G139" s="2">
        <f t="shared" si="12"/>
        <v>5.6627060000000009</v>
      </c>
      <c r="H139" s="2"/>
      <c r="I139" s="2">
        <f t="array" ref="I139">SUMPRODUCT(B123:B142, (ROW(B123:B142)-ROW(B123)+1)) / (20*21/2)</f>
        <v>5.6508342857142866</v>
      </c>
      <c r="J139" s="2">
        <f t="shared" si="11"/>
        <v>5.6601336366278936</v>
      </c>
      <c r="K139" s="2">
        <f t="shared" si="13"/>
        <v>5.6411402126159906</v>
      </c>
    </row>
    <row r="140" spans="1:11" ht="13.5" x14ac:dyDescent="0.25">
      <c r="A140" s="3">
        <f>TITRES_STAT!B143</f>
        <v>42207</v>
      </c>
      <c r="B140" s="6">
        <f>TITRES_STAT!D143</f>
        <v>5.5960999999999999</v>
      </c>
      <c r="C140" s="2">
        <f t="shared" si="14"/>
        <v>-2.4499999999999744E-2</v>
      </c>
      <c r="D140" s="2">
        <f t="shared" si="15"/>
        <v>5.6156999999999995</v>
      </c>
      <c r="E140" s="2">
        <f t="shared" ref="E140:E203" si="16">AVERAGE(B131:B140)</f>
        <v>5.635329999999998</v>
      </c>
      <c r="F140" s="2">
        <f t="shared" si="10"/>
        <v>5.667959999999999</v>
      </c>
      <c r="G140" s="2">
        <f t="shared" si="12"/>
        <v>5.6599179999999993</v>
      </c>
      <c r="H140" s="2"/>
      <c r="I140" s="2">
        <f t="array" ref="I140">SUMPRODUCT(B124:B143, (ROW(B124:B143)-ROW(B124)+1)) / (20*21/2)</f>
        <v>5.6436390476190477</v>
      </c>
      <c r="J140" s="2">
        <f t="shared" si="11"/>
        <v>5.6540351950442851</v>
      </c>
      <c r="K140" s="2">
        <f t="shared" si="13"/>
        <v>5.639373929768305</v>
      </c>
    </row>
    <row r="141" spans="1:11" ht="13.5" x14ac:dyDescent="0.25">
      <c r="A141" s="3">
        <f>TITRES_STAT!B144</f>
        <v>42208</v>
      </c>
      <c r="B141" s="6">
        <f>TITRES_STAT!D144</f>
        <v>5.5960999999999999</v>
      </c>
      <c r="C141" s="2">
        <f t="shared" si="14"/>
        <v>0</v>
      </c>
      <c r="D141" s="2">
        <f t="shared" si="15"/>
        <v>5.6107999999999993</v>
      </c>
      <c r="E141" s="2">
        <f t="shared" si="16"/>
        <v>5.6156999999999995</v>
      </c>
      <c r="F141" s="2">
        <f t="shared" si="10"/>
        <v>5.6738549999999988</v>
      </c>
      <c r="G141" s="2">
        <f t="shared" si="12"/>
        <v>5.6605639999999982</v>
      </c>
      <c r="H141" s="2"/>
      <c r="I141" s="2">
        <f t="array" ref="I141">SUMPRODUCT(B125:B144, (ROW(B125:B144)-ROW(B125)+1)) / (20*21/2)</f>
        <v>5.6366538095238088</v>
      </c>
      <c r="J141" s="2">
        <f t="shared" si="11"/>
        <v>5.6485175574210196</v>
      </c>
      <c r="K141" s="2">
        <f t="shared" si="13"/>
        <v>5.637676912914646</v>
      </c>
    </row>
    <row r="142" spans="1:11" ht="13.5" x14ac:dyDescent="0.25">
      <c r="A142" s="3">
        <f>TITRES_STAT!B145</f>
        <v>42209</v>
      </c>
      <c r="B142" s="6">
        <f>TITRES_STAT!D145</f>
        <v>5.5960999999999999</v>
      </c>
      <c r="C142" s="2">
        <f t="shared" si="14"/>
        <v>0</v>
      </c>
      <c r="D142" s="2">
        <f t="shared" si="15"/>
        <v>5.6059000000000001</v>
      </c>
      <c r="E142" s="2">
        <f t="shared" si="16"/>
        <v>5.6132499999999999</v>
      </c>
      <c r="F142" s="2">
        <f t="shared" si="10"/>
        <v>5.6716499999999996</v>
      </c>
      <c r="G142" s="2">
        <f t="shared" si="12"/>
        <v>5.6589499999999973</v>
      </c>
      <c r="H142" s="2"/>
      <c r="I142" s="2">
        <f t="array" ref="I142">SUMPRODUCT(B126:B145, (ROW(B126:B145)-ROW(B126)+1)) / (20*21/2)</f>
        <v>5.6298785714285717</v>
      </c>
      <c r="J142" s="2">
        <f t="shared" si="11"/>
        <v>5.6435254090952078</v>
      </c>
      <c r="K142" s="2">
        <f t="shared" si="13"/>
        <v>5.6360464457415222</v>
      </c>
    </row>
    <row r="143" spans="1:11" ht="13.5" x14ac:dyDescent="0.25">
      <c r="A143" s="3">
        <f>TITRES_STAT!B146</f>
        <v>42212</v>
      </c>
      <c r="B143" s="6">
        <f>TITRES_STAT!D146</f>
        <v>5.5960999999999999</v>
      </c>
      <c r="C143" s="2">
        <f t="shared" si="14"/>
        <v>0</v>
      </c>
      <c r="D143" s="2">
        <f t="shared" si="15"/>
        <v>5.601</v>
      </c>
      <c r="E143" s="2">
        <f t="shared" si="16"/>
        <v>5.6107999999999993</v>
      </c>
      <c r="F143" s="2">
        <f t="shared" si="10"/>
        <v>5.6694450000000005</v>
      </c>
      <c r="G143" s="2">
        <f t="shared" si="12"/>
        <v>5.6573359999999955</v>
      </c>
      <c r="H143" s="2"/>
      <c r="I143" s="2">
        <f t="array" ref="I143">SUMPRODUCT(B127:B146, (ROW(B127:B146)-ROW(B127)+1)) / (20*21/2)</f>
        <v>5.6233133333333329</v>
      </c>
      <c r="J143" s="2">
        <f t="shared" si="11"/>
        <v>5.639008703467093</v>
      </c>
      <c r="K143" s="2">
        <f t="shared" si="13"/>
        <v>5.6344799184575409</v>
      </c>
    </row>
    <row r="144" spans="1:11" ht="13.5" x14ac:dyDescent="0.25">
      <c r="A144" s="3">
        <f>TITRES_STAT!B147</f>
        <v>42213</v>
      </c>
      <c r="B144" s="6">
        <f>TITRES_STAT!D147</f>
        <v>5.5960999999999999</v>
      </c>
      <c r="C144" s="2">
        <f t="shared" si="14"/>
        <v>0</v>
      </c>
      <c r="D144" s="2">
        <f t="shared" si="15"/>
        <v>5.5960999999999999</v>
      </c>
      <c r="E144" s="2">
        <f t="shared" si="16"/>
        <v>5.6083499999999997</v>
      </c>
      <c r="F144" s="2">
        <f t="shared" si="10"/>
        <v>5.6672399999999996</v>
      </c>
      <c r="G144" s="2">
        <f t="shared" si="12"/>
        <v>5.6557219999999946</v>
      </c>
      <c r="H144" s="2"/>
      <c r="I144" s="2">
        <f t="array" ref="I144">SUMPRODUCT(B128:B147, (ROW(B128:B147)-ROW(B128)+1)) / (20*21/2)</f>
        <v>5.6169580952380942</v>
      </c>
      <c r="J144" s="2">
        <f t="shared" si="11"/>
        <v>5.6349221602797508</v>
      </c>
      <c r="K144" s="2">
        <f t="shared" si="13"/>
        <v>5.6329748236160686</v>
      </c>
    </row>
    <row r="145" spans="1:11" ht="13.5" x14ac:dyDescent="0.25">
      <c r="A145" s="3">
        <f>TITRES_STAT!B148</f>
        <v>42214</v>
      </c>
      <c r="B145" s="6">
        <f>TITRES_STAT!D148</f>
        <v>5.5960999999999999</v>
      </c>
      <c r="C145" s="2">
        <f t="shared" si="14"/>
        <v>0</v>
      </c>
      <c r="D145" s="2">
        <f t="shared" si="15"/>
        <v>5.5960999999999999</v>
      </c>
      <c r="E145" s="2">
        <f t="shared" si="16"/>
        <v>5.6059000000000001</v>
      </c>
      <c r="F145" s="2">
        <f t="shared" si="10"/>
        <v>5.6650350000000005</v>
      </c>
      <c r="G145" s="2">
        <f t="shared" si="12"/>
        <v>5.6541079999999955</v>
      </c>
      <c r="H145" s="2"/>
      <c r="I145" s="2">
        <f t="array" ref="I145">SUMPRODUCT(B129:B148, (ROW(B129:B148)-ROW(B129)+1)) / (20*21/2)</f>
        <v>5.6108128571428564</v>
      </c>
      <c r="J145" s="2">
        <f t="shared" si="11"/>
        <v>5.6312248116816797</v>
      </c>
      <c r="K145" s="2">
        <f t="shared" si="13"/>
        <v>5.6315287521017128</v>
      </c>
    </row>
    <row r="146" spans="1:11" ht="13.5" x14ac:dyDescent="0.25">
      <c r="A146" s="3">
        <f>TITRES_STAT!B149</f>
        <v>42215</v>
      </c>
      <c r="B146" s="6">
        <f>TITRES_STAT!D149</f>
        <v>5.5960999999999999</v>
      </c>
      <c r="C146" s="2">
        <f t="shared" si="14"/>
        <v>0</v>
      </c>
      <c r="D146" s="2">
        <f t="shared" si="15"/>
        <v>5.5960999999999999</v>
      </c>
      <c r="E146" s="2">
        <f t="shared" si="16"/>
        <v>5.6034499999999996</v>
      </c>
      <c r="F146" s="2">
        <f t="shared" si="10"/>
        <v>5.6628300000000014</v>
      </c>
      <c r="G146" s="2">
        <f t="shared" si="12"/>
        <v>5.6524939999999955</v>
      </c>
      <c r="H146" s="2"/>
      <c r="I146" s="2">
        <f t="array" ref="I146">SUMPRODUCT(B130:B149, (ROW(B130:B149)-ROW(B130)+1)) / (20*21/2)</f>
        <v>5.605672380952381</v>
      </c>
      <c r="J146" s="2">
        <f t="shared" si="11"/>
        <v>5.6278795915215198</v>
      </c>
      <c r="K146" s="2">
        <f t="shared" si="13"/>
        <v>5.6301393892741949</v>
      </c>
    </row>
    <row r="147" spans="1:11" ht="13.5" x14ac:dyDescent="0.25">
      <c r="A147" s="3">
        <f>TITRES_STAT!B150</f>
        <v>42216</v>
      </c>
      <c r="B147" s="6">
        <f>TITRES_STAT!D150</f>
        <v>5.5960999999999999</v>
      </c>
      <c r="C147" s="2">
        <f t="shared" si="14"/>
        <v>0</v>
      </c>
      <c r="D147" s="2">
        <f t="shared" si="15"/>
        <v>5.5960999999999999</v>
      </c>
      <c r="E147" s="2">
        <f t="shared" si="16"/>
        <v>5.601</v>
      </c>
      <c r="F147" s="2">
        <f t="shared" si="10"/>
        <v>5.6606250000000014</v>
      </c>
      <c r="G147" s="2">
        <f t="shared" si="12"/>
        <v>5.651061999999996</v>
      </c>
      <c r="H147" s="2"/>
      <c r="I147" s="2">
        <f t="array" ref="I147">SUMPRODUCT(B131:B150, (ROW(B131:B150)-ROW(B131)+1)) / (20*21/2)</f>
        <v>5.6021680952380946</v>
      </c>
      <c r="J147" s="2">
        <f t="shared" si="11"/>
        <v>5.6248529637575659</v>
      </c>
      <c r="K147" s="2">
        <f t="shared" si="13"/>
        <v>5.6288045112634419</v>
      </c>
    </row>
    <row r="148" spans="1:11" ht="13.5" x14ac:dyDescent="0.25">
      <c r="A148" s="3">
        <f>TITRES_STAT!B151</f>
        <v>42219</v>
      </c>
      <c r="B148" s="6">
        <f>TITRES_STAT!D151</f>
        <v>5.5960999999999999</v>
      </c>
      <c r="C148" s="2">
        <f t="shared" si="14"/>
        <v>0</v>
      </c>
      <c r="D148" s="2">
        <f t="shared" si="15"/>
        <v>5.5960999999999999</v>
      </c>
      <c r="E148" s="2">
        <f t="shared" si="16"/>
        <v>5.5985500000000004</v>
      </c>
      <c r="F148" s="2">
        <f t="shared" ref="F148:F211" si="17">AVERAGE(B129:B148)</f>
        <v>5.6500750000000028</v>
      </c>
      <c r="G148" s="2">
        <f t="shared" si="12"/>
        <v>5.6497199999999967</v>
      </c>
      <c r="H148" s="2"/>
      <c r="I148" s="2">
        <f t="array" ref="I148">SUMPRODUCT(B132:B151, (ROW(B132:B151)-ROW(B132)+1)) / (20*21/2)</f>
        <v>5.6002999999999998</v>
      </c>
      <c r="J148" s="2">
        <f t="shared" si="11"/>
        <v>5.6221145862568456</v>
      </c>
      <c r="K148" s="2">
        <f t="shared" si="13"/>
        <v>5.6275219814099735</v>
      </c>
    </row>
    <row r="149" spans="1:11" ht="13.5" x14ac:dyDescent="0.25">
      <c r="A149" s="3">
        <f>TITRES_STAT!B152</f>
        <v>42220</v>
      </c>
      <c r="B149" s="6">
        <f>TITRES_STAT!D152</f>
        <v>5.5960999999999999</v>
      </c>
      <c r="C149" s="2">
        <f t="shared" si="14"/>
        <v>0</v>
      </c>
      <c r="D149" s="2">
        <f t="shared" si="15"/>
        <v>5.5960999999999999</v>
      </c>
      <c r="E149" s="2">
        <f t="shared" si="16"/>
        <v>5.5960999999999999</v>
      </c>
      <c r="F149" s="2">
        <f t="shared" si="17"/>
        <v>5.6328950000000022</v>
      </c>
      <c r="G149" s="2">
        <f t="shared" si="12"/>
        <v>5.6481979999999963</v>
      </c>
      <c r="H149" s="2"/>
      <c r="I149" s="2">
        <f t="array" ref="I149">SUMPRODUCT(B133:B152, (ROW(B133:B152)-ROW(B133)+1)) / (20*21/2)</f>
        <v>5.6152619047619048</v>
      </c>
      <c r="J149" s="2">
        <f t="shared" ref="J149:J212" si="18">$J$4*B149+J148*(1-$J$4)</f>
        <v>5.6196370066133365</v>
      </c>
      <c r="K149" s="2">
        <f t="shared" si="13"/>
        <v>5.6262897468448765</v>
      </c>
    </row>
    <row r="150" spans="1:11" ht="13.5" x14ac:dyDescent="0.25">
      <c r="A150" s="3">
        <f>TITRES_STAT!B153</f>
        <v>42221</v>
      </c>
      <c r="B150" s="6">
        <f>TITRES_STAT!D153</f>
        <v>5.5960999999999999</v>
      </c>
      <c r="C150" s="2">
        <f t="shared" si="14"/>
        <v>0</v>
      </c>
      <c r="D150" s="2">
        <f t="shared" si="15"/>
        <v>5.5960999999999999</v>
      </c>
      <c r="E150" s="2">
        <f t="shared" si="16"/>
        <v>5.5960999999999999</v>
      </c>
      <c r="F150" s="2">
        <f t="shared" si="17"/>
        <v>5.6157150000000016</v>
      </c>
      <c r="G150" s="2">
        <f t="shared" si="12"/>
        <v>5.6466759999999976</v>
      </c>
      <c r="H150" s="2"/>
      <c r="I150" s="2">
        <f t="array" ref="I150">SUMPRODUCT(B134:B153, (ROW(B134:B153)-ROW(B134)+1)) / (20*21/2)</f>
        <v>5.6295457142857144</v>
      </c>
      <c r="J150" s="2">
        <f t="shared" si="18"/>
        <v>5.6173953869358764</v>
      </c>
      <c r="K150" s="2">
        <f t="shared" si="13"/>
        <v>5.6251058352039012</v>
      </c>
    </row>
    <row r="151" spans="1:11" ht="13.5" x14ac:dyDescent="0.25">
      <c r="A151" s="3">
        <f>TITRES_STAT!B154</f>
        <v>42222</v>
      </c>
      <c r="B151" s="6">
        <f>TITRES_STAT!D154</f>
        <v>5.5960999999999999</v>
      </c>
      <c r="C151" s="2">
        <f t="shared" si="14"/>
        <v>0</v>
      </c>
      <c r="D151" s="2">
        <f t="shared" si="15"/>
        <v>5.5960999999999999</v>
      </c>
      <c r="E151" s="2">
        <f t="shared" si="16"/>
        <v>5.5960999999999999</v>
      </c>
      <c r="F151" s="2">
        <f t="shared" si="17"/>
        <v>5.6059000000000028</v>
      </c>
      <c r="G151" s="2">
        <f t="shared" si="12"/>
        <v>5.645153999999998</v>
      </c>
      <c r="H151" s="2"/>
      <c r="I151" s="2">
        <f t="array" ref="I151">SUMPRODUCT(B135:B154, (ROW(B135:B154)-ROW(B135)+1)) / (20*21/2)</f>
        <v>5.6548371428571427</v>
      </c>
      <c r="J151" s="2">
        <f t="shared" si="18"/>
        <v>5.6153672548467455</v>
      </c>
      <c r="K151" s="2">
        <f t="shared" si="13"/>
        <v>5.6239683514704151</v>
      </c>
    </row>
    <row r="152" spans="1:11" ht="13.5" x14ac:dyDescent="0.25">
      <c r="A152" s="3">
        <f>TITRES_STAT!B155</f>
        <v>42223</v>
      </c>
      <c r="B152" s="6">
        <f>TITRES_STAT!D155</f>
        <v>5.7629999999999999</v>
      </c>
      <c r="C152" s="2">
        <f t="shared" si="14"/>
        <v>0.16690000000000005</v>
      </c>
      <c r="D152" s="2">
        <f t="shared" si="15"/>
        <v>5.6294799999999992</v>
      </c>
      <c r="E152" s="2">
        <f t="shared" si="16"/>
        <v>5.6127899999999995</v>
      </c>
      <c r="F152" s="2">
        <f t="shared" si="17"/>
        <v>5.6130200000000032</v>
      </c>
      <c r="G152" s="2">
        <f t="shared" si="12"/>
        <v>5.6468779999999974</v>
      </c>
      <c r="H152" s="2"/>
      <c r="I152" s="2">
        <f t="array" ref="I152">SUMPRODUCT(B136:B155, (ROW(B136:B155)-ROW(B136)+1)) / (20*21/2)</f>
        <v>5.6788661904761897</v>
      </c>
      <c r="J152" s="2">
        <f t="shared" si="18"/>
        <v>5.6294275162899128</v>
      </c>
      <c r="K152" s="2">
        <f t="shared" si="13"/>
        <v>5.6294205729813793</v>
      </c>
    </row>
    <row r="153" spans="1:11" ht="13.5" x14ac:dyDescent="0.25">
      <c r="A153" s="3">
        <f>TITRES_STAT!B156</f>
        <v>42226</v>
      </c>
      <c r="B153" s="6">
        <f>TITRES_STAT!D156</f>
        <v>5.7629999999999999</v>
      </c>
      <c r="C153" s="2">
        <f t="shared" si="14"/>
        <v>0</v>
      </c>
      <c r="D153" s="2">
        <f t="shared" si="15"/>
        <v>5.6628599999999993</v>
      </c>
      <c r="E153" s="2">
        <f t="shared" si="16"/>
        <v>5.6294799999999992</v>
      </c>
      <c r="F153" s="2">
        <f t="shared" si="17"/>
        <v>5.6201400000000019</v>
      </c>
      <c r="G153" s="2">
        <f t="shared" si="12"/>
        <v>5.6486019999999977</v>
      </c>
      <c r="H153" s="2"/>
      <c r="I153" s="2">
        <f t="array" ref="I153">SUMPRODUCT(B137:B156, (ROW(B137:B156)-ROW(B137)+1)) / (20*21/2)</f>
        <v>5.7016328571428563</v>
      </c>
      <c r="J153" s="2">
        <f t="shared" si="18"/>
        <v>5.6421487052146828</v>
      </c>
      <c r="K153" s="2">
        <f t="shared" si="13"/>
        <v>5.6346589818840709</v>
      </c>
    </row>
    <row r="154" spans="1:11" ht="13.5" x14ac:dyDescent="0.25">
      <c r="A154" s="3">
        <f>TITRES_STAT!B157</f>
        <v>42227</v>
      </c>
      <c r="B154" s="6">
        <f>TITRES_STAT!D157</f>
        <v>5.8856999999999999</v>
      </c>
      <c r="C154" s="2">
        <f t="shared" si="14"/>
        <v>0.12270000000000003</v>
      </c>
      <c r="D154" s="2">
        <f t="shared" si="15"/>
        <v>5.7207799999999995</v>
      </c>
      <c r="E154" s="2">
        <f t="shared" si="16"/>
        <v>5.6584399999999997</v>
      </c>
      <c r="F154" s="2">
        <f t="shared" si="17"/>
        <v>5.6333950000000019</v>
      </c>
      <c r="G154" s="2">
        <f t="shared" si="12"/>
        <v>5.6527799999999981</v>
      </c>
      <c r="H154" s="2"/>
      <c r="I154" s="2">
        <f t="array" ref="I154">SUMPRODUCT(B138:B157, (ROW(B138:B157)-ROW(B138)+1)) / (20*21/2)</f>
        <v>5.7231371428571416</v>
      </c>
      <c r="J154" s="2">
        <f t="shared" si="18"/>
        <v>5.6653440666228079</v>
      </c>
      <c r="K154" s="2">
        <f t="shared" si="13"/>
        <v>5.6445037276925394</v>
      </c>
    </row>
    <row r="155" spans="1:11" ht="13.5" x14ac:dyDescent="0.25">
      <c r="A155" s="3">
        <f>TITRES_STAT!B158</f>
        <v>42228</v>
      </c>
      <c r="B155" s="6">
        <f>TITRES_STAT!D158</f>
        <v>5.8856999999999999</v>
      </c>
      <c r="C155" s="2">
        <f t="shared" si="14"/>
        <v>0</v>
      </c>
      <c r="D155" s="2">
        <f t="shared" si="15"/>
        <v>5.7786999999999997</v>
      </c>
      <c r="E155" s="2">
        <f t="shared" si="16"/>
        <v>5.6873999999999993</v>
      </c>
      <c r="F155" s="2">
        <f t="shared" si="17"/>
        <v>5.6466500000000011</v>
      </c>
      <c r="G155" s="2">
        <f t="shared" si="12"/>
        <v>5.6569579999999986</v>
      </c>
      <c r="H155" s="2"/>
      <c r="I155" s="2">
        <f t="array" ref="I155">SUMPRODUCT(B139:B158, (ROW(B139:B158)-ROW(B139)+1)) / (20*21/2)</f>
        <v>5.7433790476190474</v>
      </c>
      <c r="J155" s="2">
        <f t="shared" si="18"/>
        <v>5.6863303459920642</v>
      </c>
      <c r="K155" s="2">
        <f t="shared" si="13"/>
        <v>5.6539624050379302</v>
      </c>
    </row>
    <row r="156" spans="1:11" ht="13.5" x14ac:dyDescent="0.25">
      <c r="A156" s="3">
        <f>TITRES_STAT!B159</f>
        <v>42230</v>
      </c>
      <c r="B156" s="6">
        <f>TITRES_STAT!D159</f>
        <v>5.8856999999999999</v>
      </c>
      <c r="C156" s="2">
        <f t="shared" si="14"/>
        <v>0</v>
      </c>
      <c r="D156" s="2">
        <f t="shared" si="15"/>
        <v>5.8366199999999999</v>
      </c>
      <c r="E156" s="2">
        <f t="shared" si="16"/>
        <v>5.7163599999999999</v>
      </c>
      <c r="F156" s="2">
        <f t="shared" si="17"/>
        <v>5.6599050000000011</v>
      </c>
      <c r="G156" s="2">
        <f t="shared" si="12"/>
        <v>5.6608659999999986</v>
      </c>
      <c r="H156" s="2"/>
      <c r="I156" s="2">
        <f t="array" ref="I156">SUMPRODUCT(B140:B159, (ROW(B140:B159)-ROW(B140)+1)) / (20*21/2)</f>
        <v>5.762358571428571</v>
      </c>
      <c r="J156" s="2">
        <f t="shared" si="18"/>
        <v>5.7053179320880583</v>
      </c>
      <c r="K156" s="2">
        <f t="shared" si="13"/>
        <v>5.6630501538599729</v>
      </c>
    </row>
    <row r="157" spans="1:11" ht="13.5" x14ac:dyDescent="0.25">
      <c r="A157" s="3">
        <f>TITRES_STAT!B160</f>
        <v>42233</v>
      </c>
      <c r="B157" s="6">
        <f>TITRES_STAT!D160</f>
        <v>5.8856999999999999</v>
      </c>
      <c r="C157" s="2">
        <f t="shared" si="14"/>
        <v>0</v>
      </c>
      <c r="D157" s="2">
        <f t="shared" si="15"/>
        <v>5.8611599999999999</v>
      </c>
      <c r="E157" s="2">
        <f t="shared" si="16"/>
        <v>5.7453199999999995</v>
      </c>
      <c r="F157" s="2">
        <f t="shared" si="17"/>
        <v>5.6731600000000011</v>
      </c>
      <c r="G157" s="2">
        <f t="shared" si="12"/>
        <v>5.6656779999999989</v>
      </c>
      <c r="H157" s="2"/>
      <c r="I157" s="2">
        <f t="array" ref="I157">SUMPRODUCT(B141:B160, (ROW(B141:B160)-ROW(B141)+1)) / (20*21/2)</f>
        <v>5.763713809523809</v>
      </c>
      <c r="J157" s="2">
        <f t="shared" si="18"/>
        <v>5.7224971766511006</v>
      </c>
      <c r="K157" s="2">
        <f t="shared" si="13"/>
        <v>5.6717815203752684</v>
      </c>
    </row>
    <row r="158" spans="1:11" ht="13.5" x14ac:dyDescent="0.25">
      <c r="A158" s="3">
        <f>TITRES_STAT!B161</f>
        <v>42234</v>
      </c>
      <c r="B158" s="6">
        <f>TITRES_STAT!D161</f>
        <v>5.8856999999999999</v>
      </c>
      <c r="C158" s="2">
        <f t="shared" si="14"/>
        <v>0</v>
      </c>
      <c r="D158" s="2">
        <f t="shared" si="15"/>
        <v>5.8856999999999999</v>
      </c>
      <c r="E158" s="2">
        <f t="shared" si="16"/>
        <v>5.7742799999999992</v>
      </c>
      <c r="F158" s="2">
        <f t="shared" si="17"/>
        <v>5.6864150000000002</v>
      </c>
      <c r="G158" s="2">
        <f t="shared" si="12"/>
        <v>5.67049</v>
      </c>
      <c r="H158" s="2"/>
      <c r="I158" s="2">
        <f t="array" ref="I158">SUMPRODUCT(B142:B161, (ROW(B142:B161)-ROW(B142)+1)) / (20*21/2)</f>
        <v>5.7626319047619052</v>
      </c>
      <c r="J158" s="2">
        <f t="shared" si="18"/>
        <v>5.738040302684329</v>
      </c>
      <c r="K158" s="2">
        <f t="shared" si="13"/>
        <v>5.6801704803605526</v>
      </c>
    </row>
    <row r="159" spans="1:11" ht="13.5" x14ac:dyDescent="0.25">
      <c r="A159" s="3">
        <f>TITRES_STAT!B162</f>
        <v>42235</v>
      </c>
      <c r="B159" s="6">
        <f>TITRES_STAT!D162</f>
        <v>5.8856999999999999</v>
      </c>
      <c r="C159" s="2">
        <f t="shared" si="14"/>
        <v>0</v>
      </c>
      <c r="D159" s="2">
        <f t="shared" si="15"/>
        <v>5.8856999999999999</v>
      </c>
      <c r="E159" s="2">
        <f t="shared" si="16"/>
        <v>5.8032399999999997</v>
      </c>
      <c r="F159" s="2">
        <f t="shared" si="17"/>
        <v>5.6996700000000002</v>
      </c>
      <c r="G159" s="2">
        <f t="shared" si="12"/>
        <v>5.6753019999999994</v>
      </c>
      <c r="H159" s="2"/>
      <c r="I159" s="2">
        <f t="array" ref="I159">SUMPRODUCT(B143:B162, (ROW(B143:B162)-ROW(B143)+1)) / (20*21/2)</f>
        <v>5.7610828571428581</v>
      </c>
      <c r="J159" s="2">
        <f t="shared" si="18"/>
        <v>5.7521031310001067</v>
      </c>
      <c r="K159" s="2">
        <f t="shared" si="13"/>
        <v>5.6882304615228847</v>
      </c>
    </row>
    <row r="160" spans="1:11" ht="13.5" x14ac:dyDescent="0.25">
      <c r="A160" s="3">
        <f>TITRES_STAT!B163</f>
        <v>42236</v>
      </c>
      <c r="B160" s="6">
        <f>TITRES_STAT!D163</f>
        <v>5.7138999999999998</v>
      </c>
      <c r="C160" s="2">
        <f t="shared" si="14"/>
        <v>-0.17180000000000017</v>
      </c>
      <c r="D160" s="2">
        <f t="shared" si="15"/>
        <v>5.8513399999999995</v>
      </c>
      <c r="E160" s="2">
        <f t="shared" si="16"/>
        <v>5.8150200000000005</v>
      </c>
      <c r="F160" s="2">
        <f t="shared" si="17"/>
        <v>5.7055600000000002</v>
      </c>
      <c r="G160" s="2">
        <f t="shared" si="12"/>
        <v>5.676677999999999</v>
      </c>
      <c r="H160" s="2"/>
      <c r="I160" s="2">
        <f t="array" ref="I160">SUMPRODUCT(B144:B163, (ROW(B144:B163)-ROW(B144)+1)) / (20*21/2)</f>
        <v>5.7590666666666666</v>
      </c>
      <c r="J160" s="2">
        <f t="shared" si="18"/>
        <v>5.7484647375715259</v>
      </c>
      <c r="K160" s="2">
        <f t="shared" si="13"/>
        <v>5.6892371100906152</v>
      </c>
    </row>
    <row r="161" spans="1:11" ht="13.5" x14ac:dyDescent="0.25">
      <c r="A161" s="3">
        <f>TITRES_STAT!B164</f>
        <v>42237</v>
      </c>
      <c r="B161" s="6">
        <f>TITRES_STAT!D164</f>
        <v>5.6942000000000004</v>
      </c>
      <c r="C161" s="2">
        <f t="shared" si="14"/>
        <v>-1.9699999999999385E-2</v>
      </c>
      <c r="D161" s="2">
        <f t="shared" si="15"/>
        <v>5.8130399999999991</v>
      </c>
      <c r="E161" s="2">
        <f t="shared" si="16"/>
        <v>5.8248300000000004</v>
      </c>
      <c r="F161" s="2">
        <f t="shared" si="17"/>
        <v>5.7104649999999992</v>
      </c>
      <c r="G161" s="2">
        <f t="shared" si="12"/>
        <v>5.6775679999999999</v>
      </c>
      <c r="H161" s="2"/>
      <c r="I161" s="2">
        <f t="array" ref="I161">SUMPRODUCT(B145:B164, (ROW(B145:B164)-ROW(B145)+1)) / (20*21/2)</f>
        <v>5.7565833333333343</v>
      </c>
      <c r="J161" s="2">
        <f t="shared" si="18"/>
        <v>5.7432966673266188</v>
      </c>
      <c r="K161" s="2">
        <f t="shared" si="13"/>
        <v>5.6894317332243167</v>
      </c>
    </row>
    <row r="162" spans="1:11" ht="13.5" x14ac:dyDescent="0.25">
      <c r="A162" s="3">
        <f>TITRES_STAT!B165</f>
        <v>42240</v>
      </c>
      <c r="B162" s="6">
        <f>TITRES_STAT!D165</f>
        <v>5.6942000000000004</v>
      </c>
      <c r="C162" s="2">
        <f t="shared" si="14"/>
        <v>0</v>
      </c>
      <c r="D162" s="2">
        <f t="shared" si="15"/>
        <v>5.7747399999999995</v>
      </c>
      <c r="E162" s="2">
        <f t="shared" si="16"/>
        <v>5.8179500000000006</v>
      </c>
      <c r="F162" s="2">
        <f t="shared" si="17"/>
        <v>5.7153699999999992</v>
      </c>
      <c r="G162" s="2">
        <f t="shared" si="12"/>
        <v>5.6784580000000009</v>
      </c>
      <c r="H162" s="2"/>
      <c r="I162" s="2">
        <f t="array" ref="I162">SUMPRODUCT(B146:B165, (ROW(B146:B165)-ROW(B146)+1)) / (20*21/2)</f>
        <v>5.7531661904761915</v>
      </c>
      <c r="J162" s="2">
        <f t="shared" si="18"/>
        <v>5.7386207942478933</v>
      </c>
      <c r="K162" s="2">
        <f t="shared" si="13"/>
        <v>5.6896187240782652</v>
      </c>
    </row>
    <row r="163" spans="1:11" ht="13.5" x14ac:dyDescent="0.25">
      <c r="A163" s="3">
        <f>TITRES_STAT!B166</f>
        <v>42241</v>
      </c>
      <c r="B163" s="6">
        <f>TITRES_STAT!D166</f>
        <v>5.6942000000000004</v>
      </c>
      <c r="C163" s="2">
        <f t="shared" si="14"/>
        <v>0</v>
      </c>
      <c r="D163" s="2">
        <f t="shared" si="15"/>
        <v>5.73644</v>
      </c>
      <c r="E163" s="2">
        <f t="shared" si="16"/>
        <v>5.8110700000000008</v>
      </c>
      <c r="F163" s="2">
        <f t="shared" si="17"/>
        <v>5.7202749999999991</v>
      </c>
      <c r="G163" s="2">
        <f t="shared" si="12"/>
        <v>5.6808840000000025</v>
      </c>
      <c r="H163" s="2"/>
      <c r="I163" s="2">
        <f t="array" ref="I163">SUMPRODUCT(B147:B166, (ROW(B147:B166)-ROW(B147)+1)) / (20*21/2)</f>
        <v>5.7493052380952392</v>
      </c>
      <c r="J163" s="2">
        <f t="shared" si="18"/>
        <v>5.7343902424147606</v>
      </c>
      <c r="K163" s="2">
        <f t="shared" si="13"/>
        <v>5.6897983819575488</v>
      </c>
    </row>
    <row r="164" spans="1:11" ht="13.5" x14ac:dyDescent="0.25">
      <c r="A164" s="3">
        <f>TITRES_STAT!B167</f>
        <v>42242</v>
      </c>
      <c r="B164" s="6">
        <f>TITRES_STAT!D167</f>
        <v>5.6942000000000004</v>
      </c>
      <c r="C164" s="2">
        <f t="shared" si="14"/>
        <v>0</v>
      </c>
      <c r="D164" s="2">
        <f t="shared" si="15"/>
        <v>5.6981400000000004</v>
      </c>
      <c r="E164" s="2">
        <f t="shared" si="16"/>
        <v>5.7919200000000011</v>
      </c>
      <c r="F164" s="2">
        <f t="shared" si="17"/>
        <v>5.7251799999999982</v>
      </c>
      <c r="G164" s="2">
        <f t="shared" si="12"/>
        <v>5.6809820000000029</v>
      </c>
      <c r="H164" s="2"/>
      <c r="I164" s="2">
        <f t="array" ref="I164">SUMPRODUCT(B148:B167, (ROW(B148:B167)-ROW(B148)+1)) / (20*21/2)</f>
        <v>5.7450004761904774</v>
      </c>
      <c r="J164" s="2">
        <f t="shared" si="18"/>
        <v>5.7305626002800221</v>
      </c>
      <c r="K164" s="2">
        <f t="shared" si="13"/>
        <v>5.6899709944298023</v>
      </c>
    </row>
    <row r="165" spans="1:11" ht="13.5" x14ac:dyDescent="0.25">
      <c r="A165" s="3">
        <f>TITRES_STAT!B168</f>
        <v>42243</v>
      </c>
      <c r="B165" s="6">
        <f>TITRES_STAT!D168</f>
        <v>5.6893000000000002</v>
      </c>
      <c r="C165" s="2">
        <f t="shared" si="14"/>
        <v>-4.9000000000001265E-3</v>
      </c>
      <c r="D165" s="2">
        <f t="shared" si="15"/>
        <v>5.6932200000000002</v>
      </c>
      <c r="E165" s="2">
        <f t="shared" si="16"/>
        <v>5.7722800000000003</v>
      </c>
      <c r="F165" s="2">
        <f t="shared" si="17"/>
        <v>5.7298399999999985</v>
      </c>
      <c r="G165" s="2">
        <f t="shared" si="12"/>
        <v>5.6784300000000023</v>
      </c>
      <c r="H165" s="2"/>
      <c r="I165" s="2">
        <f t="array" ref="I165">SUMPRODUCT(B149:B168, (ROW(B149:B168)-ROW(B149)+1)) / (20*21/2)</f>
        <v>5.7402519047619061</v>
      </c>
      <c r="J165" s="2">
        <f t="shared" si="18"/>
        <v>5.7266328288247816</v>
      </c>
      <c r="K165" s="2">
        <f t="shared" si="13"/>
        <v>5.6899446809227507</v>
      </c>
    </row>
    <row r="166" spans="1:11" ht="13.5" x14ac:dyDescent="0.25">
      <c r="A166" s="3">
        <f>TITRES_STAT!B169</f>
        <v>42244</v>
      </c>
      <c r="B166" s="6">
        <f>TITRES_STAT!D169</f>
        <v>5.6893000000000002</v>
      </c>
      <c r="C166" s="2">
        <f t="shared" si="14"/>
        <v>0</v>
      </c>
      <c r="D166" s="2">
        <f t="shared" si="15"/>
        <v>5.69224</v>
      </c>
      <c r="E166" s="2">
        <f t="shared" si="16"/>
        <v>5.7526400000000013</v>
      </c>
      <c r="F166" s="2">
        <f t="shared" si="17"/>
        <v>5.7344999999999988</v>
      </c>
      <c r="G166" s="2">
        <f t="shared" si="12"/>
        <v>5.6758780000000009</v>
      </c>
      <c r="H166" s="2"/>
      <c r="I166" s="2">
        <f t="array" ref="I166">SUMPRODUCT(B150:B169, (ROW(B150:B169)-ROW(B150)+1)) / (20*21/2)</f>
        <v>5.7345928571428582</v>
      </c>
      <c r="J166" s="2">
        <f t="shared" si="18"/>
        <v>5.7230773213176596</v>
      </c>
      <c r="K166" s="2">
        <f t="shared" si="13"/>
        <v>5.6899193993179367</v>
      </c>
    </row>
    <row r="167" spans="1:11" ht="13.5" x14ac:dyDescent="0.25">
      <c r="A167" s="3">
        <f>TITRES_STAT!B170</f>
        <v>42247</v>
      </c>
      <c r="B167" s="6">
        <f>TITRES_STAT!D170</f>
        <v>5.6893000000000002</v>
      </c>
      <c r="C167" s="2">
        <f t="shared" si="14"/>
        <v>0</v>
      </c>
      <c r="D167" s="2">
        <f t="shared" si="15"/>
        <v>5.6912599999999998</v>
      </c>
      <c r="E167" s="2">
        <f t="shared" si="16"/>
        <v>5.7330000000000014</v>
      </c>
      <c r="F167" s="2">
        <f t="shared" si="17"/>
        <v>5.7391599999999992</v>
      </c>
      <c r="G167" s="2">
        <f t="shared" si="12"/>
        <v>5.6767620000000001</v>
      </c>
      <c r="H167" s="2"/>
      <c r="I167" s="2">
        <f t="array" ref="I167">SUMPRODUCT(B151:B170, (ROW(B151:B170)-ROW(B151)+1)) / (20*21/2)</f>
        <v>5.7285133333333347</v>
      </c>
      <c r="J167" s="2">
        <f t="shared" si="18"/>
        <v>5.7198604335731202</v>
      </c>
      <c r="K167" s="2">
        <f t="shared" si="13"/>
        <v>5.6898951091486056</v>
      </c>
    </row>
    <row r="168" spans="1:11" ht="13.5" x14ac:dyDescent="0.25">
      <c r="A168" s="3">
        <f>TITRES_STAT!B171</f>
        <v>42248</v>
      </c>
      <c r="B168" s="6">
        <f>TITRES_STAT!D171</f>
        <v>5.6893000000000002</v>
      </c>
      <c r="C168" s="2">
        <f t="shared" si="14"/>
        <v>0</v>
      </c>
      <c r="D168" s="2">
        <f t="shared" si="15"/>
        <v>5.6902799999999996</v>
      </c>
      <c r="E168" s="2">
        <f t="shared" si="16"/>
        <v>5.7133600000000015</v>
      </c>
      <c r="F168" s="2">
        <f t="shared" si="17"/>
        <v>5.7438199999999995</v>
      </c>
      <c r="G168" s="2">
        <f t="shared" si="12"/>
        <v>5.6800999999999995</v>
      </c>
      <c r="H168" s="2"/>
      <c r="I168" s="2">
        <f t="array" ref="I168">SUMPRODUCT(B152:B171, (ROW(B152:B171)-ROW(B152)+1)) / (20*21/2)</f>
        <v>5.7220133333333347</v>
      </c>
      <c r="J168" s="2">
        <f t="shared" si="18"/>
        <v>5.7169499160899662</v>
      </c>
      <c r="K168" s="2">
        <f t="shared" si="13"/>
        <v>5.6898717715349347</v>
      </c>
    </row>
    <row r="169" spans="1:11" ht="13.5" x14ac:dyDescent="0.25">
      <c r="A169" s="3">
        <f>TITRES_STAT!B172</f>
        <v>42249</v>
      </c>
      <c r="B169" s="6">
        <f>TITRES_STAT!D172</f>
        <v>5.6844000000000001</v>
      </c>
      <c r="C169" s="2">
        <f t="shared" si="14"/>
        <v>-4.9000000000001265E-3</v>
      </c>
      <c r="D169" s="2">
        <f t="shared" si="15"/>
        <v>5.68832</v>
      </c>
      <c r="E169" s="2">
        <f t="shared" si="16"/>
        <v>5.6932300000000016</v>
      </c>
      <c r="F169" s="2">
        <f t="shared" si="17"/>
        <v>5.7482349999999993</v>
      </c>
      <c r="G169" s="2">
        <f t="shared" si="12"/>
        <v>5.6833399999999985</v>
      </c>
      <c r="H169" s="2"/>
      <c r="I169" s="2">
        <f t="array" ref="I169">SUMPRODUCT(B153:B172, (ROW(B153:B172)-ROW(B153)+1)) / (20*21/2)</f>
        <v>5.7150928571428592</v>
      </c>
      <c r="J169" s="2">
        <f t="shared" si="18"/>
        <v>5.7138499240813987</v>
      </c>
      <c r="K169" s="2">
        <f t="shared" si="13"/>
        <v>5.6896571922590544</v>
      </c>
    </row>
    <row r="170" spans="1:11" ht="13.5" x14ac:dyDescent="0.25">
      <c r="A170" s="3">
        <f>TITRES_STAT!B173</f>
        <v>42250</v>
      </c>
      <c r="B170" s="6">
        <f>TITRES_STAT!D173</f>
        <v>5.6844000000000001</v>
      </c>
      <c r="C170" s="2">
        <f t="shared" si="14"/>
        <v>0</v>
      </c>
      <c r="D170" s="2">
        <f t="shared" si="15"/>
        <v>5.6873400000000007</v>
      </c>
      <c r="E170" s="2">
        <f t="shared" si="16"/>
        <v>5.6902799999999996</v>
      </c>
      <c r="F170" s="2">
        <f t="shared" si="17"/>
        <v>5.75265</v>
      </c>
      <c r="G170" s="2">
        <f t="shared" si="12"/>
        <v>5.6874639999999985</v>
      </c>
      <c r="H170" s="2"/>
      <c r="I170" s="2">
        <f t="array" ref="I170">SUMPRODUCT(B154:B173, (ROW(B154:B173)-ROW(B154)+1)) / (20*21/2)</f>
        <v>5.7085466666666669</v>
      </c>
      <c r="J170" s="2">
        <f t="shared" si="18"/>
        <v>5.7110451694069804</v>
      </c>
      <c r="K170" s="2">
        <f t="shared" si="13"/>
        <v>5.6894510278567383</v>
      </c>
    </row>
    <row r="171" spans="1:11" ht="13.5" x14ac:dyDescent="0.25">
      <c r="A171" s="3">
        <f>TITRES_STAT!B174</f>
        <v>42251</v>
      </c>
      <c r="B171" s="6">
        <f>TITRES_STAT!D174</f>
        <v>5.6844000000000001</v>
      </c>
      <c r="C171" s="2">
        <f t="shared" si="14"/>
        <v>0</v>
      </c>
      <c r="D171" s="2">
        <f t="shared" si="15"/>
        <v>5.6863600000000005</v>
      </c>
      <c r="E171" s="2">
        <f t="shared" si="16"/>
        <v>5.6893000000000002</v>
      </c>
      <c r="F171" s="2">
        <f t="shared" si="17"/>
        <v>5.7570649999999999</v>
      </c>
      <c r="G171" s="2">
        <f t="shared" si="12"/>
        <v>5.6915879999999985</v>
      </c>
      <c r="H171" s="2"/>
      <c r="I171" s="2">
        <f t="array" ref="I171">SUMPRODUCT(B155:B174, (ROW(B155:B174)-ROW(B155)+1)) / (20*21/2)</f>
        <v>5.7023747619047622</v>
      </c>
      <c r="J171" s="2">
        <f t="shared" si="18"/>
        <v>5.7085075342253635</v>
      </c>
      <c r="K171" s="2">
        <f t="shared" si="13"/>
        <v>5.6892529483329444</v>
      </c>
    </row>
    <row r="172" spans="1:11" ht="13.5" x14ac:dyDescent="0.25">
      <c r="A172" s="3">
        <f>TITRES_STAT!B175</f>
        <v>42254</v>
      </c>
      <c r="B172" s="6">
        <f>TITRES_STAT!D175</f>
        <v>5.6844000000000001</v>
      </c>
      <c r="C172" s="2">
        <f t="shared" si="14"/>
        <v>0</v>
      </c>
      <c r="D172" s="2">
        <f t="shared" si="15"/>
        <v>5.6853800000000003</v>
      </c>
      <c r="E172" s="2">
        <f t="shared" si="16"/>
        <v>5.6883199999999992</v>
      </c>
      <c r="F172" s="2">
        <f t="shared" si="17"/>
        <v>5.7531350000000003</v>
      </c>
      <c r="G172" s="2">
        <f t="shared" si="12"/>
        <v>5.6924719999999978</v>
      </c>
      <c r="H172" s="2"/>
      <c r="I172" s="2">
        <f t="array" ref="I172">SUMPRODUCT(B156:B175, (ROW(B156:B175)-ROW(B156)+1)) / (20*21/2)</f>
        <v>5.6971614285714294</v>
      </c>
      <c r="J172" s="2">
        <f t="shared" si="18"/>
        <v>5.7062115785848526</v>
      </c>
      <c r="K172" s="2">
        <f t="shared" si="13"/>
        <v>5.6890626366336132</v>
      </c>
    </row>
    <row r="173" spans="1:11" ht="13.5" x14ac:dyDescent="0.25">
      <c r="A173" s="3">
        <f>TITRES_STAT!B176</f>
        <v>42255</v>
      </c>
      <c r="B173" s="6">
        <f>TITRES_STAT!D176</f>
        <v>5.6844000000000001</v>
      </c>
      <c r="C173" s="2">
        <f t="shared" si="14"/>
        <v>0</v>
      </c>
      <c r="D173" s="2">
        <f t="shared" si="15"/>
        <v>5.6844000000000001</v>
      </c>
      <c r="E173" s="2">
        <f t="shared" si="16"/>
        <v>5.687339999999999</v>
      </c>
      <c r="F173" s="2">
        <f t="shared" si="17"/>
        <v>5.7492049999999999</v>
      </c>
      <c r="G173" s="2">
        <f t="shared" si="12"/>
        <v>5.6933559999999979</v>
      </c>
      <c r="H173" s="2"/>
      <c r="I173" s="2">
        <f t="array" ref="I173">SUMPRODUCT(B157:B176, (ROW(B157:B176)-ROW(B157)+1)) / (20*21/2)</f>
        <v>5.6924399999999995</v>
      </c>
      <c r="J173" s="2">
        <f t="shared" si="18"/>
        <v>5.7041342853862957</v>
      </c>
      <c r="K173" s="2">
        <f t="shared" si="13"/>
        <v>5.688879788138177</v>
      </c>
    </row>
    <row r="174" spans="1:11" ht="13.5" x14ac:dyDescent="0.25">
      <c r="A174" s="3">
        <f>TITRES_STAT!B177</f>
        <v>42256</v>
      </c>
      <c r="B174" s="6">
        <f>TITRES_STAT!D177</f>
        <v>5.6844000000000001</v>
      </c>
      <c r="C174" s="2">
        <f t="shared" si="14"/>
        <v>0</v>
      </c>
      <c r="D174" s="2">
        <f t="shared" si="15"/>
        <v>5.6844000000000001</v>
      </c>
      <c r="E174" s="2">
        <f t="shared" si="16"/>
        <v>5.6863599999999987</v>
      </c>
      <c r="F174" s="2">
        <f t="shared" si="17"/>
        <v>5.7391399999999999</v>
      </c>
      <c r="G174" s="2">
        <f t="shared" si="12"/>
        <v>5.6942399999999971</v>
      </c>
      <c r="H174" s="2"/>
      <c r="I174" s="2">
        <f t="array" ref="I174">SUMPRODUCT(B158:B177, (ROW(B158:B177)-ROW(B158)+1)) / (20*21/2)</f>
        <v>5.6887004761904771</v>
      </c>
      <c r="J174" s="2">
        <f t="shared" si="18"/>
        <v>5.70225482963522</v>
      </c>
      <c r="K174" s="2">
        <f t="shared" si="13"/>
        <v>5.6887041101719742</v>
      </c>
    </row>
    <row r="175" spans="1:11" ht="13.5" x14ac:dyDescent="0.25">
      <c r="A175" s="3">
        <f>TITRES_STAT!B178</f>
        <v>42257</v>
      </c>
      <c r="B175" s="6">
        <f>TITRES_STAT!D178</f>
        <v>5.6844000000000001</v>
      </c>
      <c r="C175" s="2">
        <f t="shared" si="14"/>
        <v>0</v>
      </c>
      <c r="D175" s="2">
        <f t="shared" si="15"/>
        <v>5.6844000000000001</v>
      </c>
      <c r="E175" s="2">
        <f t="shared" si="16"/>
        <v>5.6858699999999986</v>
      </c>
      <c r="F175" s="2">
        <f t="shared" si="17"/>
        <v>5.7290749999999999</v>
      </c>
      <c r="G175" s="2">
        <f t="shared" si="12"/>
        <v>5.6951239999999972</v>
      </c>
      <c r="H175" s="2"/>
      <c r="I175" s="2">
        <f t="array" ref="I175">SUMPRODUCT(B159:B178, (ROW(B159:B178)-ROW(B159)+1)) / (20*21/2)</f>
        <v>5.685942857142857</v>
      </c>
      <c r="J175" s="2">
        <f t="shared" si="18"/>
        <v>5.7005543696699617</v>
      </c>
      <c r="K175" s="2">
        <f t="shared" si="13"/>
        <v>5.6885353215377794</v>
      </c>
    </row>
    <row r="176" spans="1:11" ht="13.5" x14ac:dyDescent="0.25">
      <c r="A176" s="3">
        <f>TITRES_STAT!B179</f>
        <v>42258</v>
      </c>
      <c r="B176" s="6">
        <f>TITRES_STAT!D179</f>
        <v>5.6795</v>
      </c>
      <c r="C176" s="2">
        <f t="shared" si="14"/>
        <v>-4.9000000000001265E-3</v>
      </c>
      <c r="D176" s="2">
        <f t="shared" si="15"/>
        <v>5.6834199999999999</v>
      </c>
      <c r="E176" s="2">
        <f t="shared" si="16"/>
        <v>5.6848899999999993</v>
      </c>
      <c r="F176" s="2">
        <f t="shared" si="17"/>
        <v>5.7187649999999994</v>
      </c>
      <c r="G176" s="2">
        <f t="shared" si="12"/>
        <v>5.6959099999999987</v>
      </c>
      <c r="H176" s="2"/>
      <c r="I176" s="2">
        <f t="array" ref="I176">SUMPRODUCT(B160:B179, (ROW(B160:B179)-ROW(B160)+1)) / (20*21/2)</f>
        <v>5.6841671428571425</v>
      </c>
      <c r="J176" s="2">
        <f t="shared" si="18"/>
        <v>5.6985491916061557</v>
      </c>
      <c r="K176" s="2">
        <f t="shared" si="13"/>
        <v>5.6881809952029645</v>
      </c>
    </row>
    <row r="177" spans="1:11" ht="13.5" x14ac:dyDescent="0.25">
      <c r="A177" s="3">
        <f>TITRES_STAT!B180</f>
        <v>42261</v>
      </c>
      <c r="B177" s="6">
        <f>TITRES_STAT!D180</f>
        <v>5.6795</v>
      </c>
      <c r="C177" s="2">
        <f t="shared" si="14"/>
        <v>0</v>
      </c>
      <c r="D177" s="2">
        <f t="shared" si="15"/>
        <v>5.6824400000000006</v>
      </c>
      <c r="E177" s="2">
        <f t="shared" si="16"/>
        <v>5.6839099999999991</v>
      </c>
      <c r="F177" s="2">
        <f t="shared" si="17"/>
        <v>5.7084549999999998</v>
      </c>
      <c r="G177" s="2">
        <f t="shared" si="12"/>
        <v>5.6966959999999993</v>
      </c>
      <c r="H177" s="2"/>
      <c r="I177" s="2">
        <f t="array" ref="I177">SUMPRODUCT(B161:B180, (ROW(B161:B180)-ROW(B161)+1)) / (20*21/2)</f>
        <v>5.6833733333333329</v>
      </c>
      <c r="J177" s="2">
        <f t="shared" si="18"/>
        <v>5.6967349828817602</v>
      </c>
      <c r="K177" s="2">
        <f t="shared" si="13"/>
        <v>5.6878405640185346</v>
      </c>
    </row>
    <row r="178" spans="1:11" ht="13.5" x14ac:dyDescent="0.25">
      <c r="A178" s="3">
        <f>TITRES_STAT!B181</f>
        <v>42262</v>
      </c>
      <c r="B178" s="6">
        <f>TITRES_STAT!D181</f>
        <v>5.6795</v>
      </c>
      <c r="C178" s="2">
        <f t="shared" si="14"/>
        <v>0</v>
      </c>
      <c r="D178" s="2">
        <f t="shared" si="15"/>
        <v>5.6814600000000004</v>
      </c>
      <c r="E178" s="2">
        <f t="shared" si="16"/>
        <v>5.6829299999999998</v>
      </c>
      <c r="F178" s="2">
        <f t="shared" si="17"/>
        <v>5.6981450000000002</v>
      </c>
      <c r="G178" s="2">
        <f t="shared" ref="G178:G241" si="19">AVERAGE(B129:B178)</f>
        <v>5.6941440000000014</v>
      </c>
      <c r="H178" s="2"/>
      <c r="I178" s="2">
        <f t="array" ref="I178">SUMPRODUCT(B162:B181, (ROW(B162:B181)-ROW(B162)+1)) / (20*21/2)</f>
        <v>5.6827433333333328</v>
      </c>
      <c r="J178" s="2">
        <f t="shared" si="18"/>
        <v>5.6950935559406402</v>
      </c>
      <c r="K178" s="2">
        <f t="shared" si="13"/>
        <v>5.6875134830766312</v>
      </c>
    </row>
    <row r="179" spans="1:11" ht="13.5" x14ac:dyDescent="0.25">
      <c r="A179" s="3">
        <f>TITRES_STAT!B182</f>
        <v>42263</v>
      </c>
      <c r="B179" s="6">
        <f>TITRES_STAT!D182</f>
        <v>5.6795</v>
      </c>
      <c r="C179" s="2">
        <f t="shared" si="14"/>
        <v>0</v>
      </c>
      <c r="D179" s="2">
        <f t="shared" si="15"/>
        <v>5.6804800000000011</v>
      </c>
      <c r="E179" s="2">
        <f t="shared" si="16"/>
        <v>5.6824399999999988</v>
      </c>
      <c r="F179" s="2">
        <f t="shared" si="17"/>
        <v>5.6878350000000006</v>
      </c>
      <c r="G179" s="2">
        <f t="shared" si="19"/>
        <v>5.6889400000000014</v>
      </c>
      <c r="H179" s="2"/>
      <c r="I179" s="2">
        <f t="array" ref="I179">SUMPRODUCT(B163:B182, (ROW(B163:B182)-ROW(B163)+1)) / (20*21/2)</f>
        <v>5.6821833333333327</v>
      </c>
      <c r="J179" s="2">
        <f t="shared" si="18"/>
        <v>5.6936084553748652</v>
      </c>
      <c r="K179" s="2">
        <f t="shared" ref="K179:K242" si="20">$K$4*B179+(1-$K$4)*K178</f>
        <v>5.687199228838332</v>
      </c>
    </row>
    <row r="180" spans="1:11" ht="13.5" x14ac:dyDescent="0.25">
      <c r="A180" s="3">
        <f>TITRES_STAT!B183</f>
        <v>42264</v>
      </c>
      <c r="B180" s="6">
        <f>TITRES_STAT!D183</f>
        <v>5.6795</v>
      </c>
      <c r="C180" s="2">
        <f t="shared" si="14"/>
        <v>0</v>
      </c>
      <c r="D180" s="2">
        <f t="shared" si="15"/>
        <v>5.6795</v>
      </c>
      <c r="E180" s="2">
        <f t="shared" si="16"/>
        <v>5.6819499999999987</v>
      </c>
      <c r="F180" s="2">
        <f t="shared" si="17"/>
        <v>5.686115</v>
      </c>
      <c r="G180" s="2">
        <f t="shared" si="19"/>
        <v>5.6837360000000023</v>
      </c>
      <c r="H180" s="2"/>
      <c r="I180" s="2">
        <f t="array" ref="I180">SUMPRODUCT(B164:B183, (ROW(B164:B183)-ROW(B164)+1)) / (20*21/2)</f>
        <v>5.6816933333333326</v>
      </c>
      <c r="J180" s="2">
        <f t="shared" si="18"/>
        <v>5.6922647929582109</v>
      </c>
      <c r="K180" s="2">
        <f t="shared" si="20"/>
        <v>5.6868972982956523</v>
      </c>
    </row>
    <row r="181" spans="1:11" ht="13.5" x14ac:dyDescent="0.25">
      <c r="A181" s="3">
        <f>TITRES_STAT!B184</f>
        <v>42265</v>
      </c>
      <c r="B181" s="6">
        <f>TITRES_STAT!D184</f>
        <v>5.6795</v>
      </c>
      <c r="C181" s="2">
        <f t="shared" si="14"/>
        <v>0</v>
      </c>
      <c r="D181" s="2">
        <f t="shared" si="15"/>
        <v>5.6795</v>
      </c>
      <c r="E181" s="2">
        <f t="shared" si="16"/>
        <v>5.6814599999999995</v>
      </c>
      <c r="F181" s="2">
        <f t="shared" si="17"/>
        <v>5.6853800000000003</v>
      </c>
      <c r="G181" s="2">
        <f t="shared" si="19"/>
        <v>5.681478000000002</v>
      </c>
      <c r="H181" s="2"/>
      <c r="I181" s="2">
        <f t="array" ref="I181">SUMPRODUCT(B165:B184, (ROW(B165:B184)-ROW(B165)+1)) / (20*21/2)</f>
        <v>5.6812733333333325</v>
      </c>
      <c r="J181" s="2">
        <f t="shared" si="18"/>
        <v>5.6910490983907618</v>
      </c>
      <c r="K181" s="2">
        <f t="shared" si="20"/>
        <v>5.6866072081664107</v>
      </c>
    </row>
    <row r="182" spans="1:11" ht="13.5" x14ac:dyDescent="0.25">
      <c r="A182" s="3">
        <f>TITRES_STAT!B185</f>
        <v>42268</v>
      </c>
      <c r="B182" s="6">
        <f>TITRES_STAT!D185</f>
        <v>5.6795</v>
      </c>
      <c r="C182" s="2">
        <f t="shared" si="14"/>
        <v>0</v>
      </c>
      <c r="D182" s="2">
        <f t="shared" si="15"/>
        <v>5.6795</v>
      </c>
      <c r="E182" s="2">
        <f t="shared" si="16"/>
        <v>5.6809699999999994</v>
      </c>
      <c r="F182" s="2">
        <f t="shared" si="17"/>
        <v>5.6846450000000006</v>
      </c>
      <c r="G182" s="2">
        <f t="shared" si="19"/>
        <v>5.6826560000000033</v>
      </c>
      <c r="H182" s="2"/>
      <c r="I182" s="2">
        <f t="array" ref="I182">SUMPRODUCT(B166:B185, (ROW(B166:B185)-ROW(B166)+1)) / (20*21/2)</f>
        <v>5.6809233333333333</v>
      </c>
      <c r="J182" s="2">
        <f t="shared" si="18"/>
        <v>5.6899491842583085</v>
      </c>
      <c r="K182" s="2">
        <f t="shared" si="20"/>
        <v>5.6863284941206693</v>
      </c>
    </row>
    <row r="183" spans="1:11" ht="13.5" x14ac:dyDescent="0.25">
      <c r="A183" s="3">
        <f>TITRES_STAT!B186</f>
        <v>42269</v>
      </c>
      <c r="B183" s="6">
        <f>TITRES_STAT!D186</f>
        <v>5.6795</v>
      </c>
      <c r="C183" s="2">
        <f t="shared" si="14"/>
        <v>0</v>
      </c>
      <c r="D183" s="2">
        <f t="shared" si="15"/>
        <v>5.6795</v>
      </c>
      <c r="E183" s="2">
        <f t="shared" si="16"/>
        <v>5.6804799999999993</v>
      </c>
      <c r="F183" s="2">
        <f t="shared" si="17"/>
        <v>5.6839100000000009</v>
      </c>
      <c r="G183" s="2">
        <f t="shared" si="19"/>
        <v>5.6838340000000018</v>
      </c>
      <c r="H183" s="2"/>
      <c r="I183" s="2">
        <f t="array" ref="I183">SUMPRODUCT(B167:B186, (ROW(B167:B186)-ROW(B167)+1)) / (20*21/2)</f>
        <v>5.6806200000000002</v>
      </c>
      <c r="J183" s="2">
        <f t="shared" si="18"/>
        <v>5.6889540238527552</v>
      </c>
      <c r="K183" s="2">
        <f t="shared" si="20"/>
        <v>5.6860607100375056</v>
      </c>
    </row>
    <row r="184" spans="1:11" ht="13.5" x14ac:dyDescent="0.25">
      <c r="A184" s="3">
        <f>TITRES_STAT!B187</f>
        <v>42270</v>
      </c>
      <c r="B184" s="6">
        <f>TITRES_STAT!D187</f>
        <v>5.6795</v>
      </c>
      <c r="C184" s="2">
        <f t="shared" si="14"/>
        <v>0</v>
      </c>
      <c r="D184" s="2">
        <f t="shared" si="15"/>
        <v>5.6795</v>
      </c>
      <c r="E184" s="2">
        <f t="shared" si="16"/>
        <v>5.6799899999999992</v>
      </c>
      <c r="F184" s="2">
        <f t="shared" si="17"/>
        <v>5.6831750000000012</v>
      </c>
      <c r="G184" s="2">
        <f t="shared" si="19"/>
        <v>5.6850120000000031</v>
      </c>
      <c r="H184" s="2"/>
      <c r="I184" s="2">
        <f t="array" ref="I184">SUMPRODUCT(B168:B187, (ROW(B168:B187)-ROW(B168)+1)) / (20*21/2)</f>
        <v>5.6803633333333332</v>
      </c>
      <c r="J184" s="2">
        <f t="shared" si="18"/>
        <v>5.6880536406286835</v>
      </c>
      <c r="K184" s="2">
        <f t="shared" si="20"/>
        <v>5.6858034272909368</v>
      </c>
    </row>
    <row r="185" spans="1:11" ht="13.5" x14ac:dyDescent="0.25">
      <c r="A185" s="3">
        <f>TITRES_STAT!B188</f>
        <v>42275</v>
      </c>
      <c r="B185" s="6">
        <f>TITRES_STAT!D188</f>
        <v>5.6795</v>
      </c>
      <c r="C185" s="2">
        <f t="shared" si="14"/>
        <v>0</v>
      </c>
      <c r="D185" s="2">
        <f t="shared" si="15"/>
        <v>5.6795</v>
      </c>
      <c r="E185" s="2">
        <f t="shared" si="16"/>
        <v>5.6794999999999991</v>
      </c>
      <c r="F185" s="2">
        <f t="shared" si="17"/>
        <v>5.6826850000000011</v>
      </c>
      <c r="G185" s="2">
        <f t="shared" si="19"/>
        <v>5.6861900000000016</v>
      </c>
      <c r="H185" s="2"/>
      <c r="I185" s="2">
        <f t="array" ref="I185">SUMPRODUCT(B169:B188, (ROW(B169:B188)-ROW(B169)+1)) / (20*21/2)</f>
        <v>5.6796866666666661</v>
      </c>
      <c r="J185" s="2">
        <f t="shared" si="18"/>
        <v>5.6872390081878565</v>
      </c>
      <c r="K185" s="2">
        <f t="shared" si="20"/>
        <v>5.6855562340638413</v>
      </c>
    </row>
    <row r="186" spans="1:11" ht="13.5" x14ac:dyDescent="0.25">
      <c r="A186" s="3">
        <f>TITRES_STAT!B189</f>
        <v>42276</v>
      </c>
      <c r="B186" s="6">
        <f>TITRES_STAT!D189</f>
        <v>5.6795</v>
      </c>
      <c r="C186" s="2">
        <f t="shared" si="14"/>
        <v>0</v>
      </c>
      <c r="D186" s="2">
        <f t="shared" si="15"/>
        <v>5.6795</v>
      </c>
      <c r="E186" s="2">
        <f t="shared" si="16"/>
        <v>5.6794999999999991</v>
      </c>
      <c r="F186" s="2">
        <f t="shared" si="17"/>
        <v>5.6821950000000019</v>
      </c>
      <c r="G186" s="2">
        <f t="shared" si="19"/>
        <v>5.6873680000000029</v>
      </c>
      <c r="H186" s="2"/>
      <c r="I186" s="2">
        <f t="array" ref="I186">SUMPRODUCT(B170:B189, (ROW(B170:B189)-ROW(B170)+1)) / (20*21/2)</f>
        <v>5.679079999999999</v>
      </c>
      <c r="J186" s="2">
        <f t="shared" si="18"/>
        <v>5.6865019597890134</v>
      </c>
      <c r="K186" s="2">
        <f t="shared" si="20"/>
        <v>5.6853187346887886</v>
      </c>
    </row>
    <row r="187" spans="1:11" ht="13.5" x14ac:dyDescent="0.25">
      <c r="A187" s="3">
        <f>TITRES_STAT!B190</f>
        <v>42277</v>
      </c>
      <c r="B187" s="6">
        <f>TITRES_STAT!D190</f>
        <v>5.6795</v>
      </c>
      <c r="C187" s="2">
        <f t="shared" si="14"/>
        <v>0</v>
      </c>
      <c r="D187" s="2">
        <f t="shared" si="15"/>
        <v>5.6795</v>
      </c>
      <c r="E187" s="2">
        <f t="shared" si="16"/>
        <v>5.6794999999999991</v>
      </c>
      <c r="F187" s="2">
        <f t="shared" si="17"/>
        <v>5.6817050000000009</v>
      </c>
      <c r="G187" s="2">
        <f t="shared" si="19"/>
        <v>5.6885460000000023</v>
      </c>
      <c r="H187" s="2"/>
      <c r="I187" s="2">
        <f t="array" ref="I187">SUMPRODUCT(B171:B190, (ROW(B171:B190)-ROW(B171)+1)) / (20*21/2)</f>
        <v>5.6785199999999998</v>
      </c>
      <c r="J187" s="2">
        <f t="shared" si="18"/>
        <v>5.6858351064757739</v>
      </c>
      <c r="K187" s="2">
        <f t="shared" si="20"/>
        <v>5.6850905490147179</v>
      </c>
    </row>
    <row r="188" spans="1:11" ht="13.5" x14ac:dyDescent="0.25">
      <c r="A188" s="3">
        <f>TITRES_STAT!B191</f>
        <v>42278</v>
      </c>
      <c r="B188" s="6">
        <f>TITRES_STAT!D191</f>
        <v>5.6745999999999999</v>
      </c>
      <c r="C188" s="2">
        <f t="shared" si="14"/>
        <v>-4.9000000000001265E-3</v>
      </c>
      <c r="D188" s="2">
        <f t="shared" si="15"/>
        <v>5.6785200000000007</v>
      </c>
      <c r="E188" s="2">
        <f t="shared" si="16"/>
        <v>5.679009999999999</v>
      </c>
      <c r="F188" s="2">
        <f t="shared" si="17"/>
        <v>5.6809700000000012</v>
      </c>
      <c r="G188" s="2">
        <f t="shared" si="19"/>
        <v>5.6896260000000014</v>
      </c>
      <c r="H188" s="2"/>
      <c r="I188" s="2">
        <f t="array" ref="I188">SUMPRODUCT(B172:B191, (ROW(B172:B191)-ROW(B172)+1)) / (20*21/2)</f>
        <v>5.6780066666666658</v>
      </c>
      <c r="J188" s="2">
        <f t="shared" si="18"/>
        <v>5.6847650963352248</v>
      </c>
      <c r="K188" s="2">
        <f t="shared" si="20"/>
        <v>5.6846791549357096</v>
      </c>
    </row>
    <row r="189" spans="1:11" ht="13.5" x14ac:dyDescent="0.25">
      <c r="A189" s="3">
        <f>TITRES_STAT!B192</f>
        <v>42279</v>
      </c>
      <c r="B189" s="6">
        <f>TITRES_STAT!D192</f>
        <v>5.6745999999999999</v>
      </c>
      <c r="C189" s="2">
        <f t="shared" si="14"/>
        <v>0</v>
      </c>
      <c r="D189" s="2">
        <f t="shared" si="15"/>
        <v>5.6775399999999987</v>
      </c>
      <c r="E189" s="2">
        <f t="shared" si="16"/>
        <v>5.6785199999999989</v>
      </c>
      <c r="F189" s="2">
        <f t="shared" si="17"/>
        <v>5.6804800000000011</v>
      </c>
      <c r="G189" s="2">
        <f t="shared" si="19"/>
        <v>5.6907060000000014</v>
      </c>
      <c r="H189" s="2"/>
      <c r="I189" s="2">
        <f t="array" ref="I189">SUMPRODUCT(B173:B192, (ROW(B173:B192)-ROW(B173)+1)) / (20*21/2)</f>
        <v>5.6775399999999987</v>
      </c>
      <c r="J189" s="2">
        <f t="shared" si="18"/>
        <v>5.6837969919223461</v>
      </c>
      <c r="K189" s="2">
        <f t="shared" si="20"/>
        <v>5.6842838939578391</v>
      </c>
    </row>
    <row r="190" spans="1:11" ht="13.5" x14ac:dyDescent="0.25">
      <c r="A190" s="3">
        <f>TITRES_STAT!B193</f>
        <v>42282</v>
      </c>
      <c r="B190" s="6">
        <f>TITRES_STAT!D193</f>
        <v>5.6745999999999999</v>
      </c>
      <c r="C190" s="2">
        <f t="shared" si="14"/>
        <v>0</v>
      </c>
      <c r="D190" s="2">
        <f t="shared" si="15"/>
        <v>5.6765599999999994</v>
      </c>
      <c r="E190" s="2">
        <f t="shared" si="16"/>
        <v>5.6780299999999988</v>
      </c>
      <c r="F190" s="2">
        <f t="shared" si="17"/>
        <v>5.6799900000000001</v>
      </c>
      <c r="G190" s="2">
        <f t="shared" si="19"/>
        <v>5.6922760000000006</v>
      </c>
      <c r="H190" s="2"/>
      <c r="I190" s="2">
        <f t="array" ref="I190">SUMPRODUCT(B174:B193, (ROW(B174:B193)-ROW(B174)+1)) / (20*21/2)</f>
        <v>5.6738438095238095</v>
      </c>
      <c r="J190" s="2">
        <f t="shared" si="18"/>
        <v>5.682921087929742</v>
      </c>
      <c r="K190" s="2">
        <f t="shared" si="20"/>
        <v>5.683904133410473</v>
      </c>
    </row>
    <row r="191" spans="1:11" ht="13.5" x14ac:dyDescent="0.25">
      <c r="A191" s="3">
        <f>TITRES_STAT!B194</f>
        <v>42283</v>
      </c>
      <c r="B191" s="6">
        <f>TITRES_STAT!D194</f>
        <v>5.6745999999999999</v>
      </c>
      <c r="C191" s="2">
        <f t="shared" si="14"/>
        <v>0</v>
      </c>
      <c r="D191" s="2">
        <f t="shared" si="15"/>
        <v>5.6755799999999992</v>
      </c>
      <c r="E191" s="2">
        <f t="shared" si="16"/>
        <v>5.6775399999999987</v>
      </c>
      <c r="F191" s="2">
        <f t="shared" si="17"/>
        <v>5.6795</v>
      </c>
      <c r="G191" s="2">
        <f t="shared" si="19"/>
        <v>5.6938459999999997</v>
      </c>
      <c r="H191" s="2"/>
      <c r="I191" s="2">
        <f t="array" ref="I191">SUMPRODUCT(B175:B194, (ROW(B175:B194)-ROW(B175)+1)) / (20*21/2)</f>
        <v>5.6703580952380959</v>
      </c>
      <c r="J191" s="2">
        <f t="shared" si="18"/>
        <v>5.6821286033650047</v>
      </c>
      <c r="K191" s="2">
        <f t="shared" si="20"/>
        <v>5.6835392654335921</v>
      </c>
    </row>
    <row r="192" spans="1:11" ht="13.5" x14ac:dyDescent="0.25">
      <c r="A192" s="3">
        <f>TITRES_STAT!B195</f>
        <v>42284</v>
      </c>
      <c r="B192" s="6">
        <f>TITRES_STAT!D195</f>
        <v>5.6745999999999999</v>
      </c>
      <c r="C192" s="2">
        <f t="shared" si="14"/>
        <v>0</v>
      </c>
      <c r="D192" s="2">
        <f t="shared" si="15"/>
        <v>5.6745999999999999</v>
      </c>
      <c r="E192" s="2">
        <f t="shared" si="16"/>
        <v>5.6770499999999995</v>
      </c>
      <c r="F192" s="2">
        <f t="shared" si="17"/>
        <v>5.6790099999999999</v>
      </c>
      <c r="G192" s="2">
        <f t="shared" si="19"/>
        <v>5.6954159999999989</v>
      </c>
      <c r="H192" s="2"/>
      <c r="I192" s="2">
        <f t="array" ref="I192">SUMPRODUCT(B176:B195, (ROW(B176:B195)-ROW(B176)+1)) / (20*21/2)</f>
        <v>5.6670828571428578</v>
      </c>
      <c r="J192" s="2">
        <f t="shared" si="18"/>
        <v>5.6814115935207177</v>
      </c>
      <c r="K192" s="2">
        <f t="shared" si="20"/>
        <v>5.6831887060048247</v>
      </c>
    </row>
    <row r="193" spans="1:11" ht="13.5" x14ac:dyDescent="0.25">
      <c r="A193" s="3">
        <f>TITRES_STAT!B196</f>
        <v>42285</v>
      </c>
      <c r="B193" s="6">
        <f>TITRES_STAT!D196</f>
        <v>5.6402000000000001</v>
      </c>
      <c r="C193" s="2">
        <f t="shared" si="14"/>
        <v>-3.4399999999999764E-2</v>
      </c>
      <c r="D193" s="2">
        <f t="shared" si="15"/>
        <v>5.6677200000000001</v>
      </c>
      <c r="E193" s="2">
        <f t="shared" si="16"/>
        <v>5.6731199999999991</v>
      </c>
      <c r="F193" s="2">
        <f t="shared" si="17"/>
        <v>5.6768000000000001</v>
      </c>
      <c r="G193" s="2">
        <f t="shared" si="19"/>
        <v>5.6962979999999979</v>
      </c>
      <c r="H193" s="2"/>
      <c r="I193" s="2">
        <f t="array" ref="I193">SUMPRODUCT(B177:B196, (ROW(B177:B196)-ROW(B177)+1)) / (20*21/2)</f>
        <v>5.6640180952380952</v>
      </c>
      <c r="J193" s="2">
        <f t="shared" si="18"/>
        <v>5.6774866798520778</v>
      </c>
      <c r="K193" s="2">
        <f t="shared" si="20"/>
        <v>5.6815028743967924</v>
      </c>
    </row>
    <row r="194" spans="1:11" ht="13.5" x14ac:dyDescent="0.25">
      <c r="A194" s="3">
        <f>TITRES_STAT!B197</f>
        <v>42286</v>
      </c>
      <c r="B194" s="6">
        <f>TITRES_STAT!D197</f>
        <v>5.6402000000000001</v>
      </c>
      <c r="C194" s="2">
        <f t="shared" si="14"/>
        <v>0</v>
      </c>
      <c r="D194" s="2">
        <f t="shared" si="15"/>
        <v>5.6608400000000003</v>
      </c>
      <c r="E194" s="2">
        <f t="shared" si="16"/>
        <v>5.6691899999999986</v>
      </c>
      <c r="F194" s="2">
        <f t="shared" si="17"/>
        <v>5.6745899999999994</v>
      </c>
      <c r="G194" s="2">
        <f t="shared" si="19"/>
        <v>5.6971799999999986</v>
      </c>
      <c r="H194" s="2"/>
      <c r="I194" s="2">
        <f t="array" ref="I194">SUMPRODUCT(B178:B197, (ROW(B178:B197)-ROW(B178)+1)) / (20*21/2)</f>
        <v>5.661140476190476</v>
      </c>
      <c r="J194" s="2">
        <f t="shared" si="18"/>
        <v>5.6739355674852137</v>
      </c>
      <c r="K194" s="2">
        <f t="shared" si="20"/>
        <v>5.6798831538322121</v>
      </c>
    </row>
    <row r="195" spans="1:11" ht="13.5" x14ac:dyDescent="0.25">
      <c r="A195" s="3">
        <f>TITRES_STAT!B198</f>
        <v>42289</v>
      </c>
      <c r="B195" s="6">
        <f>TITRES_STAT!D198</f>
        <v>5.6402000000000001</v>
      </c>
      <c r="C195" s="2">
        <f t="shared" si="14"/>
        <v>0</v>
      </c>
      <c r="D195" s="2">
        <f t="shared" si="15"/>
        <v>5.6539599999999997</v>
      </c>
      <c r="E195" s="2">
        <f t="shared" si="16"/>
        <v>5.6652599999999991</v>
      </c>
      <c r="F195" s="2">
        <f t="shared" si="17"/>
        <v>5.6723799999999986</v>
      </c>
      <c r="G195" s="2">
        <f t="shared" si="19"/>
        <v>5.6980619999999984</v>
      </c>
      <c r="H195" s="2"/>
      <c r="I195" s="2">
        <f t="array" ref="I195">SUMPRODUCT(B179:B198, (ROW(B179:B198)-ROW(B179)+1)) / (20*21/2)</f>
        <v>5.6584500000000011</v>
      </c>
      <c r="J195" s="2">
        <f t="shared" si="18"/>
        <v>5.6707226562961459</v>
      </c>
      <c r="K195" s="2">
        <f t="shared" si="20"/>
        <v>5.6783269517211448</v>
      </c>
    </row>
    <row r="196" spans="1:11" ht="13.5" x14ac:dyDescent="0.25">
      <c r="A196" s="3">
        <f>TITRES_STAT!B199</f>
        <v>42290</v>
      </c>
      <c r="B196" s="6">
        <f>TITRES_STAT!D199</f>
        <v>5.6402000000000001</v>
      </c>
      <c r="C196" s="2">
        <f t="shared" ref="C196:C259" si="21">B196-B195</f>
        <v>0</v>
      </c>
      <c r="D196" s="2">
        <f t="shared" si="15"/>
        <v>5.6470799999999999</v>
      </c>
      <c r="E196" s="2">
        <f t="shared" si="16"/>
        <v>5.6613299999999995</v>
      </c>
      <c r="F196" s="2">
        <f t="shared" si="17"/>
        <v>5.6704149999999984</v>
      </c>
      <c r="G196" s="2">
        <f t="shared" si="19"/>
        <v>5.6989439999999982</v>
      </c>
      <c r="H196" s="2"/>
      <c r="I196" s="2">
        <f t="array" ref="I196">SUMPRODUCT(B180:B199, (ROW(B180:B199)-ROW(B180)+1)) / (20*21/2)</f>
        <v>5.6559466666666678</v>
      </c>
      <c r="J196" s="2">
        <f t="shared" si="18"/>
        <v>5.6678157366488939</v>
      </c>
      <c r="K196" s="2">
        <f t="shared" si="20"/>
        <v>5.6768317771438452</v>
      </c>
    </row>
    <row r="197" spans="1:11" ht="13.5" x14ac:dyDescent="0.25">
      <c r="A197" s="3">
        <f>TITRES_STAT!B200</f>
        <v>42293</v>
      </c>
      <c r="B197" s="6">
        <f>TITRES_STAT!D200</f>
        <v>5.6402000000000001</v>
      </c>
      <c r="C197" s="2">
        <f t="shared" si="21"/>
        <v>0</v>
      </c>
      <c r="D197" s="2">
        <f t="shared" si="15"/>
        <v>5.6402000000000001</v>
      </c>
      <c r="E197" s="2">
        <f t="shared" si="16"/>
        <v>5.6574</v>
      </c>
      <c r="F197" s="2">
        <f t="shared" si="17"/>
        <v>5.6684499999999973</v>
      </c>
      <c r="G197" s="2">
        <f t="shared" si="19"/>
        <v>5.6998259999999981</v>
      </c>
      <c r="H197" s="2"/>
      <c r="I197" s="2">
        <f t="array" ref="I197">SUMPRODUCT(B181:B200, (ROW(B181:B200)-ROW(B181)+1)) / (20*21/2)</f>
        <v>5.6377352380952379</v>
      </c>
      <c r="J197" s="2">
        <f t="shared" si="18"/>
        <v>5.6651856664918565</v>
      </c>
      <c r="K197" s="2">
        <f t="shared" si="20"/>
        <v>5.6753952368636948</v>
      </c>
    </row>
    <row r="198" spans="1:11" ht="13.5" x14ac:dyDescent="0.25">
      <c r="A198" s="3">
        <f>TITRES_STAT!B201</f>
        <v>42296</v>
      </c>
      <c r="B198" s="6">
        <f>TITRES_STAT!D201</f>
        <v>5.6402000000000001</v>
      </c>
      <c r="C198" s="2">
        <f t="shared" si="21"/>
        <v>0</v>
      </c>
      <c r="D198" s="2">
        <f t="shared" ref="D198:D261" si="22">AVERAGE(B194:B198)</f>
        <v>5.6402000000000001</v>
      </c>
      <c r="E198" s="2">
        <f t="shared" si="16"/>
        <v>5.6539599999999997</v>
      </c>
      <c r="F198" s="2">
        <f t="shared" si="17"/>
        <v>5.6664849999999971</v>
      </c>
      <c r="G198" s="2">
        <f t="shared" si="19"/>
        <v>5.700707999999997</v>
      </c>
      <c r="H198" s="2"/>
      <c r="I198" s="2">
        <f t="array" ref="I198">SUMPRODUCT(B182:B201, (ROW(B182:B201)-ROW(B182)+1)) / (20*21/2)</f>
        <v>5.6205057142857147</v>
      </c>
      <c r="J198" s="2">
        <f t="shared" si="18"/>
        <v>5.6628060792069181</v>
      </c>
      <c r="K198" s="2">
        <f t="shared" si="20"/>
        <v>5.6740150314964914</v>
      </c>
    </row>
    <row r="199" spans="1:11" ht="13.5" x14ac:dyDescent="0.25">
      <c r="A199" s="3">
        <f>TITRES_STAT!B202</f>
        <v>42297</v>
      </c>
      <c r="B199" s="6">
        <f>TITRES_STAT!D202</f>
        <v>5.6402000000000001</v>
      </c>
      <c r="C199" s="2">
        <f t="shared" si="21"/>
        <v>0</v>
      </c>
      <c r="D199" s="2">
        <f t="shared" si="22"/>
        <v>5.6402000000000001</v>
      </c>
      <c r="E199" s="2">
        <f t="shared" si="16"/>
        <v>5.6505200000000002</v>
      </c>
      <c r="F199" s="2">
        <f t="shared" si="17"/>
        <v>5.6645199999999978</v>
      </c>
      <c r="G199" s="2">
        <f t="shared" si="19"/>
        <v>5.7015899999999977</v>
      </c>
      <c r="H199" s="2"/>
      <c r="I199" s="2">
        <f t="array" ref="I199">SUMPRODUCT(B183:B202, (ROW(B183:B202)-ROW(B183)+1)) / (20*21/2)</f>
        <v>5.6196866666666656</v>
      </c>
      <c r="J199" s="2">
        <f t="shared" si="18"/>
        <v>5.6606531192824496</v>
      </c>
      <c r="K199" s="2">
        <f t="shared" si="20"/>
        <v>5.6726889518299624</v>
      </c>
    </row>
    <row r="200" spans="1:11" ht="13.5" x14ac:dyDescent="0.25">
      <c r="A200" s="3">
        <f>TITRES_STAT!B203</f>
        <v>42298</v>
      </c>
      <c r="B200" s="6">
        <f>TITRES_STAT!D203</f>
        <v>5.4733000000000001</v>
      </c>
      <c r="C200" s="2">
        <f t="shared" si="21"/>
        <v>-0.16690000000000005</v>
      </c>
      <c r="D200" s="2">
        <f t="shared" si="22"/>
        <v>5.6068200000000008</v>
      </c>
      <c r="E200" s="2">
        <f t="shared" si="16"/>
        <v>5.6303900000000002</v>
      </c>
      <c r="F200" s="2">
        <f t="shared" si="17"/>
        <v>5.6542099999999973</v>
      </c>
      <c r="G200" s="2">
        <f t="shared" si="19"/>
        <v>5.6991339999999973</v>
      </c>
      <c r="H200" s="2"/>
      <c r="I200" s="2">
        <f t="array" ref="I200">SUMPRODUCT(B184:B203, (ROW(B184:B203)-ROW(B184)+1)) / (20*21/2)</f>
        <v>5.6190780952380948</v>
      </c>
      <c r="J200" s="2">
        <f t="shared" si="18"/>
        <v>5.6428099650650738</v>
      </c>
      <c r="K200" s="2">
        <f t="shared" si="20"/>
        <v>5.6648697772483949</v>
      </c>
    </row>
    <row r="201" spans="1:11" ht="13.5" x14ac:dyDescent="0.25">
      <c r="A201" s="3">
        <f>TITRES_STAT!B204</f>
        <v>42299</v>
      </c>
      <c r="B201" s="6">
        <f>TITRES_STAT!D204</f>
        <v>5.4733000000000001</v>
      </c>
      <c r="C201" s="2">
        <f t="shared" si="21"/>
        <v>0</v>
      </c>
      <c r="D201" s="2">
        <f t="shared" si="22"/>
        <v>5.5734400000000006</v>
      </c>
      <c r="E201" s="2">
        <f t="shared" si="16"/>
        <v>5.6102600000000002</v>
      </c>
      <c r="F201" s="2">
        <f t="shared" si="17"/>
        <v>5.6438999999999968</v>
      </c>
      <c r="G201" s="2">
        <f t="shared" si="19"/>
        <v>5.6966779999999968</v>
      </c>
      <c r="H201" s="2">
        <f>AVERAGE(B2:B201)</f>
        <v>5.4891239999999994</v>
      </c>
      <c r="I201" s="2">
        <f t="array" ref="I201">SUMPRODUCT(B185:B204, (ROW(B185:B204)-ROW(B185)+1)) / (20*21/2)</f>
        <v>5.6186799999999995</v>
      </c>
      <c r="J201" s="2">
        <f t="shared" si="18"/>
        <v>5.6266661588684004</v>
      </c>
      <c r="K201" s="2">
        <f t="shared" si="20"/>
        <v>5.6573572369641436</v>
      </c>
    </row>
    <row r="202" spans="1:11" ht="13.5" x14ac:dyDescent="0.25">
      <c r="A202" s="3">
        <f>TITRES_STAT!B205</f>
        <v>42300</v>
      </c>
      <c r="B202" s="6">
        <f>TITRES_STAT!D205</f>
        <v>5.6353</v>
      </c>
      <c r="C202" s="2">
        <f t="shared" si="21"/>
        <v>0.16199999999999992</v>
      </c>
      <c r="D202" s="2">
        <f t="shared" si="22"/>
        <v>5.5724600000000013</v>
      </c>
      <c r="E202" s="2">
        <f t="shared" si="16"/>
        <v>5.6063300000000007</v>
      </c>
      <c r="F202" s="2">
        <f t="shared" si="17"/>
        <v>5.641689999999997</v>
      </c>
      <c r="G202" s="2">
        <f t="shared" si="19"/>
        <v>5.694123999999996</v>
      </c>
      <c r="H202" s="2">
        <f t="shared" ref="H202:H265" si="23">AVERAGE(B3:B202)</f>
        <v>5.4920104999999992</v>
      </c>
      <c r="I202" s="2">
        <f t="array" ref="I202">SUMPRODUCT(B186:B205, (ROW(B186:B205)-ROW(B186)+1)) / (20*21/2)</f>
        <v>5.6184923809523806</v>
      </c>
      <c r="J202" s="2">
        <f t="shared" si="18"/>
        <v>5.6274884294523631</v>
      </c>
      <c r="K202" s="2">
        <f t="shared" si="20"/>
        <v>5.6564922472792754</v>
      </c>
    </row>
    <row r="203" spans="1:11" ht="13.5" x14ac:dyDescent="0.25">
      <c r="A203" s="3">
        <f>TITRES_STAT!B206</f>
        <v>42303</v>
      </c>
      <c r="B203" s="6">
        <f>TITRES_STAT!D206</f>
        <v>5.6353</v>
      </c>
      <c r="C203" s="2">
        <f t="shared" si="21"/>
        <v>0</v>
      </c>
      <c r="D203" s="2">
        <f t="shared" si="22"/>
        <v>5.5714800000000002</v>
      </c>
      <c r="E203" s="2">
        <f t="shared" si="16"/>
        <v>5.6058400000000006</v>
      </c>
      <c r="F203" s="2">
        <f t="shared" si="17"/>
        <v>5.6394799999999972</v>
      </c>
      <c r="G203" s="2">
        <f t="shared" si="19"/>
        <v>5.691569999999996</v>
      </c>
      <c r="H203" s="2">
        <f t="shared" si="23"/>
        <v>5.4945804999999988</v>
      </c>
      <c r="I203" s="2">
        <f t="array" ref="I203">SUMPRODUCT(B187:B206, (ROW(B187:B206)-ROW(B187)+1)) / (20*21/2)</f>
        <v>5.6185152380952372</v>
      </c>
      <c r="J203" s="2">
        <f t="shared" si="18"/>
        <v>5.6282323885521386</v>
      </c>
      <c r="K203" s="2">
        <f t="shared" si="20"/>
        <v>5.6556611787585194</v>
      </c>
    </row>
    <row r="204" spans="1:11" ht="13.5" x14ac:dyDescent="0.25">
      <c r="A204" s="3">
        <f>TITRES_STAT!B207</f>
        <v>42304</v>
      </c>
      <c r="B204" s="6">
        <f>TITRES_STAT!D207</f>
        <v>5.6353</v>
      </c>
      <c r="C204" s="2">
        <f t="shared" si="21"/>
        <v>0</v>
      </c>
      <c r="D204" s="2">
        <f t="shared" si="22"/>
        <v>5.5705000000000009</v>
      </c>
      <c r="E204" s="2">
        <f t="shared" ref="E204:E267" si="24">AVERAGE(B195:B204)</f>
        <v>5.6053500000000005</v>
      </c>
      <c r="F204" s="2">
        <f t="shared" si="17"/>
        <v>5.6372699999999982</v>
      </c>
      <c r="G204" s="2">
        <f t="shared" si="19"/>
        <v>5.6865619999999959</v>
      </c>
      <c r="H204" s="2">
        <f t="shared" si="23"/>
        <v>5.4971504999999983</v>
      </c>
      <c r="I204" s="2">
        <f t="array" ref="I204">SUMPRODUCT(B188:B207, (ROW(B188:B207)-ROW(B188)+1)) / (20*21/2)</f>
        <v>5.6056628571428568</v>
      </c>
      <c r="J204" s="2">
        <f t="shared" si="18"/>
        <v>5.6289054944043162</v>
      </c>
      <c r="K204" s="2">
        <f t="shared" si="20"/>
        <v>5.6548627011601456</v>
      </c>
    </row>
    <row r="205" spans="1:11" ht="13.5" x14ac:dyDescent="0.25">
      <c r="A205" s="3">
        <f>TITRES_STAT!B208</f>
        <v>42305</v>
      </c>
      <c r="B205" s="6">
        <f>TITRES_STAT!D208</f>
        <v>5.6353</v>
      </c>
      <c r="C205" s="2">
        <f t="shared" si="21"/>
        <v>0</v>
      </c>
      <c r="D205" s="2">
        <f t="shared" si="22"/>
        <v>5.6029</v>
      </c>
      <c r="E205" s="2">
        <f t="shared" si="24"/>
        <v>5.6048600000000004</v>
      </c>
      <c r="F205" s="2">
        <f t="shared" si="17"/>
        <v>5.6350599999999984</v>
      </c>
      <c r="G205" s="2">
        <f t="shared" si="19"/>
        <v>5.6815539999999949</v>
      </c>
      <c r="H205" s="2">
        <f t="shared" si="23"/>
        <v>5.4997204999999978</v>
      </c>
      <c r="I205" s="2">
        <f t="array" ref="I205">SUMPRODUCT(B189:B208, (ROW(B189:B208)-ROW(B189)+1)) / (20*21/2)</f>
        <v>5.5936752380952388</v>
      </c>
      <c r="J205" s="2">
        <f t="shared" si="18"/>
        <v>5.6295144949372382</v>
      </c>
      <c r="K205" s="2">
        <f t="shared" si="20"/>
        <v>5.6540955364087671</v>
      </c>
    </row>
    <row r="206" spans="1:11" ht="13.5" x14ac:dyDescent="0.25">
      <c r="A206" s="3">
        <f>TITRES_STAT!B209</f>
        <v>42306</v>
      </c>
      <c r="B206" s="6">
        <f>TITRES_STAT!D209</f>
        <v>5.6353</v>
      </c>
      <c r="C206" s="2">
        <f t="shared" si="21"/>
        <v>0</v>
      </c>
      <c r="D206" s="2">
        <f t="shared" si="22"/>
        <v>5.6353</v>
      </c>
      <c r="E206" s="2">
        <f t="shared" si="24"/>
        <v>5.6043700000000012</v>
      </c>
      <c r="F206" s="2">
        <f t="shared" si="17"/>
        <v>5.6328499999999995</v>
      </c>
      <c r="G206" s="2">
        <f t="shared" si="19"/>
        <v>5.6765459999999948</v>
      </c>
      <c r="H206" s="2">
        <f t="shared" si="23"/>
        <v>5.5022904999999973</v>
      </c>
      <c r="I206" s="2">
        <f t="array" ref="I206">SUMPRODUCT(B190:B209, (ROW(B190:B209)-ROW(B190)+1)) / (20*21/2)</f>
        <v>5.5825290476190483</v>
      </c>
      <c r="J206" s="2">
        <f t="shared" si="18"/>
        <v>5.6300654954194069</v>
      </c>
      <c r="K206" s="2">
        <f t="shared" si="20"/>
        <v>5.6533584565495998</v>
      </c>
    </row>
    <row r="207" spans="1:11" ht="13.5" x14ac:dyDescent="0.25">
      <c r="A207" s="3">
        <f>TITRES_STAT!B210</f>
        <v>42307</v>
      </c>
      <c r="B207" s="6">
        <f>TITRES_STAT!D210</f>
        <v>5.4978999999999996</v>
      </c>
      <c r="C207" s="2">
        <f t="shared" si="21"/>
        <v>-0.13740000000000041</v>
      </c>
      <c r="D207" s="2">
        <f t="shared" si="22"/>
        <v>5.6078199999999994</v>
      </c>
      <c r="E207" s="2">
        <f t="shared" si="24"/>
        <v>5.5901400000000008</v>
      </c>
      <c r="F207" s="2">
        <f t="shared" si="17"/>
        <v>5.6237699999999995</v>
      </c>
      <c r="G207" s="2">
        <f t="shared" si="19"/>
        <v>5.668789999999996</v>
      </c>
      <c r="H207" s="2">
        <f t="shared" si="23"/>
        <v>5.5041734999999985</v>
      </c>
      <c r="I207" s="2">
        <f t="array" ref="I207">SUMPRODUCT(B191:B210, (ROW(B191:B210)-ROW(B191)+1)) / (20*21/2)</f>
        <v>5.5689480952380954</v>
      </c>
      <c r="J207" s="2">
        <f t="shared" si="18"/>
        <v>5.6174783053794641</v>
      </c>
      <c r="K207" s="2">
        <f t="shared" si="20"/>
        <v>5.647262046488831</v>
      </c>
    </row>
    <row r="208" spans="1:11" ht="13.5" x14ac:dyDescent="0.25">
      <c r="A208" s="3">
        <f>TITRES_STAT!B211</f>
        <v>42310</v>
      </c>
      <c r="B208" s="6">
        <f>TITRES_STAT!D211</f>
        <v>5.4978999999999996</v>
      </c>
      <c r="C208" s="2">
        <f t="shared" si="21"/>
        <v>0</v>
      </c>
      <c r="D208" s="2">
        <f t="shared" si="22"/>
        <v>5.5803399999999996</v>
      </c>
      <c r="E208" s="2">
        <f t="shared" si="24"/>
        <v>5.5759100000000004</v>
      </c>
      <c r="F208" s="2">
        <f t="shared" si="17"/>
        <v>5.614935</v>
      </c>
      <c r="G208" s="2">
        <f t="shared" si="19"/>
        <v>5.6610339999999972</v>
      </c>
      <c r="H208" s="2">
        <f t="shared" si="23"/>
        <v>5.5060564999999988</v>
      </c>
      <c r="I208" s="2">
        <f t="array" ref="I208">SUMPRODUCT(B192:B211, (ROW(B192:B211)-ROW(B192)+1)) / (20*21/2)</f>
        <v>5.5563723809523804</v>
      </c>
      <c r="J208" s="2">
        <f t="shared" si="18"/>
        <v>5.6060898953433238</v>
      </c>
      <c r="K208" s="2">
        <f t="shared" si="20"/>
        <v>5.641404711332406</v>
      </c>
    </row>
    <row r="209" spans="1:11" ht="13.5" x14ac:dyDescent="0.25">
      <c r="A209" s="3">
        <f>TITRES_STAT!B212</f>
        <v>42311</v>
      </c>
      <c r="B209" s="6">
        <f>TITRES_STAT!D212</f>
        <v>5.4978999999999996</v>
      </c>
      <c r="C209" s="2">
        <f t="shared" si="21"/>
        <v>0</v>
      </c>
      <c r="D209" s="2">
        <f t="shared" si="22"/>
        <v>5.5528599999999999</v>
      </c>
      <c r="E209" s="2">
        <f t="shared" si="24"/>
        <v>5.5616800000000008</v>
      </c>
      <c r="F209" s="2">
        <f t="shared" si="17"/>
        <v>5.6061000000000005</v>
      </c>
      <c r="G209" s="2">
        <f t="shared" si="19"/>
        <v>5.6532779999999976</v>
      </c>
      <c r="H209" s="2">
        <f t="shared" si="23"/>
        <v>5.5084814999999994</v>
      </c>
      <c r="I209" s="2">
        <f t="array" ref="I209">SUMPRODUCT(B193:B212, (ROW(B193:B212)-ROW(B193)+1)) / (20*21/2)</f>
        <v>5.5448019047619042</v>
      </c>
      <c r="J209" s="2">
        <f t="shared" si="18"/>
        <v>5.5957860957868171</v>
      </c>
      <c r="K209" s="2">
        <f t="shared" si="20"/>
        <v>5.6357770755938805</v>
      </c>
    </row>
    <row r="210" spans="1:11" ht="13.5" x14ac:dyDescent="0.25">
      <c r="A210" s="3">
        <f>TITRES_STAT!B213</f>
        <v>42312</v>
      </c>
      <c r="B210" s="6">
        <f>TITRES_STAT!D213</f>
        <v>5.4634999999999998</v>
      </c>
      <c r="C210" s="2">
        <f t="shared" si="21"/>
        <v>-3.4399999999999764E-2</v>
      </c>
      <c r="D210" s="2">
        <f t="shared" si="22"/>
        <v>5.5184999999999995</v>
      </c>
      <c r="E210" s="2">
        <f t="shared" si="24"/>
        <v>5.5606999999999998</v>
      </c>
      <c r="F210" s="2">
        <f t="shared" si="17"/>
        <v>5.5955449999999995</v>
      </c>
      <c r="G210" s="2">
        <f t="shared" si="19"/>
        <v>5.6482699999999992</v>
      </c>
      <c r="H210" s="2">
        <f t="shared" si="23"/>
        <v>5.5107344999999999</v>
      </c>
      <c r="I210" s="2">
        <f t="array" ref="I210">SUMPRODUCT(B194:B213, (ROW(B194:B213)-ROW(B194)+1)) / (20*21/2)</f>
        <v>5.5333033333333335</v>
      </c>
      <c r="J210" s="2">
        <f t="shared" si="18"/>
        <v>5.5831874199975964</v>
      </c>
      <c r="K210" s="2">
        <f t="shared" si="20"/>
        <v>5.629021111845101</v>
      </c>
    </row>
    <row r="211" spans="1:11" ht="13.5" x14ac:dyDescent="0.25">
      <c r="A211" s="3">
        <f>TITRES_STAT!B214</f>
        <v>42313</v>
      </c>
      <c r="B211" s="6">
        <f>TITRES_STAT!D214</f>
        <v>5.4634999999999998</v>
      </c>
      <c r="C211" s="2">
        <f t="shared" si="21"/>
        <v>0</v>
      </c>
      <c r="D211" s="2">
        <f t="shared" si="22"/>
        <v>5.4841399999999991</v>
      </c>
      <c r="E211" s="2">
        <f t="shared" si="24"/>
        <v>5.5597200000000004</v>
      </c>
      <c r="F211" s="2">
        <f t="shared" si="17"/>
        <v>5.5849899999999995</v>
      </c>
      <c r="G211" s="2">
        <f t="shared" si="19"/>
        <v>5.643656</v>
      </c>
      <c r="H211" s="2">
        <f t="shared" si="23"/>
        <v>5.5129875000000004</v>
      </c>
      <c r="I211" s="2">
        <f t="array" ref="I211">SUMPRODUCT(B195:B214, (ROW(B195:B214)-ROW(B195)+1)) / (20*21/2)</f>
        <v>5.5226928571428555</v>
      </c>
      <c r="J211" s="2">
        <f t="shared" si="18"/>
        <v>5.5717886180930636</v>
      </c>
      <c r="K211" s="2">
        <f t="shared" si="20"/>
        <v>5.6225300878511764</v>
      </c>
    </row>
    <row r="212" spans="1:11" ht="13.5" x14ac:dyDescent="0.25">
      <c r="A212" s="3">
        <f>TITRES_STAT!B215</f>
        <v>42314</v>
      </c>
      <c r="B212" s="6">
        <f>TITRES_STAT!D215</f>
        <v>5.4634999999999998</v>
      </c>
      <c r="C212" s="2">
        <f t="shared" si="21"/>
        <v>0</v>
      </c>
      <c r="D212" s="2">
        <f t="shared" si="22"/>
        <v>5.4772599999999994</v>
      </c>
      <c r="E212" s="2">
        <f t="shared" si="24"/>
        <v>5.5425399999999998</v>
      </c>
      <c r="F212" s="2">
        <f t="shared" ref="F212:F275" si="25">AVERAGE(B193:B212)</f>
        <v>5.5744349999999994</v>
      </c>
      <c r="G212" s="2">
        <f t="shared" si="19"/>
        <v>5.6390419999999999</v>
      </c>
      <c r="H212" s="2">
        <f t="shared" si="23"/>
        <v>5.5150375000000009</v>
      </c>
      <c r="I212" s="2">
        <f t="array" ref="I212">SUMPRODUCT(B196:B215, (ROW(B196:B215)-ROW(B196)+1)) / (20*21/2)</f>
        <v>5.5129704761904774</v>
      </c>
      <c r="J212" s="2">
        <f t="shared" si="18"/>
        <v>5.5614754163699143</v>
      </c>
      <c r="K212" s="2">
        <f t="shared" si="20"/>
        <v>5.6162936138177972</v>
      </c>
    </row>
    <row r="213" spans="1:11" ht="13.5" x14ac:dyDescent="0.25">
      <c r="A213" s="3">
        <f>TITRES_STAT!B216</f>
        <v>42317</v>
      </c>
      <c r="B213" s="6">
        <f>TITRES_STAT!D216</f>
        <v>5.4537000000000004</v>
      </c>
      <c r="C213" s="2">
        <f t="shared" si="21"/>
        <v>-9.7999999999993648E-3</v>
      </c>
      <c r="D213" s="2">
        <f t="shared" si="22"/>
        <v>5.4684200000000001</v>
      </c>
      <c r="E213" s="2">
        <f t="shared" si="24"/>
        <v>5.524379999999999</v>
      </c>
      <c r="F213" s="2">
        <f t="shared" si="25"/>
        <v>5.5651099999999998</v>
      </c>
      <c r="G213" s="2">
        <f t="shared" si="19"/>
        <v>5.6342319999999999</v>
      </c>
      <c r="H213" s="2">
        <f t="shared" si="23"/>
        <v>5.5170160000000008</v>
      </c>
      <c r="I213" s="2">
        <f t="array" ref="I213">SUMPRODUCT(B197:B216, (ROW(B197:B216)-ROW(B197)+1)) / (20*21/2)</f>
        <v>5.5195647619047623</v>
      </c>
      <c r="J213" s="2">
        <f t="shared" ref="J213:J276" si="26">$J$4*B213+J212*(1-$J$4)</f>
        <v>5.5512110910013508</v>
      </c>
      <c r="K213" s="2">
        <f t="shared" si="20"/>
        <v>5.6099173936680797</v>
      </c>
    </row>
    <row r="214" spans="1:11" ht="13.5" x14ac:dyDescent="0.25">
      <c r="A214" s="3">
        <f>TITRES_STAT!B217</f>
        <v>42318</v>
      </c>
      <c r="B214" s="6">
        <f>TITRES_STAT!D217</f>
        <v>5.4537000000000004</v>
      </c>
      <c r="C214" s="2">
        <f t="shared" si="21"/>
        <v>0</v>
      </c>
      <c r="D214" s="2">
        <f t="shared" si="22"/>
        <v>5.4595800000000008</v>
      </c>
      <c r="E214" s="2">
        <f t="shared" si="24"/>
        <v>5.506219999999999</v>
      </c>
      <c r="F214" s="2">
        <f t="shared" si="25"/>
        <v>5.5557849999999993</v>
      </c>
      <c r="G214" s="2">
        <f t="shared" si="19"/>
        <v>5.6294219999999999</v>
      </c>
      <c r="H214" s="2">
        <f t="shared" si="23"/>
        <v>5.5190395000000017</v>
      </c>
      <c r="I214" s="2">
        <f t="array" ref="I214">SUMPRODUCT(B198:B217, (ROW(B198:B217)-ROW(B198)+1)) / (20*21/2)</f>
        <v>5.5103804761904769</v>
      </c>
      <c r="J214" s="2">
        <f t="shared" si="26"/>
        <v>5.5419243204297937</v>
      </c>
      <c r="K214" s="2">
        <f t="shared" si="20"/>
        <v>5.6037912213673708</v>
      </c>
    </row>
    <row r="215" spans="1:11" ht="13.5" x14ac:dyDescent="0.25">
      <c r="A215" s="3">
        <f>TITRES_STAT!B218</f>
        <v>42319</v>
      </c>
      <c r="B215" s="6">
        <f>TITRES_STAT!D218</f>
        <v>5.4537000000000004</v>
      </c>
      <c r="C215" s="2">
        <f t="shared" si="21"/>
        <v>0</v>
      </c>
      <c r="D215" s="2">
        <f t="shared" si="22"/>
        <v>5.4576200000000004</v>
      </c>
      <c r="E215" s="2">
        <f t="shared" si="24"/>
        <v>5.4880599999999991</v>
      </c>
      <c r="F215" s="2">
        <f t="shared" si="25"/>
        <v>5.5464599999999997</v>
      </c>
      <c r="G215" s="2">
        <f t="shared" si="19"/>
        <v>5.6247100000000003</v>
      </c>
      <c r="H215" s="2">
        <f t="shared" si="23"/>
        <v>5.5210630000000007</v>
      </c>
      <c r="I215" s="2">
        <f t="array" ref="I215">SUMPRODUCT(B199:B218, (ROW(B199:B218)-ROW(B199)+1)) / (20*21/2)</f>
        <v>5.5021076190476181</v>
      </c>
      <c r="J215" s="2">
        <f t="shared" si="26"/>
        <v>5.5335220041983852</v>
      </c>
      <c r="K215" s="2">
        <f t="shared" si="20"/>
        <v>5.5979052911176703</v>
      </c>
    </row>
    <row r="216" spans="1:11" ht="13.5" x14ac:dyDescent="0.25">
      <c r="A216" s="3">
        <f>TITRES_STAT!B219</f>
        <v>42320</v>
      </c>
      <c r="B216" s="6">
        <f>TITRES_STAT!D219</f>
        <v>5.6157000000000004</v>
      </c>
      <c r="C216" s="2">
        <f t="shared" si="21"/>
        <v>0.16199999999999992</v>
      </c>
      <c r="D216" s="2">
        <f t="shared" si="22"/>
        <v>5.4880600000000008</v>
      </c>
      <c r="E216" s="2">
        <f t="shared" si="24"/>
        <v>5.4860999999999986</v>
      </c>
      <c r="F216" s="2">
        <f t="shared" si="25"/>
        <v>5.5452349999999999</v>
      </c>
      <c r="G216" s="2">
        <f t="shared" si="19"/>
        <v>5.6232380000000015</v>
      </c>
      <c r="H216" s="2">
        <f t="shared" si="23"/>
        <v>5.5239415000000012</v>
      </c>
      <c r="I216" s="2">
        <f t="array" ref="I216">SUMPRODUCT(B200:B219, (ROW(B200:B219)-ROW(B200)+1)) / (20*21/2)</f>
        <v>5.4947461904761914</v>
      </c>
      <c r="J216" s="2">
        <f t="shared" si="26"/>
        <v>5.5413484799890149</v>
      </c>
      <c r="K216" s="2">
        <f t="shared" si="20"/>
        <v>5.5986031228385462</v>
      </c>
    </row>
    <row r="217" spans="1:11" ht="13.5" x14ac:dyDescent="0.25">
      <c r="A217" s="3">
        <f>TITRES_STAT!B220</f>
        <v>42321</v>
      </c>
      <c r="B217" s="6">
        <f>TITRES_STAT!D220</f>
        <v>5.4488000000000003</v>
      </c>
      <c r="C217" s="2">
        <f t="shared" si="21"/>
        <v>-0.16690000000000005</v>
      </c>
      <c r="D217" s="2">
        <f t="shared" si="22"/>
        <v>5.4851200000000002</v>
      </c>
      <c r="E217" s="2">
        <f t="shared" si="24"/>
        <v>5.4811899999999989</v>
      </c>
      <c r="F217" s="2">
        <f t="shared" si="25"/>
        <v>5.5356649999999998</v>
      </c>
      <c r="G217" s="2">
        <f t="shared" si="19"/>
        <v>5.6184279999999998</v>
      </c>
      <c r="H217" s="2">
        <f t="shared" si="23"/>
        <v>5.5265275000000011</v>
      </c>
      <c r="I217" s="2">
        <f t="array" ref="I217">SUMPRODUCT(B201:B220, (ROW(B201:B220)-ROW(B201)+1)) / (20*21/2)</f>
        <v>5.4882961904761922</v>
      </c>
      <c r="J217" s="2">
        <f t="shared" si="26"/>
        <v>5.5325343390376798</v>
      </c>
      <c r="K217" s="2">
        <f t="shared" si="20"/>
        <v>5.5927284905703685</v>
      </c>
    </row>
    <row r="218" spans="1:11" ht="13.5" x14ac:dyDescent="0.25">
      <c r="A218" s="3">
        <f>TITRES_STAT!B221</f>
        <v>42324</v>
      </c>
      <c r="B218" s="6">
        <f>TITRES_STAT!D221</f>
        <v>5.4488000000000003</v>
      </c>
      <c r="C218" s="2">
        <f t="shared" si="21"/>
        <v>0</v>
      </c>
      <c r="D218" s="2">
        <f t="shared" si="22"/>
        <v>5.4841399999999991</v>
      </c>
      <c r="E218" s="2">
        <f t="shared" si="24"/>
        <v>5.47628</v>
      </c>
      <c r="F218" s="2">
        <f t="shared" si="25"/>
        <v>5.5260949999999998</v>
      </c>
      <c r="G218" s="2">
        <f t="shared" si="19"/>
        <v>5.6136179999999998</v>
      </c>
      <c r="H218" s="2">
        <f t="shared" si="23"/>
        <v>5.5291135000000011</v>
      </c>
      <c r="I218" s="2">
        <f t="array" ref="I218">SUMPRODUCT(B202:B221, (ROW(B202:B221)-ROW(B202)+1)) / (20*21/2)</f>
        <v>5.4819628571428565</v>
      </c>
      <c r="J218" s="2">
        <f t="shared" si="26"/>
        <v>5.5245596400817103</v>
      </c>
      <c r="K218" s="2">
        <f t="shared" si="20"/>
        <v>5.5870842360381969</v>
      </c>
    </row>
    <row r="219" spans="1:11" ht="13.5" x14ac:dyDescent="0.25">
      <c r="A219" s="3">
        <f>TITRES_STAT!B222</f>
        <v>42325</v>
      </c>
      <c r="B219" s="6">
        <f>TITRES_STAT!D222</f>
        <v>5.4488000000000003</v>
      </c>
      <c r="C219" s="2">
        <f t="shared" si="21"/>
        <v>0</v>
      </c>
      <c r="D219" s="2">
        <f t="shared" si="22"/>
        <v>5.4831599999999998</v>
      </c>
      <c r="E219" s="2">
        <f t="shared" si="24"/>
        <v>5.4713699999999994</v>
      </c>
      <c r="F219" s="2">
        <f t="shared" si="25"/>
        <v>5.5165250000000006</v>
      </c>
      <c r="G219" s="2">
        <f t="shared" si="19"/>
        <v>5.6089059999999993</v>
      </c>
      <c r="H219" s="2">
        <f t="shared" si="23"/>
        <v>5.5316995000000011</v>
      </c>
      <c r="I219" s="2">
        <f t="array" ref="I219">SUMPRODUCT(B203:B222, (ROW(B203:B222)-ROW(B203)+1)) / (20*21/2)</f>
        <v>5.4911747619047606</v>
      </c>
      <c r="J219" s="2">
        <f t="shared" si="26"/>
        <v>5.5173444362644046</v>
      </c>
      <c r="K219" s="2">
        <f t="shared" si="20"/>
        <v>5.5816613248210132</v>
      </c>
    </row>
    <row r="220" spans="1:11" ht="13.5" x14ac:dyDescent="0.25">
      <c r="A220" s="3">
        <f>TITRES_STAT!B223</f>
        <v>42326</v>
      </c>
      <c r="B220" s="6">
        <f>TITRES_STAT!D223</f>
        <v>5.4488000000000003</v>
      </c>
      <c r="C220" s="2">
        <f t="shared" si="21"/>
        <v>0</v>
      </c>
      <c r="D220" s="2">
        <f t="shared" si="22"/>
        <v>5.4821799999999996</v>
      </c>
      <c r="E220" s="2">
        <f t="shared" si="24"/>
        <v>5.4699</v>
      </c>
      <c r="F220" s="2">
        <f t="shared" si="25"/>
        <v>5.5153000000000008</v>
      </c>
      <c r="G220" s="2">
        <f t="shared" si="19"/>
        <v>5.6041939999999988</v>
      </c>
      <c r="H220" s="2">
        <f t="shared" si="23"/>
        <v>5.5342855000000011</v>
      </c>
      <c r="I220" s="2">
        <f t="array" ref="I220">SUMPRODUCT(B204:B223, (ROW(B204:B223)-ROW(B204)+1)) / (20*21/2)</f>
        <v>5.5005033333333335</v>
      </c>
      <c r="J220" s="2">
        <f t="shared" si="26"/>
        <v>5.5108163947154134</v>
      </c>
      <c r="K220" s="2">
        <f t="shared" si="20"/>
        <v>5.5764510767888167</v>
      </c>
    </row>
    <row r="221" spans="1:11" ht="13.5" x14ac:dyDescent="0.25">
      <c r="A221" s="3">
        <f>TITRES_STAT!B224</f>
        <v>42327</v>
      </c>
      <c r="B221" s="6">
        <f>TITRES_STAT!D224</f>
        <v>5.4488000000000003</v>
      </c>
      <c r="C221" s="2">
        <f t="shared" si="21"/>
        <v>0</v>
      </c>
      <c r="D221" s="2">
        <f t="shared" si="22"/>
        <v>5.4488000000000003</v>
      </c>
      <c r="E221" s="2">
        <f t="shared" si="24"/>
        <v>5.4684299999999997</v>
      </c>
      <c r="F221" s="2">
        <f t="shared" si="25"/>
        <v>5.5140750000000009</v>
      </c>
      <c r="G221" s="2">
        <f t="shared" si="19"/>
        <v>5.5994819999999992</v>
      </c>
      <c r="H221" s="2">
        <f t="shared" si="23"/>
        <v>5.5368715000000002</v>
      </c>
      <c r="I221" s="2">
        <f t="array" ref="I221">SUMPRODUCT(B205:B224, (ROW(B205:B224)-ROW(B205)+1)) / (20*21/2)</f>
        <v>5.5099485714285708</v>
      </c>
      <c r="J221" s="2">
        <f t="shared" si="26"/>
        <v>5.5049100714091832</v>
      </c>
      <c r="K221" s="2">
        <f t="shared" si="20"/>
        <v>5.571445152208863</v>
      </c>
    </row>
    <row r="222" spans="1:11" ht="13.5" x14ac:dyDescent="0.25">
      <c r="A222" s="3">
        <f>TITRES_STAT!B225</f>
        <v>42328</v>
      </c>
      <c r="B222" s="6">
        <f>TITRES_STAT!D225</f>
        <v>5.6108000000000002</v>
      </c>
      <c r="C222" s="2">
        <f t="shared" si="21"/>
        <v>0.16199999999999992</v>
      </c>
      <c r="D222" s="2">
        <f t="shared" si="22"/>
        <v>5.4812000000000003</v>
      </c>
      <c r="E222" s="2">
        <f t="shared" si="24"/>
        <v>5.4831599999999998</v>
      </c>
      <c r="F222" s="2">
        <f t="shared" si="25"/>
        <v>5.5128500000000011</v>
      </c>
      <c r="G222" s="2">
        <f t="shared" si="19"/>
        <v>5.5980099999999986</v>
      </c>
      <c r="H222" s="2">
        <f t="shared" si="23"/>
        <v>5.5402674999999997</v>
      </c>
      <c r="I222" s="2">
        <f t="array" ref="I222">SUMPRODUCT(B206:B225, (ROW(B206:B225)-ROW(B206)+1)) / (20*21/2)</f>
        <v>5.5195104761904767</v>
      </c>
      <c r="J222" s="2">
        <f t="shared" si="26"/>
        <v>5.514994826513071</v>
      </c>
      <c r="K222" s="2">
        <f t="shared" si="20"/>
        <v>5.5729884795732216</v>
      </c>
    </row>
    <row r="223" spans="1:11" ht="13.5" x14ac:dyDescent="0.25">
      <c r="A223" s="3">
        <f>TITRES_STAT!B226</f>
        <v>42331</v>
      </c>
      <c r="B223" s="6">
        <f>TITRES_STAT!D226</f>
        <v>5.6108000000000002</v>
      </c>
      <c r="C223" s="2">
        <f t="shared" si="21"/>
        <v>0</v>
      </c>
      <c r="D223" s="2">
        <f t="shared" si="22"/>
        <v>5.5136000000000012</v>
      </c>
      <c r="E223" s="2">
        <f t="shared" si="24"/>
        <v>5.4988699999999984</v>
      </c>
      <c r="F223" s="2">
        <f t="shared" si="25"/>
        <v>5.5116250000000004</v>
      </c>
      <c r="G223" s="2">
        <f t="shared" si="19"/>
        <v>5.596537999999998</v>
      </c>
      <c r="H223" s="2">
        <f t="shared" si="23"/>
        <v>5.5435055000000002</v>
      </c>
      <c r="I223" s="2">
        <f t="array" ref="I223">SUMPRODUCT(B207:B226, (ROW(B207:B226)-ROW(B207)+1)) / (20*21/2)</f>
        <v>5.5291890476190471</v>
      </c>
      <c r="J223" s="2">
        <f t="shared" si="26"/>
        <v>5.5241191287499216</v>
      </c>
      <c r="K223" s="2">
        <f t="shared" si="20"/>
        <v>5.574471284295841</v>
      </c>
    </row>
    <row r="224" spans="1:11" ht="13.5" x14ac:dyDescent="0.25">
      <c r="A224" s="3">
        <f>TITRES_STAT!B227</f>
        <v>42332</v>
      </c>
      <c r="B224" s="6">
        <f>TITRES_STAT!D227</f>
        <v>5.6108000000000002</v>
      </c>
      <c r="C224" s="2">
        <f t="shared" si="21"/>
        <v>0</v>
      </c>
      <c r="D224" s="2">
        <f t="shared" si="22"/>
        <v>5.5460000000000012</v>
      </c>
      <c r="E224" s="2">
        <f t="shared" si="24"/>
        <v>5.5145799999999987</v>
      </c>
      <c r="F224" s="2">
        <f t="shared" si="25"/>
        <v>5.5104000000000006</v>
      </c>
      <c r="G224" s="2">
        <f t="shared" si="19"/>
        <v>5.5950659999999983</v>
      </c>
      <c r="H224" s="2">
        <f t="shared" si="23"/>
        <v>5.5467434999999989</v>
      </c>
      <c r="I224" s="2">
        <f t="array" ref="I224">SUMPRODUCT(B208:B227, (ROW(B208:B227)-ROW(B208)+1)) / (20*21/2)</f>
        <v>5.538984285714287</v>
      </c>
      <c r="J224" s="2">
        <f t="shared" si="26"/>
        <v>5.5323744498213578</v>
      </c>
      <c r="K224" s="2">
        <f t="shared" si="20"/>
        <v>5.5758959398136518</v>
      </c>
    </row>
    <row r="225" spans="1:11" ht="13.5" x14ac:dyDescent="0.25">
      <c r="A225" s="3">
        <f>TITRES_STAT!B228</f>
        <v>42333</v>
      </c>
      <c r="B225" s="6">
        <f>TITRES_STAT!D228</f>
        <v>5.6108000000000002</v>
      </c>
      <c r="C225" s="2">
        <f t="shared" si="21"/>
        <v>0</v>
      </c>
      <c r="D225" s="2">
        <f t="shared" si="22"/>
        <v>5.5784000000000002</v>
      </c>
      <c r="E225" s="2">
        <f t="shared" si="24"/>
        <v>5.530289999999999</v>
      </c>
      <c r="F225" s="2">
        <f t="shared" si="25"/>
        <v>5.5091750000000008</v>
      </c>
      <c r="G225" s="2">
        <f t="shared" si="19"/>
        <v>5.5935939999999968</v>
      </c>
      <c r="H225" s="2">
        <f t="shared" si="23"/>
        <v>5.5510879999999974</v>
      </c>
      <c r="I225" s="2">
        <f t="array" ref="I225">SUMPRODUCT(B209:B228, (ROW(B209:B228)-ROW(B209)+1)) / (20*21/2)</f>
        <v>5.5328133333333342</v>
      </c>
      <c r="J225" s="2">
        <f t="shared" si="26"/>
        <v>5.5398435498383716</v>
      </c>
      <c r="K225" s="2">
        <f t="shared" si="20"/>
        <v>5.5772647264876269</v>
      </c>
    </row>
    <row r="226" spans="1:11" ht="13.5" x14ac:dyDescent="0.25">
      <c r="A226" s="3">
        <f>TITRES_STAT!B229</f>
        <v>42334</v>
      </c>
      <c r="B226" s="6">
        <f>TITRES_STAT!D229</f>
        <v>5.6108000000000002</v>
      </c>
      <c r="C226" s="2">
        <f t="shared" si="21"/>
        <v>0</v>
      </c>
      <c r="D226" s="2">
        <f t="shared" si="22"/>
        <v>5.6108000000000002</v>
      </c>
      <c r="E226" s="2">
        <f t="shared" si="24"/>
        <v>5.5297999999999989</v>
      </c>
      <c r="F226" s="2">
        <f t="shared" si="25"/>
        <v>5.5079499999999992</v>
      </c>
      <c r="G226" s="2">
        <f t="shared" si="19"/>
        <v>5.5922199999999975</v>
      </c>
      <c r="H226" s="2">
        <f t="shared" si="23"/>
        <v>5.5547549999999966</v>
      </c>
      <c r="I226" s="2">
        <f t="array" ref="I226">SUMPRODUCT(B210:B229, (ROW(B210:B229)-ROW(B210)+1)) / (20*21/2)</f>
        <v>5.5268761904761918</v>
      </c>
      <c r="J226" s="2">
        <f t="shared" si="26"/>
        <v>5.5466013069966218</v>
      </c>
      <c r="K226" s="2">
        <f t="shared" si="20"/>
        <v>5.5785798352528184</v>
      </c>
    </row>
    <row r="227" spans="1:11" ht="13.5" x14ac:dyDescent="0.25">
      <c r="A227" s="3">
        <f>TITRES_STAT!B230</f>
        <v>42335</v>
      </c>
      <c r="B227" s="6">
        <f>TITRES_STAT!D230</f>
        <v>5.6108000000000002</v>
      </c>
      <c r="C227" s="2">
        <f t="shared" si="21"/>
        <v>0</v>
      </c>
      <c r="D227" s="2">
        <f t="shared" si="22"/>
        <v>5.6108000000000002</v>
      </c>
      <c r="E227" s="2">
        <f t="shared" si="24"/>
        <v>5.5459999999999994</v>
      </c>
      <c r="F227" s="2">
        <f t="shared" si="25"/>
        <v>5.5135949999999996</v>
      </c>
      <c r="G227" s="2">
        <f t="shared" si="19"/>
        <v>5.5908459999999982</v>
      </c>
      <c r="H227" s="2">
        <f t="shared" si="23"/>
        <v>5.5584219999999958</v>
      </c>
      <c r="I227" s="2">
        <f t="array" ref="I227">SUMPRODUCT(B211:B230, (ROW(B211:B230)-ROW(B211)+1)) / (20*21/2)</f>
        <v>5.5211728571428571</v>
      </c>
      <c r="J227" s="2">
        <f t="shared" si="26"/>
        <v>5.5527154682350393</v>
      </c>
      <c r="K227" s="2">
        <f t="shared" si="20"/>
        <v>5.5798433711252571</v>
      </c>
    </row>
    <row r="228" spans="1:11" ht="13.5" x14ac:dyDescent="0.25">
      <c r="A228" s="3">
        <f>TITRES_STAT!B231</f>
        <v>42338</v>
      </c>
      <c r="B228" s="6">
        <f>TITRES_STAT!D231</f>
        <v>5.4488000000000003</v>
      </c>
      <c r="C228" s="2">
        <f t="shared" si="21"/>
        <v>-0.16199999999999992</v>
      </c>
      <c r="D228" s="2">
        <f t="shared" si="22"/>
        <v>5.5784000000000002</v>
      </c>
      <c r="E228" s="2">
        <f t="shared" si="24"/>
        <v>5.5459999999999994</v>
      </c>
      <c r="F228" s="2">
        <f t="shared" si="25"/>
        <v>5.5111399999999993</v>
      </c>
      <c r="G228" s="2">
        <f t="shared" si="19"/>
        <v>5.586231999999999</v>
      </c>
      <c r="H228" s="2">
        <f t="shared" si="23"/>
        <v>5.5609629999999948</v>
      </c>
      <c r="I228" s="2">
        <f t="array" ref="I228">SUMPRODUCT(B212:B231, (ROW(B212:B231)-ROW(B212)+1)) / (20*21/2)</f>
        <v>5.5155395238095242</v>
      </c>
      <c r="J228" s="2">
        <f t="shared" si="26"/>
        <v>5.5428187569745591</v>
      </c>
      <c r="K228" s="2">
        <f t="shared" si="20"/>
        <v>5.5747044153948551</v>
      </c>
    </row>
    <row r="229" spans="1:11" ht="13.5" x14ac:dyDescent="0.25">
      <c r="A229" s="3">
        <f>TITRES_STAT!B232</f>
        <v>42339</v>
      </c>
      <c r="B229" s="6">
        <f>TITRES_STAT!D232</f>
        <v>5.4488000000000003</v>
      </c>
      <c r="C229" s="2">
        <f t="shared" si="21"/>
        <v>0</v>
      </c>
      <c r="D229" s="2">
        <f t="shared" si="22"/>
        <v>5.5459999999999994</v>
      </c>
      <c r="E229" s="2">
        <f t="shared" si="24"/>
        <v>5.5459999999999994</v>
      </c>
      <c r="F229" s="2">
        <f t="shared" si="25"/>
        <v>5.5086849999999998</v>
      </c>
      <c r="G229" s="2">
        <f t="shared" si="19"/>
        <v>5.5816179999999997</v>
      </c>
      <c r="H229" s="2">
        <f t="shared" si="23"/>
        <v>5.5635039999999947</v>
      </c>
      <c r="I229" s="2">
        <f t="array" ref="I229">SUMPRODUCT(B213:B232, (ROW(B213:B232)-ROW(B213)+1)) / (20*21/2)</f>
        <v>5.5099761904761912</v>
      </c>
      <c r="J229" s="2">
        <f t="shared" si="26"/>
        <v>5.533864589643648</v>
      </c>
      <c r="K229" s="2">
        <f t="shared" si="20"/>
        <v>5.569766987340155</v>
      </c>
    </row>
    <row r="230" spans="1:11" ht="13.5" x14ac:dyDescent="0.25">
      <c r="A230" s="3">
        <f>TITRES_STAT!B233</f>
        <v>42340</v>
      </c>
      <c r="B230" s="6">
        <f>TITRES_STAT!D233</f>
        <v>5.4488000000000003</v>
      </c>
      <c r="C230" s="2">
        <f t="shared" si="21"/>
        <v>0</v>
      </c>
      <c r="D230" s="2">
        <f t="shared" si="22"/>
        <v>5.5135999999999994</v>
      </c>
      <c r="E230" s="2">
        <f t="shared" si="24"/>
        <v>5.5459999999999994</v>
      </c>
      <c r="F230" s="2">
        <f t="shared" si="25"/>
        <v>5.5079500000000001</v>
      </c>
      <c r="G230" s="2">
        <f t="shared" si="19"/>
        <v>5.5770040000000005</v>
      </c>
      <c r="H230" s="2">
        <f t="shared" si="23"/>
        <v>5.5661579999999935</v>
      </c>
      <c r="I230" s="2">
        <f t="array" ref="I230">SUMPRODUCT(B214:B233, (ROW(B214:B233)-ROW(B214)+1)) / (20*21/2)</f>
        <v>5.5044828571428575</v>
      </c>
      <c r="J230" s="2">
        <f t="shared" si="26"/>
        <v>5.5257632001537766</v>
      </c>
      <c r="K230" s="2">
        <f t="shared" si="20"/>
        <v>5.5650231839150512</v>
      </c>
    </row>
    <row r="231" spans="1:11" ht="13.5" x14ac:dyDescent="0.25">
      <c r="A231" s="3">
        <f>TITRES_STAT!B234</f>
        <v>42341</v>
      </c>
      <c r="B231" s="6">
        <f>TITRES_STAT!D234</f>
        <v>5.4488000000000003</v>
      </c>
      <c r="C231" s="2">
        <f t="shared" si="21"/>
        <v>0</v>
      </c>
      <c r="D231" s="2">
        <f t="shared" si="22"/>
        <v>5.4811999999999994</v>
      </c>
      <c r="E231" s="2">
        <f t="shared" si="24"/>
        <v>5.5459999999999994</v>
      </c>
      <c r="F231" s="2">
        <f t="shared" si="25"/>
        <v>5.5072150000000004</v>
      </c>
      <c r="G231" s="2">
        <f t="shared" si="19"/>
        <v>5.5723900000000004</v>
      </c>
      <c r="H231" s="2">
        <f t="shared" si="23"/>
        <v>5.5688119999999932</v>
      </c>
      <c r="I231" s="2">
        <f t="array" ref="I231">SUMPRODUCT(B215:B234, (ROW(B215:B234)-ROW(B215)+1)) / (20*21/2)</f>
        <v>5.4990128571428567</v>
      </c>
      <c r="J231" s="2">
        <f t="shared" si="26"/>
        <v>5.5184333715677027</v>
      </c>
      <c r="K231" s="2">
        <f t="shared" si="20"/>
        <v>5.5604654119968142</v>
      </c>
    </row>
    <row r="232" spans="1:11" ht="13.5" x14ac:dyDescent="0.25">
      <c r="A232" s="3">
        <f>TITRES_STAT!B235</f>
        <v>42342</v>
      </c>
      <c r="B232" s="6">
        <f>TITRES_STAT!D235</f>
        <v>5.4488000000000003</v>
      </c>
      <c r="C232" s="2">
        <f t="shared" si="21"/>
        <v>0</v>
      </c>
      <c r="D232" s="2">
        <f t="shared" si="22"/>
        <v>5.4488000000000003</v>
      </c>
      <c r="E232" s="2">
        <f t="shared" si="24"/>
        <v>5.5297999999999998</v>
      </c>
      <c r="F232" s="2">
        <f t="shared" si="25"/>
        <v>5.5064800000000007</v>
      </c>
      <c r="G232" s="2">
        <f t="shared" si="19"/>
        <v>5.5677760000000012</v>
      </c>
      <c r="H232" s="2">
        <f t="shared" si="23"/>
        <v>5.5713529999999922</v>
      </c>
      <c r="I232" s="2">
        <f t="array" ref="I232">SUMPRODUCT(B216:B235, (ROW(B216:B235)-ROW(B216)+1)) / (20*21/2)</f>
        <v>5.4935661904761908</v>
      </c>
      <c r="J232" s="2">
        <f t="shared" si="26"/>
        <v>5.5118016218945876</v>
      </c>
      <c r="K232" s="2">
        <f t="shared" si="20"/>
        <v>5.5560863762322334</v>
      </c>
    </row>
    <row r="233" spans="1:11" ht="13.5" x14ac:dyDescent="0.25">
      <c r="A233" s="3">
        <f>TITRES_STAT!B236</f>
        <v>42345</v>
      </c>
      <c r="B233" s="6">
        <f>TITRES_STAT!D236</f>
        <v>5.4488000000000003</v>
      </c>
      <c r="C233" s="2">
        <f t="shared" si="21"/>
        <v>0</v>
      </c>
      <c r="D233" s="2">
        <f t="shared" si="22"/>
        <v>5.4488000000000003</v>
      </c>
      <c r="E233" s="2">
        <f t="shared" si="24"/>
        <v>5.5135999999999994</v>
      </c>
      <c r="F233" s="2">
        <f t="shared" si="25"/>
        <v>5.5062350000000011</v>
      </c>
      <c r="G233" s="2">
        <f t="shared" si="19"/>
        <v>5.5631620000000011</v>
      </c>
      <c r="H233" s="2">
        <f t="shared" si="23"/>
        <v>5.5738939999999921</v>
      </c>
      <c r="I233" s="2">
        <f t="array" ref="I233">SUMPRODUCT(B217:B236, (ROW(B217:B236)-ROW(B217)+1)) / (20*21/2)</f>
        <v>5.4881428571428561</v>
      </c>
      <c r="J233" s="2">
        <f t="shared" si="26"/>
        <v>5.5058014674284363</v>
      </c>
      <c r="K233" s="2">
        <f t="shared" si="20"/>
        <v>5.5518790673603817</v>
      </c>
    </row>
    <row r="234" spans="1:11" ht="13.5" x14ac:dyDescent="0.25">
      <c r="A234" s="3">
        <f>TITRES_STAT!B237</f>
        <v>42346</v>
      </c>
      <c r="B234" s="6">
        <f>TITRES_STAT!D237</f>
        <v>5.4488000000000003</v>
      </c>
      <c r="C234" s="2">
        <f t="shared" si="21"/>
        <v>0</v>
      </c>
      <c r="D234" s="2">
        <f t="shared" si="22"/>
        <v>5.4488000000000003</v>
      </c>
      <c r="E234" s="2">
        <f t="shared" si="24"/>
        <v>5.497399999999999</v>
      </c>
      <c r="F234" s="2">
        <f t="shared" si="25"/>
        <v>5.5059900000000015</v>
      </c>
      <c r="G234" s="2">
        <f t="shared" si="19"/>
        <v>5.5585480000000018</v>
      </c>
      <c r="H234" s="2">
        <f t="shared" si="23"/>
        <v>5.576434999999992</v>
      </c>
      <c r="I234" s="2">
        <f t="array" ref="I234">SUMPRODUCT(B218:B237, (ROW(B218:B237)-ROW(B218)+1)) / (20*21/2)</f>
        <v>5.4835142857142856</v>
      </c>
      <c r="J234" s="2">
        <f t="shared" si="26"/>
        <v>5.5003727562447757</v>
      </c>
      <c r="K234" s="2">
        <f t="shared" si="20"/>
        <v>5.5478367509933078</v>
      </c>
    </row>
    <row r="235" spans="1:11" ht="13.5" x14ac:dyDescent="0.25">
      <c r="A235" s="3">
        <f>TITRES_STAT!B238</f>
        <v>42347</v>
      </c>
      <c r="B235" s="6">
        <f>TITRES_STAT!D238</f>
        <v>5.4488000000000003</v>
      </c>
      <c r="C235" s="2">
        <f t="shared" si="21"/>
        <v>0</v>
      </c>
      <c r="D235" s="2">
        <f t="shared" si="22"/>
        <v>5.4488000000000003</v>
      </c>
      <c r="E235" s="2">
        <f t="shared" si="24"/>
        <v>5.4811999999999994</v>
      </c>
      <c r="F235" s="2">
        <f t="shared" si="25"/>
        <v>5.5057450000000019</v>
      </c>
      <c r="G235" s="2">
        <f t="shared" si="19"/>
        <v>5.5539340000000026</v>
      </c>
      <c r="H235" s="2">
        <f t="shared" si="23"/>
        <v>5.5789759999999919</v>
      </c>
      <c r="I235" s="2">
        <f t="array" ref="I235">SUMPRODUCT(B219:B238, (ROW(B219:B238)-ROW(B219)+1)) / (20*21/2)</f>
        <v>5.4788857142857132</v>
      </c>
      <c r="J235" s="2">
        <f t="shared" si="26"/>
        <v>5.4954610651738447</v>
      </c>
      <c r="K235" s="2">
        <f t="shared" si="20"/>
        <v>5.5439529568367076</v>
      </c>
    </row>
    <row r="236" spans="1:11" ht="13.5" x14ac:dyDescent="0.25">
      <c r="A236" s="3">
        <f>TITRES_STAT!B239</f>
        <v>42348</v>
      </c>
      <c r="B236" s="6">
        <f>TITRES_STAT!D239</f>
        <v>5.4488000000000003</v>
      </c>
      <c r="C236" s="2">
        <f t="shared" si="21"/>
        <v>0</v>
      </c>
      <c r="D236" s="2">
        <f t="shared" si="22"/>
        <v>5.4488000000000003</v>
      </c>
      <c r="E236" s="2">
        <f t="shared" si="24"/>
        <v>5.464999999999999</v>
      </c>
      <c r="F236" s="2">
        <f t="shared" si="25"/>
        <v>5.4974000000000016</v>
      </c>
      <c r="G236" s="2">
        <f t="shared" si="19"/>
        <v>5.5493200000000025</v>
      </c>
      <c r="H236" s="2">
        <f t="shared" si="23"/>
        <v>5.5815169999999918</v>
      </c>
      <c r="I236" s="2">
        <f t="array" ref="I236">SUMPRODUCT(B220:B239, (ROW(B220:B239)-ROW(B220)+1)) / (20*21/2)</f>
        <v>5.4742571428571427</v>
      </c>
      <c r="J236" s="2">
        <f t="shared" si="26"/>
        <v>5.4910171542049069</v>
      </c>
      <c r="K236" s="2">
        <f t="shared" si="20"/>
        <v>5.5402214683333071</v>
      </c>
    </row>
    <row r="237" spans="1:11" ht="13.5" x14ac:dyDescent="0.25">
      <c r="A237" s="3">
        <f>TITRES_STAT!B240</f>
        <v>42349</v>
      </c>
      <c r="B237" s="6">
        <f>TITRES_STAT!D240</f>
        <v>5.4488000000000003</v>
      </c>
      <c r="C237" s="2">
        <f t="shared" si="21"/>
        <v>0</v>
      </c>
      <c r="D237" s="2">
        <f t="shared" si="22"/>
        <v>5.4488000000000003</v>
      </c>
      <c r="E237" s="2">
        <f t="shared" si="24"/>
        <v>5.4487999999999994</v>
      </c>
      <c r="F237" s="2">
        <f t="shared" si="25"/>
        <v>5.4974000000000016</v>
      </c>
      <c r="G237" s="2">
        <f t="shared" si="19"/>
        <v>5.5447060000000032</v>
      </c>
      <c r="H237" s="2">
        <f t="shared" si="23"/>
        <v>5.5835834999999916</v>
      </c>
      <c r="I237" s="2">
        <f t="array" ref="I237">SUMPRODUCT(B221:B240, (ROW(B221:B240)-ROW(B221)+1)) / (20*21/2)</f>
        <v>5.4696285714285704</v>
      </c>
      <c r="J237" s="2">
        <f t="shared" si="26"/>
        <v>5.4869964728520584</v>
      </c>
      <c r="K237" s="2">
        <f t="shared" si="20"/>
        <v>5.5366363127123934</v>
      </c>
    </row>
    <row r="238" spans="1:11" ht="13.5" x14ac:dyDescent="0.25">
      <c r="A238" s="3">
        <f>TITRES_STAT!B241</f>
        <v>42352</v>
      </c>
      <c r="B238" s="6">
        <f>TITRES_STAT!D241</f>
        <v>5.4488000000000003</v>
      </c>
      <c r="C238" s="2">
        <f t="shared" si="21"/>
        <v>0</v>
      </c>
      <c r="D238" s="2">
        <f t="shared" si="22"/>
        <v>5.4488000000000003</v>
      </c>
      <c r="E238" s="2">
        <f t="shared" si="24"/>
        <v>5.4487999999999994</v>
      </c>
      <c r="F238" s="2">
        <f t="shared" si="25"/>
        <v>5.4974000000000016</v>
      </c>
      <c r="G238" s="2">
        <f t="shared" si="19"/>
        <v>5.5401900000000035</v>
      </c>
      <c r="H238" s="2">
        <f t="shared" si="23"/>
        <v>5.5856499999999922</v>
      </c>
      <c r="I238" s="2">
        <f t="array" ref="I238">SUMPRODUCT(B222:B241, (ROW(B222:B241)-ROW(B222)+1)) / (20*21/2)</f>
        <v>5.4650000000000007</v>
      </c>
      <c r="J238" s="2">
        <f t="shared" si="26"/>
        <v>5.4833587135328141</v>
      </c>
      <c r="K238" s="2">
        <f t="shared" si="20"/>
        <v>5.5331917514295546</v>
      </c>
    </row>
    <row r="239" spans="1:11" ht="13.5" x14ac:dyDescent="0.25">
      <c r="A239" s="3">
        <f>TITRES_STAT!B242</f>
        <v>42353</v>
      </c>
      <c r="B239" s="6">
        <f>TITRES_STAT!D242</f>
        <v>5.4488000000000003</v>
      </c>
      <c r="C239" s="2">
        <f t="shared" si="21"/>
        <v>0</v>
      </c>
      <c r="D239" s="2">
        <f t="shared" si="22"/>
        <v>5.4488000000000003</v>
      </c>
      <c r="E239" s="2">
        <f t="shared" si="24"/>
        <v>5.4487999999999994</v>
      </c>
      <c r="F239" s="2">
        <f t="shared" si="25"/>
        <v>5.4974000000000016</v>
      </c>
      <c r="G239" s="2">
        <f t="shared" si="19"/>
        <v>5.5356740000000038</v>
      </c>
      <c r="H239" s="2">
        <f t="shared" si="23"/>
        <v>5.587716499999992</v>
      </c>
      <c r="I239" s="2">
        <f t="array" ref="I239">SUMPRODUCT(B223:B242, (ROW(B223:B242)-ROW(B223)+1)) / (20*21/2)</f>
        <v>5.4603714285714284</v>
      </c>
      <c r="J239" s="2">
        <f t="shared" si="26"/>
        <v>5.4800674074820694</v>
      </c>
      <c r="K239" s="2">
        <f t="shared" si="20"/>
        <v>5.5298822709813367</v>
      </c>
    </row>
    <row r="240" spans="1:11" ht="13.5" x14ac:dyDescent="0.25">
      <c r="A240" s="3">
        <f>TITRES_STAT!B243</f>
        <v>42354</v>
      </c>
      <c r="B240" s="6">
        <f>TITRES_STAT!D243</f>
        <v>5.4488000000000003</v>
      </c>
      <c r="C240" s="2">
        <f t="shared" si="21"/>
        <v>0</v>
      </c>
      <c r="D240" s="2">
        <f t="shared" si="22"/>
        <v>5.4488000000000003</v>
      </c>
      <c r="E240" s="2">
        <f t="shared" si="24"/>
        <v>5.4487999999999994</v>
      </c>
      <c r="F240" s="2">
        <f t="shared" si="25"/>
        <v>5.4974000000000016</v>
      </c>
      <c r="G240" s="2">
        <f t="shared" si="19"/>
        <v>5.5311580000000022</v>
      </c>
      <c r="H240" s="2">
        <f t="shared" si="23"/>
        <v>5.5897829999999917</v>
      </c>
      <c r="I240" s="2">
        <f t="array" ref="I240">SUMPRODUCT(B224:B243, (ROW(B224:B243)-ROW(B224)+1)) / (20*21/2)</f>
        <v>5.4565142857142854</v>
      </c>
      <c r="J240" s="2">
        <f t="shared" si="26"/>
        <v>5.4770895591504436</v>
      </c>
      <c r="K240" s="2">
        <f t="shared" si="20"/>
        <v>5.5267025740801081</v>
      </c>
    </row>
    <row r="241" spans="1:11" ht="13.5" x14ac:dyDescent="0.25">
      <c r="A241" s="3">
        <f>TITRES_STAT!B244</f>
        <v>42355</v>
      </c>
      <c r="B241" s="6">
        <f>TITRES_STAT!D244</f>
        <v>5.4488000000000003</v>
      </c>
      <c r="C241" s="2">
        <f t="shared" si="21"/>
        <v>0</v>
      </c>
      <c r="D241" s="2">
        <f t="shared" si="22"/>
        <v>5.4488000000000003</v>
      </c>
      <c r="E241" s="2">
        <f t="shared" si="24"/>
        <v>5.4487999999999994</v>
      </c>
      <c r="F241" s="2">
        <f t="shared" si="25"/>
        <v>5.4974000000000016</v>
      </c>
      <c r="G241" s="2">
        <f t="shared" si="19"/>
        <v>5.5266420000000025</v>
      </c>
      <c r="H241" s="2">
        <f t="shared" si="23"/>
        <v>5.591894999999993</v>
      </c>
      <c r="I241" s="2">
        <f t="array" ref="I241">SUMPRODUCT(B225:B244, (ROW(B225:B244)-ROW(B225)+1)) / (20*21/2)</f>
        <v>5.4534285714285708</v>
      </c>
      <c r="J241" s="2">
        <f t="shared" si="26"/>
        <v>5.4743953154218294</v>
      </c>
      <c r="K241" s="2">
        <f t="shared" si="20"/>
        <v>5.5236475711750064</v>
      </c>
    </row>
    <row r="242" spans="1:11" ht="13.5" x14ac:dyDescent="0.25">
      <c r="A242" s="3">
        <f>TITRES_STAT!B245</f>
        <v>42356</v>
      </c>
      <c r="B242" s="6">
        <f>TITRES_STAT!D245</f>
        <v>5.4488000000000003</v>
      </c>
      <c r="C242" s="2">
        <f t="shared" si="21"/>
        <v>0</v>
      </c>
      <c r="D242" s="2">
        <f t="shared" si="22"/>
        <v>5.4488000000000003</v>
      </c>
      <c r="E242" s="2">
        <f t="shared" si="24"/>
        <v>5.4487999999999994</v>
      </c>
      <c r="F242" s="2">
        <f t="shared" si="25"/>
        <v>5.4893000000000018</v>
      </c>
      <c r="G242" s="2">
        <f t="shared" ref="G242:G305" si="27">AVERAGE(B193:B242)</f>
        <v>5.5221260000000028</v>
      </c>
      <c r="H242" s="2">
        <f t="shared" si="23"/>
        <v>5.5943004999999921</v>
      </c>
      <c r="I242" s="2">
        <f t="array" ref="I242">SUMPRODUCT(B226:B245, (ROW(B226:B245)-ROW(B226)+1)) / (20*21/2)</f>
        <v>5.4511142857142856</v>
      </c>
      <c r="J242" s="2">
        <f t="shared" si="26"/>
        <v>5.4719576663340357</v>
      </c>
      <c r="K242" s="2">
        <f t="shared" si="20"/>
        <v>5.5207123723053986</v>
      </c>
    </row>
    <row r="243" spans="1:11" ht="13.5" x14ac:dyDescent="0.25">
      <c r="A243" s="3">
        <f>TITRES_STAT!B246</f>
        <v>42359</v>
      </c>
      <c r="B243" s="6">
        <f>TITRES_STAT!D246</f>
        <v>5.4488000000000003</v>
      </c>
      <c r="C243" s="2">
        <f t="shared" si="21"/>
        <v>0</v>
      </c>
      <c r="D243" s="2">
        <f t="shared" si="22"/>
        <v>5.4488000000000003</v>
      </c>
      <c r="E243" s="2">
        <f t="shared" si="24"/>
        <v>5.4487999999999994</v>
      </c>
      <c r="F243" s="2">
        <f t="shared" si="25"/>
        <v>5.4812000000000021</v>
      </c>
      <c r="G243" s="2">
        <f t="shared" si="27"/>
        <v>5.5182980000000033</v>
      </c>
      <c r="H243" s="2">
        <f t="shared" si="23"/>
        <v>5.596705999999994</v>
      </c>
      <c r="I243" s="2">
        <f t="array" ref="I243">SUMPRODUCT(B227:B246, (ROW(B227:B246)-ROW(B227)+1)) / (20*21/2)</f>
        <v>5.4486380952380946</v>
      </c>
      <c r="J243" s="2">
        <f t="shared" si="26"/>
        <v>5.4697521743022222</v>
      </c>
      <c r="K243" s="2">
        <f t="shared" ref="K243:K306" si="28">$K$4*B243+(1-$K$4)*K242</f>
        <v>5.5178922792738145</v>
      </c>
    </row>
    <row r="244" spans="1:11" ht="13.5" x14ac:dyDescent="0.25">
      <c r="A244" s="3">
        <f>TITRES_STAT!B247</f>
        <v>42360</v>
      </c>
      <c r="B244" s="6">
        <f>TITRES_STAT!D247</f>
        <v>5.4488000000000003</v>
      </c>
      <c r="C244" s="2">
        <f t="shared" si="21"/>
        <v>0</v>
      </c>
      <c r="D244" s="2">
        <f t="shared" si="22"/>
        <v>5.4488000000000003</v>
      </c>
      <c r="E244" s="2">
        <f t="shared" si="24"/>
        <v>5.4487999999999994</v>
      </c>
      <c r="F244" s="2">
        <f t="shared" si="25"/>
        <v>5.4731000000000014</v>
      </c>
      <c r="G244" s="2">
        <f t="shared" si="27"/>
        <v>5.5144700000000038</v>
      </c>
      <c r="H244" s="2">
        <f t="shared" si="23"/>
        <v>5.599336999999994</v>
      </c>
      <c r="I244" s="2">
        <f t="array" ref="I244">SUMPRODUCT(B228:B247, (ROW(B228:B247)-ROW(B228)+1)) / (20*21/2)</f>
        <v>5.4474466666666652</v>
      </c>
      <c r="J244" s="2">
        <f t="shared" si="26"/>
        <v>5.4677567291305813</v>
      </c>
      <c r="K244" s="2">
        <f t="shared" si="28"/>
        <v>5.5151827781258218</v>
      </c>
    </row>
    <row r="245" spans="1:11" ht="13.5" x14ac:dyDescent="0.25">
      <c r="A245" s="3">
        <f>TITRES_STAT!B248</f>
        <v>42361</v>
      </c>
      <c r="B245" s="6">
        <f>TITRES_STAT!D248</f>
        <v>5.4488000000000003</v>
      </c>
      <c r="C245" s="2">
        <f t="shared" si="21"/>
        <v>0</v>
      </c>
      <c r="D245" s="2">
        <f t="shared" si="22"/>
        <v>5.4488000000000003</v>
      </c>
      <c r="E245" s="2">
        <f t="shared" si="24"/>
        <v>5.4487999999999994</v>
      </c>
      <c r="F245" s="2">
        <f t="shared" si="25"/>
        <v>5.4650000000000016</v>
      </c>
      <c r="G245" s="2">
        <f t="shared" si="27"/>
        <v>5.5106420000000034</v>
      </c>
      <c r="H245" s="2">
        <f t="shared" si="23"/>
        <v>5.6019679999999941</v>
      </c>
      <c r="I245" s="2">
        <f t="array" ref="I245">SUMPRODUCT(B229:B248, (ROW(B229:B248)-ROW(B229)+1)) / (20*21/2)</f>
        <v>5.4475166666666679</v>
      </c>
      <c r="J245" s="2">
        <f t="shared" si="26"/>
        <v>5.4659513263562403</v>
      </c>
      <c r="K245" s="2">
        <f t="shared" si="28"/>
        <v>5.5125795319248097</v>
      </c>
    </row>
    <row r="246" spans="1:11" ht="13.5" x14ac:dyDescent="0.25">
      <c r="A246" s="3">
        <f>TITRES_STAT!B249</f>
        <v>42363</v>
      </c>
      <c r="B246" s="6">
        <f>TITRES_STAT!D249</f>
        <v>5.4390000000000001</v>
      </c>
      <c r="C246" s="2">
        <f t="shared" si="21"/>
        <v>-9.800000000000253E-3</v>
      </c>
      <c r="D246" s="2">
        <f t="shared" si="22"/>
        <v>5.4468399999999999</v>
      </c>
      <c r="E246" s="2">
        <f t="shared" si="24"/>
        <v>5.4478199999999992</v>
      </c>
      <c r="F246" s="2">
        <f t="shared" si="25"/>
        <v>5.4564100000000009</v>
      </c>
      <c r="G246" s="2">
        <f t="shared" si="27"/>
        <v>5.506618000000004</v>
      </c>
      <c r="H246" s="2">
        <f t="shared" si="23"/>
        <v>5.6045499999999944</v>
      </c>
      <c r="I246" s="2">
        <f t="array" ref="I246">SUMPRODUCT(B230:B249, (ROW(B230:B249)-ROW(B230)+1)) / (20*21/2)</f>
        <v>5.4429104761904759</v>
      </c>
      <c r="J246" s="2">
        <f t="shared" si="26"/>
        <v>5.4633845333699318</v>
      </c>
      <c r="K246" s="2">
        <f t="shared" si="28"/>
        <v>5.5096940600846214</v>
      </c>
    </row>
    <row r="247" spans="1:11" ht="13.5" x14ac:dyDescent="0.25">
      <c r="A247" s="3">
        <f>TITRES_STAT!B250</f>
        <v>42366</v>
      </c>
      <c r="B247" s="6">
        <f>TITRES_STAT!D250</f>
        <v>5.4439000000000002</v>
      </c>
      <c r="C247" s="2">
        <f t="shared" si="21"/>
        <v>4.9000000000001265E-3</v>
      </c>
      <c r="D247" s="2">
        <f t="shared" si="22"/>
        <v>5.4458600000000006</v>
      </c>
      <c r="E247" s="2">
        <f t="shared" si="24"/>
        <v>5.4473299999999991</v>
      </c>
      <c r="F247" s="2">
        <f t="shared" si="25"/>
        <v>5.4480650000000015</v>
      </c>
      <c r="G247" s="2">
        <f t="shared" si="27"/>
        <v>5.5026920000000041</v>
      </c>
      <c r="H247" s="2">
        <f t="shared" si="23"/>
        <v>5.6071114999999949</v>
      </c>
      <c r="I247" s="2">
        <f t="array" ref="I247">SUMPRODUCT(B231:B250, (ROW(B231:B250)-ROW(B231)+1)) / (20*21/2)</f>
        <v>5.4432142857142845</v>
      </c>
      <c r="J247" s="2">
        <f t="shared" si="26"/>
        <v>5.4615288635251762</v>
      </c>
      <c r="K247" s="2">
        <f t="shared" si="28"/>
        <v>5.5071139008656163</v>
      </c>
    </row>
    <row r="248" spans="1:11" ht="13.5" x14ac:dyDescent="0.25">
      <c r="A248" s="3">
        <f>TITRES_STAT!B251</f>
        <v>42367</v>
      </c>
      <c r="B248" s="6">
        <f>TITRES_STAT!D251</f>
        <v>5.4488000000000003</v>
      </c>
      <c r="C248" s="2">
        <f t="shared" si="21"/>
        <v>4.9000000000001265E-3</v>
      </c>
      <c r="D248" s="2">
        <f t="shared" si="22"/>
        <v>5.4458600000000006</v>
      </c>
      <c r="E248" s="2">
        <f t="shared" si="24"/>
        <v>5.4473299999999991</v>
      </c>
      <c r="F248" s="2">
        <f t="shared" si="25"/>
        <v>5.4480650000000015</v>
      </c>
      <c r="G248" s="2">
        <f t="shared" si="27"/>
        <v>5.4988640000000029</v>
      </c>
      <c r="H248" s="2">
        <f t="shared" si="23"/>
        <v>5.6096524999999948</v>
      </c>
      <c r="I248" s="2">
        <f t="array" ref="I248">SUMPRODUCT(B232:B251, (ROW(B232:B251)-ROW(B232)+1)) / (20*21/2)</f>
        <v>5.4435180952380957</v>
      </c>
      <c r="J248" s="2">
        <f t="shared" si="26"/>
        <v>5.4603165908084925</v>
      </c>
      <c r="K248" s="2">
        <f t="shared" si="28"/>
        <v>5.5048270812238274</v>
      </c>
    </row>
    <row r="249" spans="1:11" ht="13.5" x14ac:dyDescent="0.25">
      <c r="A249" s="3">
        <f>TITRES_STAT!B252</f>
        <v>42368</v>
      </c>
      <c r="B249" s="6">
        <f>TITRES_STAT!D252</f>
        <v>5.3997000000000002</v>
      </c>
      <c r="C249" s="2">
        <f t="shared" si="21"/>
        <v>-4.9100000000000144E-2</v>
      </c>
      <c r="D249" s="2">
        <f t="shared" si="22"/>
        <v>5.4360400000000002</v>
      </c>
      <c r="E249" s="2">
        <f t="shared" si="24"/>
        <v>5.4424200000000003</v>
      </c>
      <c r="F249" s="2">
        <f t="shared" si="25"/>
        <v>5.4456100000000012</v>
      </c>
      <c r="G249" s="2">
        <f t="shared" si="27"/>
        <v>5.4940540000000029</v>
      </c>
      <c r="H249" s="2">
        <f t="shared" si="23"/>
        <v>5.6117899999999956</v>
      </c>
      <c r="I249" s="2">
        <f t="array" ref="I249">SUMPRODUCT(B233:B252, (ROW(B233:B252)-ROW(B233)+1)) / (20*21/2)</f>
        <v>5.4438219047619052</v>
      </c>
      <c r="J249" s="2">
        <f t="shared" si="26"/>
        <v>5.4545435821600643</v>
      </c>
      <c r="K249" s="2">
        <f t="shared" si="28"/>
        <v>5.500704450587599</v>
      </c>
    </row>
    <row r="250" spans="1:11" ht="13.5" x14ac:dyDescent="0.25">
      <c r="A250" s="3">
        <f>TITRES_STAT!B253</f>
        <v>42369</v>
      </c>
      <c r="B250" s="6">
        <f>TITRES_STAT!D253</f>
        <v>5.4488000000000003</v>
      </c>
      <c r="C250" s="2">
        <f t="shared" si="21"/>
        <v>4.9100000000000144E-2</v>
      </c>
      <c r="D250" s="2">
        <f t="shared" si="22"/>
        <v>5.4360400000000002</v>
      </c>
      <c r="E250" s="2">
        <f t="shared" si="24"/>
        <v>5.4424200000000003</v>
      </c>
      <c r="F250" s="2">
        <f t="shared" si="25"/>
        <v>5.4456100000000012</v>
      </c>
      <c r="G250" s="2">
        <f t="shared" si="27"/>
        <v>5.4935640000000037</v>
      </c>
      <c r="H250" s="2">
        <f t="shared" si="23"/>
        <v>5.6129759999999953</v>
      </c>
      <c r="I250" s="2">
        <f t="array" ref="I250">SUMPRODUCT(B234:B253, (ROW(B234:B253)-ROW(B234)+1)) / (20*21/2)</f>
        <v>5.4441257142857138</v>
      </c>
      <c r="J250" s="2">
        <f t="shared" si="26"/>
        <v>5.4539965743352958</v>
      </c>
      <c r="K250" s="2">
        <f t="shared" si="28"/>
        <v>5.4986689819371053</v>
      </c>
    </row>
    <row r="251" spans="1:11" ht="13.5" x14ac:dyDescent="0.25">
      <c r="A251" s="3">
        <f>TITRES_STAT!B254</f>
        <v>42373</v>
      </c>
      <c r="B251" s="6">
        <f>TITRES_STAT!D254</f>
        <v>5.4488000000000003</v>
      </c>
      <c r="C251" s="2">
        <f t="shared" si="21"/>
        <v>0</v>
      </c>
      <c r="D251" s="2">
        <f t="shared" si="22"/>
        <v>5.4379999999999997</v>
      </c>
      <c r="E251" s="2">
        <f t="shared" si="24"/>
        <v>5.4424200000000003</v>
      </c>
      <c r="F251" s="2">
        <f t="shared" si="25"/>
        <v>5.4456100000000012</v>
      </c>
      <c r="G251" s="2">
        <f t="shared" si="27"/>
        <v>5.4930740000000027</v>
      </c>
      <c r="H251" s="2">
        <f t="shared" si="23"/>
        <v>5.6141619999999959</v>
      </c>
      <c r="I251" s="2">
        <f t="array" ref="I251">SUMPRODUCT(B235:B254, (ROW(B235:B254)-ROW(B235)+1)) / (20*21/2)</f>
        <v>5.4444295238095233</v>
      </c>
      <c r="J251" s="2">
        <f t="shared" si="26"/>
        <v>5.4535016624938386</v>
      </c>
      <c r="K251" s="2">
        <f t="shared" si="28"/>
        <v>5.4967133355866311</v>
      </c>
    </row>
    <row r="252" spans="1:11" ht="13.5" x14ac:dyDescent="0.25">
      <c r="A252" s="3">
        <f>TITRES_STAT!B255</f>
        <v>42374</v>
      </c>
      <c r="B252" s="6">
        <f>TITRES_STAT!D255</f>
        <v>5.4488000000000003</v>
      </c>
      <c r="C252" s="2">
        <f t="shared" si="21"/>
        <v>0</v>
      </c>
      <c r="D252" s="2">
        <f t="shared" si="22"/>
        <v>5.438979999999999</v>
      </c>
      <c r="E252" s="2">
        <f t="shared" si="24"/>
        <v>5.4424200000000003</v>
      </c>
      <c r="F252" s="2">
        <f t="shared" si="25"/>
        <v>5.4456100000000012</v>
      </c>
      <c r="G252" s="2">
        <f t="shared" si="27"/>
        <v>5.4893440000000036</v>
      </c>
      <c r="H252" s="2">
        <f t="shared" si="23"/>
        <v>5.6148059999999953</v>
      </c>
      <c r="I252" s="2">
        <f t="array" ref="I252">SUMPRODUCT(B236:B255, (ROW(B236:B255)-ROW(B236)+1)) / (20*21/2)</f>
        <v>5.4447333333333319</v>
      </c>
      <c r="J252" s="2">
        <f t="shared" si="26"/>
        <v>5.4530538851134729</v>
      </c>
      <c r="K252" s="2">
        <f t="shared" si="28"/>
        <v>5.494834381249901</v>
      </c>
    </row>
    <row r="253" spans="1:11" ht="13.5" x14ac:dyDescent="0.25">
      <c r="A253" s="3">
        <f>TITRES_STAT!B256</f>
        <v>42375</v>
      </c>
      <c r="B253" s="6">
        <f>TITRES_STAT!D256</f>
        <v>5.4488000000000003</v>
      </c>
      <c r="C253" s="2">
        <f t="shared" si="21"/>
        <v>0</v>
      </c>
      <c r="D253" s="2">
        <f t="shared" si="22"/>
        <v>5.438979999999999</v>
      </c>
      <c r="E253" s="2">
        <f t="shared" si="24"/>
        <v>5.4424200000000003</v>
      </c>
      <c r="F253" s="2">
        <f t="shared" si="25"/>
        <v>5.4456100000000012</v>
      </c>
      <c r="G253" s="2">
        <f t="shared" si="27"/>
        <v>5.4856140000000027</v>
      </c>
      <c r="H253" s="2">
        <f t="shared" si="23"/>
        <v>5.6154499999999947</v>
      </c>
      <c r="I253" s="2">
        <f t="array" ref="I253">SUMPRODUCT(B237:B256, (ROW(B237:B256)-ROW(B237)+1)) / (20*21/2)</f>
        <v>5.4450371428571431</v>
      </c>
      <c r="J253" s="2">
        <f t="shared" si="26"/>
        <v>5.452648753197904</v>
      </c>
      <c r="K253" s="2">
        <f t="shared" si="28"/>
        <v>5.4930291113969636</v>
      </c>
    </row>
    <row r="254" spans="1:11" ht="13.5" x14ac:dyDescent="0.25">
      <c r="A254" s="3">
        <f>TITRES_STAT!B257</f>
        <v>42376</v>
      </c>
      <c r="B254" s="6">
        <f>TITRES_STAT!D257</f>
        <v>5.4488000000000003</v>
      </c>
      <c r="C254" s="2">
        <f t="shared" si="21"/>
        <v>0</v>
      </c>
      <c r="D254" s="2">
        <f t="shared" si="22"/>
        <v>5.4488000000000003</v>
      </c>
      <c r="E254" s="2">
        <f t="shared" si="24"/>
        <v>5.4424200000000003</v>
      </c>
      <c r="F254" s="2">
        <f t="shared" si="25"/>
        <v>5.4456100000000012</v>
      </c>
      <c r="G254" s="2">
        <f t="shared" si="27"/>
        <v>5.4818840000000026</v>
      </c>
      <c r="H254" s="2">
        <f t="shared" si="23"/>
        <v>5.6160939999999959</v>
      </c>
      <c r="I254" s="2">
        <f t="array" ref="I254">SUMPRODUCT(B238:B257, (ROW(B238:B257)-ROW(B238)+1)) / (20*21/2)</f>
        <v>5.4453409523809526</v>
      </c>
      <c r="J254" s="2">
        <f t="shared" si="26"/>
        <v>5.4522822052742939</v>
      </c>
      <c r="K254" s="2">
        <f t="shared" si="28"/>
        <v>5.4912946364402204</v>
      </c>
    </row>
    <row r="255" spans="1:11" ht="13.5" x14ac:dyDescent="0.25">
      <c r="A255" s="3">
        <f>TITRES_STAT!B258</f>
        <v>42377</v>
      </c>
      <c r="B255" s="6">
        <f>TITRES_STAT!D258</f>
        <v>5.4488000000000003</v>
      </c>
      <c r="C255" s="2">
        <f t="shared" si="21"/>
        <v>0</v>
      </c>
      <c r="D255" s="2">
        <f t="shared" si="22"/>
        <v>5.4488000000000003</v>
      </c>
      <c r="E255" s="2">
        <f t="shared" si="24"/>
        <v>5.4424199999999994</v>
      </c>
      <c r="F255" s="2">
        <f t="shared" si="25"/>
        <v>5.4456100000000012</v>
      </c>
      <c r="G255" s="2">
        <f t="shared" si="27"/>
        <v>5.4781540000000026</v>
      </c>
      <c r="H255" s="2">
        <f t="shared" si="23"/>
        <v>5.6162414999999957</v>
      </c>
      <c r="I255" s="2">
        <f t="array" ref="I255">SUMPRODUCT(B239:B258, (ROW(B239:B258)-ROW(B239)+1)) / (20*21/2)</f>
        <v>5.4461114285714292</v>
      </c>
      <c r="J255" s="2">
        <f t="shared" si="26"/>
        <v>5.451950566676742</v>
      </c>
      <c r="K255" s="2">
        <f t="shared" si="28"/>
        <v>5.4896281801092313</v>
      </c>
    </row>
    <row r="256" spans="1:11" ht="13.5" x14ac:dyDescent="0.25">
      <c r="A256" s="3">
        <f>TITRES_STAT!B259</f>
        <v>42380</v>
      </c>
      <c r="B256" s="6">
        <f>TITRES_STAT!D259</f>
        <v>5.4488000000000003</v>
      </c>
      <c r="C256" s="2">
        <f t="shared" si="21"/>
        <v>0</v>
      </c>
      <c r="D256" s="2">
        <f t="shared" si="22"/>
        <v>5.4488000000000003</v>
      </c>
      <c r="E256" s="2">
        <f t="shared" si="24"/>
        <v>5.4433999999999987</v>
      </c>
      <c r="F256" s="2">
        <f t="shared" si="25"/>
        <v>5.4456100000000012</v>
      </c>
      <c r="G256" s="2">
        <f t="shared" si="27"/>
        <v>5.4744240000000026</v>
      </c>
      <c r="H256" s="2">
        <f t="shared" si="23"/>
        <v>5.6163889999999954</v>
      </c>
      <c r="I256" s="2">
        <f t="array" ref="I256">SUMPRODUCT(B240:B259, (ROW(B240:B259)-ROW(B240)+1)) / (20*21/2)</f>
        <v>5.4618204761904767</v>
      </c>
      <c r="J256" s="2">
        <f t="shared" si="26"/>
        <v>5.4516505127075279</v>
      </c>
      <c r="K256" s="2">
        <f t="shared" si="28"/>
        <v>5.4880270750069089</v>
      </c>
    </row>
    <row r="257" spans="1:11" ht="13.5" x14ac:dyDescent="0.25">
      <c r="A257" s="3">
        <f>TITRES_STAT!B260</f>
        <v>42381</v>
      </c>
      <c r="B257" s="6">
        <f>TITRES_STAT!D260</f>
        <v>5.4488000000000003</v>
      </c>
      <c r="C257" s="2">
        <f t="shared" si="21"/>
        <v>0</v>
      </c>
      <c r="D257" s="2">
        <f t="shared" si="22"/>
        <v>5.4488000000000003</v>
      </c>
      <c r="E257" s="2">
        <f t="shared" si="24"/>
        <v>5.4438899999999988</v>
      </c>
      <c r="F257" s="2">
        <f t="shared" si="25"/>
        <v>5.4456100000000021</v>
      </c>
      <c r="G257" s="2">
        <f t="shared" si="27"/>
        <v>5.4734420000000021</v>
      </c>
      <c r="H257" s="2">
        <f t="shared" si="23"/>
        <v>5.6163104999999947</v>
      </c>
      <c r="I257" s="2">
        <f t="array" ref="I257">SUMPRODUCT(B241:B260, (ROW(B241:B260)-ROW(B241)+1)) / (20*21/2)</f>
        <v>5.4622628571428571</v>
      </c>
      <c r="J257" s="2">
        <f t="shared" si="26"/>
        <v>5.451379035306811</v>
      </c>
      <c r="K257" s="2">
        <f t="shared" si="28"/>
        <v>5.4864887583399717</v>
      </c>
    </row>
    <row r="258" spans="1:11" ht="13.5" x14ac:dyDescent="0.25">
      <c r="A258" s="3">
        <f>TITRES_STAT!B261</f>
        <v>42382</v>
      </c>
      <c r="B258" s="6">
        <f>TITRES_STAT!D261</f>
        <v>5.4537000000000004</v>
      </c>
      <c r="C258" s="2">
        <f t="shared" si="21"/>
        <v>4.9000000000001265E-3</v>
      </c>
      <c r="D258" s="2">
        <f t="shared" si="22"/>
        <v>5.4497800000000005</v>
      </c>
      <c r="E258" s="2">
        <f t="shared" si="24"/>
        <v>5.4443799999999989</v>
      </c>
      <c r="F258" s="2">
        <f t="shared" si="25"/>
        <v>5.4458550000000017</v>
      </c>
      <c r="G258" s="2">
        <f t="shared" si="27"/>
        <v>5.4725580000000029</v>
      </c>
      <c r="H258" s="2">
        <f t="shared" si="23"/>
        <v>5.6158274999999955</v>
      </c>
      <c r="I258" s="2">
        <f t="array" ref="I258">SUMPRODUCT(B242:B261, (ROW(B242:B261)-ROW(B242)+1)) / (20*21/2)</f>
        <v>5.4626585714285714</v>
      </c>
      <c r="J258" s="2">
        <f t="shared" si="26"/>
        <v>5.4516000795633053</v>
      </c>
      <c r="K258" s="2">
        <f t="shared" si="28"/>
        <v>5.485202924679581</v>
      </c>
    </row>
    <row r="259" spans="1:11" ht="13.5" x14ac:dyDescent="0.25">
      <c r="A259" s="3">
        <f>TITRES_STAT!B262</f>
        <v>42384</v>
      </c>
      <c r="B259" s="6">
        <f>TITRES_STAT!D262</f>
        <v>5.6108000000000002</v>
      </c>
      <c r="C259" s="2">
        <f t="shared" si="21"/>
        <v>0.1570999999999998</v>
      </c>
      <c r="D259" s="2">
        <f t="shared" si="22"/>
        <v>5.4821800000000014</v>
      </c>
      <c r="E259" s="2">
        <f t="shared" si="24"/>
        <v>5.4654899999999991</v>
      </c>
      <c r="F259" s="2">
        <f t="shared" si="25"/>
        <v>5.4539550000000014</v>
      </c>
      <c r="G259" s="2">
        <f t="shared" si="27"/>
        <v>5.4748160000000032</v>
      </c>
      <c r="H259" s="2">
        <f t="shared" si="23"/>
        <v>5.6161524999999957</v>
      </c>
      <c r="I259" s="2">
        <f t="array" ref="I259">SUMPRODUCT(B243:B262, (ROW(B243:B262)-ROW(B243)+1)) / (20*21/2)</f>
        <v>5.4775028571428566</v>
      </c>
      <c r="J259" s="2">
        <f t="shared" si="26"/>
        <v>5.4667619767477529</v>
      </c>
      <c r="K259" s="2">
        <f t="shared" si="28"/>
        <v>5.4901283001823424</v>
      </c>
    </row>
    <row r="260" spans="1:11" ht="13.5" x14ac:dyDescent="0.25">
      <c r="A260" s="3">
        <f>TITRES_STAT!B263</f>
        <v>42387</v>
      </c>
      <c r="B260" s="6">
        <f>TITRES_STAT!D263</f>
        <v>5.4585999999999997</v>
      </c>
      <c r="C260" s="2">
        <f t="shared" ref="C260:C323" si="29">B260-B259</f>
        <v>-0.15220000000000056</v>
      </c>
      <c r="D260" s="2">
        <f t="shared" si="22"/>
        <v>5.4841400000000009</v>
      </c>
      <c r="E260" s="2">
        <f t="shared" si="24"/>
        <v>5.4664699999999993</v>
      </c>
      <c r="F260" s="2">
        <f t="shared" si="25"/>
        <v>5.4544450000000015</v>
      </c>
      <c r="G260" s="2">
        <f t="shared" si="27"/>
        <v>5.4747180000000029</v>
      </c>
      <c r="H260" s="2">
        <f t="shared" si="23"/>
        <v>5.615716499999996</v>
      </c>
      <c r="I260" s="2">
        <f t="array" ref="I260">SUMPRODUCT(B244:B263, (ROW(B244:B263)-ROW(B244)+1)) / (20*21/2)</f>
        <v>5.5074709523809524</v>
      </c>
      <c r="J260" s="2">
        <f t="shared" si="26"/>
        <v>5.4659846456289189</v>
      </c>
      <c r="K260" s="2">
        <f t="shared" si="28"/>
        <v>5.4888918962536239</v>
      </c>
    </row>
    <row r="261" spans="1:11" ht="13.5" x14ac:dyDescent="0.25">
      <c r="A261" s="3">
        <f>TITRES_STAT!B264</f>
        <v>42388</v>
      </c>
      <c r="B261" s="6">
        <f>TITRES_STAT!D264</f>
        <v>5.4585999999999997</v>
      </c>
      <c r="C261" s="2">
        <f t="shared" si="29"/>
        <v>0</v>
      </c>
      <c r="D261" s="2">
        <f t="shared" si="22"/>
        <v>5.4861000000000004</v>
      </c>
      <c r="E261" s="2">
        <f t="shared" si="24"/>
        <v>5.4674499999999986</v>
      </c>
      <c r="F261" s="2">
        <f t="shared" si="25"/>
        <v>5.4549350000000008</v>
      </c>
      <c r="G261" s="2">
        <f t="shared" si="27"/>
        <v>5.4746200000000025</v>
      </c>
      <c r="H261" s="2">
        <f t="shared" si="23"/>
        <v>5.6148514999999968</v>
      </c>
      <c r="I261" s="2">
        <f t="array" ref="I261">SUMPRODUCT(B245:B264, (ROW(B245:B264)-ROW(B245)+1)) / (20*21/2)</f>
        <v>5.5358728571428584</v>
      </c>
      <c r="J261" s="2">
        <f t="shared" si="26"/>
        <v>5.4652813460452121</v>
      </c>
      <c r="K261" s="2">
        <f t="shared" si="28"/>
        <v>5.4877039787534825</v>
      </c>
    </row>
    <row r="262" spans="1:11" ht="13.5" x14ac:dyDescent="0.25">
      <c r="A262" s="3">
        <f>TITRES_STAT!B265</f>
        <v>42389</v>
      </c>
      <c r="B262" s="6">
        <f>TITRES_STAT!D265</f>
        <v>5.6108000000000002</v>
      </c>
      <c r="C262" s="2">
        <f t="shared" si="29"/>
        <v>0.15220000000000056</v>
      </c>
      <c r="D262" s="2">
        <f t="shared" ref="D262:D325" si="30">AVERAGE(B258:B262)</f>
        <v>5.5185000000000004</v>
      </c>
      <c r="E262" s="2">
        <f t="shared" si="24"/>
        <v>5.483649999999999</v>
      </c>
      <c r="F262" s="2">
        <f t="shared" si="25"/>
        <v>5.4630350000000005</v>
      </c>
      <c r="G262" s="2">
        <f t="shared" si="27"/>
        <v>5.4775660000000013</v>
      </c>
      <c r="H262" s="2">
        <f t="shared" si="23"/>
        <v>5.6155829999999956</v>
      </c>
      <c r="I262" s="2">
        <f t="array" ref="I262">SUMPRODUCT(B246:B265, (ROW(B246:B265)-ROW(B246)+1)) / (20*21/2)</f>
        <v>5.5627085714285718</v>
      </c>
      <c r="J262" s="2">
        <f t="shared" si="26"/>
        <v>5.4791402654694776</v>
      </c>
      <c r="K262" s="2">
        <f t="shared" si="28"/>
        <v>5.4925312737043264</v>
      </c>
    </row>
    <row r="263" spans="1:11" ht="13.5" x14ac:dyDescent="0.25">
      <c r="A263" s="3">
        <f>TITRES_STAT!B266</f>
        <v>42390</v>
      </c>
      <c r="B263" s="6">
        <f>TITRES_STAT!D266</f>
        <v>5.7777000000000003</v>
      </c>
      <c r="C263" s="2">
        <f t="shared" si="29"/>
        <v>0.16690000000000005</v>
      </c>
      <c r="D263" s="2">
        <f t="shared" si="30"/>
        <v>5.5832999999999995</v>
      </c>
      <c r="E263" s="2">
        <f t="shared" si="24"/>
        <v>5.51654</v>
      </c>
      <c r="F263" s="2">
        <f t="shared" si="25"/>
        <v>5.4794800000000006</v>
      </c>
      <c r="G263" s="2">
        <f t="shared" si="27"/>
        <v>5.484046000000002</v>
      </c>
      <c r="H263" s="2">
        <f t="shared" si="23"/>
        <v>5.6162684999999968</v>
      </c>
      <c r="I263" s="2">
        <f t="array" ref="I263">SUMPRODUCT(B247:B266, (ROW(B247:B266)-ROW(B247)+1)) / (20*21/2)</f>
        <v>5.5879780952380962</v>
      </c>
      <c r="J263" s="2">
        <f t="shared" si="26"/>
        <v>5.5075745259009565</v>
      </c>
      <c r="K263" s="2">
        <f t="shared" si="28"/>
        <v>5.5037143610100392</v>
      </c>
    </row>
    <row r="264" spans="1:11" ht="13.5" x14ac:dyDescent="0.25">
      <c r="A264" s="3">
        <f>TITRES_STAT!B267</f>
        <v>42391</v>
      </c>
      <c r="B264" s="6">
        <f>TITRES_STAT!D267</f>
        <v>5.7777000000000003</v>
      </c>
      <c r="C264" s="2">
        <f t="shared" si="29"/>
        <v>0</v>
      </c>
      <c r="D264" s="2">
        <f t="shared" si="30"/>
        <v>5.6166799999999997</v>
      </c>
      <c r="E264" s="2">
        <f t="shared" si="24"/>
        <v>5.5494300000000001</v>
      </c>
      <c r="F264" s="2">
        <f t="shared" si="25"/>
        <v>5.4959249999999997</v>
      </c>
      <c r="G264" s="2">
        <f t="shared" si="27"/>
        <v>5.4905260000000018</v>
      </c>
      <c r="H264" s="2">
        <f t="shared" si="23"/>
        <v>5.6169539999999971</v>
      </c>
      <c r="I264" s="2">
        <f t="array" ref="I264">SUMPRODUCT(B248:B267, (ROW(B248:B267)-ROW(B248)+1)) / (20*21/2)</f>
        <v>5.6116347619047637</v>
      </c>
      <c r="J264" s="2">
        <f t="shared" si="26"/>
        <v>5.5333007615294374</v>
      </c>
      <c r="K264" s="2">
        <f t="shared" si="28"/>
        <v>5.5144588958723908</v>
      </c>
    </row>
    <row r="265" spans="1:11" ht="13.5" x14ac:dyDescent="0.25">
      <c r="A265" s="3">
        <f>TITRES_STAT!B268</f>
        <v>42394</v>
      </c>
      <c r="B265" s="6">
        <f>TITRES_STAT!D268</f>
        <v>5.7777000000000003</v>
      </c>
      <c r="C265" s="2">
        <f t="shared" si="29"/>
        <v>0</v>
      </c>
      <c r="D265" s="2">
        <f t="shared" si="30"/>
        <v>5.6805000000000003</v>
      </c>
      <c r="E265" s="2">
        <f t="shared" si="24"/>
        <v>5.5823200000000011</v>
      </c>
      <c r="F265" s="2">
        <f t="shared" si="25"/>
        <v>5.5123699999999989</v>
      </c>
      <c r="G265" s="2">
        <f t="shared" si="27"/>
        <v>5.4970060000000016</v>
      </c>
      <c r="H265" s="2">
        <f t="shared" si="23"/>
        <v>5.6176619999999984</v>
      </c>
      <c r="I265" s="2">
        <f t="array" ref="I265">SUMPRODUCT(B249:B268, (ROW(B249:B268)-ROW(B249)+1)) / (20*21/2)</f>
        <v>5.6337019047619057</v>
      </c>
      <c r="J265" s="2">
        <f t="shared" si="26"/>
        <v>5.5565768794790156</v>
      </c>
      <c r="K265" s="2">
        <f t="shared" si="28"/>
        <v>5.5247820764264155</v>
      </c>
    </row>
    <row r="266" spans="1:11" ht="13.5" x14ac:dyDescent="0.25">
      <c r="A266" s="3">
        <f>TITRES_STAT!B269</f>
        <v>42395</v>
      </c>
      <c r="B266" s="6">
        <f>TITRES_STAT!D269</f>
        <v>5.7777000000000003</v>
      </c>
      <c r="C266" s="2">
        <f t="shared" si="29"/>
        <v>0</v>
      </c>
      <c r="D266" s="2">
        <f t="shared" si="30"/>
        <v>5.7443200000000001</v>
      </c>
      <c r="E266" s="2">
        <f t="shared" si="24"/>
        <v>5.6152100000000011</v>
      </c>
      <c r="F266" s="2">
        <f t="shared" si="25"/>
        <v>5.529304999999999</v>
      </c>
      <c r="G266" s="2">
        <f t="shared" si="27"/>
        <v>5.5002460000000015</v>
      </c>
      <c r="H266" s="2">
        <f t="shared" ref="H266:H329" si="31">AVERAGE(B67:B266)</f>
        <v>5.6183924999999988</v>
      </c>
      <c r="I266" s="2">
        <f t="array" ref="I266">SUMPRODUCT(B250:B269, (ROW(B250:B269)-ROW(B250)+1)) / (20*21/2)</f>
        <v>5.6509266666666669</v>
      </c>
      <c r="J266" s="2">
        <f t="shared" si="26"/>
        <v>5.5776362242905382</v>
      </c>
      <c r="K266" s="2">
        <f t="shared" si="28"/>
        <v>5.5347004263704784</v>
      </c>
    </row>
    <row r="267" spans="1:11" ht="13.5" x14ac:dyDescent="0.25">
      <c r="A267" s="3">
        <f>TITRES_STAT!B270</f>
        <v>42396</v>
      </c>
      <c r="B267" s="6">
        <f>TITRES_STAT!D270</f>
        <v>5.7777000000000003</v>
      </c>
      <c r="C267" s="2">
        <f t="shared" si="29"/>
        <v>0</v>
      </c>
      <c r="D267" s="2">
        <f t="shared" si="30"/>
        <v>5.7777000000000003</v>
      </c>
      <c r="E267" s="2">
        <f t="shared" si="24"/>
        <v>5.6481000000000012</v>
      </c>
      <c r="F267" s="2">
        <f t="shared" si="25"/>
        <v>5.5459949999999987</v>
      </c>
      <c r="G267" s="2">
        <f t="shared" si="27"/>
        <v>5.5068240000000017</v>
      </c>
      <c r="H267" s="2">
        <f t="shared" si="31"/>
        <v>5.6191454999999983</v>
      </c>
      <c r="I267" s="2">
        <f t="array" ref="I267">SUMPRODUCT(B251:B270, (ROW(B251:B270)-ROW(B251)+1)) / (20*21/2)</f>
        <v>5.6665152380952382</v>
      </c>
      <c r="J267" s="2">
        <f t="shared" si="26"/>
        <v>5.5966899172152491</v>
      </c>
      <c r="K267" s="2">
        <f t="shared" si="28"/>
        <v>5.5442298214147741</v>
      </c>
    </row>
    <row r="268" spans="1:11" ht="13.5" x14ac:dyDescent="0.25">
      <c r="A268" s="3">
        <f>TITRES_STAT!B271</f>
        <v>42397</v>
      </c>
      <c r="B268" s="6">
        <f>TITRES_STAT!D271</f>
        <v>5.7777000000000003</v>
      </c>
      <c r="C268" s="2">
        <f t="shared" si="29"/>
        <v>0</v>
      </c>
      <c r="D268" s="2">
        <f t="shared" si="30"/>
        <v>5.7777000000000003</v>
      </c>
      <c r="E268" s="2">
        <f t="shared" ref="E268:E331" si="32">AVERAGE(B259:B268)</f>
        <v>5.6805000000000012</v>
      </c>
      <c r="F268" s="2">
        <f t="shared" si="25"/>
        <v>5.5624399999999978</v>
      </c>
      <c r="G268" s="2">
        <f t="shared" si="27"/>
        <v>5.5134020000000019</v>
      </c>
      <c r="H268" s="2">
        <f t="shared" si="31"/>
        <v>5.6198984999999997</v>
      </c>
      <c r="I268" s="2">
        <f t="array" ref="I268">SUMPRODUCT(B252:B271, (ROW(B252:B271)-ROW(B252)+1)) / (20*21/2)</f>
        <v>5.6970633333333334</v>
      </c>
      <c r="J268" s="2">
        <f t="shared" si="26"/>
        <v>5.6139289727185595</v>
      </c>
      <c r="K268" s="2">
        <f t="shared" si="28"/>
        <v>5.5533855146926268</v>
      </c>
    </row>
    <row r="269" spans="1:11" ht="13.5" x14ac:dyDescent="0.25">
      <c r="A269" s="3">
        <f>TITRES_STAT!B272</f>
        <v>42398</v>
      </c>
      <c r="B269" s="6">
        <f>TITRES_STAT!D272</f>
        <v>5.7432999999999996</v>
      </c>
      <c r="C269" s="2">
        <f t="shared" si="29"/>
        <v>-3.4400000000000652E-2</v>
      </c>
      <c r="D269" s="2">
        <f t="shared" si="30"/>
        <v>5.7708200000000005</v>
      </c>
      <c r="E269" s="2">
        <f t="shared" si="32"/>
        <v>5.6937500000000005</v>
      </c>
      <c r="F269" s="2">
        <f t="shared" si="25"/>
        <v>5.5796199999999985</v>
      </c>
      <c r="G269" s="2">
        <f t="shared" si="27"/>
        <v>5.5192920000000019</v>
      </c>
      <c r="H269" s="2">
        <f t="shared" si="31"/>
        <v>5.6212925000000009</v>
      </c>
      <c r="I269" s="2">
        <f t="array" ref="I269">SUMPRODUCT(B253:B272, (ROW(B253:B272)-ROW(B253)+1)) / (20*21/2)</f>
        <v>5.7253909523809527</v>
      </c>
      <c r="J269" s="2">
        <f t="shared" si="26"/>
        <v>5.6262500229358396</v>
      </c>
      <c r="K269" s="2">
        <f t="shared" si="28"/>
        <v>5.5608331415674259</v>
      </c>
    </row>
    <row r="270" spans="1:11" ht="13.5" x14ac:dyDescent="0.25">
      <c r="A270" s="3">
        <f>TITRES_STAT!B273</f>
        <v>42401</v>
      </c>
      <c r="B270" s="6">
        <f>TITRES_STAT!D273</f>
        <v>5.7432999999999996</v>
      </c>
      <c r="C270" s="2">
        <f t="shared" si="29"/>
        <v>0</v>
      </c>
      <c r="D270" s="2">
        <f t="shared" si="30"/>
        <v>5.7639399999999998</v>
      </c>
      <c r="E270" s="2">
        <f t="shared" si="32"/>
        <v>5.7222200000000001</v>
      </c>
      <c r="F270" s="2">
        <f t="shared" si="25"/>
        <v>5.5943449999999988</v>
      </c>
      <c r="G270" s="2">
        <f t="shared" si="27"/>
        <v>5.5251820000000018</v>
      </c>
      <c r="H270" s="2">
        <f t="shared" si="31"/>
        <v>5.6224605000000016</v>
      </c>
      <c r="I270" s="2">
        <f t="array" ref="I270">SUMPRODUCT(B254:B273, (ROW(B254:B273)-ROW(B254)+1)) / (20*21/2)</f>
        <v>5.7514980952380945</v>
      </c>
      <c r="J270" s="2">
        <f t="shared" si="26"/>
        <v>5.6373976397990928</v>
      </c>
      <c r="K270" s="2">
        <f t="shared" si="28"/>
        <v>5.5679887046432128</v>
      </c>
    </row>
    <row r="271" spans="1:11" ht="13.5" x14ac:dyDescent="0.25">
      <c r="A271" s="3">
        <f>TITRES_STAT!B274</f>
        <v>42402</v>
      </c>
      <c r="B271" s="6">
        <f>TITRES_STAT!D274</f>
        <v>5.9150999999999998</v>
      </c>
      <c r="C271" s="2">
        <f t="shared" si="29"/>
        <v>0.17180000000000017</v>
      </c>
      <c r="D271" s="2">
        <f t="shared" si="30"/>
        <v>5.7914200000000005</v>
      </c>
      <c r="E271" s="2">
        <f t="shared" si="32"/>
        <v>5.7678700000000003</v>
      </c>
      <c r="F271" s="2">
        <f t="shared" si="25"/>
        <v>5.617659999999999</v>
      </c>
      <c r="G271" s="2">
        <f t="shared" si="27"/>
        <v>5.5345080000000015</v>
      </c>
      <c r="H271" s="2">
        <f t="shared" si="31"/>
        <v>5.6244875000000025</v>
      </c>
      <c r="I271" s="2">
        <f t="array" ref="I271">SUMPRODUCT(B255:B274, (ROW(B255:B274)-ROW(B255)+1)) / (20*21/2)</f>
        <v>5.7753847619047614</v>
      </c>
      <c r="J271" s="2">
        <f t="shared" si="26"/>
        <v>5.6638454836277514</v>
      </c>
      <c r="K271" s="2">
        <f t="shared" si="28"/>
        <v>5.581600912304264</v>
      </c>
    </row>
    <row r="272" spans="1:11" ht="13.5" x14ac:dyDescent="0.25">
      <c r="A272" s="3">
        <f>TITRES_STAT!B275</f>
        <v>42403</v>
      </c>
      <c r="B272" s="6">
        <f>TITRES_STAT!D275</f>
        <v>5.9150999999999998</v>
      </c>
      <c r="C272" s="2">
        <f t="shared" si="29"/>
        <v>0</v>
      </c>
      <c r="D272" s="2">
        <f t="shared" si="30"/>
        <v>5.8188999999999993</v>
      </c>
      <c r="E272" s="2">
        <f t="shared" si="32"/>
        <v>5.7983000000000002</v>
      </c>
      <c r="F272" s="2">
        <f t="shared" si="25"/>
        <v>5.6409749999999992</v>
      </c>
      <c r="G272" s="2">
        <f t="shared" si="27"/>
        <v>5.5405940000000031</v>
      </c>
      <c r="H272" s="2">
        <f t="shared" si="31"/>
        <v>5.6257020000000022</v>
      </c>
      <c r="I272" s="2">
        <f t="array" ref="I272">SUMPRODUCT(B256:B275, (ROW(B256:B275)-ROW(B256)+1)) / (20*21/2)</f>
        <v>5.7970509523809524</v>
      </c>
      <c r="J272" s="2">
        <f t="shared" si="26"/>
        <v>5.6877744851870133</v>
      </c>
      <c r="K272" s="2">
        <f t="shared" si="28"/>
        <v>5.5946793079001758</v>
      </c>
    </row>
    <row r="273" spans="1:11" ht="13.5" x14ac:dyDescent="0.25">
      <c r="A273" s="3">
        <f>TITRES_STAT!B276</f>
        <v>42404</v>
      </c>
      <c r="B273" s="6">
        <f>TITRES_STAT!D276</f>
        <v>5.9150999999999998</v>
      </c>
      <c r="C273" s="2">
        <f t="shared" si="29"/>
        <v>0</v>
      </c>
      <c r="D273" s="2">
        <f t="shared" si="30"/>
        <v>5.846379999999999</v>
      </c>
      <c r="E273" s="2">
        <f t="shared" si="32"/>
        <v>5.8120400000000005</v>
      </c>
      <c r="F273" s="2">
        <f t="shared" si="25"/>
        <v>5.6642899999999994</v>
      </c>
      <c r="G273" s="2">
        <f t="shared" si="27"/>
        <v>5.5466800000000038</v>
      </c>
      <c r="H273" s="2">
        <f t="shared" si="31"/>
        <v>5.6269165000000019</v>
      </c>
      <c r="I273" s="2">
        <f t="array" ref="I273">SUMPRODUCT(B257:B276, (ROW(B257:B276)-ROW(B257)+1)) / (20*21/2)</f>
        <v>5.8164966666666675</v>
      </c>
      <c r="J273" s="2">
        <f t="shared" si="26"/>
        <v>5.7094245342168222</v>
      </c>
      <c r="K273" s="2">
        <f t="shared" si="28"/>
        <v>5.6072448252374238</v>
      </c>
    </row>
    <row r="274" spans="1:11" ht="13.5" x14ac:dyDescent="0.25">
      <c r="A274" s="3">
        <f>TITRES_STAT!B277</f>
        <v>42405</v>
      </c>
      <c r="B274" s="6">
        <f>TITRES_STAT!D277</f>
        <v>5.9150999999999998</v>
      </c>
      <c r="C274" s="2">
        <f t="shared" si="29"/>
        <v>0</v>
      </c>
      <c r="D274" s="2">
        <f t="shared" si="30"/>
        <v>5.8807399999999994</v>
      </c>
      <c r="E274" s="2">
        <f t="shared" si="32"/>
        <v>5.8257800000000008</v>
      </c>
      <c r="F274" s="2">
        <f t="shared" si="25"/>
        <v>5.6876049999999996</v>
      </c>
      <c r="G274" s="2">
        <f t="shared" si="27"/>
        <v>5.5527660000000028</v>
      </c>
      <c r="H274" s="2">
        <f t="shared" si="31"/>
        <v>5.6280180000000026</v>
      </c>
      <c r="I274" s="2">
        <f t="array" ref="I274">SUMPRODUCT(B258:B277, (ROW(B258:B277)-ROW(B258)+1)) / (20*21/2)</f>
        <v>5.8126838095238096</v>
      </c>
      <c r="J274" s="2">
        <f t="shared" si="26"/>
        <v>5.7290126738152196</v>
      </c>
      <c r="K274" s="2">
        <f t="shared" si="28"/>
        <v>5.6193175771888981</v>
      </c>
    </row>
    <row r="275" spans="1:11" ht="13.5" x14ac:dyDescent="0.25">
      <c r="A275" s="3">
        <f>TITRES_STAT!B278</f>
        <v>42408</v>
      </c>
      <c r="B275" s="6">
        <f>TITRES_STAT!D278</f>
        <v>5.9150999999999998</v>
      </c>
      <c r="C275" s="2">
        <f t="shared" si="29"/>
        <v>0</v>
      </c>
      <c r="D275" s="2">
        <f t="shared" si="30"/>
        <v>5.9150999999999998</v>
      </c>
      <c r="E275" s="2">
        <f t="shared" si="32"/>
        <v>5.8395200000000012</v>
      </c>
      <c r="F275" s="2">
        <f t="shared" si="25"/>
        <v>5.7109199999999998</v>
      </c>
      <c r="G275" s="2">
        <f t="shared" si="27"/>
        <v>5.5588520000000026</v>
      </c>
      <c r="H275" s="2">
        <f t="shared" si="31"/>
        <v>5.6291195000000025</v>
      </c>
      <c r="I275" s="2">
        <f t="array" ref="I275">SUMPRODUCT(B259:B278, (ROW(B259:B278)-ROW(B259)+1)) / (20*21/2)</f>
        <v>5.8077023809523824</v>
      </c>
      <c r="J275" s="2">
        <f t="shared" si="26"/>
        <v>5.7467352763090087</v>
      </c>
      <c r="K275" s="2">
        <f t="shared" si="28"/>
        <v>5.6309168878873734</v>
      </c>
    </row>
    <row r="276" spans="1:11" ht="13.5" x14ac:dyDescent="0.25">
      <c r="A276" s="3">
        <f>TITRES_STAT!B279</f>
        <v>42409</v>
      </c>
      <c r="B276" s="6">
        <f>TITRES_STAT!D279</f>
        <v>5.9150999999999998</v>
      </c>
      <c r="C276" s="2">
        <f t="shared" si="29"/>
        <v>0</v>
      </c>
      <c r="D276" s="2">
        <f t="shared" si="30"/>
        <v>5.9150999999999998</v>
      </c>
      <c r="E276" s="2">
        <f t="shared" si="32"/>
        <v>5.8532600000000006</v>
      </c>
      <c r="F276" s="2">
        <f t="shared" ref="F276:F339" si="33">AVERAGE(B257:B276)</f>
        <v>5.734235</v>
      </c>
      <c r="G276" s="2">
        <f t="shared" si="27"/>
        <v>5.5649380000000015</v>
      </c>
      <c r="H276" s="2">
        <f t="shared" si="31"/>
        <v>5.6302210000000024</v>
      </c>
      <c r="I276" s="2">
        <f t="array" ref="I276">SUMPRODUCT(B260:B279, (ROW(B260:B279)-ROW(B260)+1)) / (20*21/2)</f>
        <v>5.8015757142857147</v>
      </c>
      <c r="J276" s="2">
        <f t="shared" si="26"/>
        <v>5.7627700118986276</v>
      </c>
      <c r="K276" s="2">
        <f t="shared" si="28"/>
        <v>5.6420613236564963</v>
      </c>
    </row>
    <row r="277" spans="1:11" ht="13.5" x14ac:dyDescent="0.25">
      <c r="A277" s="3">
        <f>TITRES_STAT!B280</f>
        <v>42410</v>
      </c>
      <c r="B277" s="6">
        <f>TITRES_STAT!D280</f>
        <v>5.6942000000000004</v>
      </c>
      <c r="C277" s="2">
        <f t="shared" si="29"/>
        <v>-0.22089999999999943</v>
      </c>
      <c r="D277" s="2">
        <f t="shared" si="30"/>
        <v>5.8709199999999999</v>
      </c>
      <c r="E277" s="2">
        <f t="shared" si="32"/>
        <v>5.8449100000000005</v>
      </c>
      <c r="F277" s="2">
        <f t="shared" si="33"/>
        <v>5.746505</v>
      </c>
      <c r="G277" s="2">
        <f t="shared" si="27"/>
        <v>5.5666060000000028</v>
      </c>
      <c r="H277" s="2">
        <f t="shared" si="31"/>
        <v>5.6299020000000031</v>
      </c>
      <c r="I277" s="2">
        <f t="array" ref="I277">SUMPRODUCT(B261:B280, (ROW(B261:B280)-ROW(B261)+1)) / (20*21/2)</f>
        <v>5.7950519047619053</v>
      </c>
      <c r="J277" s="2">
        <f t="shared" ref="J277:J340" si="34">$J$4*B277+J276*(1-$J$4)</f>
        <v>5.7562395345749486</v>
      </c>
      <c r="K277" s="2">
        <f t="shared" si="28"/>
        <v>5.6441059776307512</v>
      </c>
    </row>
    <row r="278" spans="1:11" ht="13.5" x14ac:dyDescent="0.25">
      <c r="A278" s="3">
        <f>TITRES_STAT!B281</f>
        <v>42411</v>
      </c>
      <c r="B278" s="6">
        <f>TITRES_STAT!D281</f>
        <v>5.6942000000000004</v>
      </c>
      <c r="C278" s="2">
        <f t="shared" si="29"/>
        <v>0</v>
      </c>
      <c r="D278" s="2">
        <f t="shared" si="30"/>
        <v>5.8267400000000009</v>
      </c>
      <c r="E278" s="2">
        <f t="shared" si="32"/>
        <v>5.8365600000000004</v>
      </c>
      <c r="F278" s="2">
        <f t="shared" si="33"/>
        <v>5.7585299999999986</v>
      </c>
      <c r="G278" s="2">
        <f t="shared" si="27"/>
        <v>5.5715140000000032</v>
      </c>
      <c r="H278" s="2">
        <f t="shared" si="31"/>
        <v>5.6295830000000038</v>
      </c>
      <c r="I278" s="2">
        <f t="array" ref="I278">SUMPRODUCT(B262:B281, (ROW(B262:B281)-ROW(B262)+1)) / (20*21/2)</f>
        <v>5.7715109523809538</v>
      </c>
      <c r="J278" s="2">
        <f t="shared" si="34"/>
        <v>5.7503310074725729</v>
      </c>
      <c r="K278" s="2">
        <f t="shared" si="28"/>
        <v>5.6460704490962117</v>
      </c>
    </row>
    <row r="279" spans="1:11" ht="13.5" x14ac:dyDescent="0.25">
      <c r="A279" s="3">
        <f>TITRES_STAT!B282</f>
        <v>42412</v>
      </c>
      <c r="B279" s="6">
        <f>TITRES_STAT!D282</f>
        <v>5.6942000000000004</v>
      </c>
      <c r="C279" s="2">
        <f t="shared" si="29"/>
        <v>0</v>
      </c>
      <c r="D279" s="2">
        <f t="shared" si="30"/>
        <v>5.782560000000001</v>
      </c>
      <c r="E279" s="2">
        <f t="shared" si="32"/>
        <v>5.8316500000000007</v>
      </c>
      <c r="F279" s="2">
        <f t="shared" si="33"/>
        <v>5.7626999999999979</v>
      </c>
      <c r="G279" s="2">
        <f t="shared" si="27"/>
        <v>5.5764220000000035</v>
      </c>
      <c r="H279" s="2">
        <f t="shared" si="31"/>
        <v>5.6292640000000036</v>
      </c>
      <c r="I279" s="2">
        <f t="array" ref="I279">SUMPRODUCT(B263:B282, (ROW(B263:B282)-ROW(B263)+1)) / (20*21/2)</f>
        <v>5.7476428571428579</v>
      </c>
      <c r="J279" s="2">
        <f t="shared" si="34"/>
        <v>5.7449851972370896</v>
      </c>
      <c r="K279" s="2">
        <f t="shared" si="28"/>
        <v>5.6479578824649881</v>
      </c>
    </row>
    <row r="280" spans="1:11" ht="13.5" x14ac:dyDescent="0.25">
      <c r="A280" s="3">
        <f>TITRES_STAT!B283</f>
        <v>42415</v>
      </c>
      <c r="B280" s="6">
        <f>TITRES_STAT!D283</f>
        <v>5.6942000000000004</v>
      </c>
      <c r="C280" s="2">
        <f t="shared" si="29"/>
        <v>0</v>
      </c>
      <c r="D280" s="2">
        <f t="shared" si="30"/>
        <v>5.7383800000000011</v>
      </c>
      <c r="E280" s="2">
        <f t="shared" si="32"/>
        <v>5.8267400000000009</v>
      </c>
      <c r="F280" s="2">
        <f t="shared" si="33"/>
        <v>5.7744799999999987</v>
      </c>
      <c r="G280" s="2">
        <f t="shared" si="27"/>
        <v>5.5813300000000039</v>
      </c>
      <c r="H280" s="2">
        <f t="shared" si="31"/>
        <v>5.6289450000000034</v>
      </c>
      <c r="I280" s="2">
        <f t="array" ref="I280">SUMPRODUCT(B264:B283, (ROW(B264:B283)-ROW(B264)+1)) / (20*21/2)</f>
        <v>5.7400676190476201</v>
      </c>
      <c r="J280" s="2">
        <f t="shared" si="34"/>
        <v>5.7401485117859385</v>
      </c>
      <c r="K280" s="2">
        <f t="shared" si="28"/>
        <v>5.6497712988389104</v>
      </c>
    </row>
    <row r="281" spans="1:11" ht="13.5" x14ac:dyDescent="0.25">
      <c r="A281" s="3">
        <f>TITRES_STAT!B284</f>
        <v>42416</v>
      </c>
      <c r="B281" s="6">
        <f>TITRES_STAT!D284</f>
        <v>5.5273000000000003</v>
      </c>
      <c r="C281" s="2">
        <f t="shared" si="29"/>
        <v>-0.16690000000000005</v>
      </c>
      <c r="D281" s="2">
        <f t="shared" si="30"/>
        <v>5.6608200000000002</v>
      </c>
      <c r="E281" s="2">
        <f t="shared" si="32"/>
        <v>5.7879600000000009</v>
      </c>
      <c r="F281" s="2">
        <f t="shared" si="33"/>
        <v>5.7779149999999984</v>
      </c>
      <c r="G281" s="2">
        <f t="shared" si="27"/>
        <v>5.582900000000004</v>
      </c>
      <c r="H281" s="2">
        <f t="shared" si="31"/>
        <v>5.6277915000000016</v>
      </c>
      <c r="I281" s="2">
        <f t="array" ref="I281">SUMPRODUCT(B265:B284, (ROW(B265:B284)-ROW(B265)+1)) / (20*21/2)</f>
        <v>5.7347661904761917</v>
      </c>
      <c r="J281" s="2">
        <f t="shared" si="34"/>
        <v>5.7198772249491823</v>
      </c>
      <c r="K281" s="2">
        <f t="shared" si="28"/>
        <v>5.6449685028060115</v>
      </c>
    </row>
    <row r="282" spans="1:11" ht="13.5" x14ac:dyDescent="0.25">
      <c r="A282" s="3">
        <f>TITRES_STAT!B285</f>
        <v>42417</v>
      </c>
      <c r="B282" s="6">
        <f>TITRES_STAT!D285</f>
        <v>5.5273000000000003</v>
      </c>
      <c r="C282" s="2">
        <f t="shared" si="29"/>
        <v>0</v>
      </c>
      <c r="D282" s="2">
        <f t="shared" si="30"/>
        <v>5.62744</v>
      </c>
      <c r="E282" s="2">
        <f t="shared" si="32"/>
        <v>5.74918</v>
      </c>
      <c r="F282" s="2">
        <f t="shared" si="33"/>
        <v>5.7737399999999983</v>
      </c>
      <c r="G282" s="2">
        <f t="shared" si="27"/>
        <v>5.5844700000000032</v>
      </c>
      <c r="H282" s="2">
        <f t="shared" si="31"/>
        <v>5.6266380000000016</v>
      </c>
      <c r="I282" s="2">
        <f t="array" ref="I282">SUMPRODUCT(B266:B285, (ROW(B266:B285)-ROW(B266)+1)) / (20*21/2)</f>
        <v>5.7288257142857129</v>
      </c>
      <c r="J282" s="2">
        <f t="shared" si="34"/>
        <v>5.701536536858784</v>
      </c>
      <c r="K282" s="2">
        <f t="shared" si="28"/>
        <v>5.6403540517155797</v>
      </c>
    </row>
    <row r="283" spans="1:11" ht="13.5" x14ac:dyDescent="0.25">
      <c r="A283" s="3">
        <f>TITRES_STAT!B286</f>
        <v>42418</v>
      </c>
      <c r="B283" s="6">
        <f>TITRES_STAT!D286</f>
        <v>5.6942000000000004</v>
      </c>
      <c r="C283" s="2">
        <f t="shared" si="29"/>
        <v>0.16690000000000005</v>
      </c>
      <c r="D283" s="2">
        <f t="shared" si="30"/>
        <v>5.62744</v>
      </c>
      <c r="E283" s="2">
        <f t="shared" si="32"/>
        <v>5.7270900000000005</v>
      </c>
      <c r="F283" s="2">
        <f t="shared" si="33"/>
        <v>5.7695649999999983</v>
      </c>
      <c r="G283" s="2">
        <f t="shared" si="27"/>
        <v>5.5893780000000035</v>
      </c>
      <c r="H283" s="2">
        <f t="shared" si="31"/>
        <v>5.6263189999999996</v>
      </c>
      <c r="I283" s="2">
        <f t="array" ref="I283">SUMPRODUCT(B267:B286, (ROW(B267:B286)-ROW(B267)+1)) / (20*21/2)</f>
        <v>5.7232361904761904</v>
      </c>
      <c r="J283" s="2">
        <f t="shared" si="34"/>
        <v>5.7008378190627091</v>
      </c>
      <c r="K283" s="2">
        <f t="shared" si="28"/>
        <v>5.6424656575306553</v>
      </c>
    </row>
    <row r="284" spans="1:11" ht="13.5" x14ac:dyDescent="0.25">
      <c r="A284" s="3">
        <f>TITRES_STAT!B287</f>
        <v>42419</v>
      </c>
      <c r="B284" s="6">
        <f>TITRES_STAT!D287</f>
        <v>5.7138999999999998</v>
      </c>
      <c r="C284" s="2">
        <f t="shared" si="29"/>
        <v>1.9699999999999385E-2</v>
      </c>
      <c r="D284" s="2">
        <f t="shared" si="30"/>
        <v>5.6313800000000009</v>
      </c>
      <c r="E284" s="2">
        <f t="shared" si="32"/>
        <v>5.706970000000001</v>
      </c>
      <c r="F284" s="2">
        <f t="shared" si="33"/>
        <v>5.7663749999999983</v>
      </c>
      <c r="G284" s="2">
        <f t="shared" si="27"/>
        <v>5.5946800000000039</v>
      </c>
      <c r="H284" s="2">
        <f t="shared" si="31"/>
        <v>5.6269339999999985</v>
      </c>
      <c r="I284" s="2">
        <f t="array" ref="I284">SUMPRODUCT(B268:B287, (ROW(B268:B287)-ROW(B268)+1)) / (20*21/2)</f>
        <v>5.7179976190476198</v>
      </c>
      <c r="J284" s="2">
        <f t="shared" si="34"/>
        <v>5.7020818362948322</v>
      </c>
      <c r="K284" s="2">
        <f t="shared" si="28"/>
        <v>5.6452670042941593</v>
      </c>
    </row>
    <row r="285" spans="1:11" ht="13.5" x14ac:dyDescent="0.25">
      <c r="A285" s="3">
        <f>TITRES_STAT!B288</f>
        <v>42422</v>
      </c>
      <c r="B285" s="6">
        <f>TITRES_STAT!D288</f>
        <v>5.7039999999999997</v>
      </c>
      <c r="C285" s="2">
        <f t="shared" si="29"/>
        <v>-9.9000000000000199E-3</v>
      </c>
      <c r="D285" s="2">
        <f t="shared" si="30"/>
        <v>5.6333400000000005</v>
      </c>
      <c r="E285" s="2">
        <f t="shared" si="32"/>
        <v>5.6858599999999999</v>
      </c>
      <c r="F285" s="2">
        <f t="shared" si="33"/>
        <v>5.7626899999999983</v>
      </c>
      <c r="G285" s="2">
        <f t="shared" si="27"/>
        <v>5.5997840000000032</v>
      </c>
      <c r="H285" s="2">
        <f t="shared" si="31"/>
        <v>5.6274994999999981</v>
      </c>
      <c r="I285" s="2">
        <f t="array" ref="I285">SUMPRODUCT(B269:B288, (ROW(B269:B288)-ROW(B269)+1)) / (20*21/2)</f>
        <v>5.7131099999999995</v>
      </c>
      <c r="J285" s="2">
        <f t="shared" si="34"/>
        <v>5.7022645185524672</v>
      </c>
      <c r="K285" s="2">
        <f t="shared" si="28"/>
        <v>5.6475702590277219</v>
      </c>
    </row>
    <row r="286" spans="1:11" ht="13.5" x14ac:dyDescent="0.25">
      <c r="A286" s="3">
        <f>TITRES_STAT!B289</f>
        <v>42423</v>
      </c>
      <c r="B286" s="6">
        <f>TITRES_STAT!D289</f>
        <v>5.7039999999999997</v>
      </c>
      <c r="C286" s="2">
        <f t="shared" si="29"/>
        <v>0</v>
      </c>
      <c r="D286" s="2">
        <f t="shared" si="30"/>
        <v>5.6686800000000002</v>
      </c>
      <c r="E286" s="2">
        <f t="shared" si="32"/>
        <v>5.6647500000000006</v>
      </c>
      <c r="F286" s="2">
        <f t="shared" si="33"/>
        <v>5.7590049999999984</v>
      </c>
      <c r="G286" s="2">
        <f t="shared" si="27"/>
        <v>5.6048880000000016</v>
      </c>
      <c r="H286" s="2">
        <f t="shared" si="31"/>
        <v>5.6275679999999975</v>
      </c>
      <c r="I286" s="2">
        <f t="array" ref="I286">SUMPRODUCT(B270:B289, (ROW(B270:B289)-ROW(B270)+1)) / (20*21/2)</f>
        <v>5.7085733333333328</v>
      </c>
      <c r="J286" s="2">
        <f t="shared" si="34"/>
        <v>5.702429802499851</v>
      </c>
      <c r="K286" s="2">
        <f t="shared" si="28"/>
        <v>5.649783190046243</v>
      </c>
    </row>
    <row r="287" spans="1:11" ht="13.5" x14ac:dyDescent="0.25">
      <c r="A287" s="3">
        <f>TITRES_STAT!B290</f>
        <v>42424</v>
      </c>
      <c r="B287" s="6">
        <f>TITRES_STAT!D290</f>
        <v>5.7039999999999997</v>
      </c>
      <c r="C287" s="2">
        <f t="shared" si="29"/>
        <v>0</v>
      </c>
      <c r="D287" s="2">
        <f t="shared" si="30"/>
        <v>5.7040200000000008</v>
      </c>
      <c r="E287" s="2">
        <f t="shared" si="32"/>
        <v>5.6657300000000008</v>
      </c>
      <c r="F287" s="2">
        <f t="shared" si="33"/>
        <v>5.7553199999999984</v>
      </c>
      <c r="G287" s="2">
        <f t="shared" si="27"/>
        <v>5.6099920000000019</v>
      </c>
      <c r="H287" s="2">
        <f t="shared" si="31"/>
        <v>5.6276364999999968</v>
      </c>
      <c r="I287" s="2">
        <f t="array" ref="I287">SUMPRODUCT(B271:B290, (ROW(B271:B290)-ROW(B271)+1)) / (20*21/2)</f>
        <v>5.7042238095238096</v>
      </c>
      <c r="J287" s="2">
        <f t="shared" si="34"/>
        <v>5.7025793451189131</v>
      </c>
      <c r="K287" s="2">
        <f t="shared" si="28"/>
        <v>5.6519093394561946</v>
      </c>
    </row>
    <row r="288" spans="1:11" ht="13.5" x14ac:dyDescent="0.25">
      <c r="A288" s="3">
        <f>TITRES_STAT!B291</f>
        <v>42425</v>
      </c>
      <c r="B288" s="6">
        <f>TITRES_STAT!D291</f>
        <v>5.7039999999999997</v>
      </c>
      <c r="C288" s="2">
        <f t="shared" si="29"/>
        <v>0</v>
      </c>
      <c r="D288" s="2">
        <f t="shared" si="30"/>
        <v>5.7059800000000003</v>
      </c>
      <c r="E288" s="2">
        <f t="shared" si="32"/>
        <v>5.6667100000000001</v>
      </c>
      <c r="F288" s="2">
        <f t="shared" si="33"/>
        <v>5.7516349999999985</v>
      </c>
      <c r="G288" s="2">
        <f t="shared" si="27"/>
        <v>5.6150960000000021</v>
      </c>
      <c r="H288" s="2">
        <f t="shared" si="31"/>
        <v>5.6274789999999966</v>
      </c>
      <c r="I288" s="2">
        <f t="array" ref="I288">SUMPRODUCT(B272:B291, (ROW(B272:B291)-ROW(B272)+1)) / (20*21/2)</f>
        <v>5.7000614285714279</v>
      </c>
      <c r="J288" s="2">
        <f t="shared" si="34"/>
        <v>5.7027146455837787</v>
      </c>
      <c r="K288" s="2">
        <f t="shared" si="28"/>
        <v>5.6539521104579125</v>
      </c>
    </row>
    <row r="289" spans="1:11" ht="13.5" x14ac:dyDescent="0.25">
      <c r="A289" s="3">
        <f>TITRES_STAT!B292</f>
        <v>42426</v>
      </c>
      <c r="B289" s="6">
        <f>TITRES_STAT!D292</f>
        <v>5.7039999999999997</v>
      </c>
      <c r="C289" s="2">
        <f t="shared" si="29"/>
        <v>0</v>
      </c>
      <c r="D289" s="2">
        <f t="shared" si="30"/>
        <v>5.7039999999999997</v>
      </c>
      <c r="E289" s="2">
        <f t="shared" si="32"/>
        <v>5.6676900000000003</v>
      </c>
      <c r="F289" s="2">
        <f t="shared" si="33"/>
        <v>5.7496699999999974</v>
      </c>
      <c r="G289" s="2">
        <f t="shared" si="27"/>
        <v>5.6202000000000005</v>
      </c>
      <c r="H289" s="2">
        <f t="shared" si="31"/>
        <v>5.6273214999999972</v>
      </c>
      <c r="I289" s="2">
        <f t="array" ref="I289">SUMPRODUCT(B273:B292, (ROW(B273:B292)-ROW(B273)+1)) / (20*21/2)</f>
        <v>5.6969042857142851</v>
      </c>
      <c r="J289" s="2">
        <f t="shared" si="34"/>
        <v>5.7028370602900855</v>
      </c>
      <c r="K289" s="2">
        <f t="shared" si="28"/>
        <v>5.6559147727928964</v>
      </c>
    </row>
    <row r="290" spans="1:11" ht="13.5" x14ac:dyDescent="0.25">
      <c r="A290" s="3">
        <f>TITRES_STAT!B293</f>
        <v>42429</v>
      </c>
      <c r="B290" s="6">
        <f>TITRES_STAT!D293</f>
        <v>5.7039999999999997</v>
      </c>
      <c r="C290" s="2">
        <f t="shared" si="29"/>
        <v>0</v>
      </c>
      <c r="D290" s="2">
        <f t="shared" si="30"/>
        <v>5.7039999999999997</v>
      </c>
      <c r="E290" s="2">
        <f t="shared" si="32"/>
        <v>5.6686700000000005</v>
      </c>
      <c r="F290" s="2">
        <f t="shared" si="33"/>
        <v>5.7477049999999981</v>
      </c>
      <c r="G290" s="2">
        <f t="shared" si="27"/>
        <v>5.6253040000000007</v>
      </c>
      <c r="H290" s="2">
        <f t="shared" si="31"/>
        <v>5.6271639999999978</v>
      </c>
      <c r="I290" s="2">
        <f t="array" ref="I290">SUMPRODUCT(B274:B293, (ROW(B274:B293)-ROW(B274)+1)) / (20*21/2)</f>
        <v>5.6947523809523801</v>
      </c>
      <c r="J290" s="2">
        <f t="shared" si="34"/>
        <v>5.7029478164529346</v>
      </c>
      <c r="K290" s="2">
        <f t="shared" si="28"/>
        <v>5.6578004679774887</v>
      </c>
    </row>
    <row r="291" spans="1:11" ht="13.5" x14ac:dyDescent="0.25">
      <c r="A291" s="3">
        <f>TITRES_STAT!B294</f>
        <v>42430</v>
      </c>
      <c r="B291" s="6">
        <f>TITRES_STAT!D294</f>
        <v>5.7039999999999997</v>
      </c>
      <c r="C291" s="2">
        <f t="shared" si="29"/>
        <v>0</v>
      </c>
      <c r="D291" s="2">
        <f t="shared" si="30"/>
        <v>5.7039999999999997</v>
      </c>
      <c r="E291" s="2">
        <f t="shared" si="32"/>
        <v>5.6863400000000004</v>
      </c>
      <c r="F291" s="2">
        <f t="shared" si="33"/>
        <v>5.737149999999998</v>
      </c>
      <c r="G291" s="2">
        <f t="shared" si="27"/>
        <v>5.630408000000001</v>
      </c>
      <c r="H291" s="2">
        <f t="shared" si="31"/>
        <v>5.6278649999999981</v>
      </c>
      <c r="I291" s="2">
        <f t="array" ref="I291">SUMPRODUCT(B275:B294, (ROW(B275:B294)-ROW(B275)+1)) / (20*21/2)</f>
        <v>5.6936057142857139</v>
      </c>
      <c r="J291" s="2">
        <f t="shared" si="34"/>
        <v>5.7030480244097976</v>
      </c>
      <c r="K291" s="2">
        <f t="shared" si="28"/>
        <v>5.6596122143313128</v>
      </c>
    </row>
    <row r="292" spans="1:11" ht="13.5" x14ac:dyDescent="0.25">
      <c r="A292" s="3">
        <f>TITRES_STAT!B295</f>
        <v>42431</v>
      </c>
      <c r="B292" s="6">
        <f>TITRES_STAT!D295</f>
        <v>5.7039999999999997</v>
      </c>
      <c r="C292" s="2">
        <f t="shared" si="29"/>
        <v>0</v>
      </c>
      <c r="D292" s="2">
        <f t="shared" si="30"/>
        <v>5.7039999999999997</v>
      </c>
      <c r="E292" s="2">
        <f t="shared" si="32"/>
        <v>5.7040100000000002</v>
      </c>
      <c r="F292" s="2">
        <f t="shared" si="33"/>
        <v>5.7265949999999979</v>
      </c>
      <c r="G292" s="2">
        <f t="shared" si="27"/>
        <v>5.6355120000000003</v>
      </c>
      <c r="H292" s="2">
        <f t="shared" si="31"/>
        <v>5.6280009999999985</v>
      </c>
      <c r="I292" s="2">
        <f t="array" ref="I292">SUMPRODUCT(B276:B295, (ROW(B276:B295)-ROW(B276)+1)) / (20*21/2)</f>
        <v>5.6934642857142856</v>
      </c>
      <c r="J292" s="2">
        <f t="shared" si="34"/>
        <v>5.7031386887517215</v>
      </c>
      <c r="K292" s="2">
        <f t="shared" si="28"/>
        <v>5.6613529118085166</v>
      </c>
    </row>
    <row r="293" spans="1:11" ht="13.5" x14ac:dyDescent="0.25">
      <c r="A293" s="3">
        <f>TITRES_STAT!B296</f>
        <v>42432</v>
      </c>
      <c r="B293" s="6">
        <f>TITRES_STAT!D296</f>
        <v>5.7039999999999997</v>
      </c>
      <c r="C293" s="2">
        <f t="shared" si="29"/>
        <v>0</v>
      </c>
      <c r="D293" s="2">
        <f t="shared" si="30"/>
        <v>5.7039999999999997</v>
      </c>
      <c r="E293" s="2">
        <f t="shared" si="32"/>
        <v>5.7049900000000004</v>
      </c>
      <c r="F293" s="2">
        <f t="shared" si="33"/>
        <v>5.7160399999999978</v>
      </c>
      <c r="G293" s="2">
        <f t="shared" si="27"/>
        <v>5.6406159999999996</v>
      </c>
      <c r="H293" s="2">
        <f t="shared" si="31"/>
        <v>5.6281369999999988</v>
      </c>
      <c r="I293" s="2">
        <f t="array" ref="I293">SUMPRODUCT(B277:B296, (ROW(B277:B296)-ROW(B277)+1)) / (20*21/2)</f>
        <v>5.6943280952380952</v>
      </c>
      <c r="J293" s="2">
        <f t="shared" si="34"/>
        <v>5.703220718394415</v>
      </c>
      <c r="K293" s="2">
        <f t="shared" si="28"/>
        <v>5.6630253466395555</v>
      </c>
    </row>
    <row r="294" spans="1:11" ht="13.5" x14ac:dyDescent="0.25">
      <c r="A294" s="3">
        <f>TITRES_STAT!B297</f>
        <v>42433</v>
      </c>
      <c r="B294" s="6">
        <f>TITRES_STAT!D297</f>
        <v>5.7039999999999997</v>
      </c>
      <c r="C294" s="2">
        <f t="shared" si="29"/>
        <v>0</v>
      </c>
      <c r="D294" s="2">
        <f t="shared" si="30"/>
        <v>5.7039999999999997</v>
      </c>
      <c r="E294" s="2">
        <f t="shared" si="32"/>
        <v>5.7039999999999997</v>
      </c>
      <c r="F294" s="2">
        <f t="shared" si="33"/>
        <v>5.7054849999999977</v>
      </c>
      <c r="G294" s="2">
        <f t="shared" si="27"/>
        <v>5.6457199999999998</v>
      </c>
      <c r="H294" s="2">
        <f t="shared" si="31"/>
        <v>5.6282729999999992</v>
      </c>
      <c r="I294" s="2">
        <f t="array" ref="I294">SUMPRODUCT(B278:B297, (ROW(B278:B297)-ROW(B278)+1)) / (20*21/2)</f>
        <v>5.6961971428571427</v>
      </c>
      <c r="J294" s="2">
        <f t="shared" si="34"/>
        <v>5.7032949356901854</v>
      </c>
      <c r="K294" s="2">
        <f t="shared" si="28"/>
        <v>5.6646321957909453</v>
      </c>
    </row>
    <row r="295" spans="1:11" ht="13.5" x14ac:dyDescent="0.25">
      <c r="A295" s="3">
        <f>TITRES_STAT!B298</f>
        <v>42436</v>
      </c>
      <c r="B295" s="6">
        <f>TITRES_STAT!D298</f>
        <v>5.7039999999999997</v>
      </c>
      <c r="C295" s="2">
        <f t="shared" si="29"/>
        <v>0</v>
      </c>
      <c r="D295" s="2">
        <f t="shared" si="30"/>
        <v>5.7039999999999997</v>
      </c>
      <c r="E295" s="2">
        <f t="shared" si="32"/>
        <v>5.7039999999999997</v>
      </c>
      <c r="F295" s="2">
        <f t="shared" si="33"/>
        <v>5.6949299999999976</v>
      </c>
      <c r="G295" s="2">
        <f t="shared" si="27"/>
        <v>5.6508240000000001</v>
      </c>
      <c r="H295" s="2">
        <f t="shared" si="31"/>
        <v>5.6284090000000004</v>
      </c>
      <c r="I295" s="2">
        <f t="array" ref="I295">SUMPRODUCT(B279:B298, (ROW(B279:B298)-ROW(B279)+1)) / (20*21/2)</f>
        <v>5.6826004761904771</v>
      </c>
      <c r="J295" s="2">
        <f t="shared" si="34"/>
        <v>5.7033620846720723</v>
      </c>
      <c r="K295" s="2">
        <f t="shared" si="28"/>
        <v>5.6661760312501244</v>
      </c>
    </row>
    <row r="296" spans="1:11" ht="13.5" x14ac:dyDescent="0.25">
      <c r="A296" s="3">
        <f>TITRES_STAT!B299</f>
        <v>42437</v>
      </c>
      <c r="B296" s="6">
        <f>TITRES_STAT!D299</f>
        <v>5.7039999999999997</v>
      </c>
      <c r="C296" s="2">
        <f t="shared" si="29"/>
        <v>0</v>
      </c>
      <c r="D296" s="2">
        <f t="shared" si="30"/>
        <v>5.7039999999999997</v>
      </c>
      <c r="E296" s="2">
        <f t="shared" si="32"/>
        <v>5.7039999999999997</v>
      </c>
      <c r="F296" s="2">
        <f t="shared" si="33"/>
        <v>5.6843749999999975</v>
      </c>
      <c r="G296" s="2">
        <f t="shared" si="27"/>
        <v>5.6561240000000002</v>
      </c>
      <c r="H296" s="2">
        <f t="shared" si="31"/>
        <v>5.6285450000000017</v>
      </c>
      <c r="I296" s="2">
        <f t="array" ref="I296">SUMPRODUCT(B280:B299, (ROW(B280:B299)-ROW(B280)+1)) / (20*21/2)</f>
        <v>5.6692519047619045</v>
      </c>
      <c r="J296" s="2">
        <f t="shared" si="34"/>
        <v>5.7034228385128278</v>
      </c>
      <c r="K296" s="2">
        <f t="shared" si="28"/>
        <v>5.667659324142277</v>
      </c>
    </row>
    <row r="297" spans="1:11" ht="13.5" x14ac:dyDescent="0.25">
      <c r="A297" s="3">
        <f>TITRES_STAT!B300</f>
        <v>42438</v>
      </c>
      <c r="B297" s="6">
        <f>TITRES_STAT!D300</f>
        <v>5.7039999999999997</v>
      </c>
      <c r="C297" s="2">
        <f t="shared" si="29"/>
        <v>0</v>
      </c>
      <c r="D297" s="2">
        <f t="shared" si="30"/>
        <v>5.7039999999999997</v>
      </c>
      <c r="E297" s="2">
        <f t="shared" si="32"/>
        <v>5.7039999999999997</v>
      </c>
      <c r="F297" s="2">
        <f t="shared" si="33"/>
        <v>5.6848649999999976</v>
      </c>
      <c r="G297" s="2">
        <f t="shared" si="27"/>
        <v>5.6613259999999999</v>
      </c>
      <c r="H297" s="2">
        <f t="shared" si="31"/>
        <v>5.6287265000000017</v>
      </c>
      <c r="I297" s="2">
        <f t="array" ref="I297">SUMPRODUCT(B281:B300, (ROW(B281:B300)-ROW(B281)+1)) / (20*21/2)</f>
        <v>5.6566514285714282</v>
      </c>
      <c r="J297" s="2">
        <f t="shared" si="34"/>
        <v>5.7034778062735114</v>
      </c>
      <c r="K297" s="2">
        <f t="shared" si="28"/>
        <v>5.6690844486857177</v>
      </c>
    </row>
    <row r="298" spans="1:11" ht="13.5" x14ac:dyDescent="0.25">
      <c r="A298" s="3">
        <f>TITRES_STAT!B301</f>
        <v>42439</v>
      </c>
      <c r="B298" s="6">
        <f>TITRES_STAT!D301</f>
        <v>5.5420999999999996</v>
      </c>
      <c r="C298" s="2">
        <f t="shared" si="29"/>
        <v>-0.16190000000000015</v>
      </c>
      <c r="D298" s="2">
        <f t="shared" si="30"/>
        <v>5.6716199999999999</v>
      </c>
      <c r="E298" s="2">
        <f t="shared" si="32"/>
        <v>5.6878099999999998</v>
      </c>
      <c r="F298" s="2">
        <f t="shared" si="33"/>
        <v>5.6772599999999986</v>
      </c>
      <c r="G298" s="2">
        <f t="shared" si="27"/>
        <v>5.6631920000000004</v>
      </c>
      <c r="H298" s="2">
        <f t="shared" si="31"/>
        <v>5.628121000000001</v>
      </c>
      <c r="I298" s="2">
        <f t="array" ref="I298">SUMPRODUCT(B282:B301, (ROW(B282:B301)-ROW(B282)+1)) / (20*21/2)</f>
        <v>5.6606942857142855</v>
      </c>
      <c r="J298" s="2">
        <f t="shared" si="34"/>
        <v>5.6881084913903193</v>
      </c>
      <c r="K298" s="2">
        <f t="shared" si="28"/>
        <v>5.6641046663843166</v>
      </c>
    </row>
    <row r="299" spans="1:11" ht="13.5" x14ac:dyDescent="0.25">
      <c r="A299" s="3">
        <f>TITRES_STAT!B302</f>
        <v>42440</v>
      </c>
      <c r="B299" s="6">
        <f>TITRES_STAT!D302</f>
        <v>5.5370999999999997</v>
      </c>
      <c r="C299" s="2">
        <f t="shared" si="29"/>
        <v>-4.9999999999998934E-3</v>
      </c>
      <c r="D299" s="2">
        <f t="shared" si="30"/>
        <v>5.6382399999999997</v>
      </c>
      <c r="E299" s="2">
        <f t="shared" si="32"/>
        <v>5.6711200000000002</v>
      </c>
      <c r="F299" s="2">
        <f t="shared" si="33"/>
        <v>5.6694049999999985</v>
      </c>
      <c r="G299" s="2">
        <f t="shared" si="27"/>
        <v>5.6659400000000009</v>
      </c>
      <c r="H299" s="2">
        <f t="shared" si="31"/>
        <v>5.6274455000000012</v>
      </c>
      <c r="I299" s="2">
        <f t="array" ref="I299">SUMPRODUCT(B283:B302, (ROW(B283:B302)-ROW(B283)+1)) / (20*21/2)</f>
        <v>5.6638957142857134</v>
      </c>
      <c r="J299" s="2">
        <f t="shared" si="34"/>
        <v>5.6737267303055265</v>
      </c>
      <c r="K299" s="2">
        <f t="shared" si="28"/>
        <v>5.6591240912319902</v>
      </c>
    </row>
    <row r="300" spans="1:11" ht="13.5" x14ac:dyDescent="0.25">
      <c r="A300" s="3">
        <f>TITRES_STAT!B303</f>
        <v>42443</v>
      </c>
      <c r="B300" s="6">
        <f>TITRES_STAT!D303</f>
        <v>5.5370999999999997</v>
      </c>
      <c r="C300" s="2">
        <f t="shared" si="29"/>
        <v>0</v>
      </c>
      <c r="D300" s="2">
        <f t="shared" si="30"/>
        <v>5.6048599999999995</v>
      </c>
      <c r="E300" s="2">
        <f t="shared" si="32"/>
        <v>5.6544299999999996</v>
      </c>
      <c r="F300" s="2">
        <f t="shared" si="33"/>
        <v>5.6615499999999983</v>
      </c>
      <c r="G300" s="2">
        <f t="shared" si="27"/>
        <v>5.6677060000000008</v>
      </c>
      <c r="H300" s="2">
        <f t="shared" si="31"/>
        <v>5.6267700000000014</v>
      </c>
      <c r="I300" s="2">
        <f t="array" ref="I300">SUMPRODUCT(B284:B303, (ROW(B284:B303)-ROW(B284)+1)) / (20*21/2)</f>
        <v>5.6662557142857137</v>
      </c>
      <c r="J300" s="2">
        <f t="shared" si="34"/>
        <v>5.6607146607526193</v>
      </c>
      <c r="K300" s="2">
        <f t="shared" si="28"/>
        <v>5.6543388327523045</v>
      </c>
    </row>
    <row r="301" spans="1:11" ht="13.5" x14ac:dyDescent="0.25">
      <c r="A301" s="3">
        <f>TITRES_STAT!B304</f>
        <v>42444</v>
      </c>
      <c r="B301" s="6">
        <f>TITRES_STAT!D304</f>
        <v>5.7039999999999997</v>
      </c>
      <c r="C301" s="2">
        <f t="shared" si="29"/>
        <v>0.16690000000000005</v>
      </c>
      <c r="D301" s="2">
        <f t="shared" si="30"/>
        <v>5.6048599999999995</v>
      </c>
      <c r="E301" s="2">
        <f t="shared" si="32"/>
        <v>5.6544299999999996</v>
      </c>
      <c r="F301" s="2">
        <f t="shared" si="33"/>
        <v>5.6703849999999978</v>
      </c>
      <c r="G301" s="2">
        <f t="shared" si="27"/>
        <v>5.672810000000001</v>
      </c>
      <c r="H301" s="2">
        <f t="shared" si="31"/>
        <v>5.6269290000000014</v>
      </c>
      <c r="I301" s="2">
        <f t="array" ref="I301">SUMPRODUCT(B285:B304, (ROW(B285:B304)-ROW(B285)+1)) / (20*21/2)</f>
        <v>5.6536166666666672</v>
      </c>
      <c r="J301" s="2">
        <f t="shared" si="34"/>
        <v>5.6648370740142751</v>
      </c>
      <c r="K301" s="2">
        <f t="shared" si="28"/>
        <v>5.6562863295071164</v>
      </c>
    </row>
    <row r="302" spans="1:11" ht="13.5" x14ac:dyDescent="0.25">
      <c r="A302" s="3">
        <f>TITRES_STAT!B305</f>
        <v>42445</v>
      </c>
      <c r="B302" s="6">
        <f>TITRES_STAT!D305</f>
        <v>5.7039999999999997</v>
      </c>
      <c r="C302" s="2">
        <f t="shared" si="29"/>
        <v>0</v>
      </c>
      <c r="D302" s="2">
        <f t="shared" si="30"/>
        <v>5.6048600000000004</v>
      </c>
      <c r="E302" s="2">
        <f t="shared" si="32"/>
        <v>5.6544300000000005</v>
      </c>
      <c r="F302" s="2">
        <f t="shared" si="33"/>
        <v>5.6792199999999982</v>
      </c>
      <c r="G302" s="2">
        <f t="shared" si="27"/>
        <v>5.6779140000000003</v>
      </c>
      <c r="H302" s="2">
        <f t="shared" si="31"/>
        <v>5.6270650000000009</v>
      </c>
      <c r="I302" s="2">
        <f t="array" ref="I302">SUMPRODUCT(B286:B305, (ROW(B286:B305)-ROW(B286)+1)) / (20*21/2)</f>
        <v>5.6277438095238095</v>
      </c>
      <c r="J302" s="2">
        <f t="shared" si="34"/>
        <v>5.6685668764891064</v>
      </c>
      <c r="K302" s="2">
        <f t="shared" si="28"/>
        <v>5.6581574538401709</v>
      </c>
    </row>
    <row r="303" spans="1:11" ht="13.5" x14ac:dyDescent="0.25">
      <c r="A303" s="3">
        <f>TITRES_STAT!B306</f>
        <v>42446</v>
      </c>
      <c r="B303" s="6">
        <f>TITRES_STAT!D306</f>
        <v>5.7039999999999997</v>
      </c>
      <c r="C303" s="2">
        <f t="shared" si="29"/>
        <v>0</v>
      </c>
      <c r="D303" s="2">
        <f t="shared" si="30"/>
        <v>5.6372400000000003</v>
      </c>
      <c r="E303" s="2">
        <f t="shared" si="32"/>
        <v>5.6544300000000005</v>
      </c>
      <c r="F303" s="2">
        <f t="shared" si="33"/>
        <v>5.6797099999999983</v>
      </c>
      <c r="G303" s="2">
        <f t="shared" si="27"/>
        <v>5.6830180000000015</v>
      </c>
      <c r="H303" s="2">
        <f t="shared" si="31"/>
        <v>5.6272010000000012</v>
      </c>
      <c r="I303" s="2">
        <f t="array" ref="I303">SUMPRODUCT(B287:B306, (ROW(B287:B306)-ROW(B287)+1)) / (20*21/2)</f>
        <v>5.6033199999999992</v>
      </c>
      <c r="J303" s="2">
        <f t="shared" si="34"/>
        <v>5.6719414596806201</v>
      </c>
      <c r="K303" s="2">
        <f t="shared" si="28"/>
        <v>5.6599552007484002</v>
      </c>
    </row>
    <row r="304" spans="1:11" ht="13.5" x14ac:dyDescent="0.25">
      <c r="A304" s="3">
        <f>TITRES_STAT!B307</f>
        <v>42447</v>
      </c>
      <c r="B304" s="6">
        <f>TITRES_STAT!D307</f>
        <v>5.5469999999999997</v>
      </c>
      <c r="C304" s="2">
        <f t="shared" si="29"/>
        <v>-0.15700000000000003</v>
      </c>
      <c r="D304" s="2">
        <f t="shared" si="30"/>
        <v>5.6392199999999999</v>
      </c>
      <c r="E304" s="2">
        <f t="shared" si="32"/>
        <v>5.6387299999999998</v>
      </c>
      <c r="F304" s="2">
        <f t="shared" si="33"/>
        <v>5.671364999999998</v>
      </c>
      <c r="G304" s="2">
        <f t="shared" si="27"/>
        <v>5.6849820000000024</v>
      </c>
      <c r="H304" s="2">
        <f t="shared" si="31"/>
        <v>5.6265520000000002</v>
      </c>
      <c r="I304" s="2">
        <f t="array" ref="I304">SUMPRODUCT(B288:B307, (ROW(B288:B307)-ROW(B288)+1)) / (20*21/2)</f>
        <v>5.5803452380952381</v>
      </c>
      <c r="J304" s="2">
        <f t="shared" si="34"/>
        <v>5.6600422730443709</v>
      </c>
      <c r="K304" s="2">
        <f t="shared" si="28"/>
        <v>5.6555255850327768</v>
      </c>
    </row>
    <row r="305" spans="1:11" ht="13.5" x14ac:dyDescent="0.25">
      <c r="A305" s="3">
        <f>TITRES_STAT!B308</f>
        <v>42450</v>
      </c>
      <c r="B305" s="6">
        <f>TITRES_STAT!D308</f>
        <v>5.3997000000000002</v>
      </c>
      <c r="C305" s="2">
        <f t="shared" si="29"/>
        <v>-0.14729999999999954</v>
      </c>
      <c r="D305" s="2">
        <f t="shared" si="30"/>
        <v>5.6117399999999993</v>
      </c>
      <c r="E305" s="2">
        <f t="shared" si="32"/>
        <v>5.6082999999999998</v>
      </c>
      <c r="F305" s="2">
        <f t="shared" si="33"/>
        <v>5.6561499999999985</v>
      </c>
      <c r="G305" s="2">
        <f t="shared" si="27"/>
        <v>5.6840000000000019</v>
      </c>
      <c r="H305" s="2">
        <f t="shared" si="31"/>
        <v>5.6251665000000006</v>
      </c>
      <c r="I305" s="2">
        <f t="array" ref="I305">SUMPRODUCT(B289:B308, (ROW(B289:B308)-ROW(B289)+1)) / (20*21/2)</f>
        <v>5.5588195238095244</v>
      </c>
      <c r="J305" s="2">
        <f t="shared" si="34"/>
        <v>5.6352477708496691</v>
      </c>
      <c r="K305" s="2">
        <f t="shared" si="28"/>
        <v>5.645493209149139</v>
      </c>
    </row>
    <row r="306" spans="1:11" ht="13.5" x14ac:dyDescent="0.25">
      <c r="A306" s="3">
        <f>TITRES_STAT!B309</f>
        <v>42451</v>
      </c>
      <c r="B306" s="6">
        <f>TITRES_STAT!D309</f>
        <v>5.3997000000000002</v>
      </c>
      <c r="C306" s="2">
        <f t="shared" si="29"/>
        <v>0</v>
      </c>
      <c r="D306" s="2">
        <f t="shared" si="30"/>
        <v>5.5508799999999994</v>
      </c>
      <c r="E306" s="2">
        <f t="shared" si="32"/>
        <v>5.5778699999999999</v>
      </c>
      <c r="F306" s="2">
        <f t="shared" si="33"/>
        <v>5.640934999999998</v>
      </c>
      <c r="G306" s="2">
        <f t="shared" ref="G306:G369" si="35">AVERAGE(B257:B306)</f>
        <v>5.6830180000000015</v>
      </c>
      <c r="H306" s="2">
        <f t="shared" si="31"/>
        <v>5.6237135</v>
      </c>
      <c r="I306" s="2">
        <f t="array" ref="I306">SUMPRODUCT(B290:B309, (ROW(B290:B309)-ROW(B290)+1)) / (20*21/2)</f>
        <v>5.5387428571428572</v>
      </c>
      <c r="J306" s="2">
        <f t="shared" si="34"/>
        <v>5.6128146498163671</v>
      </c>
      <c r="K306" s="2">
        <f t="shared" si="28"/>
        <v>5.6358542597707419</v>
      </c>
    </row>
    <row r="307" spans="1:11" ht="13.5" x14ac:dyDescent="0.25">
      <c r="A307" s="3">
        <f>TITRES_STAT!B310</f>
        <v>42452</v>
      </c>
      <c r="B307" s="6">
        <f>TITRES_STAT!D310</f>
        <v>5.3997000000000002</v>
      </c>
      <c r="C307" s="2">
        <f t="shared" si="29"/>
        <v>0</v>
      </c>
      <c r="D307" s="2">
        <f t="shared" si="30"/>
        <v>5.4900199999999995</v>
      </c>
      <c r="E307" s="2">
        <f t="shared" si="32"/>
        <v>5.5474399999999999</v>
      </c>
      <c r="F307" s="2">
        <f t="shared" si="33"/>
        <v>5.6257199999999976</v>
      </c>
      <c r="G307" s="2">
        <f t="shared" si="35"/>
        <v>5.6820360000000028</v>
      </c>
      <c r="H307" s="2">
        <f t="shared" si="31"/>
        <v>5.6224864999999999</v>
      </c>
      <c r="I307" s="2">
        <f t="array" ref="I307">SUMPRODUCT(B291:B310, (ROW(B291:B310)-ROW(B291)+1)) / (20*21/2)</f>
        <v>5.5201152380952383</v>
      </c>
      <c r="J307" s="2">
        <f t="shared" si="34"/>
        <v>5.5925180165005228</v>
      </c>
      <c r="K307" s="2">
        <f t="shared" ref="K307:K370" si="36">$K$4*B307+(1-$K$4)*K306</f>
        <v>5.626593308407184</v>
      </c>
    </row>
    <row r="308" spans="1:11" ht="13.5" x14ac:dyDescent="0.25">
      <c r="A308" s="3">
        <f>TITRES_STAT!B311</f>
        <v>42453</v>
      </c>
      <c r="B308" s="6">
        <f>TITRES_STAT!D311</f>
        <v>5.3997000000000002</v>
      </c>
      <c r="C308" s="2">
        <f t="shared" si="29"/>
        <v>0</v>
      </c>
      <c r="D308" s="2">
        <f t="shared" si="30"/>
        <v>5.4291599999999995</v>
      </c>
      <c r="E308" s="2">
        <f t="shared" si="32"/>
        <v>5.5332000000000008</v>
      </c>
      <c r="F308" s="2">
        <f t="shared" si="33"/>
        <v>5.6105049999999981</v>
      </c>
      <c r="G308" s="2">
        <f t="shared" si="35"/>
        <v>5.6809560000000019</v>
      </c>
      <c r="H308" s="2">
        <f t="shared" si="31"/>
        <v>5.621259499999999</v>
      </c>
      <c r="I308" s="2">
        <f t="array" ref="I308">SUMPRODUCT(B292:B311, (ROW(B292:B311)-ROW(B292)+1)) / (20*21/2)</f>
        <v>5.5029366666666659</v>
      </c>
      <c r="J308" s="2">
        <f t="shared" si="34"/>
        <v>5.5741543958814255</v>
      </c>
      <c r="K308" s="2">
        <f t="shared" si="36"/>
        <v>5.6176955316069028</v>
      </c>
    </row>
    <row r="309" spans="1:11" ht="13.5" x14ac:dyDescent="0.25">
      <c r="A309" s="3">
        <f>TITRES_STAT!B312</f>
        <v>42454</v>
      </c>
      <c r="B309" s="6">
        <f>TITRES_STAT!D312</f>
        <v>5.3997000000000002</v>
      </c>
      <c r="C309" s="2">
        <f t="shared" si="29"/>
        <v>0</v>
      </c>
      <c r="D309" s="2">
        <f t="shared" si="30"/>
        <v>5.3997000000000002</v>
      </c>
      <c r="E309" s="2">
        <f t="shared" si="32"/>
        <v>5.5194600000000014</v>
      </c>
      <c r="F309" s="2">
        <f t="shared" si="33"/>
        <v>5.5952899999999977</v>
      </c>
      <c r="G309" s="2">
        <f t="shared" si="35"/>
        <v>5.6767340000000015</v>
      </c>
      <c r="H309" s="2">
        <f t="shared" si="31"/>
        <v>5.6200324999999989</v>
      </c>
      <c r="I309" s="2">
        <f t="array" ref="I309">SUMPRODUCT(B293:B312, (ROW(B293:B312)-ROW(B293)+1)) / (20*21/2)</f>
        <v>5.4872071428571427</v>
      </c>
      <c r="J309" s="2">
        <f t="shared" si="34"/>
        <v>5.5575396915117654</v>
      </c>
      <c r="K309" s="2">
        <f t="shared" si="36"/>
        <v>5.6091466872301616</v>
      </c>
    </row>
    <row r="310" spans="1:11" ht="13.5" x14ac:dyDescent="0.25">
      <c r="A310" s="3">
        <f>TITRES_STAT!B313</f>
        <v>42457</v>
      </c>
      <c r="B310" s="6">
        <f>TITRES_STAT!D313</f>
        <v>5.3997000000000002</v>
      </c>
      <c r="C310" s="2">
        <f t="shared" si="29"/>
        <v>0</v>
      </c>
      <c r="D310" s="2">
        <f t="shared" si="30"/>
        <v>5.3997000000000002</v>
      </c>
      <c r="E310" s="2">
        <f t="shared" si="32"/>
        <v>5.5057200000000011</v>
      </c>
      <c r="F310" s="2">
        <f t="shared" si="33"/>
        <v>5.5800749999999981</v>
      </c>
      <c r="G310" s="2">
        <f t="shared" si="35"/>
        <v>5.6755560000000012</v>
      </c>
      <c r="H310" s="2">
        <f t="shared" si="31"/>
        <v>5.6188054999999988</v>
      </c>
      <c r="I310" s="2">
        <f t="array" ref="I310">SUMPRODUCT(B294:B313, (ROW(B294:B313)-ROW(B294)+1)) / (20*21/2)</f>
        <v>5.4729266666666661</v>
      </c>
      <c r="J310" s="2">
        <f t="shared" si="34"/>
        <v>5.542507339939216</v>
      </c>
      <c r="K310" s="2">
        <f t="shared" si="36"/>
        <v>5.6009330916525082</v>
      </c>
    </row>
    <row r="311" spans="1:11" ht="13.5" x14ac:dyDescent="0.25">
      <c r="A311" s="3">
        <f>TITRES_STAT!B314</f>
        <v>42458</v>
      </c>
      <c r="B311" s="6">
        <f>TITRES_STAT!D314</f>
        <v>5.3997000000000002</v>
      </c>
      <c r="C311" s="2">
        <f t="shared" si="29"/>
        <v>0</v>
      </c>
      <c r="D311" s="2">
        <f t="shared" si="30"/>
        <v>5.3997000000000002</v>
      </c>
      <c r="E311" s="2">
        <f t="shared" si="32"/>
        <v>5.4752900000000011</v>
      </c>
      <c r="F311" s="2">
        <f t="shared" si="33"/>
        <v>5.5648599999999977</v>
      </c>
      <c r="G311" s="2">
        <f t="shared" si="35"/>
        <v>5.6743780000000017</v>
      </c>
      <c r="H311" s="2">
        <f t="shared" si="31"/>
        <v>5.6175554999999973</v>
      </c>
      <c r="I311" s="2">
        <f t="array" ref="I311">SUMPRODUCT(B295:B314, (ROW(B295:B314)-ROW(B295)+1)) / (20*21/2)</f>
        <v>5.4600952380952386</v>
      </c>
      <c r="J311" s="2">
        <f t="shared" si="34"/>
        <v>5.5289066408973859</v>
      </c>
      <c r="K311" s="2">
        <f t="shared" si="36"/>
        <v>5.5930415978622143</v>
      </c>
    </row>
    <row r="312" spans="1:11" ht="13.5" x14ac:dyDescent="0.25">
      <c r="A312" s="3">
        <f>TITRES_STAT!B315</f>
        <v>42459</v>
      </c>
      <c r="B312" s="6">
        <f>TITRES_STAT!D315</f>
        <v>5.3997000000000002</v>
      </c>
      <c r="C312" s="2">
        <f t="shared" si="29"/>
        <v>0</v>
      </c>
      <c r="D312" s="2">
        <f t="shared" si="30"/>
        <v>5.3997000000000002</v>
      </c>
      <c r="E312" s="2">
        <f t="shared" si="32"/>
        <v>5.4448600000000011</v>
      </c>
      <c r="F312" s="2">
        <f t="shared" si="33"/>
        <v>5.5496449999999991</v>
      </c>
      <c r="G312" s="2">
        <f t="shared" si="35"/>
        <v>5.6701560000000022</v>
      </c>
      <c r="H312" s="2">
        <f t="shared" si="31"/>
        <v>5.6163054999999975</v>
      </c>
      <c r="I312" s="2">
        <f t="array" ref="I312">SUMPRODUCT(B296:B315, (ROW(B296:B315)-ROW(B296)+1)) / (20*21/2)</f>
        <v>5.4487128571428567</v>
      </c>
      <c r="J312" s="2">
        <f t="shared" si="34"/>
        <v>5.5166012465262062</v>
      </c>
      <c r="K312" s="2">
        <f t="shared" si="36"/>
        <v>5.585459574416638</v>
      </c>
    </row>
    <row r="313" spans="1:11" ht="13.5" x14ac:dyDescent="0.25">
      <c r="A313" s="3">
        <f>TITRES_STAT!B316</f>
        <v>42460</v>
      </c>
      <c r="B313" s="6">
        <f>TITRES_STAT!D316</f>
        <v>5.3997000000000002</v>
      </c>
      <c r="C313" s="2">
        <f t="shared" si="29"/>
        <v>0</v>
      </c>
      <c r="D313" s="2">
        <f t="shared" si="30"/>
        <v>5.3997000000000002</v>
      </c>
      <c r="E313" s="2">
        <f t="shared" si="32"/>
        <v>5.4144300000000012</v>
      </c>
      <c r="F313" s="2">
        <f t="shared" si="33"/>
        <v>5.5344299999999986</v>
      </c>
      <c r="G313" s="2">
        <f t="shared" si="35"/>
        <v>5.6625960000000006</v>
      </c>
      <c r="H313" s="2">
        <f t="shared" si="31"/>
        <v>5.6154394999999964</v>
      </c>
      <c r="I313" s="2">
        <f t="array" ref="I313">SUMPRODUCT(B297:B316, (ROW(B297:B316)-ROW(B297)+1)) / (20*21/2)</f>
        <v>5.438779523809524</v>
      </c>
      <c r="J313" s="2">
        <f t="shared" si="34"/>
        <v>5.5054677944760915</v>
      </c>
      <c r="K313" s="2">
        <f t="shared" si="36"/>
        <v>5.5781748852238291</v>
      </c>
    </row>
    <row r="314" spans="1:11" ht="13.5" x14ac:dyDescent="0.25">
      <c r="A314" s="3">
        <f>TITRES_STAT!B317</f>
        <v>42461</v>
      </c>
      <c r="B314" s="6">
        <f>TITRES_STAT!D317</f>
        <v>5.3997000000000002</v>
      </c>
      <c r="C314" s="2">
        <f t="shared" si="29"/>
        <v>0</v>
      </c>
      <c r="D314" s="2">
        <f t="shared" si="30"/>
        <v>5.3997000000000002</v>
      </c>
      <c r="E314" s="2">
        <f t="shared" si="32"/>
        <v>5.3997000000000011</v>
      </c>
      <c r="F314" s="2">
        <f t="shared" si="33"/>
        <v>5.5192149999999982</v>
      </c>
      <c r="G314" s="2">
        <f t="shared" si="35"/>
        <v>5.6550360000000008</v>
      </c>
      <c r="H314" s="2">
        <f t="shared" si="31"/>
        <v>5.6139914999999965</v>
      </c>
      <c r="I314" s="2">
        <f t="array" ref="I314">SUMPRODUCT(B298:B317, (ROW(B298:B317)-ROW(B298)+1)) / (20*21/2)</f>
        <v>5.4302952380952387</v>
      </c>
      <c r="J314" s="2">
        <f t="shared" si="34"/>
        <v>5.4953946711926545</v>
      </c>
      <c r="K314" s="2">
        <f t="shared" si="36"/>
        <v>5.5711758701170124</v>
      </c>
    </row>
    <row r="315" spans="1:11" ht="13.5" x14ac:dyDescent="0.25">
      <c r="A315" s="3">
        <f>TITRES_STAT!B318</f>
        <v>42464</v>
      </c>
      <c r="B315" s="6">
        <f>TITRES_STAT!D318</f>
        <v>5.3997000000000002</v>
      </c>
      <c r="C315" s="2">
        <f t="shared" si="29"/>
        <v>0</v>
      </c>
      <c r="D315" s="2">
        <f t="shared" si="30"/>
        <v>5.3997000000000002</v>
      </c>
      <c r="E315" s="2">
        <f t="shared" si="32"/>
        <v>5.3997000000000011</v>
      </c>
      <c r="F315" s="2">
        <f t="shared" si="33"/>
        <v>5.5039999999999987</v>
      </c>
      <c r="G315" s="2">
        <f t="shared" si="35"/>
        <v>5.6474760000000002</v>
      </c>
      <c r="H315" s="2">
        <f t="shared" si="31"/>
        <v>5.6119054999999953</v>
      </c>
      <c r="I315" s="2">
        <f t="array" ref="I315">SUMPRODUCT(B299:B318, (ROW(B299:B318)-ROW(B299)+1)) / (20*21/2)</f>
        <v>5.4461647619047628</v>
      </c>
      <c r="J315" s="2">
        <f t="shared" si="34"/>
        <v>5.4862808929838298</v>
      </c>
      <c r="K315" s="2">
        <f t="shared" si="36"/>
        <v>5.5644513261908557</v>
      </c>
    </row>
    <row r="316" spans="1:11" ht="13.5" x14ac:dyDescent="0.25">
      <c r="A316" s="3">
        <f>TITRES_STAT!B319</f>
        <v>42465</v>
      </c>
      <c r="B316" s="6">
        <f>TITRES_STAT!D319</f>
        <v>5.3997000000000002</v>
      </c>
      <c r="C316" s="2">
        <f t="shared" si="29"/>
        <v>0</v>
      </c>
      <c r="D316" s="2">
        <f t="shared" si="30"/>
        <v>5.3997000000000002</v>
      </c>
      <c r="E316" s="2">
        <f t="shared" si="32"/>
        <v>5.3997000000000011</v>
      </c>
      <c r="F316" s="2">
        <f t="shared" si="33"/>
        <v>5.4887849999999982</v>
      </c>
      <c r="G316" s="2">
        <f t="shared" si="35"/>
        <v>5.6399160000000004</v>
      </c>
      <c r="H316" s="2">
        <f t="shared" si="31"/>
        <v>5.6098194999999951</v>
      </c>
      <c r="I316" s="2">
        <f t="array" ref="I316">SUMPRODUCT(B300:B319, (ROW(B300:B319)-ROW(B300)+1)) / (20*21/2)</f>
        <v>5.4615671428571435</v>
      </c>
      <c r="J316" s="2">
        <f t="shared" si="34"/>
        <v>5.4780350936520366</v>
      </c>
      <c r="K316" s="2">
        <f t="shared" si="36"/>
        <v>5.5579904898696455</v>
      </c>
    </row>
    <row r="317" spans="1:11" ht="13.5" x14ac:dyDescent="0.25">
      <c r="A317" s="3">
        <f>TITRES_STAT!B320</f>
        <v>42466</v>
      </c>
      <c r="B317" s="6">
        <f>TITRES_STAT!D320</f>
        <v>5.3997000000000002</v>
      </c>
      <c r="C317" s="2">
        <f t="shared" si="29"/>
        <v>0</v>
      </c>
      <c r="D317" s="2">
        <f t="shared" si="30"/>
        <v>5.3997000000000002</v>
      </c>
      <c r="E317" s="2">
        <f t="shared" si="32"/>
        <v>5.3997000000000011</v>
      </c>
      <c r="F317" s="2">
        <f t="shared" si="33"/>
        <v>5.4735699999999987</v>
      </c>
      <c r="G317" s="2">
        <f t="shared" si="35"/>
        <v>5.6323559999999997</v>
      </c>
      <c r="H317" s="2">
        <f t="shared" si="31"/>
        <v>5.608592499999995</v>
      </c>
      <c r="I317" s="2">
        <f t="array" ref="I317">SUMPRODUCT(B301:B320, (ROW(B301:B320)-ROW(B301)+1)) / (20*21/2)</f>
        <v>5.4764785714285713</v>
      </c>
      <c r="J317" s="2">
        <f t="shared" si="34"/>
        <v>5.4705746085423188</v>
      </c>
      <c r="K317" s="2">
        <f t="shared" si="36"/>
        <v>5.5517830196786795</v>
      </c>
    </row>
    <row r="318" spans="1:11" ht="13.5" x14ac:dyDescent="0.25">
      <c r="A318" s="3">
        <f>TITRES_STAT!B321</f>
        <v>42467</v>
      </c>
      <c r="B318" s="6">
        <f>TITRES_STAT!D321</f>
        <v>5.6402000000000001</v>
      </c>
      <c r="C318" s="2">
        <f t="shared" si="29"/>
        <v>0.24049999999999994</v>
      </c>
      <c r="D318" s="2">
        <f t="shared" si="30"/>
        <v>5.4478</v>
      </c>
      <c r="E318" s="2">
        <f t="shared" si="32"/>
        <v>5.423750000000001</v>
      </c>
      <c r="F318" s="2">
        <f t="shared" si="33"/>
        <v>5.4784749999999987</v>
      </c>
      <c r="G318" s="2">
        <f t="shared" si="35"/>
        <v>5.6296059999999999</v>
      </c>
      <c r="H318" s="2">
        <f t="shared" si="31"/>
        <v>5.6091814999999965</v>
      </c>
      <c r="I318" s="2">
        <f t="array" ref="I318">SUMPRODUCT(B302:B321, (ROW(B302:B321)-ROW(B302)+1)) / (20*21/2)</f>
        <v>5.4908990476190489</v>
      </c>
      <c r="J318" s="2">
        <f t="shared" si="34"/>
        <v>5.4867294077287649</v>
      </c>
      <c r="K318" s="2">
        <f t="shared" si="36"/>
        <v>5.5552503522403001</v>
      </c>
    </row>
    <row r="319" spans="1:11" ht="13.5" x14ac:dyDescent="0.25">
      <c r="A319" s="3">
        <f>TITRES_STAT!B322</f>
        <v>42468</v>
      </c>
      <c r="B319" s="6">
        <f>TITRES_STAT!D322</f>
        <v>5.6402000000000001</v>
      </c>
      <c r="C319" s="2">
        <f t="shared" si="29"/>
        <v>0</v>
      </c>
      <c r="D319" s="2">
        <f t="shared" si="30"/>
        <v>5.4959000000000007</v>
      </c>
      <c r="E319" s="2">
        <f t="shared" si="32"/>
        <v>5.4478000000000009</v>
      </c>
      <c r="F319" s="2">
        <f t="shared" si="33"/>
        <v>5.4836299999999998</v>
      </c>
      <c r="G319" s="2">
        <f t="shared" si="35"/>
        <v>5.6275439999999994</v>
      </c>
      <c r="H319" s="2">
        <f t="shared" si="31"/>
        <v>5.6097704999999962</v>
      </c>
      <c r="I319" s="2">
        <f t="array" ref="I319">SUMPRODUCT(B303:B322, (ROW(B303:B322)-ROW(B303)+1)) / (20*21/2)</f>
        <v>5.5056233333333333</v>
      </c>
      <c r="J319" s="2">
        <f t="shared" si="34"/>
        <v>5.5013456546117396</v>
      </c>
      <c r="K319" s="2">
        <f t="shared" si="36"/>
        <v>5.5585817109759743</v>
      </c>
    </row>
    <row r="320" spans="1:11" ht="13.5" x14ac:dyDescent="0.25">
      <c r="A320" s="3">
        <f>TITRES_STAT!B323</f>
        <v>42471</v>
      </c>
      <c r="B320" s="6">
        <f>TITRES_STAT!D323</f>
        <v>5.6402000000000001</v>
      </c>
      <c r="C320" s="2">
        <f t="shared" si="29"/>
        <v>0</v>
      </c>
      <c r="D320" s="2">
        <f t="shared" si="30"/>
        <v>5.5439999999999996</v>
      </c>
      <c r="E320" s="2">
        <f t="shared" si="32"/>
        <v>5.4718500000000008</v>
      </c>
      <c r="F320" s="2">
        <f t="shared" si="33"/>
        <v>5.4887849999999982</v>
      </c>
      <c r="G320" s="2">
        <f t="shared" si="35"/>
        <v>5.6254819999999999</v>
      </c>
      <c r="H320" s="2">
        <f t="shared" si="31"/>
        <v>5.6105804999999966</v>
      </c>
      <c r="I320" s="2">
        <f t="array" ref="I320">SUMPRODUCT(B304:B323, (ROW(B304:B323)-ROW(B304)+1)) / (20*21/2)</f>
        <v>5.5206514285714299</v>
      </c>
      <c r="J320" s="2">
        <f t="shared" si="34"/>
        <v>5.5145698779820504</v>
      </c>
      <c r="K320" s="2">
        <f t="shared" si="36"/>
        <v>5.5617824281926032</v>
      </c>
    </row>
    <row r="321" spans="1:11" ht="13.5" x14ac:dyDescent="0.25">
      <c r="A321" s="3">
        <f>TITRES_STAT!B324</f>
        <v>42472</v>
      </c>
      <c r="B321" s="6">
        <f>TITRES_STAT!D324</f>
        <v>5.6402000000000001</v>
      </c>
      <c r="C321" s="2">
        <f t="shared" si="29"/>
        <v>0</v>
      </c>
      <c r="D321" s="2">
        <f t="shared" si="30"/>
        <v>5.5921000000000003</v>
      </c>
      <c r="E321" s="2">
        <f t="shared" si="32"/>
        <v>5.4959000000000007</v>
      </c>
      <c r="F321" s="2">
        <f t="shared" si="33"/>
        <v>5.4855949999999991</v>
      </c>
      <c r="G321" s="2">
        <f t="shared" si="35"/>
        <v>5.6199839999999988</v>
      </c>
      <c r="H321" s="2">
        <f t="shared" si="31"/>
        <v>5.6113904999999962</v>
      </c>
      <c r="I321" s="2">
        <f t="array" ref="I321">SUMPRODUCT(B305:B324, (ROW(B305:B324)-ROW(B305)+1)) / (20*21/2)</f>
        <v>5.5359833333333341</v>
      </c>
      <c r="J321" s="2">
        <f t="shared" si="34"/>
        <v>5.5265346515075695</v>
      </c>
      <c r="K321" s="2">
        <f t="shared" si="36"/>
        <v>5.5648576270870107</v>
      </c>
    </row>
    <row r="322" spans="1:11" ht="13.5" x14ac:dyDescent="0.25">
      <c r="A322" s="3">
        <f>TITRES_STAT!B325</f>
        <v>42473</v>
      </c>
      <c r="B322" s="6">
        <f>TITRES_STAT!D325</f>
        <v>5.6402000000000001</v>
      </c>
      <c r="C322" s="2">
        <f t="shared" si="29"/>
        <v>0</v>
      </c>
      <c r="D322" s="2">
        <f t="shared" si="30"/>
        <v>5.6402000000000001</v>
      </c>
      <c r="E322" s="2">
        <f t="shared" si="32"/>
        <v>5.5199499999999997</v>
      </c>
      <c r="F322" s="2">
        <f t="shared" si="33"/>
        <v>5.4824049999999982</v>
      </c>
      <c r="G322" s="2">
        <f t="shared" si="35"/>
        <v>5.6144859999999985</v>
      </c>
      <c r="H322" s="2">
        <f t="shared" si="31"/>
        <v>5.6113904999999979</v>
      </c>
      <c r="I322" s="2">
        <f t="array" ref="I322">SUMPRODUCT(B306:B325, (ROW(B306:B325)-ROW(B306)+1)) / (20*21/2)</f>
        <v>5.5508714285714298</v>
      </c>
      <c r="J322" s="2">
        <f t="shared" si="34"/>
        <v>5.5373599227925627</v>
      </c>
      <c r="K322" s="2">
        <f t="shared" si="36"/>
        <v>5.5678122299463437</v>
      </c>
    </row>
    <row r="323" spans="1:11" ht="13.5" x14ac:dyDescent="0.25">
      <c r="A323" s="3">
        <f>TITRES_STAT!B326</f>
        <v>42474</v>
      </c>
      <c r="B323" s="6">
        <f>TITRES_STAT!D326</f>
        <v>5.6402000000000001</v>
      </c>
      <c r="C323" s="2">
        <f t="shared" si="29"/>
        <v>0</v>
      </c>
      <c r="D323" s="2">
        <f t="shared" si="30"/>
        <v>5.6402000000000001</v>
      </c>
      <c r="E323" s="2">
        <f t="shared" si="32"/>
        <v>5.5439999999999996</v>
      </c>
      <c r="F323" s="2">
        <f t="shared" si="33"/>
        <v>5.4792149999999982</v>
      </c>
      <c r="G323" s="2">
        <f t="shared" si="35"/>
        <v>5.6089879999999983</v>
      </c>
      <c r="H323" s="2">
        <f t="shared" si="31"/>
        <v>5.6113904999999988</v>
      </c>
      <c r="I323" s="2">
        <f t="array" ref="I323">SUMPRODUCT(B307:B326, (ROW(B307:B326)-ROW(B307)+1)) / (20*21/2)</f>
        <v>5.5646142857142866</v>
      </c>
      <c r="J323" s="2">
        <f t="shared" si="34"/>
        <v>5.5471542158599378</v>
      </c>
      <c r="K323" s="2">
        <f t="shared" si="36"/>
        <v>5.5706509660268795</v>
      </c>
    </row>
    <row r="324" spans="1:11" ht="13.5" x14ac:dyDescent="0.25">
      <c r="A324" s="3">
        <f>TITRES_STAT!B327</f>
        <v>42475</v>
      </c>
      <c r="B324" s="6">
        <f>TITRES_STAT!D327</f>
        <v>5.6402000000000001</v>
      </c>
      <c r="C324" s="2">
        <f t="shared" ref="C324:C387" si="37">B324-B323</f>
        <v>0</v>
      </c>
      <c r="D324" s="2">
        <f t="shared" si="30"/>
        <v>5.6402000000000001</v>
      </c>
      <c r="E324" s="2">
        <f t="shared" si="32"/>
        <v>5.5680500000000004</v>
      </c>
      <c r="F324" s="2">
        <f t="shared" si="33"/>
        <v>5.4838749999999994</v>
      </c>
      <c r="G324" s="2">
        <f t="shared" si="35"/>
        <v>5.6034899999999981</v>
      </c>
      <c r="H324" s="2">
        <f t="shared" si="31"/>
        <v>5.6113904999999988</v>
      </c>
      <c r="I324" s="2">
        <f t="array" ref="I324">SUMPRODUCT(B308:B327, (ROW(B308:B327)-ROW(B308)+1)) / (20*21/2)</f>
        <v>5.5772119047619046</v>
      </c>
      <c r="J324" s="2">
        <f t="shared" si="34"/>
        <v>5.5560157191113726</v>
      </c>
      <c r="K324" s="2">
        <f t="shared" si="36"/>
        <v>5.5733783791238647</v>
      </c>
    </row>
    <row r="325" spans="1:11" ht="13.5" x14ac:dyDescent="0.25">
      <c r="A325" s="3">
        <f>TITRES_STAT!B328</f>
        <v>42478</v>
      </c>
      <c r="B325" s="6">
        <f>TITRES_STAT!D328</f>
        <v>5.6402000000000001</v>
      </c>
      <c r="C325" s="2">
        <f t="shared" si="37"/>
        <v>0</v>
      </c>
      <c r="D325" s="2">
        <f t="shared" si="30"/>
        <v>5.6402000000000001</v>
      </c>
      <c r="E325" s="2">
        <f t="shared" si="32"/>
        <v>5.5921000000000003</v>
      </c>
      <c r="F325" s="2">
        <f t="shared" si="33"/>
        <v>5.4958999999999989</v>
      </c>
      <c r="G325" s="2">
        <f t="shared" si="35"/>
        <v>5.597991999999997</v>
      </c>
      <c r="H325" s="2">
        <f t="shared" si="31"/>
        <v>5.6113904999999997</v>
      </c>
      <c r="I325" s="2">
        <f t="array" ref="I325">SUMPRODUCT(B309:B328, (ROW(B309:B328)-ROW(B309)+1)) / (20*21/2)</f>
        <v>5.5886642857142856</v>
      </c>
      <c r="J325" s="2">
        <f t="shared" si="34"/>
        <v>5.5640332696721941</v>
      </c>
      <c r="K325" s="2">
        <f t="shared" si="36"/>
        <v>5.5759988348444978</v>
      </c>
    </row>
    <row r="326" spans="1:11" ht="13.5" x14ac:dyDescent="0.25">
      <c r="A326" s="3">
        <f>TITRES_STAT!B329</f>
        <v>42479</v>
      </c>
      <c r="B326" s="6">
        <f>TITRES_STAT!D329</f>
        <v>5.6402000000000001</v>
      </c>
      <c r="C326" s="2">
        <f t="shared" si="37"/>
        <v>0</v>
      </c>
      <c r="D326" s="2">
        <f t="shared" ref="D326:D389" si="38">AVERAGE(B322:B326)</f>
        <v>5.6402000000000001</v>
      </c>
      <c r="E326" s="2">
        <f t="shared" si="32"/>
        <v>5.6161500000000002</v>
      </c>
      <c r="F326" s="2">
        <f t="shared" si="33"/>
        <v>5.5079249999999984</v>
      </c>
      <c r="G326" s="2">
        <f t="shared" si="35"/>
        <v>5.5924939999999985</v>
      </c>
      <c r="H326" s="2">
        <f t="shared" si="31"/>
        <v>5.6113905000000015</v>
      </c>
      <c r="I326" s="2">
        <f t="array" ref="I326">SUMPRODUCT(B310:B329, (ROW(B310:B329)-ROW(B310)+1)) / (20*21/2)</f>
        <v>5.5989714285714287</v>
      </c>
      <c r="J326" s="2">
        <f t="shared" si="34"/>
        <v>5.5712872439891283</v>
      </c>
      <c r="K326" s="2">
        <f t="shared" si="36"/>
        <v>5.5785165275956938</v>
      </c>
    </row>
    <row r="327" spans="1:11" ht="13.5" x14ac:dyDescent="0.25">
      <c r="A327" s="3">
        <f>TITRES_STAT!B330</f>
        <v>42480</v>
      </c>
      <c r="B327" s="6">
        <f>TITRES_STAT!D330</f>
        <v>5.6402000000000001</v>
      </c>
      <c r="C327" s="2">
        <f t="shared" si="37"/>
        <v>0</v>
      </c>
      <c r="D327" s="2">
        <f t="shared" si="38"/>
        <v>5.6402000000000001</v>
      </c>
      <c r="E327" s="2">
        <f t="shared" si="32"/>
        <v>5.6402000000000001</v>
      </c>
      <c r="F327" s="2">
        <f t="shared" si="33"/>
        <v>5.5199499999999988</v>
      </c>
      <c r="G327" s="2">
        <f t="shared" si="35"/>
        <v>5.5914139999999977</v>
      </c>
      <c r="H327" s="2">
        <f t="shared" si="31"/>
        <v>5.6113905000000024</v>
      </c>
      <c r="I327" s="2">
        <f t="array" ref="I327">SUMPRODUCT(B311:B330, (ROW(B311:B330)-ROW(B311)+1)) / (20*21/2)</f>
        <v>5.624028571428572</v>
      </c>
      <c r="J327" s="2">
        <f t="shared" si="34"/>
        <v>5.5778503636092109</v>
      </c>
      <c r="K327" s="2">
        <f t="shared" si="36"/>
        <v>5.5809354872978236</v>
      </c>
    </row>
    <row r="328" spans="1:11" ht="13.5" x14ac:dyDescent="0.25">
      <c r="A328" s="3">
        <f>TITRES_STAT!B331</f>
        <v>42481</v>
      </c>
      <c r="B328" s="6">
        <f>TITRES_STAT!D331</f>
        <v>5.6402000000000001</v>
      </c>
      <c r="C328" s="2">
        <f t="shared" si="37"/>
        <v>0</v>
      </c>
      <c r="D328" s="2">
        <f t="shared" si="38"/>
        <v>5.6402000000000001</v>
      </c>
      <c r="E328" s="2">
        <f t="shared" si="32"/>
        <v>5.6402000000000001</v>
      </c>
      <c r="F328" s="2">
        <f t="shared" si="33"/>
        <v>5.5319749999999983</v>
      </c>
      <c r="G328" s="2">
        <f t="shared" si="35"/>
        <v>5.5903339999999968</v>
      </c>
      <c r="H328" s="2">
        <f t="shared" si="31"/>
        <v>5.6105560000000034</v>
      </c>
      <c r="I328" s="2">
        <f t="array" ref="I328">SUMPRODUCT(B312:B331, (ROW(B312:B331)-ROW(B312)+1)) / (20*21/2)</f>
        <v>5.6471457142857151</v>
      </c>
      <c r="J328" s="2">
        <f t="shared" si="34"/>
        <v>5.5837884242178575</v>
      </c>
      <c r="K328" s="2">
        <f t="shared" si="36"/>
        <v>5.5832595858351644</v>
      </c>
    </row>
    <row r="329" spans="1:11" ht="13.5" x14ac:dyDescent="0.25">
      <c r="A329" s="3">
        <f>TITRES_STAT!B332</f>
        <v>42482</v>
      </c>
      <c r="B329" s="6">
        <f>TITRES_STAT!D332</f>
        <v>5.6402000000000001</v>
      </c>
      <c r="C329" s="2">
        <f t="shared" si="37"/>
        <v>0</v>
      </c>
      <c r="D329" s="2">
        <f t="shared" si="38"/>
        <v>5.6402000000000001</v>
      </c>
      <c r="E329" s="2">
        <f t="shared" si="32"/>
        <v>5.6402000000000001</v>
      </c>
      <c r="F329" s="2">
        <f t="shared" si="33"/>
        <v>5.5439999999999987</v>
      </c>
      <c r="G329" s="2">
        <f t="shared" si="35"/>
        <v>5.5892539999999959</v>
      </c>
      <c r="H329" s="2">
        <f t="shared" si="31"/>
        <v>5.6090585000000042</v>
      </c>
      <c r="I329" s="2">
        <f t="array" ref="I329">SUMPRODUCT(B313:B332, (ROW(B313:B332)-ROW(B313)+1)) / (20*21/2)</f>
        <v>5.668322857142857</v>
      </c>
      <c r="J329" s="2">
        <f t="shared" si="34"/>
        <v>5.5891609552447283</v>
      </c>
      <c r="K329" s="2">
        <f t="shared" si="36"/>
        <v>5.5854925432533928</v>
      </c>
    </row>
    <row r="330" spans="1:11" ht="13.5" x14ac:dyDescent="0.25">
      <c r="A330" s="3">
        <f>TITRES_STAT!B333</f>
        <v>42485</v>
      </c>
      <c r="B330" s="6">
        <f>TITRES_STAT!D333</f>
        <v>5.8071000000000002</v>
      </c>
      <c r="C330" s="2">
        <f t="shared" si="37"/>
        <v>0.16690000000000005</v>
      </c>
      <c r="D330" s="2">
        <f t="shared" si="38"/>
        <v>5.6735799999999994</v>
      </c>
      <c r="E330" s="2">
        <f t="shared" si="32"/>
        <v>5.6568899999999998</v>
      </c>
      <c r="F330" s="2">
        <f t="shared" si="33"/>
        <v>5.5643699999999985</v>
      </c>
      <c r="G330" s="2">
        <f t="shared" si="35"/>
        <v>5.5915119999999972</v>
      </c>
      <c r="H330" s="2">
        <f t="shared" ref="H330:H393" si="39">AVERAGE(B131:B330)</f>
        <v>5.6083955000000048</v>
      </c>
      <c r="I330" s="2">
        <f t="array" ref="I330">SUMPRODUCT(B314:B333, (ROW(B314:B333)-ROW(B314)+1)) / (20*21/2)</f>
        <v>5.6875599999999986</v>
      </c>
      <c r="J330" s="2">
        <f t="shared" si="34"/>
        <v>5.6099170547452308</v>
      </c>
      <c r="K330" s="2">
        <f t="shared" si="36"/>
        <v>5.5941830317532597</v>
      </c>
    </row>
    <row r="331" spans="1:11" ht="13.5" x14ac:dyDescent="0.25">
      <c r="A331" s="3">
        <f>TITRES_STAT!B334</f>
        <v>42486</v>
      </c>
      <c r="B331" s="6">
        <f>TITRES_STAT!D334</f>
        <v>5.8071000000000002</v>
      </c>
      <c r="C331" s="2">
        <f t="shared" si="37"/>
        <v>0</v>
      </c>
      <c r="D331" s="2">
        <f t="shared" si="38"/>
        <v>5.7069599999999996</v>
      </c>
      <c r="E331" s="2">
        <f t="shared" si="32"/>
        <v>5.6735799999999994</v>
      </c>
      <c r="F331" s="2">
        <f t="shared" si="33"/>
        <v>5.5847399999999991</v>
      </c>
      <c r="G331" s="2">
        <f t="shared" si="35"/>
        <v>5.597107999999996</v>
      </c>
      <c r="H331" s="2">
        <f t="shared" si="39"/>
        <v>5.6084690000000057</v>
      </c>
      <c r="I331" s="2">
        <f t="array" ref="I331">SUMPRODUCT(B315:B334, (ROW(B315:B334)-ROW(B315)+1)) / (20*21/2)</f>
        <v>5.7081333333333317</v>
      </c>
      <c r="J331" s="2">
        <f t="shared" si="34"/>
        <v>5.6286963828647325</v>
      </c>
      <c r="K331" s="2">
        <f t="shared" si="36"/>
        <v>5.6025327167825436</v>
      </c>
    </row>
    <row r="332" spans="1:11" ht="13.5" x14ac:dyDescent="0.25">
      <c r="A332" s="3">
        <f>TITRES_STAT!B335</f>
        <v>42487</v>
      </c>
      <c r="B332" s="6">
        <f>TITRES_STAT!D335</f>
        <v>5.8071000000000002</v>
      </c>
      <c r="C332" s="2">
        <f t="shared" si="37"/>
        <v>0</v>
      </c>
      <c r="D332" s="2">
        <f t="shared" si="38"/>
        <v>5.7403399999999989</v>
      </c>
      <c r="E332" s="2">
        <f t="shared" ref="E332:E395" si="40">AVERAGE(B323:B332)</f>
        <v>5.6902699999999999</v>
      </c>
      <c r="F332" s="2">
        <f t="shared" si="33"/>
        <v>5.6051099999999998</v>
      </c>
      <c r="G332" s="2">
        <f t="shared" si="35"/>
        <v>5.6027039999999966</v>
      </c>
      <c r="H332" s="2">
        <f t="shared" si="39"/>
        <v>5.6094015000000059</v>
      </c>
      <c r="I332" s="2">
        <f t="array" ref="I332">SUMPRODUCT(B316:B335, (ROW(B316:B335)-ROW(B316)+1)) / (20*21/2)</f>
        <v>5.7266028571428569</v>
      </c>
      <c r="J332" s="2">
        <f t="shared" si="34"/>
        <v>5.6456872035442816</v>
      </c>
      <c r="K332" s="2">
        <f t="shared" si="36"/>
        <v>5.6105549631832288</v>
      </c>
    </row>
    <row r="333" spans="1:11" ht="13.5" x14ac:dyDescent="0.25">
      <c r="A333" s="3">
        <f>TITRES_STAT!B336</f>
        <v>42488</v>
      </c>
      <c r="B333" s="6">
        <f>TITRES_STAT!D336</f>
        <v>5.8071000000000002</v>
      </c>
      <c r="C333" s="2">
        <f t="shared" si="37"/>
        <v>0</v>
      </c>
      <c r="D333" s="2">
        <f t="shared" si="38"/>
        <v>5.77372</v>
      </c>
      <c r="E333" s="2">
        <f t="shared" si="40"/>
        <v>5.7069599999999996</v>
      </c>
      <c r="F333" s="2">
        <f t="shared" si="33"/>
        <v>5.6254800000000005</v>
      </c>
      <c r="G333" s="2">
        <f t="shared" si="35"/>
        <v>5.604961999999996</v>
      </c>
      <c r="H333" s="2">
        <f t="shared" si="39"/>
        <v>5.6103340000000061</v>
      </c>
      <c r="I333" s="2">
        <f t="array" ref="I333">SUMPRODUCT(B317:B336, (ROW(B317:B336)-ROW(B317)+1)) / (20*21/2)</f>
        <v>5.7429685714285705</v>
      </c>
      <c r="J333" s="2">
        <f t="shared" si="34"/>
        <v>5.6610598508257786</v>
      </c>
      <c r="K333" s="2">
        <f t="shared" si="36"/>
        <v>5.6182626116858474</v>
      </c>
    </row>
    <row r="334" spans="1:11" ht="13.5" x14ac:dyDescent="0.25">
      <c r="A334" s="3">
        <f>TITRES_STAT!B337</f>
        <v>42489</v>
      </c>
      <c r="B334" s="6">
        <f>TITRES_STAT!D337</f>
        <v>5.8414999999999999</v>
      </c>
      <c r="C334" s="2">
        <f t="shared" si="37"/>
        <v>3.4399999999999764E-2</v>
      </c>
      <c r="D334" s="2">
        <f t="shared" si="38"/>
        <v>5.8139799999999999</v>
      </c>
      <c r="E334" s="2">
        <f t="shared" si="40"/>
        <v>5.7270899999999996</v>
      </c>
      <c r="F334" s="2">
        <f t="shared" si="33"/>
        <v>5.64757</v>
      </c>
      <c r="G334" s="2">
        <f t="shared" si="35"/>
        <v>5.6075139999999966</v>
      </c>
      <c r="H334" s="2">
        <f t="shared" si="39"/>
        <v>5.6114385000000064</v>
      </c>
      <c r="I334" s="2">
        <f t="array" ref="I334">SUMPRODUCT(B318:B337, (ROW(B318:B337)-ROW(B318)+1)) / (20*21/2)</f>
        <v>5.7567638095238083</v>
      </c>
      <c r="J334" s="2">
        <f t="shared" si="34"/>
        <v>5.6782446269376088</v>
      </c>
      <c r="K334" s="2">
        <f t="shared" si="36"/>
        <v>5.6270170190707161</v>
      </c>
    </row>
    <row r="335" spans="1:11" ht="13.5" x14ac:dyDescent="0.25">
      <c r="A335" s="3">
        <f>TITRES_STAT!B338</f>
        <v>42492</v>
      </c>
      <c r="B335" s="6">
        <f>TITRES_STAT!D338</f>
        <v>5.8414999999999999</v>
      </c>
      <c r="C335" s="2">
        <f t="shared" si="37"/>
        <v>0</v>
      </c>
      <c r="D335" s="2">
        <f t="shared" si="38"/>
        <v>5.8208600000000006</v>
      </c>
      <c r="E335" s="2">
        <f t="shared" si="40"/>
        <v>5.7472199999999987</v>
      </c>
      <c r="F335" s="2">
        <f t="shared" si="33"/>
        <v>5.6696600000000004</v>
      </c>
      <c r="G335" s="2">
        <f t="shared" si="35"/>
        <v>5.6102639999999964</v>
      </c>
      <c r="H335" s="2">
        <f t="shared" si="39"/>
        <v>5.6125430000000049</v>
      </c>
      <c r="I335" s="2">
        <f t="array" ref="I335">SUMPRODUCT(B319:B338, (ROW(B319:B338)-ROW(B319)+1)) / (20*21/2)</f>
        <v>5.7689452380952364</v>
      </c>
      <c r="J335" s="2">
        <f t="shared" si="34"/>
        <v>5.6937927577054559</v>
      </c>
      <c r="K335" s="2">
        <f t="shared" si="36"/>
        <v>5.6354281163620605</v>
      </c>
    </row>
    <row r="336" spans="1:11" ht="13.5" x14ac:dyDescent="0.25">
      <c r="A336" s="3">
        <f>TITRES_STAT!B339</f>
        <v>42493</v>
      </c>
      <c r="B336" s="6">
        <f>TITRES_STAT!D339</f>
        <v>5.8414999999999999</v>
      </c>
      <c r="C336" s="2">
        <f t="shared" si="37"/>
        <v>0</v>
      </c>
      <c r="D336" s="2">
        <f t="shared" si="38"/>
        <v>5.8277400000000004</v>
      </c>
      <c r="E336" s="2">
        <f t="shared" si="40"/>
        <v>5.7673499999999986</v>
      </c>
      <c r="F336" s="2">
        <f t="shared" si="33"/>
        <v>5.6917500000000008</v>
      </c>
      <c r="G336" s="2">
        <f t="shared" si="35"/>
        <v>5.6130139999999962</v>
      </c>
      <c r="H336" s="2">
        <f t="shared" si="39"/>
        <v>5.6136475000000052</v>
      </c>
      <c r="I336" s="2">
        <f t="array" ref="I336">SUMPRODUCT(B320:B339, (ROW(B320:B339)-ROW(B320)+1)) / (20*21/2)</f>
        <v>5.7661395238095228</v>
      </c>
      <c r="J336" s="2">
        <f t="shared" si="34"/>
        <v>5.7078601141144603</v>
      </c>
      <c r="K336" s="2">
        <f t="shared" si="36"/>
        <v>5.6435093667008029</v>
      </c>
    </row>
    <row r="337" spans="1:11" ht="13.5" x14ac:dyDescent="0.25">
      <c r="A337" s="3">
        <f>TITRES_STAT!B340</f>
        <v>42494</v>
      </c>
      <c r="B337" s="6">
        <f>TITRES_STAT!D340</f>
        <v>5.8365999999999998</v>
      </c>
      <c r="C337" s="2">
        <f t="shared" si="37"/>
        <v>-4.9000000000001265E-3</v>
      </c>
      <c r="D337" s="2">
        <f t="shared" si="38"/>
        <v>5.8336399999999999</v>
      </c>
      <c r="E337" s="2">
        <f t="shared" si="40"/>
        <v>5.7869899999999976</v>
      </c>
      <c r="F337" s="2">
        <f t="shared" si="33"/>
        <v>5.7135950000000006</v>
      </c>
      <c r="G337" s="2">
        <f t="shared" si="35"/>
        <v>5.6156659999999956</v>
      </c>
      <c r="H337" s="2">
        <f t="shared" si="39"/>
        <v>5.6147275000000043</v>
      </c>
      <c r="I337" s="2">
        <f t="array" ref="I337">SUMPRODUCT(B321:B340, (ROW(B321:B340)-ROW(B321)+1)) / (20*21/2)</f>
        <v>5.7630766666666666</v>
      </c>
      <c r="J337" s="2">
        <f t="shared" si="34"/>
        <v>5.7201210556273692</v>
      </c>
      <c r="K337" s="2">
        <f t="shared" si="36"/>
        <v>5.6510815483988104</v>
      </c>
    </row>
    <row r="338" spans="1:11" ht="13.5" x14ac:dyDescent="0.25">
      <c r="A338" s="3">
        <f>TITRES_STAT!B341</f>
        <v>42495</v>
      </c>
      <c r="B338" s="6">
        <f>TITRES_STAT!D341</f>
        <v>5.8414999999999999</v>
      </c>
      <c r="C338" s="2">
        <f t="shared" si="37"/>
        <v>4.9000000000001265E-3</v>
      </c>
      <c r="D338" s="2">
        <f t="shared" si="38"/>
        <v>5.8405199999999997</v>
      </c>
      <c r="E338" s="2">
        <f t="shared" si="40"/>
        <v>5.8071199999999994</v>
      </c>
      <c r="F338" s="2">
        <f t="shared" si="33"/>
        <v>5.7236600000000006</v>
      </c>
      <c r="G338" s="2">
        <f t="shared" si="35"/>
        <v>5.6184159999999954</v>
      </c>
      <c r="H338" s="2">
        <f t="shared" si="39"/>
        <v>5.6158320000000046</v>
      </c>
      <c r="I338" s="2">
        <f t="array" ref="I338">SUMPRODUCT(B322:B341, (ROW(B322:B341)-ROW(B322)+1)) / (20*21/2)</f>
        <v>5.7597566666666671</v>
      </c>
      <c r="J338" s="2">
        <f t="shared" si="34"/>
        <v>5.7316809550914289</v>
      </c>
      <c r="K338" s="2">
        <f t="shared" si="36"/>
        <v>5.6585489386576802</v>
      </c>
    </row>
    <row r="339" spans="1:11" ht="13.5" x14ac:dyDescent="0.25">
      <c r="A339" s="3">
        <f>TITRES_STAT!B342</f>
        <v>42496</v>
      </c>
      <c r="B339" s="6">
        <f>TITRES_STAT!D342</f>
        <v>5.6942000000000004</v>
      </c>
      <c r="C339" s="2">
        <f t="shared" si="37"/>
        <v>-0.14729999999999954</v>
      </c>
      <c r="D339" s="2">
        <f t="shared" si="38"/>
        <v>5.8110600000000003</v>
      </c>
      <c r="E339" s="2">
        <f t="shared" si="40"/>
        <v>5.8125200000000001</v>
      </c>
      <c r="F339" s="2">
        <f t="shared" si="33"/>
        <v>5.7263599999999997</v>
      </c>
      <c r="G339" s="2">
        <f t="shared" si="35"/>
        <v>5.6182199999999964</v>
      </c>
      <c r="H339" s="2">
        <f t="shared" si="39"/>
        <v>5.6162000000000045</v>
      </c>
      <c r="I339" s="2">
        <f t="array" ref="I339">SUMPRODUCT(B323:B342, (ROW(B323:B342)-ROW(B323)+1)) / (20*21/2)</f>
        <v>5.7561795238095241</v>
      </c>
      <c r="J339" s="2">
        <f t="shared" si="34"/>
        <v>5.728111340320817</v>
      </c>
      <c r="K339" s="2">
        <f t="shared" si="36"/>
        <v>5.6599470194946342</v>
      </c>
    </row>
    <row r="340" spans="1:11" ht="13.5" x14ac:dyDescent="0.25">
      <c r="A340" s="3">
        <f>TITRES_STAT!B343</f>
        <v>42499</v>
      </c>
      <c r="B340" s="6">
        <f>TITRES_STAT!D343</f>
        <v>5.6942000000000004</v>
      </c>
      <c r="C340" s="2">
        <f t="shared" si="37"/>
        <v>0</v>
      </c>
      <c r="D340" s="2">
        <f t="shared" si="38"/>
        <v>5.7816000000000001</v>
      </c>
      <c r="E340" s="2">
        <f t="shared" si="40"/>
        <v>5.8012300000000012</v>
      </c>
      <c r="F340" s="2">
        <f t="shared" ref="F340:F403" si="41">AVERAGE(B321:B340)</f>
        <v>5.7290599999999987</v>
      </c>
      <c r="G340" s="2">
        <f t="shared" si="35"/>
        <v>5.6180239999999966</v>
      </c>
      <c r="H340" s="2">
        <f t="shared" si="39"/>
        <v>5.6166905000000042</v>
      </c>
      <c r="I340" s="2">
        <f t="array" ref="I340">SUMPRODUCT(B324:B343, (ROW(B324:B343)-ROW(B324)+1)) / (20*21/2)</f>
        <v>5.7373833333333337</v>
      </c>
      <c r="J340" s="2">
        <f t="shared" si="34"/>
        <v>5.724881688861692</v>
      </c>
      <c r="K340" s="2">
        <f t="shared" si="36"/>
        <v>5.6612902736320994</v>
      </c>
    </row>
    <row r="341" spans="1:11" ht="13.5" x14ac:dyDescent="0.25">
      <c r="A341" s="3">
        <f>TITRES_STAT!B344</f>
        <v>42500</v>
      </c>
      <c r="B341" s="6">
        <f>TITRES_STAT!D344</f>
        <v>5.6942000000000004</v>
      </c>
      <c r="C341" s="2">
        <f t="shared" si="37"/>
        <v>0</v>
      </c>
      <c r="D341" s="2">
        <f t="shared" si="38"/>
        <v>5.7521400000000016</v>
      </c>
      <c r="E341" s="2">
        <f t="shared" si="40"/>
        <v>5.7899400000000005</v>
      </c>
      <c r="F341" s="2">
        <f t="shared" si="41"/>
        <v>5.7317599999999986</v>
      </c>
      <c r="G341" s="2">
        <f t="shared" si="35"/>
        <v>5.6178279999999976</v>
      </c>
      <c r="H341" s="2">
        <f t="shared" si="39"/>
        <v>5.6171810000000031</v>
      </c>
      <c r="I341" s="2">
        <f t="array" ref="I341">SUMPRODUCT(B325:B344, (ROW(B325:B344)-ROW(B325)+1)) / (20*21/2)</f>
        <v>5.7055257142857139</v>
      </c>
      <c r="J341" s="2">
        <f t="shared" ref="J341:J404" si="42">$J$4*B341+J340*(1-$J$4)</f>
        <v>5.7219596232558168</v>
      </c>
      <c r="K341" s="2">
        <f t="shared" si="36"/>
        <v>5.662580851136723</v>
      </c>
    </row>
    <row r="342" spans="1:11" ht="13.5" x14ac:dyDescent="0.25">
      <c r="A342" s="3">
        <f>TITRES_STAT!B345</f>
        <v>42501</v>
      </c>
      <c r="B342" s="6">
        <f>TITRES_STAT!D345</f>
        <v>5.6942000000000004</v>
      </c>
      <c r="C342" s="2">
        <f t="shared" si="37"/>
        <v>0</v>
      </c>
      <c r="D342" s="2">
        <f t="shared" si="38"/>
        <v>5.7236600000000006</v>
      </c>
      <c r="E342" s="2">
        <f t="shared" si="40"/>
        <v>5.7786500000000007</v>
      </c>
      <c r="F342" s="2">
        <f t="shared" si="41"/>
        <v>5.7344599999999986</v>
      </c>
      <c r="G342" s="2">
        <f t="shared" si="35"/>
        <v>5.6176319999999986</v>
      </c>
      <c r="H342" s="2">
        <f t="shared" si="39"/>
        <v>5.6176715000000028</v>
      </c>
      <c r="I342" s="2">
        <f t="array" ref="I342">SUMPRODUCT(B326:B345, (ROW(B326:B345)-ROW(B326)+1)) / (20*21/2)</f>
        <v>5.6748366666666668</v>
      </c>
      <c r="J342" s="2">
        <f t="shared" si="42"/>
        <v>5.7193158496124061</v>
      </c>
      <c r="K342" s="2">
        <f t="shared" si="36"/>
        <v>5.6638208177588121</v>
      </c>
    </row>
    <row r="343" spans="1:11" ht="13.5" x14ac:dyDescent="0.25">
      <c r="A343" s="3">
        <f>TITRES_STAT!B346</f>
        <v>42502</v>
      </c>
      <c r="B343" s="6">
        <f>TITRES_STAT!D346</f>
        <v>5.5370999999999997</v>
      </c>
      <c r="C343" s="2">
        <f t="shared" si="37"/>
        <v>-0.15710000000000068</v>
      </c>
      <c r="D343" s="2">
        <f t="shared" si="38"/>
        <v>5.6627799999999997</v>
      </c>
      <c r="E343" s="2">
        <f t="shared" si="40"/>
        <v>5.7516500000000006</v>
      </c>
      <c r="F343" s="2">
        <f t="shared" si="41"/>
        <v>5.7293049999999983</v>
      </c>
      <c r="G343" s="2">
        <f t="shared" si="35"/>
        <v>5.6142939999999983</v>
      </c>
      <c r="H343" s="2">
        <f t="shared" si="39"/>
        <v>5.6173765000000024</v>
      </c>
      <c r="I343" s="2">
        <f t="array" ref="I343">SUMPRODUCT(B327:B346, (ROW(B327:B346)-ROW(B327)+1)) / (20*21/2)</f>
        <v>5.6453161904761906</v>
      </c>
      <c r="J343" s="2">
        <f t="shared" si="42"/>
        <v>5.7019619591731292</v>
      </c>
      <c r="K343" s="2">
        <f t="shared" si="36"/>
        <v>5.6588513739251329</v>
      </c>
    </row>
    <row r="344" spans="1:11" ht="13.5" x14ac:dyDescent="0.25">
      <c r="A344" s="3">
        <f>TITRES_STAT!B347</f>
        <v>42503</v>
      </c>
      <c r="B344" s="6">
        <f>TITRES_STAT!D347</f>
        <v>5.3948</v>
      </c>
      <c r="C344" s="2">
        <f t="shared" si="37"/>
        <v>-0.14229999999999965</v>
      </c>
      <c r="D344" s="2">
        <f t="shared" si="38"/>
        <v>5.6029</v>
      </c>
      <c r="E344" s="2">
        <f t="shared" si="40"/>
        <v>5.7069800000000015</v>
      </c>
      <c r="F344" s="2">
        <f t="shared" si="41"/>
        <v>5.7170349999999983</v>
      </c>
      <c r="G344" s="2">
        <f t="shared" si="35"/>
        <v>5.6081099999999973</v>
      </c>
      <c r="H344" s="2">
        <f t="shared" si="39"/>
        <v>5.6163700000000025</v>
      </c>
      <c r="I344" s="2">
        <f t="array" ref="I344">SUMPRODUCT(B328:B347, (ROW(B328:B347)-ROW(B328)+1)) / (20*21/2)</f>
        <v>5.6169642857142854</v>
      </c>
      <c r="J344" s="2">
        <f t="shared" si="42"/>
        <v>5.6727084392518794</v>
      </c>
      <c r="K344" s="2">
        <f t="shared" si="36"/>
        <v>5.6484964180849317</v>
      </c>
    </row>
    <row r="345" spans="1:11" ht="13.5" x14ac:dyDescent="0.25">
      <c r="A345" s="3">
        <f>TITRES_STAT!B348</f>
        <v>42506</v>
      </c>
      <c r="B345" s="6">
        <f>TITRES_STAT!D348</f>
        <v>5.3948</v>
      </c>
      <c r="C345" s="2">
        <f t="shared" si="37"/>
        <v>0</v>
      </c>
      <c r="D345" s="2">
        <f t="shared" si="38"/>
        <v>5.5430200000000003</v>
      </c>
      <c r="E345" s="2">
        <f t="shared" si="40"/>
        <v>5.6623100000000006</v>
      </c>
      <c r="F345" s="2">
        <f t="shared" si="41"/>
        <v>5.7047649999999983</v>
      </c>
      <c r="G345" s="2">
        <f t="shared" si="35"/>
        <v>5.6019259999999962</v>
      </c>
      <c r="H345" s="2">
        <f t="shared" si="39"/>
        <v>5.6153635000000035</v>
      </c>
      <c r="I345" s="2">
        <f t="array" ref="I345">SUMPRODUCT(B329:B348, (ROW(B329:B348)-ROW(B329)+1)) / (20*21/2)</f>
        <v>5.589780952380953</v>
      </c>
      <c r="J345" s="2">
        <f t="shared" si="42"/>
        <v>5.6462409688469393</v>
      </c>
      <c r="K345" s="2">
        <f t="shared" si="36"/>
        <v>5.638547538944346</v>
      </c>
    </row>
    <row r="346" spans="1:11" ht="13.5" x14ac:dyDescent="0.25">
      <c r="A346" s="3">
        <f>TITRES_STAT!B349</f>
        <v>42507</v>
      </c>
      <c r="B346" s="6">
        <f>TITRES_STAT!D349</f>
        <v>5.3948</v>
      </c>
      <c r="C346" s="2">
        <f t="shared" si="37"/>
        <v>0</v>
      </c>
      <c r="D346" s="2">
        <f t="shared" si="38"/>
        <v>5.4831400000000006</v>
      </c>
      <c r="E346" s="2">
        <f t="shared" si="40"/>
        <v>5.6176400000000015</v>
      </c>
      <c r="F346" s="2">
        <f t="shared" si="41"/>
        <v>5.6924949999999992</v>
      </c>
      <c r="G346" s="2">
        <f t="shared" si="35"/>
        <v>5.595741999999996</v>
      </c>
      <c r="H346" s="2">
        <f t="shared" si="39"/>
        <v>5.6143570000000036</v>
      </c>
      <c r="I346" s="2">
        <f t="array" ref="I346">SUMPRODUCT(B330:B349, (ROW(B330:B349)-ROW(B330)+1)) / (20*21/2)</f>
        <v>5.5637661904761897</v>
      </c>
      <c r="J346" s="2">
        <f t="shared" si="42"/>
        <v>5.6222942099091355</v>
      </c>
      <c r="K346" s="2">
        <f t="shared" si="36"/>
        <v>5.6289888119269209</v>
      </c>
    </row>
    <row r="347" spans="1:11" ht="13.5" x14ac:dyDescent="0.25">
      <c r="A347" s="3">
        <f>TITRES_STAT!B350</f>
        <v>42508</v>
      </c>
      <c r="B347" s="6">
        <f>TITRES_STAT!D350</f>
        <v>5.3948</v>
      </c>
      <c r="C347" s="2">
        <f t="shared" si="37"/>
        <v>0</v>
      </c>
      <c r="D347" s="2">
        <f t="shared" si="38"/>
        <v>5.42326</v>
      </c>
      <c r="E347" s="2">
        <f t="shared" si="40"/>
        <v>5.5734600000000016</v>
      </c>
      <c r="F347" s="2">
        <f t="shared" si="41"/>
        <v>5.6802249999999983</v>
      </c>
      <c r="G347" s="2">
        <f t="shared" si="35"/>
        <v>5.5895579999999949</v>
      </c>
      <c r="H347" s="2">
        <f t="shared" si="39"/>
        <v>5.6133505000000037</v>
      </c>
      <c r="I347" s="2">
        <f t="array" ref="I347">SUMPRODUCT(B331:B350, (ROW(B331:B350)-ROW(B331)+1)) / (20*21/2)</f>
        <v>5.5389200000000001</v>
      </c>
      <c r="J347" s="2">
        <f t="shared" si="42"/>
        <v>5.6006280946796938</v>
      </c>
      <c r="K347" s="2">
        <f t="shared" si="36"/>
        <v>5.6198049369493948</v>
      </c>
    </row>
    <row r="348" spans="1:11" ht="13.5" x14ac:dyDescent="0.25">
      <c r="A348" s="3">
        <f>TITRES_STAT!B351</f>
        <v>42509</v>
      </c>
      <c r="B348" s="6">
        <f>TITRES_STAT!D351</f>
        <v>5.3948</v>
      </c>
      <c r="C348" s="2">
        <f t="shared" si="37"/>
        <v>0</v>
      </c>
      <c r="D348" s="2">
        <f t="shared" si="38"/>
        <v>5.3948</v>
      </c>
      <c r="E348" s="2">
        <f t="shared" si="40"/>
        <v>5.5287900000000008</v>
      </c>
      <c r="F348" s="2">
        <f t="shared" si="41"/>
        <v>5.6679550000000001</v>
      </c>
      <c r="G348" s="2">
        <f t="shared" si="35"/>
        <v>5.5866119999999944</v>
      </c>
      <c r="H348" s="2">
        <f t="shared" si="39"/>
        <v>5.6123440000000038</v>
      </c>
      <c r="I348" s="2">
        <f t="array" ref="I348">SUMPRODUCT(B332:B351, (ROW(B332:B351)-ROW(B332)+1)) / (20*21/2)</f>
        <v>5.516037142857142</v>
      </c>
      <c r="J348" s="2">
        <f t="shared" si="42"/>
        <v>5.5810254189959139</v>
      </c>
      <c r="K348" s="2">
        <f t="shared" si="36"/>
        <v>5.6109812139317716</v>
      </c>
    </row>
    <row r="349" spans="1:11" ht="13.5" x14ac:dyDescent="0.25">
      <c r="A349" s="3">
        <f>TITRES_STAT!B352</f>
        <v>42510</v>
      </c>
      <c r="B349" s="6">
        <f>TITRES_STAT!D352</f>
        <v>5.3948</v>
      </c>
      <c r="C349" s="2">
        <f t="shared" si="37"/>
        <v>0</v>
      </c>
      <c r="D349" s="2">
        <f t="shared" si="38"/>
        <v>5.3948</v>
      </c>
      <c r="E349" s="2">
        <f t="shared" si="40"/>
        <v>5.4988500000000018</v>
      </c>
      <c r="F349" s="2">
        <f t="shared" si="41"/>
        <v>5.6556850000000001</v>
      </c>
      <c r="G349" s="2">
        <f t="shared" si="35"/>
        <v>5.5837659999999945</v>
      </c>
      <c r="H349" s="2">
        <f t="shared" si="39"/>
        <v>5.6113375000000039</v>
      </c>
      <c r="I349" s="2">
        <f t="array" ref="I349">SUMPRODUCT(B333:B352, (ROW(B333:B352)-ROW(B333)+1)) / (20*21/2)</f>
        <v>5.495117619047619</v>
      </c>
      <c r="J349" s="2">
        <f t="shared" si="42"/>
        <v>5.5632896648058274</v>
      </c>
      <c r="K349" s="2">
        <f t="shared" si="36"/>
        <v>5.6025035192677803</v>
      </c>
    </row>
    <row r="350" spans="1:11" ht="13.5" x14ac:dyDescent="0.25">
      <c r="A350" s="3">
        <f>TITRES_STAT!B353</f>
        <v>42513</v>
      </c>
      <c r="B350" s="6">
        <f>TITRES_STAT!D353</f>
        <v>5.3948</v>
      </c>
      <c r="C350" s="2">
        <f t="shared" si="37"/>
        <v>0</v>
      </c>
      <c r="D350" s="2">
        <f t="shared" si="38"/>
        <v>5.3948</v>
      </c>
      <c r="E350" s="2">
        <f t="shared" si="40"/>
        <v>5.468910000000001</v>
      </c>
      <c r="F350" s="2">
        <f t="shared" si="41"/>
        <v>5.6350700000000016</v>
      </c>
      <c r="G350" s="2">
        <f t="shared" si="35"/>
        <v>5.5809199999999954</v>
      </c>
      <c r="H350" s="2">
        <f t="shared" si="39"/>
        <v>5.6103310000000048</v>
      </c>
      <c r="I350" s="2">
        <f t="array" ref="I350">SUMPRODUCT(B334:B353, (ROW(B334:B353)-ROW(B334)+1)) / (20*21/2)</f>
        <v>5.4761614285714284</v>
      </c>
      <c r="J350" s="2">
        <f t="shared" si="42"/>
        <v>5.5472430300624147</v>
      </c>
      <c r="K350" s="2">
        <f t="shared" si="36"/>
        <v>5.5943582832180638</v>
      </c>
    </row>
    <row r="351" spans="1:11" ht="13.5" x14ac:dyDescent="0.25">
      <c r="A351" s="3">
        <f>TITRES_STAT!B354</f>
        <v>42514</v>
      </c>
      <c r="B351" s="6">
        <f>TITRES_STAT!D354</f>
        <v>5.3948</v>
      </c>
      <c r="C351" s="2">
        <f t="shared" si="37"/>
        <v>0</v>
      </c>
      <c r="D351" s="2">
        <f t="shared" si="38"/>
        <v>5.3948</v>
      </c>
      <c r="E351" s="2">
        <f t="shared" si="40"/>
        <v>5.4389700000000021</v>
      </c>
      <c r="F351" s="2">
        <f t="shared" si="41"/>
        <v>5.6144550000000013</v>
      </c>
      <c r="G351" s="2">
        <f t="shared" si="35"/>
        <v>5.5747359999999961</v>
      </c>
      <c r="H351" s="2">
        <f t="shared" si="39"/>
        <v>5.6093245000000049</v>
      </c>
      <c r="I351" s="2">
        <f t="array" ref="I351">SUMPRODUCT(B335:B354, (ROW(B335:B354)-ROW(B335)+1)) / (20*21/2)</f>
        <v>5.4591685714285711</v>
      </c>
      <c r="J351" s="2">
        <f t="shared" si="42"/>
        <v>5.5327246462469475</v>
      </c>
      <c r="K351" s="2">
        <f t="shared" si="36"/>
        <v>5.5865324681899047</v>
      </c>
    </row>
    <row r="352" spans="1:11" ht="13.5" x14ac:dyDescent="0.25">
      <c r="A352" s="3">
        <f>TITRES_STAT!B355</f>
        <v>42515</v>
      </c>
      <c r="B352" s="6">
        <f>TITRES_STAT!D355</f>
        <v>5.3948</v>
      </c>
      <c r="C352" s="2">
        <f t="shared" si="37"/>
        <v>0</v>
      </c>
      <c r="D352" s="2">
        <f t="shared" si="38"/>
        <v>5.3948</v>
      </c>
      <c r="E352" s="2">
        <f t="shared" si="40"/>
        <v>5.4090300000000013</v>
      </c>
      <c r="F352" s="2">
        <f t="shared" si="41"/>
        <v>5.5938400000000019</v>
      </c>
      <c r="G352" s="2">
        <f t="shared" si="35"/>
        <v>5.5685519999999951</v>
      </c>
      <c r="H352" s="2">
        <f t="shared" si="39"/>
        <v>5.6074835000000043</v>
      </c>
      <c r="I352" s="2">
        <f t="array" ref="I352">SUMPRODUCT(B336:B355, (ROW(B336:B355)-ROW(B336)+1)) / (20*21/2)</f>
        <v>5.4443028571428567</v>
      </c>
      <c r="J352" s="2">
        <f t="shared" si="42"/>
        <v>5.5195889656519999</v>
      </c>
      <c r="K352" s="2">
        <f t="shared" si="36"/>
        <v>5.5790135478687324</v>
      </c>
    </row>
    <row r="353" spans="1:11" ht="13.5" x14ac:dyDescent="0.25">
      <c r="A353" s="3">
        <f>TITRES_STAT!B356</f>
        <v>42516</v>
      </c>
      <c r="B353" s="6">
        <f>TITRES_STAT!D356</f>
        <v>5.3948</v>
      </c>
      <c r="C353" s="2">
        <f t="shared" si="37"/>
        <v>0</v>
      </c>
      <c r="D353" s="2">
        <f t="shared" si="38"/>
        <v>5.3948</v>
      </c>
      <c r="E353" s="2">
        <f t="shared" si="40"/>
        <v>5.3948000000000009</v>
      </c>
      <c r="F353" s="2">
        <f t="shared" si="41"/>
        <v>5.5732250000000025</v>
      </c>
      <c r="G353" s="2">
        <f t="shared" si="35"/>
        <v>5.5623679999999958</v>
      </c>
      <c r="H353" s="2">
        <f t="shared" si="39"/>
        <v>5.6056425000000045</v>
      </c>
      <c r="I353" s="2">
        <f t="array" ref="I353">SUMPRODUCT(B337:B356, (ROW(B337:B356)-ROW(B337)+1)) / (20*21/2)</f>
        <v>5.432030952380952</v>
      </c>
      <c r="J353" s="2">
        <f t="shared" si="42"/>
        <v>5.5077043022565721</v>
      </c>
      <c r="K353" s="2">
        <f t="shared" si="36"/>
        <v>5.5717894871679983</v>
      </c>
    </row>
    <row r="354" spans="1:11" ht="13.5" x14ac:dyDescent="0.25">
      <c r="A354" s="3">
        <f>TITRES_STAT!B357</f>
        <v>42517</v>
      </c>
      <c r="B354" s="6">
        <f>TITRES_STAT!D357</f>
        <v>5.3948</v>
      </c>
      <c r="C354" s="2">
        <f t="shared" si="37"/>
        <v>0</v>
      </c>
      <c r="D354" s="2">
        <f t="shared" si="38"/>
        <v>5.3948</v>
      </c>
      <c r="E354" s="2">
        <f t="shared" si="40"/>
        <v>5.3948000000000009</v>
      </c>
      <c r="F354" s="2">
        <f t="shared" si="41"/>
        <v>5.5508900000000025</v>
      </c>
      <c r="G354" s="2">
        <f t="shared" si="35"/>
        <v>5.5593239999999957</v>
      </c>
      <c r="H354" s="2">
        <f t="shared" si="39"/>
        <v>5.6031880000000047</v>
      </c>
      <c r="I354" s="2">
        <f t="array" ref="I354">SUMPRODUCT(B338:B357, (ROW(B338:B357)-ROW(B338)+1)) / (20*21/2)</f>
        <v>5.4218628571428562</v>
      </c>
      <c r="J354" s="2">
        <f t="shared" si="42"/>
        <v>5.4969515115654701</v>
      </c>
      <c r="K354" s="2">
        <f t="shared" si="36"/>
        <v>5.5648487229653316</v>
      </c>
    </row>
    <row r="355" spans="1:11" ht="13.5" x14ac:dyDescent="0.25">
      <c r="A355" s="3">
        <f>TITRES_STAT!B358</f>
        <v>42520</v>
      </c>
      <c r="B355" s="6">
        <f>TITRES_STAT!D358</f>
        <v>5.3948</v>
      </c>
      <c r="C355" s="2">
        <f t="shared" si="37"/>
        <v>0</v>
      </c>
      <c r="D355" s="2">
        <f t="shared" si="38"/>
        <v>5.3948</v>
      </c>
      <c r="E355" s="2">
        <f t="shared" si="40"/>
        <v>5.3948000000000009</v>
      </c>
      <c r="F355" s="2">
        <f t="shared" si="41"/>
        <v>5.5285550000000026</v>
      </c>
      <c r="G355" s="2">
        <f t="shared" si="35"/>
        <v>5.5592259999999962</v>
      </c>
      <c r="H355" s="2">
        <f t="shared" si="39"/>
        <v>5.6007335000000049</v>
      </c>
      <c r="I355" s="2">
        <f t="array" ref="I355">SUMPRODUCT(B339:B358, (ROW(B339:B358)-ROW(B339)+1)) / (20*21/2)</f>
        <v>5.4137752380952389</v>
      </c>
      <c r="J355" s="2">
        <f t="shared" si="42"/>
        <v>5.4872227961782833</v>
      </c>
      <c r="K355" s="2">
        <f t="shared" si="36"/>
        <v>5.5581801455941422</v>
      </c>
    </row>
    <row r="356" spans="1:11" ht="13.5" x14ac:dyDescent="0.25">
      <c r="A356" s="3">
        <f>TITRES_STAT!B359</f>
        <v>42521</v>
      </c>
      <c r="B356" s="6">
        <f>TITRES_STAT!D359</f>
        <v>5.3997000000000002</v>
      </c>
      <c r="C356" s="2">
        <f t="shared" si="37"/>
        <v>4.9000000000001265E-3</v>
      </c>
      <c r="D356" s="2">
        <f t="shared" si="38"/>
        <v>5.3957800000000002</v>
      </c>
      <c r="E356" s="2">
        <f t="shared" si="40"/>
        <v>5.395290000000001</v>
      </c>
      <c r="F356" s="2">
        <f t="shared" si="41"/>
        <v>5.5064650000000022</v>
      </c>
      <c r="G356" s="2">
        <f t="shared" si="35"/>
        <v>5.5592259999999962</v>
      </c>
      <c r="H356" s="2">
        <f t="shared" si="39"/>
        <v>5.5983035000000037</v>
      </c>
      <c r="I356" s="2">
        <f t="array" ref="I356">SUMPRODUCT(B340:B359, (ROW(B340:B359)-ROW(B340)+1)) / (20*21/2)</f>
        <v>5.3923628571428575</v>
      </c>
      <c r="J356" s="2">
        <f t="shared" si="42"/>
        <v>5.4788872917803513</v>
      </c>
      <c r="K356" s="2">
        <f t="shared" si="36"/>
        <v>5.5519652379237838</v>
      </c>
    </row>
    <row r="357" spans="1:11" ht="13.5" x14ac:dyDescent="0.25">
      <c r="A357" s="3">
        <f>TITRES_STAT!B360</f>
        <v>42522</v>
      </c>
      <c r="B357" s="6">
        <f>TITRES_STAT!D360</f>
        <v>5.3997000000000002</v>
      </c>
      <c r="C357" s="2">
        <f t="shared" si="37"/>
        <v>0</v>
      </c>
      <c r="D357" s="2">
        <f t="shared" si="38"/>
        <v>5.3967599999999996</v>
      </c>
      <c r="E357" s="2">
        <f t="shared" si="40"/>
        <v>5.3957800000000002</v>
      </c>
      <c r="F357" s="2">
        <f t="shared" si="41"/>
        <v>5.4846200000000014</v>
      </c>
      <c r="G357" s="2">
        <f t="shared" si="35"/>
        <v>5.559225999999998</v>
      </c>
      <c r="H357" s="2">
        <f t="shared" si="39"/>
        <v>5.5958735000000051</v>
      </c>
      <c r="I357" s="2">
        <f t="array" ref="I357">SUMPRODUCT(B341:B360, (ROW(B341:B360)-ROW(B341)+1)) / (20*21/2)</f>
        <v>5.3581623809523817</v>
      </c>
      <c r="J357" s="2">
        <f t="shared" si="42"/>
        <v>5.4713456449441269</v>
      </c>
      <c r="K357" s="2">
        <f t="shared" si="36"/>
        <v>5.5459940521228512</v>
      </c>
    </row>
    <row r="358" spans="1:11" ht="13.5" x14ac:dyDescent="0.25">
      <c r="A358" s="3">
        <f>TITRES_STAT!B361</f>
        <v>42523</v>
      </c>
      <c r="B358" s="6">
        <f>TITRES_STAT!D361</f>
        <v>5.3997000000000002</v>
      </c>
      <c r="C358" s="2">
        <f t="shared" si="37"/>
        <v>0</v>
      </c>
      <c r="D358" s="2">
        <f t="shared" si="38"/>
        <v>5.3977399999999998</v>
      </c>
      <c r="E358" s="2">
        <f t="shared" si="40"/>
        <v>5.3962700000000003</v>
      </c>
      <c r="F358" s="2">
        <f t="shared" si="41"/>
        <v>5.462530000000001</v>
      </c>
      <c r="G358" s="2">
        <f t="shared" si="35"/>
        <v>5.5592259999999989</v>
      </c>
      <c r="H358" s="2">
        <f t="shared" si="39"/>
        <v>5.5934435000000056</v>
      </c>
      <c r="I358" s="2">
        <f t="array" ref="I358">SUMPRODUCT(B342:B361, (ROW(B342:B361)-ROW(B342)+1)) / (20*21/2)</f>
        <v>5.3413790476190472</v>
      </c>
      <c r="J358" s="2">
        <f t="shared" si="42"/>
        <v>5.4645222501875432</v>
      </c>
      <c r="K358" s="2">
        <f t="shared" si="36"/>
        <v>5.5402570304709746</v>
      </c>
    </row>
    <row r="359" spans="1:11" ht="13.5" x14ac:dyDescent="0.25">
      <c r="A359" s="3">
        <f>TITRES_STAT!B362</f>
        <v>42524</v>
      </c>
      <c r="B359" s="6">
        <f>TITRES_STAT!D362</f>
        <v>5.2377000000000002</v>
      </c>
      <c r="C359" s="2">
        <f t="shared" si="37"/>
        <v>-0.16199999999999992</v>
      </c>
      <c r="D359" s="2">
        <f t="shared" si="38"/>
        <v>5.36632</v>
      </c>
      <c r="E359" s="2">
        <f t="shared" si="40"/>
        <v>5.3805600000000009</v>
      </c>
      <c r="F359" s="2">
        <f t="shared" si="41"/>
        <v>5.4397050000000018</v>
      </c>
      <c r="G359" s="2">
        <f t="shared" si="35"/>
        <v>5.555985999999999</v>
      </c>
      <c r="H359" s="2">
        <f t="shared" si="39"/>
        <v>5.5902035000000057</v>
      </c>
      <c r="I359" s="2">
        <f t="array" ref="I359">SUMPRODUCT(B343:B362, (ROW(B343:B362)-ROW(B343)+1)) / (20*21/2)</f>
        <v>5.3412880952380952</v>
      </c>
      <c r="J359" s="2">
        <f t="shared" si="42"/>
        <v>5.4429201311220634</v>
      </c>
      <c r="K359" s="2">
        <f t="shared" si="36"/>
        <v>5.5283920488838776</v>
      </c>
    </row>
    <row r="360" spans="1:11" ht="13.5" x14ac:dyDescent="0.25">
      <c r="A360" s="3">
        <f>TITRES_STAT!B363</f>
        <v>42527</v>
      </c>
      <c r="B360" s="6">
        <f>TITRES_STAT!D363</f>
        <v>5.0805999999999996</v>
      </c>
      <c r="C360" s="2">
        <f t="shared" si="37"/>
        <v>-0.15710000000000068</v>
      </c>
      <c r="D360" s="2">
        <f t="shared" si="38"/>
        <v>5.3034800000000004</v>
      </c>
      <c r="E360" s="2">
        <f t="shared" si="40"/>
        <v>5.3491400000000002</v>
      </c>
      <c r="F360" s="2">
        <f t="shared" si="41"/>
        <v>5.4090250000000015</v>
      </c>
      <c r="G360" s="2">
        <f t="shared" si="35"/>
        <v>5.5496040000000004</v>
      </c>
      <c r="H360" s="2">
        <f t="shared" si="39"/>
        <v>5.5870370000000058</v>
      </c>
      <c r="I360" s="2">
        <f t="array" ref="I360">SUMPRODUCT(B344:B363, (ROW(B344:B363)-ROW(B344)+1)) / (20*21/2)</f>
        <v>5.344069523809523</v>
      </c>
      <c r="J360" s="2">
        <f t="shared" si="42"/>
        <v>5.4084134519675811</v>
      </c>
      <c r="K360" s="2">
        <f t="shared" si="36"/>
        <v>5.510831576378628</v>
      </c>
    </row>
    <row r="361" spans="1:11" ht="13.5" x14ac:dyDescent="0.25">
      <c r="A361" s="3">
        <f>TITRES_STAT!B364</f>
        <v>42528</v>
      </c>
      <c r="B361" s="6">
        <f>TITRES_STAT!D364</f>
        <v>5.2328000000000001</v>
      </c>
      <c r="C361" s="2">
        <f t="shared" si="37"/>
        <v>0.15220000000000056</v>
      </c>
      <c r="D361" s="2">
        <f t="shared" si="38"/>
        <v>5.2701000000000011</v>
      </c>
      <c r="E361" s="2">
        <f t="shared" si="40"/>
        <v>5.3329399999999998</v>
      </c>
      <c r="F361" s="2">
        <f t="shared" si="41"/>
        <v>5.3859550000000009</v>
      </c>
      <c r="G361" s="2">
        <f t="shared" si="35"/>
        <v>5.5462660000000001</v>
      </c>
      <c r="H361" s="2">
        <f t="shared" si="39"/>
        <v>5.5847300000000049</v>
      </c>
      <c r="I361" s="2">
        <f t="array" ref="I361">SUMPRODUCT(B345:B364, (ROW(B345:B364)-ROW(B345)+1)) / (20*21/2)</f>
        <v>5.3456385714285704</v>
      </c>
      <c r="J361" s="2">
        <f t="shared" si="42"/>
        <v>5.3916883613040021</v>
      </c>
      <c r="K361" s="2">
        <f t="shared" si="36"/>
        <v>5.4999283773049568</v>
      </c>
    </row>
    <row r="362" spans="1:11" ht="13.5" x14ac:dyDescent="0.25">
      <c r="A362" s="3">
        <f>TITRES_STAT!B365</f>
        <v>42529</v>
      </c>
      <c r="B362" s="6">
        <f>TITRES_STAT!D365</f>
        <v>5.3849999999999998</v>
      </c>
      <c r="C362" s="2">
        <f t="shared" si="37"/>
        <v>0.15219999999999967</v>
      </c>
      <c r="D362" s="2">
        <f t="shared" si="38"/>
        <v>5.2671599999999996</v>
      </c>
      <c r="E362" s="2">
        <f t="shared" si="40"/>
        <v>5.3319599999999996</v>
      </c>
      <c r="F362" s="2">
        <f t="shared" si="41"/>
        <v>5.3704950000000009</v>
      </c>
      <c r="G362" s="2">
        <f t="shared" si="35"/>
        <v>5.5459720000000008</v>
      </c>
      <c r="H362" s="2">
        <f t="shared" si="39"/>
        <v>5.5831840000000055</v>
      </c>
      <c r="I362" s="2">
        <f t="array" ref="I362">SUMPRODUCT(B346:B365, (ROW(B346:B365)-ROW(B346)+1)) / (20*21/2)</f>
        <v>5.3472776190476194</v>
      </c>
      <c r="J362" s="2">
        <f t="shared" si="42"/>
        <v>5.3910513745131441</v>
      </c>
      <c r="K362" s="2">
        <f t="shared" si="36"/>
        <v>5.4954213821165272</v>
      </c>
    </row>
    <row r="363" spans="1:11" ht="13.5" x14ac:dyDescent="0.25">
      <c r="A363" s="3">
        <f>TITRES_STAT!B366</f>
        <v>42530</v>
      </c>
      <c r="B363" s="6">
        <f>TITRES_STAT!D366</f>
        <v>5.3997000000000002</v>
      </c>
      <c r="C363" s="2">
        <f t="shared" si="37"/>
        <v>1.4700000000000379E-2</v>
      </c>
      <c r="D363" s="2">
        <f t="shared" si="38"/>
        <v>5.2671600000000005</v>
      </c>
      <c r="E363" s="2">
        <f t="shared" si="40"/>
        <v>5.3324499999999997</v>
      </c>
      <c r="F363" s="2">
        <f t="shared" si="41"/>
        <v>5.3636250000000008</v>
      </c>
      <c r="G363" s="2">
        <f t="shared" si="35"/>
        <v>5.5459720000000008</v>
      </c>
      <c r="H363" s="2">
        <f t="shared" si="39"/>
        <v>5.5817115000000044</v>
      </c>
      <c r="I363" s="2">
        <f t="array" ref="I363">SUMPRODUCT(B347:B366, (ROW(B347:B366)-ROW(B347)+1)) / (20*21/2)</f>
        <v>5.3489866666666668</v>
      </c>
      <c r="J363" s="2">
        <f t="shared" si="42"/>
        <v>5.3918750531309394</v>
      </c>
      <c r="K363" s="2">
        <f t="shared" si="36"/>
        <v>5.4916676024256832</v>
      </c>
    </row>
    <row r="364" spans="1:11" ht="13.5" x14ac:dyDescent="0.25">
      <c r="A364" s="3">
        <f>TITRES_STAT!B367</f>
        <v>42531</v>
      </c>
      <c r="B364" s="6">
        <f>TITRES_STAT!D367</f>
        <v>5.3800999999999997</v>
      </c>
      <c r="C364" s="2">
        <f t="shared" si="37"/>
        <v>-1.9600000000000506E-2</v>
      </c>
      <c r="D364" s="2">
        <f t="shared" si="38"/>
        <v>5.2956399999999997</v>
      </c>
      <c r="E364" s="2">
        <f t="shared" si="40"/>
        <v>5.3309799999999994</v>
      </c>
      <c r="F364" s="2">
        <f t="shared" si="41"/>
        <v>5.3628900000000002</v>
      </c>
      <c r="G364" s="2">
        <f t="shared" si="35"/>
        <v>5.5455800000000011</v>
      </c>
      <c r="H364" s="2">
        <f t="shared" si="39"/>
        <v>5.5801410000000056</v>
      </c>
      <c r="I364" s="2">
        <f t="array" ref="I364">SUMPRODUCT(B348:B367, (ROW(B348:B367)-ROW(B348)+1)) / (20*21/2)</f>
        <v>5.350765714285715</v>
      </c>
      <c r="J364" s="2">
        <f t="shared" si="42"/>
        <v>5.3907536194994217</v>
      </c>
      <c r="K364" s="2">
        <f t="shared" si="36"/>
        <v>5.4872924023305583</v>
      </c>
    </row>
    <row r="365" spans="1:11" ht="13.5" x14ac:dyDescent="0.25">
      <c r="A365" s="3">
        <f>TITRES_STAT!B368</f>
        <v>42534</v>
      </c>
      <c r="B365" s="6">
        <f>TITRES_STAT!D368</f>
        <v>5.3800999999999997</v>
      </c>
      <c r="C365" s="2">
        <f t="shared" si="37"/>
        <v>0</v>
      </c>
      <c r="D365" s="2">
        <f t="shared" si="38"/>
        <v>5.3555399999999995</v>
      </c>
      <c r="E365" s="2">
        <f t="shared" si="40"/>
        <v>5.3295100000000009</v>
      </c>
      <c r="F365" s="2">
        <f t="shared" si="41"/>
        <v>5.3621550000000004</v>
      </c>
      <c r="G365" s="2">
        <f t="shared" si="35"/>
        <v>5.5451880000000013</v>
      </c>
      <c r="H365" s="2">
        <f t="shared" si="39"/>
        <v>5.5785950000000062</v>
      </c>
      <c r="I365" s="2">
        <f t="array" ref="I365">SUMPRODUCT(B349:B368, (ROW(B349:B368)-ROW(B349)+1)) / (20*21/2)</f>
        <v>5.3526147619047615</v>
      </c>
      <c r="J365" s="2">
        <f t="shared" si="42"/>
        <v>5.3897389890709055</v>
      </c>
      <c r="K365" s="2">
        <f t="shared" si="36"/>
        <v>5.4830887787097522</v>
      </c>
    </row>
    <row r="366" spans="1:11" ht="13.5" x14ac:dyDescent="0.25">
      <c r="A366" s="3">
        <f>TITRES_STAT!B369</f>
        <v>42535</v>
      </c>
      <c r="B366" s="6">
        <f>TITRES_STAT!D369</f>
        <v>5.3800999999999997</v>
      </c>
      <c r="C366" s="2">
        <f t="shared" si="37"/>
        <v>0</v>
      </c>
      <c r="D366" s="2">
        <f t="shared" si="38"/>
        <v>5.3849999999999998</v>
      </c>
      <c r="E366" s="2">
        <f t="shared" si="40"/>
        <v>5.3275500000000005</v>
      </c>
      <c r="F366" s="2">
        <f t="shared" si="41"/>
        <v>5.3614200000000007</v>
      </c>
      <c r="G366" s="2">
        <f t="shared" si="35"/>
        <v>5.5447960000000025</v>
      </c>
      <c r="H366" s="2">
        <f t="shared" si="39"/>
        <v>5.5770490000000059</v>
      </c>
      <c r="I366" s="2">
        <f t="array" ref="I366">SUMPRODUCT(B350:B369, (ROW(B350:B369)-ROW(B350)+1)) / (20*21/2)</f>
        <v>5.3564004761904762</v>
      </c>
      <c r="J366" s="2">
        <f t="shared" si="42"/>
        <v>5.3888209901117721</v>
      </c>
      <c r="K366" s="2">
        <f t="shared" si="36"/>
        <v>5.4790500030740752</v>
      </c>
    </row>
    <row r="367" spans="1:11" ht="13.5" x14ac:dyDescent="0.25">
      <c r="A367" s="3">
        <f>TITRES_STAT!B370</f>
        <v>42536</v>
      </c>
      <c r="B367" s="6">
        <f>TITRES_STAT!D370</f>
        <v>5.3800999999999997</v>
      </c>
      <c r="C367" s="2">
        <f t="shared" si="37"/>
        <v>0</v>
      </c>
      <c r="D367" s="2">
        <f t="shared" si="38"/>
        <v>5.3840199999999996</v>
      </c>
      <c r="E367" s="2">
        <f t="shared" si="40"/>
        <v>5.32559</v>
      </c>
      <c r="F367" s="2">
        <f t="shared" si="41"/>
        <v>5.3606850000000001</v>
      </c>
      <c r="G367" s="2">
        <f t="shared" si="35"/>
        <v>5.5444040000000019</v>
      </c>
      <c r="H367" s="2">
        <f t="shared" si="39"/>
        <v>5.5755030000000065</v>
      </c>
      <c r="I367" s="2">
        <f t="array" ref="I367">SUMPRODUCT(B351:B370, (ROW(B351:B370)-ROW(B351)+1)) / (20*21/2)</f>
        <v>5.3602961904761903</v>
      </c>
      <c r="J367" s="2">
        <f t="shared" si="42"/>
        <v>5.3879904196249369</v>
      </c>
      <c r="K367" s="2">
        <f t="shared" si="36"/>
        <v>5.4751696107966605</v>
      </c>
    </row>
    <row r="368" spans="1:11" ht="13.5" x14ac:dyDescent="0.25">
      <c r="A368" s="3">
        <f>TITRES_STAT!B371</f>
        <v>42537</v>
      </c>
      <c r="B368" s="6">
        <f>TITRES_STAT!D371</f>
        <v>5.3800999999999997</v>
      </c>
      <c r="C368" s="2">
        <f t="shared" si="37"/>
        <v>0</v>
      </c>
      <c r="D368" s="2">
        <f t="shared" si="38"/>
        <v>5.3800999999999997</v>
      </c>
      <c r="E368" s="2">
        <f t="shared" si="40"/>
        <v>5.3236299999999996</v>
      </c>
      <c r="F368" s="2">
        <f t="shared" si="41"/>
        <v>5.3599499999999995</v>
      </c>
      <c r="G368" s="2">
        <f t="shared" si="35"/>
        <v>5.5392020000000022</v>
      </c>
      <c r="H368" s="2">
        <f t="shared" si="39"/>
        <v>5.5739570000000063</v>
      </c>
      <c r="I368" s="2">
        <f t="array" ref="I368">SUMPRODUCT(B352:B371, (ROW(B352:B371)-ROW(B352)+1)) / (20*21/2)</f>
        <v>5.3793428571428574</v>
      </c>
      <c r="J368" s="2">
        <f t="shared" si="42"/>
        <v>5.3872389510892287</v>
      </c>
      <c r="K368" s="2">
        <f t="shared" si="36"/>
        <v>5.4714413907654187</v>
      </c>
    </row>
    <row r="369" spans="1:11" ht="13.5" x14ac:dyDescent="0.25">
      <c r="A369" s="3">
        <f>TITRES_STAT!B372</f>
        <v>42538</v>
      </c>
      <c r="B369" s="6">
        <f>TITRES_STAT!D372</f>
        <v>5.3997000000000002</v>
      </c>
      <c r="C369" s="2">
        <f t="shared" si="37"/>
        <v>1.9600000000000506E-2</v>
      </c>
      <c r="D369" s="2">
        <f t="shared" si="38"/>
        <v>5.3840199999999996</v>
      </c>
      <c r="E369" s="2">
        <f t="shared" si="40"/>
        <v>5.3398300000000001</v>
      </c>
      <c r="F369" s="2">
        <f t="shared" si="41"/>
        <v>5.360195</v>
      </c>
      <c r="G369" s="2">
        <f t="shared" si="35"/>
        <v>5.5343920000000013</v>
      </c>
      <c r="H369" s="2">
        <f t="shared" si="39"/>
        <v>5.5725335000000049</v>
      </c>
      <c r="I369" s="2">
        <f t="array" ref="I369">SUMPRODUCT(B353:B372, (ROW(B353:B372)-ROW(B353)+1)) / (20*21/2)</f>
        <v>5.3976004761904752</v>
      </c>
      <c r="J369" s="2">
        <f t="shared" si="42"/>
        <v>5.3884257176521588</v>
      </c>
      <c r="K369" s="2">
        <f t="shared" si="36"/>
        <v>5.4686280028922649</v>
      </c>
    </row>
    <row r="370" spans="1:11" ht="13.5" x14ac:dyDescent="0.25">
      <c r="A370" s="3">
        <f>TITRES_STAT!B373</f>
        <v>42541</v>
      </c>
      <c r="B370" s="6">
        <f>TITRES_STAT!D373</f>
        <v>5.4010999999999996</v>
      </c>
      <c r="C370" s="2">
        <f t="shared" si="37"/>
        <v>1.3999999999994017E-3</v>
      </c>
      <c r="D370" s="2">
        <f t="shared" si="38"/>
        <v>5.3882199999999996</v>
      </c>
      <c r="E370" s="2">
        <f t="shared" si="40"/>
        <v>5.3718799999999991</v>
      </c>
      <c r="F370" s="2">
        <f t="shared" si="41"/>
        <v>5.3605099999999997</v>
      </c>
      <c r="G370" s="2">
        <f t="shared" ref="G370:G433" si="43">AVERAGE(B321:B370)</f>
        <v>5.5296099999999999</v>
      </c>
      <c r="H370" s="2">
        <f t="shared" si="39"/>
        <v>5.5711170000000063</v>
      </c>
      <c r="I370" s="2">
        <f t="array" ref="I370">SUMPRODUCT(B354:B373, (ROW(B354:B373)-ROW(B354)+1)) / (20*21/2)</f>
        <v>5.4150690476190482</v>
      </c>
      <c r="J370" s="2">
        <f t="shared" si="42"/>
        <v>5.3896327921614766</v>
      </c>
      <c r="K370" s="2">
        <f t="shared" si="36"/>
        <v>5.4659798459160971</v>
      </c>
    </row>
    <row r="371" spans="1:11" ht="13.5" x14ac:dyDescent="0.25">
      <c r="A371" s="3">
        <f>TITRES_STAT!B374</f>
        <v>42542</v>
      </c>
      <c r="B371" s="6">
        <f>TITRES_STAT!D374</f>
        <v>5.5605000000000002</v>
      </c>
      <c r="C371" s="2">
        <f t="shared" si="37"/>
        <v>0.15940000000000065</v>
      </c>
      <c r="D371" s="2">
        <f t="shared" si="38"/>
        <v>5.4243000000000006</v>
      </c>
      <c r="E371" s="2">
        <f t="shared" si="40"/>
        <v>5.4046499999999993</v>
      </c>
      <c r="F371" s="2">
        <f t="shared" si="41"/>
        <v>5.3687949999999995</v>
      </c>
      <c r="G371" s="2">
        <f t="shared" si="43"/>
        <v>5.5280159999999992</v>
      </c>
      <c r="H371" s="2">
        <f t="shared" si="39"/>
        <v>5.5704975000000054</v>
      </c>
      <c r="I371" s="2">
        <f t="array" ref="I371">SUMPRODUCT(B355:B374, (ROW(B355:B374)-ROW(B355)+1)) / (20*21/2)</f>
        <v>5.4317485714285718</v>
      </c>
      <c r="J371" s="2">
        <f t="shared" si="42"/>
        <v>5.4059058595746698</v>
      </c>
      <c r="K371" s="2">
        <f t="shared" ref="K371:K434" si="44">$K$4*B371+(1-$K$4)*K370</f>
        <v>5.4696865186252701</v>
      </c>
    </row>
    <row r="372" spans="1:11" ht="13.5" x14ac:dyDescent="0.25">
      <c r="A372" s="3">
        <f>TITRES_STAT!B375</f>
        <v>42543</v>
      </c>
      <c r="B372" s="6">
        <f>TITRES_STAT!D375</f>
        <v>5.5605000000000002</v>
      </c>
      <c r="C372" s="2">
        <f t="shared" si="37"/>
        <v>0</v>
      </c>
      <c r="D372" s="2">
        <f t="shared" si="38"/>
        <v>5.4603800000000007</v>
      </c>
      <c r="E372" s="2">
        <f t="shared" si="40"/>
        <v>5.4221999999999992</v>
      </c>
      <c r="F372" s="2">
        <f t="shared" si="41"/>
        <v>5.3770800000000003</v>
      </c>
      <c r="G372" s="2">
        <f t="shared" si="43"/>
        <v>5.5264219999999993</v>
      </c>
      <c r="H372" s="2">
        <f t="shared" si="39"/>
        <v>5.5698780000000063</v>
      </c>
      <c r="I372" s="2">
        <f t="array" ref="I372">SUMPRODUCT(B356:B375, (ROW(B356:B375)-ROW(B356)+1)) / (20*21/2)</f>
        <v>5.447639047619047</v>
      </c>
      <c r="J372" s="2">
        <f t="shared" si="42"/>
        <v>5.4206291110437492</v>
      </c>
      <c r="K372" s="2">
        <f t="shared" si="44"/>
        <v>5.4732478316203581</v>
      </c>
    </row>
    <row r="373" spans="1:11" ht="13.5" x14ac:dyDescent="0.25">
      <c r="A373" s="3">
        <f>TITRES_STAT!B376</f>
        <v>42544</v>
      </c>
      <c r="B373" s="6">
        <f>TITRES_STAT!D376</f>
        <v>5.5605000000000002</v>
      </c>
      <c r="C373" s="2">
        <f t="shared" si="37"/>
        <v>0</v>
      </c>
      <c r="D373" s="2">
        <f t="shared" si="38"/>
        <v>5.4964600000000008</v>
      </c>
      <c r="E373" s="2">
        <f t="shared" si="40"/>
        <v>5.4382799999999989</v>
      </c>
      <c r="F373" s="2">
        <f t="shared" si="41"/>
        <v>5.3853650000000002</v>
      </c>
      <c r="G373" s="2">
        <f t="shared" si="43"/>
        <v>5.5248279999999985</v>
      </c>
      <c r="H373" s="2">
        <f t="shared" si="39"/>
        <v>5.5692585000000072</v>
      </c>
      <c r="I373" s="2">
        <f t="array" ref="I373">SUMPRODUCT(B357:B376, (ROW(B357:B376)-ROW(B357)+1)) / (20*21/2)</f>
        <v>5.4627404761904765</v>
      </c>
      <c r="J373" s="2">
        <f t="shared" si="42"/>
        <v>5.4339501480872023</v>
      </c>
      <c r="K373" s="2">
        <f t="shared" si="44"/>
        <v>5.4766694852823052</v>
      </c>
    </row>
    <row r="374" spans="1:11" ht="13.5" x14ac:dyDescent="0.25">
      <c r="A374" s="3">
        <f>TITRES_STAT!B377</f>
        <v>42545</v>
      </c>
      <c r="B374" s="6">
        <f>TITRES_STAT!D377</f>
        <v>5.5605000000000002</v>
      </c>
      <c r="C374" s="2">
        <f t="shared" si="37"/>
        <v>0</v>
      </c>
      <c r="D374" s="2">
        <f t="shared" si="38"/>
        <v>5.528620000000001</v>
      </c>
      <c r="E374" s="2">
        <f t="shared" si="40"/>
        <v>5.4563199999999989</v>
      </c>
      <c r="F374" s="2">
        <f t="shared" si="41"/>
        <v>5.3936500000000001</v>
      </c>
      <c r="G374" s="2">
        <f t="shared" si="43"/>
        <v>5.5232339999999986</v>
      </c>
      <c r="H374" s="2">
        <f t="shared" si="39"/>
        <v>5.5686390000000081</v>
      </c>
      <c r="I374" s="2">
        <f t="array" ref="I374">SUMPRODUCT(B358:B377, (ROW(B358:B377)-ROW(B358)+1)) / (20*21/2)</f>
        <v>5.4770761904761898</v>
      </c>
      <c r="J374" s="2">
        <f t="shared" si="42"/>
        <v>5.4460025149360405</v>
      </c>
      <c r="K374" s="2">
        <f t="shared" si="44"/>
        <v>5.4799569564477055</v>
      </c>
    </row>
    <row r="375" spans="1:11" ht="13.5" x14ac:dyDescent="0.25">
      <c r="A375" s="3">
        <f>TITRES_STAT!B378</f>
        <v>42548</v>
      </c>
      <c r="B375" s="6">
        <f>TITRES_STAT!D378</f>
        <v>5.5605000000000002</v>
      </c>
      <c r="C375" s="2">
        <f t="shared" si="37"/>
        <v>0</v>
      </c>
      <c r="D375" s="2">
        <f t="shared" si="38"/>
        <v>5.5605000000000002</v>
      </c>
      <c r="E375" s="2">
        <f t="shared" si="40"/>
        <v>5.474359999999999</v>
      </c>
      <c r="F375" s="2">
        <f t="shared" si="41"/>
        <v>5.4019350000000008</v>
      </c>
      <c r="G375" s="2">
        <f t="shared" si="43"/>
        <v>5.5216399999999979</v>
      </c>
      <c r="H375" s="2">
        <f t="shared" si="39"/>
        <v>5.568019500000009</v>
      </c>
      <c r="I375" s="2">
        <f t="array" ref="I375">SUMPRODUCT(B359:B378, (ROW(B359:B378)-ROW(B359)+1)) / (20*21/2)</f>
        <v>5.4906461904761903</v>
      </c>
      <c r="J375" s="2">
        <f t="shared" si="42"/>
        <v>5.4569070373230844</v>
      </c>
      <c r="K375" s="2">
        <f t="shared" si="44"/>
        <v>5.4831155071752464</v>
      </c>
    </row>
    <row r="376" spans="1:11" ht="13.5" x14ac:dyDescent="0.25">
      <c r="A376" s="3">
        <f>TITRES_STAT!B379</f>
        <v>42549</v>
      </c>
      <c r="B376" s="6">
        <f>TITRES_STAT!D379</f>
        <v>5.5605000000000002</v>
      </c>
      <c r="C376" s="2">
        <f t="shared" si="37"/>
        <v>0</v>
      </c>
      <c r="D376" s="2">
        <f t="shared" si="38"/>
        <v>5.5605000000000002</v>
      </c>
      <c r="E376" s="2">
        <f t="shared" si="40"/>
        <v>5.4923999999999991</v>
      </c>
      <c r="F376" s="2">
        <f t="shared" si="41"/>
        <v>5.4099750000000011</v>
      </c>
      <c r="G376" s="2">
        <f t="shared" si="43"/>
        <v>5.5200459999999971</v>
      </c>
      <c r="H376" s="2">
        <f t="shared" si="39"/>
        <v>5.5674245000000102</v>
      </c>
      <c r="I376" s="2">
        <f t="array" ref="I376">SUMPRODUCT(B360:B379, (ROW(B360:B379)-ROW(B360)+1)) / (20*21/2)</f>
        <v>5.5034504761904763</v>
      </c>
      <c r="J376" s="2">
        <f t="shared" si="42"/>
        <v>5.4667730337685052</v>
      </c>
      <c r="K376" s="2">
        <f t="shared" si="44"/>
        <v>5.486150193168374</v>
      </c>
    </row>
    <row r="377" spans="1:11" ht="13.5" x14ac:dyDescent="0.25">
      <c r="A377" s="3">
        <f>TITRES_STAT!B380</f>
        <v>42550</v>
      </c>
      <c r="B377" s="6">
        <f>TITRES_STAT!D380</f>
        <v>5.5605000000000002</v>
      </c>
      <c r="C377" s="2">
        <f t="shared" si="37"/>
        <v>0</v>
      </c>
      <c r="D377" s="2">
        <f t="shared" si="38"/>
        <v>5.5605000000000002</v>
      </c>
      <c r="E377" s="2">
        <f t="shared" si="40"/>
        <v>5.5104399999999991</v>
      </c>
      <c r="F377" s="2">
        <f t="shared" si="41"/>
        <v>5.4180150000000014</v>
      </c>
      <c r="G377" s="2">
        <f t="shared" si="43"/>
        <v>5.5184519999999972</v>
      </c>
      <c r="H377" s="2">
        <f t="shared" si="39"/>
        <v>5.5668295000000105</v>
      </c>
      <c r="I377" s="2">
        <f t="array" ref="I377">SUMPRODUCT(B361:B380, (ROW(B361:B380)-ROW(B361)+1)) / (20*21/2)</f>
        <v>5.5147176190476186</v>
      </c>
      <c r="J377" s="2">
        <f t="shared" si="42"/>
        <v>5.4756994115048387</v>
      </c>
      <c r="K377" s="2">
        <f t="shared" si="44"/>
        <v>5.4890658718676537</v>
      </c>
    </row>
    <row r="378" spans="1:11" ht="13.5" x14ac:dyDescent="0.25">
      <c r="A378" s="3">
        <f>TITRES_STAT!B381</f>
        <v>42551</v>
      </c>
      <c r="B378" s="6">
        <f>TITRES_STAT!D381</f>
        <v>5.5605000000000002</v>
      </c>
      <c r="C378" s="2">
        <f t="shared" si="37"/>
        <v>0</v>
      </c>
      <c r="D378" s="2">
        <f t="shared" si="38"/>
        <v>5.5605000000000002</v>
      </c>
      <c r="E378" s="2">
        <f t="shared" si="40"/>
        <v>5.5284799999999992</v>
      </c>
      <c r="F378" s="2">
        <f t="shared" si="41"/>
        <v>5.4260550000000025</v>
      </c>
      <c r="G378" s="2">
        <f t="shared" si="43"/>
        <v>5.5168579999999974</v>
      </c>
      <c r="H378" s="2">
        <f t="shared" si="39"/>
        <v>5.5662345000000109</v>
      </c>
      <c r="I378" s="2">
        <f t="array" ref="I378">SUMPRODUCT(B362:B381, (ROW(B362:B381)-ROW(B362)+1)) / (20*21/2)</f>
        <v>5.5236995238095243</v>
      </c>
      <c r="J378" s="2">
        <f t="shared" si="42"/>
        <v>5.483775658028188</v>
      </c>
      <c r="K378" s="2">
        <f t="shared" si="44"/>
        <v>5.4918672102257853</v>
      </c>
    </row>
    <row r="379" spans="1:11" ht="13.5" x14ac:dyDescent="0.25">
      <c r="A379" s="3">
        <f>TITRES_STAT!B382</f>
        <v>42552</v>
      </c>
      <c r="B379" s="6">
        <f>TITRES_STAT!D382</f>
        <v>5.5605000000000002</v>
      </c>
      <c r="C379" s="2">
        <f t="shared" si="37"/>
        <v>0</v>
      </c>
      <c r="D379" s="2">
        <f t="shared" si="38"/>
        <v>5.5605000000000002</v>
      </c>
      <c r="E379" s="2">
        <f t="shared" si="40"/>
        <v>5.5445599999999988</v>
      </c>
      <c r="F379" s="2">
        <f t="shared" si="41"/>
        <v>5.4421950000000017</v>
      </c>
      <c r="G379" s="2">
        <f t="shared" si="43"/>
        <v>5.5152639999999975</v>
      </c>
      <c r="H379" s="2">
        <f t="shared" si="39"/>
        <v>5.5656395000000112</v>
      </c>
      <c r="I379" s="2">
        <f t="array" ref="I379">SUMPRODUCT(B363:B382, (ROW(B363:B382)-ROW(B363)+1)) / (20*21/2)</f>
        <v>5.5311209523809524</v>
      </c>
      <c r="J379" s="2">
        <f t="shared" si="42"/>
        <v>5.4910827382159795</v>
      </c>
      <c r="K379" s="2">
        <f t="shared" si="44"/>
        <v>5.4945586921777156</v>
      </c>
    </row>
    <row r="380" spans="1:11" ht="13.5" x14ac:dyDescent="0.25">
      <c r="A380" s="3">
        <f>TITRES_STAT!B383</f>
        <v>42555</v>
      </c>
      <c r="B380" s="6">
        <f>TITRES_STAT!D383</f>
        <v>5.5605000000000002</v>
      </c>
      <c r="C380" s="2">
        <f t="shared" si="37"/>
        <v>0</v>
      </c>
      <c r="D380" s="2">
        <f t="shared" si="38"/>
        <v>5.5605000000000002</v>
      </c>
      <c r="E380" s="2">
        <f t="shared" si="40"/>
        <v>5.5604999999999993</v>
      </c>
      <c r="F380" s="2">
        <f t="shared" si="41"/>
        <v>5.4661900000000019</v>
      </c>
      <c r="G380" s="2">
        <f t="shared" si="43"/>
        <v>5.5103319999999982</v>
      </c>
      <c r="H380" s="2">
        <f t="shared" si="39"/>
        <v>5.5650445000000106</v>
      </c>
      <c r="I380" s="2">
        <f t="array" ref="I380">SUMPRODUCT(B364:B383, (ROW(B364:B383)-ROW(B364)+1)) / (20*21/2)</f>
        <v>5.5377066666666668</v>
      </c>
      <c r="J380" s="2">
        <f t="shared" si="42"/>
        <v>5.4976939060049341</v>
      </c>
      <c r="K380" s="2">
        <f t="shared" si="44"/>
        <v>5.4971446258178052</v>
      </c>
    </row>
    <row r="381" spans="1:11" ht="13.5" x14ac:dyDescent="0.25">
      <c r="A381" s="3">
        <f>TITRES_STAT!B384</f>
        <v>42559</v>
      </c>
      <c r="B381" s="6">
        <f>TITRES_STAT!D384</f>
        <v>5.5605000000000002</v>
      </c>
      <c r="C381" s="2">
        <f t="shared" si="37"/>
        <v>0</v>
      </c>
      <c r="D381" s="2">
        <f t="shared" si="38"/>
        <v>5.5605000000000002</v>
      </c>
      <c r="E381" s="2">
        <f t="shared" si="40"/>
        <v>5.5604999999999993</v>
      </c>
      <c r="F381" s="2">
        <f t="shared" si="41"/>
        <v>5.4825750000000015</v>
      </c>
      <c r="G381" s="2">
        <f t="shared" si="43"/>
        <v>5.5053999999999972</v>
      </c>
      <c r="H381" s="2">
        <f t="shared" si="39"/>
        <v>5.56444950000001</v>
      </c>
      <c r="I381" s="2">
        <f t="array" ref="I381">SUMPRODUCT(B365:B384, (ROW(B365:B384)-ROW(B365)+1)) / (20*21/2)</f>
        <v>5.5278504761904754</v>
      </c>
      <c r="J381" s="2">
        <f t="shared" si="42"/>
        <v>5.5036754387663693</v>
      </c>
      <c r="K381" s="2">
        <f t="shared" si="44"/>
        <v>5.4996291502955383</v>
      </c>
    </row>
    <row r="382" spans="1:11" ht="13.5" x14ac:dyDescent="0.25">
      <c r="A382" s="3">
        <f>TITRES_STAT!B385</f>
        <v>42562</v>
      </c>
      <c r="B382" s="6">
        <f>TITRES_STAT!D385</f>
        <v>5.5605000000000002</v>
      </c>
      <c r="C382" s="2">
        <f t="shared" si="37"/>
        <v>0</v>
      </c>
      <c r="D382" s="2">
        <f t="shared" si="38"/>
        <v>5.5605000000000002</v>
      </c>
      <c r="E382" s="2">
        <f t="shared" si="40"/>
        <v>5.5604999999999993</v>
      </c>
      <c r="F382" s="2">
        <f t="shared" si="41"/>
        <v>5.4913500000000015</v>
      </c>
      <c r="G382" s="2">
        <f t="shared" si="43"/>
        <v>5.500467999999997</v>
      </c>
      <c r="H382" s="2">
        <f t="shared" si="39"/>
        <v>5.5638545000000104</v>
      </c>
      <c r="I382" s="2">
        <f t="array" ref="I382">SUMPRODUCT(B366:B385, (ROW(B366:B385)-ROW(B366)+1)) / (20*21/2)</f>
        <v>5.5179190476190474</v>
      </c>
      <c r="J382" s="2">
        <f t="shared" si="42"/>
        <v>5.5090873017410011</v>
      </c>
      <c r="K382" s="2">
        <f t="shared" si="44"/>
        <v>5.5020162424408117</v>
      </c>
    </row>
    <row r="383" spans="1:11" ht="13.5" x14ac:dyDescent="0.25">
      <c r="A383" s="3">
        <f>TITRES_STAT!B386</f>
        <v>42563</v>
      </c>
      <c r="B383" s="6">
        <f>TITRES_STAT!D386</f>
        <v>5.5605000000000002</v>
      </c>
      <c r="C383" s="2">
        <f t="shared" si="37"/>
        <v>0</v>
      </c>
      <c r="D383" s="2">
        <f t="shared" si="38"/>
        <v>5.5605000000000002</v>
      </c>
      <c r="E383" s="2">
        <f t="shared" si="40"/>
        <v>5.5604999999999993</v>
      </c>
      <c r="F383" s="2">
        <f t="shared" si="41"/>
        <v>5.4993900000000009</v>
      </c>
      <c r="G383" s="2">
        <f t="shared" si="43"/>
        <v>5.4955359999999978</v>
      </c>
      <c r="H383" s="2">
        <f t="shared" si="39"/>
        <v>5.5632595000000098</v>
      </c>
      <c r="I383" s="2">
        <f t="array" ref="I383">SUMPRODUCT(B367:B386, (ROW(B367:B386)-ROW(B367)+1)) / (20*21/2)</f>
        <v>5.5079123809523809</v>
      </c>
      <c r="J383" s="2">
        <f t="shared" si="42"/>
        <v>5.5139837491942396</v>
      </c>
      <c r="K383" s="2">
        <f t="shared" si="44"/>
        <v>5.5043097231294071</v>
      </c>
    </row>
    <row r="384" spans="1:11" ht="13.5" x14ac:dyDescent="0.25">
      <c r="A384" s="3">
        <f>TITRES_STAT!B387</f>
        <v>42564</v>
      </c>
      <c r="B384" s="6">
        <f>TITRES_STAT!D387</f>
        <v>5.3959000000000001</v>
      </c>
      <c r="C384" s="2">
        <f t="shared" si="37"/>
        <v>-0.16460000000000008</v>
      </c>
      <c r="D384" s="2">
        <f t="shared" si="38"/>
        <v>5.5275800000000004</v>
      </c>
      <c r="E384" s="2">
        <f t="shared" si="40"/>
        <v>5.544039999999999</v>
      </c>
      <c r="F384" s="2">
        <f t="shared" si="41"/>
        <v>5.5001800000000012</v>
      </c>
      <c r="G384" s="2">
        <f t="shared" si="43"/>
        <v>5.4866239999999973</v>
      </c>
      <c r="H384" s="2">
        <f t="shared" si="39"/>
        <v>5.5618415000000088</v>
      </c>
      <c r="I384" s="2">
        <f t="array" ref="I384">SUMPRODUCT(B368:B387, (ROW(B368:B387)-ROW(B368)+1)) / (20*21/2)</f>
        <v>5.4978304761904768</v>
      </c>
      <c r="J384" s="2">
        <f t="shared" si="42"/>
        <v>5.5027376778424077</v>
      </c>
      <c r="K384" s="2">
        <f t="shared" si="44"/>
        <v>5.5000583614380583</v>
      </c>
    </row>
    <row r="385" spans="1:11" ht="13.5" x14ac:dyDescent="0.25">
      <c r="A385" s="3">
        <f>TITRES_STAT!B388</f>
        <v>42565</v>
      </c>
      <c r="B385" s="6">
        <f>TITRES_STAT!D388</f>
        <v>5.3959000000000001</v>
      </c>
      <c r="C385" s="2">
        <f t="shared" si="37"/>
        <v>0</v>
      </c>
      <c r="D385" s="2">
        <f t="shared" si="38"/>
        <v>5.4946600000000005</v>
      </c>
      <c r="E385" s="2">
        <f t="shared" si="40"/>
        <v>5.5275799999999986</v>
      </c>
      <c r="F385" s="2">
        <f t="shared" si="41"/>
        <v>5.5009700000000006</v>
      </c>
      <c r="G385" s="2">
        <f t="shared" si="43"/>
        <v>5.4777119999999968</v>
      </c>
      <c r="H385" s="2">
        <f t="shared" si="39"/>
        <v>5.5604235000000086</v>
      </c>
      <c r="I385" s="2">
        <f t="array" ref="I385">SUMPRODUCT(B369:B388, (ROW(B369:B388)-ROW(B369)+1)) / (20*21/2)</f>
        <v>5.5028638095238094</v>
      </c>
      <c r="J385" s="2">
        <f t="shared" si="42"/>
        <v>5.492562660905036</v>
      </c>
      <c r="K385" s="2">
        <f t="shared" si="44"/>
        <v>5.495973719813037</v>
      </c>
    </row>
    <row r="386" spans="1:11" ht="13.5" x14ac:dyDescent="0.25">
      <c r="A386" s="3">
        <f>TITRES_STAT!B389</f>
        <v>42566</v>
      </c>
      <c r="B386" s="6">
        <f>TITRES_STAT!D389</f>
        <v>5.3959000000000001</v>
      </c>
      <c r="C386" s="2">
        <f t="shared" si="37"/>
        <v>0</v>
      </c>
      <c r="D386" s="2">
        <f t="shared" si="38"/>
        <v>5.4617400000000007</v>
      </c>
      <c r="E386" s="2">
        <f t="shared" si="40"/>
        <v>5.5111199999999991</v>
      </c>
      <c r="F386" s="2">
        <f t="shared" si="41"/>
        <v>5.50176</v>
      </c>
      <c r="G386" s="2">
        <f t="shared" si="43"/>
        <v>5.4687999999999963</v>
      </c>
      <c r="H386" s="2">
        <f t="shared" si="39"/>
        <v>5.5590055000000085</v>
      </c>
      <c r="I386" s="2">
        <f t="array" ref="I386">SUMPRODUCT(B370:B389, (ROW(B370:B389)-ROW(B370)+1)) / (20*21/2)</f>
        <v>5.5075480952380964</v>
      </c>
      <c r="J386" s="2">
        <f t="shared" si="42"/>
        <v>5.483356693199795</v>
      </c>
      <c r="K386" s="2">
        <f t="shared" si="44"/>
        <v>5.4920492602125259</v>
      </c>
    </row>
    <row r="387" spans="1:11" ht="13.5" x14ac:dyDescent="0.25">
      <c r="A387" s="3">
        <f>TITRES_STAT!B390</f>
        <v>42569</v>
      </c>
      <c r="B387" s="6">
        <f>TITRES_STAT!D390</f>
        <v>5.3959000000000001</v>
      </c>
      <c r="C387" s="2">
        <f t="shared" si="37"/>
        <v>0</v>
      </c>
      <c r="D387" s="2">
        <f t="shared" si="38"/>
        <v>5.42882</v>
      </c>
      <c r="E387" s="2">
        <f t="shared" si="40"/>
        <v>5.4946599999999988</v>
      </c>
      <c r="F387" s="2">
        <f t="shared" si="41"/>
        <v>5.5025500000000003</v>
      </c>
      <c r="G387" s="2">
        <f t="shared" si="43"/>
        <v>5.4599859999999971</v>
      </c>
      <c r="H387" s="2">
        <f t="shared" si="39"/>
        <v>5.5575875000000083</v>
      </c>
      <c r="I387" s="2">
        <f t="array" ref="I387">SUMPRODUCT(B371:B390, (ROW(B371:B390)-ROW(B371)+1)) / (20*21/2)</f>
        <v>5.5114666666666672</v>
      </c>
      <c r="J387" s="2">
        <f t="shared" si="42"/>
        <v>5.4750274843236246</v>
      </c>
      <c r="K387" s="2">
        <f t="shared" si="44"/>
        <v>5.4882787009885057</v>
      </c>
    </row>
    <row r="388" spans="1:11" ht="13.5" x14ac:dyDescent="0.25">
      <c r="A388" s="3">
        <f>TITRES_STAT!B391</f>
        <v>42570</v>
      </c>
      <c r="B388" s="6">
        <f>TITRES_STAT!D391</f>
        <v>5.5553999999999997</v>
      </c>
      <c r="C388" s="2">
        <f t="shared" ref="C388:C451" si="45">B388-B387</f>
        <v>0.15949999999999953</v>
      </c>
      <c r="D388" s="2">
        <f t="shared" si="38"/>
        <v>5.4277999999999995</v>
      </c>
      <c r="E388" s="2">
        <f t="shared" si="40"/>
        <v>5.4941499999999994</v>
      </c>
      <c r="F388" s="2">
        <f t="shared" si="41"/>
        <v>5.5113149999999997</v>
      </c>
      <c r="G388" s="2">
        <f t="shared" si="43"/>
        <v>5.4542639999999984</v>
      </c>
      <c r="H388" s="2">
        <f t="shared" si="39"/>
        <v>5.5569915000000085</v>
      </c>
      <c r="I388" s="2">
        <f t="array" ref="I388">SUMPRODUCT(B372:B391, (ROW(B372:B391)-ROW(B372)+1)) / (20*21/2)</f>
        <v>5.5146261904761902</v>
      </c>
      <c r="J388" s="2">
        <f t="shared" si="42"/>
        <v>5.4826820096261368</v>
      </c>
      <c r="K388" s="2">
        <f t="shared" si="44"/>
        <v>5.4909109087928778</v>
      </c>
    </row>
    <row r="389" spans="1:11" ht="13.5" x14ac:dyDescent="0.25">
      <c r="A389" s="3">
        <f>TITRES_STAT!B392</f>
        <v>42571</v>
      </c>
      <c r="B389" s="6">
        <f>TITRES_STAT!D392</f>
        <v>5.5605000000000002</v>
      </c>
      <c r="C389" s="2">
        <f t="shared" si="45"/>
        <v>5.1000000000005485E-3</v>
      </c>
      <c r="D389" s="2">
        <f t="shared" si="38"/>
        <v>5.4607200000000002</v>
      </c>
      <c r="E389" s="2">
        <f t="shared" si="40"/>
        <v>5.4941499999999994</v>
      </c>
      <c r="F389" s="2">
        <f t="shared" si="41"/>
        <v>5.519355</v>
      </c>
      <c r="G389" s="2">
        <f t="shared" si="43"/>
        <v>5.4515899999999977</v>
      </c>
      <c r="H389" s="2">
        <f t="shared" si="39"/>
        <v>5.5564210000000083</v>
      </c>
      <c r="I389" s="2">
        <f t="array" ref="I389">SUMPRODUCT(B373:B392, (ROW(B373:B392)-ROW(B373)+1)) / (20*21/2)</f>
        <v>5.517785714285715</v>
      </c>
      <c r="J389" s="2">
        <f t="shared" si="42"/>
        <v>5.4900932468046006</v>
      </c>
      <c r="K389" s="2">
        <f t="shared" si="44"/>
        <v>5.4936398927617844</v>
      </c>
    </row>
    <row r="390" spans="1:11" ht="13.5" x14ac:dyDescent="0.25">
      <c r="A390" s="3">
        <f>TITRES_STAT!B393</f>
        <v>42572</v>
      </c>
      <c r="B390" s="6">
        <f>TITRES_STAT!D393</f>
        <v>5.5605000000000002</v>
      </c>
      <c r="C390" s="2">
        <f t="shared" si="45"/>
        <v>0</v>
      </c>
      <c r="D390" s="2">
        <f t="shared" ref="D390:D453" si="46">AVERAGE(B386:B390)</f>
        <v>5.493640000000001</v>
      </c>
      <c r="E390" s="2">
        <f t="shared" si="40"/>
        <v>5.4941499999999994</v>
      </c>
      <c r="F390" s="2">
        <f t="shared" si="41"/>
        <v>5.5273249999999994</v>
      </c>
      <c r="G390" s="2">
        <f t="shared" si="43"/>
        <v>5.4489159999999996</v>
      </c>
      <c r="H390" s="2">
        <f t="shared" si="39"/>
        <v>5.5558505000000089</v>
      </c>
      <c r="I390" s="2">
        <f t="array" ref="I390">SUMPRODUCT(B374:B393, (ROW(B374:B393)-ROW(B374)+1)) / (20*21/2)</f>
        <v>5.520945238095238</v>
      </c>
      <c r="J390" s="2">
        <f t="shared" si="42"/>
        <v>5.4967986518708294</v>
      </c>
      <c r="K390" s="2">
        <f t="shared" si="44"/>
        <v>5.4962618577515183</v>
      </c>
    </row>
    <row r="391" spans="1:11" ht="13.5" x14ac:dyDescent="0.25">
      <c r="A391" s="3">
        <f>TITRES_STAT!B394</f>
        <v>42573</v>
      </c>
      <c r="B391" s="6">
        <f>TITRES_STAT!D394</f>
        <v>5.5605000000000002</v>
      </c>
      <c r="C391" s="2">
        <f t="shared" si="45"/>
        <v>0</v>
      </c>
      <c r="D391" s="2">
        <f t="shared" si="46"/>
        <v>5.5265600000000008</v>
      </c>
      <c r="E391" s="2">
        <f t="shared" si="40"/>
        <v>5.4941499999999994</v>
      </c>
      <c r="F391" s="2">
        <f t="shared" si="41"/>
        <v>5.5273249999999994</v>
      </c>
      <c r="G391" s="2">
        <f t="shared" si="43"/>
        <v>5.4462419999999989</v>
      </c>
      <c r="H391" s="2">
        <f t="shared" si="39"/>
        <v>5.5552800000000095</v>
      </c>
      <c r="I391" s="2">
        <f t="array" ref="I391">SUMPRODUCT(B375:B394, (ROW(B375:B394)-ROW(B375)+1)) / (20*21/2)</f>
        <v>5.5241047619047619</v>
      </c>
      <c r="J391" s="2">
        <f t="shared" si="42"/>
        <v>5.502865446930751</v>
      </c>
      <c r="K391" s="2">
        <f t="shared" si="44"/>
        <v>5.4987810005847928</v>
      </c>
    </row>
    <row r="392" spans="1:11" ht="13.5" x14ac:dyDescent="0.25">
      <c r="A392" s="3">
        <f>TITRES_STAT!B395</f>
        <v>42577</v>
      </c>
      <c r="B392" s="6">
        <f>TITRES_STAT!D395</f>
        <v>5.5605000000000002</v>
      </c>
      <c r="C392" s="2">
        <f t="shared" si="45"/>
        <v>0</v>
      </c>
      <c r="D392" s="2">
        <f t="shared" si="46"/>
        <v>5.5594800000000006</v>
      </c>
      <c r="E392" s="2">
        <f t="shared" si="40"/>
        <v>5.4941499999999994</v>
      </c>
      <c r="F392" s="2">
        <f t="shared" si="41"/>
        <v>5.5273250000000003</v>
      </c>
      <c r="G392" s="2">
        <f t="shared" si="43"/>
        <v>5.4435679999999982</v>
      </c>
      <c r="H392" s="2">
        <f t="shared" si="39"/>
        <v>5.5547095000000093</v>
      </c>
      <c r="I392" s="2">
        <f t="array" ref="I392">SUMPRODUCT(B376:B395, (ROW(B376:B395)-ROW(B376)+1)) / (20*21/2)</f>
        <v>5.5272642857142857</v>
      </c>
      <c r="J392" s="2">
        <f t="shared" si="42"/>
        <v>5.5083544519849656</v>
      </c>
      <c r="K392" s="2">
        <f t="shared" si="44"/>
        <v>5.5012013535030366</v>
      </c>
    </row>
    <row r="393" spans="1:11" ht="13.5" x14ac:dyDescent="0.25">
      <c r="A393" s="3">
        <f>TITRES_STAT!B396</f>
        <v>42578</v>
      </c>
      <c r="B393" s="6">
        <f>TITRES_STAT!D396</f>
        <v>5.5605000000000002</v>
      </c>
      <c r="C393" s="2">
        <f t="shared" si="45"/>
        <v>0</v>
      </c>
      <c r="D393" s="2">
        <f t="shared" si="46"/>
        <v>5.5605000000000002</v>
      </c>
      <c r="E393" s="2">
        <f t="shared" si="40"/>
        <v>5.4941499999999994</v>
      </c>
      <c r="F393" s="2">
        <f t="shared" si="41"/>
        <v>5.5273250000000003</v>
      </c>
      <c r="G393" s="2">
        <f t="shared" si="43"/>
        <v>5.4440359999999979</v>
      </c>
      <c r="H393" s="2">
        <f t="shared" si="39"/>
        <v>5.55431100000001</v>
      </c>
      <c r="I393" s="2">
        <f t="array" ref="I393">SUMPRODUCT(B377:B396, (ROW(B377:B396)-ROW(B377)+1)) / (20*21/2)</f>
        <v>5.5304238095238105</v>
      </c>
      <c r="J393" s="2">
        <f t="shared" si="42"/>
        <v>5.5133206946530642</v>
      </c>
      <c r="K393" s="2">
        <f t="shared" si="44"/>
        <v>5.5035267906205645</v>
      </c>
    </row>
    <row r="394" spans="1:11" ht="13.5" x14ac:dyDescent="0.25">
      <c r="A394" s="3">
        <f>TITRES_STAT!B397</f>
        <v>42579</v>
      </c>
      <c r="B394" s="6">
        <f>TITRES_STAT!D397</f>
        <v>5.5605000000000002</v>
      </c>
      <c r="C394" s="2">
        <f t="shared" si="45"/>
        <v>0</v>
      </c>
      <c r="D394" s="2">
        <f t="shared" si="46"/>
        <v>5.5605000000000002</v>
      </c>
      <c r="E394" s="2">
        <f t="shared" si="40"/>
        <v>5.5106099999999989</v>
      </c>
      <c r="F394" s="2">
        <f t="shared" si="41"/>
        <v>5.5273250000000012</v>
      </c>
      <c r="G394" s="2">
        <f t="shared" si="43"/>
        <v>5.4473499999999975</v>
      </c>
      <c r="H394" s="2">
        <f t="shared" ref="H394:H457" si="47">AVERAGE(B195:B394)</f>
        <v>5.5539125000000107</v>
      </c>
      <c r="I394" s="2">
        <f t="array" ref="I394">SUMPRODUCT(B378:B397, (ROW(B378:B397)-ROW(B378)+1)) / (20*21/2)</f>
        <v>5.5335833333333335</v>
      </c>
      <c r="J394" s="2">
        <f t="shared" si="42"/>
        <v>5.5178139618289634</v>
      </c>
      <c r="K394" s="2">
        <f t="shared" si="44"/>
        <v>5.5057610341256407</v>
      </c>
    </row>
    <row r="395" spans="1:11" ht="13.5" x14ac:dyDescent="0.25">
      <c r="A395" s="3">
        <f>TITRES_STAT!B398</f>
        <v>42580</v>
      </c>
      <c r="B395" s="6">
        <f>TITRES_STAT!D398</f>
        <v>5.5605000000000002</v>
      </c>
      <c r="C395" s="2">
        <f t="shared" si="45"/>
        <v>0</v>
      </c>
      <c r="D395" s="2">
        <f t="shared" si="46"/>
        <v>5.5605000000000002</v>
      </c>
      <c r="E395" s="2">
        <f t="shared" si="40"/>
        <v>5.5270699999999993</v>
      </c>
      <c r="F395" s="2">
        <f t="shared" si="41"/>
        <v>5.5273250000000012</v>
      </c>
      <c r="G395" s="2">
        <f t="shared" si="43"/>
        <v>5.450663999999998</v>
      </c>
      <c r="H395" s="2">
        <f t="shared" si="47"/>
        <v>5.5535140000000114</v>
      </c>
      <c r="I395" s="2">
        <f t="array" ref="I395">SUMPRODUCT(B379:B398, (ROW(B379:B398)-ROW(B379)+1)) / (20*21/2)</f>
        <v>5.5367428571428574</v>
      </c>
      <c r="J395" s="2">
        <f t="shared" si="42"/>
        <v>5.521879298797634</v>
      </c>
      <c r="K395" s="2">
        <f t="shared" si="44"/>
        <v>5.5079076602383612</v>
      </c>
    </row>
    <row r="396" spans="1:11" ht="13.5" x14ac:dyDescent="0.25">
      <c r="A396" s="3">
        <f>TITRES_STAT!B399</f>
        <v>42583</v>
      </c>
      <c r="B396" s="6">
        <f>TITRES_STAT!D399</f>
        <v>5.5605000000000002</v>
      </c>
      <c r="C396" s="2">
        <f t="shared" si="45"/>
        <v>0</v>
      </c>
      <c r="D396" s="2">
        <f t="shared" si="46"/>
        <v>5.5605000000000002</v>
      </c>
      <c r="E396" s="2">
        <f t="shared" ref="E396:E459" si="48">AVERAGE(B387:B396)</f>
        <v>5.5435299999999987</v>
      </c>
      <c r="F396" s="2">
        <f t="shared" si="41"/>
        <v>5.5273250000000012</v>
      </c>
      <c r="G396" s="2">
        <f t="shared" si="43"/>
        <v>5.4539779999999976</v>
      </c>
      <c r="H396" s="2">
        <f t="shared" si="47"/>
        <v>5.5531155000000112</v>
      </c>
      <c r="I396" s="2">
        <f t="array" ref="I396">SUMPRODUCT(B380:B399, (ROW(B380:B399)-ROW(B380)+1)) / (20*21/2)</f>
        <v>5.5399023809523813</v>
      </c>
      <c r="J396" s="2">
        <f t="shared" si="42"/>
        <v>5.5255574608169074</v>
      </c>
      <c r="K396" s="2">
        <f t="shared" si="44"/>
        <v>5.5099701049348964</v>
      </c>
    </row>
    <row r="397" spans="1:11" ht="13.5" x14ac:dyDescent="0.25">
      <c r="A397" s="3">
        <f>TITRES_STAT!B400</f>
        <v>42584</v>
      </c>
      <c r="B397" s="6">
        <f>TITRES_STAT!D400</f>
        <v>5.5605000000000002</v>
      </c>
      <c r="C397" s="2">
        <f t="shared" si="45"/>
        <v>0</v>
      </c>
      <c r="D397" s="2">
        <f t="shared" si="46"/>
        <v>5.5605000000000002</v>
      </c>
      <c r="E397" s="2">
        <f t="shared" si="48"/>
        <v>5.5599899999999991</v>
      </c>
      <c r="F397" s="2">
        <f t="shared" si="41"/>
        <v>5.5273250000000012</v>
      </c>
      <c r="G397" s="2">
        <f t="shared" si="43"/>
        <v>5.4572919999999963</v>
      </c>
      <c r="H397" s="2">
        <f t="shared" si="47"/>
        <v>5.5527170000000128</v>
      </c>
      <c r="I397" s="2">
        <f t="array" ref="I397">SUMPRODUCT(B381:B400, (ROW(B381:B400)-ROW(B381)+1)) / (20*21/2)</f>
        <v>5.5430619047619052</v>
      </c>
      <c r="J397" s="2">
        <f t="shared" si="42"/>
        <v>5.5288853216914875</v>
      </c>
      <c r="K397" s="2">
        <f t="shared" si="44"/>
        <v>5.5119516694472539</v>
      </c>
    </row>
    <row r="398" spans="1:11" ht="13.5" x14ac:dyDescent="0.25">
      <c r="A398" s="3">
        <f>TITRES_STAT!B401</f>
        <v>42585</v>
      </c>
      <c r="B398" s="6">
        <f>TITRES_STAT!D401</f>
        <v>5.5605000000000002</v>
      </c>
      <c r="C398" s="2">
        <f t="shared" si="45"/>
        <v>0</v>
      </c>
      <c r="D398" s="2">
        <f t="shared" si="46"/>
        <v>5.5605000000000002</v>
      </c>
      <c r="E398" s="2">
        <f t="shared" si="48"/>
        <v>5.5604999999999993</v>
      </c>
      <c r="F398" s="2">
        <f t="shared" si="41"/>
        <v>5.5273250000000012</v>
      </c>
      <c r="G398" s="2">
        <f t="shared" si="43"/>
        <v>5.4606059999999967</v>
      </c>
      <c r="H398" s="2">
        <f t="shared" si="47"/>
        <v>5.5523185000000126</v>
      </c>
      <c r="I398" s="2">
        <f t="array" ref="I398">SUMPRODUCT(B382:B401, (ROW(B382:B401)-ROW(B382)+1)) / (20*21/2)</f>
        <v>5.5462214285714282</v>
      </c>
      <c r="J398" s="2">
        <f t="shared" si="42"/>
        <v>5.5318962434351553</v>
      </c>
      <c r="K398" s="2">
        <f t="shared" si="44"/>
        <v>5.5138555255473616</v>
      </c>
    </row>
    <row r="399" spans="1:11" ht="13.5" x14ac:dyDescent="0.25">
      <c r="A399" s="3">
        <f>TITRES_STAT!B402</f>
        <v>42586</v>
      </c>
      <c r="B399" s="6">
        <f>TITRES_STAT!D402</f>
        <v>5.5605000000000002</v>
      </c>
      <c r="C399" s="2">
        <f t="shared" si="45"/>
        <v>0</v>
      </c>
      <c r="D399" s="2">
        <f t="shared" si="46"/>
        <v>5.5605000000000002</v>
      </c>
      <c r="E399" s="2">
        <f t="shared" si="48"/>
        <v>5.5604999999999993</v>
      </c>
      <c r="F399" s="2">
        <f t="shared" si="41"/>
        <v>5.5273250000000012</v>
      </c>
      <c r="G399" s="2">
        <f t="shared" si="43"/>
        <v>5.4639199999999972</v>
      </c>
      <c r="H399" s="2">
        <f t="shared" si="47"/>
        <v>5.5519200000000133</v>
      </c>
      <c r="I399" s="2">
        <f t="array" ref="I399">SUMPRODUCT(B383:B402, (ROW(B383:B402)-ROW(B383)+1)) / (20*21/2)</f>
        <v>5.549380952380953</v>
      </c>
      <c r="J399" s="2">
        <f t="shared" si="42"/>
        <v>5.5346204107270456</v>
      </c>
      <c r="K399" s="2">
        <f t="shared" si="44"/>
        <v>5.5156847206239359</v>
      </c>
    </row>
    <row r="400" spans="1:11" ht="13.5" x14ac:dyDescent="0.25">
      <c r="A400" s="3">
        <f>TITRES_STAT!B403</f>
        <v>42587</v>
      </c>
      <c r="B400" s="6">
        <f>TITRES_STAT!D403</f>
        <v>5.5605000000000002</v>
      </c>
      <c r="C400" s="2">
        <f t="shared" si="45"/>
        <v>0</v>
      </c>
      <c r="D400" s="2">
        <f t="shared" si="46"/>
        <v>5.5605000000000002</v>
      </c>
      <c r="E400" s="2">
        <f t="shared" si="48"/>
        <v>5.5604999999999993</v>
      </c>
      <c r="F400" s="2">
        <f t="shared" si="41"/>
        <v>5.5273250000000012</v>
      </c>
      <c r="G400" s="2">
        <f t="shared" si="43"/>
        <v>5.4672339999999977</v>
      </c>
      <c r="H400" s="2">
        <f t="shared" si="47"/>
        <v>5.5523560000000147</v>
      </c>
      <c r="I400" s="2">
        <f t="array" ref="I400">SUMPRODUCT(B384:B403, (ROW(B384:B403)-ROW(B384)+1)) / (20*21/2)</f>
        <v>5.5373595238095232</v>
      </c>
      <c r="J400" s="2">
        <f t="shared" si="42"/>
        <v>5.537085133514946</v>
      </c>
      <c r="K400" s="2">
        <f t="shared" si="44"/>
        <v>5.5174421825602522</v>
      </c>
    </row>
    <row r="401" spans="1:11" ht="13.5" x14ac:dyDescent="0.25">
      <c r="A401" s="3">
        <f>TITRES_STAT!B404</f>
        <v>42590</v>
      </c>
      <c r="B401" s="6">
        <f>TITRES_STAT!D404</f>
        <v>5.5605000000000002</v>
      </c>
      <c r="C401" s="2">
        <f t="shared" si="45"/>
        <v>0</v>
      </c>
      <c r="D401" s="2">
        <f t="shared" si="46"/>
        <v>5.5605000000000002</v>
      </c>
      <c r="E401" s="2">
        <f t="shared" si="48"/>
        <v>5.5604999999999993</v>
      </c>
      <c r="F401" s="2">
        <f t="shared" si="41"/>
        <v>5.5273250000000012</v>
      </c>
      <c r="G401" s="2">
        <f t="shared" si="43"/>
        <v>5.4705479999999964</v>
      </c>
      <c r="H401" s="2">
        <f t="shared" si="47"/>
        <v>5.5527920000000144</v>
      </c>
      <c r="I401" s="2">
        <f t="array" ref="I401">SUMPRODUCT(B385:B404, (ROW(B385:B404)-ROW(B385)+1)) / (20*21/2)</f>
        <v>5.5260971428571422</v>
      </c>
      <c r="J401" s="2">
        <f t="shared" si="42"/>
        <v>5.5393151207992375</v>
      </c>
      <c r="K401" s="2">
        <f t="shared" si="44"/>
        <v>5.5191307244206351</v>
      </c>
    </row>
    <row r="402" spans="1:11" ht="13.5" x14ac:dyDescent="0.25">
      <c r="A402" s="3">
        <f>TITRES_STAT!B405</f>
        <v>42591</v>
      </c>
      <c r="B402" s="6">
        <f>TITRES_STAT!D405</f>
        <v>5.5605000000000002</v>
      </c>
      <c r="C402" s="2">
        <f t="shared" si="45"/>
        <v>0</v>
      </c>
      <c r="D402" s="2">
        <f t="shared" si="46"/>
        <v>5.5605000000000002</v>
      </c>
      <c r="E402" s="2">
        <f t="shared" si="48"/>
        <v>5.5604999999999993</v>
      </c>
      <c r="F402" s="2">
        <f t="shared" si="41"/>
        <v>5.5273250000000012</v>
      </c>
      <c r="G402" s="2">
        <f t="shared" si="43"/>
        <v>5.4738619999999969</v>
      </c>
      <c r="H402" s="2">
        <f t="shared" si="47"/>
        <v>5.5524180000000145</v>
      </c>
      <c r="I402" s="2">
        <f t="array" ref="I402">SUMPRODUCT(B386:B405, (ROW(B386:B405)-ROW(B386)+1)) / (20*21/2)</f>
        <v>5.5148099999999998</v>
      </c>
      <c r="J402" s="2">
        <f t="shared" si="42"/>
        <v>5.5413327283421676</v>
      </c>
      <c r="K402" s="2">
        <f t="shared" si="44"/>
        <v>5.5207530489531598</v>
      </c>
    </row>
    <row r="403" spans="1:11" ht="13.5" x14ac:dyDescent="0.25">
      <c r="A403" s="3">
        <f>TITRES_STAT!B406</f>
        <v>42592</v>
      </c>
      <c r="B403" s="6">
        <f>TITRES_STAT!D406</f>
        <v>5.4010999999999996</v>
      </c>
      <c r="C403" s="2">
        <f t="shared" si="45"/>
        <v>-0.15940000000000065</v>
      </c>
      <c r="D403" s="2">
        <f t="shared" si="46"/>
        <v>5.5286200000000001</v>
      </c>
      <c r="E403" s="2">
        <f t="shared" si="48"/>
        <v>5.5445599999999988</v>
      </c>
      <c r="F403" s="2">
        <f t="shared" si="41"/>
        <v>5.5193550000000009</v>
      </c>
      <c r="G403" s="2">
        <f t="shared" si="43"/>
        <v>5.4739879999999967</v>
      </c>
      <c r="H403" s="2">
        <f t="shared" si="47"/>
        <v>5.5512470000000151</v>
      </c>
      <c r="I403" s="2">
        <f t="array" ref="I403">SUMPRODUCT(B387:B406, (ROW(B387:B406)-ROW(B387)+1)) / (20*21/2)</f>
        <v>5.5034980952380952</v>
      </c>
      <c r="J403" s="2">
        <f t="shared" si="42"/>
        <v>5.5279772304048178</v>
      </c>
      <c r="K403" s="2">
        <f t="shared" si="44"/>
        <v>5.5160607725236241</v>
      </c>
    </row>
    <row r="404" spans="1:11" ht="13.5" x14ac:dyDescent="0.25">
      <c r="A404" s="3">
        <f>TITRES_STAT!B407</f>
        <v>42593</v>
      </c>
      <c r="B404" s="6">
        <f>TITRES_STAT!D407</f>
        <v>5.4010999999999996</v>
      </c>
      <c r="C404" s="2">
        <f t="shared" si="45"/>
        <v>0</v>
      </c>
      <c r="D404" s="2">
        <f t="shared" si="46"/>
        <v>5.49674</v>
      </c>
      <c r="E404" s="2">
        <f t="shared" si="48"/>
        <v>5.5286199999999992</v>
      </c>
      <c r="F404" s="2">
        <f t="shared" ref="F404:F467" si="49">AVERAGE(B385:B404)</f>
        <v>5.5196150000000008</v>
      </c>
      <c r="G404" s="2">
        <f t="shared" si="43"/>
        <v>5.4741139999999975</v>
      </c>
      <c r="H404" s="2">
        <f t="shared" si="47"/>
        <v>5.5500760000000149</v>
      </c>
      <c r="I404" s="2">
        <f t="array" ref="I404">SUMPRODUCT(B388:B407, (ROW(B388:B407)-ROW(B388)+1)) / (20*21/2)</f>
        <v>5.4921614285714275</v>
      </c>
      <c r="J404" s="2">
        <f t="shared" si="42"/>
        <v>5.5158936846519779</v>
      </c>
      <c r="K404" s="2">
        <f t="shared" si="44"/>
        <v>5.5115525069344624</v>
      </c>
    </row>
    <row r="405" spans="1:11" ht="13.5" x14ac:dyDescent="0.25">
      <c r="A405" s="3">
        <f>TITRES_STAT!B408</f>
        <v>42594</v>
      </c>
      <c r="B405" s="6">
        <f>TITRES_STAT!D408</f>
        <v>5.4010999999999996</v>
      </c>
      <c r="C405" s="2">
        <f t="shared" si="45"/>
        <v>0</v>
      </c>
      <c r="D405" s="2">
        <f t="shared" si="46"/>
        <v>5.4648599999999998</v>
      </c>
      <c r="E405" s="2">
        <f t="shared" si="48"/>
        <v>5.5126799999999996</v>
      </c>
      <c r="F405" s="2">
        <f t="shared" si="49"/>
        <v>5.5198750000000008</v>
      </c>
      <c r="G405" s="2">
        <f t="shared" si="43"/>
        <v>5.4742399999999973</v>
      </c>
      <c r="H405" s="2">
        <f t="shared" si="47"/>
        <v>5.5489050000000155</v>
      </c>
      <c r="I405" s="2">
        <f t="array" ref="I405">SUMPRODUCT(B389:B408, (ROW(B389:B408)-ROW(B389)+1)) / (20*21/2)</f>
        <v>5.4807999999999995</v>
      </c>
      <c r="J405" s="2">
        <f t="shared" ref="J405:J468" si="50">$J$4*B405+J404*(1-$J$4)</f>
        <v>5.5049609527803609</v>
      </c>
      <c r="K405" s="2">
        <f t="shared" si="44"/>
        <v>5.507221036074287</v>
      </c>
    </row>
    <row r="406" spans="1:11" ht="13.5" x14ac:dyDescent="0.25">
      <c r="A406" s="3">
        <f>TITRES_STAT!B409</f>
        <v>42597</v>
      </c>
      <c r="B406" s="6">
        <f>TITRES_STAT!D409</f>
        <v>5.4010999999999996</v>
      </c>
      <c r="C406" s="2">
        <f t="shared" si="45"/>
        <v>0</v>
      </c>
      <c r="D406" s="2">
        <f t="shared" si="46"/>
        <v>5.4329799999999997</v>
      </c>
      <c r="E406" s="2">
        <f t="shared" si="48"/>
        <v>5.49674</v>
      </c>
      <c r="F406" s="2">
        <f t="shared" si="49"/>
        <v>5.5201350000000007</v>
      </c>
      <c r="G406" s="2">
        <f t="shared" si="43"/>
        <v>5.4742679999999977</v>
      </c>
      <c r="H406" s="2">
        <f t="shared" si="47"/>
        <v>5.5477340000000162</v>
      </c>
      <c r="I406" s="2">
        <f t="array" ref="I406">SUMPRODUCT(B390:B409, (ROW(B390:B409)-ROW(B390)+1)) / (20*21/2)</f>
        <v>5.4701733333333324</v>
      </c>
      <c r="J406" s="2">
        <f t="shared" si="50"/>
        <v>5.4950694334679451</v>
      </c>
      <c r="K406" s="2">
        <f t="shared" si="44"/>
        <v>5.5030594268164714</v>
      </c>
    </row>
    <row r="407" spans="1:11" ht="13.5" x14ac:dyDescent="0.25">
      <c r="A407" s="3">
        <f>TITRES_STAT!B410</f>
        <v>42598</v>
      </c>
      <c r="B407" s="6">
        <f>TITRES_STAT!D410</f>
        <v>5.4010999999999996</v>
      </c>
      <c r="C407" s="2">
        <f t="shared" si="45"/>
        <v>0</v>
      </c>
      <c r="D407" s="2">
        <f t="shared" si="46"/>
        <v>5.4010999999999996</v>
      </c>
      <c r="E407" s="2">
        <f t="shared" si="48"/>
        <v>5.4808000000000003</v>
      </c>
      <c r="F407" s="2">
        <f t="shared" si="49"/>
        <v>5.5203949999999997</v>
      </c>
      <c r="G407" s="2">
        <f t="shared" si="43"/>
        <v>5.4742959999999972</v>
      </c>
      <c r="H407" s="2">
        <f t="shared" si="47"/>
        <v>5.547250000000016</v>
      </c>
      <c r="I407" s="2">
        <f t="array" ref="I407">SUMPRODUCT(B391:B410, (ROW(B391:B410)-ROW(B391)+1)) / (20*21/2)</f>
        <v>5.4603057142857141</v>
      </c>
      <c r="J407" s="2">
        <f t="shared" si="50"/>
        <v>5.4861199636138549</v>
      </c>
      <c r="K407" s="2">
        <f t="shared" si="44"/>
        <v>5.4990610179217079</v>
      </c>
    </row>
    <row r="408" spans="1:11" ht="13.5" x14ac:dyDescent="0.25">
      <c r="A408" s="3">
        <f>TITRES_STAT!B411</f>
        <v>42599</v>
      </c>
      <c r="B408" s="6">
        <f>TITRES_STAT!D411</f>
        <v>5.4010999999999996</v>
      </c>
      <c r="C408" s="2">
        <f t="shared" si="45"/>
        <v>0</v>
      </c>
      <c r="D408" s="2">
        <f t="shared" si="46"/>
        <v>5.4010999999999996</v>
      </c>
      <c r="E408" s="2">
        <f t="shared" si="48"/>
        <v>5.4648599999999998</v>
      </c>
      <c r="F408" s="2">
        <f t="shared" si="49"/>
        <v>5.5126799999999996</v>
      </c>
      <c r="G408" s="2">
        <f t="shared" si="43"/>
        <v>5.4743239999999984</v>
      </c>
      <c r="H408" s="2">
        <f t="shared" si="47"/>
        <v>5.5467660000000159</v>
      </c>
      <c r="I408" s="2">
        <f t="array" ref="I408">SUMPRODUCT(B392:B411, (ROW(B392:B411)-ROW(B392)+1)) / (20*21/2)</f>
        <v>5.4511971428571426</v>
      </c>
      <c r="J408" s="2">
        <f t="shared" si="50"/>
        <v>5.4780228242220588</v>
      </c>
      <c r="K408" s="2">
        <f t="shared" si="44"/>
        <v>5.4952194093757587</v>
      </c>
    </row>
    <row r="409" spans="1:11" ht="13.5" x14ac:dyDescent="0.25">
      <c r="A409" s="3">
        <f>TITRES_STAT!B412</f>
        <v>42600</v>
      </c>
      <c r="B409" s="6">
        <f>TITRES_STAT!D412</f>
        <v>5.4010999999999996</v>
      </c>
      <c r="C409" s="2">
        <f t="shared" si="45"/>
        <v>0</v>
      </c>
      <c r="D409" s="2">
        <f t="shared" si="46"/>
        <v>5.4010999999999996</v>
      </c>
      <c r="E409" s="2">
        <f t="shared" si="48"/>
        <v>5.4489199999999993</v>
      </c>
      <c r="F409" s="2">
        <f t="shared" si="49"/>
        <v>5.5047099999999993</v>
      </c>
      <c r="G409" s="2">
        <f t="shared" si="43"/>
        <v>5.4775919999999978</v>
      </c>
      <c r="H409" s="2">
        <f t="shared" si="47"/>
        <v>5.5462820000000166</v>
      </c>
      <c r="I409" s="2">
        <f t="array" ref="I409">SUMPRODUCT(B393:B412, (ROW(B393:B412)-ROW(B393)+1)) / (20*21/2)</f>
        <v>5.442847619047618</v>
      </c>
      <c r="J409" s="2">
        <f t="shared" si="50"/>
        <v>5.4706968409628152</v>
      </c>
      <c r="K409" s="2">
        <f t="shared" si="44"/>
        <v>5.4915284521453369</v>
      </c>
    </row>
    <row r="410" spans="1:11" ht="13.5" x14ac:dyDescent="0.25">
      <c r="A410" s="3">
        <f>TITRES_STAT!B413</f>
        <v>42601</v>
      </c>
      <c r="B410" s="6">
        <f>TITRES_STAT!D413</f>
        <v>5.4010999999999996</v>
      </c>
      <c r="C410" s="2">
        <f t="shared" si="45"/>
        <v>0</v>
      </c>
      <c r="D410" s="2">
        <f t="shared" si="46"/>
        <v>5.4010999999999996</v>
      </c>
      <c r="E410" s="2">
        <f t="shared" si="48"/>
        <v>5.4329799999999997</v>
      </c>
      <c r="F410" s="2">
        <f t="shared" si="49"/>
        <v>5.4967399999999991</v>
      </c>
      <c r="G410" s="2">
        <f t="shared" si="43"/>
        <v>5.4840019999999967</v>
      </c>
      <c r="H410" s="2">
        <f t="shared" si="47"/>
        <v>5.5459700000000183</v>
      </c>
      <c r="I410" s="2">
        <f t="array" ref="I410">SUMPRODUCT(B394:B413, (ROW(B394:B413)-ROW(B394)+1)) / (20*21/2)</f>
        <v>5.4352571428571421</v>
      </c>
      <c r="J410" s="2">
        <f t="shared" si="50"/>
        <v>5.4640685703949279</v>
      </c>
      <c r="K410" s="2">
        <f t="shared" si="44"/>
        <v>5.4879822383357153</v>
      </c>
    </row>
    <row r="411" spans="1:11" ht="13.5" x14ac:dyDescent="0.25">
      <c r="A411" s="3">
        <f>TITRES_STAT!B414</f>
        <v>42604</v>
      </c>
      <c r="B411" s="6">
        <f>TITRES_STAT!D414</f>
        <v>5.4010999999999996</v>
      </c>
      <c r="C411" s="2">
        <f t="shared" si="45"/>
        <v>0</v>
      </c>
      <c r="D411" s="2">
        <f t="shared" si="46"/>
        <v>5.4010999999999996</v>
      </c>
      <c r="E411" s="2">
        <f t="shared" si="48"/>
        <v>5.4170400000000001</v>
      </c>
      <c r="F411" s="2">
        <f t="shared" si="49"/>
        <v>5.4887699999999997</v>
      </c>
      <c r="G411" s="2">
        <f t="shared" si="43"/>
        <v>5.4873679999999956</v>
      </c>
      <c r="H411" s="2">
        <f t="shared" si="47"/>
        <v>5.5456580000000182</v>
      </c>
      <c r="I411" s="2">
        <f t="array" ref="I411">SUMPRODUCT(B395:B414, (ROW(B395:B414)-ROW(B395)+1)) / (20*21/2)</f>
        <v>5.4284257142857131</v>
      </c>
      <c r="J411" s="2">
        <f t="shared" si="50"/>
        <v>5.4580715636906492</v>
      </c>
      <c r="K411" s="2">
        <f t="shared" si="44"/>
        <v>5.4845750917343148</v>
      </c>
    </row>
    <row r="412" spans="1:11" ht="13.5" x14ac:dyDescent="0.25">
      <c r="A412" s="3">
        <f>TITRES_STAT!B415</f>
        <v>42605</v>
      </c>
      <c r="B412" s="6">
        <f>TITRES_STAT!D415</f>
        <v>5.4010999999999996</v>
      </c>
      <c r="C412" s="2">
        <f t="shared" si="45"/>
        <v>0</v>
      </c>
      <c r="D412" s="2">
        <f t="shared" si="46"/>
        <v>5.4010999999999996</v>
      </c>
      <c r="E412" s="2">
        <f t="shared" si="48"/>
        <v>5.4010999999999996</v>
      </c>
      <c r="F412" s="2">
        <f t="shared" si="49"/>
        <v>5.4807999999999995</v>
      </c>
      <c r="G412" s="2">
        <f t="shared" si="43"/>
        <v>5.4876899999999953</v>
      </c>
      <c r="H412" s="2">
        <f t="shared" si="47"/>
        <v>5.5453460000000181</v>
      </c>
      <c r="I412" s="2">
        <f t="array" ref="I412">SUMPRODUCT(B396:B415, (ROW(B396:B415)-ROW(B396)+1)) / (20*21/2)</f>
        <v>5.4223533333333318</v>
      </c>
      <c r="J412" s="2">
        <f t="shared" si="50"/>
        <v>5.4526457004820159</v>
      </c>
      <c r="K412" s="2">
        <f t="shared" si="44"/>
        <v>5.4813015587251259</v>
      </c>
    </row>
    <row r="413" spans="1:11" ht="13.5" x14ac:dyDescent="0.25">
      <c r="A413" s="3">
        <f>TITRES_STAT!B416</f>
        <v>42606</v>
      </c>
      <c r="B413" s="6">
        <f>TITRES_STAT!D416</f>
        <v>5.4010999999999996</v>
      </c>
      <c r="C413" s="2">
        <f t="shared" si="45"/>
        <v>0</v>
      </c>
      <c r="D413" s="2">
        <f t="shared" si="46"/>
        <v>5.4010999999999996</v>
      </c>
      <c r="E413" s="2">
        <f t="shared" si="48"/>
        <v>5.4010999999999996</v>
      </c>
      <c r="F413" s="2">
        <f t="shared" si="49"/>
        <v>5.4728299999999992</v>
      </c>
      <c r="G413" s="2">
        <f t="shared" si="43"/>
        <v>5.4877179999999939</v>
      </c>
      <c r="H413" s="2">
        <f t="shared" si="47"/>
        <v>5.5450830000000186</v>
      </c>
      <c r="I413" s="2">
        <f t="array" ref="I413">SUMPRODUCT(B397:B416, (ROW(B397:B416)-ROW(B397)+1)) / (20*21/2)</f>
        <v>5.4170399999999983</v>
      </c>
      <c r="J413" s="2">
        <f t="shared" si="50"/>
        <v>5.4477365861503957</v>
      </c>
      <c r="K413" s="2">
        <f t="shared" si="44"/>
        <v>5.4781563995594347</v>
      </c>
    </row>
    <row r="414" spans="1:11" ht="13.5" x14ac:dyDescent="0.25">
      <c r="A414" s="3">
        <f>TITRES_STAT!B417</f>
        <v>42607</v>
      </c>
      <c r="B414" s="6">
        <f>TITRES_STAT!D417</f>
        <v>5.4010999999999996</v>
      </c>
      <c r="C414" s="2">
        <f t="shared" si="45"/>
        <v>0</v>
      </c>
      <c r="D414" s="2">
        <f t="shared" si="46"/>
        <v>5.4010999999999996</v>
      </c>
      <c r="E414" s="2">
        <f t="shared" si="48"/>
        <v>5.4010999999999996</v>
      </c>
      <c r="F414" s="2">
        <f t="shared" si="49"/>
        <v>5.4648599999999998</v>
      </c>
      <c r="G414" s="2">
        <f t="shared" si="43"/>
        <v>5.4881379999999949</v>
      </c>
      <c r="H414" s="2">
        <f t="shared" si="47"/>
        <v>5.5448200000000192</v>
      </c>
      <c r="I414" s="2">
        <f t="array" ref="I414">SUMPRODUCT(B398:B417, (ROW(B398:B417)-ROW(B398)+1)) / (20*21/2)</f>
        <v>5.4124857142857135</v>
      </c>
      <c r="J414" s="2">
        <f t="shared" si="50"/>
        <v>5.4432950065170242</v>
      </c>
      <c r="K414" s="2">
        <f t="shared" si="44"/>
        <v>5.4751345799688682</v>
      </c>
    </row>
    <row r="415" spans="1:11" ht="13.5" x14ac:dyDescent="0.25">
      <c r="A415" s="3">
        <f>TITRES_STAT!B418</f>
        <v>42608</v>
      </c>
      <c r="B415" s="6">
        <f>TITRES_STAT!D418</f>
        <v>5.4010999999999996</v>
      </c>
      <c r="C415" s="2">
        <f t="shared" si="45"/>
        <v>0</v>
      </c>
      <c r="D415" s="2">
        <f t="shared" si="46"/>
        <v>5.4010999999999996</v>
      </c>
      <c r="E415" s="2">
        <f t="shared" si="48"/>
        <v>5.4010999999999996</v>
      </c>
      <c r="F415" s="2">
        <f t="shared" si="49"/>
        <v>5.4568899999999996</v>
      </c>
      <c r="G415" s="2">
        <f t="shared" si="43"/>
        <v>5.4885579999999941</v>
      </c>
      <c r="H415" s="2">
        <f t="shared" si="47"/>
        <v>5.5445570000000179</v>
      </c>
      <c r="I415" s="2">
        <f t="array" ref="I415">SUMPRODUCT(B399:B418, (ROW(B399:B418)-ROW(B399)+1)) / (20*21/2)</f>
        <v>5.4086904761904755</v>
      </c>
      <c r="J415" s="2">
        <f t="shared" si="50"/>
        <v>5.439276434467784</v>
      </c>
      <c r="K415" s="2">
        <f t="shared" si="44"/>
        <v>5.4722312631073438</v>
      </c>
    </row>
    <row r="416" spans="1:11" ht="13.5" x14ac:dyDescent="0.25">
      <c r="A416" s="3">
        <f>TITRES_STAT!B419</f>
        <v>42611</v>
      </c>
      <c r="B416" s="6">
        <f>TITRES_STAT!D419</f>
        <v>5.4010999999999996</v>
      </c>
      <c r="C416" s="2">
        <f t="shared" si="45"/>
        <v>0</v>
      </c>
      <c r="D416" s="2">
        <f t="shared" si="46"/>
        <v>5.4010999999999996</v>
      </c>
      <c r="E416" s="2">
        <f t="shared" si="48"/>
        <v>5.4010999999999996</v>
      </c>
      <c r="F416" s="2">
        <f t="shared" si="49"/>
        <v>5.4489199999999993</v>
      </c>
      <c r="G416" s="2">
        <f t="shared" si="43"/>
        <v>5.4889779999999941</v>
      </c>
      <c r="H416" s="2">
        <f t="shared" si="47"/>
        <v>5.543484000000019</v>
      </c>
      <c r="I416" s="2">
        <f t="array" ref="I416">SUMPRODUCT(B400:B419, (ROW(B400:B419)-ROW(B400)+1)) / (20*21/2)</f>
        <v>5.4056542857142844</v>
      </c>
      <c r="J416" s="2">
        <f t="shared" si="50"/>
        <v>5.4356405835660899</v>
      </c>
      <c r="K416" s="2">
        <f t="shared" si="44"/>
        <v>5.4694418018090163</v>
      </c>
    </row>
    <row r="417" spans="1:11" ht="13.5" x14ac:dyDescent="0.25">
      <c r="A417" s="3">
        <f>TITRES_STAT!B420</f>
        <v>42612</v>
      </c>
      <c r="B417" s="6">
        <f>TITRES_STAT!D420</f>
        <v>5.4010999999999996</v>
      </c>
      <c r="C417" s="2">
        <f t="shared" si="45"/>
        <v>0</v>
      </c>
      <c r="D417" s="2">
        <f t="shared" si="46"/>
        <v>5.4010999999999996</v>
      </c>
      <c r="E417" s="2">
        <f t="shared" si="48"/>
        <v>5.4010999999999996</v>
      </c>
      <c r="F417" s="2">
        <f t="shared" si="49"/>
        <v>5.4409499999999991</v>
      </c>
      <c r="G417" s="2">
        <f t="shared" si="43"/>
        <v>5.4893979999999942</v>
      </c>
      <c r="H417" s="2">
        <f t="shared" si="47"/>
        <v>5.5432455000000189</v>
      </c>
      <c r="I417" s="2">
        <f t="array" ref="I417">SUMPRODUCT(B401:B420, (ROW(B401:B420)-ROW(B401)+1)) / (20*21/2)</f>
        <v>5.403377142857142</v>
      </c>
      <c r="J417" s="2">
        <f t="shared" si="50"/>
        <v>5.4323510041788428</v>
      </c>
      <c r="K417" s="2">
        <f t="shared" si="44"/>
        <v>5.4667617311498393</v>
      </c>
    </row>
    <row r="418" spans="1:11" ht="13.5" x14ac:dyDescent="0.25">
      <c r="A418" s="3">
        <f>TITRES_STAT!B421</f>
        <v>42613</v>
      </c>
      <c r="B418" s="6">
        <f>TITRES_STAT!D421</f>
        <v>5.4010999999999996</v>
      </c>
      <c r="C418" s="2">
        <f t="shared" si="45"/>
        <v>0</v>
      </c>
      <c r="D418" s="2">
        <f t="shared" si="46"/>
        <v>5.4010999999999996</v>
      </c>
      <c r="E418" s="2">
        <f t="shared" si="48"/>
        <v>5.4010999999999996</v>
      </c>
      <c r="F418" s="2">
        <f t="shared" si="49"/>
        <v>5.4329799999999997</v>
      </c>
      <c r="G418" s="2">
        <f t="shared" si="43"/>
        <v>5.4898179999999934</v>
      </c>
      <c r="H418" s="2">
        <f t="shared" si="47"/>
        <v>5.543007000000018</v>
      </c>
      <c r="I418" s="2">
        <f t="array" ref="I418">SUMPRODUCT(B402:B421, (ROW(B402:B421)-ROW(B402)+1)) / (20*21/2)</f>
        <v>5.4018590476190464</v>
      </c>
      <c r="J418" s="2">
        <f t="shared" si="50"/>
        <v>5.4293747180665717</v>
      </c>
      <c r="K418" s="2">
        <f t="shared" si="44"/>
        <v>5.4641867613008257</v>
      </c>
    </row>
    <row r="419" spans="1:11" ht="13.5" x14ac:dyDescent="0.25">
      <c r="A419" s="3">
        <f>TITRES_STAT!B422</f>
        <v>42614</v>
      </c>
      <c r="B419" s="6">
        <f>TITRES_STAT!D422</f>
        <v>5.4010999999999996</v>
      </c>
      <c r="C419" s="2">
        <f t="shared" si="45"/>
        <v>0</v>
      </c>
      <c r="D419" s="2">
        <f t="shared" si="46"/>
        <v>5.4010999999999996</v>
      </c>
      <c r="E419" s="2">
        <f t="shared" si="48"/>
        <v>5.4010999999999996</v>
      </c>
      <c r="F419" s="2">
        <f t="shared" si="49"/>
        <v>5.4250099999999994</v>
      </c>
      <c r="G419" s="2">
        <f t="shared" si="43"/>
        <v>5.4898459999999947</v>
      </c>
      <c r="H419" s="2">
        <f t="shared" si="47"/>
        <v>5.5427685000000189</v>
      </c>
      <c r="I419" s="2">
        <f t="array" ref="I419">SUMPRODUCT(B403:B422, (ROW(B403:B422)-ROW(B403)+1)) / (20*21/2)</f>
        <v>5.4010999999999987</v>
      </c>
      <c r="J419" s="2">
        <f t="shared" si="50"/>
        <v>5.4266818877745173</v>
      </c>
      <c r="K419" s="2">
        <f t="shared" si="44"/>
        <v>5.4617127706615776</v>
      </c>
    </row>
    <row r="420" spans="1:11" ht="13.5" x14ac:dyDescent="0.25">
      <c r="A420" s="3">
        <f>TITRES_STAT!B423</f>
        <v>42615</v>
      </c>
      <c r="B420" s="6">
        <f>TITRES_STAT!D423</f>
        <v>5.4010999999999996</v>
      </c>
      <c r="C420" s="2">
        <f t="shared" si="45"/>
        <v>0</v>
      </c>
      <c r="D420" s="2">
        <f t="shared" si="46"/>
        <v>5.4010999999999996</v>
      </c>
      <c r="E420" s="2">
        <f t="shared" si="48"/>
        <v>5.4010999999999996</v>
      </c>
      <c r="F420" s="2">
        <f t="shared" si="49"/>
        <v>5.4170400000000001</v>
      </c>
      <c r="G420" s="2">
        <f t="shared" si="43"/>
        <v>5.4898459999999929</v>
      </c>
      <c r="H420" s="2">
        <f t="shared" si="47"/>
        <v>5.5425300000000188</v>
      </c>
      <c r="I420" s="2">
        <f t="array" ref="I420">SUMPRODUCT(B404:B423, (ROW(B404:B423)-ROW(B404)+1)) / (20*21/2)</f>
        <v>5.4010999999999987</v>
      </c>
      <c r="J420" s="2">
        <f t="shared" si="50"/>
        <v>5.4242455175102773</v>
      </c>
      <c r="K420" s="2">
        <f t="shared" si="44"/>
        <v>5.4593357992630844</v>
      </c>
    </row>
    <row r="421" spans="1:11" ht="13.5" x14ac:dyDescent="0.25">
      <c r="A421" s="3">
        <f>TITRES_STAT!B424</f>
        <v>42618</v>
      </c>
      <c r="B421" s="6">
        <f>TITRES_STAT!D424</f>
        <v>5.4010999999999996</v>
      </c>
      <c r="C421" s="2">
        <f t="shared" si="45"/>
        <v>0</v>
      </c>
      <c r="D421" s="2">
        <f t="shared" si="46"/>
        <v>5.4010999999999996</v>
      </c>
      <c r="E421" s="2">
        <f t="shared" si="48"/>
        <v>5.4010999999999996</v>
      </c>
      <c r="F421" s="2">
        <f t="shared" si="49"/>
        <v>5.4090699999999998</v>
      </c>
      <c r="G421" s="2">
        <f t="shared" si="43"/>
        <v>5.4866579999999932</v>
      </c>
      <c r="H421" s="2">
        <f t="shared" si="47"/>
        <v>5.5422915000000179</v>
      </c>
      <c r="I421" s="2">
        <f t="array" ref="I421">SUMPRODUCT(B405:B424, (ROW(B405:B424)-ROW(B405)+1)) / (20*21/2)</f>
        <v>5.4010999999999987</v>
      </c>
      <c r="J421" s="2">
        <f t="shared" si="50"/>
        <v>5.4220411825092985</v>
      </c>
      <c r="K421" s="2">
        <f t="shared" si="44"/>
        <v>5.4570520424292379</v>
      </c>
    </row>
    <row r="422" spans="1:11" ht="13.5" x14ac:dyDescent="0.25">
      <c r="A422" s="3">
        <f>TITRES_STAT!B425</f>
        <v>42619</v>
      </c>
      <c r="B422" s="6">
        <f>TITRES_STAT!D425</f>
        <v>5.4010999999999996</v>
      </c>
      <c r="C422" s="2">
        <f t="shared" si="45"/>
        <v>0</v>
      </c>
      <c r="D422" s="2">
        <f t="shared" si="46"/>
        <v>5.4010999999999996</v>
      </c>
      <c r="E422" s="2">
        <f t="shared" si="48"/>
        <v>5.4010999999999996</v>
      </c>
      <c r="F422" s="2">
        <f t="shared" si="49"/>
        <v>5.4010999999999996</v>
      </c>
      <c r="G422" s="2">
        <f t="shared" si="43"/>
        <v>5.4834699999999943</v>
      </c>
      <c r="H422" s="2">
        <f t="shared" si="47"/>
        <v>5.5412430000000192</v>
      </c>
      <c r="I422" s="2">
        <f t="array" ref="I422">SUMPRODUCT(B406:B425, (ROW(B406:B425)-ROW(B406)+1)) / (20*21/2)</f>
        <v>5.4010999999999987</v>
      </c>
      <c r="J422" s="2">
        <f t="shared" si="50"/>
        <v>5.4200467841750797</v>
      </c>
      <c r="K422" s="2">
        <f t="shared" si="44"/>
        <v>5.4548578446869147</v>
      </c>
    </row>
    <row r="423" spans="1:11" ht="13.5" x14ac:dyDescent="0.25">
      <c r="A423" s="3">
        <f>TITRES_STAT!B426</f>
        <v>42620</v>
      </c>
      <c r="B423" s="6">
        <f>TITRES_STAT!D426</f>
        <v>5.4010999999999996</v>
      </c>
      <c r="C423" s="2">
        <f t="shared" si="45"/>
        <v>0</v>
      </c>
      <c r="D423" s="2">
        <f t="shared" si="46"/>
        <v>5.4010999999999996</v>
      </c>
      <c r="E423" s="2">
        <f t="shared" si="48"/>
        <v>5.4010999999999996</v>
      </c>
      <c r="F423" s="2">
        <f t="shared" si="49"/>
        <v>5.4010999999999996</v>
      </c>
      <c r="G423" s="2">
        <f t="shared" si="43"/>
        <v>5.4802819999999937</v>
      </c>
      <c r="H423" s="2">
        <f t="shared" si="47"/>
        <v>5.5401945000000197</v>
      </c>
      <c r="I423" s="2">
        <f t="array" ref="I423">SUMPRODUCT(B407:B426, (ROW(B407:B426)-ROW(B407)+1)) / (20*21/2)</f>
        <v>5.4010999999999987</v>
      </c>
      <c r="J423" s="2">
        <f t="shared" si="50"/>
        <v>5.4182423285393577</v>
      </c>
      <c r="K423" s="2">
        <f t="shared" si="44"/>
        <v>5.4527496939148783</v>
      </c>
    </row>
    <row r="424" spans="1:11" ht="13.5" x14ac:dyDescent="0.25">
      <c r="A424" s="3">
        <f>TITRES_STAT!B427</f>
        <v>42621</v>
      </c>
      <c r="B424" s="6">
        <f>TITRES_STAT!D427</f>
        <v>5.4010999999999996</v>
      </c>
      <c r="C424" s="2">
        <f t="shared" si="45"/>
        <v>0</v>
      </c>
      <c r="D424" s="2">
        <f t="shared" si="46"/>
        <v>5.4010999999999996</v>
      </c>
      <c r="E424" s="2">
        <f t="shared" si="48"/>
        <v>5.4010999999999996</v>
      </c>
      <c r="F424" s="2">
        <f t="shared" si="49"/>
        <v>5.4010999999999996</v>
      </c>
      <c r="G424" s="2">
        <f t="shared" si="43"/>
        <v>5.4770939999999939</v>
      </c>
      <c r="H424" s="2">
        <f t="shared" si="47"/>
        <v>5.5391460000000192</v>
      </c>
      <c r="I424" s="2">
        <f t="array" ref="I424">SUMPRODUCT(B408:B427, (ROW(B408:B427)-ROW(B408)+1)) / (20*21/2)</f>
        <v>5.4010999999999987</v>
      </c>
      <c r="J424" s="2">
        <f t="shared" si="50"/>
        <v>5.4166097258213233</v>
      </c>
      <c r="K424" s="2">
        <f t="shared" si="44"/>
        <v>5.4507242157221381</v>
      </c>
    </row>
    <row r="425" spans="1:11" ht="13.5" x14ac:dyDescent="0.25">
      <c r="A425" s="3">
        <f>TITRES_STAT!B428</f>
        <v>42622</v>
      </c>
      <c r="B425" s="6">
        <f>TITRES_STAT!D428</f>
        <v>5.4010999999999996</v>
      </c>
      <c r="C425" s="2">
        <f t="shared" si="45"/>
        <v>0</v>
      </c>
      <c r="D425" s="2">
        <f t="shared" si="46"/>
        <v>5.4010999999999996</v>
      </c>
      <c r="E425" s="2">
        <f t="shared" si="48"/>
        <v>5.4010999999999996</v>
      </c>
      <c r="F425" s="2">
        <f t="shared" si="49"/>
        <v>5.4010999999999996</v>
      </c>
      <c r="G425" s="2">
        <f t="shared" si="43"/>
        <v>5.4739059999999942</v>
      </c>
      <c r="H425" s="2">
        <f t="shared" si="47"/>
        <v>5.5380975000000179</v>
      </c>
      <c r="I425" s="2">
        <f t="array" ref="I425">SUMPRODUCT(B409:B428, (ROW(B409:B428)-ROW(B409)+1)) / (20*21/2)</f>
        <v>5.4010999999999987</v>
      </c>
      <c r="J425" s="2">
        <f t="shared" si="50"/>
        <v>5.4151326090764353</v>
      </c>
      <c r="K425" s="2">
        <f t="shared" si="44"/>
        <v>5.4487781680467595</v>
      </c>
    </row>
    <row r="426" spans="1:11" ht="13.5" x14ac:dyDescent="0.25">
      <c r="A426" s="3">
        <f>TITRES_STAT!B429</f>
        <v>42627</v>
      </c>
      <c r="B426" s="6">
        <f>TITRES_STAT!D429</f>
        <v>5.4010999999999996</v>
      </c>
      <c r="C426" s="2">
        <f t="shared" si="45"/>
        <v>0</v>
      </c>
      <c r="D426" s="2">
        <f t="shared" si="46"/>
        <v>5.4010999999999996</v>
      </c>
      <c r="E426" s="2">
        <f t="shared" si="48"/>
        <v>5.4010999999999996</v>
      </c>
      <c r="F426" s="2">
        <f t="shared" si="49"/>
        <v>5.4010999999999996</v>
      </c>
      <c r="G426" s="2">
        <f t="shared" si="43"/>
        <v>5.4707179999999935</v>
      </c>
      <c r="H426" s="2">
        <f t="shared" si="47"/>
        <v>5.5370490000000192</v>
      </c>
      <c r="I426" s="2">
        <f t="array" ref="I426">SUMPRODUCT(B410:B429, (ROW(B410:B429)-ROW(B410)+1)) / (20*21/2)</f>
        <v>5.4010999999999987</v>
      </c>
      <c r="J426" s="2">
        <f t="shared" si="50"/>
        <v>5.4137961701167745</v>
      </c>
      <c r="K426" s="2">
        <f t="shared" si="44"/>
        <v>5.4469084359664945</v>
      </c>
    </row>
    <row r="427" spans="1:11" ht="13.5" x14ac:dyDescent="0.25">
      <c r="A427" s="3">
        <f>TITRES_STAT!B430</f>
        <v>42628</v>
      </c>
      <c r="B427" s="6">
        <f>TITRES_STAT!D430</f>
        <v>5.4010999999999996</v>
      </c>
      <c r="C427" s="2">
        <f t="shared" si="45"/>
        <v>0</v>
      </c>
      <c r="D427" s="2">
        <f t="shared" si="46"/>
        <v>5.4010999999999996</v>
      </c>
      <c r="E427" s="2">
        <f t="shared" si="48"/>
        <v>5.4010999999999996</v>
      </c>
      <c r="F427" s="2">
        <f t="shared" si="49"/>
        <v>5.4010999999999996</v>
      </c>
      <c r="G427" s="2">
        <f t="shared" si="43"/>
        <v>5.4675299999999938</v>
      </c>
      <c r="H427" s="2">
        <f t="shared" si="47"/>
        <v>5.5360005000000179</v>
      </c>
      <c r="I427" s="2">
        <f t="array" ref="I427">SUMPRODUCT(B411:B430, (ROW(B411:B430)-ROW(B411)+1)) / (20*21/2)</f>
        <v>5.4010999999999987</v>
      </c>
      <c r="J427" s="2">
        <f t="shared" si="50"/>
        <v>5.4125870110580339</v>
      </c>
      <c r="K427" s="2">
        <f t="shared" si="44"/>
        <v>5.4451120267129065</v>
      </c>
    </row>
    <row r="428" spans="1:11" ht="13.5" x14ac:dyDescent="0.25">
      <c r="A428" s="3">
        <f>TITRES_STAT!B431</f>
        <v>42629</v>
      </c>
      <c r="B428" s="6">
        <f>TITRES_STAT!D431</f>
        <v>5.4010999999999996</v>
      </c>
      <c r="C428" s="2">
        <f t="shared" si="45"/>
        <v>0</v>
      </c>
      <c r="D428" s="2">
        <f t="shared" si="46"/>
        <v>5.4010999999999996</v>
      </c>
      <c r="E428" s="2">
        <f t="shared" si="48"/>
        <v>5.4010999999999996</v>
      </c>
      <c r="F428" s="2">
        <f t="shared" si="49"/>
        <v>5.4010999999999996</v>
      </c>
      <c r="G428" s="2">
        <f t="shared" si="43"/>
        <v>5.4643419999999931</v>
      </c>
      <c r="H428" s="2">
        <f t="shared" si="47"/>
        <v>5.5357620000000178</v>
      </c>
      <c r="I428" s="2">
        <f t="array" ref="I428">SUMPRODUCT(B412:B431, (ROW(B412:B431)-ROW(B412)+1)) / (20*21/2)</f>
        <v>5.4010999999999987</v>
      </c>
      <c r="J428" s="2">
        <f t="shared" si="50"/>
        <v>5.4114930100048877</v>
      </c>
      <c r="K428" s="2">
        <f t="shared" si="44"/>
        <v>5.4433860648810279</v>
      </c>
    </row>
    <row r="429" spans="1:11" ht="13.5" x14ac:dyDescent="0.25">
      <c r="A429" s="3">
        <f>TITRES_STAT!B432</f>
        <v>42632</v>
      </c>
      <c r="B429" s="6">
        <f>TITRES_STAT!D432</f>
        <v>5.4010999999999996</v>
      </c>
      <c r="C429" s="2">
        <f t="shared" si="45"/>
        <v>0</v>
      </c>
      <c r="D429" s="2">
        <f t="shared" si="46"/>
        <v>5.4010999999999996</v>
      </c>
      <c r="E429" s="2">
        <f t="shared" si="48"/>
        <v>5.4010999999999996</v>
      </c>
      <c r="F429" s="2">
        <f t="shared" si="49"/>
        <v>5.4010999999999996</v>
      </c>
      <c r="G429" s="2">
        <f t="shared" si="43"/>
        <v>5.4611539999999934</v>
      </c>
      <c r="H429" s="2">
        <f t="shared" si="47"/>
        <v>5.5355235000000187</v>
      </c>
      <c r="I429" s="2">
        <f t="array" ref="I429">SUMPRODUCT(B413:B432, (ROW(B413:B432)-ROW(B413)+1)) / (20*21/2)</f>
        <v>5.4010999999999987</v>
      </c>
      <c r="J429" s="2">
        <f t="shared" si="50"/>
        <v>5.4105031995282316</v>
      </c>
      <c r="K429" s="2">
        <f t="shared" si="44"/>
        <v>5.4417277878268697</v>
      </c>
    </row>
    <row r="430" spans="1:11" ht="13.5" x14ac:dyDescent="0.25">
      <c r="A430" s="3">
        <f>TITRES_STAT!B433</f>
        <v>42633</v>
      </c>
      <c r="B430" s="6">
        <f>TITRES_STAT!D433</f>
        <v>5.4010999999999996</v>
      </c>
      <c r="C430" s="2">
        <f t="shared" si="45"/>
        <v>0</v>
      </c>
      <c r="D430" s="2">
        <f t="shared" si="46"/>
        <v>5.4010999999999996</v>
      </c>
      <c r="E430" s="2">
        <f t="shared" si="48"/>
        <v>5.4010999999999996</v>
      </c>
      <c r="F430" s="2">
        <f t="shared" si="49"/>
        <v>5.4010999999999996</v>
      </c>
      <c r="G430" s="2">
        <f t="shared" si="43"/>
        <v>5.4579659999999937</v>
      </c>
      <c r="H430" s="2">
        <f t="shared" si="47"/>
        <v>5.5352850000000187</v>
      </c>
      <c r="I430" s="2">
        <f t="array" ref="I430">SUMPRODUCT(B414:B433, (ROW(B414:B433)-ROW(B414)+1)) / (20*21/2)</f>
        <v>5.4010999999999987</v>
      </c>
      <c r="J430" s="2">
        <f t="shared" si="50"/>
        <v>5.4096076567160187</v>
      </c>
      <c r="K430" s="2">
        <f t="shared" si="44"/>
        <v>5.4401345412454241</v>
      </c>
    </row>
    <row r="431" spans="1:11" ht="13.5" x14ac:dyDescent="0.25">
      <c r="A431" s="3">
        <f>TITRES_STAT!B434</f>
        <v>42634</v>
      </c>
      <c r="B431" s="6">
        <f>TITRES_STAT!D434</f>
        <v>5.4010999999999996</v>
      </c>
      <c r="C431" s="2">
        <f t="shared" si="45"/>
        <v>0</v>
      </c>
      <c r="D431" s="2">
        <f t="shared" si="46"/>
        <v>5.4010999999999996</v>
      </c>
      <c r="E431" s="2">
        <f t="shared" si="48"/>
        <v>5.4010999999999996</v>
      </c>
      <c r="F431" s="2">
        <f t="shared" si="49"/>
        <v>5.4010999999999996</v>
      </c>
      <c r="G431" s="2">
        <f t="shared" si="43"/>
        <v>5.454777999999993</v>
      </c>
      <c r="H431" s="2">
        <f t="shared" si="47"/>
        <v>5.5350465000000177</v>
      </c>
      <c r="I431" s="2">
        <f t="array" ref="I431">SUMPRODUCT(B415:B434, (ROW(B415:B434)-ROW(B415)+1)) / (20*21/2)</f>
        <v>5.4010999999999987</v>
      </c>
      <c r="J431" s="2">
        <f t="shared" si="50"/>
        <v>5.4087974036954458</v>
      </c>
      <c r="K431" s="2">
        <f t="shared" si="44"/>
        <v>5.4386037749220737</v>
      </c>
    </row>
    <row r="432" spans="1:11" ht="13.5" x14ac:dyDescent="0.25">
      <c r="A432" s="3">
        <f>TITRES_STAT!B435</f>
        <v>42635</v>
      </c>
      <c r="B432" s="6">
        <f>TITRES_STAT!D435</f>
        <v>5.4010999999999996</v>
      </c>
      <c r="C432" s="2">
        <f t="shared" si="45"/>
        <v>0</v>
      </c>
      <c r="D432" s="2">
        <f t="shared" si="46"/>
        <v>5.4010999999999996</v>
      </c>
      <c r="E432" s="2">
        <f t="shared" si="48"/>
        <v>5.4010999999999996</v>
      </c>
      <c r="F432" s="2">
        <f t="shared" si="49"/>
        <v>5.4010999999999996</v>
      </c>
      <c r="G432" s="2">
        <f t="shared" si="43"/>
        <v>5.4515899999999933</v>
      </c>
      <c r="H432" s="2">
        <f t="shared" si="47"/>
        <v>5.5348080000000177</v>
      </c>
      <c r="I432" s="2">
        <f t="array" ref="I432">SUMPRODUCT(B416:B435, (ROW(B416:B435)-ROW(B416)+1)) / (20*21/2)</f>
        <v>5.4010999999999987</v>
      </c>
      <c r="J432" s="2">
        <f t="shared" si="50"/>
        <v>5.4080643176292131</v>
      </c>
      <c r="K432" s="2">
        <f t="shared" si="44"/>
        <v>5.4371330386506198</v>
      </c>
    </row>
    <row r="433" spans="1:11" ht="13.5" x14ac:dyDescent="0.25">
      <c r="A433" s="3">
        <f>TITRES_STAT!B436</f>
        <v>42636</v>
      </c>
      <c r="B433" s="6">
        <f>TITRES_STAT!D436</f>
        <v>5.4010999999999996</v>
      </c>
      <c r="C433" s="2">
        <f t="shared" si="45"/>
        <v>0</v>
      </c>
      <c r="D433" s="2">
        <f t="shared" si="46"/>
        <v>5.4010999999999996</v>
      </c>
      <c r="E433" s="2">
        <f t="shared" si="48"/>
        <v>5.4010999999999996</v>
      </c>
      <c r="F433" s="2">
        <f t="shared" si="49"/>
        <v>5.4010999999999996</v>
      </c>
      <c r="G433" s="2">
        <f t="shared" si="43"/>
        <v>5.4484019999999926</v>
      </c>
      <c r="H433" s="2">
        <f t="shared" si="47"/>
        <v>5.5345695000000168</v>
      </c>
      <c r="I433" s="2">
        <f t="array" ref="I433">SUMPRODUCT(B417:B436, (ROW(B417:B436)-ROW(B417)+1)) / (20*21/2)</f>
        <v>5.4010999999999987</v>
      </c>
      <c r="J433" s="2">
        <f t="shared" si="50"/>
        <v>5.4074010492835738</v>
      </c>
      <c r="K433" s="2">
        <f t="shared" si="44"/>
        <v>5.4357199783113792</v>
      </c>
    </row>
    <row r="434" spans="1:11" ht="13.5" x14ac:dyDescent="0.25">
      <c r="A434" s="3">
        <f>TITRES_STAT!B437</f>
        <v>42639</v>
      </c>
      <c r="B434" s="6">
        <f>TITRES_STAT!D437</f>
        <v>5.4010999999999996</v>
      </c>
      <c r="C434" s="2">
        <f t="shared" si="45"/>
        <v>0</v>
      </c>
      <c r="D434" s="2">
        <f t="shared" si="46"/>
        <v>5.4010999999999996</v>
      </c>
      <c r="E434" s="2">
        <f t="shared" si="48"/>
        <v>5.4010999999999996</v>
      </c>
      <c r="F434" s="2">
        <f t="shared" si="49"/>
        <v>5.4010999999999996</v>
      </c>
      <c r="G434" s="2">
        <f t="shared" ref="G434:G497" si="51">AVERAGE(B385:B434)</f>
        <v>5.448505999999993</v>
      </c>
      <c r="H434" s="2">
        <f t="shared" si="47"/>
        <v>5.5343310000000177</v>
      </c>
      <c r="I434" s="2">
        <f t="array" ref="I434">SUMPRODUCT(B418:B437, (ROW(B418:B437)-ROW(B418)+1)) / (20*21/2)</f>
        <v>5.4010999999999987</v>
      </c>
      <c r="J434" s="2">
        <f t="shared" si="50"/>
        <v>5.4068009493518048</v>
      </c>
      <c r="K434" s="2">
        <f t="shared" si="44"/>
        <v>5.4343623321030901</v>
      </c>
    </row>
    <row r="435" spans="1:11" ht="13.5" x14ac:dyDescent="0.25">
      <c r="A435" s="3">
        <f>TITRES_STAT!B438</f>
        <v>42640</v>
      </c>
      <c r="B435" s="6">
        <f>TITRES_STAT!D438</f>
        <v>5.4010999999999996</v>
      </c>
      <c r="C435" s="2">
        <f t="shared" si="45"/>
        <v>0</v>
      </c>
      <c r="D435" s="2">
        <f t="shared" si="46"/>
        <v>5.4010999999999996</v>
      </c>
      <c r="E435" s="2">
        <f t="shared" si="48"/>
        <v>5.4010999999999996</v>
      </c>
      <c r="F435" s="2">
        <f t="shared" si="49"/>
        <v>5.4010999999999996</v>
      </c>
      <c r="G435" s="2">
        <f t="shared" si="51"/>
        <v>5.4486099999999933</v>
      </c>
      <c r="H435" s="2">
        <f t="shared" si="47"/>
        <v>5.5340925000000176</v>
      </c>
      <c r="I435" s="2">
        <f t="array" ref="I435">SUMPRODUCT(B419:B438, (ROW(B419:B438)-ROW(B419)+1)) / (20*21/2)</f>
        <v>5.4010999999999987</v>
      </c>
      <c r="J435" s="2">
        <f t="shared" si="50"/>
        <v>5.4062580017944901</v>
      </c>
      <c r="K435" s="2">
        <f t="shared" ref="K435:K498" si="52">$K$4*B435+(1-$K$4)*K434</f>
        <v>5.4330579269225767</v>
      </c>
    </row>
    <row r="436" spans="1:11" ht="13.5" x14ac:dyDescent="0.25">
      <c r="A436" s="3">
        <f>TITRES_STAT!B439</f>
        <v>42641</v>
      </c>
      <c r="B436" s="6">
        <f>TITRES_STAT!D439</f>
        <v>5.4010999999999996</v>
      </c>
      <c r="C436" s="2">
        <f t="shared" si="45"/>
        <v>0</v>
      </c>
      <c r="D436" s="2">
        <f t="shared" si="46"/>
        <v>5.4010999999999996</v>
      </c>
      <c r="E436" s="2">
        <f t="shared" si="48"/>
        <v>5.4010999999999996</v>
      </c>
      <c r="F436" s="2">
        <f t="shared" si="49"/>
        <v>5.4010999999999996</v>
      </c>
      <c r="G436" s="2">
        <f t="shared" si="51"/>
        <v>5.4487139999999927</v>
      </c>
      <c r="H436" s="2">
        <f t="shared" si="47"/>
        <v>5.5338540000000167</v>
      </c>
      <c r="I436" s="2">
        <f t="array" ref="I436">SUMPRODUCT(B420:B439, (ROW(B420:B439)-ROW(B420)+1)) / (20*21/2)</f>
        <v>5.4010999999999987</v>
      </c>
      <c r="J436" s="2">
        <f t="shared" si="50"/>
        <v>5.405766763528348</v>
      </c>
      <c r="K436" s="2">
        <f t="shared" si="52"/>
        <v>5.4318046748863971</v>
      </c>
    </row>
    <row r="437" spans="1:11" ht="13.5" x14ac:dyDescent="0.25">
      <c r="A437" s="3">
        <f>TITRES_STAT!B440</f>
        <v>42642</v>
      </c>
      <c r="B437" s="6">
        <f>TITRES_STAT!D440</f>
        <v>5.4010999999999996</v>
      </c>
      <c r="C437" s="2">
        <f t="shared" si="45"/>
        <v>0</v>
      </c>
      <c r="D437" s="2">
        <f t="shared" si="46"/>
        <v>5.4010999999999996</v>
      </c>
      <c r="E437" s="2">
        <f t="shared" si="48"/>
        <v>5.4010999999999996</v>
      </c>
      <c r="F437" s="2">
        <f t="shared" si="49"/>
        <v>5.4010999999999996</v>
      </c>
      <c r="G437" s="2">
        <f t="shared" si="51"/>
        <v>5.4488179999999922</v>
      </c>
      <c r="H437" s="2">
        <f t="shared" si="47"/>
        <v>5.5336155000000167</v>
      </c>
      <c r="I437" s="2">
        <f t="array" ref="I437">SUMPRODUCT(B421:B440, (ROW(B421:B440)-ROW(B421)+1)) / (20*21/2)</f>
        <v>5.4010999999999987</v>
      </c>
      <c r="J437" s="2">
        <f t="shared" si="50"/>
        <v>5.4053223098589811</v>
      </c>
      <c r="K437" s="2">
        <f t="shared" si="52"/>
        <v>5.4306005699888908</v>
      </c>
    </row>
    <row r="438" spans="1:11" ht="13.5" x14ac:dyDescent="0.25">
      <c r="A438" s="3">
        <f>TITRES_STAT!B441</f>
        <v>42643</v>
      </c>
      <c r="B438" s="6">
        <f>TITRES_STAT!D441</f>
        <v>5.4010999999999996</v>
      </c>
      <c r="C438" s="2">
        <f t="shared" si="45"/>
        <v>0</v>
      </c>
      <c r="D438" s="2">
        <f t="shared" si="46"/>
        <v>5.4010999999999996</v>
      </c>
      <c r="E438" s="2">
        <f t="shared" si="48"/>
        <v>5.4010999999999996</v>
      </c>
      <c r="F438" s="2">
        <f t="shared" si="49"/>
        <v>5.4010999999999996</v>
      </c>
      <c r="G438" s="2">
        <f t="shared" si="51"/>
        <v>5.4457319999999925</v>
      </c>
      <c r="H438" s="2">
        <f t="shared" si="47"/>
        <v>5.5333770000000166</v>
      </c>
      <c r="I438" s="2">
        <f t="array" ref="I438">SUMPRODUCT(B422:B441, (ROW(B422:B441)-ROW(B422)+1)) / (20*21/2)</f>
        <v>5.4010999999999987</v>
      </c>
      <c r="J438" s="2">
        <f t="shared" si="50"/>
        <v>5.4049201851105062</v>
      </c>
      <c r="K438" s="2">
        <f t="shared" si="52"/>
        <v>5.4294436848912868</v>
      </c>
    </row>
    <row r="439" spans="1:11" ht="13.5" x14ac:dyDescent="0.25">
      <c r="A439" s="3">
        <f>TITRES_STAT!B442</f>
        <v>42647</v>
      </c>
      <c r="B439" s="6">
        <f>TITRES_STAT!D442</f>
        <v>5.4010999999999996</v>
      </c>
      <c r="C439" s="2">
        <f t="shared" si="45"/>
        <v>0</v>
      </c>
      <c r="D439" s="2">
        <f t="shared" si="46"/>
        <v>5.4010999999999996</v>
      </c>
      <c r="E439" s="2">
        <f t="shared" si="48"/>
        <v>5.4010999999999996</v>
      </c>
      <c r="F439" s="2">
        <f t="shared" si="49"/>
        <v>5.4010999999999996</v>
      </c>
      <c r="G439" s="2">
        <f t="shared" si="51"/>
        <v>5.4425439999999927</v>
      </c>
      <c r="H439" s="2">
        <f t="shared" si="47"/>
        <v>5.5331385000000175</v>
      </c>
      <c r="I439" s="2">
        <f t="array" ref="I439">SUMPRODUCT(B423:B442, (ROW(B423:B442)-ROW(B423)+1)) / (20*21/2)</f>
        <v>5.4010999999999987</v>
      </c>
      <c r="J439" s="2">
        <f t="shared" si="50"/>
        <v>5.4045563579571247</v>
      </c>
      <c r="K439" s="2">
        <f t="shared" si="52"/>
        <v>5.428332167836726</v>
      </c>
    </row>
    <row r="440" spans="1:11" ht="13.5" x14ac:dyDescent="0.25">
      <c r="A440" s="3">
        <f>TITRES_STAT!B443</f>
        <v>42648</v>
      </c>
      <c r="B440" s="6">
        <f>TITRES_STAT!D443</f>
        <v>5.4010999999999996</v>
      </c>
      <c r="C440" s="2">
        <f t="shared" si="45"/>
        <v>0</v>
      </c>
      <c r="D440" s="2">
        <f t="shared" si="46"/>
        <v>5.4010999999999996</v>
      </c>
      <c r="E440" s="2">
        <f t="shared" si="48"/>
        <v>5.4010999999999996</v>
      </c>
      <c r="F440" s="2">
        <f t="shared" si="49"/>
        <v>5.4010999999999996</v>
      </c>
      <c r="G440" s="2">
        <f t="shared" si="51"/>
        <v>5.4393559999999921</v>
      </c>
      <c r="H440" s="2">
        <f t="shared" si="47"/>
        <v>5.5329000000000166</v>
      </c>
      <c r="I440" s="2">
        <f t="array" ref="I440">SUMPRODUCT(B424:B443, (ROW(B424:B443)-ROW(B424)+1)) / (20*21/2)</f>
        <v>5.4010999999999987</v>
      </c>
      <c r="J440" s="2">
        <f t="shared" si="50"/>
        <v>5.4042271810088272</v>
      </c>
      <c r="K440" s="2">
        <f t="shared" si="52"/>
        <v>5.4272642396862656</v>
      </c>
    </row>
    <row r="441" spans="1:11" ht="13.5" x14ac:dyDescent="0.25">
      <c r="A441" s="3">
        <f>TITRES_STAT!B444</f>
        <v>42649</v>
      </c>
      <c r="B441" s="6">
        <f>TITRES_STAT!D444</f>
        <v>5.4010999999999996</v>
      </c>
      <c r="C441" s="2">
        <f t="shared" si="45"/>
        <v>0</v>
      </c>
      <c r="D441" s="2">
        <f t="shared" si="46"/>
        <v>5.4010999999999996</v>
      </c>
      <c r="E441" s="2">
        <f t="shared" si="48"/>
        <v>5.4010999999999996</v>
      </c>
      <c r="F441" s="2">
        <f t="shared" si="49"/>
        <v>5.4010999999999996</v>
      </c>
      <c r="G441" s="2">
        <f t="shared" si="51"/>
        <v>5.4361679999999923</v>
      </c>
      <c r="H441" s="2">
        <f t="shared" si="47"/>
        <v>5.5326615000000174</v>
      </c>
      <c r="I441" s="2">
        <f t="array" ref="I441">SUMPRODUCT(B425:B444, (ROW(B425:B444)-ROW(B425)+1)) / (20*21/2)</f>
        <v>5.4010999999999987</v>
      </c>
      <c r="J441" s="2">
        <f t="shared" si="50"/>
        <v>5.403929354246082</v>
      </c>
      <c r="K441" s="2">
        <f t="shared" si="52"/>
        <v>5.4262381910711177</v>
      </c>
    </row>
    <row r="442" spans="1:11" ht="13.5" x14ac:dyDescent="0.25">
      <c r="A442" s="3">
        <f>TITRES_STAT!B445</f>
        <v>42650</v>
      </c>
      <c r="B442" s="6">
        <f>TITRES_STAT!D445</f>
        <v>5.4010999999999996</v>
      </c>
      <c r="C442" s="2">
        <f t="shared" si="45"/>
        <v>0</v>
      </c>
      <c r="D442" s="2">
        <f t="shared" si="46"/>
        <v>5.4010999999999996</v>
      </c>
      <c r="E442" s="2">
        <f t="shared" si="48"/>
        <v>5.4010999999999996</v>
      </c>
      <c r="F442" s="2">
        <f t="shared" si="49"/>
        <v>5.4010999999999996</v>
      </c>
      <c r="G442" s="2">
        <f t="shared" si="51"/>
        <v>5.4329799999999917</v>
      </c>
      <c r="H442" s="2">
        <f t="shared" si="47"/>
        <v>5.5324230000000174</v>
      </c>
      <c r="I442" s="2">
        <f t="array" ref="I442">SUMPRODUCT(B426:B445, (ROW(B426:B445)-ROW(B426)+1)) / (20*21/2)</f>
        <v>5.3912999999999993</v>
      </c>
      <c r="J442" s="2">
        <f t="shared" si="50"/>
        <v>5.4036598919369316</v>
      </c>
      <c r="K442" s="2">
        <f t="shared" si="52"/>
        <v>5.4252523796565635</v>
      </c>
    </row>
    <row r="443" spans="1:11" ht="13.5" x14ac:dyDescent="0.25">
      <c r="A443" s="3">
        <f>TITRES_STAT!B446</f>
        <v>42653</v>
      </c>
      <c r="B443" s="6">
        <f>TITRES_STAT!D446</f>
        <v>5.4010999999999996</v>
      </c>
      <c r="C443" s="2">
        <f t="shared" si="45"/>
        <v>0</v>
      </c>
      <c r="D443" s="2">
        <f t="shared" si="46"/>
        <v>5.4010999999999996</v>
      </c>
      <c r="E443" s="2">
        <f t="shared" si="48"/>
        <v>5.4010999999999996</v>
      </c>
      <c r="F443" s="2">
        <f t="shared" si="49"/>
        <v>5.4010999999999996</v>
      </c>
      <c r="G443" s="2">
        <f t="shared" si="51"/>
        <v>5.429791999999992</v>
      </c>
      <c r="H443" s="2">
        <f t="shared" si="47"/>
        <v>5.5321845000000165</v>
      </c>
      <c r="I443" s="2">
        <f t="array" ref="I443">SUMPRODUCT(B427:B446, (ROW(B427:B446)-ROW(B427)+1)) / (20*21/2)</f>
        <v>5.3819899999999983</v>
      </c>
      <c r="J443" s="2">
        <f t="shared" si="50"/>
        <v>5.4034160927048429</v>
      </c>
      <c r="K443" s="2">
        <f t="shared" si="52"/>
        <v>5.4243052275131687</v>
      </c>
    </row>
    <row r="444" spans="1:11" ht="13.5" x14ac:dyDescent="0.25">
      <c r="A444" s="3">
        <f>TITRES_STAT!B447</f>
        <v>42654</v>
      </c>
      <c r="B444" s="6">
        <f>TITRES_STAT!D447</f>
        <v>5.4010999999999996</v>
      </c>
      <c r="C444" s="2">
        <f t="shared" si="45"/>
        <v>0</v>
      </c>
      <c r="D444" s="2">
        <f t="shared" si="46"/>
        <v>5.4010999999999996</v>
      </c>
      <c r="E444" s="2">
        <f t="shared" si="48"/>
        <v>5.4010999999999996</v>
      </c>
      <c r="F444" s="2">
        <f t="shared" si="49"/>
        <v>5.4010999999999996</v>
      </c>
      <c r="G444" s="2">
        <f t="shared" si="51"/>
        <v>5.4266039999999922</v>
      </c>
      <c r="H444" s="2">
        <f t="shared" si="47"/>
        <v>5.5319460000000173</v>
      </c>
      <c r="I444" s="2">
        <f t="array" ref="I444">SUMPRODUCT(B428:B447, (ROW(B428:B447)-ROW(B428)+1)) / (20*21/2)</f>
        <v>5.3731699999999991</v>
      </c>
      <c r="J444" s="2">
        <f t="shared" si="50"/>
        <v>5.4031955124472386</v>
      </c>
      <c r="K444" s="2">
        <f t="shared" si="52"/>
        <v>5.4233952185910832</v>
      </c>
    </row>
    <row r="445" spans="1:11" ht="13.5" x14ac:dyDescent="0.25">
      <c r="A445" s="3">
        <f>TITRES_STAT!B448</f>
        <v>42655</v>
      </c>
      <c r="B445" s="6">
        <f>TITRES_STAT!D448</f>
        <v>5.2981999999999996</v>
      </c>
      <c r="C445" s="2">
        <f t="shared" si="45"/>
        <v>-0.10289999999999999</v>
      </c>
      <c r="D445" s="2">
        <f t="shared" si="46"/>
        <v>5.3805199999999997</v>
      </c>
      <c r="E445" s="2">
        <f t="shared" si="48"/>
        <v>5.3908100000000001</v>
      </c>
      <c r="F445" s="2">
        <f t="shared" si="49"/>
        <v>5.3959549999999989</v>
      </c>
      <c r="G445" s="2">
        <f t="shared" si="51"/>
        <v>5.4213579999999935</v>
      </c>
      <c r="H445" s="2">
        <f t="shared" si="47"/>
        <v>5.5311930000000169</v>
      </c>
      <c r="I445" s="2">
        <f t="array" ref="I445">SUMPRODUCT(B429:B448, (ROW(B429:B448)-ROW(B429)+1)) / (20*21/2)</f>
        <v>5.3648399999999992</v>
      </c>
      <c r="J445" s="2">
        <f t="shared" si="50"/>
        <v>5.3931959398332152</v>
      </c>
      <c r="K445" s="2">
        <f t="shared" si="52"/>
        <v>5.418485602175747</v>
      </c>
    </row>
    <row r="446" spans="1:11" ht="13.5" x14ac:dyDescent="0.25">
      <c r="A446" s="3">
        <f>TITRES_STAT!B449</f>
        <v>42656</v>
      </c>
      <c r="B446" s="6">
        <f>TITRES_STAT!D449</f>
        <v>5.2981999999999996</v>
      </c>
      <c r="C446" s="2">
        <f t="shared" si="45"/>
        <v>0</v>
      </c>
      <c r="D446" s="2">
        <f t="shared" si="46"/>
        <v>5.3599399999999999</v>
      </c>
      <c r="E446" s="2">
        <f t="shared" si="48"/>
        <v>5.3805199999999997</v>
      </c>
      <c r="F446" s="2">
        <f t="shared" si="49"/>
        <v>5.3908099999999992</v>
      </c>
      <c r="G446" s="2">
        <f t="shared" si="51"/>
        <v>5.4161119999999938</v>
      </c>
      <c r="H446" s="2">
        <f t="shared" si="47"/>
        <v>5.5304890000000171</v>
      </c>
      <c r="I446" s="2">
        <f t="array" ref="I446">SUMPRODUCT(B430:B449, (ROW(B430:B449)-ROW(B430)+1)) / (20*21/2)</f>
        <v>5.3569999999999993</v>
      </c>
      <c r="J446" s="2">
        <f t="shared" si="50"/>
        <v>5.3841487074681469</v>
      </c>
      <c r="K446" s="2">
        <f t="shared" si="52"/>
        <v>5.4137685197374825</v>
      </c>
    </row>
    <row r="447" spans="1:11" ht="13.5" x14ac:dyDescent="0.25">
      <c r="A447" s="3">
        <f>TITRES_STAT!B450</f>
        <v>42657</v>
      </c>
      <c r="B447" s="6">
        <f>TITRES_STAT!D450</f>
        <v>5.2981999999999996</v>
      </c>
      <c r="C447" s="2">
        <f t="shared" si="45"/>
        <v>0</v>
      </c>
      <c r="D447" s="2">
        <f t="shared" si="46"/>
        <v>5.339360000000001</v>
      </c>
      <c r="E447" s="2">
        <f t="shared" si="48"/>
        <v>5.3702300000000003</v>
      </c>
      <c r="F447" s="2">
        <f t="shared" si="49"/>
        <v>5.3856649999999986</v>
      </c>
      <c r="G447" s="2">
        <f t="shared" si="51"/>
        <v>5.4108659999999942</v>
      </c>
      <c r="H447" s="2">
        <f t="shared" si="47"/>
        <v>5.529760500000017</v>
      </c>
      <c r="I447" s="2">
        <f t="array" ref="I447">SUMPRODUCT(B431:B450, (ROW(B431:B450)-ROW(B431)+1)) / (20*21/2)</f>
        <v>5.3496499999999987</v>
      </c>
      <c r="J447" s="2">
        <f t="shared" si="50"/>
        <v>5.3759631162807038</v>
      </c>
      <c r="K447" s="2">
        <f t="shared" si="52"/>
        <v>5.4092364209242483</v>
      </c>
    </row>
    <row r="448" spans="1:11" ht="13.5" x14ac:dyDescent="0.25">
      <c r="A448" s="3">
        <f>TITRES_STAT!B451</f>
        <v>42660</v>
      </c>
      <c r="B448" s="6">
        <f>TITRES_STAT!D451</f>
        <v>5.2981999999999996</v>
      </c>
      <c r="C448" s="2">
        <f t="shared" si="45"/>
        <v>0</v>
      </c>
      <c r="D448" s="2">
        <f t="shared" si="46"/>
        <v>5.3187799999999994</v>
      </c>
      <c r="E448" s="2">
        <f t="shared" si="48"/>
        <v>5.3599399999999999</v>
      </c>
      <c r="F448" s="2">
        <f t="shared" si="49"/>
        <v>5.3805199999999989</v>
      </c>
      <c r="G448" s="2">
        <f t="shared" si="51"/>
        <v>5.4056199999999945</v>
      </c>
      <c r="H448" s="2">
        <f t="shared" si="47"/>
        <v>5.5290075000000165</v>
      </c>
      <c r="I448" s="2">
        <f t="array" ref="I448">SUMPRODUCT(B432:B451, (ROW(B432:B451)-ROW(B432)+1)) / (20*21/2)</f>
        <v>5.3427899999999999</v>
      </c>
      <c r="J448" s="2">
        <f t="shared" si="50"/>
        <v>5.3685571052063503</v>
      </c>
      <c r="K448" s="2">
        <f t="shared" si="52"/>
        <v>5.404882051476239</v>
      </c>
    </row>
    <row r="449" spans="1:11" ht="13.5" x14ac:dyDescent="0.25">
      <c r="A449" s="3">
        <f>TITRES_STAT!B452</f>
        <v>42661</v>
      </c>
      <c r="B449" s="6">
        <f>TITRES_STAT!D452</f>
        <v>5.2981999999999996</v>
      </c>
      <c r="C449" s="2">
        <f t="shared" si="45"/>
        <v>0</v>
      </c>
      <c r="D449" s="2">
        <f t="shared" si="46"/>
        <v>5.2981999999999996</v>
      </c>
      <c r="E449" s="2">
        <f t="shared" si="48"/>
        <v>5.3496500000000005</v>
      </c>
      <c r="F449" s="2">
        <f t="shared" si="49"/>
        <v>5.3753749999999982</v>
      </c>
      <c r="G449" s="2">
        <f t="shared" si="51"/>
        <v>5.4003739999999949</v>
      </c>
      <c r="H449" s="2">
        <f t="shared" si="47"/>
        <v>5.5285000000000162</v>
      </c>
      <c r="I449" s="2">
        <f t="array" ref="I449">SUMPRODUCT(B433:B452, (ROW(B433:B452)-ROW(B433)+1)) / (20*21/2)</f>
        <v>5.3364199999999995</v>
      </c>
      <c r="J449" s="2">
        <f t="shared" si="50"/>
        <v>5.3618564285200305</v>
      </c>
      <c r="K449" s="2">
        <f t="shared" si="52"/>
        <v>5.4006984416144261</v>
      </c>
    </row>
    <row r="450" spans="1:11" ht="13.5" x14ac:dyDescent="0.25">
      <c r="A450" s="3">
        <f>TITRES_STAT!B453</f>
        <v>42662</v>
      </c>
      <c r="B450" s="6">
        <f>TITRES_STAT!D453</f>
        <v>5.2981999999999996</v>
      </c>
      <c r="C450" s="2">
        <f t="shared" si="45"/>
        <v>0</v>
      </c>
      <c r="D450" s="2">
        <f t="shared" si="46"/>
        <v>5.2981999999999996</v>
      </c>
      <c r="E450" s="2">
        <f t="shared" si="48"/>
        <v>5.339360000000001</v>
      </c>
      <c r="F450" s="2">
        <f t="shared" si="49"/>
        <v>5.3702299999999976</v>
      </c>
      <c r="G450" s="2">
        <f t="shared" si="51"/>
        <v>5.3951279999999953</v>
      </c>
      <c r="H450" s="2">
        <f t="shared" si="47"/>
        <v>5.5277470000000157</v>
      </c>
      <c r="I450" s="2">
        <f t="array" ref="I450">SUMPRODUCT(B434:B453, (ROW(B434:B453)-ROW(B434)+1)) / (20*21/2)</f>
        <v>5.3305399999999992</v>
      </c>
      <c r="J450" s="2">
        <f t="shared" si="50"/>
        <v>5.3557939115181226</v>
      </c>
      <c r="K450" s="2">
        <f t="shared" si="52"/>
        <v>5.3966788948844489</v>
      </c>
    </row>
    <row r="451" spans="1:11" ht="13.5" x14ac:dyDescent="0.25">
      <c r="A451" s="3">
        <f>TITRES_STAT!B454</f>
        <v>42663</v>
      </c>
      <c r="B451" s="6">
        <f>TITRES_STAT!D454</f>
        <v>5.2981999999999996</v>
      </c>
      <c r="C451" s="2">
        <f t="shared" si="45"/>
        <v>0</v>
      </c>
      <c r="D451" s="2">
        <f t="shared" si="46"/>
        <v>5.2981999999999996</v>
      </c>
      <c r="E451" s="2">
        <f t="shared" si="48"/>
        <v>5.3290700000000006</v>
      </c>
      <c r="F451" s="2">
        <f t="shared" si="49"/>
        <v>5.3650849999999979</v>
      </c>
      <c r="G451" s="2">
        <f t="shared" si="51"/>
        <v>5.3898819999999956</v>
      </c>
      <c r="H451" s="2">
        <f t="shared" si="47"/>
        <v>5.5269940000000153</v>
      </c>
      <c r="I451" s="2">
        <f t="array" ref="I451">SUMPRODUCT(B435:B454, (ROW(B435:B454)-ROW(B435)+1)) / (20*21/2)</f>
        <v>5.3251499999999989</v>
      </c>
      <c r="J451" s="2">
        <f t="shared" si="50"/>
        <v>5.3503087770878253</v>
      </c>
      <c r="K451" s="2">
        <f t="shared" si="52"/>
        <v>5.3928169774379997</v>
      </c>
    </row>
    <row r="452" spans="1:11" ht="13.5" x14ac:dyDescent="0.25">
      <c r="A452" s="3">
        <f>TITRES_STAT!B455</f>
        <v>42664</v>
      </c>
      <c r="B452" s="6">
        <f>TITRES_STAT!D455</f>
        <v>5.2981999999999996</v>
      </c>
      <c r="C452" s="2">
        <f t="shared" ref="C452:C515" si="53">B452-B451</f>
        <v>0</v>
      </c>
      <c r="D452" s="2">
        <f t="shared" si="46"/>
        <v>5.2981999999999996</v>
      </c>
      <c r="E452" s="2">
        <f t="shared" si="48"/>
        <v>5.3187800000000012</v>
      </c>
      <c r="F452" s="2">
        <f t="shared" si="49"/>
        <v>5.3599399999999973</v>
      </c>
      <c r="G452" s="2">
        <f t="shared" si="51"/>
        <v>5.384635999999996</v>
      </c>
      <c r="H452" s="2">
        <f t="shared" si="47"/>
        <v>5.5262410000000148</v>
      </c>
      <c r="I452" s="2">
        <f t="array" ref="I452">SUMPRODUCT(B436:B455, (ROW(B436:B455)-ROW(B436)+1)) / (20*21/2)</f>
        <v>5.3202499999999988</v>
      </c>
      <c r="J452" s="2">
        <f t="shared" si="50"/>
        <v>5.3453460364127938</v>
      </c>
      <c r="K452" s="2">
        <f t="shared" si="52"/>
        <v>5.3891065077345486</v>
      </c>
    </row>
    <row r="453" spans="1:11" ht="13.5" x14ac:dyDescent="0.25">
      <c r="A453" s="3">
        <f>TITRES_STAT!B456</f>
        <v>42667</v>
      </c>
      <c r="B453" s="6">
        <f>TITRES_STAT!D456</f>
        <v>5.2981999999999996</v>
      </c>
      <c r="C453" s="2">
        <f t="shared" si="53"/>
        <v>0</v>
      </c>
      <c r="D453" s="2">
        <f t="shared" si="46"/>
        <v>5.2981999999999996</v>
      </c>
      <c r="E453" s="2">
        <f t="shared" si="48"/>
        <v>5.3084900000000008</v>
      </c>
      <c r="F453" s="2">
        <f t="shared" si="49"/>
        <v>5.3547949999999975</v>
      </c>
      <c r="G453" s="2">
        <f t="shared" si="51"/>
        <v>5.3825779999999961</v>
      </c>
      <c r="H453" s="2">
        <f t="shared" si="47"/>
        <v>5.5254880000000153</v>
      </c>
      <c r="I453" s="2">
        <f t="array" ref="I453">SUMPRODUCT(B437:B456, (ROW(B437:B456)-ROW(B437)+1)) / (20*21/2)</f>
        <v>5.3158399999999997</v>
      </c>
      <c r="J453" s="2">
        <f t="shared" si="50"/>
        <v>5.340855937706813</v>
      </c>
      <c r="K453" s="2">
        <f t="shared" si="52"/>
        <v>5.3855415466469196</v>
      </c>
    </row>
    <row r="454" spans="1:11" ht="13.5" x14ac:dyDescent="0.25">
      <c r="A454" s="3">
        <f>TITRES_STAT!B457</f>
        <v>42668</v>
      </c>
      <c r="B454" s="6">
        <f>TITRES_STAT!D457</f>
        <v>5.2981999999999996</v>
      </c>
      <c r="C454" s="2">
        <f t="shared" si="53"/>
        <v>0</v>
      </c>
      <c r="D454" s="2">
        <f t="shared" ref="D454:D517" si="54">AVERAGE(B450:B454)</f>
        <v>5.2981999999999996</v>
      </c>
      <c r="E454" s="2">
        <f t="shared" si="48"/>
        <v>5.2982000000000005</v>
      </c>
      <c r="F454" s="2">
        <f t="shared" si="49"/>
        <v>5.3496499999999978</v>
      </c>
      <c r="G454" s="2">
        <f t="shared" si="51"/>
        <v>5.3805199999999971</v>
      </c>
      <c r="H454" s="2">
        <f t="shared" si="47"/>
        <v>5.5247350000000139</v>
      </c>
      <c r="I454" s="2">
        <f t="array" ref="I454">SUMPRODUCT(B438:B457, (ROW(B438:B457)-ROW(B438)+1)) / (20*21/2)</f>
        <v>5.3119199999999998</v>
      </c>
      <c r="J454" s="2">
        <f t="shared" si="50"/>
        <v>5.3367934674490209</v>
      </c>
      <c r="K454" s="2">
        <f t="shared" si="52"/>
        <v>5.3821163879548841</v>
      </c>
    </row>
    <row r="455" spans="1:11" ht="13.5" x14ac:dyDescent="0.25">
      <c r="A455" s="3">
        <f>TITRES_STAT!B458</f>
        <v>42669</v>
      </c>
      <c r="B455" s="6">
        <f>TITRES_STAT!D458</f>
        <v>5.2981999999999996</v>
      </c>
      <c r="C455" s="2">
        <f t="shared" si="53"/>
        <v>0</v>
      </c>
      <c r="D455" s="2">
        <f t="shared" si="54"/>
        <v>5.2981999999999996</v>
      </c>
      <c r="E455" s="2">
        <f t="shared" si="48"/>
        <v>5.2982000000000005</v>
      </c>
      <c r="F455" s="2">
        <f t="shared" si="49"/>
        <v>5.3445049999999972</v>
      </c>
      <c r="G455" s="2">
        <f t="shared" si="51"/>
        <v>5.3784619999999972</v>
      </c>
      <c r="H455" s="2">
        <f t="shared" si="47"/>
        <v>5.5239820000000135</v>
      </c>
      <c r="I455" s="2">
        <f t="array" ref="I455">SUMPRODUCT(B439:B458, (ROW(B439:B458)-ROW(B439)+1)) / (20*21/2)</f>
        <v>5.3084899999999999</v>
      </c>
      <c r="J455" s="2">
        <f t="shared" si="50"/>
        <v>5.3331178991205421</v>
      </c>
      <c r="K455" s="2">
        <f t="shared" si="52"/>
        <v>5.3788255492115553</v>
      </c>
    </row>
    <row r="456" spans="1:11" ht="13.5" x14ac:dyDescent="0.25">
      <c r="A456" s="3">
        <f>TITRES_STAT!B459</f>
        <v>42670</v>
      </c>
      <c r="B456" s="6">
        <f>TITRES_STAT!D459</f>
        <v>5.2981999999999996</v>
      </c>
      <c r="C456" s="2">
        <f t="shared" si="53"/>
        <v>0</v>
      </c>
      <c r="D456" s="2">
        <f t="shared" si="54"/>
        <v>5.2981999999999996</v>
      </c>
      <c r="E456" s="2">
        <f t="shared" si="48"/>
        <v>5.2982000000000005</v>
      </c>
      <c r="F456" s="2">
        <f t="shared" si="49"/>
        <v>5.3393599999999974</v>
      </c>
      <c r="G456" s="2">
        <f t="shared" si="51"/>
        <v>5.3764039999999973</v>
      </c>
      <c r="H456" s="2">
        <f t="shared" si="47"/>
        <v>5.5232290000000139</v>
      </c>
      <c r="I456" s="2">
        <f t="array" ref="I456">SUMPRODUCT(B440:B459, (ROW(B440:B459)-ROW(B440)+1)) / (20*21/2)</f>
        <v>5.3055499999999993</v>
      </c>
      <c r="J456" s="2">
        <f t="shared" si="50"/>
        <v>5.3297923849185853</v>
      </c>
      <c r="K456" s="2">
        <f t="shared" si="52"/>
        <v>5.3756637629679647</v>
      </c>
    </row>
    <row r="457" spans="1:11" ht="13.5" x14ac:dyDescent="0.25">
      <c r="A457" s="3">
        <f>TITRES_STAT!B460</f>
        <v>42671</v>
      </c>
      <c r="B457" s="6">
        <f>TITRES_STAT!D460</f>
        <v>5.2981999999999996</v>
      </c>
      <c r="C457" s="2">
        <f t="shared" si="53"/>
        <v>0</v>
      </c>
      <c r="D457" s="2">
        <f t="shared" si="54"/>
        <v>5.2981999999999996</v>
      </c>
      <c r="E457" s="2">
        <f t="shared" si="48"/>
        <v>5.2982000000000005</v>
      </c>
      <c r="F457" s="2">
        <f t="shared" si="49"/>
        <v>5.3342149999999977</v>
      </c>
      <c r="G457" s="2">
        <f t="shared" si="51"/>
        <v>5.3743459999999983</v>
      </c>
      <c r="H457" s="2">
        <f t="shared" si="47"/>
        <v>5.5224760000000126</v>
      </c>
      <c r="I457" s="2">
        <f t="array" ref="I457">SUMPRODUCT(B441:B460, (ROW(B441:B460)-ROW(B441)+1)) / (20*21/2)</f>
        <v>5.2884047619047614</v>
      </c>
      <c r="J457" s="2">
        <f t="shared" si="50"/>
        <v>5.3267835863549102</v>
      </c>
      <c r="K457" s="2">
        <f t="shared" si="52"/>
        <v>5.3726259683417705</v>
      </c>
    </row>
    <row r="458" spans="1:11" ht="13.5" x14ac:dyDescent="0.25">
      <c r="A458" s="3">
        <f>TITRES_STAT!B461</f>
        <v>42674</v>
      </c>
      <c r="B458" s="6">
        <f>TITRES_STAT!D461</f>
        <v>5.2981999999999996</v>
      </c>
      <c r="C458" s="2">
        <f t="shared" si="53"/>
        <v>0</v>
      </c>
      <c r="D458" s="2">
        <f t="shared" si="54"/>
        <v>5.2981999999999996</v>
      </c>
      <c r="E458" s="2">
        <f t="shared" si="48"/>
        <v>5.2982000000000005</v>
      </c>
      <c r="F458" s="2">
        <f t="shared" si="49"/>
        <v>5.329069999999998</v>
      </c>
      <c r="G458" s="2">
        <f t="shared" si="51"/>
        <v>5.3722879999999984</v>
      </c>
      <c r="H458" s="2">
        <f t="shared" ref="H458:H521" si="55">AVERAGE(B259:B458)</f>
        <v>5.5216985000000127</v>
      </c>
      <c r="I458" s="2">
        <f t="array" ref="I458">SUMPRODUCT(B442:B461, (ROW(B442:B461)-ROW(B442)+1)) / (20*21/2)</f>
        <v>5.2724842857142846</v>
      </c>
      <c r="J458" s="2">
        <f t="shared" si="50"/>
        <v>5.3240613400353949</v>
      </c>
      <c r="K458" s="2">
        <f t="shared" si="52"/>
        <v>5.3697073029166029</v>
      </c>
    </row>
    <row r="459" spans="1:11" ht="13.5" x14ac:dyDescent="0.25">
      <c r="A459" s="3">
        <f>TITRES_STAT!B462</f>
        <v>42675</v>
      </c>
      <c r="B459" s="6">
        <f>TITRES_STAT!D462</f>
        <v>5.2981999999999996</v>
      </c>
      <c r="C459" s="2">
        <f t="shared" si="53"/>
        <v>0</v>
      </c>
      <c r="D459" s="2">
        <f t="shared" si="54"/>
        <v>5.2981999999999996</v>
      </c>
      <c r="E459" s="2">
        <f t="shared" si="48"/>
        <v>5.2982000000000005</v>
      </c>
      <c r="F459" s="2">
        <f t="shared" si="49"/>
        <v>5.3239249999999974</v>
      </c>
      <c r="G459" s="2">
        <f t="shared" si="51"/>
        <v>5.3702299999999994</v>
      </c>
      <c r="H459" s="2">
        <f t="shared" si="55"/>
        <v>5.5201355000000119</v>
      </c>
      <c r="I459" s="2">
        <f t="array" ref="I459">SUMPRODUCT(B443:B462, (ROW(B443:B462)-ROW(B443)+1)) / (20*21/2)</f>
        <v>5.2675885714285711</v>
      </c>
      <c r="J459" s="2">
        <f t="shared" si="50"/>
        <v>5.3215983552701189</v>
      </c>
      <c r="K459" s="2">
        <f t="shared" si="52"/>
        <v>5.3669030949590892</v>
      </c>
    </row>
    <row r="460" spans="1:11" ht="13.5" x14ac:dyDescent="0.25">
      <c r="A460" s="3">
        <f>TITRES_STAT!B463</f>
        <v>42676</v>
      </c>
      <c r="B460" s="6">
        <f>TITRES_STAT!D463</f>
        <v>5.1439000000000004</v>
      </c>
      <c r="C460" s="2">
        <f t="shared" si="53"/>
        <v>-0.15429999999999922</v>
      </c>
      <c r="D460" s="2">
        <f t="shared" si="54"/>
        <v>5.2673399999999999</v>
      </c>
      <c r="E460" s="2">
        <f t="shared" ref="E460:E523" si="56">AVERAGE(B451:B460)</f>
        <v>5.2827700000000011</v>
      </c>
      <c r="F460" s="2">
        <f t="shared" si="49"/>
        <v>5.3110649999999984</v>
      </c>
      <c r="G460" s="2">
        <f t="shared" si="51"/>
        <v>5.3650859999999989</v>
      </c>
      <c r="H460" s="2">
        <f t="shared" si="55"/>
        <v>5.5185620000000117</v>
      </c>
      <c r="I460" s="2">
        <f t="array" ref="I460">SUMPRODUCT(B444:B463, (ROW(B444:B463)-ROW(B444)+1)) / (20*21/2)</f>
        <v>5.2683228571428575</v>
      </c>
      <c r="J460" s="2">
        <f t="shared" si="50"/>
        <v>5.3046747023872509</v>
      </c>
      <c r="K460" s="2">
        <f t="shared" si="52"/>
        <v>5.3581578755489288</v>
      </c>
    </row>
    <row r="461" spans="1:11" ht="13.5" x14ac:dyDescent="0.25">
      <c r="A461" s="3">
        <f>TITRES_STAT!B464</f>
        <v>42677</v>
      </c>
      <c r="B461" s="6">
        <f>TITRES_STAT!D464</f>
        <v>5.1439000000000004</v>
      </c>
      <c r="C461" s="2">
        <f t="shared" si="53"/>
        <v>0</v>
      </c>
      <c r="D461" s="2">
        <f t="shared" si="54"/>
        <v>5.2364800000000002</v>
      </c>
      <c r="E461" s="2">
        <f t="shared" si="56"/>
        <v>5.2673400000000008</v>
      </c>
      <c r="F461" s="2">
        <f t="shared" si="49"/>
        <v>5.2982049999999994</v>
      </c>
      <c r="G461" s="2">
        <f t="shared" si="51"/>
        <v>5.3599419999999984</v>
      </c>
      <c r="H461" s="2">
        <f t="shared" si="55"/>
        <v>5.5169885000000125</v>
      </c>
      <c r="I461" s="2">
        <f t="array" ref="I461">SUMPRODUCT(B445:B464, (ROW(B445:B464)-ROW(B445)+1)) / (20*21/2)</f>
        <v>5.2695471428571432</v>
      </c>
      <c r="J461" s="2">
        <f t="shared" si="50"/>
        <v>5.2893628259694179</v>
      </c>
      <c r="K461" s="2">
        <f t="shared" si="52"/>
        <v>5.349755605919559</v>
      </c>
    </row>
    <row r="462" spans="1:11" ht="13.5" x14ac:dyDescent="0.25">
      <c r="A462" s="3">
        <f>TITRES_STAT!B465</f>
        <v>42678</v>
      </c>
      <c r="B462" s="6">
        <f>TITRES_STAT!D465</f>
        <v>5.2468000000000004</v>
      </c>
      <c r="C462" s="2">
        <f t="shared" si="53"/>
        <v>0.10289999999999999</v>
      </c>
      <c r="D462" s="2">
        <f t="shared" si="54"/>
        <v>5.2262000000000004</v>
      </c>
      <c r="E462" s="2">
        <f t="shared" si="56"/>
        <v>5.2622000000000009</v>
      </c>
      <c r="F462" s="2">
        <f t="shared" si="49"/>
        <v>5.2904900000000001</v>
      </c>
      <c r="G462" s="2">
        <f t="shared" si="51"/>
        <v>5.3568559999999987</v>
      </c>
      <c r="H462" s="2">
        <f t="shared" si="55"/>
        <v>5.5151685000000112</v>
      </c>
      <c r="I462" s="2">
        <f t="array" ref="I462">SUMPRODUCT(B446:B465, (ROW(B446:B465)-ROW(B446)+1)) / (20*21/2)</f>
        <v>5.2712614285714281</v>
      </c>
      <c r="J462" s="2">
        <f t="shared" si="50"/>
        <v>5.2853092234961396</v>
      </c>
      <c r="K462" s="2">
        <f t="shared" si="52"/>
        <v>5.3457181311776152</v>
      </c>
    </row>
    <row r="463" spans="1:11" ht="13.5" x14ac:dyDescent="0.25">
      <c r="A463" s="3">
        <f>TITRES_STAT!B466</f>
        <v>42681</v>
      </c>
      <c r="B463" s="6">
        <f>TITRES_STAT!D466</f>
        <v>5.2981999999999996</v>
      </c>
      <c r="C463" s="2">
        <f t="shared" si="53"/>
        <v>5.1399999999999224E-2</v>
      </c>
      <c r="D463" s="2">
        <f t="shared" si="54"/>
        <v>5.2262000000000004</v>
      </c>
      <c r="E463" s="2">
        <f t="shared" si="56"/>
        <v>5.2622000000000009</v>
      </c>
      <c r="F463" s="2">
        <f t="shared" si="49"/>
        <v>5.2853449999999986</v>
      </c>
      <c r="G463" s="2">
        <f t="shared" si="51"/>
        <v>5.3547980000000006</v>
      </c>
      <c r="H463" s="2">
        <f t="shared" si="55"/>
        <v>5.5127710000000105</v>
      </c>
      <c r="I463" s="2">
        <f t="array" ref="I463">SUMPRODUCT(B447:B466, (ROW(B447:B466)-ROW(B447)+1)) / (20*21/2)</f>
        <v>5.2729757142857139</v>
      </c>
      <c r="J463" s="2">
        <f t="shared" si="50"/>
        <v>5.286536916496507</v>
      </c>
      <c r="K463" s="2">
        <f t="shared" si="52"/>
        <v>5.3438546750530032</v>
      </c>
    </row>
    <row r="464" spans="1:11" ht="13.5" x14ac:dyDescent="0.25">
      <c r="A464" s="3">
        <f>TITRES_STAT!B467</f>
        <v>42682</v>
      </c>
      <c r="B464" s="6">
        <f>TITRES_STAT!D467</f>
        <v>5.2981999999999996</v>
      </c>
      <c r="C464" s="2">
        <f t="shared" si="53"/>
        <v>0</v>
      </c>
      <c r="D464" s="2">
        <f t="shared" si="54"/>
        <v>5.2262000000000004</v>
      </c>
      <c r="E464" s="2">
        <f t="shared" si="56"/>
        <v>5.2622000000000009</v>
      </c>
      <c r="F464" s="2">
        <f t="shared" si="49"/>
        <v>5.2801999999999989</v>
      </c>
      <c r="G464" s="2">
        <f t="shared" si="51"/>
        <v>5.3527400000000007</v>
      </c>
      <c r="H464" s="2">
        <f t="shared" si="55"/>
        <v>5.5103735000000098</v>
      </c>
      <c r="I464" s="2">
        <f t="array" ref="I464">SUMPRODUCT(B448:B467, (ROW(B448:B467)-ROW(B448)+1)) / (20*21/2)</f>
        <v>5.2746899999999997</v>
      </c>
      <c r="J464" s="2">
        <f t="shared" si="50"/>
        <v>5.2876476863539823</v>
      </c>
      <c r="K464" s="2">
        <f t="shared" si="52"/>
        <v>5.34206429563916</v>
      </c>
    </row>
    <row r="465" spans="1:11" ht="13.5" x14ac:dyDescent="0.25">
      <c r="A465" s="3">
        <f>TITRES_STAT!B468</f>
        <v>42683</v>
      </c>
      <c r="B465" s="6">
        <f>TITRES_STAT!D468</f>
        <v>5.2981999999999996</v>
      </c>
      <c r="C465" s="2">
        <f t="shared" si="53"/>
        <v>0</v>
      </c>
      <c r="D465" s="2">
        <f t="shared" si="54"/>
        <v>5.2570600000000001</v>
      </c>
      <c r="E465" s="2">
        <f t="shared" si="56"/>
        <v>5.2622000000000009</v>
      </c>
      <c r="F465" s="2">
        <f t="shared" si="49"/>
        <v>5.2801999999999998</v>
      </c>
      <c r="G465" s="2">
        <f t="shared" si="51"/>
        <v>5.3506820000000017</v>
      </c>
      <c r="H465" s="2">
        <f t="shared" si="55"/>
        <v>5.5079760000000091</v>
      </c>
      <c r="I465" s="2">
        <f t="array" ref="I465">SUMPRODUCT(B449:B468, (ROW(B449:B468)-ROW(B449)+1)) / (20*21/2)</f>
        <v>5.2764042857142854</v>
      </c>
      <c r="J465" s="2">
        <f t="shared" si="50"/>
        <v>5.2886526686059838</v>
      </c>
      <c r="K465" s="2">
        <f t="shared" si="52"/>
        <v>5.3403441271827221</v>
      </c>
    </row>
    <row r="466" spans="1:11" ht="13.5" x14ac:dyDescent="0.25">
      <c r="A466" s="3">
        <f>TITRES_STAT!B469</f>
        <v>42684</v>
      </c>
      <c r="B466" s="6">
        <f>TITRES_STAT!D469</f>
        <v>5.2981999999999996</v>
      </c>
      <c r="C466" s="2">
        <f t="shared" si="53"/>
        <v>0</v>
      </c>
      <c r="D466" s="2">
        <f t="shared" si="54"/>
        <v>5.2879199999999997</v>
      </c>
      <c r="E466" s="2">
        <f t="shared" si="56"/>
        <v>5.2622000000000009</v>
      </c>
      <c r="F466" s="2">
        <f t="shared" si="49"/>
        <v>5.2801999999999989</v>
      </c>
      <c r="G466" s="2">
        <f t="shared" si="51"/>
        <v>5.3486240000000018</v>
      </c>
      <c r="H466" s="2">
        <f t="shared" si="55"/>
        <v>5.5055785000000084</v>
      </c>
      <c r="I466" s="2">
        <f t="array" ref="I466">SUMPRODUCT(B450:B469, (ROW(B450:B469)-ROW(B450)+1)) / (20*21/2)</f>
        <v>5.2781185714285712</v>
      </c>
      <c r="J466" s="2">
        <f t="shared" si="50"/>
        <v>5.2895619382625565</v>
      </c>
      <c r="K466" s="2">
        <f t="shared" si="52"/>
        <v>5.3386914163128116</v>
      </c>
    </row>
    <row r="467" spans="1:11" ht="13.5" x14ac:dyDescent="0.25">
      <c r="A467" s="3">
        <f>TITRES_STAT!B470</f>
        <v>42685</v>
      </c>
      <c r="B467" s="6">
        <f>TITRES_STAT!D470</f>
        <v>5.2981999999999996</v>
      </c>
      <c r="C467" s="2">
        <f t="shared" si="53"/>
        <v>0</v>
      </c>
      <c r="D467" s="2">
        <f t="shared" si="54"/>
        <v>5.2981999999999996</v>
      </c>
      <c r="E467" s="2">
        <f t="shared" si="56"/>
        <v>5.2622000000000009</v>
      </c>
      <c r="F467" s="2">
        <f t="shared" si="49"/>
        <v>5.2801999999999989</v>
      </c>
      <c r="G467" s="2">
        <f t="shared" si="51"/>
        <v>5.3465660000000028</v>
      </c>
      <c r="H467" s="2">
        <f t="shared" si="55"/>
        <v>5.5031810000000076</v>
      </c>
      <c r="I467" s="2">
        <f t="array" ref="I467">SUMPRODUCT(B451:B470, (ROW(B451:B470)-ROW(B451)+1)) / (20*21/2)</f>
        <v>5.279832857142857</v>
      </c>
      <c r="J467" s="2">
        <f t="shared" si="50"/>
        <v>5.2903846108089789</v>
      </c>
      <c r="K467" s="2">
        <f t="shared" si="52"/>
        <v>5.3371035176338779</v>
      </c>
    </row>
    <row r="468" spans="1:11" ht="13.5" x14ac:dyDescent="0.25">
      <c r="A468" s="3">
        <f>TITRES_STAT!B471</f>
        <v>42688</v>
      </c>
      <c r="B468" s="6">
        <f>TITRES_STAT!D471</f>
        <v>5.2981999999999996</v>
      </c>
      <c r="C468" s="2">
        <f t="shared" si="53"/>
        <v>0</v>
      </c>
      <c r="D468" s="2">
        <f t="shared" si="54"/>
        <v>5.2981999999999996</v>
      </c>
      <c r="E468" s="2">
        <f t="shared" si="56"/>
        <v>5.2622000000000009</v>
      </c>
      <c r="F468" s="2">
        <f t="shared" ref="F468:F531" si="57">AVERAGE(B449:B468)</f>
        <v>5.2801999999999989</v>
      </c>
      <c r="G468" s="2">
        <f t="shared" si="51"/>
        <v>5.3445080000000029</v>
      </c>
      <c r="H468" s="2">
        <f t="shared" si="55"/>
        <v>5.5007835000000078</v>
      </c>
      <c r="I468" s="2">
        <f t="array" ref="I468">SUMPRODUCT(B452:B471, (ROW(B452:B471)-ROW(B452)+1)) / (20*21/2)</f>
        <v>5.2815471428571428</v>
      </c>
      <c r="J468" s="2">
        <f t="shared" si="50"/>
        <v>5.2911289335890759</v>
      </c>
      <c r="K468" s="2">
        <f t="shared" si="52"/>
        <v>5.3355778894913728</v>
      </c>
    </row>
    <row r="469" spans="1:11" ht="13.5" x14ac:dyDescent="0.25">
      <c r="A469" s="3">
        <f>TITRES_STAT!B472</f>
        <v>42689</v>
      </c>
      <c r="B469" s="6">
        <f>TITRES_STAT!D472</f>
        <v>5.2981999999999996</v>
      </c>
      <c r="C469" s="2">
        <f t="shared" si="53"/>
        <v>0</v>
      </c>
      <c r="D469" s="2">
        <f t="shared" si="54"/>
        <v>5.2981999999999996</v>
      </c>
      <c r="E469" s="2">
        <f t="shared" si="56"/>
        <v>5.2622000000000009</v>
      </c>
      <c r="F469" s="2">
        <f t="shared" si="57"/>
        <v>5.2801999999999989</v>
      </c>
      <c r="G469" s="2">
        <f t="shared" si="51"/>
        <v>5.342450000000003</v>
      </c>
      <c r="H469" s="2">
        <f t="shared" si="55"/>
        <v>5.4985580000000072</v>
      </c>
      <c r="I469" s="2">
        <f t="array" ref="I469">SUMPRODUCT(B453:B472, (ROW(B453:B472)-ROW(B453)+1)) / (20*21/2)</f>
        <v>5.2832614285714286</v>
      </c>
      <c r="J469" s="2">
        <f t="shared" ref="J469:J532" si="58">$J$4*B469+J468*(1-$J$4)</f>
        <v>5.2918023684853539</v>
      </c>
      <c r="K469" s="2">
        <f t="shared" si="52"/>
        <v>5.334112089903476</v>
      </c>
    </row>
    <row r="470" spans="1:11" ht="13.5" x14ac:dyDescent="0.25">
      <c r="A470" s="3">
        <f>TITRES_STAT!B473</f>
        <v>42690</v>
      </c>
      <c r="B470" s="6">
        <f>TITRES_STAT!D473</f>
        <v>5.2981999999999996</v>
      </c>
      <c r="C470" s="2">
        <f t="shared" si="53"/>
        <v>0</v>
      </c>
      <c r="D470" s="2">
        <f t="shared" si="54"/>
        <v>5.2981999999999996</v>
      </c>
      <c r="E470" s="2">
        <f t="shared" si="56"/>
        <v>5.2776300000000003</v>
      </c>
      <c r="F470" s="2">
        <f t="shared" si="57"/>
        <v>5.2801999999999989</v>
      </c>
      <c r="G470" s="2">
        <f t="shared" si="51"/>
        <v>5.340392000000004</v>
      </c>
      <c r="H470" s="2">
        <f t="shared" si="55"/>
        <v>5.4963325000000074</v>
      </c>
      <c r="I470" s="2">
        <f t="array" ref="I470">SUMPRODUCT(B454:B473, (ROW(B454:B473)-ROW(B454)+1)) / (20*21/2)</f>
        <v>5.2849757142857143</v>
      </c>
      <c r="J470" s="2">
        <f t="shared" si="58"/>
        <v>5.2924116667248438</v>
      </c>
      <c r="K470" s="2">
        <f t="shared" si="52"/>
        <v>5.3327037726523594</v>
      </c>
    </row>
    <row r="471" spans="1:11" ht="13.5" x14ac:dyDescent="0.25">
      <c r="A471" s="3">
        <f>TITRES_STAT!B474</f>
        <v>42691</v>
      </c>
      <c r="B471" s="6">
        <f>TITRES_STAT!D474</f>
        <v>5.2981999999999996</v>
      </c>
      <c r="C471" s="2">
        <f t="shared" si="53"/>
        <v>0</v>
      </c>
      <c r="D471" s="2">
        <f t="shared" si="54"/>
        <v>5.2981999999999996</v>
      </c>
      <c r="E471" s="2">
        <f t="shared" si="56"/>
        <v>5.2930600000000005</v>
      </c>
      <c r="F471" s="2">
        <f t="shared" si="57"/>
        <v>5.2801999999999989</v>
      </c>
      <c r="G471" s="2">
        <f t="shared" si="51"/>
        <v>5.3383340000000032</v>
      </c>
      <c r="H471" s="2">
        <f t="shared" si="55"/>
        <v>5.4932480000000066</v>
      </c>
      <c r="I471" s="2">
        <f t="array" ref="I471">SUMPRODUCT(B455:B474, (ROW(B455:B474)-ROW(B455)+1)) / (20*21/2)</f>
        <v>5.2866900000000001</v>
      </c>
      <c r="J471" s="2">
        <f t="shared" si="58"/>
        <v>5.2929629365605724</v>
      </c>
      <c r="K471" s="2">
        <f t="shared" si="52"/>
        <v>5.3313506835287372</v>
      </c>
    </row>
    <row r="472" spans="1:11" ht="13.5" x14ac:dyDescent="0.25">
      <c r="A472" s="3">
        <f>TITRES_STAT!B475</f>
        <v>42692</v>
      </c>
      <c r="B472" s="6">
        <f>TITRES_STAT!D475</f>
        <v>5.2981999999999996</v>
      </c>
      <c r="C472" s="2">
        <f t="shared" si="53"/>
        <v>0</v>
      </c>
      <c r="D472" s="2">
        <f t="shared" si="54"/>
        <v>5.2981999999999996</v>
      </c>
      <c r="E472" s="2">
        <f t="shared" si="56"/>
        <v>5.2982000000000005</v>
      </c>
      <c r="F472" s="2">
        <f t="shared" si="57"/>
        <v>5.2801999999999989</v>
      </c>
      <c r="G472" s="2">
        <f t="shared" si="51"/>
        <v>5.3362760000000034</v>
      </c>
      <c r="H472" s="2">
        <f t="shared" si="55"/>
        <v>5.4901635000000066</v>
      </c>
      <c r="I472" s="2">
        <f t="array" ref="I472">SUMPRODUCT(B456:B475, (ROW(B456:B475)-ROW(B456)+1)) / (20*21/2)</f>
        <v>5.288404285714285</v>
      </c>
      <c r="J472" s="2">
        <f t="shared" si="58"/>
        <v>5.2934617045071839</v>
      </c>
      <c r="K472" s="2">
        <f t="shared" si="52"/>
        <v>5.3300506567236887</v>
      </c>
    </row>
    <row r="473" spans="1:11" ht="13.5" x14ac:dyDescent="0.25">
      <c r="A473" s="3">
        <f>TITRES_STAT!B476</f>
        <v>42695</v>
      </c>
      <c r="B473" s="6">
        <f>TITRES_STAT!D476</f>
        <v>5.2981999999999996</v>
      </c>
      <c r="C473" s="2">
        <f t="shared" si="53"/>
        <v>0</v>
      </c>
      <c r="D473" s="2">
        <f t="shared" si="54"/>
        <v>5.2981999999999996</v>
      </c>
      <c r="E473" s="2">
        <f t="shared" si="56"/>
        <v>5.2982000000000005</v>
      </c>
      <c r="F473" s="2">
        <f t="shared" si="57"/>
        <v>5.2801999999999989</v>
      </c>
      <c r="G473" s="2">
        <f t="shared" si="51"/>
        <v>5.3342180000000035</v>
      </c>
      <c r="H473" s="2">
        <f t="shared" si="55"/>
        <v>5.4870790000000058</v>
      </c>
      <c r="I473" s="2">
        <f t="array" ref="I473">SUMPRODUCT(B457:B476, (ROW(B457:B476)-ROW(B457)+1)) / (20*21/2)</f>
        <v>5.2901185714285717</v>
      </c>
      <c r="J473" s="2">
        <f t="shared" si="58"/>
        <v>5.2939129707445947</v>
      </c>
      <c r="K473" s="2">
        <f t="shared" si="52"/>
        <v>5.3288016113619756</v>
      </c>
    </row>
    <row r="474" spans="1:11" ht="13.5" x14ac:dyDescent="0.25">
      <c r="A474" s="3">
        <f>TITRES_STAT!B477</f>
        <v>42696</v>
      </c>
      <c r="B474" s="6">
        <f>TITRES_STAT!D477</f>
        <v>5.2981999999999996</v>
      </c>
      <c r="C474" s="2">
        <f t="shared" si="53"/>
        <v>0</v>
      </c>
      <c r="D474" s="2">
        <f t="shared" si="54"/>
        <v>5.2981999999999996</v>
      </c>
      <c r="E474" s="2">
        <f t="shared" si="56"/>
        <v>5.2982000000000005</v>
      </c>
      <c r="F474" s="2">
        <f t="shared" si="57"/>
        <v>5.2801999999999989</v>
      </c>
      <c r="G474" s="2">
        <f t="shared" si="51"/>
        <v>5.3321600000000036</v>
      </c>
      <c r="H474" s="2">
        <f t="shared" si="55"/>
        <v>5.4839945000000059</v>
      </c>
      <c r="I474" s="2">
        <f t="array" ref="I474">SUMPRODUCT(B458:B477, (ROW(B458:B477)-ROW(B458)+1)) / (20*21/2)</f>
        <v>5.2918328571428566</v>
      </c>
      <c r="J474" s="2">
        <f t="shared" si="58"/>
        <v>5.294321259245109</v>
      </c>
      <c r="K474" s="2">
        <f t="shared" si="52"/>
        <v>5.3276015481713097</v>
      </c>
    </row>
    <row r="475" spans="1:11" ht="13.5" x14ac:dyDescent="0.25">
      <c r="A475" s="3">
        <f>TITRES_STAT!B478</f>
        <v>42697</v>
      </c>
      <c r="B475" s="6">
        <f>TITRES_STAT!D478</f>
        <v>5.2981999999999996</v>
      </c>
      <c r="C475" s="2">
        <f t="shared" si="53"/>
        <v>0</v>
      </c>
      <c r="D475" s="2">
        <f t="shared" si="54"/>
        <v>5.2981999999999996</v>
      </c>
      <c r="E475" s="2">
        <f t="shared" si="56"/>
        <v>5.2982000000000005</v>
      </c>
      <c r="F475" s="2">
        <f t="shared" si="57"/>
        <v>5.2801999999999989</v>
      </c>
      <c r="G475" s="2">
        <f t="shared" si="51"/>
        <v>5.3301020000000028</v>
      </c>
      <c r="H475" s="2">
        <f t="shared" si="55"/>
        <v>5.4809100000000068</v>
      </c>
      <c r="I475" s="2">
        <f t="array" ref="I475">SUMPRODUCT(B459:B478, (ROW(B459:B478)-ROW(B459)+1)) / (20*21/2)</f>
        <v>5.2935471428571432</v>
      </c>
      <c r="J475" s="2">
        <f t="shared" si="58"/>
        <v>5.2946906631265271</v>
      </c>
      <c r="K475" s="2">
        <f t="shared" si="52"/>
        <v>5.3264485462822391</v>
      </c>
    </row>
    <row r="476" spans="1:11" ht="13.5" x14ac:dyDescent="0.25">
      <c r="A476" s="3">
        <f>TITRES_STAT!B479</f>
        <v>42698</v>
      </c>
      <c r="B476" s="6">
        <f>TITRES_STAT!D479</f>
        <v>5.2981999999999996</v>
      </c>
      <c r="C476" s="2">
        <f t="shared" si="53"/>
        <v>0</v>
      </c>
      <c r="D476" s="2">
        <f t="shared" si="54"/>
        <v>5.2981999999999996</v>
      </c>
      <c r="E476" s="2">
        <f t="shared" si="56"/>
        <v>5.2982000000000005</v>
      </c>
      <c r="F476" s="2">
        <f t="shared" si="57"/>
        <v>5.2801999999999989</v>
      </c>
      <c r="G476" s="2">
        <f t="shared" si="51"/>
        <v>5.3280440000000029</v>
      </c>
      <c r="H476" s="2">
        <f t="shared" si="55"/>
        <v>5.4778255000000069</v>
      </c>
      <c r="I476" s="2">
        <f t="array" ref="I476">SUMPRODUCT(B460:B479, (ROW(B460:B479)-ROW(B460)+1)) / (20*21/2)</f>
        <v>5.2903661904761901</v>
      </c>
      <c r="J476" s="2">
        <f t="shared" si="58"/>
        <v>5.2950248856859048</v>
      </c>
      <c r="K476" s="2">
        <f t="shared" si="52"/>
        <v>5.3253407601535239</v>
      </c>
    </row>
    <row r="477" spans="1:11" ht="13.5" x14ac:dyDescent="0.25">
      <c r="A477" s="3">
        <f>TITRES_STAT!B480</f>
        <v>42699</v>
      </c>
      <c r="B477" s="6">
        <f>TITRES_STAT!D480</f>
        <v>5.2981999999999996</v>
      </c>
      <c r="C477" s="2">
        <f t="shared" si="53"/>
        <v>0</v>
      </c>
      <c r="D477" s="2">
        <f t="shared" si="54"/>
        <v>5.2981999999999996</v>
      </c>
      <c r="E477" s="2">
        <f t="shared" si="56"/>
        <v>5.2982000000000005</v>
      </c>
      <c r="F477" s="2">
        <f t="shared" si="57"/>
        <v>5.2801999999999989</v>
      </c>
      <c r="G477" s="2">
        <f t="shared" si="51"/>
        <v>5.325986000000003</v>
      </c>
      <c r="H477" s="2">
        <f t="shared" si="55"/>
        <v>5.4758455000000072</v>
      </c>
      <c r="I477" s="2">
        <f t="array" ref="I477">SUMPRODUCT(B461:B480, (ROW(B461:B480)-ROW(B461)+1)) / (20*21/2)</f>
        <v>5.2874299999999987</v>
      </c>
      <c r="J477" s="2">
        <f t="shared" si="58"/>
        <v>5.2953272775253417</v>
      </c>
      <c r="K477" s="2">
        <f t="shared" si="52"/>
        <v>5.3242764166180914</v>
      </c>
    </row>
    <row r="478" spans="1:11" ht="13.5" x14ac:dyDescent="0.25">
      <c r="A478" s="3">
        <f>TITRES_STAT!B481</f>
        <v>42702</v>
      </c>
      <c r="B478" s="6">
        <f>TITRES_STAT!D481</f>
        <v>5.2981999999999996</v>
      </c>
      <c r="C478" s="2">
        <f t="shared" si="53"/>
        <v>0</v>
      </c>
      <c r="D478" s="2">
        <f t="shared" si="54"/>
        <v>5.2981999999999996</v>
      </c>
      <c r="E478" s="2">
        <f t="shared" si="56"/>
        <v>5.2982000000000005</v>
      </c>
      <c r="F478" s="2">
        <f t="shared" si="57"/>
        <v>5.2801999999999989</v>
      </c>
      <c r="G478" s="2">
        <f t="shared" si="51"/>
        <v>5.3239280000000031</v>
      </c>
      <c r="H478" s="2">
        <f t="shared" si="55"/>
        <v>5.4738655000000058</v>
      </c>
      <c r="I478" s="2">
        <f t="array" ref="I478">SUMPRODUCT(B462:B481, (ROW(B462:B481)-ROW(B462)+1)) / (20*21/2)</f>
        <v>5.2840038095238091</v>
      </c>
      <c r="J478" s="2">
        <f t="shared" si="58"/>
        <v>5.2956008701419757</v>
      </c>
      <c r="K478" s="2">
        <f t="shared" si="52"/>
        <v>5.3232538120448334</v>
      </c>
    </row>
    <row r="479" spans="1:11" ht="13.5" x14ac:dyDescent="0.25">
      <c r="A479" s="3">
        <f>TITRES_STAT!B482</f>
        <v>42703</v>
      </c>
      <c r="B479" s="6">
        <f>TITRES_STAT!D482</f>
        <v>5.2468000000000004</v>
      </c>
      <c r="C479" s="2">
        <f t="shared" si="53"/>
        <v>-5.1399999999999224E-2</v>
      </c>
      <c r="D479" s="2">
        <f t="shared" si="54"/>
        <v>5.2879199999999997</v>
      </c>
      <c r="E479" s="2">
        <f t="shared" si="56"/>
        <v>5.2930600000000005</v>
      </c>
      <c r="F479" s="2">
        <f t="shared" si="57"/>
        <v>5.2776299999999994</v>
      </c>
      <c r="G479" s="2">
        <f t="shared" si="51"/>
        <v>5.3208420000000025</v>
      </c>
      <c r="H479" s="2">
        <f t="shared" si="55"/>
        <v>5.4716285000000049</v>
      </c>
      <c r="I479" s="2">
        <f t="array" ref="I479">SUMPRODUCT(B463:B482, (ROW(B463:B482)-ROW(B463)+1)) / (20*21/2)</f>
        <v>5.2800876190476185</v>
      </c>
      <c r="J479" s="2">
        <f t="shared" si="58"/>
        <v>5.2909531682236919</v>
      </c>
      <c r="K479" s="2">
        <f t="shared" si="52"/>
        <v>5.3202556233371929</v>
      </c>
    </row>
    <row r="480" spans="1:11" ht="13.5" x14ac:dyDescent="0.25">
      <c r="A480" s="3">
        <f>TITRES_STAT!B483</f>
        <v>42704</v>
      </c>
      <c r="B480" s="6">
        <f>TITRES_STAT!D483</f>
        <v>5.2468000000000004</v>
      </c>
      <c r="C480" s="2">
        <f t="shared" si="53"/>
        <v>0</v>
      </c>
      <c r="D480" s="2">
        <f t="shared" si="54"/>
        <v>5.2776399999999999</v>
      </c>
      <c r="E480" s="2">
        <f t="shared" si="56"/>
        <v>5.2879200000000006</v>
      </c>
      <c r="F480" s="2">
        <f t="shared" si="57"/>
        <v>5.2827749999999991</v>
      </c>
      <c r="G480" s="2">
        <f t="shared" si="51"/>
        <v>5.3177560000000028</v>
      </c>
      <c r="H480" s="2">
        <f t="shared" si="55"/>
        <v>5.4693915000000048</v>
      </c>
      <c r="I480" s="2">
        <f t="array" ref="I480">SUMPRODUCT(B464:B483, (ROW(B464:B483)-ROW(B464)+1)) / (20*21/2)</f>
        <v>5.2614761904761895</v>
      </c>
      <c r="J480" s="2">
        <f t="shared" si="58"/>
        <v>5.2867481045833395</v>
      </c>
      <c r="K480" s="2">
        <f t="shared" si="52"/>
        <v>5.3173750106573028</v>
      </c>
    </row>
    <row r="481" spans="1:11" ht="13.5" x14ac:dyDescent="0.25">
      <c r="A481" s="3">
        <f>TITRES_STAT!B484</f>
        <v>42705</v>
      </c>
      <c r="B481" s="6">
        <f>TITRES_STAT!D484</f>
        <v>5.2468000000000004</v>
      </c>
      <c r="C481" s="2">
        <f t="shared" si="53"/>
        <v>0</v>
      </c>
      <c r="D481" s="2">
        <f t="shared" si="54"/>
        <v>5.26736</v>
      </c>
      <c r="E481" s="2">
        <f t="shared" si="56"/>
        <v>5.2827800000000007</v>
      </c>
      <c r="F481" s="2">
        <f t="shared" si="57"/>
        <v>5.2879199999999997</v>
      </c>
      <c r="G481" s="2">
        <f t="shared" si="51"/>
        <v>5.3146700000000022</v>
      </c>
      <c r="H481" s="2">
        <f t="shared" si="55"/>
        <v>5.4679890000000038</v>
      </c>
      <c r="I481" s="2">
        <f t="array" ref="I481">SUMPRODUCT(B465:B484, (ROW(B465:B484)-ROW(B465)+1)) / (20*21/2)</f>
        <v>5.2438442857142862</v>
      </c>
      <c r="J481" s="2">
        <f t="shared" si="58"/>
        <v>5.2829435231944499</v>
      </c>
      <c r="K481" s="2">
        <f t="shared" si="52"/>
        <v>5.3146073631805457</v>
      </c>
    </row>
    <row r="482" spans="1:11" ht="13.5" x14ac:dyDescent="0.25">
      <c r="A482" s="3">
        <f>TITRES_STAT!B485</f>
        <v>42706</v>
      </c>
      <c r="B482" s="6">
        <f>TITRES_STAT!D485</f>
        <v>5.2468000000000004</v>
      </c>
      <c r="C482" s="2">
        <f t="shared" si="53"/>
        <v>0</v>
      </c>
      <c r="D482" s="2">
        <f t="shared" si="54"/>
        <v>5.2570800000000002</v>
      </c>
      <c r="E482" s="2">
        <f t="shared" si="56"/>
        <v>5.2776399999999999</v>
      </c>
      <c r="F482" s="2">
        <f t="shared" si="57"/>
        <v>5.2879200000000015</v>
      </c>
      <c r="G482" s="2">
        <f t="shared" si="51"/>
        <v>5.3115840000000025</v>
      </c>
      <c r="H482" s="2">
        <f t="shared" si="55"/>
        <v>5.4665865000000027</v>
      </c>
      <c r="I482" s="2">
        <f t="array" ref="I482">SUMPRODUCT(B466:B485, (ROW(B466:B485)-ROW(B466)+1)) / (20*21/2)</f>
        <v>5.2271919047619049</v>
      </c>
      <c r="J482" s="2">
        <f t="shared" si="58"/>
        <v>5.2795012828902159</v>
      </c>
      <c r="K482" s="2">
        <f t="shared" si="52"/>
        <v>5.3119482508989551</v>
      </c>
    </row>
    <row r="483" spans="1:11" ht="13.5" x14ac:dyDescent="0.25">
      <c r="A483" s="3">
        <f>TITRES_STAT!B486</f>
        <v>42709</v>
      </c>
      <c r="B483" s="6">
        <f>TITRES_STAT!D486</f>
        <v>5.0925000000000002</v>
      </c>
      <c r="C483" s="2">
        <f t="shared" si="53"/>
        <v>-0.1543000000000001</v>
      </c>
      <c r="D483" s="2">
        <f t="shared" si="54"/>
        <v>5.2159400000000007</v>
      </c>
      <c r="E483" s="2">
        <f t="shared" si="56"/>
        <v>5.2570700000000006</v>
      </c>
      <c r="F483" s="2">
        <f t="shared" si="57"/>
        <v>5.277635000000001</v>
      </c>
      <c r="G483" s="2">
        <f t="shared" si="51"/>
        <v>5.3054120000000013</v>
      </c>
      <c r="H483" s="2">
        <f t="shared" si="55"/>
        <v>5.4635780000000018</v>
      </c>
      <c r="I483" s="2">
        <f t="array" ref="I483">SUMPRODUCT(B467:B486, (ROW(B467:B486)-ROW(B467)+1)) / (20*21/2)</f>
        <v>5.1973095238095235</v>
      </c>
      <c r="J483" s="2">
        <f t="shared" si="58"/>
        <v>5.2616916369006717</v>
      </c>
      <c r="K483" s="2">
        <f t="shared" si="52"/>
        <v>5.3033424371382125</v>
      </c>
    </row>
    <row r="484" spans="1:11" ht="13.5" x14ac:dyDescent="0.25">
      <c r="A484" s="3">
        <f>TITRES_STAT!B487</f>
        <v>42710</v>
      </c>
      <c r="B484" s="6">
        <f>TITRES_STAT!D487</f>
        <v>5.0925000000000002</v>
      </c>
      <c r="C484" s="2">
        <f t="shared" si="53"/>
        <v>0</v>
      </c>
      <c r="D484" s="2">
        <f t="shared" si="54"/>
        <v>5.185080000000001</v>
      </c>
      <c r="E484" s="2">
        <f t="shared" si="56"/>
        <v>5.2365000000000004</v>
      </c>
      <c r="F484" s="2">
        <f t="shared" si="57"/>
        <v>5.2673500000000022</v>
      </c>
      <c r="G484" s="2">
        <f t="shared" si="51"/>
        <v>5.2992400000000019</v>
      </c>
      <c r="H484" s="2">
        <f t="shared" si="55"/>
        <v>5.4604710000000019</v>
      </c>
      <c r="I484" s="2">
        <f t="array" ref="I484">SUMPRODUCT(B468:B487, (ROW(B468:B487)-ROW(B468)+1)) / (20*21/2)</f>
        <v>5.169117142857143</v>
      </c>
      <c r="J484" s="2">
        <f t="shared" si="58"/>
        <v>5.2455781476720365</v>
      </c>
      <c r="K484" s="2">
        <f t="shared" si="52"/>
        <v>5.2950741062700466</v>
      </c>
    </row>
    <row r="485" spans="1:11" ht="13.5" x14ac:dyDescent="0.25">
      <c r="A485" s="3">
        <f>TITRES_STAT!B488</f>
        <v>42711</v>
      </c>
      <c r="B485" s="6">
        <f>TITRES_STAT!D488</f>
        <v>5.0925000000000002</v>
      </c>
      <c r="C485" s="2">
        <f t="shared" si="53"/>
        <v>0</v>
      </c>
      <c r="D485" s="2">
        <f t="shared" si="54"/>
        <v>5.1542200000000005</v>
      </c>
      <c r="E485" s="2">
        <f t="shared" si="56"/>
        <v>5.2159300000000002</v>
      </c>
      <c r="F485" s="2">
        <f t="shared" si="57"/>
        <v>5.2570650000000017</v>
      </c>
      <c r="G485" s="2">
        <f t="shared" si="51"/>
        <v>5.2930680000000017</v>
      </c>
      <c r="H485" s="2">
        <f t="shared" si="55"/>
        <v>5.4574135000000012</v>
      </c>
      <c r="I485" s="2">
        <f t="array" ref="I485">SUMPRODUCT(B469:B488, (ROW(B469:B488)-ROW(B469)+1)) / (20*21/2)</f>
        <v>5.1568242857142854</v>
      </c>
      <c r="J485" s="2">
        <f t="shared" si="58"/>
        <v>5.2309992764651758</v>
      </c>
      <c r="K485" s="2">
        <f t="shared" si="52"/>
        <v>5.2871300236712209</v>
      </c>
    </row>
    <row r="486" spans="1:11" ht="13.5" x14ac:dyDescent="0.25">
      <c r="A486" s="3">
        <f>TITRES_STAT!B489</f>
        <v>42712</v>
      </c>
      <c r="B486" s="6">
        <f>TITRES_STAT!D489</f>
        <v>4.9432999999999998</v>
      </c>
      <c r="C486" s="2">
        <f t="shared" si="53"/>
        <v>-0.14920000000000044</v>
      </c>
      <c r="D486" s="2">
        <f t="shared" si="54"/>
        <v>5.0935200000000007</v>
      </c>
      <c r="E486" s="2">
        <f t="shared" si="56"/>
        <v>5.1804399999999999</v>
      </c>
      <c r="F486" s="2">
        <f t="shared" si="57"/>
        <v>5.2393200000000011</v>
      </c>
      <c r="G486" s="2">
        <f t="shared" si="51"/>
        <v>5.2839120000000026</v>
      </c>
      <c r="H486" s="2">
        <f t="shared" si="55"/>
        <v>5.4536100000000012</v>
      </c>
      <c r="I486" s="2">
        <f t="array" ref="I486">SUMPRODUCT(B470:B489, (ROW(B470:B489)-ROW(B470)+1)) / (20*21/2)</f>
        <v>5.1455109523809535</v>
      </c>
      <c r="J486" s="2">
        <f t="shared" si="58"/>
        <v>5.203599345373255</v>
      </c>
      <c r="K486" s="2">
        <f t="shared" si="52"/>
        <v>5.2736464933311735</v>
      </c>
    </row>
    <row r="487" spans="1:11" ht="13.5" x14ac:dyDescent="0.25">
      <c r="A487" s="3">
        <f>TITRES_STAT!B490</f>
        <v>42713</v>
      </c>
      <c r="B487" s="6">
        <f>TITRES_STAT!D490</f>
        <v>4.9432999999999998</v>
      </c>
      <c r="C487" s="2">
        <f t="shared" si="53"/>
        <v>0</v>
      </c>
      <c r="D487" s="2">
        <f t="shared" si="54"/>
        <v>5.0328200000000001</v>
      </c>
      <c r="E487" s="2">
        <f t="shared" si="56"/>
        <v>5.1449500000000006</v>
      </c>
      <c r="F487" s="2">
        <f t="shared" si="57"/>
        <v>5.2215749999999996</v>
      </c>
      <c r="G487" s="2">
        <f t="shared" si="51"/>
        <v>5.2747560000000036</v>
      </c>
      <c r="H487" s="2">
        <f t="shared" si="55"/>
        <v>5.4498064999999993</v>
      </c>
      <c r="I487" s="2">
        <f t="array" ref="I487">SUMPRODUCT(B471:B490, (ROW(B471:B490)-ROW(B471)+1)) / (20*21/2)</f>
        <v>5.1351771428571436</v>
      </c>
      <c r="J487" s="2">
        <f t="shared" si="58"/>
        <v>5.1788089315281836</v>
      </c>
      <c r="K487" s="2">
        <f t="shared" si="52"/>
        <v>5.2606917288868136</v>
      </c>
    </row>
    <row r="488" spans="1:11" ht="13.5" x14ac:dyDescent="0.25">
      <c r="A488" s="3">
        <f>TITRES_STAT!B491</f>
        <v>42717</v>
      </c>
      <c r="B488" s="6">
        <f>TITRES_STAT!D491</f>
        <v>5.0925000000000002</v>
      </c>
      <c r="C488" s="2">
        <f t="shared" si="53"/>
        <v>0.14920000000000044</v>
      </c>
      <c r="D488" s="2">
        <f t="shared" si="54"/>
        <v>5.0328200000000001</v>
      </c>
      <c r="E488" s="2">
        <f t="shared" si="56"/>
        <v>5.1243800000000004</v>
      </c>
      <c r="F488" s="2">
        <f t="shared" si="57"/>
        <v>5.21129</v>
      </c>
      <c r="G488" s="2">
        <f t="shared" si="51"/>
        <v>5.2685840000000015</v>
      </c>
      <c r="H488" s="2">
        <f t="shared" si="55"/>
        <v>5.4467489999999996</v>
      </c>
      <c r="I488" s="2">
        <f t="array" ref="I488">SUMPRODUCT(B472:B491, (ROW(B472:B491)-ROW(B472)+1)) / (20*21/2)</f>
        <v>5.1258228571428575</v>
      </c>
      <c r="J488" s="2">
        <f t="shared" si="58"/>
        <v>5.1705890332874045</v>
      </c>
      <c r="K488" s="2">
        <f t="shared" si="52"/>
        <v>5.2540959748128202</v>
      </c>
    </row>
    <row r="489" spans="1:11" ht="13.5" x14ac:dyDescent="0.25">
      <c r="A489" s="3">
        <f>TITRES_STAT!B492</f>
        <v>42718</v>
      </c>
      <c r="B489" s="6">
        <f>TITRES_STAT!D492</f>
        <v>5.0925000000000002</v>
      </c>
      <c r="C489" s="2">
        <f t="shared" si="53"/>
        <v>0</v>
      </c>
      <c r="D489" s="2">
        <f t="shared" si="54"/>
        <v>5.0328200000000001</v>
      </c>
      <c r="E489" s="2">
        <f t="shared" si="56"/>
        <v>5.108950000000001</v>
      </c>
      <c r="F489" s="2">
        <f t="shared" si="57"/>
        <v>5.2010050000000003</v>
      </c>
      <c r="G489" s="2">
        <f t="shared" si="51"/>
        <v>5.2624120000000003</v>
      </c>
      <c r="H489" s="2">
        <f t="shared" si="55"/>
        <v>5.4436914999999999</v>
      </c>
      <c r="I489" s="2">
        <f t="array" ref="I489">SUMPRODUCT(B473:B492, (ROW(B473:B492)-ROW(B473)+1)) / (20*21/2)</f>
        <v>5.1174480952380952</v>
      </c>
      <c r="J489" s="2">
        <f t="shared" si="58"/>
        <v>5.1631519824981282</v>
      </c>
      <c r="K489" s="2">
        <f t="shared" si="52"/>
        <v>5.2477588777613366</v>
      </c>
    </row>
    <row r="490" spans="1:11" ht="13.5" x14ac:dyDescent="0.25">
      <c r="A490" s="3">
        <f>TITRES_STAT!B493</f>
        <v>42719</v>
      </c>
      <c r="B490" s="6">
        <f>TITRES_STAT!D493</f>
        <v>5.0925000000000002</v>
      </c>
      <c r="C490" s="2">
        <f t="shared" si="53"/>
        <v>0</v>
      </c>
      <c r="D490" s="2">
        <f t="shared" si="54"/>
        <v>5.0328200000000001</v>
      </c>
      <c r="E490" s="2">
        <f t="shared" si="56"/>
        <v>5.0935200000000007</v>
      </c>
      <c r="F490" s="2">
        <f t="shared" si="57"/>
        <v>5.1907199999999998</v>
      </c>
      <c r="G490" s="2">
        <f t="shared" si="51"/>
        <v>5.2562400000000018</v>
      </c>
      <c r="H490" s="2">
        <f t="shared" si="55"/>
        <v>5.4406339999999993</v>
      </c>
      <c r="I490" s="2">
        <f t="array" ref="I490">SUMPRODUCT(B474:B493, (ROW(B474:B493)-ROW(B474)+1)) / (20*21/2)</f>
        <v>5.1100528571428576</v>
      </c>
      <c r="J490" s="2">
        <f t="shared" si="58"/>
        <v>5.1564232222602113</v>
      </c>
      <c r="K490" s="2">
        <f t="shared" si="52"/>
        <v>5.2416702943197162</v>
      </c>
    </row>
    <row r="491" spans="1:11" ht="13.5" x14ac:dyDescent="0.25">
      <c r="A491" s="3">
        <f>TITRES_STAT!B494</f>
        <v>42720</v>
      </c>
      <c r="B491" s="6">
        <f>TITRES_STAT!D494</f>
        <v>5.0925000000000002</v>
      </c>
      <c r="C491" s="2">
        <f t="shared" si="53"/>
        <v>0</v>
      </c>
      <c r="D491" s="2">
        <f t="shared" si="54"/>
        <v>5.0626600000000002</v>
      </c>
      <c r="E491" s="2">
        <f t="shared" si="56"/>
        <v>5.0780900000000013</v>
      </c>
      <c r="F491" s="2">
        <f t="shared" si="57"/>
        <v>5.1804350000000001</v>
      </c>
      <c r="G491" s="2">
        <f t="shared" si="51"/>
        <v>5.2500680000000015</v>
      </c>
      <c r="H491" s="2">
        <f t="shared" si="55"/>
        <v>5.4375764999999987</v>
      </c>
      <c r="I491" s="2">
        <f t="array" ref="I491">SUMPRODUCT(B475:B494, (ROW(B475:B494)-ROW(B475)+1)) / (20*21/2)</f>
        <v>5.103637142857143</v>
      </c>
      <c r="J491" s="2">
        <f t="shared" si="58"/>
        <v>5.1503352963306677</v>
      </c>
      <c r="K491" s="2">
        <f t="shared" si="52"/>
        <v>5.2358204788561977</v>
      </c>
    </row>
    <row r="492" spans="1:11" ht="13.5" x14ac:dyDescent="0.25">
      <c r="A492" s="3">
        <f>TITRES_STAT!B495</f>
        <v>42723</v>
      </c>
      <c r="B492" s="6">
        <f>TITRES_STAT!D495</f>
        <v>5.0925000000000002</v>
      </c>
      <c r="C492" s="2">
        <f t="shared" si="53"/>
        <v>0</v>
      </c>
      <c r="D492" s="2">
        <f t="shared" si="54"/>
        <v>5.0925000000000002</v>
      </c>
      <c r="E492" s="2">
        <f t="shared" si="56"/>
        <v>5.0626600000000002</v>
      </c>
      <c r="F492" s="2">
        <f t="shared" si="57"/>
        <v>5.1701499999999996</v>
      </c>
      <c r="G492" s="2">
        <f t="shared" si="51"/>
        <v>5.2438960000000012</v>
      </c>
      <c r="H492" s="2">
        <f t="shared" si="55"/>
        <v>5.434518999999999</v>
      </c>
      <c r="I492" s="2">
        <f t="array" ref="I492">SUMPRODUCT(B476:B495, (ROW(B476:B495)-ROW(B476)+1)) / (20*21/2)</f>
        <v>5.0982009523809522</v>
      </c>
      <c r="J492" s="2">
        <f t="shared" si="58"/>
        <v>5.1448271728706043</v>
      </c>
      <c r="K492" s="2">
        <f t="shared" si="52"/>
        <v>5.2302000679206611</v>
      </c>
    </row>
    <row r="493" spans="1:11" ht="13.5" x14ac:dyDescent="0.25">
      <c r="A493" s="3">
        <f>TITRES_STAT!B496</f>
        <v>42724</v>
      </c>
      <c r="B493" s="6">
        <f>TITRES_STAT!D496</f>
        <v>5.0925000000000002</v>
      </c>
      <c r="C493" s="2">
        <f t="shared" si="53"/>
        <v>0</v>
      </c>
      <c r="D493" s="2">
        <f t="shared" si="54"/>
        <v>5.0925000000000002</v>
      </c>
      <c r="E493" s="2">
        <f t="shared" si="56"/>
        <v>5.0626600000000002</v>
      </c>
      <c r="F493" s="2">
        <f t="shared" si="57"/>
        <v>5.1598649999999999</v>
      </c>
      <c r="G493" s="2">
        <f t="shared" si="51"/>
        <v>5.2377240000000009</v>
      </c>
      <c r="H493" s="2">
        <f t="shared" si="55"/>
        <v>5.4314615000000002</v>
      </c>
      <c r="I493" s="2">
        <f t="array" ref="I493">SUMPRODUCT(B477:B496, (ROW(B477:B496)-ROW(B477)+1)) / (20*21/2)</f>
        <v>5.0937442857142861</v>
      </c>
      <c r="J493" s="2">
        <f t="shared" si="58"/>
        <v>5.1398436325972137</v>
      </c>
      <c r="K493" s="2">
        <f t="shared" si="52"/>
        <v>5.2248000652571065</v>
      </c>
    </row>
    <row r="494" spans="1:11" ht="13.5" x14ac:dyDescent="0.25">
      <c r="A494" s="3">
        <f>TITRES_STAT!B497</f>
        <v>42725</v>
      </c>
      <c r="B494" s="6">
        <f>TITRES_STAT!D497</f>
        <v>5.0925000000000002</v>
      </c>
      <c r="C494" s="2">
        <f t="shared" si="53"/>
        <v>0</v>
      </c>
      <c r="D494" s="2">
        <f t="shared" si="54"/>
        <v>5.0925000000000002</v>
      </c>
      <c r="E494" s="2">
        <f t="shared" si="56"/>
        <v>5.0626600000000002</v>
      </c>
      <c r="F494" s="2">
        <f t="shared" si="57"/>
        <v>5.1495800000000003</v>
      </c>
      <c r="G494" s="2">
        <f t="shared" si="51"/>
        <v>5.2315520000000006</v>
      </c>
      <c r="H494" s="2">
        <f t="shared" si="55"/>
        <v>5.4284040000000005</v>
      </c>
      <c r="I494" s="2">
        <f t="array" ref="I494">SUMPRODUCT(B478:B497, (ROW(B478:B497)-ROW(B478)+1)) / (20*21/2)</f>
        <v>5.0902671428571438</v>
      </c>
      <c r="J494" s="2">
        <f t="shared" si="58"/>
        <v>5.1353347152070032</v>
      </c>
      <c r="K494" s="2">
        <f t="shared" si="52"/>
        <v>5.2196118274038863</v>
      </c>
    </row>
    <row r="495" spans="1:11" ht="13.5" x14ac:dyDescent="0.25">
      <c r="A495" s="3">
        <f>TITRES_STAT!B498</f>
        <v>42726</v>
      </c>
      <c r="B495" s="6">
        <f>TITRES_STAT!D498</f>
        <v>5.0925000000000002</v>
      </c>
      <c r="C495" s="2">
        <f t="shared" si="53"/>
        <v>0</v>
      </c>
      <c r="D495" s="2">
        <f t="shared" si="54"/>
        <v>5.0925000000000002</v>
      </c>
      <c r="E495" s="2">
        <f t="shared" si="56"/>
        <v>5.0626600000000002</v>
      </c>
      <c r="F495" s="2">
        <f t="shared" si="57"/>
        <v>5.1392950000000006</v>
      </c>
      <c r="G495" s="2">
        <f t="shared" si="51"/>
        <v>5.2274380000000011</v>
      </c>
      <c r="H495" s="2">
        <f t="shared" si="55"/>
        <v>5.4253465000000007</v>
      </c>
      <c r="I495" s="2">
        <f t="array" ref="I495">SUMPRODUCT(B479:B498, (ROW(B479:B498)-ROW(B479)+1)) / (20*21/2)</f>
        <v>5.0877695238095244</v>
      </c>
      <c r="J495" s="2">
        <f t="shared" si="58"/>
        <v>5.1312552185206224</v>
      </c>
      <c r="K495" s="2">
        <f t="shared" si="52"/>
        <v>5.2146270498586365</v>
      </c>
    </row>
    <row r="496" spans="1:11" ht="13.5" x14ac:dyDescent="0.25">
      <c r="A496" s="3">
        <f>TITRES_STAT!B499</f>
        <v>42727</v>
      </c>
      <c r="B496" s="6">
        <f>TITRES_STAT!D499</f>
        <v>5.0925000000000002</v>
      </c>
      <c r="C496" s="2">
        <f t="shared" si="53"/>
        <v>0</v>
      </c>
      <c r="D496" s="2">
        <f t="shared" si="54"/>
        <v>5.0925000000000002</v>
      </c>
      <c r="E496" s="2">
        <f t="shared" si="56"/>
        <v>5.0775800000000002</v>
      </c>
      <c r="F496" s="2">
        <f t="shared" si="57"/>
        <v>5.1290100000000001</v>
      </c>
      <c r="G496" s="2">
        <f t="shared" si="51"/>
        <v>5.2233239999999999</v>
      </c>
      <c r="H496" s="2">
        <f t="shared" si="55"/>
        <v>5.422289000000001</v>
      </c>
      <c r="I496" s="2">
        <f t="array" ref="I496">SUMPRODUCT(B480:B499, (ROW(B480:B499)-ROW(B480)+1)) / (20*21/2)</f>
        <v>5.0862514285714289</v>
      </c>
      <c r="J496" s="2">
        <f t="shared" si="58"/>
        <v>5.1275642453281822</v>
      </c>
      <c r="K496" s="2">
        <f t="shared" si="52"/>
        <v>5.2098377537857488</v>
      </c>
    </row>
    <row r="497" spans="1:11" ht="13.5" x14ac:dyDescent="0.25">
      <c r="A497" s="3">
        <f>TITRES_STAT!B500</f>
        <v>42730</v>
      </c>
      <c r="B497" s="6">
        <f>TITRES_STAT!D500</f>
        <v>5.0925000000000002</v>
      </c>
      <c r="C497" s="2">
        <f t="shared" si="53"/>
        <v>0</v>
      </c>
      <c r="D497" s="2">
        <f t="shared" si="54"/>
        <v>5.0925000000000002</v>
      </c>
      <c r="E497" s="2">
        <f t="shared" si="56"/>
        <v>5.0925000000000002</v>
      </c>
      <c r="F497" s="2">
        <f t="shared" si="57"/>
        <v>5.1187250000000004</v>
      </c>
      <c r="G497" s="2">
        <f t="shared" si="51"/>
        <v>5.2192100000000003</v>
      </c>
      <c r="H497" s="2">
        <f t="shared" si="55"/>
        <v>5.4192314999999995</v>
      </c>
      <c r="I497" s="2">
        <f t="array" ref="I497">SUMPRODUCT(B481:B500, (ROW(B481:B500)-ROW(B481)+1)) / (20*21/2)</f>
        <v>5.0854680952380953</v>
      </c>
      <c r="J497" s="2">
        <f t="shared" si="58"/>
        <v>5.1242247933921652</v>
      </c>
      <c r="K497" s="2">
        <f t="shared" si="52"/>
        <v>5.2052362732451307</v>
      </c>
    </row>
    <row r="498" spans="1:11" ht="13.5" x14ac:dyDescent="0.25">
      <c r="A498" s="3">
        <f>TITRES_STAT!B501</f>
        <v>42731</v>
      </c>
      <c r="B498" s="6">
        <f>TITRES_STAT!D501</f>
        <v>5.0925000000000002</v>
      </c>
      <c r="C498" s="2">
        <f t="shared" si="53"/>
        <v>0</v>
      </c>
      <c r="D498" s="2">
        <f t="shared" si="54"/>
        <v>5.0925000000000002</v>
      </c>
      <c r="E498" s="2">
        <f t="shared" si="56"/>
        <v>5.0925000000000002</v>
      </c>
      <c r="F498" s="2">
        <f t="shared" si="57"/>
        <v>5.1084400000000008</v>
      </c>
      <c r="G498" s="2">
        <f t="shared" ref="G498:G561" si="59">AVERAGE(B449:B498)</f>
        <v>5.2150960000000008</v>
      </c>
      <c r="H498" s="2">
        <f t="shared" si="55"/>
        <v>5.4169834999999997</v>
      </c>
      <c r="I498" s="2">
        <f t="array" ref="I498">SUMPRODUCT(B482:B501, (ROW(B482:B501)-ROW(B482)+1)) / (20*21/2)</f>
        <v>5.0854195238095246</v>
      </c>
      <c r="J498" s="2">
        <f t="shared" si="58"/>
        <v>5.1212033844976732</v>
      </c>
      <c r="K498" s="2">
        <f t="shared" si="52"/>
        <v>5.2008152429217915</v>
      </c>
    </row>
    <row r="499" spans="1:11" ht="13.5" x14ac:dyDescent="0.25">
      <c r="A499" s="3">
        <f>TITRES_STAT!B502</f>
        <v>42732</v>
      </c>
      <c r="B499" s="6">
        <f>TITRES_STAT!D502</f>
        <v>5.0925000000000002</v>
      </c>
      <c r="C499" s="2">
        <f t="shared" si="53"/>
        <v>0</v>
      </c>
      <c r="D499" s="2">
        <f t="shared" si="54"/>
        <v>5.0925000000000002</v>
      </c>
      <c r="E499" s="2">
        <f t="shared" si="56"/>
        <v>5.0925000000000002</v>
      </c>
      <c r="F499" s="2">
        <f t="shared" si="57"/>
        <v>5.1007250000000006</v>
      </c>
      <c r="G499" s="2">
        <f t="shared" si="59"/>
        <v>5.2109820000000004</v>
      </c>
      <c r="H499" s="2">
        <f t="shared" si="55"/>
        <v>5.4147604999999999</v>
      </c>
      <c r="I499" s="2">
        <f t="array" ref="I499">SUMPRODUCT(B483:B502, (ROW(B483:B502)-ROW(B483)+1)) / (20*21/2)</f>
        <v>5.0861057142857149</v>
      </c>
      <c r="J499" s="2">
        <f t="shared" si="58"/>
        <v>5.1184697288312284</v>
      </c>
      <c r="K499" s="2">
        <f t="shared" ref="K499:K562" si="60">$K$4*B499+(1-$K$4)*K498</f>
        <v>5.1965675863366236</v>
      </c>
    </row>
    <row r="500" spans="1:11" ht="13.5" x14ac:dyDescent="0.25">
      <c r="A500" s="3">
        <f>TITRES_STAT!B503</f>
        <v>42733</v>
      </c>
      <c r="B500" s="6">
        <f>TITRES_STAT!D503</f>
        <v>5.0925000000000002</v>
      </c>
      <c r="C500" s="2">
        <f t="shared" si="53"/>
        <v>0</v>
      </c>
      <c r="D500" s="2">
        <f t="shared" si="54"/>
        <v>5.0925000000000002</v>
      </c>
      <c r="E500" s="2">
        <f t="shared" si="56"/>
        <v>5.0925000000000002</v>
      </c>
      <c r="F500" s="2">
        <f t="shared" si="57"/>
        <v>5.0930100000000014</v>
      </c>
      <c r="G500" s="2">
        <f t="shared" si="59"/>
        <v>5.2068679999999992</v>
      </c>
      <c r="H500" s="2">
        <f t="shared" si="55"/>
        <v>5.4125375</v>
      </c>
      <c r="I500" s="2">
        <f t="array" ref="I500">SUMPRODUCT(B484:B503, (ROW(B484:B503)-ROW(B484)+1)) / (20*21/2)</f>
        <v>5.0875266666666663</v>
      </c>
      <c r="J500" s="2">
        <f t="shared" si="58"/>
        <v>5.1159964213234925</v>
      </c>
      <c r="K500" s="2">
        <f t="shared" si="60"/>
        <v>5.1924865045195006</v>
      </c>
    </row>
    <row r="501" spans="1:11" ht="13.5" x14ac:dyDescent="0.25">
      <c r="A501" s="3">
        <f>TITRES_STAT!B504</f>
        <v>42734</v>
      </c>
      <c r="B501" s="6">
        <f>TITRES_STAT!D504</f>
        <v>5.0925000000000002</v>
      </c>
      <c r="C501" s="2">
        <f t="shared" si="53"/>
        <v>0</v>
      </c>
      <c r="D501" s="2">
        <f t="shared" si="54"/>
        <v>5.0925000000000002</v>
      </c>
      <c r="E501" s="2">
        <f t="shared" si="56"/>
        <v>5.0925000000000002</v>
      </c>
      <c r="F501" s="2">
        <f t="shared" si="57"/>
        <v>5.0852950000000003</v>
      </c>
      <c r="G501" s="2">
        <f t="shared" si="59"/>
        <v>5.2027539999999997</v>
      </c>
      <c r="H501" s="2">
        <f t="shared" si="55"/>
        <v>5.4094799999999994</v>
      </c>
      <c r="I501" s="2">
        <f t="array" ref="I501">SUMPRODUCT(B485:B504, (ROW(B485:B504)-ROW(B485)+1)) / (20*21/2)</f>
        <v>5.0889476190476195</v>
      </c>
      <c r="J501" s="2">
        <f t="shared" si="58"/>
        <v>5.1137586669117319</v>
      </c>
      <c r="K501" s="2">
        <f t="shared" si="60"/>
        <v>5.1885654651265796</v>
      </c>
    </row>
    <row r="502" spans="1:11" ht="13.5" x14ac:dyDescent="0.25">
      <c r="A502" s="3">
        <f>TITRES_STAT!B505</f>
        <v>42737</v>
      </c>
      <c r="B502" s="6">
        <f>TITRES_STAT!D505</f>
        <v>5.0925000000000002</v>
      </c>
      <c r="C502" s="2">
        <f t="shared" si="53"/>
        <v>0</v>
      </c>
      <c r="D502" s="2">
        <f t="shared" si="54"/>
        <v>5.0925000000000002</v>
      </c>
      <c r="E502" s="2">
        <f t="shared" si="56"/>
        <v>5.0925000000000002</v>
      </c>
      <c r="F502" s="2">
        <f t="shared" si="57"/>
        <v>5.0775800000000002</v>
      </c>
      <c r="G502" s="2">
        <f t="shared" si="59"/>
        <v>5.1986399999999993</v>
      </c>
      <c r="H502" s="2">
        <f t="shared" si="55"/>
        <v>5.4064224999999997</v>
      </c>
      <c r="I502" s="2">
        <f t="array" ref="I502">SUMPRODUCT(B486:B505, (ROW(B486:B505)-ROW(B486)+1)) / (20*21/2)</f>
        <v>5.0903685714285718</v>
      </c>
      <c r="J502" s="2">
        <f t="shared" si="58"/>
        <v>5.1117340319677576</v>
      </c>
      <c r="K502" s="2">
        <f t="shared" si="60"/>
        <v>5.1847981919843615</v>
      </c>
    </row>
    <row r="503" spans="1:11" ht="13.5" x14ac:dyDescent="0.25">
      <c r="A503" s="3">
        <f>TITRES_STAT!B506</f>
        <v>42738</v>
      </c>
      <c r="B503" s="6">
        <f>TITRES_STAT!D506</f>
        <v>5.0925000000000002</v>
      </c>
      <c r="C503" s="2">
        <f t="shared" si="53"/>
        <v>0</v>
      </c>
      <c r="D503" s="2">
        <f t="shared" si="54"/>
        <v>5.0925000000000002</v>
      </c>
      <c r="E503" s="2">
        <f t="shared" si="56"/>
        <v>5.0925000000000002</v>
      </c>
      <c r="F503" s="2">
        <f t="shared" si="57"/>
        <v>5.0775800000000002</v>
      </c>
      <c r="G503" s="2">
        <f t="shared" si="59"/>
        <v>5.1945259999999998</v>
      </c>
      <c r="H503" s="2">
        <f t="shared" si="55"/>
        <v>5.4033649999999991</v>
      </c>
      <c r="I503" s="2">
        <f t="array" ref="I503">SUMPRODUCT(B487:B506, (ROW(B487:B506)-ROW(B487)+1)) / (20*21/2)</f>
        <v>5.0917895238095241</v>
      </c>
      <c r="J503" s="2">
        <f t="shared" si="58"/>
        <v>5.1099022193993999</v>
      </c>
      <c r="K503" s="2">
        <f t="shared" si="60"/>
        <v>5.1811786550437979</v>
      </c>
    </row>
    <row r="504" spans="1:11" ht="13.5" x14ac:dyDescent="0.25">
      <c r="A504" s="3">
        <f>TITRES_STAT!B507</f>
        <v>42739</v>
      </c>
      <c r="B504" s="6">
        <f>TITRES_STAT!D507</f>
        <v>5.0925000000000002</v>
      </c>
      <c r="C504" s="2">
        <f t="shared" si="53"/>
        <v>0</v>
      </c>
      <c r="D504" s="2">
        <f t="shared" si="54"/>
        <v>5.0925000000000002</v>
      </c>
      <c r="E504" s="2">
        <f t="shared" si="56"/>
        <v>5.0925000000000002</v>
      </c>
      <c r="F504" s="2">
        <f t="shared" si="57"/>
        <v>5.0775800000000002</v>
      </c>
      <c r="G504" s="2">
        <f t="shared" si="59"/>
        <v>5.1904119999999985</v>
      </c>
      <c r="H504" s="2">
        <f t="shared" si="55"/>
        <v>5.401092499999999</v>
      </c>
      <c r="I504" s="2">
        <f t="array" ref="I504">SUMPRODUCT(B488:B507, (ROW(B488:B507)-ROW(B488)+1)) / (20*21/2)</f>
        <v>5.0827</v>
      </c>
      <c r="J504" s="2">
        <f t="shared" si="58"/>
        <v>5.1082448651708861</v>
      </c>
      <c r="K504" s="2">
        <f t="shared" si="60"/>
        <v>5.1777010607283547</v>
      </c>
    </row>
    <row r="505" spans="1:11" ht="13.5" x14ac:dyDescent="0.25">
      <c r="A505" s="3">
        <f>TITRES_STAT!B508</f>
        <v>42740</v>
      </c>
      <c r="B505" s="6">
        <f>TITRES_STAT!D508</f>
        <v>5.0925000000000002</v>
      </c>
      <c r="C505" s="2">
        <f t="shared" si="53"/>
        <v>0</v>
      </c>
      <c r="D505" s="2">
        <f t="shared" si="54"/>
        <v>5.0925000000000002</v>
      </c>
      <c r="E505" s="2">
        <f t="shared" si="56"/>
        <v>5.0925000000000002</v>
      </c>
      <c r="F505" s="2">
        <f t="shared" si="57"/>
        <v>5.0775800000000002</v>
      </c>
      <c r="G505" s="2">
        <f t="shared" si="59"/>
        <v>5.186297999999999</v>
      </c>
      <c r="H505" s="2">
        <f t="shared" si="55"/>
        <v>5.3995564999999992</v>
      </c>
      <c r="I505" s="2">
        <f t="array" ref="I505">SUMPRODUCT(B489:B508, (ROW(B489:B508)-ROW(B489)+1)) / (20*21/2)</f>
        <v>5.0782852380952388</v>
      </c>
      <c r="J505" s="2">
        <f t="shared" si="58"/>
        <v>5.1067453542022303</v>
      </c>
      <c r="K505" s="2">
        <f t="shared" si="60"/>
        <v>5.1743598426605768</v>
      </c>
    </row>
    <row r="506" spans="1:11" ht="13.5" x14ac:dyDescent="0.25">
      <c r="A506" s="3">
        <f>TITRES_STAT!B509</f>
        <v>42741</v>
      </c>
      <c r="B506" s="6">
        <f>TITRES_STAT!D509</f>
        <v>5.0925000000000002</v>
      </c>
      <c r="C506" s="2">
        <f t="shared" si="53"/>
        <v>0</v>
      </c>
      <c r="D506" s="2">
        <f t="shared" si="54"/>
        <v>5.0925000000000002</v>
      </c>
      <c r="E506" s="2">
        <f t="shared" si="56"/>
        <v>5.0925000000000002</v>
      </c>
      <c r="F506" s="2">
        <f t="shared" si="57"/>
        <v>5.0850400000000011</v>
      </c>
      <c r="G506" s="2">
        <f t="shared" si="59"/>
        <v>5.1821839999999995</v>
      </c>
      <c r="H506" s="2">
        <f t="shared" si="55"/>
        <v>5.3980204999999986</v>
      </c>
      <c r="I506" s="2">
        <f t="array" ref="I506">SUMPRODUCT(B490:B509, (ROW(B490:B509)-ROW(B490)+1)) / (20*21/2)</f>
        <v>5.0741157142857141</v>
      </c>
      <c r="J506" s="2">
        <f t="shared" si="58"/>
        <v>5.1053886538020183</v>
      </c>
      <c r="K506" s="2">
        <f t="shared" si="60"/>
        <v>5.1711496527523195</v>
      </c>
    </row>
    <row r="507" spans="1:11" ht="13.5" x14ac:dyDescent="0.25">
      <c r="A507" s="3">
        <f>TITRES_STAT!B510</f>
        <v>42744</v>
      </c>
      <c r="B507" s="6">
        <f>TITRES_STAT!D510</f>
        <v>4.9896000000000003</v>
      </c>
      <c r="C507" s="2">
        <f t="shared" si="53"/>
        <v>-0.10289999999999999</v>
      </c>
      <c r="D507" s="2">
        <f t="shared" si="54"/>
        <v>5.0719200000000004</v>
      </c>
      <c r="E507" s="2">
        <f t="shared" si="56"/>
        <v>5.0822100000000008</v>
      </c>
      <c r="F507" s="2">
        <f t="shared" si="57"/>
        <v>5.0873550000000005</v>
      </c>
      <c r="G507" s="2">
        <f t="shared" si="59"/>
        <v>5.1760120000000009</v>
      </c>
      <c r="H507" s="2">
        <f t="shared" si="55"/>
        <v>5.3959699999999984</v>
      </c>
      <c r="I507" s="2">
        <f t="array" ref="I507">SUMPRODUCT(B491:B510, (ROW(B491:B510)-ROW(B491)+1)) / (20*21/2)</f>
        <v>5.0701914285714285</v>
      </c>
      <c r="J507" s="2">
        <f t="shared" si="58"/>
        <v>5.0943611629637306</v>
      </c>
      <c r="K507" s="2">
        <f t="shared" si="60"/>
        <v>5.1640300585267385</v>
      </c>
    </row>
    <row r="508" spans="1:11" ht="13.5" x14ac:dyDescent="0.25">
      <c r="A508" s="3">
        <f>TITRES_STAT!B511</f>
        <v>42745</v>
      </c>
      <c r="B508" s="6">
        <f>TITRES_STAT!D511</f>
        <v>5.0410000000000004</v>
      </c>
      <c r="C508" s="2">
        <f t="shared" si="53"/>
        <v>5.1400000000000112E-2</v>
      </c>
      <c r="D508" s="2">
        <f t="shared" si="54"/>
        <v>5.0616199999999996</v>
      </c>
      <c r="E508" s="2">
        <f t="shared" si="56"/>
        <v>5.0770600000000004</v>
      </c>
      <c r="F508" s="2">
        <f t="shared" si="57"/>
        <v>5.0847800000000003</v>
      </c>
      <c r="G508" s="2">
        <f t="shared" si="59"/>
        <v>5.1708680000000005</v>
      </c>
      <c r="H508" s="2">
        <f t="shared" si="55"/>
        <v>5.3941764999999986</v>
      </c>
      <c r="I508" s="2">
        <f t="array" ref="I508">SUMPRODUCT(B492:B511, (ROW(B492:B511)-ROW(B492)+1)) / (20*21/2)</f>
        <v>5.0665123809523811</v>
      </c>
      <c r="J508" s="2">
        <f t="shared" si="58"/>
        <v>5.0892791474433752</v>
      </c>
      <c r="K508" s="2">
        <f t="shared" si="60"/>
        <v>5.1592053503492199</v>
      </c>
    </row>
    <row r="509" spans="1:11" ht="13.5" x14ac:dyDescent="0.25">
      <c r="A509" s="3">
        <f>TITRES_STAT!B512</f>
        <v>42746</v>
      </c>
      <c r="B509" s="6">
        <f>TITRES_STAT!D512</f>
        <v>5.0410000000000004</v>
      </c>
      <c r="C509" s="2">
        <f t="shared" si="53"/>
        <v>0</v>
      </c>
      <c r="D509" s="2">
        <f t="shared" si="54"/>
        <v>5.0513200000000005</v>
      </c>
      <c r="E509" s="2">
        <f t="shared" si="56"/>
        <v>5.0719099999999999</v>
      </c>
      <c r="F509" s="2">
        <f t="shared" si="57"/>
        <v>5.0822050000000001</v>
      </c>
      <c r="G509" s="2">
        <f t="shared" si="59"/>
        <v>5.165724</v>
      </c>
      <c r="H509" s="2">
        <f t="shared" si="55"/>
        <v>5.3923829999999988</v>
      </c>
      <c r="I509" s="2">
        <f t="array" ref="I509">SUMPRODUCT(B493:B512, (ROW(B493:B512)-ROW(B493)+1)) / (20*21/2)</f>
        <v>5.0630785714285711</v>
      </c>
      <c r="J509" s="2">
        <f t="shared" si="58"/>
        <v>5.0846811334011495</v>
      </c>
      <c r="K509" s="2">
        <f t="shared" si="60"/>
        <v>5.1545698464139571</v>
      </c>
    </row>
    <row r="510" spans="1:11" ht="13.5" x14ac:dyDescent="0.25">
      <c r="A510" s="3">
        <f>TITRES_STAT!B513</f>
        <v>42747</v>
      </c>
      <c r="B510" s="6">
        <f>TITRES_STAT!D513</f>
        <v>5.0410000000000004</v>
      </c>
      <c r="C510" s="2">
        <f t="shared" si="53"/>
        <v>0</v>
      </c>
      <c r="D510" s="2">
        <f t="shared" si="54"/>
        <v>5.0410200000000005</v>
      </c>
      <c r="E510" s="2">
        <f t="shared" si="56"/>
        <v>5.0667599999999995</v>
      </c>
      <c r="F510" s="2">
        <f t="shared" si="57"/>
        <v>5.0796299999999999</v>
      </c>
      <c r="G510" s="2">
        <f t="shared" si="59"/>
        <v>5.163666000000001</v>
      </c>
      <c r="H510" s="2">
        <f t="shared" si="55"/>
        <v>5.3905894999999973</v>
      </c>
      <c r="I510" s="2">
        <f t="array" ref="I510">SUMPRODUCT(B494:B513, (ROW(B494:B513)-ROW(B494)+1)) / (20*21/2)</f>
        <v>5.0456804761904754</v>
      </c>
      <c r="J510" s="2">
        <f t="shared" si="58"/>
        <v>5.0805210254581832</v>
      </c>
      <c r="K510" s="2">
        <f t="shared" si="60"/>
        <v>5.1501161269467435</v>
      </c>
    </row>
    <row r="511" spans="1:11" ht="13.5" x14ac:dyDescent="0.25">
      <c r="A511" s="3">
        <f>TITRES_STAT!B514</f>
        <v>42748</v>
      </c>
      <c r="B511" s="6">
        <f>TITRES_STAT!D514</f>
        <v>5.0410000000000004</v>
      </c>
      <c r="C511" s="2">
        <f t="shared" si="53"/>
        <v>0</v>
      </c>
      <c r="D511" s="2">
        <f t="shared" si="54"/>
        <v>5.0307200000000005</v>
      </c>
      <c r="E511" s="2">
        <f t="shared" si="56"/>
        <v>5.0616099999999991</v>
      </c>
      <c r="F511" s="2">
        <f t="shared" si="57"/>
        <v>5.0770549999999997</v>
      </c>
      <c r="G511" s="2">
        <f t="shared" si="59"/>
        <v>5.1616080000000002</v>
      </c>
      <c r="H511" s="2">
        <f t="shared" si="55"/>
        <v>5.3887959999999975</v>
      </c>
      <c r="I511" s="2">
        <f t="array" ref="I511">SUMPRODUCT(B495:B514, (ROW(B495:B514)-ROW(B495)+1)) / (20*21/2)</f>
        <v>5.0292380952380951</v>
      </c>
      <c r="J511" s="2">
        <f t="shared" si="58"/>
        <v>5.07675711827169</v>
      </c>
      <c r="K511" s="2">
        <f t="shared" si="60"/>
        <v>5.1458370631449109</v>
      </c>
    </row>
    <row r="512" spans="1:11" ht="13.5" x14ac:dyDescent="0.25">
      <c r="A512" s="3">
        <f>TITRES_STAT!B515</f>
        <v>42751</v>
      </c>
      <c r="B512" s="6">
        <f>TITRES_STAT!D515</f>
        <v>5.0410000000000004</v>
      </c>
      <c r="C512" s="2">
        <f t="shared" si="53"/>
        <v>0</v>
      </c>
      <c r="D512" s="2">
        <f t="shared" si="54"/>
        <v>5.0410000000000004</v>
      </c>
      <c r="E512" s="2">
        <f t="shared" si="56"/>
        <v>5.0564599999999995</v>
      </c>
      <c r="F512" s="2">
        <f t="shared" si="57"/>
        <v>5.0744799999999994</v>
      </c>
      <c r="G512" s="2">
        <f t="shared" si="59"/>
        <v>5.1574920000000013</v>
      </c>
      <c r="H512" s="2">
        <f t="shared" si="55"/>
        <v>5.3870024999999968</v>
      </c>
      <c r="I512" s="2">
        <f t="array" ref="I512">SUMPRODUCT(B496:B515, (ROW(B496:B515)-ROW(B496)+1)) / (20*21/2)</f>
        <v>5.0137514285714291</v>
      </c>
      <c r="J512" s="2">
        <f t="shared" si="58"/>
        <v>5.0733516784362909</v>
      </c>
      <c r="K512" s="2">
        <f t="shared" si="60"/>
        <v>5.1417258057666793</v>
      </c>
    </row>
    <row r="513" spans="1:11" ht="13.5" x14ac:dyDescent="0.25">
      <c r="A513" s="3">
        <f>TITRES_STAT!B516</f>
        <v>42752</v>
      </c>
      <c r="B513" s="6">
        <f>TITRES_STAT!D516</f>
        <v>4.8917999999999999</v>
      </c>
      <c r="C513" s="2">
        <f t="shared" si="53"/>
        <v>-0.14920000000000044</v>
      </c>
      <c r="D513" s="2">
        <f t="shared" si="54"/>
        <v>5.0111600000000003</v>
      </c>
      <c r="E513" s="2">
        <f t="shared" si="56"/>
        <v>5.0363899999999999</v>
      </c>
      <c r="F513" s="2">
        <f t="shared" si="57"/>
        <v>5.0644449999999992</v>
      </c>
      <c r="G513" s="2">
        <f t="shared" si="59"/>
        <v>5.1493640000000003</v>
      </c>
      <c r="H513" s="2">
        <f t="shared" si="55"/>
        <v>5.3844629999999976</v>
      </c>
      <c r="I513" s="2">
        <f t="array" ref="I513">SUMPRODUCT(B497:B516, (ROW(B497:B516)-ROW(B497)+1)) / (20*21/2)</f>
        <v>4.9992204761904766</v>
      </c>
      <c r="J513" s="2">
        <f t="shared" si="58"/>
        <v>5.056061042394739</v>
      </c>
      <c r="K513" s="2">
        <f t="shared" si="60"/>
        <v>5.1319247937758288</v>
      </c>
    </row>
    <row r="514" spans="1:11" ht="13.5" x14ac:dyDescent="0.25">
      <c r="A514" s="3">
        <f>TITRES_STAT!B517</f>
        <v>42753</v>
      </c>
      <c r="B514" s="6">
        <f>TITRES_STAT!D517</f>
        <v>4.8917999999999999</v>
      </c>
      <c r="C514" s="2">
        <f t="shared" si="53"/>
        <v>0</v>
      </c>
      <c r="D514" s="2">
        <f t="shared" si="54"/>
        <v>4.9813200000000002</v>
      </c>
      <c r="E514" s="2">
        <f t="shared" si="56"/>
        <v>5.0163200000000003</v>
      </c>
      <c r="F514" s="2">
        <f t="shared" si="57"/>
        <v>5.0544099999999998</v>
      </c>
      <c r="G514" s="2">
        <f t="shared" si="59"/>
        <v>5.1412360000000001</v>
      </c>
      <c r="H514" s="2">
        <f t="shared" si="55"/>
        <v>5.3819234999999965</v>
      </c>
      <c r="I514" s="2">
        <f t="array" ref="I514">SUMPRODUCT(B498:B517, (ROW(B498:B517)-ROW(B498)+1)) / (20*21/2)</f>
        <v>4.9856452380952394</v>
      </c>
      <c r="J514" s="2">
        <f t="shared" si="58"/>
        <v>5.0404171335952404</v>
      </c>
      <c r="K514" s="2">
        <f t="shared" si="60"/>
        <v>5.1225081351963846</v>
      </c>
    </row>
    <row r="515" spans="1:11" ht="13.5" x14ac:dyDescent="0.25">
      <c r="A515" s="3">
        <f>TITRES_STAT!B518</f>
        <v>42754</v>
      </c>
      <c r="B515" s="6">
        <f>TITRES_STAT!D518</f>
        <v>4.8917999999999999</v>
      </c>
      <c r="C515" s="2">
        <f t="shared" si="53"/>
        <v>0</v>
      </c>
      <c r="D515" s="2">
        <f t="shared" si="54"/>
        <v>4.9514800000000001</v>
      </c>
      <c r="E515" s="2">
        <f t="shared" si="56"/>
        <v>4.9962500000000007</v>
      </c>
      <c r="F515" s="2">
        <f t="shared" si="57"/>
        <v>5.0443750000000005</v>
      </c>
      <c r="G515" s="2">
        <f t="shared" si="59"/>
        <v>5.133108</v>
      </c>
      <c r="H515" s="2">
        <f t="shared" si="55"/>
        <v>5.3793839999999982</v>
      </c>
      <c r="I515" s="2">
        <f t="array" ref="I515">SUMPRODUCT(B499:B518, (ROW(B499:B518)-ROW(B499)+1)) / (20*21/2)</f>
        <v>4.9593114285714286</v>
      </c>
      <c r="J515" s="2">
        <f t="shared" si="58"/>
        <v>5.0262631208718842</v>
      </c>
      <c r="K515" s="2">
        <f t="shared" si="60"/>
        <v>5.1134607573455462</v>
      </c>
    </row>
    <row r="516" spans="1:11" ht="13.5" x14ac:dyDescent="0.25">
      <c r="A516" s="3">
        <f>TITRES_STAT!B519</f>
        <v>42755</v>
      </c>
      <c r="B516" s="6">
        <f>TITRES_STAT!D519</f>
        <v>4.8917999999999999</v>
      </c>
      <c r="C516" s="2">
        <f t="shared" ref="C516:C579" si="61">B516-B515</f>
        <v>0</v>
      </c>
      <c r="D516" s="2">
        <f t="shared" si="54"/>
        <v>4.92164</v>
      </c>
      <c r="E516" s="2">
        <f t="shared" si="56"/>
        <v>4.9761800000000012</v>
      </c>
      <c r="F516" s="2">
        <f t="shared" si="57"/>
        <v>5.0343400000000003</v>
      </c>
      <c r="G516" s="2">
        <f t="shared" si="59"/>
        <v>5.124979999999999</v>
      </c>
      <c r="H516" s="2">
        <f t="shared" si="55"/>
        <v>5.3768444999999971</v>
      </c>
      <c r="I516" s="2">
        <f t="array" ref="I516">SUMPRODUCT(B500:B519, (ROW(B500:B519)-ROW(B500)+1)) / (20*21/2)</f>
        <v>4.9346190476190488</v>
      </c>
      <c r="J516" s="2">
        <f t="shared" si="58"/>
        <v>5.0134571093602762</v>
      </c>
      <c r="K516" s="2">
        <f t="shared" si="60"/>
        <v>5.104768178626113</v>
      </c>
    </row>
    <row r="517" spans="1:11" ht="13.5" x14ac:dyDescent="0.25">
      <c r="A517" s="3">
        <f>TITRES_STAT!B520</f>
        <v>42758</v>
      </c>
      <c r="B517" s="6">
        <f>TITRES_STAT!D520</f>
        <v>4.8917999999999999</v>
      </c>
      <c r="C517" s="2">
        <f t="shared" si="61"/>
        <v>0</v>
      </c>
      <c r="D517" s="2">
        <f t="shared" si="54"/>
        <v>4.8917999999999999</v>
      </c>
      <c r="E517" s="2">
        <f t="shared" si="56"/>
        <v>4.9664000000000019</v>
      </c>
      <c r="F517" s="2">
        <f t="shared" si="57"/>
        <v>5.024305</v>
      </c>
      <c r="G517" s="2">
        <f t="shared" si="59"/>
        <v>5.1168519999999988</v>
      </c>
      <c r="H517" s="2">
        <f t="shared" si="55"/>
        <v>5.374304999999997</v>
      </c>
      <c r="I517" s="2">
        <f t="array" ref="I517">SUMPRODUCT(B501:B520, (ROW(B501:B520)-ROW(B501)+1)) / (20*21/2)</f>
        <v>4.9115680952380956</v>
      </c>
      <c r="J517" s="2">
        <f t="shared" si="58"/>
        <v>5.0018707179926309</v>
      </c>
      <c r="K517" s="2">
        <f t="shared" si="60"/>
        <v>5.0964164853466576</v>
      </c>
    </row>
    <row r="518" spans="1:11" ht="13.5" x14ac:dyDescent="0.25">
      <c r="A518" s="3">
        <f>TITRES_STAT!B521</f>
        <v>42759</v>
      </c>
      <c r="B518" s="6">
        <f>TITRES_STAT!D521</f>
        <v>4.7477999999999998</v>
      </c>
      <c r="C518" s="2">
        <f t="shared" si="61"/>
        <v>-0.14400000000000013</v>
      </c>
      <c r="D518" s="2">
        <f t="shared" ref="D518:D581" si="62">AVERAGE(B514:B518)</f>
        <v>4.8629999999999995</v>
      </c>
      <c r="E518" s="2">
        <f t="shared" si="56"/>
        <v>4.9370799999999999</v>
      </c>
      <c r="F518" s="2">
        <f t="shared" si="57"/>
        <v>5.0070700000000006</v>
      </c>
      <c r="G518" s="2">
        <f t="shared" si="59"/>
        <v>5.1058439999999994</v>
      </c>
      <c r="H518" s="2">
        <f t="shared" si="55"/>
        <v>5.3698429999999977</v>
      </c>
      <c r="I518" s="2">
        <f t="array" ref="I518">SUMPRODUCT(B502:B521, (ROW(B502:B521)-ROW(B502)+1)) / (20*21/2)</f>
        <v>4.8896728571428572</v>
      </c>
      <c r="J518" s="2">
        <f t="shared" si="58"/>
        <v>4.977673506755238</v>
      </c>
      <c r="K518" s="2">
        <f t="shared" si="60"/>
        <v>5.0827452506271813</v>
      </c>
    </row>
    <row r="519" spans="1:11" ht="13.5" x14ac:dyDescent="0.25">
      <c r="A519" s="3">
        <f>TITRES_STAT!B522</f>
        <v>42760</v>
      </c>
      <c r="B519" s="6">
        <f>TITRES_STAT!D522</f>
        <v>4.7477999999999998</v>
      </c>
      <c r="C519" s="2">
        <f t="shared" si="61"/>
        <v>0</v>
      </c>
      <c r="D519" s="2">
        <f t="shared" si="62"/>
        <v>4.8342000000000001</v>
      </c>
      <c r="E519" s="2">
        <f t="shared" si="56"/>
        <v>4.9077600000000006</v>
      </c>
      <c r="F519" s="2">
        <f t="shared" si="57"/>
        <v>4.9898350000000002</v>
      </c>
      <c r="G519" s="2">
        <f t="shared" si="59"/>
        <v>5.094835999999999</v>
      </c>
      <c r="H519" s="2">
        <f t="shared" si="55"/>
        <v>5.3653809999999984</v>
      </c>
      <c r="I519" s="2">
        <f t="array" ref="I519">SUMPRODUCT(B503:B522, (ROW(B503:B522)-ROW(B503)+1)) / (20*21/2)</f>
        <v>4.8694433333333329</v>
      </c>
      <c r="J519" s="2">
        <f t="shared" si="58"/>
        <v>4.955780791826168</v>
      </c>
      <c r="K519" s="2">
        <f t="shared" si="60"/>
        <v>5.0696101427594495</v>
      </c>
    </row>
    <row r="520" spans="1:11" ht="13.5" x14ac:dyDescent="0.25">
      <c r="A520" s="3">
        <f>TITRES_STAT!B523</f>
        <v>42761</v>
      </c>
      <c r="B520" s="6">
        <f>TITRES_STAT!D523</f>
        <v>4.7477999999999998</v>
      </c>
      <c r="C520" s="2">
        <f t="shared" si="61"/>
        <v>0</v>
      </c>
      <c r="D520" s="2">
        <f t="shared" si="62"/>
        <v>4.8054000000000006</v>
      </c>
      <c r="E520" s="2">
        <f t="shared" si="56"/>
        <v>4.8784399999999994</v>
      </c>
      <c r="F520" s="2">
        <f t="shared" si="57"/>
        <v>4.9725999999999999</v>
      </c>
      <c r="G520" s="2">
        <f t="shared" si="59"/>
        <v>5.0838279999999996</v>
      </c>
      <c r="H520" s="2">
        <f t="shared" si="55"/>
        <v>5.3609189999999991</v>
      </c>
      <c r="I520" s="2">
        <f t="array" ref="I520">SUMPRODUCT(B504:B523, (ROW(B504:B523)-ROW(B504)+1)) / (20*21/2)</f>
        <v>4.8508795238095237</v>
      </c>
      <c r="J520" s="2">
        <f t="shared" si="58"/>
        <v>4.9359730973665332</v>
      </c>
      <c r="K520" s="2">
        <f t="shared" si="60"/>
        <v>5.0569901371610406</v>
      </c>
    </row>
    <row r="521" spans="1:11" ht="13.5" x14ac:dyDescent="0.25">
      <c r="A521" s="3">
        <f>TITRES_STAT!B524</f>
        <v>42762</v>
      </c>
      <c r="B521" s="6">
        <f>TITRES_STAT!D524</f>
        <v>4.7427000000000001</v>
      </c>
      <c r="C521" s="2">
        <f t="shared" si="61"/>
        <v>-5.0999999999996604E-3</v>
      </c>
      <c r="D521" s="2">
        <f t="shared" si="62"/>
        <v>4.7755799999999997</v>
      </c>
      <c r="E521" s="2">
        <f t="shared" si="56"/>
        <v>4.848609999999999</v>
      </c>
      <c r="F521" s="2">
        <f t="shared" si="57"/>
        <v>4.9551099999999995</v>
      </c>
      <c r="G521" s="2">
        <f t="shared" si="59"/>
        <v>5.0727180000000001</v>
      </c>
      <c r="H521" s="2">
        <f t="shared" si="55"/>
        <v>5.3564314999999985</v>
      </c>
      <c r="I521" s="2">
        <f t="array" ref="I521">SUMPRODUCT(B505:B524, (ROW(B505:B524)-ROW(B505)+1)) / (20*21/2)</f>
        <v>4.8339814285714287</v>
      </c>
      <c r="J521" s="2">
        <f t="shared" si="58"/>
        <v>4.9175661357125779</v>
      </c>
      <c r="K521" s="2">
        <f t="shared" si="60"/>
        <v>5.0446650337429606</v>
      </c>
    </row>
    <row r="522" spans="1:11" ht="13.5" x14ac:dyDescent="0.25">
      <c r="A522" s="3">
        <f>TITRES_STAT!B525</f>
        <v>42765</v>
      </c>
      <c r="B522" s="6">
        <f>TITRES_STAT!D525</f>
        <v>4.7427000000000001</v>
      </c>
      <c r="C522" s="2">
        <f t="shared" si="61"/>
        <v>0</v>
      </c>
      <c r="D522" s="2">
        <f t="shared" si="62"/>
        <v>4.7457599999999998</v>
      </c>
      <c r="E522" s="2">
        <f t="shared" si="56"/>
        <v>4.8187799999999994</v>
      </c>
      <c r="F522" s="2">
        <f t="shared" si="57"/>
        <v>4.9376200000000008</v>
      </c>
      <c r="G522" s="2">
        <f t="shared" si="59"/>
        <v>5.0616079999999997</v>
      </c>
      <c r="H522" s="2">
        <f t="shared" ref="H522:H585" si="63">AVERAGE(B323:B522)</f>
        <v>5.3519439999999987</v>
      </c>
      <c r="I522" s="2">
        <f t="array" ref="I522">SUMPRODUCT(B506:B525, (ROW(B506:B525)-ROW(B506)+1)) / (20*21/2)</f>
        <v>4.8187490476190478</v>
      </c>
      <c r="J522" s="2">
        <f t="shared" si="58"/>
        <v>4.9009122180256659</v>
      </c>
      <c r="K522" s="2">
        <f t="shared" si="60"/>
        <v>5.0328232677138249</v>
      </c>
    </row>
    <row r="523" spans="1:11" ht="13.5" x14ac:dyDescent="0.25">
      <c r="A523" s="3">
        <f>TITRES_STAT!B526</f>
        <v>42766</v>
      </c>
      <c r="B523" s="6">
        <f>TITRES_STAT!D526</f>
        <v>4.7427000000000001</v>
      </c>
      <c r="C523" s="2">
        <f t="shared" si="61"/>
        <v>0</v>
      </c>
      <c r="D523" s="2">
        <f t="shared" si="62"/>
        <v>4.7447399999999993</v>
      </c>
      <c r="E523" s="2">
        <f t="shared" si="56"/>
        <v>4.803869999999999</v>
      </c>
      <c r="F523" s="2">
        <f t="shared" si="57"/>
        <v>4.9201300000000003</v>
      </c>
      <c r="G523" s="2">
        <f t="shared" si="59"/>
        <v>5.0504980000000002</v>
      </c>
      <c r="H523" s="2">
        <f t="shared" si="63"/>
        <v>5.3474564999999981</v>
      </c>
      <c r="I523" s="2">
        <f t="array" ref="I523">SUMPRODUCT(B507:B526, (ROW(B507:B526)-ROW(B507)+1)) / (20*21/2)</f>
        <v>4.8051823809523819</v>
      </c>
      <c r="J523" s="2">
        <f t="shared" si="58"/>
        <v>4.8858443877375075</v>
      </c>
      <c r="K523" s="2">
        <f t="shared" si="60"/>
        <v>5.0214458846662238</v>
      </c>
    </row>
    <row r="524" spans="1:11" ht="13.5" x14ac:dyDescent="0.25">
      <c r="A524" s="3">
        <f>TITRES_STAT!B527</f>
        <v>42767</v>
      </c>
      <c r="B524" s="6">
        <f>TITRES_STAT!D527</f>
        <v>4.7427000000000001</v>
      </c>
      <c r="C524" s="2">
        <f t="shared" si="61"/>
        <v>0</v>
      </c>
      <c r="D524" s="2">
        <f t="shared" si="62"/>
        <v>4.7437199999999997</v>
      </c>
      <c r="E524" s="2">
        <f t="shared" ref="E524:E587" si="64">AVERAGE(B515:B524)</f>
        <v>4.7889599999999994</v>
      </c>
      <c r="F524" s="2">
        <f t="shared" si="57"/>
        <v>4.9026399999999999</v>
      </c>
      <c r="G524" s="2">
        <f t="shared" si="59"/>
        <v>5.0393880000000006</v>
      </c>
      <c r="H524" s="2">
        <f t="shared" si="63"/>
        <v>5.3429689999999974</v>
      </c>
      <c r="I524" s="2">
        <f t="array" ref="I524">SUMPRODUCT(B508:B527, (ROW(B508:B527)-ROW(B508)+1)) / (20*21/2)</f>
        <v>4.7932814285714285</v>
      </c>
      <c r="J524" s="2">
        <f t="shared" si="58"/>
        <v>4.8722115889053645</v>
      </c>
      <c r="K524" s="2">
        <f t="shared" si="60"/>
        <v>5.0105146735028425</v>
      </c>
    </row>
    <row r="525" spans="1:11" ht="13.5" x14ac:dyDescent="0.25">
      <c r="A525" s="3">
        <f>TITRES_STAT!B528</f>
        <v>42768</v>
      </c>
      <c r="B525" s="6">
        <f>TITRES_STAT!D528</f>
        <v>4.7427000000000001</v>
      </c>
      <c r="C525" s="2">
        <f t="shared" si="61"/>
        <v>0</v>
      </c>
      <c r="D525" s="2">
        <f t="shared" si="62"/>
        <v>4.7427000000000001</v>
      </c>
      <c r="E525" s="2">
        <f t="shared" si="64"/>
        <v>4.7740499999999999</v>
      </c>
      <c r="F525" s="2">
        <f t="shared" si="57"/>
        <v>4.8851500000000003</v>
      </c>
      <c r="G525" s="2">
        <f t="shared" si="59"/>
        <v>5.0282780000000011</v>
      </c>
      <c r="H525" s="2">
        <f t="shared" si="63"/>
        <v>5.3384814999999959</v>
      </c>
      <c r="I525" s="2">
        <f t="array" ref="I525">SUMPRODUCT(B509:B528, (ROW(B509:B528)-ROW(B509)+1)) / (20*21/2)</f>
        <v>4.7825561904761908</v>
      </c>
      <c r="J525" s="2">
        <f t="shared" si="58"/>
        <v>4.8598771518667583</v>
      </c>
      <c r="K525" s="2">
        <f t="shared" si="60"/>
        <v>5.0000121372870447</v>
      </c>
    </row>
    <row r="526" spans="1:11" ht="13.5" x14ac:dyDescent="0.25">
      <c r="A526" s="3">
        <f>TITRES_STAT!B529</f>
        <v>42769</v>
      </c>
      <c r="B526" s="6">
        <f>TITRES_STAT!D529</f>
        <v>4.7427000000000001</v>
      </c>
      <c r="C526" s="2">
        <f t="shared" si="61"/>
        <v>0</v>
      </c>
      <c r="D526" s="2">
        <f t="shared" si="62"/>
        <v>4.7427000000000001</v>
      </c>
      <c r="E526" s="2">
        <f t="shared" si="64"/>
        <v>4.7591399999999995</v>
      </c>
      <c r="F526" s="2">
        <f t="shared" si="57"/>
        <v>4.8676599999999999</v>
      </c>
      <c r="G526" s="2">
        <f t="shared" si="59"/>
        <v>5.0171680000000007</v>
      </c>
      <c r="H526" s="2">
        <f t="shared" si="63"/>
        <v>5.3339939999999952</v>
      </c>
      <c r="I526" s="2">
        <f t="array" ref="I526">SUMPRODUCT(B510:B529, (ROW(B510:B529)-ROW(B510)+1)) / (20*21/2)</f>
        <v>4.7732514285714291</v>
      </c>
      <c r="J526" s="2">
        <f t="shared" si="58"/>
        <v>4.8487174231175434</v>
      </c>
      <c r="K526" s="2">
        <f t="shared" si="60"/>
        <v>4.9899214652365727</v>
      </c>
    </row>
    <row r="527" spans="1:11" ht="13.5" x14ac:dyDescent="0.25">
      <c r="A527" s="3">
        <f>TITRES_STAT!B530</f>
        <v>42772</v>
      </c>
      <c r="B527" s="6">
        <f>TITRES_STAT!D530</f>
        <v>4.7427000000000001</v>
      </c>
      <c r="C527" s="2">
        <f t="shared" si="61"/>
        <v>0</v>
      </c>
      <c r="D527" s="2">
        <f t="shared" si="62"/>
        <v>4.7427000000000001</v>
      </c>
      <c r="E527" s="2">
        <f t="shared" si="64"/>
        <v>4.7442299999999999</v>
      </c>
      <c r="F527" s="2">
        <f t="shared" si="57"/>
        <v>4.855315</v>
      </c>
      <c r="G527" s="2">
        <f t="shared" si="59"/>
        <v>5.0060580000000012</v>
      </c>
      <c r="H527" s="2">
        <f t="shared" si="63"/>
        <v>5.3295064999999946</v>
      </c>
      <c r="I527" s="2">
        <f t="array" ref="I527">SUMPRODUCT(B511:B530, (ROW(B511:B530)-ROW(B511)+1)) / (20*21/2)</f>
        <v>4.754586190476191</v>
      </c>
      <c r="J527" s="2">
        <f t="shared" si="58"/>
        <v>4.8386205256777775</v>
      </c>
      <c r="K527" s="2">
        <f t="shared" si="60"/>
        <v>4.9802265058155308</v>
      </c>
    </row>
    <row r="528" spans="1:11" ht="13.5" x14ac:dyDescent="0.25">
      <c r="A528" s="3">
        <f>TITRES_STAT!B531</f>
        <v>42773</v>
      </c>
      <c r="B528" s="6">
        <f>TITRES_STAT!D531</f>
        <v>4.7427000000000001</v>
      </c>
      <c r="C528" s="2">
        <f t="shared" si="61"/>
        <v>0</v>
      </c>
      <c r="D528" s="2">
        <f t="shared" si="62"/>
        <v>4.7427000000000001</v>
      </c>
      <c r="E528" s="2">
        <f t="shared" si="64"/>
        <v>4.7437199999999997</v>
      </c>
      <c r="F528" s="2">
        <f t="shared" si="57"/>
        <v>4.8403999999999998</v>
      </c>
      <c r="G528" s="2">
        <f t="shared" si="59"/>
        <v>4.9949480000000017</v>
      </c>
      <c r="H528" s="2">
        <f t="shared" si="63"/>
        <v>5.3250189999999931</v>
      </c>
      <c r="I528" s="2">
        <f t="array" ref="I528">SUMPRODUCT(B512:B531, (ROW(B512:B531)-ROW(B512)+1)) / (20*21/2)</f>
        <v>4.7378804761904769</v>
      </c>
      <c r="J528" s="2">
        <f t="shared" si="58"/>
        <v>4.8294852375179893</v>
      </c>
      <c r="K528" s="2">
        <f t="shared" si="60"/>
        <v>4.9709117408815882</v>
      </c>
    </row>
    <row r="529" spans="1:11" ht="13.5" x14ac:dyDescent="0.25">
      <c r="A529" s="3">
        <f>TITRES_STAT!B532</f>
        <v>42774</v>
      </c>
      <c r="B529" s="6">
        <f>TITRES_STAT!D532</f>
        <v>4.7427000000000001</v>
      </c>
      <c r="C529" s="2">
        <f t="shared" si="61"/>
        <v>0</v>
      </c>
      <c r="D529" s="2">
        <f t="shared" si="62"/>
        <v>4.7427000000000001</v>
      </c>
      <c r="E529" s="2">
        <f t="shared" si="64"/>
        <v>4.7432099999999995</v>
      </c>
      <c r="F529" s="2">
        <f t="shared" si="57"/>
        <v>4.8254849999999996</v>
      </c>
      <c r="G529" s="2">
        <f t="shared" si="59"/>
        <v>4.984866000000002</v>
      </c>
      <c r="H529" s="2">
        <f t="shared" si="63"/>
        <v>5.3205314999999924</v>
      </c>
      <c r="I529" s="2">
        <f t="array" ref="I529">SUMPRODUCT(B513:B532, (ROW(B513:B532)-ROW(B513)+1)) / (20*21/2)</f>
        <v>4.723134285714286</v>
      </c>
      <c r="J529" s="2">
        <f t="shared" si="58"/>
        <v>4.8212199768019905</v>
      </c>
      <c r="K529" s="2">
        <f t="shared" si="60"/>
        <v>4.9619622608470157</v>
      </c>
    </row>
    <row r="530" spans="1:11" ht="13.5" x14ac:dyDescent="0.25">
      <c r="A530" s="3">
        <f>TITRES_STAT!B533</f>
        <v>42775</v>
      </c>
      <c r="B530" s="6">
        <f>TITRES_STAT!D533</f>
        <v>4.6295000000000002</v>
      </c>
      <c r="C530" s="2">
        <f t="shared" si="61"/>
        <v>-0.11319999999999997</v>
      </c>
      <c r="D530" s="2">
        <f t="shared" si="62"/>
        <v>4.7200600000000001</v>
      </c>
      <c r="E530" s="2">
        <f t="shared" si="64"/>
        <v>4.7313799999999997</v>
      </c>
      <c r="F530" s="2">
        <f t="shared" si="57"/>
        <v>4.8049099999999996</v>
      </c>
      <c r="G530" s="2">
        <f t="shared" si="59"/>
        <v>4.972520000000002</v>
      </c>
      <c r="H530" s="2">
        <f t="shared" si="63"/>
        <v>5.3146434999999927</v>
      </c>
      <c r="I530" s="2">
        <f t="array" ref="I530">SUMPRODUCT(B514:B533, (ROW(B514:B533)-ROW(B514)+1)) / (20*21/2)</f>
        <v>4.7103476190476199</v>
      </c>
      <c r="J530" s="2">
        <f t="shared" si="58"/>
        <v>4.8029609313922776</v>
      </c>
      <c r="K530" s="2">
        <f t="shared" si="60"/>
        <v>4.9489245251275245</v>
      </c>
    </row>
    <row r="531" spans="1:11" ht="13.5" x14ac:dyDescent="0.25">
      <c r="A531" s="3">
        <f>TITRES_STAT!B534</f>
        <v>42776</v>
      </c>
      <c r="B531" s="6">
        <f>TITRES_STAT!D534</f>
        <v>4.6295000000000002</v>
      </c>
      <c r="C531" s="2">
        <f t="shared" si="61"/>
        <v>0</v>
      </c>
      <c r="D531" s="2">
        <f t="shared" si="62"/>
        <v>4.6974200000000002</v>
      </c>
      <c r="E531" s="2">
        <f t="shared" si="64"/>
        <v>4.7200600000000001</v>
      </c>
      <c r="F531" s="2">
        <f t="shared" si="57"/>
        <v>4.7843350000000004</v>
      </c>
      <c r="G531" s="2">
        <f t="shared" si="59"/>
        <v>4.9601740000000021</v>
      </c>
      <c r="H531" s="2">
        <f t="shared" si="63"/>
        <v>5.3087554999999922</v>
      </c>
      <c r="I531" s="2">
        <f t="array" ref="I531">SUMPRODUCT(B515:B534, (ROW(B515:B534)-ROW(B515)+1)) / (20*21/2)</f>
        <v>4.6988100000000008</v>
      </c>
      <c r="J531" s="2">
        <f t="shared" si="58"/>
        <v>4.7864408426882514</v>
      </c>
      <c r="K531" s="2">
        <f t="shared" si="60"/>
        <v>4.9363980731617394</v>
      </c>
    </row>
    <row r="532" spans="1:11" ht="13.5" x14ac:dyDescent="0.25">
      <c r="A532" s="3">
        <f>TITRES_STAT!B535</f>
        <v>42779</v>
      </c>
      <c r="B532" s="6">
        <f>TITRES_STAT!D535</f>
        <v>4.6295000000000002</v>
      </c>
      <c r="C532" s="2">
        <f t="shared" si="61"/>
        <v>0</v>
      </c>
      <c r="D532" s="2">
        <f t="shared" si="62"/>
        <v>4.6747800000000002</v>
      </c>
      <c r="E532" s="2">
        <f t="shared" si="64"/>
        <v>4.7087400000000006</v>
      </c>
      <c r="F532" s="2">
        <f t="shared" ref="F532:F595" si="65">AVERAGE(B513:B532)</f>
        <v>4.7637600000000004</v>
      </c>
      <c r="G532" s="2">
        <f t="shared" si="59"/>
        <v>4.9478280000000021</v>
      </c>
      <c r="H532" s="2">
        <f t="shared" si="63"/>
        <v>5.3028674999999916</v>
      </c>
      <c r="I532" s="2">
        <f t="array" ref="I532">SUMPRODUCT(B516:B535, (ROW(B516:B535)-ROW(B516)+1)) / (20*21/2)</f>
        <v>4.6885214285714296</v>
      </c>
      <c r="J532" s="2">
        <f t="shared" si="58"/>
        <v>4.7714940957655614</v>
      </c>
      <c r="K532" s="2">
        <f t="shared" si="60"/>
        <v>4.9243628546063771</v>
      </c>
    </row>
    <row r="533" spans="1:11" ht="13.5" x14ac:dyDescent="0.25">
      <c r="A533" s="3">
        <f>TITRES_STAT!B536</f>
        <v>42780</v>
      </c>
      <c r="B533" s="6">
        <f>TITRES_STAT!D536</f>
        <v>4.6295000000000002</v>
      </c>
      <c r="C533" s="2">
        <f t="shared" si="61"/>
        <v>0</v>
      </c>
      <c r="D533" s="2">
        <f t="shared" si="62"/>
        <v>4.6521400000000002</v>
      </c>
      <c r="E533" s="2">
        <f t="shared" si="64"/>
        <v>4.6974200000000002</v>
      </c>
      <c r="F533" s="2">
        <f t="shared" si="65"/>
        <v>4.7506450000000005</v>
      </c>
      <c r="G533" s="2">
        <f t="shared" si="59"/>
        <v>4.9385680000000027</v>
      </c>
      <c r="H533" s="2">
        <f t="shared" si="63"/>
        <v>5.296979499999992</v>
      </c>
      <c r="I533" s="2">
        <f t="array" ref="I533">SUMPRODUCT(B517:B536, (ROW(B517:B536)-ROW(B517)+1)) / (20*21/2)</f>
        <v>4.6794819047619054</v>
      </c>
      <c r="J533" s="2">
        <f t="shared" ref="J533:J596" si="66">$J$4*B533+J532*(1-$J$4)</f>
        <v>4.7579708485497942</v>
      </c>
      <c r="K533" s="2">
        <f t="shared" si="60"/>
        <v>4.9127996054061267</v>
      </c>
    </row>
    <row r="534" spans="1:11" ht="13.5" x14ac:dyDescent="0.25">
      <c r="A534" s="3">
        <f>TITRES_STAT!B537</f>
        <v>42781</v>
      </c>
      <c r="B534" s="6">
        <f>TITRES_STAT!D537</f>
        <v>4.6295000000000002</v>
      </c>
      <c r="C534" s="2">
        <f t="shared" si="61"/>
        <v>0</v>
      </c>
      <c r="D534" s="2">
        <f t="shared" si="62"/>
        <v>4.6295000000000002</v>
      </c>
      <c r="E534" s="2">
        <f t="shared" si="64"/>
        <v>4.6860999999999997</v>
      </c>
      <c r="F534" s="2">
        <f t="shared" si="65"/>
        <v>4.7375300000000014</v>
      </c>
      <c r="G534" s="2">
        <f t="shared" si="59"/>
        <v>4.9293080000000025</v>
      </c>
      <c r="H534" s="2">
        <f t="shared" si="63"/>
        <v>5.2909194999999922</v>
      </c>
      <c r="I534" s="2">
        <f t="array" ref="I534">SUMPRODUCT(B518:B537, (ROW(B518:B537)-ROW(B518)+1)) / (20*21/2)</f>
        <v>4.6716914285714291</v>
      </c>
      <c r="J534" s="2">
        <f t="shared" si="66"/>
        <v>4.7457355296402906</v>
      </c>
      <c r="K534" s="2">
        <f t="shared" si="60"/>
        <v>4.9016898169588279</v>
      </c>
    </row>
    <row r="535" spans="1:11" ht="13.5" x14ac:dyDescent="0.25">
      <c r="A535" s="3">
        <f>TITRES_STAT!B538</f>
        <v>42782</v>
      </c>
      <c r="B535" s="6">
        <f>TITRES_STAT!D538</f>
        <v>4.6295000000000002</v>
      </c>
      <c r="C535" s="2">
        <f t="shared" si="61"/>
        <v>0</v>
      </c>
      <c r="D535" s="2">
        <f t="shared" si="62"/>
        <v>4.6295000000000002</v>
      </c>
      <c r="E535" s="2">
        <f t="shared" si="64"/>
        <v>4.6747800000000002</v>
      </c>
      <c r="F535" s="2">
        <f t="shared" si="65"/>
        <v>4.7244150000000023</v>
      </c>
      <c r="G535" s="2">
        <f t="shared" si="59"/>
        <v>4.9200480000000031</v>
      </c>
      <c r="H535" s="2">
        <f t="shared" si="63"/>
        <v>5.2848594999999907</v>
      </c>
      <c r="I535" s="2">
        <f t="array" ref="I535">SUMPRODUCT(B519:B538, (ROW(B519:B538)-ROW(B519)+1)) / (20*21/2)</f>
        <v>4.6553500000000003</v>
      </c>
      <c r="J535" s="2">
        <f t="shared" si="66"/>
        <v>4.734665479198358</v>
      </c>
      <c r="K535" s="2">
        <f t="shared" si="60"/>
        <v>4.8910157064898545</v>
      </c>
    </row>
    <row r="536" spans="1:11" ht="13.5" x14ac:dyDescent="0.25">
      <c r="A536" s="3">
        <f>TITRES_STAT!B539</f>
        <v>42783</v>
      </c>
      <c r="B536" s="6">
        <f>TITRES_STAT!D539</f>
        <v>4.6295000000000002</v>
      </c>
      <c r="C536" s="2">
        <f t="shared" si="61"/>
        <v>0</v>
      </c>
      <c r="D536" s="2">
        <f t="shared" si="62"/>
        <v>4.6295000000000002</v>
      </c>
      <c r="E536" s="2">
        <f t="shared" si="64"/>
        <v>4.6634599999999997</v>
      </c>
      <c r="F536" s="2">
        <f t="shared" si="65"/>
        <v>4.7113000000000014</v>
      </c>
      <c r="G536" s="2">
        <f t="shared" si="59"/>
        <v>4.9137720000000034</v>
      </c>
      <c r="H536" s="2">
        <f t="shared" si="63"/>
        <v>5.278799499999991</v>
      </c>
      <c r="I536" s="2">
        <f t="array" ref="I536">SUMPRODUCT(B520:B539, (ROW(B520:B539)-ROW(B520)+1)) / (20*21/2)</f>
        <v>4.6400619047619056</v>
      </c>
      <c r="J536" s="2">
        <f t="shared" si="66"/>
        <v>4.724649719274705</v>
      </c>
      <c r="K536" s="2">
        <f t="shared" si="60"/>
        <v>4.8807601885882912</v>
      </c>
    </row>
    <row r="537" spans="1:11" ht="13.5" x14ac:dyDescent="0.25">
      <c r="A537" s="3">
        <f>TITRES_STAT!B540</f>
        <v>42786</v>
      </c>
      <c r="B537" s="6">
        <f>TITRES_STAT!D540</f>
        <v>4.6295000000000002</v>
      </c>
      <c r="C537" s="2">
        <f t="shared" si="61"/>
        <v>0</v>
      </c>
      <c r="D537" s="2">
        <f t="shared" si="62"/>
        <v>4.6295000000000002</v>
      </c>
      <c r="E537" s="2">
        <f t="shared" si="64"/>
        <v>4.6521400000000002</v>
      </c>
      <c r="F537" s="2">
        <f t="shared" si="65"/>
        <v>4.6981850000000023</v>
      </c>
      <c r="G537" s="2">
        <f t="shared" si="59"/>
        <v>4.9074960000000036</v>
      </c>
      <c r="H537" s="2">
        <f t="shared" si="63"/>
        <v>5.2727639999999907</v>
      </c>
      <c r="I537" s="2">
        <f t="array" ref="I537">SUMPRODUCT(B521:B540, (ROW(B521:B540)-ROW(B521)+1)) / (20*21/2)</f>
        <v>4.6258271428571431</v>
      </c>
      <c r="J537" s="2">
        <f t="shared" si="66"/>
        <v>4.715587841248543</v>
      </c>
      <c r="K537" s="2">
        <f t="shared" si="60"/>
        <v>4.870906847859338</v>
      </c>
    </row>
    <row r="538" spans="1:11" ht="13.5" x14ac:dyDescent="0.25">
      <c r="A538" s="3">
        <f>TITRES_STAT!B541</f>
        <v>42787</v>
      </c>
      <c r="B538" s="6">
        <f>TITRES_STAT!D541</f>
        <v>4.5266000000000002</v>
      </c>
      <c r="C538" s="2">
        <f t="shared" si="61"/>
        <v>-0.10289999999999999</v>
      </c>
      <c r="D538" s="2">
        <f t="shared" si="62"/>
        <v>4.6089200000000003</v>
      </c>
      <c r="E538" s="2">
        <f t="shared" si="64"/>
        <v>4.6305300000000003</v>
      </c>
      <c r="F538" s="2">
        <f t="shared" si="65"/>
        <v>4.6871250000000018</v>
      </c>
      <c r="G538" s="2">
        <f t="shared" si="59"/>
        <v>4.8961780000000035</v>
      </c>
      <c r="H538" s="2">
        <f t="shared" si="63"/>
        <v>5.2661894999999905</v>
      </c>
      <c r="I538" s="2">
        <f t="array" ref="I538">SUMPRODUCT(B522:B541, (ROW(B522:B541)-ROW(B522)+1)) / (20*21/2)</f>
        <v>4.6126457142857147</v>
      </c>
      <c r="J538" s="2">
        <f t="shared" si="66"/>
        <v>4.6975889992248723</v>
      </c>
      <c r="K538" s="2">
        <f t="shared" si="60"/>
        <v>4.8574046185315209</v>
      </c>
    </row>
    <row r="539" spans="1:11" ht="13.5" x14ac:dyDescent="0.25">
      <c r="A539" s="3">
        <f>TITRES_STAT!B542</f>
        <v>42788</v>
      </c>
      <c r="B539" s="6">
        <f>TITRES_STAT!D542</f>
        <v>4.5266000000000002</v>
      </c>
      <c r="C539" s="2">
        <f t="shared" si="61"/>
        <v>0</v>
      </c>
      <c r="D539" s="2">
        <f t="shared" si="62"/>
        <v>4.5883400000000005</v>
      </c>
      <c r="E539" s="2">
        <f t="shared" si="64"/>
        <v>4.6089200000000003</v>
      </c>
      <c r="F539" s="2">
        <f t="shared" si="65"/>
        <v>4.6760650000000012</v>
      </c>
      <c r="G539" s="2">
        <f t="shared" si="59"/>
        <v>4.8848600000000042</v>
      </c>
      <c r="H539" s="2">
        <f t="shared" si="63"/>
        <v>5.2603514999999899</v>
      </c>
      <c r="I539" s="2">
        <f t="array" ref="I539">SUMPRODUCT(B523:B542, (ROW(B523:B542)-ROW(B523)+1)) / (20*21/2)</f>
        <v>4.6004933333333344</v>
      </c>
      <c r="J539" s="2">
        <f t="shared" si="66"/>
        <v>4.6813043326320276</v>
      </c>
      <c r="K539" s="2">
        <f t="shared" si="60"/>
        <v>4.8444318883930304</v>
      </c>
    </row>
    <row r="540" spans="1:11" ht="13.5" x14ac:dyDescent="0.25">
      <c r="A540" s="3">
        <f>TITRES_STAT!B543</f>
        <v>42789</v>
      </c>
      <c r="B540" s="6">
        <f>TITRES_STAT!D543</f>
        <v>4.5266000000000002</v>
      </c>
      <c r="C540" s="2">
        <f t="shared" si="61"/>
        <v>0</v>
      </c>
      <c r="D540" s="2">
        <f t="shared" si="62"/>
        <v>4.5677599999999998</v>
      </c>
      <c r="E540" s="2">
        <f t="shared" si="64"/>
        <v>4.5986300000000009</v>
      </c>
      <c r="F540" s="2">
        <f t="shared" si="65"/>
        <v>4.6650050000000007</v>
      </c>
      <c r="G540" s="2">
        <f t="shared" si="59"/>
        <v>4.873542000000004</v>
      </c>
      <c r="H540" s="2">
        <f t="shared" si="63"/>
        <v>5.2545134999999892</v>
      </c>
      <c r="I540" s="2">
        <f t="array" ref="I540">SUMPRODUCT(B524:B543, (ROW(B524:B543)-ROW(B524)+1)) / (20*21/2)</f>
        <v>4.5893700000000006</v>
      </c>
      <c r="J540" s="2">
        <f t="shared" si="66"/>
        <v>4.6665705866670724</v>
      </c>
      <c r="K540" s="2">
        <f t="shared" si="60"/>
        <v>4.8319678927697742</v>
      </c>
    </row>
    <row r="541" spans="1:11" ht="13.5" x14ac:dyDescent="0.25">
      <c r="A541" s="3">
        <f>TITRES_STAT!B544</f>
        <v>42790</v>
      </c>
      <c r="B541" s="6">
        <f>TITRES_STAT!D544</f>
        <v>4.5266000000000002</v>
      </c>
      <c r="C541" s="2">
        <f t="shared" si="61"/>
        <v>0</v>
      </c>
      <c r="D541" s="2">
        <f t="shared" si="62"/>
        <v>4.54718</v>
      </c>
      <c r="E541" s="2">
        <f t="shared" si="64"/>
        <v>4.5883400000000005</v>
      </c>
      <c r="F541" s="2">
        <f t="shared" si="65"/>
        <v>4.6542000000000012</v>
      </c>
      <c r="G541" s="2">
        <f t="shared" si="59"/>
        <v>4.8622240000000048</v>
      </c>
      <c r="H541" s="2">
        <f t="shared" si="63"/>
        <v>5.2486754999999876</v>
      </c>
      <c r="I541" s="2">
        <f t="array" ref="I541">SUMPRODUCT(B525:B544, (ROW(B525:B544)-ROW(B525)+1)) / (20*21/2)</f>
        <v>4.579275714285715</v>
      </c>
      <c r="J541" s="2">
        <f t="shared" si="66"/>
        <v>4.6532400546035415</v>
      </c>
      <c r="K541" s="2">
        <f t="shared" si="60"/>
        <v>4.8199926812886069</v>
      </c>
    </row>
    <row r="542" spans="1:11" ht="13.5" x14ac:dyDescent="0.25">
      <c r="A542" s="3">
        <f>TITRES_STAT!B545</f>
        <v>42793</v>
      </c>
      <c r="B542" s="6">
        <f>TITRES_STAT!D545</f>
        <v>4.5266000000000002</v>
      </c>
      <c r="C542" s="2">
        <f t="shared" si="61"/>
        <v>0</v>
      </c>
      <c r="D542" s="2">
        <f t="shared" si="62"/>
        <v>4.5266000000000002</v>
      </c>
      <c r="E542" s="2">
        <f t="shared" si="64"/>
        <v>4.5780500000000011</v>
      </c>
      <c r="F542" s="2">
        <f t="shared" si="65"/>
        <v>4.6433950000000008</v>
      </c>
      <c r="G542" s="2">
        <f t="shared" si="59"/>
        <v>4.8509060000000046</v>
      </c>
      <c r="H542" s="2">
        <f t="shared" si="63"/>
        <v>5.2428374999999878</v>
      </c>
      <c r="I542" s="2">
        <f t="array" ref="I542">SUMPRODUCT(B526:B545, (ROW(B526:B545)-ROW(B526)+1)) / (20*21/2)</f>
        <v>4.575115238095238</v>
      </c>
      <c r="J542" s="2">
        <f t="shared" si="66"/>
        <v>4.6411790970222517</v>
      </c>
      <c r="K542" s="2">
        <f t="shared" si="60"/>
        <v>4.8084870859439555</v>
      </c>
    </row>
    <row r="543" spans="1:11" ht="13.5" x14ac:dyDescent="0.25">
      <c r="A543" s="3">
        <f>TITRES_STAT!B546</f>
        <v>42794</v>
      </c>
      <c r="B543" s="6">
        <f>TITRES_STAT!D546</f>
        <v>4.5266000000000002</v>
      </c>
      <c r="C543" s="2">
        <f t="shared" si="61"/>
        <v>0</v>
      </c>
      <c r="D543" s="2">
        <f t="shared" si="62"/>
        <v>4.5266000000000002</v>
      </c>
      <c r="E543" s="2">
        <f t="shared" si="64"/>
        <v>4.5677600000000016</v>
      </c>
      <c r="F543" s="2">
        <f t="shared" si="65"/>
        <v>4.6325900000000004</v>
      </c>
      <c r="G543" s="2">
        <f t="shared" si="59"/>
        <v>4.8395880000000036</v>
      </c>
      <c r="H543" s="2">
        <f t="shared" si="63"/>
        <v>5.2377849999999873</v>
      </c>
      <c r="I543" s="2">
        <f t="array" ref="I543">SUMPRODUCT(B527:B546, (ROW(B527:B546)-ROW(B527)+1)) / (20*21/2)</f>
        <v>4.5717385714285719</v>
      </c>
      <c r="J543" s="2">
        <f t="shared" si="66"/>
        <v>4.6302668020677515</v>
      </c>
      <c r="K543" s="2">
        <f t="shared" si="60"/>
        <v>4.7974326904167421</v>
      </c>
    </row>
    <row r="544" spans="1:11" ht="13.5" x14ac:dyDescent="0.25">
      <c r="A544" s="3">
        <f>TITRES_STAT!B547</f>
        <v>42795</v>
      </c>
      <c r="B544" s="6">
        <f>TITRES_STAT!D547</f>
        <v>4.5266000000000002</v>
      </c>
      <c r="C544" s="2">
        <f t="shared" si="61"/>
        <v>0</v>
      </c>
      <c r="D544" s="2">
        <f t="shared" si="62"/>
        <v>4.5266000000000002</v>
      </c>
      <c r="E544" s="2">
        <f t="shared" si="64"/>
        <v>4.5574700000000012</v>
      </c>
      <c r="F544" s="2">
        <f t="shared" si="65"/>
        <v>4.6217850000000009</v>
      </c>
      <c r="G544" s="2">
        <f t="shared" si="59"/>
        <v>4.8282700000000043</v>
      </c>
      <c r="H544" s="2">
        <f t="shared" si="63"/>
        <v>5.2334439999999871</v>
      </c>
      <c r="I544" s="2">
        <f t="array" ref="I544">SUMPRODUCT(B528:B547, (ROW(B528:B547)-ROW(B528)+1)) / (20*21/2)</f>
        <v>4.5691457142857139</v>
      </c>
      <c r="J544" s="2">
        <f t="shared" si="66"/>
        <v>4.6203937732993943</v>
      </c>
      <c r="K544" s="2">
        <f t="shared" si="60"/>
        <v>4.7868118005964782</v>
      </c>
    </row>
    <row r="545" spans="1:11" ht="13.5" x14ac:dyDescent="0.25">
      <c r="A545" s="3">
        <f>TITRES_STAT!B548</f>
        <v>42796</v>
      </c>
      <c r="B545" s="6">
        <f>TITRES_STAT!D548</f>
        <v>4.5781000000000001</v>
      </c>
      <c r="C545" s="2">
        <f t="shared" si="61"/>
        <v>5.1499999999999879E-2</v>
      </c>
      <c r="D545" s="2">
        <f t="shared" si="62"/>
        <v>4.5369000000000002</v>
      </c>
      <c r="E545" s="2">
        <f t="shared" si="64"/>
        <v>4.5523300000000004</v>
      </c>
      <c r="F545" s="2">
        <f t="shared" si="65"/>
        <v>4.6135550000000007</v>
      </c>
      <c r="G545" s="2">
        <f t="shared" si="59"/>
        <v>4.8179820000000042</v>
      </c>
      <c r="H545" s="2">
        <f t="shared" si="63"/>
        <v>5.2293604999999879</v>
      </c>
      <c r="I545" s="2">
        <f t="array" ref="I545">SUMPRODUCT(B529:B548, (ROW(B529:B548)-ROW(B529)+1)) / (20*21/2)</f>
        <v>4.5673366666666668</v>
      </c>
      <c r="J545" s="2">
        <f t="shared" si="66"/>
        <v>4.6163657948899282</v>
      </c>
      <c r="K545" s="2">
        <f t="shared" si="60"/>
        <v>4.7786270241024988</v>
      </c>
    </row>
    <row r="546" spans="1:11" ht="13.5" x14ac:dyDescent="0.25">
      <c r="A546" s="3">
        <f>TITRES_STAT!B549</f>
        <v>42797</v>
      </c>
      <c r="B546" s="6">
        <f>TITRES_STAT!D549</f>
        <v>4.5781000000000001</v>
      </c>
      <c r="C546" s="2">
        <f t="shared" si="61"/>
        <v>0</v>
      </c>
      <c r="D546" s="2">
        <f t="shared" si="62"/>
        <v>4.5472000000000001</v>
      </c>
      <c r="E546" s="2">
        <f t="shared" si="64"/>
        <v>4.5471900000000005</v>
      </c>
      <c r="F546" s="2">
        <f t="shared" si="65"/>
        <v>4.6053250000000014</v>
      </c>
      <c r="G546" s="2">
        <f t="shared" si="59"/>
        <v>4.8076940000000032</v>
      </c>
      <c r="H546" s="2">
        <f t="shared" si="63"/>
        <v>5.2252769999999886</v>
      </c>
      <c r="I546" s="2">
        <f t="array" ref="I546">SUMPRODUCT(B530:B549, (ROW(B530:B549)-ROW(B530)+1)) / (20*21/2)</f>
        <v>4.5663114285714297</v>
      </c>
      <c r="J546" s="2">
        <f t="shared" si="66"/>
        <v>4.6127214334718403</v>
      </c>
      <c r="K546" s="2">
        <f t="shared" si="60"/>
        <v>4.7707632192357341</v>
      </c>
    </row>
    <row r="547" spans="1:11" ht="13.5" x14ac:dyDescent="0.25">
      <c r="A547" s="3">
        <f>TITRES_STAT!B550</f>
        <v>42800</v>
      </c>
      <c r="B547" s="6">
        <f>TITRES_STAT!D550</f>
        <v>4.5781000000000001</v>
      </c>
      <c r="C547" s="2">
        <f t="shared" si="61"/>
        <v>0</v>
      </c>
      <c r="D547" s="2">
        <f t="shared" si="62"/>
        <v>4.5574999999999992</v>
      </c>
      <c r="E547" s="2">
        <f t="shared" si="64"/>
        <v>4.5420500000000006</v>
      </c>
      <c r="F547" s="2">
        <f t="shared" si="65"/>
        <v>4.5970950000000013</v>
      </c>
      <c r="G547" s="2">
        <f t="shared" si="59"/>
        <v>4.7974060000000041</v>
      </c>
      <c r="H547" s="2">
        <f t="shared" si="63"/>
        <v>5.2211934999999876</v>
      </c>
      <c r="I547" s="2">
        <f t="array" ref="I547">SUMPRODUCT(B531:B550, (ROW(B531:B550)-ROW(B531)+1)) / (20*21/2)</f>
        <v>4.5660700000000007</v>
      </c>
      <c r="J547" s="2">
        <f t="shared" si="66"/>
        <v>4.6094241540935696</v>
      </c>
      <c r="K547" s="2">
        <f t="shared" si="60"/>
        <v>4.7632077988735491</v>
      </c>
    </row>
    <row r="548" spans="1:11" ht="13.5" x14ac:dyDescent="0.25">
      <c r="A548" s="3">
        <f>TITRES_STAT!B551</f>
        <v>42801</v>
      </c>
      <c r="B548" s="6">
        <f>TITRES_STAT!D551</f>
        <v>4.5781000000000001</v>
      </c>
      <c r="C548" s="2">
        <f t="shared" si="61"/>
        <v>0</v>
      </c>
      <c r="D548" s="2">
        <f t="shared" si="62"/>
        <v>4.5678000000000001</v>
      </c>
      <c r="E548" s="2">
        <f t="shared" si="64"/>
        <v>4.5472000000000001</v>
      </c>
      <c r="F548" s="2">
        <f t="shared" si="65"/>
        <v>4.588865000000002</v>
      </c>
      <c r="G548" s="2">
        <f t="shared" si="59"/>
        <v>4.7871180000000031</v>
      </c>
      <c r="H548" s="2">
        <f t="shared" si="63"/>
        <v>5.2171099999999875</v>
      </c>
      <c r="I548" s="2">
        <f t="array" ref="I548">SUMPRODUCT(B532:B551, (ROW(B532:B551)-ROW(B532)+1)) / (20*21/2)</f>
        <v>4.5660733333333337</v>
      </c>
      <c r="J548" s="2">
        <f t="shared" si="66"/>
        <v>4.6064409013227534</v>
      </c>
      <c r="K548" s="2">
        <f t="shared" si="60"/>
        <v>4.7559486695059592</v>
      </c>
    </row>
    <row r="549" spans="1:11" ht="13.5" x14ac:dyDescent="0.25">
      <c r="A549" s="3">
        <f>TITRES_STAT!B552</f>
        <v>42802</v>
      </c>
      <c r="B549" s="6">
        <f>TITRES_STAT!D552</f>
        <v>4.5781000000000001</v>
      </c>
      <c r="C549" s="2">
        <f t="shared" si="61"/>
        <v>0</v>
      </c>
      <c r="D549" s="2">
        <f t="shared" si="62"/>
        <v>4.5781000000000001</v>
      </c>
      <c r="E549" s="2">
        <f t="shared" si="64"/>
        <v>4.5523499999999997</v>
      </c>
      <c r="F549" s="2">
        <f t="shared" si="65"/>
        <v>4.5806350000000027</v>
      </c>
      <c r="G549" s="2">
        <f t="shared" si="59"/>
        <v>4.776830000000003</v>
      </c>
      <c r="H549" s="2">
        <f t="shared" si="63"/>
        <v>5.2130264999999882</v>
      </c>
      <c r="I549" s="2">
        <f t="array" ref="I549">SUMPRODUCT(B533:B552, (ROW(B533:B552)-ROW(B533)+1)) / (20*21/2)</f>
        <v>4.5663214285714293</v>
      </c>
      <c r="J549" s="2">
        <f t="shared" si="66"/>
        <v>4.6037417678634442</v>
      </c>
      <c r="K549" s="2">
        <f t="shared" si="60"/>
        <v>4.7489742118782745</v>
      </c>
    </row>
    <row r="550" spans="1:11" ht="13.5" x14ac:dyDescent="0.25">
      <c r="A550" s="3">
        <f>TITRES_STAT!B553</f>
        <v>42803</v>
      </c>
      <c r="B550" s="6">
        <f>TITRES_STAT!D553</f>
        <v>4.5781000000000001</v>
      </c>
      <c r="C550" s="2">
        <f t="shared" si="61"/>
        <v>0</v>
      </c>
      <c r="D550" s="2">
        <f t="shared" si="62"/>
        <v>4.5781000000000001</v>
      </c>
      <c r="E550" s="2">
        <f t="shared" si="64"/>
        <v>4.5574999999999992</v>
      </c>
      <c r="F550" s="2">
        <f t="shared" si="65"/>
        <v>4.5780650000000023</v>
      </c>
      <c r="G550" s="2">
        <f t="shared" si="59"/>
        <v>4.7665420000000029</v>
      </c>
      <c r="H550" s="2">
        <f t="shared" si="63"/>
        <v>5.2089429999999881</v>
      </c>
      <c r="I550" s="2">
        <f t="array" ref="I550">SUMPRODUCT(B534:B553, (ROW(B534:B553)-ROW(B534)+1)) / (20*21/2)</f>
        <v>4.5668142857142859</v>
      </c>
      <c r="J550" s="2">
        <f t="shared" si="66"/>
        <v>4.6012996947335925</v>
      </c>
      <c r="K550" s="2">
        <f t="shared" si="60"/>
        <v>4.7422732623928523</v>
      </c>
    </row>
    <row r="551" spans="1:11" ht="13.5" x14ac:dyDescent="0.25">
      <c r="A551" s="3">
        <f>TITRES_STAT!B554</f>
        <v>42804</v>
      </c>
      <c r="B551" s="6">
        <f>TITRES_STAT!D554</f>
        <v>4.5781000000000001</v>
      </c>
      <c r="C551" s="2">
        <f t="shared" si="61"/>
        <v>0</v>
      </c>
      <c r="D551" s="2">
        <f t="shared" si="62"/>
        <v>4.5781000000000001</v>
      </c>
      <c r="E551" s="2">
        <f t="shared" si="64"/>
        <v>4.5626499999999997</v>
      </c>
      <c r="F551" s="2">
        <f t="shared" si="65"/>
        <v>4.5754950000000028</v>
      </c>
      <c r="G551" s="2">
        <f t="shared" si="59"/>
        <v>4.756254000000002</v>
      </c>
      <c r="H551" s="2">
        <f t="shared" si="63"/>
        <v>5.2048594999999871</v>
      </c>
      <c r="I551" s="2">
        <f t="array" ref="I551">SUMPRODUCT(B535:B554, (ROW(B535:B554)-ROW(B535)+1)) / (20*21/2)</f>
        <v>4.5675519047619053</v>
      </c>
      <c r="J551" s="2">
        <f t="shared" si="66"/>
        <v>4.5990901999970601</v>
      </c>
      <c r="K551" s="2">
        <f t="shared" si="60"/>
        <v>4.7358350952401915</v>
      </c>
    </row>
    <row r="552" spans="1:11" ht="13.5" x14ac:dyDescent="0.25">
      <c r="A552" s="3">
        <f>TITRES_STAT!B555</f>
        <v>42807</v>
      </c>
      <c r="B552" s="6">
        <f>TITRES_STAT!D555</f>
        <v>4.5781000000000001</v>
      </c>
      <c r="C552" s="2">
        <f t="shared" si="61"/>
        <v>0</v>
      </c>
      <c r="D552" s="2">
        <f t="shared" si="62"/>
        <v>4.5781000000000001</v>
      </c>
      <c r="E552" s="2">
        <f t="shared" si="64"/>
        <v>4.5678000000000001</v>
      </c>
      <c r="F552" s="2">
        <f t="shared" si="65"/>
        <v>4.5729250000000023</v>
      </c>
      <c r="G552" s="2">
        <f t="shared" si="59"/>
        <v>4.7459660000000028</v>
      </c>
      <c r="H552" s="2">
        <f t="shared" si="63"/>
        <v>5.2007759999999879</v>
      </c>
      <c r="I552" s="2">
        <f t="array" ref="I552">SUMPRODUCT(B536:B555, (ROW(B536:B555)-ROW(B536)+1)) / (20*21/2)</f>
        <v>4.5685342857142865</v>
      </c>
      <c r="J552" s="2">
        <f t="shared" si="66"/>
        <v>4.5970911333306734</v>
      </c>
      <c r="K552" s="2">
        <f t="shared" si="60"/>
        <v>4.7296494052307727</v>
      </c>
    </row>
    <row r="553" spans="1:11" ht="13.5" x14ac:dyDescent="0.25">
      <c r="A553" s="3">
        <f>TITRES_STAT!B556</f>
        <v>42808</v>
      </c>
      <c r="B553" s="6">
        <f>TITRES_STAT!D556</f>
        <v>4.5781000000000001</v>
      </c>
      <c r="C553" s="2">
        <f t="shared" si="61"/>
        <v>0</v>
      </c>
      <c r="D553" s="2">
        <f t="shared" si="62"/>
        <v>4.5781000000000001</v>
      </c>
      <c r="E553" s="2">
        <f t="shared" si="64"/>
        <v>4.5729499999999996</v>
      </c>
      <c r="F553" s="2">
        <f t="shared" si="65"/>
        <v>4.5703550000000019</v>
      </c>
      <c r="G553" s="2">
        <f t="shared" si="59"/>
        <v>4.7356780000000027</v>
      </c>
      <c r="H553" s="2">
        <f t="shared" si="63"/>
        <v>5.1966924999999877</v>
      </c>
      <c r="I553" s="2">
        <f t="array" ref="I553">SUMPRODUCT(B537:B556, (ROW(B537:B556)-ROW(B537)+1)) / (20*21/2)</f>
        <v>4.5697614285714296</v>
      </c>
      <c r="J553" s="2">
        <f t="shared" si="66"/>
        <v>4.5952824539658481</v>
      </c>
      <c r="K553" s="2">
        <f t="shared" si="60"/>
        <v>4.7237062913001546</v>
      </c>
    </row>
    <row r="554" spans="1:11" ht="13.5" x14ac:dyDescent="0.25">
      <c r="A554" s="3">
        <f>TITRES_STAT!B557</f>
        <v>42809</v>
      </c>
      <c r="B554" s="6">
        <f>TITRES_STAT!D557</f>
        <v>4.5781000000000001</v>
      </c>
      <c r="C554" s="2">
        <f t="shared" si="61"/>
        <v>0</v>
      </c>
      <c r="D554" s="2">
        <f t="shared" si="62"/>
        <v>4.5781000000000001</v>
      </c>
      <c r="E554" s="2">
        <f t="shared" si="64"/>
        <v>4.5781000000000001</v>
      </c>
      <c r="F554" s="2">
        <f t="shared" si="65"/>
        <v>4.5677850000000024</v>
      </c>
      <c r="G554" s="2">
        <f t="shared" si="59"/>
        <v>4.7253900000000026</v>
      </c>
      <c r="H554" s="2">
        <f t="shared" si="63"/>
        <v>5.1926089999999885</v>
      </c>
      <c r="I554" s="2">
        <f t="array" ref="I554">SUMPRODUCT(B538:B557, (ROW(B538:B557)-ROW(B538)+1)) / (20*21/2)</f>
        <v>4.5712333333333346</v>
      </c>
      <c r="J554" s="2">
        <f t="shared" si="66"/>
        <v>4.5936460297786246</v>
      </c>
      <c r="K554" s="2">
        <f t="shared" si="60"/>
        <v>4.7179962406609333</v>
      </c>
    </row>
    <row r="555" spans="1:11" ht="13.5" x14ac:dyDescent="0.25">
      <c r="A555" s="3">
        <f>TITRES_STAT!B558</f>
        <v>42810</v>
      </c>
      <c r="B555" s="6">
        <f>TITRES_STAT!D558</f>
        <v>4.5781000000000001</v>
      </c>
      <c r="C555" s="2">
        <f t="shared" si="61"/>
        <v>0</v>
      </c>
      <c r="D555" s="2">
        <f t="shared" si="62"/>
        <v>4.5781000000000001</v>
      </c>
      <c r="E555" s="2">
        <f t="shared" si="64"/>
        <v>4.5781000000000001</v>
      </c>
      <c r="F555" s="2">
        <f t="shared" si="65"/>
        <v>4.565215000000002</v>
      </c>
      <c r="G555" s="2">
        <f t="shared" si="59"/>
        <v>4.7151020000000026</v>
      </c>
      <c r="H555" s="2">
        <f t="shared" si="63"/>
        <v>5.1885254999999884</v>
      </c>
      <c r="I555" s="2">
        <f t="array" ref="I555">SUMPRODUCT(B539:B558, (ROW(B539:B558)-ROW(B539)+1)) / (20*21/2)</f>
        <v>4.5655976190476197</v>
      </c>
      <c r="J555" s="2">
        <f t="shared" si="66"/>
        <v>4.5921654555139941</v>
      </c>
      <c r="K555" s="2">
        <f t="shared" si="60"/>
        <v>4.7125101135761911</v>
      </c>
    </row>
    <row r="556" spans="1:11" ht="13.5" x14ac:dyDescent="0.25">
      <c r="A556" s="3">
        <f>TITRES_STAT!B559</f>
        <v>42811</v>
      </c>
      <c r="B556" s="6">
        <f>TITRES_STAT!D559</f>
        <v>4.5781000000000001</v>
      </c>
      <c r="C556" s="2">
        <f t="shared" si="61"/>
        <v>0</v>
      </c>
      <c r="D556" s="2">
        <f t="shared" si="62"/>
        <v>4.5781000000000001</v>
      </c>
      <c r="E556" s="2">
        <f t="shared" si="64"/>
        <v>4.5781000000000001</v>
      </c>
      <c r="F556" s="2">
        <f t="shared" si="65"/>
        <v>4.5626450000000016</v>
      </c>
      <c r="G556" s="2">
        <f t="shared" si="59"/>
        <v>4.7048140000000025</v>
      </c>
      <c r="H556" s="2">
        <f t="shared" si="63"/>
        <v>5.1844174999999879</v>
      </c>
      <c r="I556" s="2">
        <f t="array" ref="I556">SUMPRODUCT(B540:B559, (ROW(B540:B559)-ROW(B540)+1)) / (20*21/2)</f>
        <v>4.5600842857142867</v>
      </c>
      <c r="J556" s="2">
        <f t="shared" si="66"/>
        <v>4.5908258883221853</v>
      </c>
      <c r="K556" s="2">
        <f t="shared" si="60"/>
        <v>4.7072391287300661</v>
      </c>
    </row>
    <row r="557" spans="1:11" ht="13.5" x14ac:dyDescent="0.25">
      <c r="A557" s="3">
        <f>TITRES_STAT!B560</f>
        <v>42815</v>
      </c>
      <c r="B557" s="6">
        <f>TITRES_STAT!D560</f>
        <v>4.5781000000000001</v>
      </c>
      <c r="C557" s="2">
        <f t="shared" si="61"/>
        <v>0</v>
      </c>
      <c r="D557" s="2">
        <f t="shared" si="62"/>
        <v>4.5781000000000001</v>
      </c>
      <c r="E557" s="2">
        <f t="shared" si="64"/>
        <v>4.5781000000000001</v>
      </c>
      <c r="F557" s="2">
        <f t="shared" si="65"/>
        <v>4.5600750000000021</v>
      </c>
      <c r="G557" s="2">
        <f t="shared" si="59"/>
        <v>4.6965840000000032</v>
      </c>
      <c r="H557" s="2">
        <f t="shared" si="63"/>
        <v>5.1803094999999884</v>
      </c>
      <c r="I557" s="2">
        <f t="array" ref="I557">SUMPRODUCT(B541:B560, (ROW(B541:B560)-ROW(B541)+1)) / (20*21/2)</f>
        <v>4.5546933333333346</v>
      </c>
      <c r="J557" s="2">
        <f t="shared" si="66"/>
        <v>4.5896138989581683</v>
      </c>
      <c r="K557" s="2">
        <f t="shared" si="60"/>
        <v>4.7021748491720246</v>
      </c>
    </row>
    <row r="558" spans="1:11" ht="13.5" x14ac:dyDescent="0.25">
      <c r="A558" s="3">
        <f>TITRES_STAT!B561</f>
        <v>42816</v>
      </c>
      <c r="B558" s="6">
        <f>TITRES_STAT!D561</f>
        <v>4.5008999999999997</v>
      </c>
      <c r="C558" s="2">
        <f t="shared" si="61"/>
        <v>-7.7200000000000379E-2</v>
      </c>
      <c r="D558" s="2">
        <f t="shared" si="62"/>
        <v>4.5626599999999993</v>
      </c>
      <c r="E558" s="2">
        <f t="shared" si="64"/>
        <v>4.5703800000000001</v>
      </c>
      <c r="F558" s="2">
        <f t="shared" si="65"/>
        <v>4.558790000000001</v>
      </c>
      <c r="G558" s="2">
        <f t="shared" si="59"/>
        <v>4.6857820000000023</v>
      </c>
      <c r="H558" s="2">
        <f t="shared" si="63"/>
        <v>5.1758154999999899</v>
      </c>
      <c r="I558" s="2">
        <f t="array" ref="I558">SUMPRODUCT(B542:B561, (ROW(B542:B561)-ROW(B542)+1)) / (20*21/2)</f>
        <v>4.5494247619047625</v>
      </c>
      <c r="J558" s="2">
        <f t="shared" si="66"/>
        <v>4.5811649562002472</v>
      </c>
      <c r="K558" s="2">
        <f t="shared" si="60"/>
        <v>4.694281717831946</v>
      </c>
    </row>
    <row r="559" spans="1:11" ht="13.5" x14ac:dyDescent="0.25">
      <c r="A559" s="3">
        <f>TITRES_STAT!B562</f>
        <v>42817</v>
      </c>
      <c r="B559" s="6">
        <f>TITRES_STAT!D562</f>
        <v>4.5008999999999997</v>
      </c>
      <c r="C559" s="2">
        <f t="shared" si="61"/>
        <v>0</v>
      </c>
      <c r="D559" s="2">
        <f t="shared" si="62"/>
        <v>4.5472200000000003</v>
      </c>
      <c r="E559" s="2">
        <f t="shared" si="64"/>
        <v>4.5626600000000002</v>
      </c>
      <c r="F559" s="2">
        <f t="shared" si="65"/>
        <v>4.5575050000000008</v>
      </c>
      <c r="G559" s="2">
        <f t="shared" si="59"/>
        <v>4.6749800000000024</v>
      </c>
      <c r="H559" s="2">
        <f t="shared" si="63"/>
        <v>5.1721314999999892</v>
      </c>
      <c r="I559" s="2">
        <f t="array" ref="I559">SUMPRODUCT(B543:B562, (ROW(B543:B562)-ROW(B543)+1)) / (20*21/2)</f>
        <v>4.5442785714285723</v>
      </c>
      <c r="J559" s="2">
        <f t="shared" si="66"/>
        <v>4.5735206746573658</v>
      </c>
      <c r="K559" s="2">
        <f t="shared" si="60"/>
        <v>4.6866981210542233</v>
      </c>
    </row>
    <row r="560" spans="1:11" ht="13.5" x14ac:dyDescent="0.25">
      <c r="A560" s="3">
        <f>TITRES_STAT!B563</f>
        <v>42818</v>
      </c>
      <c r="B560" s="6">
        <f>TITRES_STAT!D563</f>
        <v>4.5008999999999997</v>
      </c>
      <c r="C560" s="2">
        <f t="shared" si="61"/>
        <v>0</v>
      </c>
      <c r="D560" s="2">
        <f t="shared" si="62"/>
        <v>4.5317800000000004</v>
      </c>
      <c r="E560" s="2">
        <f t="shared" si="64"/>
        <v>4.5549400000000002</v>
      </c>
      <c r="F560" s="2">
        <f t="shared" si="65"/>
        <v>4.5562200000000006</v>
      </c>
      <c r="G560" s="2">
        <f t="shared" si="59"/>
        <v>4.6641780000000033</v>
      </c>
      <c r="H560" s="2">
        <f t="shared" si="63"/>
        <v>5.1692329999999886</v>
      </c>
      <c r="I560" s="2">
        <f t="array" ref="I560">SUMPRODUCT(B544:B563, (ROW(B544:B563)-ROW(B544)+1)) / (20*21/2)</f>
        <v>4.539254761904763</v>
      </c>
      <c r="J560" s="2">
        <f t="shared" si="66"/>
        <v>4.5666044199280922</v>
      </c>
      <c r="K560" s="2">
        <f t="shared" si="60"/>
        <v>4.679411920228568</v>
      </c>
    </row>
    <row r="561" spans="1:11" ht="13.5" x14ac:dyDescent="0.25">
      <c r="A561" s="3">
        <f>TITRES_STAT!B564</f>
        <v>42821</v>
      </c>
      <c r="B561" s="6">
        <f>TITRES_STAT!D564</f>
        <v>4.5008999999999997</v>
      </c>
      <c r="C561" s="2">
        <f t="shared" si="61"/>
        <v>0</v>
      </c>
      <c r="D561" s="2">
        <f t="shared" si="62"/>
        <v>4.5163399999999996</v>
      </c>
      <c r="E561" s="2">
        <f t="shared" si="64"/>
        <v>4.5472200000000003</v>
      </c>
      <c r="F561" s="2">
        <f t="shared" si="65"/>
        <v>4.5549350000000004</v>
      </c>
      <c r="G561" s="2">
        <f t="shared" si="59"/>
        <v>4.6533760000000033</v>
      </c>
      <c r="H561" s="2">
        <f t="shared" si="63"/>
        <v>5.1655734999999892</v>
      </c>
      <c r="I561" s="2">
        <f t="array" ref="I561">SUMPRODUCT(B545:B564, (ROW(B545:B564)-ROW(B545)+1)) / (20*21/2)</f>
        <v>4.5343533333333346</v>
      </c>
      <c r="J561" s="2">
        <f t="shared" si="66"/>
        <v>4.5603468561254159</v>
      </c>
      <c r="K561" s="2">
        <f t="shared" si="60"/>
        <v>4.6724114527686247</v>
      </c>
    </row>
    <row r="562" spans="1:11" ht="13.5" x14ac:dyDescent="0.25">
      <c r="A562" s="3">
        <f>TITRES_STAT!B565</f>
        <v>42822</v>
      </c>
      <c r="B562" s="6">
        <f>TITRES_STAT!D565</f>
        <v>4.5008999999999997</v>
      </c>
      <c r="C562" s="2">
        <f t="shared" si="61"/>
        <v>0</v>
      </c>
      <c r="D562" s="2">
        <f t="shared" si="62"/>
        <v>4.5008999999999997</v>
      </c>
      <c r="E562" s="2">
        <f t="shared" si="64"/>
        <v>4.5395000000000003</v>
      </c>
      <c r="F562" s="2">
        <f t="shared" si="65"/>
        <v>4.5536500000000002</v>
      </c>
      <c r="G562" s="2">
        <f t="shared" ref="G562:G625" si="67">AVERAGE(B513:B562)</f>
        <v>4.6425740000000033</v>
      </c>
      <c r="H562" s="2">
        <f t="shared" si="63"/>
        <v>5.161152999999989</v>
      </c>
      <c r="I562" s="2">
        <f t="array" ref="I562">SUMPRODUCT(B546:B565, (ROW(B546:B565)-ROW(B546)+1)) / (20*21/2)</f>
        <v>4.5295742857142871</v>
      </c>
      <c r="J562" s="2">
        <f t="shared" si="66"/>
        <v>4.5546852507801381</v>
      </c>
      <c r="K562" s="2">
        <f t="shared" si="60"/>
        <v>4.6656855134443651</v>
      </c>
    </row>
    <row r="563" spans="1:11" ht="13.5" x14ac:dyDescent="0.25">
      <c r="A563" s="3">
        <f>TITRES_STAT!B566</f>
        <v>42823</v>
      </c>
      <c r="B563" s="6">
        <f>TITRES_STAT!D566</f>
        <v>4.5008999999999997</v>
      </c>
      <c r="C563" s="2">
        <f t="shared" si="61"/>
        <v>0</v>
      </c>
      <c r="D563" s="2">
        <f t="shared" si="62"/>
        <v>4.5008999999999997</v>
      </c>
      <c r="E563" s="2">
        <f t="shared" si="64"/>
        <v>4.5317800000000004</v>
      </c>
      <c r="F563" s="2">
        <f t="shared" si="65"/>
        <v>4.552365</v>
      </c>
      <c r="G563" s="2">
        <f t="shared" si="67"/>
        <v>4.634756000000003</v>
      </c>
      <c r="H563" s="2">
        <f t="shared" si="63"/>
        <v>5.1566589999999897</v>
      </c>
      <c r="I563" s="2">
        <f t="array" ref="I563">SUMPRODUCT(B547:B566, (ROW(B547:B566)-ROW(B547)+1)) / (20*21/2)</f>
        <v>4.5251628571428579</v>
      </c>
      <c r="J563" s="2">
        <f t="shared" si="66"/>
        <v>4.5495628459439343</v>
      </c>
      <c r="K563" s="2">
        <f t="shared" ref="K563:K626" si="68">$K$4*B563+(1-$K$4)*K562</f>
        <v>4.659223336446547</v>
      </c>
    </row>
    <row r="564" spans="1:11" ht="13.5" x14ac:dyDescent="0.25">
      <c r="A564" s="3">
        <f>TITRES_STAT!B567</f>
        <v>42824</v>
      </c>
      <c r="B564" s="6">
        <f>TITRES_STAT!D567</f>
        <v>4.5008999999999997</v>
      </c>
      <c r="C564" s="2">
        <f t="shared" si="61"/>
        <v>0</v>
      </c>
      <c r="D564" s="2">
        <f t="shared" si="62"/>
        <v>4.5008999999999997</v>
      </c>
      <c r="E564" s="2">
        <f t="shared" si="64"/>
        <v>4.5240600000000004</v>
      </c>
      <c r="F564" s="2">
        <f t="shared" si="65"/>
        <v>4.5510800000000007</v>
      </c>
      <c r="G564" s="2">
        <f t="shared" si="67"/>
        <v>4.6269380000000027</v>
      </c>
      <c r="H564" s="2">
        <f t="shared" si="63"/>
        <v>5.1522629999999898</v>
      </c>
      <c r="I564" s="2">
        <f t="array" ref="I564">SUMPRODUCT(B548:B567, (ROW(B548:B567)-ROW(B548)+1)) / (20*21/2)</f>
        <v>4.5211190476190488</v>
      </c>
      <c r="J564" s="2">
        <f t="shared" si="66"/>
        <v>4.5449282891873688</v>
      </c>
      <c r="K564" s="2">
        <f t="shared" si="68"/>
        <v>4.6530145781545258</v>
      </c>
    </row>
    <row r="565" spans="1:11" ht="13.5" x14ac:dyDescent="0.25">
      <c r="A565" s="3">
        <f>TITRES_STAT!B568</f>
        <v>42825</v>
      </c>
      <c r="B565" s="6">
        <f>TITRES_STAT!D568</f>
        <v>4.5008999999999997</v>
      </c>
      <c r="C565" s="2">
        <f t="shared" si="61"/>
        <v>0</v>
      </c>
      <c r="D565" s="2">
        <f t="shared" si="62"/>
        <v>4.5008999999999997</v>
      </c>
      <c r="E565" s="2">
        <f t="shared" si="64"/>
        <v>4.5163400000000014</v>
      </c>
      <c r="F565" s="2">
        <f t="shared" si="65"/>
        <v>4.5472200000000003</v>
      </c>
      <c r="G565" s="2">
        <f t="shared" si="67"/>
        <v>4.6191200000000032</v>
      </c>
      <c r="H565" s="2">
        <f t="shared" si="63"/>
        <v>5.14786699999999</v>
      </c>
      <c r="I565" s="2">
        <f t="array" ref="I565">SUMPRODUCT(B549:B568, (ROW(B549:B568)-ROW(B549)+1)) / (20*21/2)</f>
        <v>4.517442857142858</v>
      </c>
      <c r="J565" s="2">
        <f t="shared" si="66"/>
        <v>4.5407351187885716</v>
      </c>
      <c r="K565" s="2">
        <f t="shared" si="68"/>
        <v>4.6470493005798392</v>
      </c>
    </row>
    <row r="566" spans="1:11" ht="13.5" x14ac:dyDescent="0.25">
      <c r="A566" s="3">
        <f>TITRES_STAT!B569</f>
        <v>42828</v>
      </c>
      <c r="B566" s="6">
        <f>TITRES_STAT!D569</f>
        <v>4.5008999999999997</v>
      </c>
      <c r="C566" s="2">
        <f t="shared" si="61"/>
        <v>0</v>
      </c>
      <c r="D566" s="2">
        <f t="shared" si="62"/>
        <v>4.5008999999999997</v>
      </c>
      <c r="E566" s="2">
        <f t="shared" si="64"/>
        <v>4.5086200000000005</v>
      </c>
      <c r="F566" s="2">
        <f t="shared" si="65"/>
        <v>4.5433600000000007</v>
      </c>
      <c r="G566" s="2">
        <f t="shared" si="67"/>
        <v>4.6113020000000029</v>
      </c>
      <c r="H566" s="2">
        <f t="shared" si="63"/>
        <v>5.1434709999999892</v>
      </c>
      <c r="I566" s="2">
        <f t="array" ref="I566">SUMPRODUCT(B550:B569, (ROW(B550:B569)-ROW(B550)+1)) / (20*21/2)</f>
        <v>4.5141342857142872</v>
      </c>
      <c r="J566" s="2">
        <f t="shared" si="66"/>
        <v>4.5369412979515644</v>
      </c>
      <c r="K566" s="2">
        <f t="shared" si="68"/>
        <v>4.641317955459062</v>
      </c>
    </row>
    <row r="567" spans="1:11" ht="13.5" x14ac:dyDescent="0.25">
      <c r="A567" s="3">
        <f>TITRES_STAT!B570</f>
        <v>42829</v>
      </c>
      <c r="B567" s="6">
        <f>TITRES_STAT!D570</f>
        <v>4.5008999999999997</v>
      </c>
      <c r="C567" s="2">
        <f t="shared" si="61"/>
        <v>0</v>
      </c>
      <c r="D567" s="2">
        <f t="shared" si="62"/>
        <v>4.5008999999999997</v>
      </c>
      <c r="E567" s="2">
        <f t="shared" si="64"/>
        <v>4.5009000000000006</v>
      </c>
      <c r="F567" s="2">
        <f t="shared" si="65"/>
        <v>4.5395000000000003</v>
      </c>
      <c r="G567" s="2">
        <f t="shared" si="67"/>
        <v>4.6034840000000035</v>
      </c>
      <c r="H567" s="2">
        <f t="shared" si="63"/>
        <v>5.1390749999999903</v>
      </c>
      <c r="I567" s="2">
        <f t="array" ref="I567">SUMPRODUCT(B551:B570, (ROW(B551:B570)-ROW(B551)+1)) / (20*21/2)</f>
        <v>4.5087457142857152</v>
      </c>
      <c r="J567" s="2">
        <f t="shared" si="66"/>
        <v>4.5335087933847484</v>
      </c>
      <c r="K567" s="2">
        <f t="shared" si="68"/>
        <v>4.6358113689704714</v>
      </c>
    </row>
    <row r="568" spans="1:11" ht="13.5" x14ac:dyDescent="0.25">
      <c r="A568" s="3">
        <f>TITRES_STAT!B571</f>
        <v>42830</v>
      </c>
      <c r="B568" s="6">
        <f>TITRES_STAT!D571</f>
        <v>4.5008999999999997</v>
      </c>
      <c r="C568" s="2">
        <f t="shared" si="61"/>
        <v>0</v>
      </c>
      <c r="D568" s="2">
        <f t="shared" si="62"/>
        <v>4.5008999999999997</v>
      </c>
      <c r="E568" s="2">
        <f t="shared" si="64"/>
        <v>4.5009000000000006</v>
      </c>
      <c r="F568" s="2">
        <f t="shared" si="65"/>
        <v>4.5356400000000008</v>
      </c>
      <c r="G568" s="2">
        <f t="shared" si="67"/>
        <v>4.5985460000000025</v>
      </c>
      <c r="H568" s="2">
        <f t="shared" si="63"/>
        <v>5.1346789999999896</v>
      </c>
      <c r="I568" s="2">
        <f t="array" ref="I568">SUMPRODUCT(B552:B571, (ROW(B552:B571)-ROW(B552)+1)) / (20*21/2)</f>
        <v>4.5038471428571443</v>
      </c>
      <c r="J568" s="2">
        <f t="shared" si="66"/>
        <v>4.530403194014772</v>
      </c>
      <c r="K568" s="2">
        <f t="shared" si="68"/>
        <v>4.6305207270500617</v>
      </c>
    </row>
    <row r="569" spans="1:11" ht="13.5" x14ac:dyDescent="0.25">
      <c r="A569" s="3">
        <f>TITRES_STAT!B572</f>
        <v>42831</v>
      </c>
      <c r="B569" s="6">
        <f>TITRES_STAT!D572</f>
        <v>4.5008999999999997</v>
      </c>
      <c r="C569" s="2">
        <f t="shared" si="61"/>
        <v>0</v>
      </c>
      <c r="D569" s="2">
        <f t="shared" si="62"/>
        <v>4.5008999999999997</v>
      </c>
      <c r="E569" s="2">
        <f t="shared" si="64"/>
        <v>4.5009000000000006</v>
      </c>
      <c r="F569" s="2">
        <f t="shared" si="65"/>
        <v>4.5317800000000004</v>
      </c>
      <c r="G569" s="2">
        <f t="shared" si="67"/>
        <v>4.5936080000000024</v>
      </c>
      <c r="H569" s="2">
        <f t="shared" si="63"/>
        <v>5.1301849999999902</v>
      </c>
      <c r="I569" s="2">
        <f t="array" ref="I569">SUMPRODUCT(B553:B572, (ROW(B553:B572)-ROW(B553)+1)) / (20*21/2)</f>
        <v>4.4994385714285725</v>
      </c>
      <c r="J569" s="2">
        <f t="shared" si="66"/>
        <v>4.5275933660133649</v>
      </c>
      <c r="K569" s="2">
        <f t="shared" si="68"/>
        <v>4.6254375612833929</v>
      </c>
    </row>
    <row r="570" spans="1:11" ht="13.5" x14ac:dyDescent="0.25">
      <c r="A570" s="3">
        <f>TITRES_STAT!B573</f>
        <v>42832</v>
      </c>
      <c r="B570" s="6">
        <f>TITRES_STAT!D573</f>
        <v>4.4752000000000001</v>
      </c>
      <c r="C570" s="2">
        <f t="shared" si="61"/>
        <v>-2.5699999999999612E-2</v>
      </c>
      <c r="D570" s="2">
        <f t="shared" si="62"/>
        <v>4.4957599999999998</v>
      </c>
      <c r="E570" s="2">
        <f t="shared" si="64"/>
        <v>4.498330000000001</v>
      </c>
      <c r="F570" s="2">
        <f t="shared" si="65"/>
        <v>4.5266350000000006</v>
      </c>
      <c r="G570" s="2">
        <f t="shared" si="67"/>
        <v>4.5881560000000023</v>
      </c>
      <c r="H570" s="2">
        <f t="shared" si="63"/>
        <v>5.125555499999991</v>
      </c>
      <c r="I570" s="2">
        <f t="array" ref="I570">SUMPRODUCT(B554:B573, (ROW(B554:B573)-ROW(B554)+1)) / (20*21/2)</f>
        <v>4.4930723809523814</v>
      </c>
      <c r="J570" s="2">
        <f t="shared" si="66"/>
        <v>4.5226035216311393</v>
      </c>
      <c r="K570" s="2">
        <f t="shared" si="68"/>
        <v>4.6195458922134556</v>
      </c>
    </row>
    <row r="571" spans="1:11" ht="13.5" x14ac:dyDescent="0.25">
      <c r="A571" s="3">
        <f>TITRES_STAT!B574</f>
        <v>42835</v>
      </c>
      <c r="B571" s="6">
        <f>TITRES_STAT!D574</f>
        <v>4.4752000000000001</v>
      </c>
      <c r="C571" s="2">
        <f t="shared" si="61"/>
        <v>0</v>
      </c>
      <c r="D571" s="2">
        <f t="shared" si="62"/>
        <v>4.4906199999999998</v>
      </c>
      <c r="E571" s="2">
        <f t="shared" si="64"/>
        <v>4.4957600000000006</v>
      </c>
      <c r="F571" s="2">
        <f t="shared" si="65"/>
        <v>4.5214900000000009</v>
      </c>
      <c r="G571" s="2">
        <f t="shared" si="67"/>
        <v>4.5828060000000024</v>
      </c>
      <c r="H571" s="2">
        <f t="shared" si="63"/>
        <v>5.1201289999999915</v>
      </c>
      <c r="I571" s="2">
        <f t="array" ref="I571">SUMPRODUCT(B555:B574, (ROW(B555:B574)-ROW(B555)+1)) / (20*21/2)</f>
        <v>4.4873185714285713</v>
      </c>
      <c r="J571" s="2">
        <f t="shared" si="66"/>
        <v>4.5180889005234119</v>
      </c>
      <c r="K571" s="2">
        <f t="shared" si="68"/>
        <v>4.6138852689893985</v>
      </c>
    </row>
    <row r="572" spans="1:11" ht="13.5" x14ac:dyDescent="0.25">
      <c r="A572" s="3">
        <f>TITRES_STAT!B575</f>
        <v>42836</v>
      </c>
      <c r="B572" s="6">
        <f>TITRES_STAT!D575</f>
        <v>4.4752000000000001</v>
      </c>
      <c r="C572" s="2">
        <f t="shared" si="61"/>
        <v>0</v>
      </c>
      <c r="D572" s="2">
        <f t="shared" si="62"/>
        <v>4.4854800000000008</v>
      </c>
      <c r="E572" s="2">
        <f t="shared" si="64"/>
        <v>4.4931900000000002</v>
      </c>
      <c r="F572" s="2">
        <f t="shared" si="65"/>
        <v>4.5163450000000003</v>
      </c>
      <c r="G572" s="2">
        <f t="shared" si="67"/>
        <v>4.5774560000000024</v>
      </c>
      <c r="H572" s="2">
        <f t="shared" si="63"/>
        <v>5.114702499999991</v>
      </c>
      <c r="I572" s="2">
        <f t="array" ref="I572">SUMPRODUCT(B556:B575, (ROW(B556:B575)-ROW(B556)+1)) / (20*21/2)</f>
        <v>4.4821771428571431</v>
      </c>
      <c r="J572" s="2">
        <f t="shared" si="66"/>
        <v>4.5140042433307057</v>
      </c>
      <c r="K572" s="2">
        <f t="shared" si="68"/>
        <v>4.608446630989814</v>
      </c>
    </row>
    <row r="573" spans="1:11" ht="13.5" x14ac:dyDescent="0.25">
      <c r="A573" s="3">
        <f>TITRES_STAT!B576</f>
        <v>42837</v>
      </c>
      <c r="B573" s="6">
        <f>TITRES_STAT!D576</f>
        <v>4.4494999999999996</v>
      </c>
      <c r="C573" s="2">
        <f t="shared" si="61"/>
        <v>-2.57000000000005E-2</v>
      </c>
      <c r="D573" s="2">
        <f t="shared" si="62"/>
        <v>4.4752000000000001</v>
      </c>
      <c r="E573" s="2">
        <f t="shared" si="64"/>
        <v>4.4880500000000003</v>
      </c>
      <c r="F573" s="2">
        <f t="shared" si="65"/>
        <v>4.5099150000000012</v>
      </c>
      <c r="G573" s="2">
        <f t="shared" si="67"/>
        <v>4.5715920000000025</v>
      </c>
      <c r="H573" s="2">
        <f t="shared" si="63"/>
        <v>5.1091474999999908</v>
      </c>
      <c r="I573" s="2">
        <f t="array" ref="I573">SUMPRODUCT(B557:B576, (ROW(B557:B576)-ROW(B557)+1)) / (20*21/2)</f>
        <v>4.477648095238095</v>
      </c>
      <c r="J573" s="2">
        <f t="shared" si="66"/>
        <v>4.5078609820611142</v>
      </c>
      <c r="K573" s="2">
        <f t="shared" si="68"/>
        <v>4.602213429774527</v>
      </c>
    </row>
    <row r="574" spans="1:11" ht="13.5" x14ac:dyDescent="0.25">
      <c r="A574" s="3">
        <f>TITRES_STAT!B577</f>
        <v>42838</v>
      </c>
      <c r="B574" s="6">
        <f>TITRES_STAT!D577</f>
        <v>4.4494999999999996</v>
      </c>
      <c r="C574" s="2">
        <f t="shared" si="61"/>
        <v>0</v>
      </c>
      <c r="D574" s="2">
        <f t="shared" si="62"/>
        <v>4.4649200000000002</v>
      </c>
      <c r="E574" s="2">
        <f t="shared" si="64"/>
        <v>4.4829100000000004</v>
      </c>
      <c r="F574" s="2">
        <f t="shared" si="65"/>
        <v>4.5034850000000004</v>
      </c>
      <c r="G574" s="2">
        <f t="shared" si="67"/>
        <v>4.5657280000000018</v>
      </c>
      <c r="H574" s="2">
        <f t="shared" si="63"/>
        <v>5.1035924999999915</v>
      </c>
      <c r="I574" s="2">
        <f t="array" ref="I574">SUMPRODUCT(B558:B577, (ROW(B558:B577)-ROW(B558)+1)) / (20*21/2)</f>
        <v>4.4737314285714289</v>
      </c>
      <c r="J574" s="2">
        <f t="shared" si="66"/>
        <v>4.5023027932933886</v>
      </c>
      <c r="K574" s="2">
        <f t="shared" si="68"/>
        <v>4.5962246678225851</v>
      </c>
    </row>
    <row r="575" spans="1:11" ht="13.5" x14ac:dyDescent="0.25">
      <c r="A575" s="3">
        <f>TITRES_STAT!B578</f>
        <v>42839</v>
      </c>
      <c r="B575" s="6">
        <f>TITRES_STAT!D578</f>
        <v>4.4494999999999996</v>
      </c>
      <c r="C575" s="2">
        <f t="shared" si="61"/>
        <v>0</v>
      </c>
      <c r="D575" s="2">
        <f t="shared" si="62"/>
        <v>4.4597800000000003</v>
      </c>
      <c r="E575" s="2">
        <f t="shared" si="64"/>
        <v>4.4777700000000005</v>
      </c>
      <c r="F575" s="2">
        <f t="shared" si="65"/>
        <v>4.4970550000000014</v>
      </c>
      <c r="G575" s="2">
        <f t="shared" si="67"/>
        <v>4.5598640000000019</v>
      </c>
      <c r="H575" s="2">
        <f t="shared" si="63"/>
        <v>5.0980374999999913</v>
      </c>
      <c r="I575" s="2">
        <f t="array" ref="I575">SUMPRODUCT(B559:B578, (ROW(B559:B578)-ROW(B559)+1)) / (20*21/2)</f>
        <v>4.4704271428571429</v>
      </c>
      <c r="J575" s="2">
        <f t="shared" si="66"/>
        <v>4.4972739558368753</v>
      </c>
      <c r="K575" s="2">
        <f t="shared" si="68"/>
        <v>4.5904707592805227</v>
      </c>
    </row>
    <row r="576" spans="1:11" ht="13.5" x14ac:dyDescent="0.25">
      <c r="A576" s="3">
        <f>TITRES_STAT!B579</f>
        <v>42842</v>
      </c>
      <c r="B576" s="6">
        <f>TITRES_STAT!D579</f>
        <v>4.4494999999999996</v>
      </c>
      <c r="C576" s="2">
        <f t="shared" si="61"/>
        <v>0</v>
      </c>
      <c r="D576" s="2">
        <f t="shared" si="62"/>
        <v>4.4546399999999995</v>
      </c>
      <c r="E576" s="2">
        <f t="shared" si="64"/>
        <v>4.4726300000000005</v>
      </c>
      <c r="F576" s="2">
        <f t="shared" si="65"/>
        <v>4.4906250000000005</v>
      </c>
      <c r="G576" s="2">
        <f t="shared" si="67"/>
        <v>4.554000000000002</v>
      </c>
      <c r="H576" s="2">
        <f t="shared" si="63"/>
        <v>5.0924824999999911</v>
      </c>
      <c r="I576" s="2">
        <f t="array" ref="I576">SUMPRODUCT(B560:B579, (ROW(B560:B579)-ROW(B560)+1)) / (20*21/2)</f>
        <v>4.4551199999999991</v>
      </c>
      <c r="J576" s="2">
        <f t="shared" si="66"/>
        <v>4.4927240552809824</v>
      </c>
      <c r="K576" s="2">
        <f t="shared" si="68"/>
        <v>4.584942494210698</v>
      </c>
    </row>
    <row r="577" spans="1:11" ht="13.5" x14ac:dyDescent="0.25">
      <c r="A577" s="3">
        <f>TITRES_STAT!B580</f>
        <v>42843</v>
      </c>
      <c r="B577" s="6">
        <f>TITRES_STAT!D580</f>
        <v>4.4494999999999996</v>
      </c>
      <c r="C577" s="2">
        <f t="shared" si="61"/>
        <v>0</v>
      </c>
      <c r="D577" s="2">
        <f t="shared" si="62"/>
        <v>4.4494999999999996</v>
      </c>
      <c r="E577" s="2">
        <f t="shared" si="64"/>
        <v>4.4674899999999997</v>
      </c>
      <c r="F577" s="2">
        <f t="shared" si="65"/>
        <v>4.4841950000000006</v>
      </c>
      <c r="G577" s="2">
        <f t="shared" si="67"/>
        <v>4.5481360000000022</v>
      </c>
      <c r="H577" s="2">
        <f t="shared" si="63"/>
        <v>5.0869274999999909</v>
      </c>
      <c r="I577" s="2">
        <f t="array" ref="I577">SUMPRODUCT(B561:B580, (ROW(B561:B580)-ROW(B561)+1)) / (20*21/2)</f>
        <v>4.4406699999999999</v>
      </c>
      <c r="J577" s="2">
        <f t="shared" si="66"/>
        <v>4.4886074785875554</v>
      </c>
      <c r="K577" s="2">
        <f t="shared" si="68"/>
        <v>4.5796310238494939</v>
      </c>
    </row>
    <row r="578" spans="1:11" ht="13.5" x14ac:dyDescent="0.25">
      <c r="A578" s="3">
        <f>TITRES_STAT!B581</f>
        <v>42844</v>
      </c>
      <c r="B578" s="6">
        <f>TITRES_STAT!D581</f>
        <v>4.4494999999999996</v>
      </c>
      <c r="C578" s="2">
        <f t="shared" si="61"/>
        <v>0</v>
      </c>
      <c r="D578" s="2">
        <f t="shared" si="62"/>
        <v>4.4494999999999996</v>
      </c>
      <c r="E578" s="2">
        <f t="shared" si="64"/>
        <v>4.4623499999999998</v>
      </c>
      <c r="F578" s="2">
        <f t="shared" si="65"/>
        <v>4.4816250000000002</v>
      </c>
      <c r="G578" s="2">
        <f t="shared" si="67"/>
        <v>4.5422720000000023</v>
      </c>
      <c r="H578" s="2">
        <f t="shared" si="63"/>
        <v>5.0813724999999916</v>
      </c>
      <c r="I578" s="2">
        <f t="array" ref="I578">SUMPRODUCT(B562:B581, (ROW(B562:B581)-ROW(B562)+1)) / (20*21/2)</f>
        <v>4.4270771428571427</v>
      </c>
      <c r="J578" s="2">
        <f t="shared" si="66"/>
        <v>4.4848829568173114</v>
      </c>
      <c r="K578" s="2">
        <f t="shared" si="68"/>
        <v>4.5745278464436314</v>
      </c>
    </row>
    <row r="579" spans="1:11" ht="13.5" x14ac:dyDescent="0.25">
      <c r="A579" s="3">
        <f>TITRES_STAT!B582</f>
        <v>42845</v>
      </c>
      <c r="B579" s="6">
        <f>TITRES_STAT!D582</f>
        <v>4.3209</v>
      </c>
      <c r="C579" s="2">
        <f t="shared" si="61"/>
        <v>-0.1285999999999996</v>
      </c>
      <c r="D579" s="2">
        <f t="shared" si="62"/>
        <v>4.4237799999999989</v>
      </c>
      <c r="E579" s="2">
        <f t="shared" si="64"/>
        <v>4.44435</v>
      </c>
      <c r="F579" s="2">
        <f t="shared" si="65"/>
        <v>4.4726249999999999</v>
      </c>
      <c r="G579" s="2">
        <f t="shared" si="67"/>
        <v>4.5338360000000026</v>
      </c>
      <c r="H579" s="2">
        <f t="shared" si="63"/>
        <v>5.0751744999999922</v>
      </c>
      <c r="I579" s="2">
        <f t="array" ref="I579">SUMPRODUCT(B563:B582, (ROW(B563:B582)-ROW(B563)+1)) / (20*21/2)</f>
        <v>4.4143414285714284</v>
      </c>
      <c r="J579" s="2">
        <f t="shared" si="66"/>
        <v>4.46926553235852</v>
      </c>
      <c r="K579" s="2">
        <f t="shared" si="68"/>
        <v>4.5645816563870181</v>
      </c>
    </row>
    <row r="580" spans="1:11" ht="13.5" x14ac:dyDescent="0.25">
      <c r="A580" s="3">
        <f>TITRES_STAT!B583</f>
        <v>42846</v>
      </c>
      <c r="B580" s="6">
        <f>TITRES_STAT!D583</f>
        <v>4.3209</v>
      </c>
      <c r="C580" s="2">
        <f t="shared" ref="C580:C643" si="69">B580-B579</f>
        <v>0</v>
      </c>
      <c r="D580" s="2">
        <f t="shared" si="62"/>
        <v>4.3980599999999992</v>
      </c>
      <c r="E580" s="2">
        <f t="shared" si="64"/>
        <v>4.4289199999999997</v>
      </c>
      <c r="F580" s="2">
        <f t="shared" si="65"/>
        <v>4.4636249999999995</v>
      </c>
      <c r="G580" s="2">
        <f t="shared" si="67"/>
        <v>4.5276640000000024</v>
      </c>
      <c r="H580" s="2">
        <f t="shared" si="63"/>
        <v>5.0689764999999927</v>
      </c>
      <c r="I580" s="2">
        <f t="array" ref="I580">SUMPRODUCT(B564:B583, (ROW(B564:B583)-ROW(B564)+1)) / (20*21/2)</f>
        <v>4.402462857142857</v>
      </c>
      <c r="J580" s="2">
        <f t="shared" si="66"/>
        <v>4.4551354816577087</v>
      </c>
      <c r="K580" s="2">
        <f t="shared" si="68"/>
        <v>4.5550255129992916</v>
      </c>
    </row>
    <row r="581" spans="1:11" ht="13.5" x14ac:dyDescent="0.25">
      <c r="A581" s="3">
        <f>TITRES_STAT!B584</f>
        <v>42849</v>
      </c>
      <c r="B581" s="6">
        <f>TITRES_STAT!D584</f>
        <v>4.3209</v>
      </c>
      <c r="C581" s="2">
        <f t="shared" si="69"/>
        <v>0</v>
      </c>
      <c r="D581" s="2">
        <f t="shared" si="62"/>
        <v>4.3723399999999994</v>
      </c>
      <c r="E581" s="2">
        <f t="shared" si="64"/>
        <v>4.4134900000000004</v>
      </c>
      <c r="F581" s="2">
        <f t="shared" si="65"/>
        <v>4.4546249999999992</v>
      </c>
      <c r="G581" s="2">
        <f t="shared" si="67"/>
        <v>4.5214920000000021</v>
      </c>
      <c r="H581" s="2">
        <f t="shared" si="63"/>
        <v>5.0627784999999932</v>
      </c>
      <c r="I581" s="2">
        <f t="array" ref="I581">SUMPRODUCT(B565:B584, (ROW(B565:B584)-ROW(B565)+1)) / (20*21/2)</f>
        <v>4.3914414285714285</v>
      </c>
      <c r="J581" s="2">
        <f t="shared" si="66"/>
        <v>4.4423511500712598</v>
      </c>
      <c r="K581" s="2">
        <f t="shared" si="68"/>
        <v>4.5458441203326521</v>
      </c>
    </row>
    <row r="582" spans="1:11" ht="13.5" x14ac:dyDescent="0.25">
      <c r="A582" s="3">
        <f>TITRES_STAT!B585</f>
        <v>42850</v>
      </c>
      <c r="B582" s="6">
        <f>TITRES_STAT!D585</f>
        <v>4.3209</v>
      </c>
      <c r="C582" s="2">
        <f t="shared" si="69"/>
        <v>0</v>
      </c>
      <c r="D582" s="2">
        <f t="shared" ref="D582:D645" si="70">AVERAGE(B578:B582)</f>
        <v>4.3466199999999997</v>
      </c>
      <c r="E582" s="2">
        <f t="shared" si="64"/>
        <v>4.3980600000000001</v>
      </c>
      <c r="F582" s="2">
        <f t="shared" si="65"/>
        <v>4.4456249999999988</v>
      </c>
      <c r="G582" s="2">
        <f t="shared" si="67"/>
        <v>4.5153200000000018</v>
      </c>
      <c r="H582" s="2">
        <f t="shared" si="63"/>
        <v>5.0565804999999946</v>
      </c>
      <c r="I582" s="2">
        <f t="array" ref="I582">SUMPRODUCT(B566:B585, (ROW(B566:B585)-ROW(B566)+1)) / (20*21/2)</f>
        <v>4.3812771428571429</v>
      </c>
      <c r="J582" s="2">
        <f t="shared" si="66"/>
        <v>4.4307843738739967</v>
      </c>
      <c r="K582" s="2">
        <f t="shared" si="68"/>
        <v>4.537022782280391</v>
      </c>
    </row>
    <row r="583" spans="1:11" ht="13.5" x14ac:dyDescent="0.25">
      <c r="A583" s="3">
        <f>TITRES_STAT!B586</f>
        <v>42851</v>
      </c>
      <c r="B583" s="6">
        <f>TITRES_STAT!D586</f>
        <v>4.3209</v>
      </c>
      <c r="C583" s="2">
        <f t="shared" si="69"/>
        <v>0</v>
      </c>
      <c r="D583" s="2">
        <f t="shared" si="70"/>
        <v>4.3209</v>
      </c>
      <c r="E583" s="2">
        <f t="shared" si="64"/>
        <v>4.3852000000000002</v>
      </c>
      <c r="F583" s="2">
        <f t="shared" si="65"/>
        <v>4.4366249999999985</v>
      </c>
      <c r="G583" s="2">
        <f t="shared" si="67"/>
        <v>4.5091480000000015</v>
      </c>
      <c r="H583" s="2">
        <f t="shared" si="63"/>
        <v>5.0503824999999942</v>
      </c>
      <c r="I583" s="2">
        <f t="array" ref="I583">SUMPRODUCT(B567:B586, (ROW(B567:B586)-ROW(B567)+1)) / (20*21/2)</f>
        <v>4.3719700000000001</v>
      </c>
      <c r="J583" s="2">
        <f t="shared" si="66"/>
        <v>4.4203191954098067</v>
      </c>
      <c r="K583" s="2">
        <f t="shared" si="68"/>
        <v>4.528547379053709</v>
      </c>
    </row>
    <row r="584" spans="1:11" ht="13.5" x14ac:dyDescent="0.25">
      <c r="A584" s="3">
        <f>TITRES_STAT!B587</f>
        <v>42852</v>
      </c>
      <c r="B584" s="6">
        <f>TITRES_STAT!D587</f>
        <v>4.3209</v>
      </c>
      <c r="C584" s="2">
        <f t="shared" si="69"/>
        <v>0</v>
      </c>
      <c r="D584" s="2">
        <f t="shared" si="70"/>
        <v>4.3209</v>
      </c>
      <c r="E584" s="2">
        <f t="shared" si="64"/>
        <v>4.3723400000000003</v>
      </c>
      <c r="F584" s="2">
        <f t="shared" si="65"/>
        <v>4.427624999999999</v>
      </c>
      <c r="G584" s="2">
        <f t="shared" si="67"/>
        <v>4.5029760000000012</v>
      </c>
      <c r="H584" s="2">
        <f t="shared" si="63"/>
        <v>5.0450074999999943</v>
      </c>
      <c r="I584" s="2">
        <f t="array" ref="I584">SUMPRODUCT(B568:B587, (ROW(B568:B587)-ROW(B568)+1)) / (20*21/2)</f>
        <v>4.3635199999999994</v>
      </c>
      <c r="J584" s="2">
        <f t="shared" si="66"/>
        <v>4.4108507006088731</v>
      </c>
      <c r="K584" s="2">
        <f t="shared" si="68"/>
        <v>4.5204043445810145</v>
      </c>
    </row>
    <row r="585" spans="1:11" ht="13.5" x14ac:dyDescent="0.25">
      <c r="A585" s="3">
        <f>TITRES_STAT!B588</f>
        <v>42853</v>
      </c>
      <c r="B585" s="6">
        <f>TITRES_STAT!D588</f>
        <v>4.3209</v>
      </c>
      <c r="C585" s="2">
        <f t="shared" si="69"/>
        <v>0</v>
      </c>
      <c r="D585" s="2">
        <f t="shared" si="70"/>
        <v>4.3209</v>
      </c>
      <c r="E585" s="2">
        <f t="shared" si="64"/>
        <v>4.3594800000000005</v>
      </c>
      <c r="F585" s="2">
        <f t="shared" si="65"/>
        <v>4.4186249999999987</v>
      </c>
      <c r="G585" s="2">
        <f t="shared" si="67"/>
        <v>4.4968040000000009</v>
      </c>
      <c r="H585" s="2">
        <f t="shared" si="63"/>
        <v>5.0396324999999953</v>
      </c>
      <c r="I585" s="2">
        <f t="array" ref="I585">SUMPRODUCT(B569:B588, (ROW(B569:B588)-ROW(B569)+1)) / (20*21/2)</f>
        <v>4.3559271428571424</v>
      </c>
      <c r="J585" s="2">
        <f t="shared" si="66"/>
        <v>4.402283967217552</v>
      </c>
      <c r="K585" s="2">
        <f t="shared" si="68"/>
        <v>4.5125806447935233</v>
      </c>
    </row>
    <row r="586" spans="1:11" ht="13.5" x14ac:dyDescent="0.25">
      <c r="A586" s="3">
        <f>TITRES_STAT!B589</f>
        <v>42857</v>
      </c>
      <c r="B586" s="6">
        <f>TITRES_STAT!D589</f>
        <v>4.3209</v>
      </c>
      <c r="C586" s="2">
        <f t="shared" si="69"/>
        <v>0</v>
      </c>
      <c r="D586" s="2">
        <f t="shared" si="70"/>
        <v>4.3209</v>
      </c>
      <c r="E586" s="2">
        <f t="shared" si="64"/>
        <v>4.3466200000000006</v>
      </c>
      <c r="F586" s="2">
        <f t="shared" si="65"/>
        <v>4.4096249999999992</v>
      </c>
      <c r="G586" s="2">
        <f t="shared" si="67"/>
        <v>4.4906320000000006</v>
      </c>
      <c r="H586" s="2">
        <f t="shared" ref="H586:H649" si="71">AVERAGE(B387:B586)</f>
        <v>5.0342574999999954</v>
      </c>
      <c r="I586" s="2">
        <f t="array" ref="I586">SUMPRODUCT(B570:B589, (ROW(B570:B589)-ROW(B570)+1)) / (20*21/2)</f>
        <v>4.3491914285714284</v>
      </c>
      <c r="J586" s="2">
        <f t="shared" si="66"/>
        <v>4.3945331131968324</v>
      </c>
      <c r="K586" s="2">
        <f t="shared" si="68"/>
        <v>4.5050637567624046</v>
      </c>
    </row>
    <row r="587" spans="1:11" ht="13.5" x14ac:dyDescent="0.25">
      <c r="A587" s="3">
        <f>TITRES_STAT!B590</f>
        <v>42858</v>
      </c>
      <c r="B587" s="6">
        <f>TITRES_STAT!D590</f>
        <v>4.3209</v>
      </c>
      <c r="C587" s="2">
        <f t="shared" si="69"/>
        <v>0</v>
      </c>
      <c r="D587" s="2">
        <f t="shared" si="70"/>
        <v>4.3209</v>
      </c>
      <c r="E587" s="2">
        <f t="shared" si="64"/>
        <v>4.3337600000000007</v>
      </c>
      <c r="F587" s="2">
        <f t="shared" si="65"/>
        <v>4.4006249999999989</v>
      </c>
      <c r="G587" s="2">
        <f t="shared" si="67"/>
        <v>4.4844600000000003</v>
      </c>
      <c r="H587" s="2">
        <f t="shared" si="71"/>
        <v>5.0288824999999955</v>
      </c>
      <c r="I587" s="2">
        <f t="array" ref="I587">SUMPRODUCT(B571:B590, (ROW(B571:B590)-ROW(B571)+1)) / (20*21/2)</f>
        <v>4.3433128571428572</v>
      </c>
      <c r="J587" s="2">
        <f t="shared" si="66"/>
        <v>4.387520435749515</v>
      </c>
      <c r="K587" s="2">
        <f t="shared" si="68"/>
        <v>4.4978416486540747</v>
      </c>
    </row>
    <row r="588" spans="1:11" ht="13.5" x14ac:dyDescent="0.25">
      <c r="A588" s="3">
        <f>TITRES_STAT!B591</f>
        <v>42859</v>
      </c>
      <c r="B588" s="6">
        <f>TITRES_STAT!D591</f>
        <v>4.3209</v>
      </c>
      <c r="C588" s="2">
        <f t="shared" si="69"/>
        <v>0</v>
      </c>
      <c r="D588" s="2">
        <f t="shared" si="70"/>
        <v>4.3209</v>
      </c>
      <c r="E588" s="2">
        <f t="shared" ref="E588:E651" si="72">AVERAGE(B579:B588)</f>
        <v>4.3209000000000009</v>
      </c>
      <c r="F588" s="2">
        <f t="shared" si="65"/>
        <v>4.3916249999999994</v>
      </c>
      <c r="G588" s="2">
        <f t="shared" si="67"/>
        <v>4.4803459999999999</v>
      </c>
      <c r="H588" s="2">
        <f t="shared" si="71"/>
        <v>5.0227099999999965</v>
      </c>
      <c r="I588" s="2">
        <f t="array" ref="I588">SUMPRODUCT(B572:B591, (ROW(B572:B591)-ROW(B572)+1)) / (20*21/2)</f>
        <v>4.3381690476190471</v>
      </c>
      <c r="J588" s="2">
        <f t="shared" si="66"/>
        <v>4.3811756323447995</v>
      </c>
      <c r="K588" s="2">
        <f t="shared" si="68"/>
        <v>4.4909027604715615</v>
      </c>
    </row>
    <row r="589" spans="1:11" ht="13.5" x14ac:dyDescent="0.25">
      <c r="A589" s="3">
        <f>TITRES_STAT!B592</f>
        <v>42860</v>
      </c>
      <c r="B589" s="6">
        <f>TITRES_STAT!D592</f>
        <v>4.3209</v>
      </c>
      <c r="C589" s="2">
        <f t="shared" si="69"/>
        <v>0</v>
      </c>
      <c r="D589" s="2">
        <f t="shared" si="70"/>
        <v>4.3209</v>
      </c>
      <c r="E589" s="2">
        <f t="shared" si="72"/>
        <v>4.3209000000000009</v>
      </c>
      <c r="F589" s="2">
        <f t="shared" si="65"/>
        <v>4.3826249999999991</v>
      </c>
      <c r="G589" s="2">
        <f t="shared" si="67"/>
        <v>4.4762319999999995</v>
      </c>
      <c r="H589" s="2">
        <f t="shared" si="71"/>
        <v>5.016511999999997</v>
      </c>
      <c r="I589" s="2">
        <f t="array" ref="I589">SUMPRODUCT(B573:B592, (ROW(B573:B592)-ROW(B573)+1)) / (20*21/2)</f>
        <v>4.3337599999999998</v>
      </c>
      <c r="J589" s="2">
        <f t="shared" si="66"/>
        <v>4.3754350959310093</v>
      </c>
      <c r="K589" s="2">
        <f t="shared" si="68"/>
        <v>4.4842359855511083</v>
      </c>
    </row>
    <row r="590" spans="1:11" ht="13.5" x14ac:dyDescent="0.25">
      <c r="A590" s="3">
        <f>TITRES_STAT!B593</f>
        <v>42863</v>
      </c>
      <c r="B590" s="6">
        <f>TITRES_STAT!D593</f>
        <v>4.3209</v>
      </c>
      <c r="C590" s="2">
        <f t="shared" si="69"/>
        <v>0</v>
      </c>
      <c r="D590" s="2">
        <f t="shared" si="70"/>
        <v>4.3209</v>
      </c>
      <c r="E590" s="2">
        <f t="shared" si="72"/>
        <v>4.3209000000000009</v>
      </c>
      <c r="F590" s="2">
        <f t="shared" si="65"/>
        <v>4.374909999999999</v>
      </c>
      <c r="G590" s="2">
        <f t="shared" si="67"/>
        <v>4.4721179999999991</v>
      </c>
      <c r="H590" s="2">
        <f t="shared" si="71"/>
        <v>5.0103139999999966</v>
      </c>
      <c r="I590" s="2">
        <f t="array" ref="I590">SUMPRODUCT(B574:B593, (ROW(B574:B593)-ROW(B574)+1)) / (20*21/2)</f>
        <v>4.3300857142857145</v>
      </c>
      <c r="J590" s="2">
        <f t="shared" si="66"/>
        <v>4.3702412772709129</v>
      </c>
      <c r="K590" s="2">
        <f t="shared" si="68"/>
        <v>4.4778306527843981</v>
      </c>
    </row>
    <row r="591" spans="1:11" ht="13.5" x14ac:dyDescent="0.25">
      <c r="A591" s="3">
        <f>TITRES_STAT!B594</f>
        <v>42864</v>
      </c>
      <c r="B591" s="6">
        <f>TITRES_STAT!D594</f>
        <v>4.3209</v>
      </c>
      <c r="C591" s="2">
        <f t="shared" si="69"/>
        <v>0</v>
      </c>
      <c r="D591" s="2">
        <f t="shared" si="70"/>
        <v>4.3209</v>
      </c>
      <c r="E591" s="2">
        <f t="shared" si="72"/>
        <v>4.3209000000000009</v>
      </c>
      <c r="F591" s="2">
        <f t="shared" si="65"/>
        <v>4.3671949999999988</v>
      </c>
      <c r="G591" s="2">
        <f t="shared" si="67"/>
        <v>4.4680039999999988</v>
      </c>
      <c r="H591" s="2">
        <f t="shared" si="71"/>
        <v>5.0041159999999971</v>
      </c>
      <c r="I591" s="2">
        <f t="array" ref="I591">SUMPRODUCT(B575:B594, (ROW(B575:B594)-ROW(B575)+1)) / (20*21/2)</f>
        <v>4.3270238095238094</v>
      </c>
      <c r="J591" s="2">
        <f t="shared" si="66"/>
        <v>4.3655421080070163</v>
      </c>
      <c r="K591" s="2">
        <f t="shared" si="68"/>
        <v>4.4716765095379509</v>
      </c>
    </row>
    <row r="592" spans="1:11" ht="13.5" x14ac:dyDescent="0.25">
      <c r="A592" s="3">
        <f>TITRES_STAT!B595</f>
        <v>42865</v>
      </c>
      <c r="B592" s="6">
        <f>TITRES_STAT!D595</f>
        <v>4.3209</v>
      </c>
      <c r="C592" s="2">
        <f t="shared" si="69"/>
        <v>0</v>
      </c>
      <c r="D592" s="2">
        <f t="shared" si="70"/>
        <v>4.3209</v>
      </c>
      <c r="E592" s="2">
        <f t="shared" si="72"/>
        <v>4.3209000000000009</v>
      </c>
      <c r="F592" s="2">
        <f t="shared" si="65"/>
        <v>4.3594799999999996</v>
      </c>
      <c r="G592" s="2">
        <f t="shared" si="67"/>
        <v>4.4638899999999992</v>
      </c>
      <c r="H592" s="2">
        <f t="shared" si="71"/>
        <v>4.9979179999999976</v>
      </c>
      <c r="I592" s="2">
        <f t="array" ref="I592">SUMPRODUCT(B576:B595, (ROW(B576:B595)-ROW(B576)+1)) / (20*21/2)</f>
        <v>4.3245742857142853</v>
      </c>
      <c r="J592" s="2">
        <f t="shared" si="66"/>
        <v>4.3612904786730144</v>
      </c>
      <c r="K592" s="2">
        <f t="shared" si="68"/>
        <v>4.4657637052423445</v>
      </c>
    </row>
    <row r="593" spans="1:11" ht="13.5" x14ac:dyDescent="0.25">
      <c r="A593" s="3">
        <f>TITRES_STAT!B596</f>
        <v>42866</v>
      </c>
      <c r="B593" s="6">
        <f>TITRES_STAT!D596</f>
        <v>4.3209</v>
      </c>
      <c r="C593" s="2">
        <f t="shared" si="69"/>
        <v>0</v>
      </c>
      <c r="D593" s="2">
        <f t="shared" si="70"/>
        <v>4.3209</v>
      </c>
      <c r="E593" s="2">
        <f t="shared" si="72"/>
        <v>4.3209000000000009</v>
      </c>
      <c r="F593" s="2">
        <f t="shared" si="65"/>
        <v>4.3530499999999988</v>
      </c>
      <c r="G593" s="2">
        <f t="shared" si="67"/>
        <v>4.4597759999999989</v>
      </c>
      <c r="H593" s="2">
        <f t="shared" si="71"/>
        <v>4.9917199999999982</v>
      </c>
      <c r="I593" s="2">
        <f t="array" ref="I593">SUMPRODUCT(B577:B596, (ROW(B577:B596)-ROW(B577)+1)) / (20*21/2)</f>
        <v>4.3178323809523809</v>
      </c>
      <c r="J593" s="2">
        <f t="shared" si="66"/>
        <v>4.3574437664184416</v>
      </c>
      <c r="K593" s="2">
        <f t="shared" si="68"/>
        <v>4.460082775624997</v>
      </c>
    </row>
    <row r="594" spans="1:11" ht="13.5" x14ac:dyDescent="0.25">
      <c r="A594" s="3">
        <f>TITRES_STAT!B597</f>
        <v>42867</v>
      </c>
      <c r="B594" s="6">
        <f>TITRES_STAT!D597</f>
        <v>4.3209</v>
      </c>
      <c r="C594" s="2">
        <f t="shared" si="69"/>
        <v>0</v>
      </c>
      <c r="D594" s="2">
        <f t="shared" si="70"/>
        <v>4.3209</v>
      </c>
      <c r="E594" s="2">
        <f t="shared" si="72"/>
        <v>4.3209000000000009</v>
      </c>
      <c r="F594" s="2">
        <f t="shared" si="65"/>
        <v>4.3466199999999997</v>
      </c>
      <c r="G594" s="2">
        <f t="shared" si="67"/>
        <v>4.4556619999999985</v>
      </c>
      <c r="H594" s="2">
        <f t="shared" si="71"/>
        <v>4.9855219999999978</v>
      </c>
      <c r="I594" s="2">
        <f t="array" ref="I594">SUMPRODUCT(B578:B597, (ROW(B578:B597)-ROW(B578)+1)) / (20*21/2)</f>
        <v>4.3119480952380949</v>
      </c>
      <c r="J594" s="2">
        <f t="shared" si="66"/>
        <v>4.3539634077119231</v>
      </c>
      <c r="K594" s="2">
        <f t="shared" si="68"/>
        <v>4.4546246275612713</v>
      </c>
    </row>
    <row r="595" spans="1:11" ht="13.5" x14ac:dyDescent="0.25">
      <c r="A595" s="3">
        <f>TITRES_STAT!B598</f>
        <v>42870</v>
      </c>
      <c r="B595" s="6">
        <f>TITRES_STAT!D598</f>
        <v>4.3209</v>
      </c>
      <c r="C595" s="2">
        <f t="shared" si="69"/>
        <v>0</v>
      </c>
      <c r="D595" s="2">
        <f t="shared" si="70"/>
        <v>4.3209</v>
      </c>
      <c r="E595" s="2">
        <f t="shared" si="72"/>
        <v>4.3209000000000009</v>
      </c>
      <c r="F595" s="2">
        <f t="shared" si="65"/>
        <v>4.3401899999999989</v>
      </c>
      <c r="G595" s="2">
        <f t="shared" si="67"/>
        <v>4.4505179999999989</v>
      </c>
      <c r="H595" s="2">
        <f t="shared" si="71"/>
        <v>4.9793239999999983</v>
      </c>
      <c r="I595" s="2">
        <f t="array" ref="I595">SUMPRODUCT(B579:B598, (ROW(B579:B598)-ROW(B579)+1)) / (20*21/2)</f>
        <v>4.3118261904761903</v>
      </c>
      <c r="J595" s="2">
        <f t="shared" si="66"/>
        <v>4.3508145117393591</v>
      </c>
      <c r="K595" s="2">
        <f t="shared" si="68"/>
        <v>4.4493805245196523</v>
      </c>
    </row>
    <row r="596" spans="1:11" ht="13.5" x14ac:dyDescent="0.25">
      <c r="A596" s="3">
        <f>TITRES_STAT!B599</f>
        <v>42871</v>
      </c>
      <c r="B596" s="6">
        <f>TITRES_STAT!D599</f>
        <v>4.2694000000000001</v>
      </c>
      <c r="C596" s="2">
        <f t="shared" si="69"/>
        <v>-5.1499999999999879E-2</v>
      </c>
      <c r="D596" s="2">
        <f t="shared" si="70"/>
        <v>4.3106</v>
      </c>
      <c r="E596" s="2">
        <f t="shared" si="72"/>
        <v>4.3157500000000004</v>
      </c>
      <c r="F596" s="2">
        <f t="shared" ref="F596:F659" si="73">AVERAGE(B577:B596)</f>
        <v>4.3311849999999996</v>
      </c>
      <c r="G596" s="2">
        <f t="shared" si="67"/>
        <v>4.4443439999999983</v>
      </c>
      <c r="H596" s="2">
        <f t="shared" si="71"/>
        <v>4.9728684999999988</v>
      </c>
      <c r="I596" s="2">
        <f t="array" ref="I596">SUMPRODUCT(B580:B599, (ROW(B580:B599)-ROW(B580)+1)) / (20*21/2)</f>
        <v>4.3123166666666659</v>
      </c>
      <c r="J596" s="2">
        <f t="shared" si="66"/>
        <v>4.3430607487165629</v>
      </c>
      <c r="K596" s="2">
        <f t="shared" si="68"/>
        <v>4.442322464734568</v>
      </c>
    </row>
    <row r="597" spans="1:11" ht="13.5" x14ac:dyDescent="0.25">
      <c r="A597" s="3">
        <f>TITRES_STAT!B600</f>
        <v>42872</v>
      </c>
      <c r="B597" s="6">
        <f>TITRES_STAT!D600</f>
        <v>4.2694000000000001</v>
      </c>
      <c r="C597" s="2">
        <f t="shared" si="69"/>
        <v>0</v>
      </c>
      <c r="D597" s="2">
        <f t="shared" si="70"/>
        <v>4.3003</v>
      </c>
      <c r="E597" s="2">
        <f t="shared" si="72"/>
        <v>4.3106</v>
      </c>
      <c r="F597" s="2">
        <f t="shared" si="73"/>
        <v>4.3221800000000004</v>
      </c>
      <c r="G597" s="2">
        <f t="shared" si="67"/>
        <v>4.4381699999999977</v>
      </c>
      <c r="H597" s="2">
        <f t="shared" si="71"/>
        <v>4.9664129999999993</v>
      </c>
      <c r="I597" s="2">
        <f t="array" ref="I597">SUMPRODUCT(B581:B600, (ROW(B581:B600)-ROW(B581)+1)) / (20*21/2)</f>
        <v>4.3128071428571424</v>
      </c>
      <c r="J597" s="2">
        <f t="shared" ref="J597:J660" si="74">$J$4*B597+J596*(1-$J$4)</f>
        <v>4.3360454393149857</v>
      </c>
      <c r="K597" s="2">
        <f t="shared" si="68"/>
        <v>4.4355411916077232</v>
      </c>
    </row>
    <row r="598" spans="1:11" ht="13.5" x14ac:dyDescent="0.25">
      <c r="A598" s="3">
        <f>TITRES_STAT!B601</f>
        <v>42873</v>
      </c>
      <c r="B598" s="6">
        <f>TITRES_STAT!D601</f>
        <v>4.3209</v>
      </c>
      <c r="C598" s="2">
        <f t="shared" si="69"/>
        <v>5.1499999999999879E-2</v>
      </c>
      <c r="D598" s="2">
        <f t="shared" si="70"/>
        <v>4.3003</v>
      </c>
      <c r="E598" s="2">
        <f t="shared" si="72"/>
        <v>4.3106</v>
      </c>
      <c r="F598" s="2">
        <f t="shared" si="73"/>
        <v>4.3157500000000004</v>
      </c>
      <c r="G598" s="2">
        <f t="shared" si="67"/>
        <v>4.4330259999999981</v>
      </c>
      <c r="H598" s="2">
        <f t="shared" si="71"/>
        <v>4.9602149999999998</v>
      </c>
      <c r="I598" s="2">
        <f t="array" ref="I598">SUMPRODUCT(B582:B601, (ROW(B582:B601)-ROW(B582)+1)) / (20*21/2)</f>
        <v>4.3132976190476189</v>
      </c>
      <c r="J598" s="2">
        <f t="shared" si="74"/>
        <v>4.334603016523082</v>
      </c>
      <c r="K598" s="2">
        <f t="shared" si="68"/>
        <v>4.4310454586034984</v>
      </c>
    </row>
    <row r="599" spans="1:11" ht="13.5" x14ac:dyDescent="0.25">
      <c r="A599" s="3">
        <f>TITRES_STAT!B602</f>
        <v>42874</v>
      </c>
      <c r="B599" s="6">
        <f>TITRES_STAT!D602</f>
        <v>4.3209</v>
      </c>
      <c r="C599" s="2">
        <f t="shared" si="69"/>
        <v>0</v>
      </c>
      <c r="D599" s="2">
        <f t="shared" si="70"/>
        <v>4.3003</v>
      </c>
      <c r="E599" s="2">
        <f t="shared" si="72"/>
        <v>4.3106000000000009</v>
      </c>
      <c r="F599" s="2">
        <f t="shared" si="73"/>
        <v>4.3157500000000004</v>
      </c>
      <c r="G599" s="2">
        <f t="shared" si="67"/>
        <v>4.4278819999999977</v>
      </c>
      <c r="H599" s="2">
        <f t="shared" si="71"/>
        <v>4.9540169999999994</v>
      </c>
      <c r="I599" s="2">
        <f t="array" ref="I599">SUMPRODUCT(B583:B602, (ROW(B583:B602)-ROW(B583)+1)) / (20*21/2)</f>
        <v>4.3137880952380954</v>
      </c>
      <c r="J599" s="2">
        <f t="shared" si="74"/>
        <v>4.3332979673304077</v>
      </c>
      <c r="K599" s="2">
        <f t="shared" si="68"/>
        <v>4.4267260288543415</v>
      </c>
    </row>
    <row r="600" spans="1:11" ht="13.5" x14ac:dyDescent="0.25">
      <c r="A600" s="3">
        <f>TITRES_STAT!B603</f>
        <v>42877</v>
      </c>
      <c r="B600" s="6">
        <f>TITRES_STAT!D603</f>
        <v>4.3209</v>
      </c>
      <c r="C600" s="2">
        <f t="shared" si="69"/>
        <v>0</v>
      </c>
      <c r="D600" s="2">
        <f t="shared" si="70"/>
        <v>4.3003</v>
      </c>
      <c r="E600" s="2">
        <f t="shared" si="72"/>
        <v>4.3106000000000009</v>
      </c>
      <c r="F600" s="2">
        <f t="shared" si="73"/>
        <v>4.3157500000000004</v>
      </c>
      <c r="G600" s="2">
        <f t="shared" si="67"/>
        <v>4.4227379999999981</v>
      </c>
      <c r="H600" s="2">
        <f t="shared" si="71"/>
        <v>4.947819</v>
      </c>
      <c r="I600" s="2">
        <f t="array" ref="I600">SUMPRODUCT(B584:B603, (ROW(B584:B603)-ROW(B584)+1)) / (20*21/2)</f>
        <v>4.3044785714285707</v>
      </c>
      <c r="J600" s="2">
        <f t="shared" si="74"/>
        <v>4.3321172085370359</v>
      </c>
      <c r="K600" s="2">
        <f t="shared" si="68"/>
        <v>4.4225759885071119</v>
      </c>
    </row>
    <row r="601" spans="1:11" ht="13.5" x14ac:dyDescent="0.25">
      <c r="A601" s="3">
        <f>TITRES_STAT!B604</f>
        <v>42878</v>
      </c>
      <c r="B601" s="6">
        <f>TITRES_STAT!D604</f>
        <v>4.3209</v>
      </c>
      <c r="C601" s="2">
        <f t="shared" si="69"/>
        <v>0</v>
      </c>
      <c r="D601" s="2">
        <f t="shared" si="70"/>
        <v>4.3105999999999991</v>
      </c>
      <c r="E601" s="2">
        <f t="shared" si="72"/>
        <v>4.3106000000000009</v>
      </c>
      <c r="F601" s="2">
        <f t="shared" si="73"/>
        <v>4.3157499999999995</v>
      </c>
      <c r="G601" s="2">
        <f t="shared" si="67"/>
        <v>4.4175939999999976</v>
      </c>
      <c r="H601" s="2">
        <f t="shared" si="71"/>
        <v>4.9416210000000005</v>
      </c>
      <c r="I601" s="2">
        <f t="array" ref="I601">SUMPRODUCT(B585:B604, (ROW(B585:B604)-ROW(B585)+1)) / (20*21/2)</f>
        <v>4.3054590476190473</v>
      </c>
      <c r="J601" s="2">
        <f t="shared" si="74"/>
        <v>4.3310489029620802</v>
      </c>
      <c r="K601" s="2">
        <f t="shared" si="68"/>
        <v>4.4185886948401665</v>
      </c>
    </row>
    <row r="602" spans="1:11" ht="13.5" x14ac:dyDescent="0.25">
      <c r="A602" s="3">
        <f>TITRES_STAT!B605</f>
        <v>42879</v>
      </c>
      <c r="B602" s="6">
        <f>TITRES_STAT!D605</f>
        <v>4.3209</v>
      </c>
      <c r="C602" s="2">
        <f t="shared" si="69"/>
        <v>0</v>
      </c>
      <c r="D602" s="2">
        <f t="shared" si="70"/>
        <v>4.3209</v>
      </c>
      <c r="E602" s="2">
        <f t="shared" si="72"/>
        <v>4.3106000000000009</v>
      </c>
      <c r="F602" s="2">
        <f t="shared" si="73"/>
        <v>4.3157499999999995</v>
      </c>
      <c r="G602" s="2">
        <f t="shared" si="67"/>
        <v>4.412449999999998</v>
      </c>
      <c r="H602" s="2">
        <f t="shared" si="71"/>
        <v>4.935423000000001</v>
      </c>
      <c r="I602" s="2">
        <f t="array" ref="I602">SUMPRODUCT(B586:B605, (ROW(B586:B605)-ROW(B586)+1)) / (20*21/2)</f>
        <v>4.306439523809523</v>
      </c>
      <c r="J602" s="2">
        <f t="shared" si="74"/>
        <v>4.3300823407752151</v>
      </c>
      <c r="K602" s="2">
        <f t="shared" si="68"/>
        <v>4.414757765630748</v>
      </c>
    </row>
    <row r="603" spans="1:11" ht="13.5" x14ac:dyDescent="0.25">
      <c r="A603" s="3">
        <f>TITRES_STAT!B606</f>
        <v>42880</v>
      </c>
      <c r="B603" s="6">
        <f>TITRES_STAT!D606</f>
        <v>4.218</v>
      </c>
      <c r="C603" s="2">
        <f t="shared" si="69"/>
        <v>-0.10289999999999999</v>
      </c>
      <c r="D603" s="2">
        <f t="shared" si="70"/>
        <v>4.3003200000000001</v>
      </c>
      <c r="E603" s="2">
        <f t="shared" si="72"/>
        <v>4.3003100000000005</v>
      </c>
      <c r="F603" s="2">
        <f t="shared" si="73"/>
        <v>4.3106049999999998</v>
      </c>
      <c r="G603" s="2">
        <f t="shared" si="67"/>
        <v>4.4052479999999976</v>
      </c>
      <c r="H603" s="2">
        <f t="shared" si="71"/>
        <v>4.9295075000000006</v>
      </c>
      <c r="I603" s="2">
        <f t="array" ref="I603">SUMPRODUCT(B587:B606, (ROW(B587:B606)-ROW(B587)+1)) / (20*21/2)</f>
        <v>4.3074199999999996</v>
      </c>
      <c r="J603" s="2">
        <f t="shared" si="74"/>
        <v>4.319407832129956</v>
      </c>
      <c r="K603" s="2">
        <f t="shared" si="68"/>
        <v>4.4070417748216988</v>
      </c>
    </row>
    <row r="604" spans="1:11" ht="13.5" x14ac:dyDescent="0.25">
      <c r="A604" s="3">
        <f>TITRES_STAT!B607</f>
        <v>42881</v>
      </c>
      <c r="B604" s="6">
        <f>TITRES_STAT!D607</f>
        <v>4.3209</v>
      </c>
      <c r="C604" s="2">
        <f t="shared" si="69"/>
        <v>0.10289999999999999</v>
      </c>
      <c r="D604" s="2">
        <f t="shared" si="70"/>
        <v>4.300320000000001</v>
      </c>
      <c r="E604" s="2">
        <f t="shared" si="72"/>
        <v>4.3003100000000014</v>
      </c>
      <c r="F604" s="2">
        <f t="shared" si="73"/>
        <v>4.3106049999999998</v>
      </c>
      <c r="G604" s="2">
        <f t="shared" si="67"/>
        <v>4.4001039999999971</v>
      </c>
      <c r="H604" s="2">
        <f t="shared" si="71"/>
        <v>4.9241065000000006</v>
      </c>
      <c r="I604" s="2">
        <f t="array" ref="I604">SUMPRODUCT(B588:B607, (ROW(B588:B607)-ROW(B588)+1)) / (20*21/2)</f>
        <v>4.3084004761904753</v>
      </c>
      <c r="J604" s="2">
        <f t="shared" si="74"/>
        <v>4.3195499433556748</v>
      </c>
      <c r="K604" s="2">
        <f t="shared" si="68"/>
        <v>4.4036636660051611</v>
      </c>
    </row>
    <row r="605" spans="1:11" ht="13.5" x14ac:dyDescent="0.25">
      <c r="A605" s="3">
        <f>TITRES_STAT!B608</f>
        <v>42884</v>
      </c>
      <c r="B605" s="6">
        <f>TITRES_STAT!D608</f>
        <v>4.3209</v>
      </c>
      <c r="C605" s="2">
        <f t="shared" si="69"/>
        <v>0</v>
      </c>
      <c r="D605" s="2">
        <f t="shared" si="70"/>
        <v>4.300320000000001</v>
      </c>
      <c r="E605" s="2">
        <f t="shared" si="72"/>
        <v>4.3003100000000005</v>
      </c>
      <c r="F605" s="2">
        <f t="shared" si="73"/>
        <v>4.3106049999999998</v>
      </c>
      <c r="G605" s="2">
        <f t="shared" si="67"/>
        <v>4.3949599999999975</v>
      </c>
      <c r="H605" s="2">
        <f t="shared" si="71"/>
        <v>4.9187055000000006</v>
      </c>
      <c r="I605" s="2">
        <f t="array" ref="I605">SUMPRODUCT(B589:B608, (ROW(B589:B608)-ROW(B589)+1)) / (20*21/2)</f>
        <v>4.3093809523809519</v>
      </c>
      <c r="J605" s="2">
        <f t="shared" si="74"/>
        <v>4.319678520178944</v>
      </c>
      <c r="K605" s="2">
        <f t="shared" si="68"/>
        <v>4.4004180320441746</v>
      </c>
    </row>
    <row r="606" spans="1:11" ht="13.5" x14ac:dyDescent="0.25">
      <c r="A606" s="3">
        <f>TITRES_STAT!B609</f>
        <v>42885</v>
      </c>
      <c r="B606" s="6">
        <f>TITRES_STAT!D609</f>
        <v>4.3209</v>
      </c>
      <c r="C606" s="2">
        <f t="shared" si="69"/>
        <v>0</v>
      </c>
      <c r="D606" s="2">
        <f t="shared" si="70"/>
        <v>4.300320000000001</v>
      </c>
      <c r="E606" s="2">
        <f t="shared" si="72"/>
        <v>4.3054600000000001</v>
      </c>
      <c r="F606" s="2">
        <f t="shared" si="73"/>
        <v>4.3106049999999998</v>
      </c>
      <c r="G606" s="2">
        <f t="shared" si="67"/>
        <v>4.3898159999999971</v>
      </c>
      <c r="H606" s="2">
        <f t="shared" si="71"/>
        <v>4.9133045000000015</v>
      </c>
      <c r="I606" s="2">
        <f t="array" ref="I606">SUMPRODUCT(B590:B609, (ROW(B590:B609)-ROW(B590)+1)) / (20*21/2)</f>
        <v>4.3103614285714285</v>
      </c>
      <c r="J606" s="2">
        <f t="shared" si="74"/>
        <v>4.3197948515904736</v>
      </c>
      <c r="K606" s="2">
        <f t="shared" si="68"/>
        <v>4.3972996778463633</v>
      </c>
    </row>
    <row r="607" spans="1:11" ht="13.5" x14ac:dyDescent="0.25">
      <c r="A607" s="3">
        <f>TITRES_STAT!B610</f>
        <v>42886</v>
      </c>
      <c r="B607" s="6">
        <f>TITRES_STAT!D610</f>
        <v>4.3209</v>
      </c>
      <c r="C607" s="2">
        <f t="shared" si="69"/>
        <v>0</v>
      </c>
      <c r="D607" s="2">
        <f t="shared" si="70"/>
        <v>4.300320000000001</v>
      </c>
      <c r="E607" s="2">
        <f t="shared" si="72"/>
        <v>4.3106100000000005</v>
      </c>
      <c r="F607" s="2">
        <f t="shared" si="73"/>
        <v>4.3106049999999998</v>
      </c>
      <c r="G607" s="2">
        <f t="shared" si="67"/>
        <v>4.3846719999999975</v>
      </c>
      <c r="H607" s="2">
        <f t="shared" si="71"/>
        <v>4.9079035000000015</v>
      </c>
      <c r="I607" s="2">
        <f t="array" ref="I607">SUMPRODUCT(B591:B610, (ROW(B591:B610)-ROW(B591)+1)) / (20*21/2)</f>
        <v>4.311341904761905</v>
      </c>
      <c r="J607" s="2">
        <f t="shared" si="74"/>
        <v>4.3199001038199523</v>
      </c>
      <c r="K607" s="2">
        <f t="shared" si="68"/>
        <v>4.3943036120484669</v>
      </c>
    </row>
    <row r="608" spans="1:11" ht="13.5" x14ac:dyDescent="0.25">
      <c r="A608" s="3">
        <f>TITRES_STAT!B611</f>
        <v>42887</v>
      </c>
      <c r="B608" s="6">
        <f>TITRES_STAT!D611</f>
        <v>4.3209</v>
      </c>
      <c r="C608" s="2">
        <f t="shared" si="69"/>
        <v>0</v>
      </c>
      <c r="D608" s="2">
        <f t="shared" si="70"/>
        <v>4.3209</v>
      </c>
      <c r="E608" s="2">
        <f t="shared" si="72"/>
        <v>4.3106100000000005</v>
      </c>
      <c r="F608" s="2">
        <f t="shared" si="73"/>
        <v>4.3106049999999989</v>
      </c>
      <c r="G608" s="2">
        <f t="shared" si="67"/>
        <v>4.381071999999997</v>
      </c>
      <c r="H608" s="2">
        <f t="shared" si="71"/>
        <v>4.9025025000000024</v>
      </c>
      <c r="I608" s="2">
        <f t="array" ref="I608">SUMPRODUCT(B592:B611, (ROW(B592:B611)-ROW(B592)+1)) / (20*21/2)</f>
        <v>4.3123223809523807</v>
      </c>
      <c r="J608" s="2">
        <f t="shared" si="74"/>
        <v>4.3199953320275757</v>
      </c>
      <c r="K608" s="2">
        <f t="shared" si="68"/>
        <v>4.3914250390269585</v>
      </c>
    </row>
    <row r="609" spans="1:11" ht="13.5" x14ac:dyDescent="0.25">
      <c r="A609" s="3">
        <f>TITRES_STAT!B612</f>
        <v>42888</v>
      </c>
      <c r="B609" s="6">
        <f>TITRES_STAT!D612</f>
        <v>4.3209</v>
      </c>
      <c r="C609" s="2">
        <f t="shared" si="69"/>
        <v>0</v>
      </c>
      <c r="D609" s="2">
        <f t="shared" si="70"/>
        <v>4.3209</v>
      </c>
      <c r="E609" s="2">
        <f t="shared" si="72"/>
        <v>4.3106100000000014</v>
      </c>
      <c r="F609" s="2">
        <f t="shared" si="73"/>
        <v>4.3106049999999989</v>
      </c>
      <c r="G609" s="2">
        <f t="shared" si="67"/>
        <v>4.3774719999999965</v>
      </c>
      <c r="H609" s="2">
        <f t="shared" si="71"/>
        <v>4.8971015000000024</v>
      </c>
      <c r="I609" s="2">
        <f t="array" ref="I609">SUMPRODUCT(B593:B612, (ROW(B593:B612)-ROW(B593)+1)) / (20*21/2)</f>
        <v>4.3230933333333326</v>
      </c>
      <c r="J609" s="2">
        <f t="shared" si="74"/>
        <v>4.3200814908820924</v>
      </c>
      <c r="K609" s="2">
        <f t="shared" si="68"/>
        <v>4.3886593512219791</v>
      </c>
    </row>
    <row r="610" spans="1:11" ht="13.5" x14ac:dyDescent="0.25">
      <c r="A610" s="3">
        <f>TITRES_STAT!B613</f>
        <v>42891</v>
      </c>
      <c r="B610" s="6">
        <f>TITRES_STAT!D613</f>
        <v>4.3209</v>
      </c>
      <c r="C610" s="2">
        <f t="shared" si="69"/>
        <v>0</v>
      </c>
      <c r="D610" s="2">
        <f t="shared" si="70"/>
        <v>4.3209</v>
      </c>
      <c r="E610" s="2">
        <f t="shared" si="72"/>
        <v>4.3106100000000014</v>
      </c>
      <c r="F610" s="2">
        <f t="shared" si="73"/>
        <v>4.3106049999999998</v>
      </c>
      <c r="G610" s="2">
        <f t="shared" si="67"/>
        <v>4.3738719999999969</v>
      </c>
      <c r="H610" s="2">
        <f t="shared" si="71"/>
        <v>4.8917005000000024</v>
      </c>
      <c r="I610" s="2">
        <f t="array" ref="I610">SUMPRODUCT(B594:B613, (ROW(B594:B613)-ROW(B594)+1)) / (20*21/2)</f>
        <v>4.3333747619047616</v>
      </c>
      <c r="J610" s="2">
        <f t="shared" si="74"/>
        <v>4.3201594441314173</v>
      </c>
      <c r="K610" s="2">
        <f t="shared" si="68"/>
        <v>4.3860021217622931</v>
      </c>
    </row>
    <row r="611" spans="1:11" ht="13.5" x14ac:dyDescent="0.25">
      <c r="A611" s="3">
        <f>TITRES_STAT!B614</f>
        <v>42892</v>
      </c>
      <c r="B611" s="6">
        <f>TITRES_STAT!D614</f>
        <v>4.3209</v>
      </c>
      <c r="C611" s="2">
        <f t="shared" si="69"/>
        <v>0</v>
      </c>
      <c r="D611" s="2">
        <f t="shared" si="70"/>
        <v>4.3209</v>
      </c>
      <c r="E611" s="2">
        <f t="shared" si="72"/>
        <v>4.3106100000000014</v>
      </c>
      <c r="F611" s="2">
        <f t="shared" si="73"/>
        <v>4.3106049999999989</v>
      </c>
      <c r="G611" s="2">
        <f t="shared" si="67"/>
        <v>4.3702719999999964</v>
      </c>
      <c r="H611" s="2">
        <f t="shared" si="71"/>
        <v>4.8862995000000025</v>
      </c>
      <c r="I611" s="2">
        <f t="array" ref="I611">SUMPRODUCT(B595:B614, (ROW(B595:B614)-ROW(B595)+1)) / (20*21/2)</f>
        <v>4.3431666666666668</v>
      </c>
      <c r="J611" s="2">
        <f t="shared" si="74"/>
        <v>4.3202299732617586</v>
      </c>
      <c r="K611" s="2">
        <f t="shared" si="68"/>
        <v>4.383449097379458</v>
      </c>
    </row>
    <row r="612" spans="1:11" ht="13.5" x14ac:dyDescent="0.25">
      <c r="A612" s="3">
        <f>TITRES_STAT!B615</f>
        <v>42893</v>
      </c>
      <c r="B612" s="6">
        <f>TITRES_STAT!D615</f>
        <v>4.4237000000000002</v>
      </c>
      <c r="C612" s="2">
        <f t="shared" si="69"/>
        <v>0.10280000000000022</v>
      </c>
      <c r="D612" s="2">
        <f t="shared" si="70"/>
        <v>4.3414599999999997</v>
      </c>
      <c r="E612" s="2">
        <f t="shared" si="72"/>
        <v>4.3208900000000012</v>
      </c>
      <c r="F612" s="2">
        <f t="shared" si="73"/>
        <v>4.3157449999999997</v>
      </c>
      <c r="G612" s="2">
        <f t="shared" si="67"/>
        <v>4.3687279999999964</v>
      </c>
      <c r="H612" s="2">
        <f t="shared" si="71"/>
        <v>4.8814125000000024</v>
      </c>
      <c r="I612" s="2">
        <f t="array" ref="I612">SUMPRODUCT(B596:B615, (ROW(B596:B615)-ROW(B596)+1)) / (20*21/2)</f>
        <v>4.3720690476190471</v>
      </c>
      <c r="J612" s="2">
        <f t="shared" si="74"/>
        <v>4.3300842615225434</v>
      </c>
      <c r="K612" s="2">
        <f t="shared" si="68"/>
        <v>4.3850275641488903</v>
      </c>
    </row>
    <row r="613" spans="1:11" ht="13.5" x14ac:dyDescent="0.25">
      <c r="A613" s="3">
        <f>TITRES_STAT!B616</f>
        <v>42894</v>
      </c>
      <c r="B613" s="6">
        <f>TITRES_STAT!D616</f>
        <v>4.4237000000000002</v>
      </c>
      <c r="C613" s="2">
        <f t="shared" si="69"/>
        <v>0</v>
      </c>
      <c r="D613" s="2">
        <f t="shared" si="70"/>
        <v>4.3620200000000002</v>
      </c>
      <c r="E613" s="2">
        <f t="shared" si="72"/>
        <v>4.3414600000000005</v>
      </c>
      <c r="F613" s="2">
        <f t="shared" si="73"/>
        <v>4.3208849999999988</v>
      </c>
      <c r="G613" s="2">
        <f t="shared" si="67"/>
        <v>4.3671839999999964</v>
      </c>
      <c r="H613" s="2">
        <f t="shared" si="71"/>
        <v>4.8765255000000032</v>
      </c>
      <c r="I613" s="2">
        <f t="array" ref="I613">SUMPRODUCT(B597:B616, (ROW(B597:B616)-ROW(B597)+1)) / (20*21/2)</f>
        <v>4.3995019047619053</v>
      </c>
      <c r="J613" s="2">
        <f t="shared" si="74"/>
        <v>4.3390000461394438</v>
      </c>
      <c r="K613" s="2">
        <f t="shared" si="68"/>
        <v>4.3865441302606989</v>
      </c>
    </row>
    <row r="614" spans="1:11" ht="13.5" x14ac:dyDescent="0.25">
      <c r="A614" s="3">
        <f>TITRES_STAT!B617</f>
        <v>42895</v>
      </c>
      <c r="B614" s="6">
        <f>TITRES_STAT!D617</f>
        <v>4.4237000000000002</v>
      </c>
      <c r="C614" s="2">
        <f t="shared" si="69"/>
        <v>0</v>
      </c>
      <c r="D614" s="2">
        <f t="shared" si="70"/>
        <v>4.3825799999999999</v>
      </c>
      <c r="E614" s="2">
        <f t="shared" si="72"/>
        <v>4.3517399999999995</v>
      </c>
      <c r="F614" s="2">
        <f t="shared" si="73"/>
        <v>4.3260249999999996</v>
      </c>
      <c r="G614" s="2">
        <f t="shared" si="67"/>
        <v>4.3656399999999964</v>
      </c>
      <c r="H614" s="2">
        <f t="shared" si="71"/>
        <v>4.8716385000000031</v>
      </c>
      <c r="I614" s="2">
        <f t="array" ref="I614">SUMPRODUCT(B598:B617, (ROW(B598:B617)-ROW(B598)+1)) / (20*21/2)</f>
        <v>4.4252200000000004</v>
      </c>
      <c r="J614" s="2">
        <f t="shared" si="74"/>
        <v>4.3470667084118775</v>
      </c>
      <c r="K614" s="2">
        <f t="shared" si="68"/>
        <v>4.3880012231916528</v>
      </c>
    </row>
    <row r="615" spans="1:11" ht="13.5" x14ac:dyDescent="0.25">
      <c r="A615" s="3">
        <f>TITRES_STAT!B618</f>
        <v>42898</v>
      </c>
      <c r="B615" s="6">
        <f>TITRES_STAT!D618</f>
        <v>4.6295000000000002</v>
      </c>
      <c r="C615" s="2">
        <f t="shared" si="69"/>
        <v>0.20579999999999998</v>
      </c>
      <c r="D615" s="2">
        <f t="shared" si="70"/>
        <v>4.4443000000000001</v>
      </c>
      <c r="E615" s="2">
        <f t="shared" si="72"/>
        <v>4.3826000000000001</v>
      </c>
      <c r="F615" s="2">
        <f t="shared" si="73"/>
        <v>4.341454999999999</v>
      </c>
      <c r="G615" s="2">
        <f t="shared" si="67"/>
        <v>4.3682119999999962</v>
      </c>
      <c r="H615" s="2">
        <f t="shared" si="71"/>
        <v>4.867780500000003</v>
      </c>
      <c r="I615" s="2">
        <f t="array" ref="I615">SUMPRODUCT(B599:B618, (ROW(B599:B618)-ROW(B599)+1)) / (20*21/2)</f>
        <v>4.4492233333333333</v>
      </c>
      <c r="J615" s="2">
        <f t="shared" si="74"/>
        <v>4.3739651171345555</v>
      </c>
      <c r="K615" s="2">
        <f t="shared" si="68"/>
        <v>4.3974717634586469</v>
      </c>
    </row>
    <row r="616" spans="1:11" ht="13.5" x14ac:dyDescent="0.25">
      <c r="A616" s="3">
        <f>TITRES_STAT!B619</f>
        <v>42899</v>
      </c>
      <c r="B616" s="6">
        <f>TITRES_STAT!D619</f>
        <v>4.6295000000000002</v>
      </c>
      <c r="C616" s="2">
        <f t="shared" si="69"/>
        <v>0</v>
      </c>
      <c r="D616" s="2">
        <f t="shared" si="70"/>
        <v>4.5060200000000004</v>
      </c>
      <c r="E616" s="2">
        <f t="shared" si="72"/>
        <v>4.4134600000000006</v>
      </c>
      <c r="F616" s="2">
        <f t="shared" si="73"/>
        <v>4.3594600000000003</v>
      </c>
      <c r="G616" s="2">
        <f t="shared" si="67"/>
        <v>4.3707839999999969</v>
      </c>
      <c r="H616" s="2">
        <f t="shared" si="71"/>
        <v>4.8639225000000037</v>
      </c>
      <c r="I616" s="2">
        <f t="array" ref="I616">SUMPRODUCT(B600:B619, (ROW(B600:B619)-ROW(B600)+1)) / (20*21/2)</f>
        <v>4.4717571428571432</v>
      </c>
      <c r="J616" s="2">
        <f t="shared" si="74"/>
        <v>4.3983017726455502</v>
      </c>
      <c r="K616" s="2">
        <f t="shared" si="68"/>
        <v>4.4065709099896804</v>
      </c>
    </row>
    <row r="617" spans="1:11" ht="13.5" x14ac:dyDescent="0.25">
      <c r="A617" s="3">
        <f>TITRES_STAT!B620</f>
        <v>42900</v>
      </c>
      <c r="B617" s="6">
        <f>TITRES_STAT!D620</f>
        <v>4.6295000000000002</v>
      </c>
      <c r="C617" s="2">
        <f t="shared" si="69"/>
        <v>0</v>
      </c>
      <c r="D617" s="2">
        <f t="shared" si="70"/>
        <v>4.54718</v>
      </c>
      <c r="E617" s="2">
        <f t="shared" si="72"/>
        <v>4.4443200000000003</v>
      </c>
      <c r="F617" s="2">
        <f t="shared" si="73"/>
        <v>4.3774650000000008</v>
      </c>
      <c r="G617" s="2">
        <f t="shared" si="67"/>
        <v>4.3733559999999976</v>
      </c>
      <c r="H617" s="2">
        <f t="shared" si="71"/>
        <v>4.8600645000000036</v>
      </c>
      <c r="I617" s="2">
        <f t="array" ref="I617">SUMPRODUCT(B601:B620, (ROW(B601:B620)-ROW(B601)+1)) / (20*21/2)</f>
        <v>4.4928214285714292</v>
      </c>
      <c r="J617" s="2">
        <f t="shared" si="74"/>
        <v>4.4203206514412123</v>
      </c>
      <c r="K617" s="2">
        <f t="shared" si="68"/>
        <v>4.4153132272449866</v>
      </c>
    </row>
    <row r="618" spans="1:11" ht="13.5" x14ac:dyDescent="0.25">
      <c r="A618" s="3">
        <f>TITRES_STAT!B621</f>
        <v>42901</v>
      </c>
      <c r="B618" s="6">
        <f>TITRES_STAT!D621</f>
        <v>4.6295000000000002</v>
      </c>
      <c r="C618" s="2">
        <f t="shared" si="69"/>
        <v>0</v>
      </c>
      <c r="D618" s="2">
        <f t="shared" si="70"/>
        <v>4.5883400000000005</v>
      </c>
      <c r="E618" s="2">
        <f t="shared" si="72"/>
        <v>4.4751799999999999</v>
      </c>
      <c r="F618" s="2">
        <f t="shared" si="73"/>
        <v>4.3928950000000011</v>
      </c>
      <c r="G618" s="2">
        <f t="shared" si="67"/>
        <v>4.3759279999999983</v>
      </c>
      <c r="H618" s="2">
        <f t="shared" si="71"/>
        <v>4.8562065000000034</v>
      </c>
      <c r="I618" s="2">
        <f t="array" ref="I618">SUMPRODUCT(B602:B621, (ROW(B602:B621)-ROW(B602)+1)) / (20*21/2)</f>
        <v>4.5124161904761912</v>
      </c>
      <c r="J618" s="2">
        <f t="shared" si="74"/>
        <v>4.4402424941610965</v>
      </c>
      <c r="K618" s="2">
        <f t="shared" si="68"/>
        <v>4.4237127085294965</v>
      </c>
    </row>
    <row r="619" spans="1:11" ht="13.5" x14ac:dyDescent="0.25">
      <c r="A619" s="3">
        <f>TITRES_STAT!B622</f>
        <v>42902</v>
      </c>
      <c r="B619" s="6">
        <f>TITRES_STAT!D622</f>
        <v>4.6295000000000002</v>
      </c>
      <c r="C619" s="2">
        <f t="shared" si="69"/>
        <v>0</v>
      </c>
      <c r="D619" s="2">
        <f t="shared" si="70"/>
        <v>4.6295000000000002</v>
      </c>
      <c r="E619" s="2">
        <f t="shared" si="72"/>
        <v>4.5060400000000005</v>
      </c>
      <c r="F619" s="2">
        <f t="shared" si="73"/>
        <v>4.4083250000000023</v>
      </c>
      <c r="G619" s="2">
        <f t="shared" si="67"/>
        <v>4.3784999999999981</v>
      </c>
      <c r="H619" s="2">
        <f t="shared" si="71"/>
        <v>4.8523485000000033</v>
      </c>
      <c r="I619" s="2">
        <f t="array" ref="I619">SUMPRODUCT(B603:B622, (ROW(B603:B622)-ROW(B603)+1)) / (20*21/2)</f>
        <v>4.5300557142857141</v>
      </c>
      <c r="J619" s="2">
        <f t="shared" si="74"/>
        <v>4.4582670185267066</v>
      </c>
      <c r="K619" s="2">
        <f t="shared" si="68"/>
        <v>4.4317827983910849</v>
      </c>
    </row>
    <row r="620" spans="1:11" ht="13.5" x14ac:dyDescent="0.25">
      <c r="A620" s="3">
        <f>TITRES_STAT!B623</f>
        <v>42905</v>
      </c>
      <c r="B620" s="6">
        <f>TITRES_STAT!D623</f>
        <v>4.6295000000000002</v>
      </c>
      <c r="C620" s="2">
        <f t="shared" si="69"/>
        <v>0</v>
      </c>
      <c r="D620" s="2">
        <f t="shared" si="70"/>
        <v>4.6295000000000002</v>
      </c>
      <c r="E620" s="2">
        <f t="shared" si="72"/>
        <v>4.5369000000000002</v>
      </c>
      <c r="F620" s="2">
        <f t="shared" si="73"/>
        <v>4.4237550000000025</v>
      </c>
      <c r="G620" s="2">
        <f t="shared" si="67"/>
        <v>4.3815859999999986</v>
      </c>
      <c r="H620" s="2">
        <f t="shared" si="71"/>
        <v>4.848490500000004</v>
      </c>
      <c r="I620" s="2">
        <f t="array" ref="I620">SUMPRODUCT(B604:B623, (ROW(B604:B623)-ROW(B604)+1)) / (20*21/2)</f>
        <v>4.5462500000000006</v>
      </c>
      <c r="J620" s="2">
        <f t="shared" si="74"/>
        <v>4.4745749215241633</v>
      </c>
      <c r="K620" s="2">
        <f t="shared" si="68"/>
        <v>4.4395364141404539</v>
      </c>
    </row>
    <row r="621" spans="1:11" ht="13.5" x14ac:dyDescent="0.25">
      <c r="A621" s="3">
        <f>TITRES_STAT!B624</f>
        <v>42906</v>
      </c>
      <c r="B621" s="6">
        <f>TITRES_STAT!D624</f>
        <v>4.6295000000000002</v>
      </c>
      <c r="C621" s="2">
        <f t="shared" si="69"/>
        <v>0</v>
      </c>
      <c r="D621" s="2">
        <f t="shared" si="70"/>
        <v>4.6295000000000002</v>
      </c>
      <c r="E621" s="2">
        <f t="shared" si="72"/>
        <v>4.5677599999999998</v>
      </c>
      <c r="F621" s="2">
        <f t="shared" si="73"/>
        <v>4.4391850000000019</v>
      </c>
      <c r="G621" s="2">
        <f t="shared" si="67"/>
        <v>4.3846719999999983</v>
      </c>
      <c r="H621" s="2">
        <f t="shared" si="71"/>
        <v>4.8446325000000039</v>
      </c>
      <c r="I621" s="2">
        <f t="array" ref="I621">SUMPRODUCT(B605:B624, (ROW(B605:B624)-ROW(B605)+1)) / (20*21/2)</f>
        <v>4.5605471428571427</v>
      </c>
      <c r="J621" s="2">
        <f t="shared" si="74"/>
        <v>4.4893296909028146</v>
      </c>
      <c r="K621" s="2">
        <f t="shared" si="68"/>
        <v>4.4469859665271025</v>
      </c>
    </row>
    <row r="622" spans="1:11" ht="13.5" x14ac:dyDescent="0.25">
      <c r="A622" s="3">
        <f>TITRES_STAT!B625</f>
        <v>42907</v>
      </c>
      <c r="B622" s="6">
        <f>TITRES_STAT!D625</f>
        <v>4.6243999999999996</v>
      </c>
      <c r="C622" s="2">
        <f t="shared" si="69"/>
        <v>-5.1000000000005485E-3</v>
      </c>
      <c r="D622" s="2">
        <f t="shared" si="70"/>
        <v>4.6284800000000006</v>
      </c>
      <c r="E622" s="2">
        <f t="shared" si="72"/>
        <v>4.5878300000000003</v>
      </c>
      <c r="F622" s="2">
        <f t="shared" si="73"/>
        <v>4.4543600000000021</v>
      </c>
      <c r="G622" s="2">
        <f t="shared" si="67"/>
        <v>4.3876559999999989</v>
      </c>
      <c r="H622" s="2">
        <f t="shared" si="71"/>
        <v>4.8407490000000033</v>
      </c>
      <c r="I622" s="2">
        <f t="array" ref="I622">SUMPRODUCT(B606:B625, (ROW(B606:B625)-ROW(B606)+1)) / (20*21/2)</f>
        <v>4.5733971428571421</v>
      </c>
      <c r="J622" s="2">
        <f t="shared" si="74"/>
        <v>4.5021935298644511</v>
      </c>
      <c r="K622" s="2">
        <f t="shared" si="68"/>
        <v>4.4539433796044712</v>
      </c>
    </row>
    <row r="623" spans="1:11" ht="13.5" x14ac:dyDescent="0.25">
      <c r="A623" s="3">
        <f>TITRES_STAT!B626</f>
        <v>42908</v>
      </c>
      <c r="B623" s="6">
        <f>TITRES_STAT!D626</f>
        <v>4.6243999999999996</v>
      </c>
      <c r="C623" s="2">
        <f t="shared" si="69"/>
        <v>0</v>
      </c>
      <c r="D623" s="2">
        <f t="shared" si="70"/>
        <v>4.627460000000001</v>
      </c>
      <c r="E623" s="2">
        <f t="shared" si="72"/>
        <v>4.6078999999999999</v>
      </c>
      <c r="F623" s="2">
        <f t="shared" si="73"/>
        <v>4.4746800000000011</v>
      </c>
      <c r="G623" s="2">
        <f t="shared" si="67"/>
        <v>4.3911539999999993</v>
      </c>
      <c r="H623" s="2">
        <f t="shared" si="71"/>
        <v>4.8368655000000036</v>
      </c>
      <c r="I623" s="2">
        <f t="array" ref="I623">SUMPRODUCT(B607:B626, (ROW(B607:B626)-ROW(B607)+1)) / (20*21/2)</f>
        <v>4.5847999999999995</v>
      </c>
      <c r="J623" s="2">
        <f t="shared" si="74"/>
        <v>4.5138322413059324</v>
      </c>
      <c r="K623" s="2">
        <f t="shared" si="68"/>
        <v>4.4606279529533159</v>
      </c>
    </row>
    <row r="624" spans="1:11" ht="13.5" x14ac:dyDescent="0.25">
      <c r="A624" s="3">
        <f>TITRES_STAT!B627</f>
        <v>42909</v>
      </c>
      <c r="B624" s="6">
        <f>TITRES_STAT!D627</f>
        <v>4.6247999999999996</v>
      </c>
      <c r="C624" s="2">
        <f t="shared" si="69"/>
        <v>3.9999999999995595E-4</v>
      </c>
      <c r="D624" s="2">
        <f t="shared" si="70"/>
        <v>4.6265200000000002</v>
      </c>
      <c r="E624" s="2">
        <f t="shared" si="72"/>
        <v>4.6280100000000006</v>
      </c>
      <c r="F624" s="2">
        <f t="shared" si="73"/>
        <v>4.4898749999999996</v>
      </c>
      <c r="G624" s="2">
        <f t="shared" si="67"/>
        <v>4.3946599999999991</v>
      </c>
      <c r="H624" s="2">
        <f t="shared" si="71"/>
        <v>4.8329840000000033</v>
      </c>
      <c r="I624" s="2">
        <f t="array" ref="I624">SUMPRODUCT(B608:B627, (ROW(B608:B627)-ROW(B608)+1)) / (20*21/2)</f>
        <v>4.5947557142857134</v>
      </c>
      <c r="J624" s="2">
        <f t="shared" si="74"/>
        <v>4.5244005992767953</v>
      </c>
      <c r="K624" s="2">
        <f t="shared" si="68"/>
        <v>4.467066072445343</v>
      </c>
    </row>
    <row r="625" spans="1:11" ht="13.5" x14ac:dyDescent="0.25">
      <c r="A625" s="3">
        <f>TITRES_STAT!B628</f>
        <v>42914</v>
      </c>
      <c r="B625" s="6">
        <f>TITRES_STAT!D628</f>
        <v>4.6247999999999996</v>
      </c>
      <c r="C625" s="2">
        <f t="shared" si="69"/>
        <v>0</v>
      </c>
      <c r="D625" s="2">
        <f t="shared" si="70"/>
        <v>4.6255800000000002</v>
      </c>
      <c r="E625" s="2">
        <f t="shared" si="72"/>
        <v>4.6275400000000007</v>
      </c>
      <c r="F625" s="2">
        <f t="shared" si="73"/>
        <v>4.505069999999999</v>
      </c>
      <c r="G625" s="2">
        <f t="shared" si="67"/>
        <v>4.3981659999999998</v>
      </c>
      <c r="H625" s="2">
        <f t="shared" si="71"/>
        <v>4.8291025000000039</v>
      </c>
      <c r="I625" s="2">
        <f t="array" ref="I625">SUMPRODUCT(B609:B628, (ROW(B609:B628)-ROW(B609)+1)) / (20*21/2)</f>
        <v>4.6032642857142854</v>
      </c>
      <c r="J625" s="2">
        <f t="shared" si="74"/>
        <v>4.5339624469647193</v>
      </c>
      <c r="K625" s="2">
        <f t="shared" si="68"/>
        <v>4.4732517166631727</v>
      </c>
    </row>
    <row r="626" spans="1:11" ht="13.5" x14ac:dyDescent="0.25">
      <c r="A626" s="3">
        <f>TITRES_STAT!B629</f>
        <v>42915</v>
      </c>
      <c r="B626" s="6">
        <f>TITRES_STAT!D629</f>
        <v>4.6247999999999996</v>
      </c>
      <c r="C626" s="2">
        <f t="shared" si="69"/>
        <v>0</v>
      </c>
      <c r="D626" s="2">
        <f t="shared" si="70"/>
        <v>4.6246400000000003</v>
      </c>
      <c r="E626" s="2">
        <f t="shared" si="72"/>
        <v>4.6270700000000007</v>
      </c>
      <c r="F626" s="2">
        <f t="shared" si="73"/>
        <v>4.5202649999999993</v>
      </c>
      <c r="G626" s="2">
        <f t="shared" ref="G626:G689" si="75">AVERAGE(B577:B626)</f>
        <v>4.4016719999999996</v>
      </c>
      <c r="H626" s="2">
        <f t="shared" si="71"/>
        <v>4.8252210000000044</v>
      </c>
      <c r="I626" s="2">
        <f t="array" ref="I626">SUMPRODUCT(B610:B629, (ROW(B610:B629)-ROW(B610)+1)) / (20*21/2)</f>
        <v>4.6103257142857137</v>
      </c>
      <c r="J626" s="2">
        <f t="shared" si="74"/>
        <v>4.5426136424918884</v>
      </c>
      <c r="K626" s="2">
        <f t="shared" si="68"/>
        <v>4.47919478659795</v>
      </c>
    </row>
    <row r="627" spans="1:11" ht="13.5" x14ac:dyDescent="0.25">
      <c r="A627" s="3">
        <f>TITRES_STAT!B630</f>
        <v>42916</v>
      </c>
      <c r="B627" s="6">
        <f>TITRES_STAT!D630</f>
        <v>4.6247999999999996</v>
      </c>
      <c r="C627" s="2">
        <f t="shared" si="69"/>
        <v>0</v>
      </c>
      <c r="D627" s="2">
        <f t="shared" si="70"/>
        <v>4.6247199999999999</v>
      </c>
      <c r="E627" s="2">
        <f t="shared" si="72"/>
        <v>4.6266000000000007</v>
      </c>
      <c r="F627" s="2">
        <f t="shared" si="73"/>
        <v>4.5354599999999987</v>
      </c>
      <c r="G627" s="2">
        <f t="shared" si="75"/>
        <v>4.4051779999999994</v>
      </c>
      <c r="H627" s="2">
        <f t="shared" si="71"/>
        <v>4.8213395000000041</v>
      </c>
      <c r="I627" s="2">
        <f t="array" ref="I627">SUMPRODUCT(B611:B630, (ROW(B611:B630)-ROW(B611)+1)) / (20*21/2)</f>
        <v>4.6159400000000002</v>
      </c>
      <c r="J627" s="2">
        <f t="shared" si="74"/>
        <v>4.5504409146355176</v>
      </c>
      <c r="K627" s="2">
        <f t="shared" ref="K627:K690" si="76">$K$4*B627+(1-$K$4)*K626</f>
        <v>4.4849047949666581</v>
      </c>
    </row>
    <row r="628" spans="1:11" ht="13.5" x14ac:dyDescent="0.25">
      <c r="A628" s="3">
        <f>TITRES_STAT!B631</f>
        <v>42919</v>
      </c>
      <c r="B628" s="6">
        <f>TITRES_STAT!D631</f>
        <v>4.6247999999999996</v>
      </c>
      <c r="C628" s="2">
        <f t="shared" si="69"/>
        <v>0</v>
      </c>
      <c r="D628" s="2">
        <f t="shared" si="70"/>
        <v>4.6247999999999996</v>
      </c>
      <c r="E628" s="2">
        <f t="shared" si="72"/>
        <v>4.6261300000000007</v>
      </c>
      <c r="F628" s="2">
        <f t="shared" si="73"/>
        <v>4.5506549999999981</v>
      </c>
      <c r="G628" s="2">
        <f t="shared" si="75"/>
        <v>4.4086839999999992</v>
      </c>
      <c r="H628" s="2">
        <f t="shared" si="71"/>
        <v>4.8174580000000047</v>
      </c>
      <c r="I628" s="2">
        <f t="array" ref="I628">SUMPRODUCT(B612:B631, (ROW(B612:B631)-ROW(B612)+1)) / (20*21/2)</f>
        <v>4.6201071428571412</v>
      </c>
      <c r="J628" s="2">
        <f t="shared" si="74"/>
        <v>4.5575227322892777</v>
      </c>
      <c r="K628" s="2">
        <f t="shared" si="76"/>
        <v>4.4903908814385538</v>
      </c>
    </row>
    <row r="629" spans="1:11" ht="13.5" x14ac:dyDescent="0.25">
      <c r="A629" s="3">
        <f>TITRES_STAT!B632</f>
        <v>42920</v>
      </c>
      <c r="B629" s="6">
        <f>TITRES_STAT!D632</f>
        <v>4.6247999999999996</v>
      </c>
      <c r="C629" s="2">
        <f t="shared" si="69"/>
        <v>0</v>
      </c>
      <c r="D629" s="2">
        <f t="shared" si="70"/>
        <v>4.6247999999999996</v>
      </c>
      <c r="E629" s="2">
        <f t="shared" si="72"/>
        <v>4.6256599999999999</v>
      </c>
      <c r="F629" s="2">
        <f t="shared" si="73"/>
        <v>4.5658499999999984</v>
      </c>
      <c r="G629" s="2">
        <f t="shared" si="75"/>
        <v>4.4147619999999996</v>
      </c>
      <c r="H629" s="2">
        <f t="shared" si="71"/>
        <v>4.8135765000000044</v>
      </c>
      <c r="I629" s="2">
        <f t="array" ref="I629">SUMPRODUCT(B613:B632, (ROW(B613:B632)-ROW(B613)+1)) / (20*21/2)</f>
        <v>4.6077795238095227</v>
      </c>
      <c r="J629" s="2">
        <f t="shared" si="74"/>
        <v>4.5639300911188698</v>
      </c>
      <c r="K629" s="2">
        <f t="shared" si="76"/>
        <v>4.4956618272644926</v>
      </c>
    </row>
    <row r="630" spans="1:11" ht="13.5" x14ac:dyDescent="0.25">
      <c r="A630" s="3">
        <f>TITRES_STAT!B633</f>
        <v>42921</v>
      </c>
      <c r="B630" s="6">
        <f>TITRES_STAT!D633</f>
        <v>4.6247999999999996</v>
      </c>
      <c r="C630" s="2">
        <f t="shared" si="69"/>
        <v>0</v>
      </c>
      <c r="D630" s="2">
        <f t="shared" si="70"/>
        <v>4.6247999999999996</v>
      </c>
      <c r="E630" s="2">
        <f t="shared" si="72"/>
        <v>4.6251899999999999</v>
      </c>
      <c r="F630" s="2">
        <f t="shared" si="73"/>
        <v>4.5810449999999978</v>
      </c>
      <c r="G630" s="2">
        <f t="shared" si="75"/>
        <v>4.4208399999999992</v>
      </c>
      <c r="H630" s="2">
        <f t="shared" si="71"/>
        <v>4.8096950000000049</v>
      </c>
      <c r="I630" s="2">
        <f t="array" ref="I630">SUMPRODUCT(B614:B633, (ROW(B614:B633)-ROW(B614)+1)) / (20*21/2)</f>
        <v>4.5952466666666663</v>
      </c>
      <c r="J630" s="2">
        <f t="shared" si="74"/>
        <v>4.569727225298025</v>
      </c>
      <c r="K630" s="2">
        <f t="shared" si="76"/>
        <v>4.5007260693325515</v>
      </c>
    </row>
    <row r="631" spans="1:11" ht="13.5" x14ac:dyDescent="0.25">
      <c r="A631" s="3">
        <f>TITRES_STAT!B634</f>
        <v>42922</v>
      </c>
      <c r="B631" s="6">
        <f>TITRES_STAT!D634</f>
        <v>4.6247999999999996</v>
      </c>
      <c r="C631" s="2">
        <f t="shared" si="69"/>
        <v>0</v>
      </c>
      <c r="D631" s="2">
        <f t="shared" si="70"/>
        <v>4.6247999999999996</v>
      </c>
      <c r="E631" s="2">
        <f t="shared" si="72"/>
        <v>4.6247199999999999</v>
      </c>
      <c r="F631" s="2">
        <f t="shared" si="73"/>
        <v>4.5962399999999981</v>
      </c>
      <c r="G631" s="2">
        <f t="shared" si="75"/>
        <v>4.4269179999999997</v>
      </c>
      <c r="H631" s="2">
        <f t="shared" si="71"/>
        <v>4.8058135000000046</v>
      </c>
      <c r="I631" s="2">
        <f t="array" ref="I631">SUMPRODUCT(B615:B634, (ROW(B615:B634)-ROW(B615)+1)) / (20*21/2)</f>
        <v>4.58250857142857</v>
      </c>
      <c r="J631" s="2">
        <f t="shared" si="74"/>
        <v>4.5749722514601174</v>
      </c>
      <c r="K631" s="2">
        <f t="shared" si="76"/>
        <v>4.5055917136724517</v>
      </c>
    </row>
    <row r="632" spans="1:11" ht="13.5" x14ac:dyDescent="0.25">
      <c r="A632" s="3">
        <f>TITRES_STAT!B635</f>
        <v>42923</v>
      </c>
      <c r="B632" s="6">
        <f>TITRES_STAT!D635</f>
        <v>4.4668000000000001</v>
      </c>
      <c r="C632" s="2">
        <f t="shared" si="69"/>
        <v>-0.15799999999999947</v>
      </c>
      <c r="D632" s="2">
        <f t="shared" si="70"/>
        <v>4.5931999999999995</v>
      </c>
      <c r="E632" s="2">
        <f t="shared" si="72"/>
        <v>4.6089599999999997</v>
      </c>
      <c r="F632" s="2">
        <f t="shared" si="73"/>
        <v>4.5983949999999982</v>
      </c>
      <c r="G632" s="2">
        <f t="shared" si="75"/>
        <v>4.429835999999999</v>
      </c>
      <c r="H632" s="2">
        <f t="shared" si="71"/>
        <v>4.8011420000000049</v>
      </c>
      <c r="I632" s="2">
        <f t="array" ref="I632">SUMPRODUCT(B616:B635, (ROW(B616:B635)-ROW(B616)+1)) / (20*21/2)</f>
        <v>4.5695652380952376</v>
      </c>
      <c r="J632" s="2">
        <f t="shared" si="74"/>
        <v>4.5646701322734398</v>
      </c>
      <c r="K632" s="2">
        <f t="shared" si="76"/>
        <v>4.5040704699990224</v>
      </c>
    </row>
    <row r="633" spans="1:11" ht="13.5" x14ac:dyDescent="0.25">
      <c r="A633" s="3">
        <f>TITRES_STAT!B636</f>
        <v>42926</v>
      </c>
      <c r="B633" s="6">
        <f>TITRES_STAT!D636</f>
        <v>4.4668000000000001</v>
      </c>
      <c r="C633" s="2">
        <f t="shared" si="69"/>
        <v>0</v>
      </c>
      <c r="D633" s="2">
        <f t="shared" si="70"/>
        <v>4.5615999999999994</v>
      </c>
      <c r="E633" s="2">
        <f t="shared" si="72"/>
        <v>4.5931999999999995</v>
      </c>
      <c r="F633" s="2">
        <f t="shared" si="73"/>
        <v>4.6005499999999993</v>
      </c>
      <c r="G633" s="2">
        <f t="shared" si="75"/>
        <v>4.4327539999999992</v>
      </c>
      <c r="H633" s="2">
        <f t="shared" si="71"/>
        <v>4.7964705000000052</v>
      </c>
      <c r="I633" s="2">
        <f t="array" ref="I633">SUMPRODUCT(B617:B636, (ROW(B617:B636)-ROW(B617)+1)) / (20*21/2)</f>
        <v>4.5573966666666665</v>
      </c>
      <c r="J633" s="2">
        <f t="shared" si="74"/>
        <v>4.5553491672950175</v>
      </c>
      <c r="K633" s="2">
        <f t="shared" si="76"/>
        <v>4.5026088829402369</v>
      </c>
    </row>
    <row r="634" spans="1:11" ht="13.5" x14ac:dyDescent="0.25">
      <c r="A634" s="3">
        <f>TITRES_STAT!B637</f>
        <v>42927</v>
      </c>
      <c r="B634" s="6">
        <f>TITRES_STAT!D637</f>
        <v>4.4668000000000001</v>
      </c>
      <c r="C634" s="2">
        <f t="shared" si="69"/>
        <v>0</v>
      </c>
      <c r="D634" s="2">
        <f t="shared" si="70"/>
        <v>4.5299999999999994</v>
      </c>
      <c r="E634" s="2">
        <f t="shared" si="72"/>
        <v>4.577399999999999</v>
      </c>
      <c r="F634" s="2">
        <f t="shared" si="73"/>
        <v>4.6027050000000003</v>
      </c>
      <c r="G634" s="2">
        <f t="shared" si="75"/>
        <v>4.4356719999999994</v>
      </c>
      <c r="H634" s="2">
        <f t="shared" si="71"/>
        <v>4.7917990000000055</v>
      </c>
      <c r="I634" s="2">
        <f t="array" ref="I634">SUMPRODUCT(B618:B637, (ROW(B618:B637)-ROW(B618)+1)) / (20*21/2)</f>
        <v>4.5460028571428559</v>
      </c>
      <c r="J634" s="2">
        <f t="shared" si="74"/>
        <v>4.546915913266921</v>
      </c>
      <c r="K634" s="2">
        <f t="shared" si="76"/>
        <v>4.5012046130210122</v>
      </c>
    </row>
    <row r="635" spans="1:11" ht="13.5" x14ac:dyDescent="0.25">
      <c r="A635" s="3">
        <f>TITRES_STAT!B638</f>
        <v>42928</v>
      </c>
      <c r="B635" s="6">
        <f>TITRES_STAT!D638</f>
        <v>4.4668000000000001</v>
      </c>
      <c r="C635" s="2">
        <f t="shared" si="69"/>
        <v>0</v>
      </c>
      <c r="D635" s="2">
        <f t="shared" si="70"/>
        <v>4.4983999999999993</v>
      </c>
      <c r="E635" s="2">
        <f t="shared" si="72"/>
        <v>4.5616000000000003</v>
      </c>
      <c r="F635" s="2">
        <f t="shared" si="73"/>
        <v>4.5945700000000009</v>
      </c>
      <c r="G635" s="2">
        <f t="shared" si="75"/>
        <v>4.4385899999999996</v>
      </c>
      <c r="H635" s="2">
        <f t="shared" si="71"/>
        <v>4.7871275000000058</v>
      </c>
      <c r="I635" s="2">
        <f t="array" ref="I635">SUMPRODUCT(B619:B638, (ROW(B619:B638)-ROW(B619)+1)) / (20*21/2)</f>
        <v>4.5167076190476179</v>
      </c>
      <c r="J635" s="2">
        <f t="shared" si="74"/>
        <v>4.5392858262891194</v>
      </c>
      <c r="K635" s="2">
        <f t="shared" si="76"/>
        <v>4.4998554125103842</v>
      </c>
    </row>
    <row r="636" spans="1:11" ht="13.5" x14ac:dyDescent="0.25">
      <c r="A636" s="3">
        <f>TITRES_STAT!B639</f>
        <v>42929</v>
      </c>
      <c r="B636" s="6">
        <f>TITRES_STAT!D639</f>
        <v>4.4668000000000001</v>
      </c>
      <c r="C636" s="2">
        <f t="shared" si="69"/>
        <v>0</v>
      </c>
      <c r="D636" s="2">
        <f t="shared" si="70"/>
        <v>4.4668000000000001</v>
      </c>
      <c r="E636" s="2">
        <f t="shared" si="72"/>
        <v>4.5457999999999998</v>
      </c>
      <c r="F636" s="2">
        <f t="shared" si="73"/>
        <v>4.5864350000000016</v>
      </c>
      <c r="G636" s="2">
        <f t="shared" si="75"/>
        <v>4.4415079999999998</v>
      </c>
      <c r="H636" s="2">
        <f t="shared" si="71"/>
        <v>4.782456000000006</v>
      </c>
      <c r="I636" s="2">
        <f t="array" ref="I636">SUMPRODUCT(B620:B639, (ROW(B620:B639)-ROW(B620)+1)) / (20*21/2)</f>
        <v>4.4891209523809517</v>
      </c>
      <c r="J636" s="2">
        <f t="shared" si="74"/>
        <v>4.5323824142615843</v>
      </c>
      <c r="K636" s="2">
        <f t="shared" si="76"/>
        <v>4.4985591218237024</v>
      </c>
    </row>
    <row r="637" spans="1:11" ht="13.5" x14ac:dyDescent="0.25">
      <c r="A637" s="3">
        <f>TITRES_STAT!B640</f>
        <v>42930</v>
      </c>
      <c r="B637" s="6">
        <f>TITRES_STAT!D640</f>
        <v>4.4668000000000001</v>
      </c>
      <c r="C637" s="2">
        <f t="shared" si="69"/>
        <v>0</v>
      </c>
      <c r="D637" s="2">
        <f t="shared" si="70"/>
        <v>4.4668000000000001</v>
      </c>
      <c r="E637" s="2">
        <f t="shared" si="72"/>
        <v>4.5299999999999994</v>
      </c>
      <c r="F637" s="2">
        <f t="shared" si="73"/>
        <v>4.5783000000000023</v>
      </c>
      <c r="G637" s="2">
        <f t="shared" si="75"/>
        <v>4.444426</v>
      </c>
      <c r="H637" s="2">
        <f t="shared" si="71"/>
        <v>4.7777845000000063</v>
      </c>
      <c r="I637" s="2">
        <f t="array" ref="I637">SUMPRODUCT(B621:B640, (ROW(B621:B640)-ROW(B621)+1)) / (20*21/2)</f>
        <v>4.4632428571428573</v>
      </c>
      <c r="J637" s="2">
        <f t="shared" si="74"/>
        <v>4.526136470046195</v>
      </c>
      <c r="K637" s="2">
        <f t="shared" si="76"/>
        <v>4.4973136660659101</v>
      </c>
    </row>
    <row r="638" spans="1:11" ht="13.5" x14ac:dyDescent="0.25">
      <c r="A638" s="3">
        <f>TITRES_STAT!B641</f>
        <v>42933</v>
      </c>
      <c r="B638" s="6">
        <f>TITRES_STAT!D641</f>
        <v>4.2706999999999997</v>
      </c>
      <c r="C638" s="2">
        <f t="shared" si="69"/>
        <v>-0.19610000000000039</v>
      </c>
      <c r="D638" s="2">
        <f t="shared" si="70"/>
        <v>4.4275800000000007</v>
      </c>
      <c r="E638" s="2">
        <f t="shared" si="72"/>
        <v>4.4945899999999996</v>
      </c>
      <c r="F638" s="2">
        <f t="shared" si="73"/>
        <v>4.560360000000002</v>
      </c>
      <c r="G638" s="2">
        <f t="shared" si="75"/>
        <v>4.443422</v>
      </c>
      <c r="H638" s="2">
        <f t="shared" si="71"/>
        <v>4.7721325000000059</v>
      </c>
      <c r="I638" s="2">
        <f t="array" ref="I638">SUMPRODUCT(B622:B641, (ROW(B622:B641)-ROW(B622)+1)) / (20*21/2)</f>
        <v>4.439073333333333</v>
      </c>
      <c r="J638" s="2">
        <f t="shared" si="74"/>
        <v>4.5018091871846524</v>
      </c>
      <c r="K638" s="2">
        <f t="shared" si="76"/>
        <v>4.4884268556319533</v>
      </c>
    </row>
    <row r="639" spans="1:11" ht="13.5" x14ac:dyDescent="0.25">
      <c r="A639" s="3">
        <f>TITRES_STAT!B642</f>
        <v>42934</v>
      </c>
      <c r="B639" s="6">
        <f>TITRES_STAT!D642</f>
        <v>4.2706999999999997</v>
      </c>
      <c r="C639" s="2">
        <f t="shared" si="69"/>
        <v>0</v>
      </c>
      <c r="D639" s="2">
        <f t="shared" si="70"/>
        <v>4.3883600000000005</v>
      </c>
      <c r="E639" s="2">
        <f t="shared" si="72"/>
        <v>4.459179999999999</v>
      </c>
      <c r="F639" s="2">
        <f t="shared" si="73"/>
        <v>4.5424200000000017</v>
      </c>
      <c r="G639" s="2">
        <f t="shared" si="75"/>
        <v>4.442418</v>
      </c>
      <c r="H639" s="2">
        <f t="shared" si="71"/>
        <v>4.7664805000000054</v>
      </c>
      <c r="I639" s="2">
        <f t="array" ref="I639">SUMPRODUCT(B623:B642, (ROW(B623:B642)-ROW(B623)+1)) / (20*21/2)</f>
        <v>4.4347647619047619</v>
      </c>
      <c r="J639" s="2">
        <f t="shared" si="74"/>
        <v>4.4797987884051622</v>
      </c>
      <c r="K639" s="2">
        <f t="shared" si="76"/>
        <v>4.4798885475679553</v>
      </c>
    </row>
    <row r="640" spans="1:11" ht="13.5" x14ac:dyDescent="0.25">
      <c r="A640" s="3">
        <f>TITRES_STAT!B643</f>
        <v>42935</v>
      </c>
      <c r="B640" s="6">
        <f>TITRES_STAT!D643</f>
        <v>4.2706999999999997</v>
      </c>
      <c r="C640" s="2">
        <f t="shared" si="69"/>
        <v>0</v>
      </c>
      <c r="D640" s="2">
        <f t="shared" si="70"/>
        <v>4.3491400000000002</v>
      </c>
      <c r="E640" s="2">
        <f t="shared" si="72"/>
        <v>4.4237699999999993</v>
      </c>
      <c r="F640" s="2">
        <f t="shared" si="73"/>
        <v>4.5244800000000023</v>
      </c>
      <c r="G640" s="2">
        <f t="shared" si="75"/>
        <v>4.4414140000000009</v>
      </c>
      <c r="H640" s="2">
        <f t="shared" si="71"/>
        <v>4.7608285000000059</v>
      </c>
      <c r="I640" s="2">
        <f t="array" ref="I640">SUMPRODUCT(B624:B643, (ROW(B624:B643)-ROW(B624)+1)) / (20*21/2)</f>
        <v>4.4312328571428568</v>
      </c>
      <c r="J640" s="2">
        <f t="shared" si="74"/>
        <v>4.4598846180808609</v>
      </c>
      <c r="K640" s="2">
        <f t="shared" si="76"/>
        <v>4.4716850751143102</v>
      </c>
    </row>
    <row r="641" spans="1:11" ht="13.5" x14ac:dyDescent="0.25">
      <c r="A641" s="3">
        <f>TITRES_STAT!B644</f>
        <v>42936</v>
      </c>
      <c r="B641" s="6">
        <f>TITRES_STAT!D644</f>
        <v>4.2706999999999997</v>
      </c>
      <c r="C641" s="2">
        <f t="shared" si="69"/>
        <v>0</v>
      </c>
      <c r="D641" s="2">
        <f t="shared" si="70"/>
        <v>4.30992</v>
      </c>
      <c r="E641" s="2">
        <f t="shared" si="72"/>
        <v>4.3883599999999996</v>
      </c>
      <c r="F641" s="2">
        <f t="shared" si="73"/>
        <v>4.506540000000002</v>
      </c>
      <c r="G641" s="2">
        <f t="shared" si="75"/>
        <v>4.4404100000000009</v>
      </c>
      <c r="H641" s="2">
        <f t="shared" si="71"/>
        <v>4.7551765000000055</v>
      </c>
      <c r="I641" s="2">
        <f t="array" ref="I641">SUMPRODUCT(B625:B644, (ROW(B625:B644)-ROW(B625)+1)) / (20*21/2)</f>
        <v>4.4284776190476185</v>
      </c>
      <c r="J641" s="2">
        <f t="shared" si="74"/>
        <v>4.4418670354064931</v>
      </c>
      <c r="K641" s="2">
        <f t="shared" si="76"/>
        <v>4.4638033074627694</v>
      </c>
    </row>
    <row r="642" spans="1:11" ht="13.5" x14ac:dyDescent="0.25">
      <c r="A642" s="3">
        <f>TITRES_STAT!B645</f>
        <v>42937</v>
      </c>
      <c r="B642" s="6">
        <f>TITRES_STAT!D645</f>
        <v>4.4612999999999996</v>
      </c>
      <c r="C642" s="2">
        <f t="shared" si="69"/>
        <v>0.19059999999999988</v>
      </c>
      <c r="D642" s="2">
        <f t="shared" si="70"/>
        <v>4.3088199999999999</v>
      </c>
      <c r="E642" s="2">
        <f t="shared" si="72"/>
        <v>4.38781</v>
      </c>
      <c r="F642" s="2">
        <f t="shared" si="73"/>
        <v>4.4983850000000007</v>
      </c>
      <c r="G642" s="2">
        <f t="shared" si="75"/>
        <v>4.4432180000000008</v>
      </c>
      <c r="H642" s="2">
        <f t="shared" si="71"/>
        <v>4.7504775000000059</v>
      </c>
      <c r="I642" s="2">
        <f t="array" ref="I642">SUMPRODUCT(B626:B645, (ROW(B626:B645)-ROW(B626)+1)) / (20*21/2)</f>
        <v>4.4265009523809518</v>
      </c>
      <c r="J642" s="2">
        <f t="shared" si="74"/>
        <v>4.4437177939392081</v>
      </c>
      <c r="K642" s="2">
        <f t="shared" si="76"/>
        <v>4.4637051385426609</v>
      </c>
    </row>
    <row r="643" spans="1:11" ht="13.5" x14ac:dyDescent="0.25">
      <c r="A643" s="3">
        <f>TITRES_STAT!B646</f>
        <v>42940</v>
      </c>
      <c r="B643" s="6">
        <f>TITRES_STAT!D646</f>
        <v>4.4612999999999996</v>
      </c>
      <c r="C643" s="2">
        <f t="shared" si="69"/>
        <v>0</v>
      </c>
      <c r="D643" s="2">
        <f t="shared" si="70"/>
        <v>4.3469399999999991</v>
      </c>
      <c r="E643" s="2">
        <f t="shared" si="72"/>
        <v>4.3872599999999995</v>
      </c>
      <c r="F643" s="2">
        <f t="shared" si="73"/>
        <v>4.4902299999999995</v>
      </c>
      <c r="G643" s="2">
        <f t="shared" si="75"/>
        <v>4.4460259999999998</v>
      </c>
      <c r="H643" s="2">
        <f t="shared" si="71"/>
        <v>4.7457785000000055</v>
      </c>
      <c r="I643" s="2">
        <f t="array" ref="I643">SUMPRODUCT(B627:B646, (ROW(B627:B646)-ROW(B627)+1)) / (20*21/2)</f>
        <v>4.4253028571428565</v>
      </c>
      <c r="J643" s="2">
        <f t="shared" si="74"/>
        <v>4.4453922897545208</v>
      </c>
      <c r="K643" s="2">
        <f t="shared" si="76"/>
        <v>4.4636108193841251</v>
      </c>
    </row>
    <row r="644" spans="1:11" ht="13.5" x14ac:dyDescent="0.25">
      <c r="A644" s="3">
        <f>TITRES_STAT!B647</f>
        <v>42942</v>
      </c>
      <c r="B644" s="6">
        <f>TITRES_STAT!D647</f>
        <v>4.4612999999999996</v>
      </c>
      <c r="C644" s="2">
        <f t="shared" ref="C644:C707" si="77">B644-B643</f>
        <v>0</v>
      </c>
      <c r="D644" s="2">
        <f t="shared" si="70"/>
        <v>4.3850600000000002</v>
      </c>
      <c r="E644" s="2">
        <f t="shared" si="72"/>
        <v>4.3867099999999999</v>
      </c>
      <c r="F644" s="2">
        <f t="shared" si="73"/>
        <v>4.482054999999999</v>
      </c>
      <c r="G644" s="2">
        <f t="shared" si="75"/>
        <v>4.4488340000000006</v>
      </c>
      <c r="H644" s="2">
        <f t="shared" si="71"/>
        <v>4.7410795000000068</v>
      </c>
      <c r="I644" s="2">
        <f t="array" ref="I644">SUMPRODUCT(B628:B647, (ROW(B628:B647)-ROW(B628)+1)) / (20*21/2)</f>
        <v>4.4357785714285711</v>
      </c>
      <c r="J644" s="2">
        <f t="shared" si="74"/>
        <v>4.4469073097778997</v>
      </c>
      <c r="K644" s="2">
        <f t="shared" si="76"/>
        <v>4.46352019901612</v>
      </c>
    </row>
    <row r="645" spans="1:11" ht="13.5" x14ac:dyDescent="0.25">
      <c r="A645" s="3">
        <f>TITRES_STAT!B648</f>
        <v>42943</v>
      </c>
      <c r="B645" s="6">
        <f>TITRES_STAT!D648</f>
        <v>4.4612999999999996</v>
      </c>
      <c r="C645" s="2">
        <f t="shared" si="77"/>
        <v>0</v>
      </c>
      <c r="D645" s="2">
        <f t="shared" si="70"/>
        <v>4.4231799999999994</v>
      </c>
      <c r="E645" s="2">
        <f t="shared" si="72"/>
        <v>4.3861600000000003</v>
      </c>
      <c r="F645" s="2">
        <f t="shared" si="73"/>
        <v>4.4738799999999994</v>
      </c>
      <c r="G645" s="2">
        <f t="shared" si="75"/>
        <v>4.4516419999999997</v>
      </c>
      <c r="H645" s="2">
        <f t="shared" si="71"/>
        <v>4.7368950000000076</v>
      </c>
      <c r="I645" s="2">
        <f t="array" ref="I645">SUMPRODUCT(B629:B648, (ROW(B629:B648)-ROW(B629)+1)) / (20*21/2)</f>
        <v>4.4464880952380952</v>
      </c>
      <c r="J645" s="2">
        <f t="shared" si="74"/>
        <v>4.4482780421800046</v>
      </c>
      <c r="K645" s="2">
        <f t="shared" si="76"/>
        <v>4.4634331323880367</v>
      </c>
    </row>
    <row r="646" spans="1:11" ht="13.5" x14ac:dyDescent="0.25">
      <c r="A646" s="3">
        <f>TITRES_STAT!B649</f>
        <v>42944</v>
      </c>
      <c r="B646" s="6">
        <f>TITRES_STAT!D649</f>
        <v>4.4612999999999996</v>
      </c>
      <c r="C646" s="2">
        <f t="shared" si="77"/>
        <v>0</v>
      </c>
      <c r="D646" s="2">
        <f t="shared" ref="D646:D709" si="78">AVERAGE(B642:B646)</f>
        <v>4.4612999999999996</v>
      </c>
      <c r="E646" s="2">
        <f t="shared" si="72"/>
        <v>4.3856100000000007</v>
      </c>
      <c r="F646" s="2">
        <f t="shared" si="73"/>
        <v>4.465704999999998</v>
      </c>
      <c r="G646" s="2">
        <f t="shared" si="75"/>
        <v>4.4554799999999997</v>
      </c>
      <c r="H646" s="2">
        <f t="shared" si="71"/>
        <v>4.7327105000000076</v>
      </c>
      <c r="I646" s="2">
        <f t="array" ref="I646">SUMPRODUCT(B630:B649, (ROW(B630:B649)-ROW(B630)+1)) / (20*21/2)</f>
        <v>4.4574314285714287</v>
      </c>
      <c r="J646" s="2">
        <f t="shared" si="74"/>
        <v>4.4495182286390511</v>
      </c>
      <c r="K646" s="2">
        <f t="shared" si="76"/>
        <v>4.4633494801375253</v>
      </c>
    </row>
    <row r="647" spans="1:11" ht="13.5" x14ac:dyDescent="0.25">
      <c r="A647" s="3">
        <f>TITRES_STAT!B650</f>
        <v>42947</v>
      </c>
      <c r="B647" s="6">
        <f>TITRES_STAT!D650</f>
        <v>4.5757000000000003</v>
      </c>
      <c r="C647" s="2">
        <f t="shared" si="77"/>
        <v>0.11440000000000072</v>
      </c>
      <c r="D647" s="2">
        <f t="shared" si="78"/>
        <v>4.4841800000000003</v>
      </c>
      <c r="E647" s="2">
        <f t="shared" si="72"/>
        <v>4.3965000000000005</v>
      </c>
      <c r="F647" s="2">
        <f t="shared" si="73"/>
        <v>4.4632499999999977</v>
      </c>
      <c r="G647" s="2">
        <f t="shared" si="75"/>
        <v>4.4616060000000006</v>
      </c>
      <c r="H647" s="2">
        <f t="shared" si="71"/>
        <v>4.7290980000000085</v>
      </c>
      <c r="I647" s="2">
        <f t="array" ref="I647">SUMPRODUCT(B631:B650, (ROW(B631:B650)-ROW(B631)+1)) / (20*21/2)</f>
        <v>4.4686085714285708</v>
      </c>
      <c r="J647" s="2">
        <f t="shared" si="74"/>
        <v>4.4615355401972367</v>
      </c>
      <c r="K647" s="2">
        <f t="shared" si="76"/>
        <v>4.4677553828772307</v>
      </c>
    </row>
    <row r="648" spans="1:11" ht="13.5" x14ac:dyDescent="0.25">
      <c r="A648" s="3">
        <f>TITRES_STAT!B651</f>
        <v>42948</v>
      </c>
      <c r="B648" s="6">
        <f>TITRES_STAT!D651</f>
        <v>4.5757000000000003</v>
      </c>
      <c r="C648" s="2">
        <f t="shared" si="77"/>
        <v>0</v>
      </c>
      <c r="D648" s="2">
        <f t="shared" si="78"/>
        <v>4.5070600000000001</v>
      </c>
      <c r="E648" s="2">
        <f t="shared" si="72"/>
        <v>4.4269999999999996</v>
      </c>
      <c r="F648" s="2">
        <f t="shared" si="73"/>
        <v>4.4607949999999983</v>
      </c>
      <c r="G648" s="2">
        <f t="shared" si="75"/>
        <v>4.4667020000000006</v>
      </c>
      <c r="H648" s="2">
        <f t="shared" si="71"/>
        <v>4.7254855000000084</v>
      </c>
      <c r="I648" s="2">
        <f t="array" ref="I648">SUMPRODUCT(B632:B651, (ROW(B632:B651)-ROW(B632)+1)) / (20*21/2)</f>
        <v>4.4800195238095242</v>
      </c>
      <c r="J648" s="2">
        <f t="shared" si="74"/>
        <v>4.4724083458927382</v>
      </c>
      <c r="K648" s="2">
        <f t="shared" si="76"/>
        <v>4.4719885051173396</v>
      </c>
    </row>
    <row r="649" spans="1:11" ht="13.5" x14ac:dyDescent="0.25">
      <c r="A649" s="3">
        <f>TITRES_STAT!B652</f>
        <v>42949</v>
      </c>
      <c r="B649" s="6">
        <f>TITRES_STAT!D652</f>
        <v>4.5757000000000003</v>
      </c>
      <c r="C649" s="2">
        <f t="shared" si="77"/>
        <v>0</v>
      </c>
      <c r="D649" s="2">
        <f t="shared" si="78"/>
        <v>4.5299400000000007</v>
      </c>
      <c r="E649" s="2">
        <f t="shared" si="72"/>
        <v>4.4574999999999996</v>
      </c>
      <c r="F649" s="2">
        <f t="shared" si="73"/>
        <v>4.458339999999998</v>
      </c>
      <c r="G649" s="2">
        <f t="shared" si="75"/>
        <v>4.4717980000000015</v>
      </c>
      <c r="H649" s="2">
        <f t="shared" si="71"/>
        <v>4.7218730000000093</v>
      </c>
      <c r="I649" s="2">
        <f t="array" ref="I649">SUMPRODUCT(B633:B652, (ROW(B633:B652)-ROW(B633)+1)) / (20*21/2)</f>
        <v>4.4916642857142852</v>
      </c>
      <c r="J649" s="2">
        <f t="shared" si="74"/>
        <v>4.4822456462839062</v>
      </c>
      <c r="K649" s="2">
        <f t="shared" si="76"/>
        <v>4.4760556225637185</v>
      </c>
    </row>
    <row r="650" spans="1:11" ht="13.5" x14ac:dyDescent="0.25">
      <c r="A650" s="3">
        <f>TITRES_STAT!B653</f>
        <v>42950</v>
      </c>
      <c r="B650" s="6">
        <f>TITRES_STAT!D653</f>
        <v>4.5757000000000003</v>
      </c>
      <c r="C650" s="2">
        <f t="shared" si="77"/>
        <v>0</v>
      </c>
      <c r="D650" s="2">
        <f t="shared" si="78"/>
        <v>4.5528200000000005</v>
      </c>
      <c r="E650" s="2">
        <f t="shared" si="72"/>
        <v>4.4879999999999995</v>
      </c>
      <c r="F650" s="2">
        <f t="shared" si="73"/>
        <v>4.4558849999999985</v>
      </c>
      <c r="G650" s="2">
        <f t="shared" si="75"/>
        <v>4.4768940000000015</v>
      </c>
      <c r="H650" s="2">
        <f t="shared" ref="H650:H713" si="79">AVERAGE(B451:B650)</f>
        <v>4.7182605000000093</v>
      </c>
      <c r="I650" s="2">
        <f t="array" ref="I650">SUMPRODUCT(B634:B653, (ROW(B634:B653)-ROW(B634)+1)) / (20*21/2)</f>
        <v>4.5027904761904765</v>
      </c>
      <c r="J650" s="2">
        <f t="shared" si="74"/>
        <v>4.4911460609235343</v>
      </c>
      <c r="K650" s="2">
        <f t="shared" si="76"/>
        <v>4.4799632452082783</v>
      </c>
    </row>
    <row r="651" spans="1:11" ht="13.5" x14ac:dyDescent="0.25">
      <c r="A651" s="3">
        <f>TITRES_STAT!B654</f>
        <v>42951</v>
      </c>
      <c r="B651" s="6">
        <f>TITRES_STAT!D654</f>
        <v>4.5757000000000003</v>
      </c>
      <c r="C651" s="2">
        <f t="shared" si="77"/>
        <v>0</v>
      </c>
      <c r="D651" s="2">
        <f t="shared" si="78"/>
        <v>4.5757000000000003</v>
      </c>
      <c r="E651" s="2">
        <f t="shared" si="72"/>
        <v>4.5184999999999995</v>
      </c>
      <c r="F651" s="2">
        <f t="shared" si="73"/>
        <v>4.4534299999999991</v>
      </c>
      <c r="G651" s="2">
        <f t="shared" si="75"/>
        <v>4.4819900000000015</v>
      </c>
      <c r="H651" s="2">
        <f t="shared" si="79"/>
        <v>4.7146480000000102</v>
      </c>
      <c r="I651" s="2">
        <f t="array" ref="I651">SUMPRODUCT(B635:B654, (ROW(B635:B654)-ROW(B635)+1)) / (20*21/2)</f>
        <v>4.5133980952380952</v>
      </c>
      <c r="J651" s="2">
        <f t="shared" si="74"/>
        <v>4.4991988170260546</v>
      </c>
      <c r="K651" s="2">
        <f t="shared" si="76"/>
        <v>4.4837176277491304</v>
      </c>
    </row>
    <row r="652" spans="1:11" ht="13.5" x14ac:dyDescent="0.25">
      <c r="A652" s="3">
        <f>TITRES_STAT!B655</f>
        <v>42954</v>
      </c>
      <c r="B652" s="6">
        <f>TITRES_STAT!D655</f>
        <v>4.5757000000000003</v>
      </c>
      <c r="C652" s="2">
        <f t="shared" si="77"/>
        <v>0</v>
      </c>
      <c r="D652" s="2">
        <f t="shared" si="78"/>
        <v>4.5757000000000003</v>
      </c>
      <c r="E652" s="2">
        <f t="shared" ref="E652:E715" si="80">AVERAGE(B643:B652)</f>
        <v>4.5299399999999999</v>
      </c>
      <c r="F652" s="2">
        <f t="shared" si="73"/>
        <v>4.4588749999999999</v>
      </c>
      <c r="G652" s="2">
        <f t="shared" si="75"/>
        <v>4.4870860000000015</v>
      </c>
      <c r="H652" s="2">
        <f t="shared" si="79"/>
        <v>4.7110355000000101</v>
      </c>
      <c r="I652" s="2">
        <f t="array" ref="I652">SUMPRODUCT(B636:B655, (ROW(B636:B655)-ROW(B636)+1)) / (20*21/2)</f>
        <v>4.5234871428571424</v>
      </c>
      <c r="J652" s="2">
        <f t="shared" si="74"/>
        <v>4.5064846439759538</v>
      </c>
      <c r="K652" s="2">
        <f t="shared" si="76"/>
        <v>4.4873247796021056</v>
      </c>
    </row>
    <row r="653" spans="1:11" ht="13.5" x14ac:dyDescent="0.25">
      <c r="A653" s="3">
        <f>TITRES_STAT!B656</f>
        <v>42955</v>
      </c>
      <c r="B653" s="6">
        <f>TITRES_STAT!D656</f>
        <v>4.5757000000000003</v>
      </c>
      <c r="C653" s="2">
        <f t="shared" si="77"/>
        <v>0</v>
      </c>
      <c r="D653" s="2">
        <f t="shared" si="78"/>
        <v>4.5757000000000003</v>
      </c>
      <c r="E653" s="2">
        <f t="shared" si="80"/>
        <v>4.5413799999999993</v>
      </c>
      <c r="F653" s="2">
        <f t="shared" si="73"/>
        <v>4.464319999999999</v>
      </c>
      <c r="G653" s="2">
        <f t="shared" si="75"/>
        <v>4.4942400000000013</v>
      </c>
      <c r="H653" s="2">
        <f t="shared" si="79"/>
        <v>4.707423000000011</v>
      </c>
      <c r="I653" s="2">
        <f t="array" ref="I653">SUMPRODUCT(B637:B656, (ROW(B637:B656)-ROW(B637)+1)) / (20*21/2)</f>
        <v>4.5330576190476188</v>
      </c>
      <c r="J653" s="2">
        <f t="shared" si="74"/>
        <v>4.5130765826449109</v>
      </c>
      <c r="K653" s="2">
        <f t="shared" si="76"/>
        <v>4.4907904745196703</v>
      </c>
    </row>
    <row r="654" spans="1:11" ht="13.5" x14ac:dyDescent="0.25">
      <c r="A654" s="3">
        <f>TITRES_STAT!B657</f>
        <v>42956</v>
      </c>
      <c r="B654" s="6">
        <f>TITRES_STAT!D657</f>
        <v>4.5757000000000003</v>
      </c>
      <c r="C654" s="2">
        <f t="shared" si="77"/>
        <v>0</v>
      </c>
      <c r="D654" s="2">
        <f t="shared" si="78"/>
        <v>4.5757000000000003</v>
      </c>
      <c r="E654" s="2">
        <f t="shared" si="80"/>
        <v>4.5528199999999996</v>
      </c>
      <c r="F654" s="2">
        <f t="shared" si="73"/>
        <v>4.4697649999999998</v>
      </c>
      <c r="G654" s="2">
        <f t="shared" si="75"/>
        <v>4.4993360000000013</v>
      </c>
      <c r="H654" s="2">
        <f t="shared" si="79"/>
        <v>4.7038105000000101</v>
      </c>
      <c r="I654" s="2">
        <f t="array" ref="I654">SUMPRODUCT(B638:B657, (ROW(B638:B657)-ROW(B638)+1)) / (20*21/2)</f>
        <v>4.5421095238095246</v>
      </c>
      <c r="J654" s="2">
        <f t="shared" si="74"/>
        <v>4.5190407176311096</v>
      </c>
      <c r="K654" s="2">
        <f t="shared" si="76"/>
        <v>4.4941202598326244</v>
      </c>
    </row>
    <row r="655" spans="1:11" ht="13.5" x14ac:dyDescent="0.25">
      <c r="A655" s="3">
        <f>TITRES_STAT!B658</f>
        <v>42957</v>
      </c>
      <c r="B655" s="6">
        <f>TITRES_STAT!D658</f>
        <v>4.5757000000000003</v>
      </c>
      <c r="C655" s="2">
        <f t="shared" si="77"/>
        <v>0</v>
      </c>
      <c r="D655" s="2">
        <f t="shared" si="78"/>
        <v>4.5757000000000003</v>
      </c>
      <c r="E655" s="2">
        <f t="shared" si="80"/>
        <v>4.56426</v>
      </c>
      <c r="F655" s="2">
        <f t="shared" si="73"/>
        <v>4.4752099999999988</v>
      </c>
      <c r="G655" s="2">
        <f t="shared" si="75"/>
        <v>4.5044320000000013</v>
      </c>
      <c r="H655" s="2">
        <f t="shared" si="79"/>
        <v>4.700198000000011</v>
      </c>
      <c r="I655" s="2">
        <f t="array" ref="I655">SUMPRODUCT(B639:B658, (ROW(B639:B658)-ROW(B639)+1)) / (20*21/2)</f>
        <v>4.550642857142857</v>
      </c>
      <c r="J655" s="2">
        <f t="shared" si="74"/>
        <v>4.5244368397614796</v>
      </c>
      <c r="K655" s="2">
        <f t="shared" si="76"/>
        <v>4.497319465329384</v>
      </c>
    </row>
    <row r="656" spans="1:11" ht="13.5" x14ac:dyDescent="0.25">
      <c r="A656" s="3">
        <f>TITRES_STAT!B659</f>
        <v>42958</v>
      </c>
      <c r="B656" s="6">
        <f>TITRES_STAT!D659</f>
        <v>4.5757000000000003</v>
      </c>
      <c r="C656" s="2">
        <f t="shared" si="77"/>
        <v>0</v>
      </c>
      <c r="D656" s="2">
        <f t="shared" si="78"/>
        <v>4.5757000000000003</v>
      </c>
      <c r="E656" s="2">
        <f t="shared" si="80"/>
        <v>4.5756999999999994</v>
      </c>
      <c r="F656" s="2">
        <f t="shared" si="73"/>
        <v>4.4806549999999996</v>
      </c>
      <c r="G656" s="2">
        <f t="shared" si="75"/>
        <v>4.5095280000000022</v>
      </c>
      <c r="H656" s="2">
        <f t="shared" si="79"/>
        <v>4.696585500000011</v>
      </c>
      <c r="I656" s="2">
        <f t="array" ref="I656">SUMPRODUCT(B640:B659, (ROW(B640:B659)-ROW(B640)+1)) / (20*21/2)</f>
        <v>4.5473523809523817</v>
      </c>
      <c r="J656" s="2">
        <f t="shared" si="74"/>
        <v>4.5293190454984815</v>
      </c>
      <c r="K656" s="2">
        <f t="shared" si="76"/>
        <v>4.5003932117870553</v>
      </c>
    </row>
    <row r="657" spans="1:11" ht="13.5" x14ac:dyDescent="0.25">
      <c r="A657" s="3">
        <f>TITRES_STAT!B660</f>
        <v>42961</v>
      </c>
      <c r="B657" s="6">
        <f>TITRES_STAT!D660</f>
        <v>4.5757000000000003</v>
      </c>
      <c r="C657" s="2">
        <f t="shared" si="77"/>
        <v>0</v>
      </c>
      <c r="D657" s="2">
        <f t="shared" si="78"/>
        <v>4.5757000000000003</v>
      </c>
      <c r="E657" s="2">
        <f t="shared" si="80"/>
        <v>4.5756999999999994</v>
      </c>
      <c r="F657" s="2">
        <f t="shared" si="73"/>
        <v>4.4860999999999986</v>
      </c>
      <c r="G657" s="2">
        <f t="shared" si="75"/>
        <v>4.5146240000000013</v>
      </c>
      <c r="H657" s="2">
        <f t="shared" si="79"/>
        <v>4.6929730000000109</v>
      </c>
      <c r="I657" s="2">
        <f t="array" ref="I657">SUMPRODUCT(B641:B660, (ROW(B641:B660)-ROW(B641)+1)) / (20*21/2)</f>
        <v>4.5379376190476188</v>
      </c>
      <c r="J657" s="2">
        <f t="shared" si="74"/>
        <v>4.5337362792605305</v>
      </c>
      <c r="K657" s="2">
        <f t="shared" si="76"/>
        <v>4.5033464191679551</v>
      </c>
    </row>
    <row r="658" spans="1:11" ht="13.5" x14ac:dyDescent="0.25">
      <c r="A658" s="3">
        <f>TITRES_STAT!B661</f>
        <v>42962</v>
      </c>
      <c r="B658" s="6">
        <f>TITRES_STAT!D661</f>
        <v>4.5757000000000003</v>
      </c>
      <c r="C658" s="2">
        <f t="shared" si="77"/>
        <v>0</v>
      </c>
      <c r="D658" s="2">
        <f t="shared" si="78"/>
        <v>4.5757000000000003</v>
      </c>
      <c r="E658" s="2">
        <f t="shared" si="80"/>
        <v>4.5756999999999994</v>
      </c>
      <c r="F658" s="2">
        <f t="shared" si="73"/>
        <v>4.5013499999999986</v>
      </c>
      <c r="G658" s="2">
        <f t="shared" si="75"/>
        <v>4.5197200000000022</v>
      </c>
      <c r="H658" s="2">
        <f t="shared" si="79"/>
        <v>4.6893605000000109</v>
      </c>
      <c r="I658" s="2">
        <f t="array" ref="I658">SUMPRODUCT(B642:B661, (ROW(B642:B661)-ROW(B642)+1)) / (20*21/2)</f>
        <v>4.5278485714285708</v>
      </c>
      <c r="J658" s="2">
        <f t="shared" si="74"/>
        <v>4.5377328240928607</v>
      </c>
      <c r="K658" s="2">
        <f t="shared" si="76"/>
        <v>4.506183814494702</v>
      </c>
    </row>
    <row r="659" spans="1:11" ht="13.5" x14ac:dyDescent="0.25">
      <c r="A659" s="3">
        <f>TITRES_STAT!B662</f>
        <v>42963</v>
      </c>
      <c r="B659" s="6">
        <f>TITRES_STAT!D662</f>
        <v>4.4668000000000001</v>
      </c>
      <c r="C659" s="2">
        <f t="shared" si="77"/>
        <v>-0.10890000000000022</v>
      </c>
      <c r="D659" s="2">
        <f t="shared" si="78"/>
        <v>4.5539199999999997</v>
      </c>
      <c r="E659" s="2">
        <f t="shared" si="80"/>
        <v>4.5648099999999996</v>
      </c>
      <c r="F659" s="2">
        <f t="shared" si="73"/>
        <v>4.5111549999999996</v>
      </c>
      <c r="G659" s="2">
        <f t="shared" si="75"/>
        <v>4.5226380000000024</v>
      </c>
      <c r="H659" s="2">
        <f t="shared" si="79"/>
        <v>4.6852035000000107</v>
      </c>
      <c r="I659" s="2">
        <f t="array" ref="I659">SUMPRODUCT(B643:B662, (ROW(B643:B662)-ROW(B643)+1)) / (20*21/2)</f>
        <v>4.5170852380952384</v>
      </c>
      <c r="J659" s="2">
        <f t="shared" si="74"/>
        <v>4.5309773170363981</v>
      </c>
      <c r="K659" s="2">
        <f t="shared" si="76"/>
        <v>4.5046393511811846</v>
      </c>
    </row>
    <row r="660" spans="1:11" ht="13.5" x14ac:dyDescent="0.25">
      <c r="A660" s="3">
        <f>TITRES_STAT!B663</f>
        <v>42964</v>
      </c>
      <c r="B660" s="6">
        <f>TITRES_STAT!D663</f>
        <v>4.4123000000000001</v>
      </c>
      <c r="C660" s="2">
        <f t="shared" si="77"/>
        <v>-5.4499999999999993E-2</v>
      </c>
      <c r="D660" s="2">
        <f t="shared" si="78"/>
        <v>4.5212400000000006</v>
      </c>
      <c r="E660" s="2">
        <f t="shared" si="80"/>
        <v>4.54847</v>
      </c>
      <c r="F660" s="2">
        <f t="shared" ref="F660:F723" si="81">AVERAGE(B641:B660)</f>
        <v>4.5182349999999989</v>
      </c>
      <c r="G660" s="2">
        <f t="shared" si="75"/>
        <v>4.5244660000000021</v>
      </c>
      <c r="H660" s="2">
        <f t="shared" si="79"/>
        <v>4.681545500000011</v>
      </c>
      <c r="I660" s="2">
        <f t="array" ref="I660">SUMPRODUCT(B644:B663, (ROW(B644:B663)-ROW(B644)+1)) / (20*21/2)</f>
        <v>4.5065552380952383</v>
      </c>
      <c r="J660" s="2">
        <f t="shared" si="74"/>
        <v>4.5196747154138839</v>
      </c>
      <c r="K660" s="2">
        <f t="shared" si="76"/>
        <v>4.5010182001544718</v>
      </c>
    </row>
    <row r="661" spans="1:11" ht="13.5" x14ac:dyDescent="0.25">
      <c r="A661" s="3">
        <f>TITRES_STAT!B664</f>
        <v>42965</v>
      </c>
      <c r="B661" s="6">
        <f>TITRES_STAT!D664</f>
        <v>4.4123000000000001</v>
      </c>
      <c r="C661" s="2">
        <f t="shared" si="77"/>
        <v>0</v>
      </c>
      <c r="D661" s="2">
        <f t="shared" si="78"/>
        <v>4.4885600000000014</v>
      </c>
      <c r="E661" s="2">
        <f t="shared" si="80"/>
        <v>4.5321300000000004</v>
      </c>
      <c r="F661" s="2">
        <f t="shared" si="81"/>
        <v>4.525315</v>
      </c>
      <c r="G661" s="2">
        <f t="shared" si="75"/>
        <v>4.5262940000000018</v>
      </c>
      <c r="H661" s="2">
        <f t="shared" si="79"/>
        <v>4.6778875000000104</v>
      </c>
      <c r="I661" s="2">
        <f t="array" ref="I661">SUMPRODUCT(B645:B664, (ROW(B645:B664)-ROW(B645)+1)) / (20*21/2)</f>
        <v>4.4962585714285721</v>
      </c>
      <c r="J661" s="2">
        <f t="shared" ref="J661:J724" si="82">$J$4*B661+J660*(1-$J$4)</f>
        <v>4.5094485520411336</v>
      </c>
      <c r="K661" s="2">
        <f t="shared" si="76"/>
        <v>4.4975390550503755</v>
      </c>
    </row>
    <row r="662" spans="1:11" ht="13.5" x14ac:dyDescent="0.25">
      <c r="A662" s="3">
        <f>TITRES_STAT!B665</f>
        <v>42968</v>
      </c>
      <c r="B662" s="6">
        <f>TITRES_STAT!D665</f>
        <v>4.4123000000000001</v>
      </c>
      <c r="C662" s="2">
        <f t="shared" si="77"/>
        <v>0</v>
      </c>
      <c r="D662" s="2">
        <f t="shared" si="78"/>
        <v>4.4558800000000005</v>
      </c>
      <c r="E662" s="2">
        <f t="shared" si="80"/>
        <v>4.5157900000000009</v>
      </c>
      <c r="F662" s="2">
        <f t="shared" si="81"/>
        <v>4.5228650000000004</v>
      </c>
      <c r="G662" s="2">
        <f t="shared" si="75"/>
        <v>4.5260660000000019</v>
      </c>
      <c r="H662" s="2">
        <f t="shared" si="79"/>
        <v>4.6737150000000103</v>
      </c>
      <c r="I662" s="2">
        <f t="array" ref="I662">SUMPRODUCT(B646:B665, (ROW(B646:B665)-ROW(B646)+1)) / (20*21/2)</f>
        <v>4.486195238095239</v>
      </c>
      <c r="J662" s="2">
        <f t="shared" si="82"/>
        <v>4.5001963089895973</v>
      </c>
      <c r="K662" s="2">
        <f t="shared" si="76"/>
        <v>4.4941963470091846</v>
      </c>
    </row>
    <row r="663" spans="1:11" ht="13.5" x14ac:dyDescent="0.25">
      <c r="A663" s="3">
        <f>TITRES_STAT!B666</f>
        <v>42969</v>
      </c>
      <c r="B663" s="6">
        <f>TITRES_STAT!D666</f>
        <v>4.4123000000000001</v>
      </c>
      <c r="C663" s="2">
        <f t="shared" si="77"/>
        <v>0</v>
      </c>
      <c r="D663" s="2">
        <f t="shared" si="78"/>
        <v>4.4231999999999996</v>
      </c>
      <c r="E663" s="2">
        <f t="shared" si="80"/>
        <v>4.4994500000000013</v>
      </c>
      <c r="F663" s="2">
        <f t="shared" si="81"/>
        <v>4.5204149999999998</v>
      </c>
      <c r="G663" s="2">
        <f t="shared" si="75"/>
        <v>4.525838000000002</v>
      </c>
      <c r="H663" s="2">
        <f t="shared" si="79"/>
        <v>4.6692855000000106</v>
      </c>
      <c r="I663" s="2">
        <f t="array" ref="I663">SUMPRODUCT(B647:B666, (ROW(B647:B666)-ROW(B647)+1)) / (20*21/2)</f>
        <v>4.476365238095239</v>
      </c>
      <c r="J663" s="2">
        <f t="shared" si="82"/>
        <v>4.4918252319429692</v>
      </c>
      <c r="K663" s="2">
        <f t="shared" si="76"/>
        <v>4.4909847255578441</v>
      </c>
    </row>
    <row r="664" spans="1:11" ht="13.5" x14ac:dyDescent="0.25">
      <c r="A664" s="3">
        <f>TITRES_STAT!B667</f>
        <v>42970</v>
      </c>
      <c r="B664" s="6">
        <f>TITRES_STAT!D667</f>
        <v>4.4123000000000001</v>
      </c>
      <c r="C664" s="2">
        <f t="shared" si="77"/>
        <v>0</v>
      </c>
      <c r="D664" s="2">
        <f t="shared" si="78"/>
        <v>4.4123000000000001</v>
      </c>
      <c r="E664" s="2">
        <f t="shared" si="80"/>
        <v>4.4831100000000008</v>
      </c>
      <c r="F664" s="2">
        <f t="shared" si="81"/>
        <v>4.5179650000000002</v>
      </c>
      <c r="G664" s="2">
        <f t="shared" si="75"/>
        <v>4.5256100000000021</v>
      </c>
      <c r="H664" s="2">
        <f t="shared" si="79"/>
        <v>4.664856000000011</v>
      </c>
      <c r="I664" s="2">
        <f t="array" ref="I664">SUMPRODUCT(B648:B667, (ROW(B648:B667)-ROW(B648)+1)) / (20*21/2)</f>
        <v>4.4667685714285721</v>
      </c>
      <c r="J664" s="2">
        <f t="shared" si="82"/>
        <v>4.4842514003293532</v>
      </c>
      <c r="K664" s="2">
        <f t="shared" si="76"/>
        <v>4.4878990500457725</v>
      </c>
    </row>
    <row r="665" spans="1:11" ht="13.5" x14ac:dyDescent="0.25">
      <c r="A665" s="3">
        <f>TITRES_STAT!B668</f>
        <v>42971</v>
      </c>
      <c r="B665" s="6">
        <f>TITRES_STAT!D668</f>
        <v>4.4123000000000001</v>
      </c>
      <c r="C665" s="2">
        <f t="shared" si="77"/>
        <v>0</v>
      </c>
      <c r="D665" s="2">
        <f t="shared" si="78"/>
        <v>4.4123000000000001</v>
      </c>
      <c r="E665" s="2">
        <f t="shared" si="80"/>
        <v>4.4667700000000012</v>
      </c>
      <c r="F665" s="2">
        <f t="shared" si="81"/>
        <v>4.5155149999999997</v>
      </c>
      <c r="G665" s="2">
        <f t="shared" si="75"/>
        <v>4.5212660000000024</v>
      </c>
      <c r="H665" s="2">
        <f t="shared" si="79"/>
        <v>4.6604265000000105</v>
      </c>
      <c r="I665" s="2">
        <f t="array" ref="I665">SUMPRODUCT(B649:B668, (ROW(B649:B668)-ROW(B649)+1)) / (20*21/2)</f>
        <v>4.4579500000000003</v>
      </c>
      <c r="J665" s="2">
        <f t="shared" si="82"/>
        <v>4.4773988860122724</v>
      </c>
      <c r="K665" s="2">
        <f t="shared" si="76"/>
        <v>4.4849343814165268</v>
      </c>
    </row>
    <row r="666" spans="1:11" ht="13.5" x14ac:dyDescent="0.25">
      <c r="A666" s="3">
        <f>TITRES_STAT!B669</f>
        <v>42972</v>
      </c>
      <c r="B666" s="6">
        <f>TITRES_STAT!D669</f>
        <v>4.4123000000000001</v>
      </c>
      <c r="C666" s="2">
        <f t="shared" si="77"/>
        <v>0</v>
      </c>
      <c r="D666" s="2">
        <f t="shared" si="78"/>
        <v>4.4123000000000001</v>
      </c>
      <c r="E666" s="2">
        <f t="shared" si="80"/>
        <v>4.4504300000000017</v>
      </c>
      <c r="F666" s="2">
        <f t="shared" si="81"/>
        <v>4.5130650000000001</v>
      </c>
      <c r="G666" s="2">
        <f t="shared" si="75"/>
        <v>4.5169220000000019</v>
      </c>
      <c r="H666" s="2">
        <f t="shared" si="79"/>
        <v>4.6559970000000099</v>
      </c>
      <c r="I666" s="2">
        <f t="array" ref="I666">SUMPRODUCT(B650:B669, (ROW(B650:B669)-ROW(B650)+1)) / (20*21/2)</f>
        <v>4.4499095238095236</v>
      </c>
      <c r="J666" s="2">
        <f t="shared" si="82"/>
        <v>4.4711989921063422</v>
      </c>
      <c r="K666" s="2">
        <f t="shared" si="76"/>
        <v>4.4820859743021533</v>
      </c>
    </row>
    <row r="667" spans="1:11" ht="13.5" x14ac:dyDescent="0.25">
      <c r="A667" s="3">
        <f>TITRES_STAT!B670</f>
        <v>42975</v>
      </c>
      <c r="B667" s="6">
        <f>TITRES_STAT!D670</f>
        <v>4.4123000000000001</v>
      </c>
      <c r="C667" s="2">
        <f t="shared" si="77"/>
        <v>0</v>
      </c>
      <c r="D667" s="2">
        <f t="shared" si="78"/>
        <v>4.4123000000000001</v>
      </c>
      <c r="E667" s="2">
        <f t="shared" si="80"/>
        <v>4.4340900000000012</v>
      </c>
      <c r="F667" s="2">
        <f t="shared" si="81"/>
        <v>4.5048950000000003</v>
      </c>
      <c r="G667" s="2">
        <f t="shared" si="75"/>
        <v>4.5125780000000022</v>
      </c>
      <c r="H667" s="2">
        <f t="shared" si="79"/>
        <v>4.6515675000000094</v>
      </c>
      <c r="I667" s="2">
        <f t="array" ref="I667">SUMPRODUCT(B651:B670, (ROW(B651:B670)-ROW(B651)+1)) / (20*21/2)</f>
        <v>4.4426471428571439</v>
      </c>
      <c r="J667" s="2">
        <f t="shared" si="82"/>
        <v>4.4655895642866907</v>
      </c>
      <c r="K667" s="2">
        <f t="shared" si="76"/>
        <v>4.4793492694275594</v>
      </c>
    </row>
    <row r="668" spans="1:11" ht="13.5" x14ac:dyDescent="0.25">
      <c r="A668" s="3">
        <f>TITRES_STAT!B671</f>
        <v>42976</v>
      </c>
      <c r="B668" s="6">
        <f>TITRES_STAT!D671</f>
        <v>4.4123000000000001</v>
      </c>
      <c r="C668" s="2">
        <f t="shared" si="77"/>
        <v>0</v>
      </c>
      <c r="D668" s="2">
        <f t="shared" si="78"/>
        <v>4.4123000000000001</v>
      </c>
      <c r="E668" s="2">
        <f t="shared" si="80"/>
        <v>4.4177500000000007</v>
      </c>
      <c r="F668" s="2">
        <f t="shared" si="81"/>
        <v>4.4967250000000005</v>
      </c>
      <c r="G668" s="2">
        <f t="shared" si="75"/>
        <v>4.5082340000000007</v>
      </c>
      <c r="H668" s="2">
        <f t="shared" si="79"/>
        <v>4.6471380000000098</v>
      </c>
      <c r="I668" s="2">
        <f t="array" ref="I668">SUMPRODUCT(B652:B671, (ROW(B652:B671)-ROW(B652)+1)) / (20*21/2)</f>
        <v>4.4361628571428575</v>
      </c>
      <c r="J668" s="2">
        <f t="shared" si="82"/>
        <v>4.4605143676879582</v>
      </c>
      <c r="K668" s="2">
        <f t="shared" si="76"/>
        <v>4.476719886312754</v>
      </c>
    </row>
    <row r="669" spans="1:11" ht="13.5" x14ac:dyDescent="0.25">
      <c r="A669" s="3">
        <f>TITRES_STAT!B672</f>
        <v>42977</v>
      </c>
      <c r="B669" s="6">
        <f>TITRES_STAT!D672</f>
        <v>4.4123000000000001</v>
      </c>
      <c r="C669" s="2">
        <f t="shared" si="77"/>
        <v>0</v>
      </c>
      <c r="D669" s="2">
        <f t="shared" si="78"/>
        <v>4.4123000000000001</v>
      </c>
      <c r="E669" s="2">
        <f t="shared" si="80"/>
        <v>4.412300000000001</v>
      </c>
      <c r="F669" s="2">
        <f t="shared" si="81"/>
        <v>4.4885550000000007</v>
      </c>
      <c r="G669" s="2">
        <f t="shared" si="75"/>
        <v>4.5038900000000011</v>
      </c>
      <c r="H669" s="2">
        <f t="shared" si="79"/>
        <v>4.6427085000000101</v>
      </c>
      <c r="I669" s="2">
        <f t="array" ref="I669">SUMPRODUCT(B653:B672, (ROW(B653:B672)-ROW(B653)+1)) / (20*21/2)</f>
        <v>4.4304566666666663</v>
      </c>
      <c r="J669" s="2">
        <f t="shared" si="82"/>
        <v>4.4559225231462483</v>
      </c>
      <c r="K669" s="2">
        <f t="shared" si="76"/>
        <v>4.4741936162612737</v>
      </c>
    </row>
    <row r="670" spans="1:11" ht="13.5" x14ac:dyDescent="0.25">
      <c r="A670" s="3">
        <f>TITRES_STAT!B673</f>
        <v>42978</v>
      </c>
      <c r="B670" s="6">
        <f>TITRES_STAT!D673</f>
        <v>4.4123000000000001</v>
      </c>
      <c r="C670" s="2">
        <f t="shared" si="77"/>
        <v>0</v>
      </c>
      <c r="D670" s="2">
        <f t="shared" si="78"/>
        <v>4.4123000000000001</v>
      </c>
      <c r="E670" s="2">
        <f t="shared" si="80"/>
        <v>4.412300000000001</v>
      </c>
      <c r="F670" s="2">
        <f t="shared" si="81"/>
        <v>4.480385000000001</v>
      </c>
      <c r="G670" s="2">
        <f t="shared" si="75"/>
        <v>4.4995459999999996</v>
      </c>
      <c r="H670" s="2">
        <f t="shared" si="79"/>
        <v>4.6382790000000105</v>
      </c>
      <c r="I670" s="2">
        <f t="array" ref="I670">SUMPRODUCT(B654:B673, (ROW(B654:B673)-ROW(B654)+1)) / (20*21/2)</f>
        <v>4.4255285714285719</v>
      </c>
      <c r="J670" s="2">
        <f t="shared" si="82"/>
        <v>4.4517679971323201</v>
      </c>
      <c r="K670" s="2">
        <f t="shared" si="76"/>
        <v>4.471766415623577</v>
      </c>
    </row>
    <row r="671" spans="1:11" ht="13.5" x14ac:dyDescent="0.25">
      <c r="A671" s="3">
        <f>TITRES_STAT!B674</f>
        <v>42982</v>
      </c>
      <c r="B671" s="6">
        <f>TITRES_STAT!D674</f>
        <v>4.4123000000000001</v>
      </c>
      <c r="C671" s="2">
        <f t="shared" si="77"/>
        <v>0</v>
      </c>
      <c r="D671" s="2">
        <f t="shared" si="78"/>
        <v>4.4123000000000001</v>
      </c>
      <c r="E671" s="2">
        <f t="shared" si="80"/>
        <v>4.412300000000001</v>
      </c>
      <c r="F671" s="2">
        <f t="shared" si="81"/>
        <v>4.4722150000000012</v>
      </c>
      <c r="G671" s="2">
        <f t="shared" si="75"/>
        <v>4.495201999999999</v>
      </c>
      <c r="H671" s="2">
        <f t="shared" si="79"/>
        <v>4.6338495000000108</v>
      </c>
      <c r="I671" s="2">
        <f t="array" ref="I671">SUMPRODUCT(B655:B674, (ROW(B655:B674)-ROW(B655)+1)) / (20*21/2)</f>
        <v>4.4213785714285718</v>
      </c>
      <c r="J671" s="2">
        <f t="shared" si="82"/>
        <v>4.4480091402625757</v>
      </c>
      <c r="K671" s="2">
        <f t="shared" si="76"/>
        <v>4.4694343993246139</v>
      </c>
    </row>
    <row r="672" spans="1:11" ht="13.5" x14ac:dyDescent="0.25">
      <c r="A672" s="3">
        <f>TITRES_STAT!B675</f>
        <v>42983</v>
      </c>
      <c r="B672" s="6">
        <f>TITRES_STAT!D675</f>
        <v>4.4123000000000001</v>
      </c>
      <c r="C672" s="2">
        <f t="shared" si="77"/>
        <v>0</v>
      </c>
      <c r="D672" s="2">
        <f t="shared" si="78"/>
        <v>4.4123000000000001</v>
      </c>
      <c r="E672" s="2">
        <f t="shared" si="80"/>
        <v>4.412300000000001</v>
      </c>
      <c r="F672" s="2">
        <f t="shared" si="81"/>
        <v>4.4640450000000005</v>
      </c>
      <c r="G672" s="2">
        <f t="shared" si="75"/>
        <v>4.4909599999999985</v>
      </c>
      <c r="H672" s="2">
        <f t="shared" si="79"/>
        <v>4.6294200000000103</v>
      </c>
      <c r="I672" s="2">
        <f t="array" ref="I672">SUMPRODUCT(B656:B675, (ROW(B656:B675)-ROW(B656)+1)) / (20*21/2)</f>
        <v>4.4180066666666669</v>
      </c>
      <c r="J672" s="2">
        <f t="shared" si="82"/>
        <v>4.4446082697613782</v>
      </c>
      <c r="K672" s="2">
        <f t="shared" si="76"/>
        <v>4.4671938346452178</v>
      </c>
    </row>
    <row r="673" spans="1:11" ht="13.5" x14ac:dyDescent="0.25">
      <c r="A673" s="3">
        <f>TITRES_STAT!B676</f>
        <v>42984</v>
      </c>
      <c r="B673" s="6">
        <f>TITRES_STAT!D676</f>
        <v>4.4123000000000001</v>
      </c>
      <c r="C673" s="2">
        <f t="shared" si="77"/>
        <v>0</v>
      </c>
      <c r="D673" s="2">
        <f t="shared" si="78"/>
        <v>4.4123000000000001</v>
      </c>
      <c r="E673" s="2">
        <f t="shared" si="80"/>
        <v>4.412300000000001</v>
      </c>
      <c r="F673" s="2">
        <f t="shared" si="81"/>
        <v>4.4558750000000007</v>
      </c>
      <c r="G673" s="2">
        <f t="shared" si="75"/>
        <v>4.4867179999999971</v>
      </c>
      <c r="H673" s="2">
        <f t="shared" si="79"/>
        <v>4.6249905000000098</v>
      </c>
      <c r="I673" s="2">
        <f t="array" ref="I673">SUMPRODUCT(B657:B676, (ROW(B657:B676)-ROW(B657)+1)) / (20*21/2)</f>
        <v>4.415412857142857</v>
      </c>
      <c r="J673" s="2">
        <f t="shared" si="82"/>
        <v>4.4415312916888663</v>
      </c>
      <c r="K673" s="2">
        <f t="shared" si="76"/>
        <v>4.4650411352473665</v>
      </c>
    </row>
    <row r="674" spans="1:11" ht="13.5" x14ac:dyDescent="0.25">
      <c r="A674" s="3">
        <f>TITRES_STAT!B677</f>
        <v>42985</v>
      </c>
      <c r="B674" s="6">
        <f>TITRES_STAT!D677</f>
        <v>4.4123000000000001</v>
      </c>
      <c r="C674" s="2">
        <f t="shared" si="77"/>
        <v>0</v>
      </c>
      <c r="D674" s="2">
        <f t="shared" si="78"/>
        <v>4.4123000000000001</v>
      </c>
      <c r="E674" s="2">
        <f t="shared" si="80"/>
        <v>4.412300000000001</v>
      </c>
      <c r="F674" s="2">
        <f t="shared" si="81"/>
        <v>4.4477050000000009</v>
      </c>
      <c r="G674" s="2">
        <f t="shared" si="75"/>
        <v>4.4824679999999963</v>
      </c>
      <c r="H674" s="2">
        <f t="shared" si="79"/>
        <v>4.6205610000000092</v>
      </c>
      <c r="I674" s="2">
        <f t="array" ref="I674">SUMPRODUCT(B658:B677, (ROW(B658:B677)-ROW(B658)+1)) / (20*21/2)</f>
        <v>4.4135971428571432</v>
      </c>
      <c r="J674" s="2">
        <f t="shared" si="82"/>
        <v>4.4387473591470696</v>
      </c>
      <c r="K674" s="2">
        <f t="shared" si="76"/>
        <v>4.4629728554337449</v>
      </c>
    </row>
    <row r="675" spans="1:11" ht="13.5" x14ac:dyDescent="0.25">
      <c r="A675" s="3">
        <f>TITRES_STAT!B678</f>
        <v>42986</v>
      </c>
      <c r="B675" s="6">
        <f>TITRES_STAT!D678</f>
        <v>4.4123000000000001</v>
      </c>
      <c r="C675" s="2">
        <f t="shared" si="77"/>
        <v>0</v>
      </c>
      <c r="D675" s="2">
        <f t="shared" si="78"/>
        <v>4.4123000000000001</v>
      </c>
      <c r="E675" s="2">
        <f t="shared" si="80"/>
        <v>4.412300000000001</v>
      </c>
      <c r="F675" s="2">
        <f t="shared" si="81"/>
        <v>4.4395350000000011</v>
      </c>
      <c r="G675" s="2">
        <f t="shared" si="75"/>
        <v>4.4782179999999965</v>
      </c>
      <c r="H675" s="2">
        <f t="shared" si="79"/>
        <v>4.6161315000000087</v>
      </c>
      <c r="I675" s="2">
        <f t="array" ref="I675">SUMPRODUCT(B659:B678, (ROW(B659:B678)-ROW(B659)+1)) / (20*21/2)</f>
        <v>4.4125595238095237</v>
      </c>
      <c r="J675" s="2">
        <f t="shared" si="82"/>
        <v>4.4362285630378251</v>
      </c>
      <c r="K675" s="2">
        <f t="shared" si="76"/>
        <v>4.4609856846324218</v>
      </c>
    </row>
    <row r="676" spans="1:11" ht="13.5" x14ac:dyDescent="0.25">
      <c r="A676" s="3">
        <f>TITRES_STAT!B679</f>
        <v>42989</v>
      </c>
      <c r="B676" s="6">
        <f>TITRES_STAT!D679</f>
        <v>4.4123000000000001</v>
      </c>
      <c r="C676" s="2">
        <f t="shared" si="77"/>
        <v>0</v>
      </c>
      <c r="D676" s="2">
        <f t="shared" si="78"/>
        <v>4.4123000000000001</v>
      </c>
      <c r="E676" s="2">
        <f t="shared" si="80"/>
        <v>4.412300000000001</v>
      </c>
      <c r="F676" s="2">
        <f t="shared" si="81"/>
        <v>4.4313650000000013</v>
      </c>
      <c r="G676" s="2">
        <f t="shared" si="75"/>
        <v>4.4739679999999957</v>
      </c>
      <c r="H676" s="2">
        <f t="shared" si="79"/>
        <v>4.6117020000000082</v>
      </c>
      <c r="I676" s="2">
        <f t="array" ref="I676">SUMPRODUCT(B660:B679, (ROW(B660:B679)-ROW(B660)+1)) / (20*21/2)</f>
        <v>4.4123000000000001</v>
      </c>
      <c r="J676" s="2">
        <f t="shared" si="82"/>
        <v>4.4339496522723181</v>
      </c>
      <c r="K676" s="2">
        <f t="shared" si="76"/>
        <v>4.4590764420978175</v>
      </c>
    </row>
    <row r="677" spans="1:11" ht="13.5" x14ac:dyDescent="0.25">
      <c r="A677" s="3">
        <f>TITRES_STAT!B680</f>
        <v>42990</v>
      </c>
      <c r="B677" s="6">
        <f>TITRES_STAT!D680</f>
        <v>4.4123000000000001</v>
      </c>
      <c r="C677" s="2">
        <f t="shared" si="77"/>
        <v>0</v>
      </c>
      <c r="D677" s="2">
        <f t="shared" si="78"/>
        <v>4.4123000000000001</v>
      </c>
      <c r="E677" s="2">
        <f t="shared" si="80"/>
        <v>4.412300000000001</v>
      </c>
      <c r="F677" s="2">
        <f t="shared" si="81"/>
        <v>4.4231950000000015</v>
      </c>
      <c r="G677" s="2">
        <f t="shared" si="75"/>
        <v>4.469717999999995</v>
      </c>
      <c r="H677" s="2">
        <f t="shared" si="79"/>
        <v>4.6072725000000077</v>
      </c>
      <c r="I677" s="2">
        <f t="array" ref="I677">SUMPRODUCT(B661:B680, (ROW(B661:B680)-ROW(B661)+1)) / (20*21/2)</f>
        <v>4.4123000000000001</v>
      </c>
      <c r="J677" s="2">
        <f t="shared" si="82"/>
        <v>4.4318877806273358</v>
      </c>
      <c r="K677" s="2">
        <f t="shared" si="76"/>
        <v>4.4572420718194721</v>
      </c>
    </row>
    <row r="678" spans="1:11" ht="13.5" x14ac:dyDescent="0.25">
      <c r="A678" s="3">
        <f>TITRES_STAT!B681</f>
        <v>42991</v>
      </c>
      <c r="B678" s="6">
        <f>TITRES_STAT!D681</f>
        <v>4.4123000000000001</v>
      </c>
      <c r="C678" s="2">
        <f t="shared" si="77"/>
        <v>0</v>
      </c>
      <c r="D678" s="2">
        <f t="shared" si="78"/>
        <v>4.4123000000000001</v>
      </c>
      <c r="E678" s="2">
        <f t="shared" si="80"/>
        <v>4.412300000000001</v>
      </c>
      <c r="F678" s="2">
        <f t="shared" si="81"/>
        <v>4.4150250000000018</v>
      </c>
      <c r="G678" s="2">
        <f t="shared" si="75"/>
        <v>4.4654679999999942</v>
      </c>
      <c r="H678" s="2">
        <f t="shared" si="79"/>
        <v>4.6028430000000071</v>
      </c>
      <c r="I678" s="2">
        <f t="array" ref="I678">SUMPRODUCT(B662:B681, (ROW(B662:B681)-ROW(B662)+1)) / (20*21/2)</f>
        <v>4.4123000000000001</v>
      </c>
      <c r="J678" s="2">
        <f t="shared" si="82"/>
        <v>4.4300222777104468</v>
      </c>
      <c r="K678" s="2">
        <f t="shared" si="76"/>
        <v>4.4554796376304733</v>
      </c>
    </row>
    <row r="679" spans="1:11" ht="13.5" x14ac:dyDescent="0.25">
      <c r="A679" s="3">
        <f>TITRES_STAT!B682</f>
        <v>42992</v>
      </c>
      <c r="B679" s="6">
        <f>TITRES_STAT!D682</f>
        <v>4.4123000000000001</v>
      </c>
      <c r="C679" s="2">
        <f t="shared" si="77"/>
        <v>0</v>
      </c>
      <c r="D679" s="2">
        <f t="shared" si="78"/>
        <v>4.4123000000000001</v>
      </c>
      <c r="E679" s="2">
        <f t="shared" si="80"/>
        <v>4.412300000000001</v>
      </c>
      <c r="F679" s="2">
        <f t="shared" si="81"/>
        <v>4.412300000000001</v>
      </c>
      <c r="G679" s="2">
        <f t="shared" si="75"/>
        <v>4.4612179999999944</v>
      </c>
      <c r="H679" s="2">
        <f t="shared" si="79"/>
        <v>4.5986705000000061</v>
      </c>
      <c r="I679" s="2">
        <f t="array" ref="I679">SUMPRODUCT(B663:B682, (ROW(B663:B682)-ROW(B663)+1)) / (20*21/2)</f>
        <v>4.4123000000000001</v>
      </c>
      <c r="J679" s="2">
        <f t="shared" si="82"/>
        <v>4.4283344417380235</v>
      </c>
      <c r="K679" s="2">
        <f t="shared" si="76"/>
        <v>4.45378631850771</v>
      </c>
    </row>
    <row r="680" spans="1:11" ht="13.5" x14ac:dyDescent="0.25">
      <c r="A680" s="3">
        <f>TITRES_STAT!B683</f>
        <v>42993</v>
      </c>
      <c r="B680" s="6">
        <f>TITRES_STAT!D683</f>
        <v>4.4123000000000001</v>
      </c>
      <c r="C680" s="2">
        <f t="shared" si="77"/>
        <v>0</v>
      </c>
      <c r="D680" s="2">
        <f t="shared" si="78"/>
        <v>4.4123000000000001</v>
      </c>
      <c r="E680" s="2">
        <f t="shared" si="80"/>
        <v>4.412300000000001</v>
      </c>
      <c r="F680" s="2">
        <f t="shared" si="81"/>
        <v>4.412300000000001</v>
      </c>
      <c r="G680" s="2">
        <f t="shared" si="75"/>
        <v>4.4569679999999936</v>
      </c>
      <c r="H680" s="2">
        <f t="shared" si="79"/>
        <v>4.594498000000006</v>
      </c>
      <c r="I680" s="2">
        <f t="array" ref="I680">SUMPRODUCT(B664:B683, (ROW(B664:B683)-ROW(B664)+1)) / (20*21/2)</f>
        <v>4.3998523809523808</v>
      </c>
      <c r="J680" s="2">
        <f t="shared" si="82"/>
        <v>4.4268073520486881</v>
      </c>
      <c r="K680" s="2">
        <f t="shared" si="76"/>
        <v>4.4521594040564274</v>
      </c>
    </row>
    <row r="681" spans="1:11" ht="13.5" x14ac:dyDescent="0.25">
      <c r="A681" s="3">
        <f>TITRES_STAT!B684</f>
        <v>42996</v>
      </c>
      <c r="B681" s="6">
        <f>TITRES_STAT!D684</f>
        <v>4.4123000000000001</v>
      </c>
      <c r="C681" s="2">
        <f t="shared" si="77"/>
        <v>0</v>
      </c>
      <c r="D681" s="2">
        <f t="shared" si="78"/>
        <v>4.4123000000000001</v>
      </c>
      <c r="E681" s="2">
        <f t="shared" si="80"/>
        <v>4.412300000000001</v>
      </c>
      <c r="F681" s="2">
        <f t="shared" si="81"/>
        <v>4.412300000000001</v>
      </c>
      <c r="G681" s="2">
        <f t="shared" si="75"/>
        <v>4.4527179999999937</v>
      </c>
      <c r="H681" s="2">
        <f t="shared" si="79"/>
        <v>4.5903255000000049</v>
      </c>
      <c r="I681" s="2">
        <f t="array" ref="I681">SUMPRODUCT(B665:B684, (ROW(B665:B684)-ROW(B665)+1)) / (20*21/2)</f>
        <v>4.388027142857144</v>
      </c>
      <c r="J681" s="2">
        <f t="shared" si="82"/>
        <v>4.4254256994726227</v>
      </c>
      <c r="K681" s="2">
        <f t="shared" si="76"/>
        <v>4.4505962901718625</v>
      </c>
    </row>
    <row r="682" spans="1:11" ht="13.5" x14ac:dyDescent="0.25">
      <c r="A682" s="3">
        <f>TITRES_STAT!B685</f>
        <v>42997</v>
      </c>
      <c r="B682" s="6">
        <f>TITRES_STAT!D685</f>
        <v>4.4123000000000001</v>
      </c>
      <c r="C682" s="2">
        <f t="shared" si="77"/>
        <v>0</v>
      </c>
      <c r="D682" s="2">
        <f t="shared" si="78"/>
        <v>4.4123000000000001</v>
      </c>
      <c r="E682" s="2">
        <f t="shared" si="80"/>
        <v>4.412300000000001</v>
      </c>
      <c r="F682" s="2">
        <f t="shared" si="81"/>
        <v>4.412300000000001</v>
      </c>
      <c r="G682" s="2">
        <f t="shared" si="75"/>
        <v>4.4516279999999941</v>
      </c>
      <c r="H682" s="2">
        <f t="shared" si="79"/>
        <v>4.5861530000000048</v>
      </c>
      <c r="I682" s="2">
        <f t="array" ref="I682">SUMPRODUCT(B666:B685, (ROW(B666:B685)-ROW(B666)+1)) / (20*21/2)</f>
        <v>4.3768242857142861</v>
      </c>
      <c r="J682" s="2">
        <f t="shared" si="82"/>
        <v>4.4241756328561825</v>
      </c>
      <c r="K682" s="2">
        <f t="shared" si="76"/>
        <v>4.4490944748710053</v>
      </c>
    </row>
    <row r="683" spans="1:11" ht="13.5" x14ac:dyDescent="0.25">
      <c r="A683" s="3">
        <f>TITRES_STAT!B686</f>
        <v>42998</v>
      </c>
      <c r="B683" s="6">
        <f>TITRES_STAT!D686</f>
        <v>4.2816000000000001</v>
      </c>
      <c r="C683" s="2">
        <f t="shared" si="77"/>
        <v>-0.13070000000000004</v>
      </c>
      <c r="D683" s="2">
        <f t="shared" si="78"/>
        <v>4.3861600000000003</v>
      </c>
      <c r="E683" s="2">
        <f t="shared" si="80"/>
        <v>4.3992300000000011</v>
      </c>
      <c r="F683" s="2">
        <f t="shared" si="81"/>
        <v>4.4057650000000006</v>
      </c>
      <c r="G683" s="2">
        <f t="shared" si="75"/>
        <v>4.4479239999999951</v>
      </c>
      <c r="H683" s="2">
        <f t="shared" si="79"/>
        <v>4.5820985000000043</v>
      </c>
      <c r="I683" s="2">
        <f t="array" ref="I683">SUMPRODUCT(B667:B686, (ROW(B667:B686)-ROW(B667)+1)) / (20*21/2)</f>
        <v>4.3662438095238096</v>
      </c>
      <c r="J683" s="2">
        <f t="shared" si="82"/>
        <v>4.4105970011555939</v>
      </c>
      <c r="K683" s="2">
        <f t="shared" si="76"/>
        <v>4.4425260640917505</v>
      </c>
    </row>
    <row r="684" spans="1:11" ht="13.5" x14ac:dyDescent="0.25">
      <c r="A684" s="3">
        <f>TITRES_STAT!B687</f>
        <v>43000</v>
      </c>
      <c r="B684" s="6">
        <f>TITRES_STAT!D687</f>
        <v>4.2816000000000001</v>
      </c>
      <c r="C684" s="2">
        <f t="shared" si="77"/>
        <v>0</v>
      </c>
      <c r="D684" s="2">
        <f t="shared" si="78"/>
        <v>4.3600200000000005</v>
      </c>
      <c r="E684" s="2">
        <f t="shared" si="80"/>
        <v>4.3861600000000003</v>
      </c>
      <c r="F684" s="2">
        <f t="shared" si="81"/>
        <v>4.3992300000000011</v>
      </c>
      <c r="G684" s="2">
        <f t="shared" si="75"/>
        <v>4.4442199999999952</v>
      </c>
      <c r="H684" s="2">
        <f t="shared" si="79"/>
        <v>4.5780440000000047</v>
      </c>
      <c r="I684" s="2">
        <f t="array" ref="I684">SUMPRODUCT(B668:B687, (ROW(B668:B687)-ROW(B668)+1)) / (20*21/2)</f>
        <v>4.3562857142857139</v>
      </c>
      <c r="J684" s="2">
        <f t="shared" si="82"/>
        <v>4.3983115724741086</v>
      </c>
      <c r="K684" s="2">
        <f t="shared" si="76"/>
        <v>4.4362152380489368</v>
      </c>
    </row>
    <row r="685" spans="1:11" ht="13.5" x14ac:dyDescent="0.25">
      <c r="A685" s="3">
        <f>TITRES_STAT!B688</f>
        <v>43003</v>
      </c>
      <c r="B685" s="6">
        <f>TITRES_STAT!D688</f>
        <v>4.2816000000000001</v>
      </c>
      <c r="C685" s="2">
        <f t="shared" si="77"/>
        <v>0</v>
      </c>
      <c r="D685" s="2">
        <f t="shared" si="78"/>
        <v>4.3338800000000006</v>
      </c>
      <c r="E685" s="2">
        <f t="shared" si="80"/>
        <v>4.3730899999999995</v>
      </c>
      <c r="F685" s="2">
        <f t="shared" si="81"/>
        <v>4.3926950000000007</v>
      </c>
      <c r="G685" s="2">
        <f t="shared" si="75"/>
        <v>4.4405159999999952</v>
      </c>
      <c r="H685" s="2">
        <f t="shared" si="79"/>
        <v>4.5739895000000041</v>
      </c>
      <c r="I685" s="2">
        <f t="array" ref="I685">SUMPRODUCT(B669:B688, (ROW(B669:B688)-ROW(B669)+1)) / (20*21/2)</f>
        <v>4.3469500000000005</v>
      </c>
      <c r="J685" s="2">
        <f t="shared" si="82"/>
        <v>4.3871961846194321</v>
      </c>
      <c r="K685" s="2">
        <f t="shared" si="76"/>
        <v>4.4301518953803507</v>
      </c>
    </row>
    <row r="686" spans="1:11" ht="13.5" x14ac:dyDescent="0.25">
      <c r="A686" s="3">
        <f>TITRES_STAT!B689</f>
        <v>43004</v>
      </c>
      <c r="B686" s="6">
        <f>TITRES_STAT!D689</f>
        <v>4.2816000000000001</v>
      </c>
      <c r="C686" s="2">
        <f t="shared" si="77"/>
        <v>0</v>
      </c>
      <c r="D686" s="2">
        <f t="shared" si="78"/>
        <v>4.3077400000000008</v>
      </c>
      <c r="E686" s="2">
        <f t="shared" si="80"/>
        <v>4.3600200000000005</v>
      </c>
      <c r="F686" s="2">
        <f t="shared" si="81"/>
        <v>4.3861600000000003</v>
      </c>
      <c r="G686" s="2">
        <f t="shared" si="75"/>
        <v>4.4368119999999953</v>
      </c>
      <c r="H686" s="2">
        <f t="shared" si="79"/>
        <v>4.570681000000004</v>
      </c>
      <c r="I686" s="2">
        <f t="array" ref="I686">SUMPRODUCT(B670:B689, (ROW(B670:B689)-ROW(B670)+1)) / (20*21/2)</f>
        <v>4.338236666666667</v>
      </c>
      <c r="J686" s="2">
        <f t="shared" si="82"/>
        <v>4.3771394051318673</v>
      </c>
      <c r="K686" s="2">
        <f t="shared" si="76"/>
        <v>4.4243263308556315</v>
      </c>
    </row>
    <row r="687" spans="1:11" ht="13.5" x14ac:dyDescent="0.25">
      <c r="A687" s="3">
        <f>TITRES_STAT!B690</f>
        <v>43005</v>
      </c>
      <c r="B687" s="6">
        <f>TITRES_STAT!D690</f>
        <v>4.2816000000000001</v>
      </c>
      <c r="C687" s="2">
        <f t="shared" si="77"/>
        <v>0</v>
      </c>
      <c r="D687" s="2">
        <f t="shared" si="78"/>
        <v>4.2816000000000001</v>
      </c>
      <c r="E687" s="2">
        <f t="shared" si="80"/>
        <v>4.3469499999999996</v>
      </c>
      <c r="F687" s="2">
        <f t="shared" si="81"/>
        <v>4.3796249999999999</v>
      </c>
      <c r="G687" s="2">
        <f t="shared" si="75"/>
        <v>4.4331079999999954</v>
      </c>
      <c r="H687" s="2">
        <f t="shared" si="79"/>
        <v>4.5673725000000047</v>
      </c>
      <c r="I687" s="2">
        <f t="array" ref="I687">SUMPRODUCT(B671:B690, (ROW(B671:B690)-ROW(B671)+1)) / (20*21/2)</f>
        <v>4.330145714285714</v>
      </c>
      <c r="J687" s="2">
        <f t="shared" si="82"/>
        <v>4.368040414166928</v>
      </c>
      <c r="K687" s="2">
        <f t="shared" si="76"/>
        <v>4.4187292198416852</v>
      </c>
    </row>
    <row r="688" spans="1:11" ht="13.5" x14ac:dyDescent="0.25">
      <c r="A688" s="3">
        <f>TITRES_STAT!B691</f>
        <v>43006</v>
      </c>
      <c r="B688" s="6">
        <f>TITRES_STAT!D691</f>
        <v>4.2816000000000001</v>
      </c>
      <c r="C688" s="2">
        <f t="shared" si="77"/>
        <v>0</v>
      </c>
      <c r="D688" s="2">
        <f t="shared" si="78"/>
        <v>4.2816000000000001</v>
      </c>
      <c r="E688" s="2">
        <f t="shared" si="80"/>
        <v>4.3338799999999997</v>
      </c>
      <c r="F688" s="2">
        <f t="shared" si="81"/>
        <v>4.3730900000000004</v>
      </c>
      <c r="G688" s="2">
        <f t="shared" si="75"/>
        <v>4.4333259999999957</v>
      </c>
      <c r="H688" s="2">
        <f t="shared" si="79"/>
        <v>4.5633180000000042</v>
      </c>
      <c r="I688" s="2">
        <f t="array" ref="I688">SUMPRODUCT(B672:B691, (ROW(B672:B691)-ROW(B672)+1)) / (20*21/2)</f>
        <v>4.3107438095238093</v>
      </c>
      <c r="J688" s="2">
        <f t="shared" si="82"/>
        <v>4.3598079937700778</v>
      </c>
      <c r="K688" s="2">
        <f t="shared" si="76"/>
        <v>4.413351603377305</v>
      </c>
    </row>
    <row r="689" spans="1:11" ht="13.5" x14ac:dyDescent="0.25">
      <c r="A689" s="3">
        <f>TITRES_STAT!B692</f>
        <v>43007</v>
      </c>
      <c r="B689" s="6">
        <f>TITRES_STAT!D692</f>
        <v>4.2816000000000001</v>
      </c>
      <c r="C689" s="2">
        <f t="shared" si="77"/>
        <v>0</v>
      </c>
      <c r="D689" s="2">
        <f t="shared" si="78"/>
        <v>4.2816000000000001</v>
      </c>
      <c r="E689" s="2">
        <f t="shared" si="80"/>
        <v>4.3208099999999998</v>
      </c>
      <c r="F689" s="2">
        <f t="shared" si="81"/>
        <v>4.366555</v>
      </c>
      <c r="G689" s="2">
        <f t="shared" si="75"/>
        <v>4.4335439999999959</v>
      </c>
      <c r="H689" s="2">
        <f t="shared" si="79"/>
        <v>4.5592635000000046</v>
      </c>
      <c r="I689" s="2">
        <f t="array" ref="I689">SUMPRODUCT(B673:B692, (ROW(B673:B692)-ROW(B673)+1)) / (20*21/2)</f>
        <v>4.2697323809523811</v>
      </c>
      <c r="J689" s="2">
        <f t="shared" si="82"/>
        <v>4.3523596134110232</v>
      </c>
      <c r="K689" s="2">
        <f t="shared" si="76"/>
        <v>4.4081848738330969</v>
      </c>
    </row>
    <row r="690" spans="1:11" ht="13.5" x14ac:dyDescent="0.25">
      <c r="A690" s="3">
        <f>TITRES_STAT!B693</f>
        <v>43010</v>
      </c>
      <c r="B690" s="6">
        <f>TITRES_STAT!D693</f>
        <v>4.2816000000000001</v>
      </c>
      <c r="C690" s="2">
        <f t="shared" si="77"/>
        <v>0</v>
      </c>
      <c r="D690" s="2">
        <f t="shared" si="78"/>
        <v>4.2816000000000001</v>
      </c>
      <c r="E690" s="2">
        <f t="shared" si="80"/>
        <v>4.3077399999999999</v>
      </c>
      <c r="F690" s="2">
        <f t="shared" si="81"/>
        <v>4.3600200000000005</v>
      </c>
      <c r="G690" s="2">
        <f t="shared" ref="G690:G753" si="83">AVERAGE(B641:B690)</f>
        <v>4.4337619999999962</v>
      </c>
      <c r="H690" s="2">
        <f t="shared" si="79"/>
        <v>4.5552090000000049</v>
      </c>
      <c r="I690" s="2">
        <f t="array" ref="I690">SUMPRODUCT(B674:B693, (ROW(B674:B693)-ROW(B674)+1)) / (20*21/2)</f>
        <v>4.2310814285714287</v>
      </c>
      <c r="J690" s="2">
        <f t="shared" si="82"/>
        <v>4.3456206026099737</v>
      </c>
      <c r="K690" s="2">
        <f t="shared" si="76"/>
        <v>4.4032207611337597</v>
      </c>
    </row>
    <row r="691" spans="1:11" ht="13.5" x14ac:dyDescent="0.25">
      <c r="A691" s="3">
        <f>TITRES_STAT!B694</f>
        <v>43011</v>
      </c>
      <c r="B691" s="6">
        <f>TITRES_STAT!D694</f>
        <v>4.1562999999999999</v>
      </c>
      <c r="C691" s="2">
        <f t="shared" si="77"/>
        <v>-0.12530000000000019</v>
      </c>
      <c r="D691" s="2">
        <f t="shared" si="78"/>
        <v>4.2565399999999993</v>
      </c>
      <c r="E691" s="2">
        <f t="shared" si="80"/>
        <v>4.2821400000000001</v>
      </c>
      <c r="F691" s="2">
        <f t="shared" si="81"/>
        <v>4.3472200000000001</v>
      </c>
      <c r="G691" s="2">
        <f t="shared" si="83"/>
        <v>4.431473999999997</v>
      </c>
      <c r="H691" s="2">
        <f t="shared" si="79"/>
        <v>4.5505280000000043</v>
      </c>
      <c r="I691" s="2">
        <f t="array" ref="I691">SUMPRODUCT(B675:B694, (ROW(B675:B694)-ROW(B675)+1)) / (20*21/2)</f>
        <v>4.1947909523809521</v>
      </c>
      <c r="J691" s="2">
        <f t="shared" si="82"/>
        <v>4.327590069028072</v>
      </c>
      <c r="K691" s="2">
        <f t="shared" ref="K691:K754" si="84">$K$4*B691+(1-$K$4)*K690</f>
        <v>4.3935375940304748</v>
      </c>
    </row>
    <row r="692" spans="1:11" ht="13.5" x14ac:dyDescent="0.25">
      <c r="A692" s="3">
        <f>TITRES_STAT!B695</f>
        <v>43012</v>
      </c>
      <c r="B692" s="6">
        <f>TITRES_STAT!D695</f>
        <v>3.9165999999999999</v>
      </c>
      <c r="C692" s="2">
        <f t="shared" si="77"/>
        <v>-0.23970000000000002</v>
      </c>
      <c r="D692" s="2">
        <f t="shared" si="78"/>
        <v>4.1835399999999998</v>
      </c>
      <c r="E692" s="2">
        <f t="shared" si="80"/>
        <v>4.2325700000000008</v>
      </c>
      <c r="F692" s="2">
        <f t="shared" si="81"/>
        <v>4.3224350000000005</v>
      </c>
      <c r="G692" s="2">
        <f t="shared" si="83"/>
        <v>4.4205799999999966</v>
      </c>
      <c r="H692" s="2">
        <f t="shared" si="79"/>
        <v>4.5446485000000045</v>
      </c>
      <c r="I692" s="2">
        <f t="array" ref="I692">SUMPRODUCT(B676:B695, (ROW(B676:B695)-ROW(B676)+1)) / (20*21/2)</f>
        <v>4.1608609523809532</v>
      </c>
      <c r="J692" s="2">
        <f t="shared" si="82"/>
        <v>4.2884481576920654</v>
      </c>
      <c r="K692" s="2">
        <f t="shared" si="84"/>
        <v>4.3748341589704562</v>
      </c>
    </row>
    <row r="693" spans="1:11" ht="13.5" x14ac:dyDescent="0.25">
      <c r="A693" s="3">
        <f>TITRES_STAT!B696</f>
        <v>43013</v>
      </c>
      <c r="B693" s="6">
        <f>TITRES_STAT!D696</f>
        <v>3.9165999999999999</v>
      </c>
      <c r="C693" s="2">
        <f t="shared" si="77"/>
        <v>0</v>
      </c>
      <c r="D693" s="2">
        <f t="shared" si="78"/>
        <v>4.1105399999999994</v>
      </c>
      <c r="E693" s="2">
        <f t="shared" si="80"/>
        <v>4.1960700000000006</v>
      </c>
      <c r="F693" s="2">
        <f t="shared" si="81"/>
        <v>4.29765</v>
      </c>
      <c r="G693" s="2">
        <f t="shared" si="83"/>
        <v>4.4096859999999962</v>
      </c>
      <c r="H693" s="2">
        <f t="shared" si="79"/>
        <v>4.5387690000000047</v>
      </c>
      <c r="I693" s="2">
        <f t="array" ref="I693">SUMPRODUCT(B677:B696, (ROW(B677:B696)-ROW(B677)+1)) / (20*21/2)</f>
        <v>4.1292914285714293</v>
      </c>
      <c r="J693" s="2">
        <f t="shared" si="82"/>
        <v>4.253034047435678</v>
      </c>
      <c r="K693" s="2">
        <f t="shared" si="84"/>
        <v>4.356864191952007</v>
      </c>
    </row>
    <row r="694" spans="1:11" ht="13.5" x14ac:dyDescent="0.25">
      <c r="A694" s="3">
        <f>TITRES_STAT!B697</f>
        <v>43014</v>
      </c>
      <c r="B694" s="6">
        <f>TITRES_STAT!D697</f>
        <v>3.9165999999999999</v>
      </c>
      <c r="C694" s="2">
        <f t="shared" si="77"/>
        <v>0</v>
      </c>
      <c r="D694" s="2">
        <f t="shared" si="78"/>
        <v>4.037539999999999</v>
      </c>
      <c r="E694" s="2">
        <f t="shared" si="80"/>
        <v>4.1595700000000004</v>
      </c>
      <c r="F694" s="2">
        <f t="shared" si="81"/>
        <v>4.2728650000000004</v>
      </c>
      <c r="G694" s="2">
        <f t="shared" si="83"/>
        <v>4.3987919999999967</v>
      </c>
      <c r="H694" s="2">
        <f t="shared" si="79"/>
        <v>4.532889500000004</v>
      </c>
      <c r="I694" s="2">
        <f t="array" ref="I694">SUMPRODUCT(B678:B697, (ROW(B678:B697)-ROW(B678)+1)) / (20*21/2)</f>
        <v>4.089187142857142</v>
      </c>
      <c r="J694" s="2">
        <f t="shared" si="82"/>
        <v>4.2209927095846611</v>
      </c>
      <c r="K694" s="2">
        <f t="shared" si="84"/>
        <v>4.3395989295225164</v>
      </c>
    </row>
    <row r="695" spans="1:11" ht="13.5" x14ac:dyDescent="0.25">
      <c r="A695" s="3">
        <f>TITRES_STAT!B698</f>
        <v>43017</v>
      </c>
      <c r="B695" s="6">
        <f>TITRES_STAT!D698</f>
        <v>3.9165999999999999</v>
      </c>
      <c r="C695" s="2">
        <f t="shared" si="77"/>
        <v>0</v>
      </c>
      <c r="D695" s="2">
        <f t="shared" si="78"/>
        <v>3.9645399999999995</v>
      </c>
      <c r="E695" s="2">
        <f t="shared" si="80"/>
        <v>4.1230700000000002</v>
      </c>
      <c r="F695" s="2">
        <f t="shared" si="81"/>
        <v>4.2480799999999999</v>
      </c>
      <c r="G695" s="2">
        <f t="shared" si="83"/>
        <v>4.3878979999999963</v>
      </c>
      <c r="H695" s="2">
        <f t="shared" si="79"/>
        <v>4.5270100000000042</v>
      </c>
      <c r="I695" s="2">
        <f t="array" ref="I695">SUMPRODUCT(B679:B698, (ROW(B679:B698)-ROW(B679)+1)) / (20*21/2)</f>
        <v>4.0416166666666671</v>
      </c>
      <c r="J695" s="2">
        <f t="shared" si="82"/>
        <v>4.1920029277194555</v>
      </c>
      <c r="K695" s="2">
        <f t="shared" si="84"/>
        <v>4.323010736207908</v>
      </c>
    </row>
    <row r="696" spans="1:11" ht="13.5" x14ac:dyDescent="0.25">
      <c r="A696" s="3">
        <f>TITRES_STAT!B699</f>
        <v>43018</v>
      </c>
      <c r="B696" s="6">
        <f>TITRES_STAT!D699</f>
        <v>3.9165999999999999</v>
      </c>
      <c r="C696" s="2">
        <f t="shared" si="77"/>
        <v>0</v>
      </c>
      <c r="D696" s="2">
        <f t="shared" si="78"/>
        <v>3.9165999999999999</v>
      </c>
      <c r="E696" s="2">
        <f t="shared" si="80"/>
        <v>4.08657</v>
      </c>
      <c r="F696" s="2">
        <f t="shared" si="81"/>
        <v>4.2232950000000002</v>
      </c>
      <c r="G696" s="2">
        <f t="shared" si="83"/>
        <v>4.3770039999999968</v>
      </c>
      <c r="H696" s="2">
        <f t="shared" si="79"/>
        <v>4.5211305000000035</v>
      </c>
      <c r="I696" s="2">
        <f t="array" ref="I696">SUMPRODUCT(B680:B699, (ROW(B680:B699)-ROW(B680)+1)) / (20*21/2)</f>
        <v>3.9870890476190484</v>
      </c>
      <c r="J696" s="2">
        <f t="shared" si="82"/>
        <v>4.1657740774604592</v>
      </c>
      <c r="K696" s="2">
        <f t="shared" si="84"/>
        <v>4.3070730602781859</v>
      </c>
    </row>
    <row r="697" spans="1:11" ht="13.5" x14ac:dyDescent="0.25">
      <c r="A697" s="3">
        <f>TITRES_STAT!B700</f>
        <v>43019</v>
      </c>
      <c r="B697" s="6">
        <f>TITRES_STAT!D700</f>
        <v>3.8022</v>
      </c>
      <c r="C697" s="2">
        <f t="shared" si="77"/>
        <v>-0.11439999999999984</v>
      </c>
      <c r="D697" s="2">
        <f t="shared" si="78"/>
        <v>3.8937199999999996</v>
      </c>
      <c r="E697" s="2">
        <f t="shared" si="80"/>
        <v>4.0386299999999995</v>
      </c>
      <c r="F697" s="2">
        <f t="shared" si="81"/>
        <v>4.1927900000000005</v>
      </c>
      <c r="G697" s="2">
        <f t="shared" si="83"/>
        <v>4.3615339999999971</v>
      </c>
      <c r="H697" s="2">
        <f t="shared" si="79"/>
        <v>4.5146790000000037</v>
      </c>
      <c r="I697" s="2">
        <f t="array" ref="I697">SUMPRODUCT(B681:B700, (ROW(B681:B700)-ROW(B681)+1)) / (20*21/2)</f>
        <v>3.926647142857143</v>
      </c>
      <c r="J697" s="2">
        <f t="shared" si="82"/>
        <v>4.1311479748451774</v>
      </c>
      <c r="K697" s="2">
        <f t="shared" si="84"/>
        <v>4.2872741167378656</v>
      </c>
    </row>
    <row r="698" spans="1:11" ht="13.5" x14ac:dyDescent="0.25">
      <c r="A698" s="3">
        <f>TITRES_STAT!B701</f>
        <v>43020</v>
      </c>
      <c r="B698" s="6">
        <f>TITRES_STAT!D701</f>
        <v>3.6932999999999998</v>
      </c>
      <c r="C698" s="2">
        <f t="shared" si="77"/>
        <v>-0.10890000000000022</v>
      </c>
      <c r="D698" s="2">
        <f t="shared" si="78"/>
        <v>3.8490600000000001</v>
      </c>
      <c r="E698" s="2">
        <f t="shared" si="80"/>
        <v>3.9797999999999996</v>
      </c>
      <c r="F698" s="2">
        <f t="shared" si="81"/>
        <v>4.1568399999999999</v>
      </c>
      <c r="G698" s="2">
        <f t="shared" si="83"/>
        <v>4.3438859999999968</v>
      </c>
      <c r="H698" s="2">
        <f t="shared" si="79"/>
        <v>4.5076830000000028</v>
      </c>
      <c r="I698" s="2">
        <f t="array" ref="I698">SUMPRODUCT(B682:B701, (ROW(B682:B701)-ROW(B682)+1)) / (20*21/2)</f>
        <v>3.8607838095238094</v>
      </c>
      <c r="J698" s="2">
        <f t="shared" si="82"/>
        <v>4.0894481677170651</v>
      </c>
      <c r="K698" s="2">
        <f t="shared" si="84"/>
        <v>4.2639810141206951</v>
      </c>
    </row>
    <row r="699" spans="1:11" ht="13.5" x14ac:dyDescent="0.25">
      <c r="A699" s="3">
        <f>TITRES_STAT!B702</f>
        <v>43021</v>
      </c>
      <c r="B699" s="6">
        <f>TITRES_STAT!D702</f>
        <v>3.5842999999999998</v>
      </c>
      <c r="C699" s="2">
        <f t="shared" si="77"/>
        <v>-0.10899999999999999</v>
      </c>
      <c r="D699" s="2">
        <f t="shared" si="78"/>
        <v>3.7826</v>
      </c>
      <c r="E699" s="2">
        <f t="shared" si="80"/>
        <v>3.9100699999999988</v>
      </c>
      <c r="F699" s="2">
        <f t="shared" si="81"/>
        <v>4.1154399999999995</v>
      </c>
      <c r="G699" s="2">
        <f t="shared" si="83"/>
        <v>4.3240579999999973</v>
      </c>
      <c r="H699" s="2">
        <f t="shared" si="79"/>
        <v>4.5001420000000021</v>
      </c>
      <c r="I699" s="2">
        <f t="array" ref="I699">SUMPRODUCT(B683:B702, (ROW(B683:B702)-ROW(B683)+1)) / (20*21/2)</f>
        <v>3.7894776190476192</v>
      </c>
      <c r="J699" s="2">
        <f t="shared" si="82"/>
        <v>4.0413388184106775</v>
      </c>
      <c r="K699" s="2">
        <f t="shared" si="84"/>
        <v>4.2373268567041977</v>
      </c>
    </row>
    <row r="700" spans="1:11" ht="13.5" x14ac:dyDescent="0.25">
      <c r="A700" s="3">
        <f>TITRES_STAT!B703</f>
        <v>43024</v>
      </c>
      <c r="B700" s="6">
        <f>TITRES_STAT!D703</f>
        <v>3.4807999999999999</v>
      </c>
      <c r="C700" s="2">
        <f t="shared" si="77"/>
        <v>-0.10349999999999993</v>
      </c>
      <c r="D700" s="2">
        <f t="shared" si="78"/>
        <v>3.6954399999999992</v>
      </c>
      <c r="E700" s="2">
        <f t="shared" si="80"/>
        <v>3.82999</v>
      </c>
      <c r="F700" s="2">
        <f t="shared" si="81"/>
        <v>4.0688650000000006</v>
      </c>
      <c r="G700" s="2">
        <f t="shared" si="83"/>
        <v>4.302159999999998</v>
      </c>
      <c r="H700" s="2">
        <f t="shared" si="79"/>
        <v>4.4920835000000023</v>
      </c>
      <c r="I700" s="2">
        <f t="array" ref="I700">SUMPRODUCT(B684:B703, (ROW(B684:B703)-ROW(B684)+1)) / (20*21/2)</f>
        <v>3.728809047619047</v>
      </c>
      <c r="J700" s="2">
        <f t="shared" si="82"/>
        <v>3.9879541690382321</v>
      </c>
      <c r="K700" s="2">
        <f t="shared" si="84"/>
        <v>4.2076591368334446</v>
      </c>
    </row>
    <row r="701" spans="1:11" ht="13.5" x14ac:dyDescent="0.25">
      <c r="A701" s="3">
        <f>TITRES_STAT!B704</f>
        <v>43025</v>
      </c>
      <c r="B701" s="6">
        <f>TITRES_STAT!D704</f>
        <v>3.3773</v>
      </c>
      <c r="C701" s="2">
        <f t="shared" si="77"/>
        <v>-0.10349999999999993</v>
      </c>
      <c r="D701" s="2">
        <f t="shared" si="78"/>
        <v>3.58758</v>
      </c>
      <c r="E701" s="2">
        <f t="shared" si="80"/>
        <v>3.7520899999999999</v>
      </c>
      <c r="F701" s="2">
        <f t="shared" si="81"/>
        <v>4.0171150000000013</v>
      </c>
      <c r="G701" s="2">
        <f t="shared" si="83"/>
        <v>4.278191999999998</v>
      </c>
      <c r="H701" s="2">
        <f t="shared" si="79"/>
        <v>4.4835075000000018</v>
      </c>
      <c r="I701" s="2">
        <f t="array" ref="I701">SUMPRODUCT(B685:B704, (ROW(B685:B704)-ROW(B685)+1)) / (20*21/2)</f>
        <v>3.6887819047619046</v>
      </c>
      <c r="J701" s="2">
        <f t="shared" si="82"/>
        <v>3.9297966291298287</v>
      </c>
      <c r="K701" s="2">
        <f t="shared" si="84"/>
        <v>4.1750960334282112</v>
      </c>
    </row>
    <row r="702" spans="1:11" ht="13.5" x14ac:dyDescent="0.25">
      <c r="A702" s="3">
        <f>TITRES_STAT!B705</f>
        <v>43026</v>
      </c>
      <c r="B702" s="6">
        <f>TITRES_STAT!D705</f>
        <v>3.2684000000000002</v>
      </c>
      <c r="C702" s="2">
        <f t="shared" si="77"/>
        <v>-0.10889999999999977</v>
      </c>
      <c r="D702" s="2">
        <f t="shared" si="78"/>
        <v>3.48082</v>
      </c>
      <c r="E702" s="2">
        <f t="shared" si="80"/>
        <v>3.6872699999999994</v>
      </c>
      <c r="F702" s="2">
        <f t="shared" si="81"/>
        <v>3.9599200000000012</v>
      </c>
      <c r="G702" s="2">
        <f t="shared" si="83"/>
        <v>4.2520459999999982</v>
      </c>
      <c r="H702" s="2">
        <f t="shared" si="79"/>
        <v>4.4743870000000019</v>
      </c>
      <c r="I702" s="2">
        <f t="array" ref="I702">SUMPRODUCT(B686:B705, (ROW(B686:B705)-ROW(B686)+1)) / (20*21/2)</f>
        <v>3.6722304761904763</v>
      </c>
      <c r="J702" s="2">
        <f t="shared" si="82"/>
        <v>3.8668064739746066</v>
      </c>
      <c r="K702" s="2">
        <f t="shared" si="84"/>
        <v>4.1395393262349485</v>
      </c>
    </row>
    <row r="703" spans="1:11" ht="13.5" x14ac:dyDescent="0.25">
      <c r="A703" s="3">
        <f>TITRES_STAT!B706</f>
        <v>43027</v>
      </c>
      <c r="B703" s="6">
        <f>TITRES_STAT!D706</f>
        <v>3.3229000000000002</v>
      </c>
      <c r="C703" s="2">
        <f t="shared" si="77"/>
        <v>5.4499999999999993E-2</v>
      </c>
      <c r="D703" s="2">
        <f t="shared" si="78"/>
        <v>3.4067400000000001</v>
      </c>
      <c r="E703" s="2">
        <f t="shared" si="80"/>
        <v>3.6278999999999995</v>
      </c>
      <c r="F703" s="2">
        <f t="shared" si="81"/>
        <v>3.9119850000000014</v>
      </c>
      <c r="G703" s="2">
        <f t="shared" si="83"/>
        <v>4.2269899999999989</v>
      </c>
      <c r="H703" s="2">
        <f t="shared" si="79"/>
        <v>4.4655390000000015</v>
      </c>
      <c r="I703" s="2">
        <f t="array" ref="I703">SUMPRODUCT(B687:B706, (ROW(B687:B706)-ROW(B687)+1)) / (20*21/2)</f>
        <v>3.6792071428571429</v>
      </c>
      <c r="J703" s="2">
        <f t="shared" si="82"/>
        <v>3.8150058574055965</v>
      </c>
      <c r="K703" s="2">
        <f t="shared" si="84"/>
        <v>4.1075142546178922</v>
      </c>
    </row>
    <row r="704" spans="1:11" ht="13.5" x14ac:dyDescent="0.25">
      <c r="A704" s="3">
        <f>TITRES_STAT!B707</f>
        <v>43028</v>
      </c>
      <c r="B704" s="6">
        <f>TITRES_STAT!D707</f>
        <v>3.4916999999999998</v>
      </c>
      <c r="C704" s="2">
        <f t="shared" si="77"/>
        <v>0.16879999999999962</v>
      </c>
      <c r="D704" s="2">
        <f t="shared" si="78"/>
        <v>3.3882199999999996</v>
      </c>
      <c r="E704" s="2">
        <f t="shared" si="80"/>
        <v>3.5854099999999995</v>
      </c>
      <c r="F704" s="2">
        <f t="shared" si="81"/>
        <v>3.8724900000000004</v>
      </c>
      <c r="G704" s="2">
        <f t="shared" si="83"/>
        <v>4.2053099999999999</v>
      </c>
      <c r="H704" s="2">
        <f t="shared" si="79"/>
        <v>4.4575350000000018</v>
      </c>
      <c r="I704" s="2">
        <f t="array" ref="I704">SUMPRODUCT(B688:B707, (ROW(B688:B707)-ROW(B688)+1)) / (20*21/2)</f>
        <v>3.6988171428571426</v>
      </c>
      <c r="J704" s="2">
        <f t="shared" si="82"/>
        <v>3.7842148233669683</v>
      </c>
      <c r="K704" s="2">
        <f t="shared" si="84"/>
        <v>4.0833646760054263</v>
      </c>
    </row>
    <row r="705" spans="1:11" ht="13.5" x14ac:dyDescent="0.25">
      <c r="A705" s="3">
        <f>TITRES_STAT!B708</f>
        <v>43031</v>
      </c>
      <c r="B705" s="6">
        <f>TITRES_STAT!D708</f>
        <v>3.6987000000000001</v>
      </c>
      <c r="C705" s="2">
        <f t="shared" si="77"/>
        <v>0.20700000000000029</v>
      </c>
      <c r="D705" s="2">
        <f t="shared" si="78"/>
        <v>3.4318</v>
      </c>
      <c r="E705" s="2">
        <f t="shared" si="80"/>
        <v>3.5636199999999993</v>
      </c>
      <c r="F705" s="2">
        <f t="shared" si="81"/>
        <v>3.8433450000000007</v>
      </c>
      <c r="G705" s="2">
        <f t="shared" si="83"/>
        <v>4.1877699999999995</v>
      </c>
      <c r="H705" s="2">
        <f t="shared" si="79"/>
        <v>4.450566000000002</v>
      </c>
      <c r="I705" s="2">
        <f t="array" ref="I705">SUMPRODUCT(B689:B708, (ROW(B689:B708)-ROW(B689)+1)) / (20*21/2)</f>
        <v>3.7300014285714278</v>
      </c>
      <c r="J705" s="2">
        <f t="shared" si="82"/>
        <v>3.7760705544748761</v>
      </c>
      <c r="K705" s="2">
        <f t="shared" si="84"/>
        <v>4.0682797867503115</v>
      </c>
    </row>
    <row r="706" spans="1:11" ht="13.5" x14ac:dyDescent="0.25">
      <c r="A706" s="3">
        <f>TITRES_STAT!B709</f>
        <v>43032</v>
      </c>
      <c r="B706" s="6">
        <f>TITRES_STAT!D709</f>
        <v>3.9165999999999999</v>
      </c>
      <c r="C706" s="2">
        <f t="shared" si="77"/>
        <v>0.21789999999999976</v>
      </c>
      <c r="D706" s="2">
        <f t="shared" si="78"/>
        <v>3.53966</v>
      </c>
      <c r="E706" s="2">
        <f t="shared" si="80"/>
        <v>3.5636199999999993</v>
      </c>
      <c r="F706" s="2">
        <f t="shared" si="81"/>
        <v>3.8250950000000001</v>
      </c>
      <c r="G706" s="2">
        <f t="shared" si="83"/>
        <v>4.1745879999999991</v>
      </c>
      <c r="H706" s="2">
        <f t="shared" si="79"/>
        <v>4.4446865000000022</v>
      </c>
      <c r="I706" s="2">
        <f t="array" ref="I706">SUMPRODUCT(B690:B709, (ROW(B690:B709)-ROW(B690)+1)) / (20*21/2)</f>
        <v>3.7504409523809521</v>
      </c>
      <c r="J706" s="2">
        <f t="shared" si="82"/>
        <v>3.7894543111915548</v>
      </c>
      <c r="K706" s="2">
        <f t="shared" si="84"/>
        <v>4.0623315598189267</v>
      </c>
    </row>
    <row r="707" spans="1:11" ht="13.5" x14ac:dyDescent="0.25">
      <c r="A707" s="3">
        <f>TITRES_STAT!B710</f>
        <v>43033</v>
      </c>
      <c r="B707" s="6">
        <f>TITRES_STAT!D710</f>
        <v>4.0309999999999997</v>
      </c>
      <c r="C707" s="2">
        <f t="shared" si="77"/>
        <v>0.11439999999999984</v>
      </c>
      <c r="D707" s="2">
        <f t="shared" si="78"/>
        <v>3.6921799999999996</v>
      </c>
      <c r="E707" s="2">
        <f t="shared" si="80"/>
        <v>3.5864999999999996</v>
      </c>
      <c r="F707" s="2">
        <f t="shared" si="81"/>
        <v>3.8125650000000002</v>
      </c>
      <c r="G707" s="2">
        <f t="shared" si="83"/>
        <v>4.1636939999999996</v>
      </c>
      <c r="H707" s="2">
        <f t="shared" si="79"/>
        <v>4.4398935000000019</v>
      </c>
      <c r="I707" s="2">
        <f t="array" ref="I707">SUMPRODUCT(B691:B710, (ROW(B691:B710)-ROW(B691)+1)) / (20*21/2)</f>
        <v>3.7939161904761898</v>
      </c>
      <c r="J707" s="2">
        <f t="shared" si="82"/>
        <v>3.8124586625066446</v>
      </c>
      <c r="K707" s="2">
        <f t="shared" si="84"/>
        <v>4.0611028711985773</v>
      </c>
    </row>
    <row r="708" spans="1:11" ht="13.5" x14ac:dyDescent="0.25">
      <c r="A708" s="3">
        <f>TITRES_STAT!B711</f>
        <v>43034</v>
      </c>
      <c r="B708" s="6">
        <f>TITRES_STAT!D711</f>
        <v>4.1399999999999997</v>
      </c>
      <c r="C708" s="2">
        <f t="shared" ref="C708:C771" si="85">B708-B707</f>
        <v>0.10899999999999999</v>
      </c>
      <c r="D708" s="2">
        <f t="shared" si="78"/>
        <v>3.8555999999999999</v>
      </c>
      <c r="E708" s="2">
        <f t="shared" si="80"/>
        <v>3.6311699999999996</v>
      </c>
      <c r="F708" s="2">
        <f t="shared" si="81"/>
        <v>3.805485</v>
      </c>
      <c r="G708" s="2">
        <f t="shared" si="83"/>
        <v>4.1549799999999983</v>
      </c>
      <c r="H708" s="2">
        <f t="shared" si="79"/>
        <v>4.4353885000000011</v>
      </c>
      <c r="I708" s="2">
        <f t="array" ref="I708">SUMPRODUCT(B692:B711, (ROW(B692:B711)-ROW(B692)+1)) / (20*21/2)</f>
        <v>3.8468900000000006</v>
      </c>
      <c r="J708" s="2">
        <f t="shared" si="82"/>
        <v>3.8436530756012499</v>
      </c>
      <c r="K708" s="2">
        <f t="shared" si="84"/>
        <v>4.0641968762496132</v>
      </c>
    </row>
    <row r="709" spans="1:11" ht="13.5" x14ac:dyDescent="0.25">
      <c r="A709" s="3">
        <f>TITRES_STAT!B712</f>
        <v>43035</v>
      </c>
      <c r="B709" s="6">
        <f>TITRES_STAT!D712</f>
        <v>4.0201000000000002</v>
      </c>
      <c r="C709" s="2">
        <f t="shared" si="85"/>
        <v>-0.11989999999999945</v>
      </c>
      <c r="D709" s="2">
        <f t="shared" si="78"/>
        <v>3.9612799999999999</v>
      </c>
      <c r="E709" s="2">
        <f t="shared" si="80"/>
        <v>3.6747499999999995</v>
      </c>
      <c r="F709" s="2">
        <f t="shared" si="81"/>
        <v>3.7924099999999994</v>
      </c>
      <c r="G709" s="2">
        <f t="shared" si="83"/>
        <v>4.1460459999999992</v>
      </c>
      <c r="H709" s="2">
        <f t="shared" si="79"/>
        <v>4.4302840000000012</v>
      </c>
      <c r="I709" s="2">
        <f t="array" ref="I709">SUMPRODUCT(B693:B712, (ROW(B693:B712)-ROW(B693)+1)) / (20*21/2)</f>
        <v>3.8989557142857141</v>
      </c>
      <c r="J709" s="2">
        <f t="shared" si="82"/>
        <v>3.8604575445916072</v>
      </c>
      <c r="K709" s="2">
        <f t="shared" si="84"/>
        <v>4.0624675869849227</v>
      </c>
    </row>
    <row r="710" spans="1:11" ht="13.5" x14ac:dyDescent="0.25">
      <c r="A710" s="3">
        <f>TITRES_STAT!B713</f>
        <v>43038</v>
      </c>
      <c r="B710" s="6">
        <f>TITRES_STAT!D713</f>
        <v>4.2488999999999999</v>
      </c>
      <c r="C710" s="2">
        <f t="shared" si="85"/>
        <v>0.22879999999999967</v>
      </c>
      <c r="D710" s="2">
        <f t="shared" ref="D710:D773" si="86">AVERAGE(B706:B710)</f>
        <v>4.0713199999999992</v>
      </c>
      <c r="E710" s="2">
        <f t="shared" si="80"/>
        <v>3.75156</v>
      </c>
      <c r="F710" s="2">
        <f t="shared" si="81"/>
        <v>3.790775</v>
      </c>
      <c r="G710" s="2">
        <f t="shared" si="83"/>
        <v>4.142777999999999</v>
      </c>
      <c r="H710" s="2">
        <f t="shared" si="79"/>
        <v>4.4263235000000005</v>
      </c>
      <c r="I710" s="2">
        <f t="array" ref="I710">SUMPRODUCT(B694:B713, (ROW(B694:B713)-ROW(B694)+1)) / (20*21/2)</f>
        <v>3.9489719047619052</v>
      </c>
      <c r="J710" s="2">
        <f t="shared" si="82"/>
        <v>3.8974520641543111</v>
      </c>
      <c r="K710" s="2">
        <f t="shared" si="84"/>
        <v>4.0697786620051222</v>
      </c>
    </row>
    <row r="711" spans="1:11" ht="13.5" x14ac:dyDescent="0.25">
      <c r="A711" s="3">
        <f>TITRES_STAT!B714</f>
        <v>43039</v>
      </c>
      <c r="B711" s="6">
        <f>TITRES_STAT!D714</f>
        <v>4.3470000000000004</v>
      </c>
      <c r="C711" s="2">
        <f t="shared" si="85"/>
        <v>9.810000000000052E-2</v>
      </c>
      <c r="D711" s="2">
        <f t="shared" si="86"/>
        <v>4.1574</v>
      </c>
      <c r="E711" s="2">
        <f t="shared" si="80"/>
        <v>3.8485300000000002</v>
      </c>
      <c r="F711" s="2">
        <f t="shared" si="81"/>
        <v>3.8003100000000005</v>
      </c>
      <c r="G711" s="2">
        <f t="shared" si="83"/>
        <v>4.1414719999999985</v>
      </c>
      <c r="H711" s="2">
        <f t="shared" si="79"/>
        <v>4.4228535000000004</v>
      </c>
      <c r="I711" s="2">
        <f t="array" ref="I711">SUMPRODUCT(B695:B714, (ROW(B695:B714)-ROW(B695)+1)) / (20*21/2)</f>
        <v>3.9964147619047616</v>
      </c>
      <c r="J711" s="2">
        <f t="shared" si="82"/>
        <v>3.9402661532824723</v>
      </c>
      <c r="K711" s="2">
        <f t="shared" si="84"/>
        <v>4.0806500870245292</v>
      </c>
    </row>
    <row r="712" spans="1:11" ht="13.5" x14ac:dyDescent="0.25">
      <c r="A712" s="3">
        <f>TITRES_STAT!B715</f>
        <v>43040</v>
      </c>
      <c r="B712" s="6">
        <f>TITRES_STAT!D715</f>
        <v>4.3470000000000004</v>
      </c>
      <c r="C712" s="2">
        <f t="shared" si="85"/>
        <v>0</v>
      </c>
      <c r="D712" s="2">
        <f t="shared" si="86"/>
        <v>4.2206000000000001</v>
      </c>
      <c r="E712" s="2">
        <f t="shared" si="80"/>
        <v>3.9563899999999999</v>
      </c>
      <c r="F712" s="2">
        <f t="shared" si="81"/>
        <v>3.8218299999999994</v>
      </c>
      <c r="G712" s="2">
        <f t="shared" si="83"/>
        <v>4.1401659999999989</v>
      </c>
      <c r="H712" s="2">
        <f t="shared" si="79"/>
        <v>4.4193835000000004</v>
      </c>
      <c r="I712" s="2">
        <f t="array" ref="I712">SUMPRODUCT(B696:B715, (ROW(B696:B715)-ROW(B696)+1)) / (20*21/2)</f>
        <v>4.0433866666666667</v>
      </c>
      <c r="J712" s="2">
        <f t="shared" si="82"/>
        <v>3.979002710112713</v>
      </c>
      <c r="K712" s="2">
        <f t="shared" si="84"/>
        <v>4.0910951816510179</v>
      </c>
    </row>
    <row r="713" spans="1:11" ht="13.5" x14ac:dyDescent="0.25">
      <c r="A713" s="3">
        <f>TITRES_STAT!B716</f>
        <v>43041</v>
      </c>
      <c r="B713" s="6">
        <f>TITRES_STAT!D716</f>
        <v>4.3470000000000004</v>
      </c>
      <c r="C713" s="2">
        <f t="shared" si="85"/>
        <v>0</v>
      </c>
      <c r="D713" s="2">
        <f t="shared" si="86"/>
        <v>4.2620000000000005</v>
      </c>
      <c r="E713" s="2">
        <f t="shared" si="80"/>
        <v>4.0587999999999997</v>
      </c>
      <c r="F713" s="2">
        <f t="shared" si="81"/>
        <v>3.8433499999999996</v>
      </c>
      <c r="G713" s="2">
        <f t="shared" si="83"/>
        <v>4.1388599999999993</v>
      </c>
      <c r="H713" s="2">
        <f t="shared" si="79"/>
        <v>4.4166594999999997</v>
      </c>
      <c r="I713" s="2">
        <f t="array" ref="I713">SUMPRODUCT(B697:B716, (ROW(B697:B716)-ROW(B697)+1)) / (20*21/2)</f>
        <v>4.0986385714285714</v>
      </c>
      <c r="J713" s="2">
        <f t="shared" si="82"/>
        <v>4.014050071054359</v>
      </c>
      <c r="K713" s="2">
        <f t="shared" si="84"/>
        <v>4.1011306647235273</v>
      </c>
    </row>
    <row r="714" spans="1:11" ht="13.5" x14ac:dyDescent="0.25">
      <c r="A714" s="3">
        <f>TITRES_STAT!B717</f>
        <v>43042</v>
      </c>
      <c r="B714" s="6">
        <f>TITRES_STAT!D717</f>
        <v>4.3414999999999999</v>
      </c>
      <c r="C714" s="2">
        <f t="shared" si="85"/>
        <v>-5.5000000000005045E-3</v>
      </c>
      <c r="D714" s="2">
        <f t="shared" si="86"/>
        <v>4.3262800000000006</v>
      </c>
      <c r="E714" s="2">
        <f t="shared" si="80"/>
        <v>4.1437799999999996</v>
      </c>
      <c r="F714" s="2">
        <f t="shared" si="81"/>
        <v>3.8645949999999991</v>
      </c>
      <c r="G714" s="2">
        <f t="shared" si="83"/>
        <v>4.1374439999999995</v>
      </c>
      <c r="H714" s="2">
        <f t="shared" ref="H714:H777" si="87">AVERAGE(B515:B714)</f>
        <v>4.4139079999999993</v>
      </c>
      <c r="I714" s="2">
        <f t="array" ref="I714">SUMPRODUCT(B698:B717, (ROW(B698:B717)-ROW(B698)+1)) / (20*21/2)</f>
        <v>4.1512704761904757</v>
      </c>
      <c r="J714" s="2">
        <f t="shared" si="82"/>
        <v>4.0452357785729909</v>
      </c>
      <c r="K714" s="2">
        <f t="shared" si="84"/>
        <v>4.110556913165742</v>
      </c>
    </row>
    <row r="715" spans="1:11" ht="13.5" x14ac:dyDescent="0.25">
      <c r="A715" s="3">
        <f>TITRES_STAT!B718</f>
        <v>43045</v>
      </c>
      <c r="B715" s="6">
        <f>TITRES_STAT!D718</f>
        <v>4.3578000000000001</v>
      </c>
      <c r="C715" s="2">
        <f t="shared" si="85"/>
        <v>1.6300000000000203E-2</v>
      </c>
      <c r="D715" s="2">
        <f t="shared" si="86"/>
        <v>4.3480600000000003</v>
      </c>
      <c r="E715" s="2">
        <f t="shared" si="80"/>
        <v>4.2096899999999993</v>
      </c>
      <c r="F715" s="2">
        <f t="shared" si="81"/>
        <v>3.8866549999999989</v>
      </c>
      <c r="G715" s="2">
        <f t="shared" si="83"/>
        <v>4.1363539999999999</v>
      </c>
      <c r="H715" s="2">
        <f t="shared" si="87"/>
        <v>4.411238</v>
      </c>
      <c r="I715" s="2">
        <f t="array" ref="I715">SUMPRODUCT(B699:B718, (ROW(B699:B718)-ROW(B699)+1)) / (20*21/2)</f>
        <v>4.1996995238095236</v>
      </c>
      <c r="J715" s="2">
        <f t="shared" si="82"/>
        <v>4.0750037996612773</v>
      </c>
      <c r="K715" s="2">
        <f t="shared" si="84"/>
        <v>4.1202527204925756</v>
      </c>
    </row>
    <row r="716" spans="1:11" ht="13.5" x14ac:dyDescent="0.25">
      <c r="A716" s="3">
        <f>TITRES_STAT!B719</f>
        <v>43046</v>
      </c>
      <c r="B716" s="6">
        <f>TITRES_STAT!D719</f>
        <v>4.4668000000000001</v>
      </c>
      <c r="C716" s="2">
        <f t="shared" si="85"/>
        <v>0.10899999999999999</v>
      </c>
      <c r="D716" s="2">
        <f t="shared" si="86"/>
        <v>4.37202</v>
      </c>
      <c r="E716" s="2">
        <f t="shared" ref="E716:E779" si="88">AVERAGE(B707:B716)</f>
        <v>4.26471</v>
      </c>
      <c r="F716" s="2">
        <f t="shared" si="81"/>
        <v>3.9141649999999997</v>
      </c>
      <c r="G716" s="2">
        <f t="shared" si="83"/>
        <v>4.1374440000000003</v>
      </c>
      <c r="H716" s="2">
        <f t="shared" si="87"/>
        <v>4.4091129999999996</v>
      </c>
      <c r="I716" s="2">
        <f t="array" ref="I716">SUMPRODUCT(B700:B719, (ROW(B700:B719)-ROW(B700)+1)) / (20*21/2)</f>
        <v>4.2325638095238096</v>
      </c>
      <c r="J716" s="2">
        <f t="shared" si="82"/>
        <v>4.1123177235030601</v>
      </c>
      <c r="K716" s="2">
        <f t="shared" si="84"/>
        <v>4.1338428098850235</v>
      </c>
    </row>
    <row r="717" spans="1:11" ht="13.5" x14ac:dyDescent="0.25">
      <c r="A717" s="3">
        <f>TITRES_STAT!B720</f>
        <v>43047</v>
      </c>
      <c r="B717" s="6">
        <f>TITRES_STAT!D720</f>
        <v>4.4668000000000001</v>
      </c>
      <c r="C717" s="2">
        <f t="shared" si="85"/>
        <v>0</v>
      </c>
      <c r="D717" s="2">
        <f t="shared" si="86"/>
        <v>4.3959799999999998</v>
      </c>
      <c r="E717" s="2">
        <f t="shared" si="88"/>
        <v>4.3082900000000004</v>
      </c>
      <c r="F717" s="2">
        <f t="shared" si="81"/>
        <v>3.9473950000000002</v>
      </c>
      <c r="G717" s="2">
        <f t="shared" si="83"/>
        <v>4.1385340000000008</v>
      </c>
      <c r="H717" s="2">
        <f t="shared" si="87"/>
        <v>4.4069879999999992</v>
      </c>
      <c r="I717" s="2">
        <f t="array" ref="I717">SUMPRODUCT(B701:B720, (ROW(B701:B720)-ROW(B701)+1)) / (20*21/2)</f>
        <v>4.2722552380952381</v>
      </c>
      <c r="J717" s="2">
        <f t="shared" si="82"/>
        <v>4.146077940312292</v>
      </c>
      <c r="K717" s="2">
        <f t="shared" si="84"/>
        <v>4.1468999545954146</v>
      </c>
    </row>
    <row r="718" spans="1:11" ht="13.5" x14ac:dyDescent="0.25">
      <c r="A718" s="3">
        <f>TITRES_STAT!B721</f>
        <v>43048</v>
      </c>
      <c r="B718" s="6">
        <f>TITRES_STAT!D721</f>
        <v>4.4558999999999997</v>
      </c>
      <c r="C718" s="2">
        <f t="shared" si="85"/>
        <v>-1.0900000000000354E-2</v>
      </c>
      <c r="D718" s="2">
        <f t="shared" si="86"/>
        <v>4.4177599999999995</v>
      </c>
      <c r="E718" s="2">
        <f t="shared" si="88"/>
        <v>4.33988</v>
      </c>
      <c r="F718" s="2">
        <f t="shared" si="81"/>
        <v>3.9855250000000004</v>
      </c>
      <c r="G718" s="2">
        <f t="shared" si="83"/>
        <v>4.139406000000001</v>
      </c>
      <c r="H718" s="2">
        <f t="shared" si="87"/>
        <v>4.4055284999999991</v>
      </c>
      <c r="I718" s="2">
        <f t="array" ref="I718">SUMPRODUCT(B702:B721, (ROW(B702:B721)-ROW(B702)+1)) / (20*21/2)</f>
        <v>4.3120476190476191</v>
      </c>
      <c r="J718" s="2">
        <f t="shared" si="82"/>
        <v>4.1755848031396932</v>
      </c>
      <c r="K718" s="2">
        <f t="shared" si="84"/>
        <v>4.1590176034348101</v>
      </c>
    </row>
    <row r="719" spans="1:11" ht="13.5" x14ac:dyDescent="0.25">
      <c r="A719" s="3">
        <f>TITRES_STAT!B722</f>
        <v>43049</v>
      </c>
      <c r="B719" s="6">
        <f>TITRES_STAT!D722</f>
        <v>4.3305999999999996</v>
      </c>
      <c r="C719" s="2">
        <f t="shared" si="85"/>
        <v>-0.12530000000000019</v>
      </c>
      <c r="D719" s="2">
        <f t="shared" si="86"/>
        <v>4.4155800000000003</v>
      </c>
      <c r="E719" s="2">
        <f t="shared" si="88"/>
        <v>4.3709299999999995</v>
      </c>
      <c r="F719" s="2">
        <f t="shared" si="81"/>
        <v>4.0228400000000004</v>
      </c>
      <c r="G719" s="2">
        <f t="shared" si="83"/>
        <v>4.1377720000000009</v>
      </c>
      <c r="H719" s="2">
        <f t="shared" si="87"/>
        <v>4.4034424999999988</v>
      </c>
      <c r="I719" s="2">
        <f t="array" ref="I719">SUMPRODUCT(B703:B722, (ROW(B703:B722)-ROW(B703)+1)) / (20*21/2)</f>
        <v>4.3522528571428571</v>
      </c>
      <c r="J719" s="2">
        <f t="shared" si="82"/>
        <v>4.1903481552216268</v>
      </c>
      <c r="K719" s="2">
        <f t="shared" si="84"/>
        <v>4.1657463248687394</v>
      </c>
    </row>
    <row r="720" spans="1:11" ht="13.5" x14ac:dyDescent="0.25">
      <c r="A720" s="3">
        <f>TITRES_STAT!B723</f>
        <v>43052</v>
      </c>
      <c r="B720" s="6">
        <f>TITRES_STAT!D723</f>
        <v>4.4396000000000004</v>
      </c>
      <c r="C720" s="2">
        <f t="shared" si="85"/>
        <v>0.10900000000000087</v>
      </c>
      <c r="D720" s="2">
        <f t="shared" si="86"/>
        <v>4.43194</v>
      </c>
      <c r="E720" s="2">
        <f t="shared" si="88"/>
        <v>4.3899999999999997</v>
      </c>
      <c r="F720" s="2">
        <f t="shared" si="81"/>
        <v>4.0707800000000001</v>
      </c>
      <c r="G720" s="2">
        <f t="shared" si="83"/>
        <v>4.1383180000000008</v>
      </c>
      <c r="H720" s="2">
        <f t="shared" si="87"/>
        <v>4.4019014999999992</v>
      </c>
      <c r="I720" s="2">
        <f t="array" ref="I720">SUMPRODUCT(B704:B723, (ROW(B704:B723)-ROW(B704)+1)) / (20*21/2)</f>
        <v>4.392590952380953</v>
      </c>
      <c r="J720" s="2">
        <f t="shared" si="82"/>
        <v>4.2140864261529005</v>
      </c>
      <c r="K720" s="2">
        <f t="shared" si="84"/>
        <v>4.1764856846778082</v>
      </c>
    </row>
    <row r="721" spans="1:11" ht="13.5" x14ac:dyDescent="0.25">
      <c r="A721" s="3">
        <f>TITRES_STAT!B724</f>
        <v>43053</v>
      </c>
      <c r="B721" s="6">
        <f>TITRES_STAT!D724</f>
        <v>4.4885999999999999</v>
      </c>
      <c r="C721" s="2">
        <f t="shared" si="85"/>
        <v>4.8999999999999488E-2</v>
      </c>
      <c r="D721" s="2">
        <f t="shared" si="86"/>
        <v>4.4363000000000001</v>
      </c>
      <c r="E721" s="2">
        <f t="shared" si="88"/>
        <v>4.4041599999999992</v>
      </c>
      <c r="F721" s="2">
        <f t="shared" si="81"/>
        <v>4.1263450000000006</v>
      </c>
      <c r="G721" s="2">
        <f t="shared" si="83"/>
        <v>4.1398440000000001</v>
      </c>
      <c r="H721" s="2">
        <f t="shared" si="87"/>
        <v>4.4006309999999988</v>
      </c>
      <c r="I721" s="2">
        <f t="array" ref="I721">SUMPRODUCT(B705:B724, (ROW(B705:B724)-ROW(B705)+1)) / (20*21/2)</f>
        <v>4.4267814285714282</v>
      </c>
      <c r="J721" s="2">
        <f t="shared" si="82"/>
        <v>4.2402305760431007</v>
      </c>
      <c r="K721" s="2">
        <f t="shared" si="84"/>
        <v>4.1887254617492671</v>
      </c>
    </row>
    <row r="722" spans="1:11" ht="13.5" x14ac:dyDescent="0.25">
      <c r="A722" s="3">
        <f>TITRES_STAT!B725</f>
        <v>43054</v>
      </c>
      <c r="B722" s="6">
        <f>TITRES_STAT!D725</f>
        <v>4.5484999999999998</v>
      </c>
      <c r="C722" s="2">
        <f t="shared" si="85"/>
        <v>5.9899999999999842E-2</v>
      </c>
      <c r="D722" s="2">
        <f t="shared" si="86"/>
        <v>4.4526400000000006</v>
      </c>
      <c r="E722" s="2">
        <f t="shared" si="88"/>
        <v>4.4243100000000002</v>
      </c>
      <c r="F722" s="2">
        <f t="shared" si="81"/>
        <v>4.1903500000000005</v>
      </c>
      <c r="G722" s="2">
        <f t="shared" si="83"/>
        <v>4.1425680000000007</v>
      </c>
      <c r="H722" s="2">
        <f t="shared" si="87"/>
        <v>4.3996599999999981</v>
      </c>
      <c r="I722" s="2">
        <f t="array" ref="I722">SUMPRODUCT(B706:B725, (ROW(B706:B725)-ROW(B706)+1)) / (20*21/2)</f>
        <v>4.4556280952380947</v>
      </c>
      <c r="J722" s="2">
        <f t="shared" si="82"/>
        <v>4.2695895688009005</v>
      </c>
      <c r="K722" s="2">
        <f t="shared" si="84"/>
        <v>4.2028342671708643</v>
      </c>
    </row>
    <row r="723" spans="1:11" ht="13.5" x14ac:dyDescent="0.25">
      <c r="A723" s="3">
        <f>TITRES_STAT!B726</f>
        <v>43055</v>
      </c>
      <c r="B723" s="6">
        <f>TITRES_STAT!D726</f>
        <v>4.6139000000000001</v>
      </c>
      <c r="C723" s="2">
        <f t="shared" si="85"/>
        <v>6.5400000000000347E-2</v>
      </c>
      <c r="D723" s="2">
        <f t="shared" si="86"/>
        <v>4.4842399999999998</v>
      </c>
      <c r="E723" s="2">
        <f t="shared" si="88"/>
        <v>4.4509999999999996</v>
      </c>
      <c r="F723" s="2">
        <f t="shared" si="81"/>
        <v>4.254900000000001</v>
      </c>
      <c r="G723" s="2">
        <f t="shared" si="83"/>
        <v>4.1466000000000012</v>
      </c>
      <c r="H723" s="2">
        <f t="shared" si="87"/>
        <v>4.3990159999999978</v>
      </c>
      <c r="I723" s="2">
        <f t="array" ref="I723">SUMPRODUCT(B707:B726, (ROW(B707:B726)-ROW(B707)+1)) / (20*21/2)</f>
        <v>4.4801166666666665</v>
      </c>
      <c r="J723" s="2">
        <f t="shared" si="82"/>
        <v>4.3023810384389103</v>
      </c>
      <c r="K723" s="2">
        <f t="shared" si="84"/>
        <v>4.2189544919876933</v>
      </c>
    </row>
    <row r="724" spans="1:11" ht="13.5" x14ac:dyDescent="0.25">
      <c r="A724" s="3">
        <f>TITRES_STAT!B727</f>
        <v>43056</v>
      </c>
      <c r="B724" s="6">
        <f>TITRES_STAT!D727</f>
        <v>4.6139000000000001</v>
      </c>
      <c r="C724" s="2">
        <f t="shared" si="85"/>
        <v>0</v>
      </c>
      <c r="D724" s="2">
        <f t="shared" si="86"/>
        <v>4.5409000000000006</v>
      </c>
      <c r="E724" s="2">
        <f t="shared" si="88"/>
        <v>4.4782399999999996</v>
      </c>
      <c r="F724" s="2">
        <f t="shared" ref="F724:F787" si="89">AVERAGE(B705:B724)</f>
        <v>4.3110100000000005</v>
      </c>
      <c r="G724" s="2">
        <f t="shared" si="83"/>
        <v>4.1506320000000008</v>
      </c>
      <c r="H724" s="2">
        <f t="shared" si="87"/>
        <v>4.3983719999999975</v>
      </c>
      <c r="I724" s="2">
        <f t="array" ref="I724">SUMPRODUCT(B708:B727, (ROW(B708:B727)-ROW(B708)+1)) / (20*21/2)</f>
        <v>4.4883133333333332</v>
      </c>
      <c r="J724" s="2">
        <f t="shared" si="82"/>
        <v>4.3320495109685382</v>
      </c>
      <c r="K724" s="2">
        <f t="shared" si="84"/>
        <v>4.2344425511254311</v>
      </c>
    </row>
    <row r="725" spans="1:11" ht="13.5" x14ac:dyDescent="0.25">
      <c r="A725" s="3">
        <f>TITRES_STAT!B728</f>
        <v>43059</v>
      </c>
      <c r="B725" s="6">
        <f>TITRES_STAT!D728</f>
        <v>4.6139000000000001</v>
      </c>
      <c r="C725" s="2">
        <f t="shared" si="85"/>
        <v>0</v>
      </c>
      <c r="D725" s="2">
        <f t="shared" si="86"/>
        <v>4.5757600000000007</v>
      </c>
      <c r="E725" s="2">
        <f t="shared" si="88"/>
        <v>4.5038499999999999</v>
      </c>
      <c r="F725" s="2">
        <f t="shared" si="89"/>
        <v>4.35677</v>
      </c>
      <c r="G725" s="2">
        <f t="shared" si="83"/>
        <v>4.1546640000000004</v>
      </c>
      <c r="H725" s="2">
        <f t="shared" si="87"/>
        <v>4.3977279999999963</v>
      </c>
      <c r="I725" s="2">
        <f t="array" ref="I725">SUMPRODUCT(B709:B728, (ROW(B709:B728)-ROW(B709)+1)) / (20*21/2)</f>
        <v>4.4834876190476178</v>
      </c>
      <c r="J725" s="2">
        <f t="shared" ref="J725:J788" si="90">$J$4*B725+J724*(1-$J$4)</f>
        <v>4.3588924146858199</v>
      </c>
      <c r="K725" s="2">
        <f t="shared" si="84"/>
        <v>4.2493232353950221</v>
      </c>
    </row>
    <row r="726" spans="1:11" ht="13.5" x14ac:dyDescent="0.25">
      <c r="A726" s="3">
        <f>TITRES_STAT!B729</f>
        <v>43060</v>
      </c>
      <c r="B726" s="6">
        <f>TITRES_STAT!D729</f>
        <v>4.6139000000000001</v>
      </c>
      <c r="C726" s="2">
        <f t="shared" si="85"/>
        <v>0</v>
      </c>
      <c r="D726" s="2">
        <f t="shared" si="86"/>
        <v>4.6008200000000006</v>
      </c>
      <c r="E726" s="2">
        <f t="shared" si="88"/>
        <v>4.5185599999999999</v>
      </c>
      <c r="F726" s="2">
        <f t="shared" si="89"/>
        <v>4.391635</v>
      </c>
      <c r="G726" s="2">
        <f t="shared" si="83"/>
        <v>4.1586960000000008</v>
      </c>
      <c r="H726" s="2">
        <f t="shared" si="87"/>
        <v>4.397083999999996</v>
      </c>
      <c r="I726" s="2">
        <f t="array" ref="I726">SUMPRODUCT(B710:B729, (ROW(B710:B729)-ROW(B710)+1)) / (20*21/2)</f>
        <v>4.4775985714285707</v>
      </c>
      <c r="J726" s="2">
        <f t="shared" si="90"/>
        <v>4.3831788513824081</v>
      </c>
      <c r="K726" s="2">
        <f t="shared" si="84"/>
        <v>4.2636203634187471</v>
      </c>
    </row>
    <row r="727" spans="1:11" ht="13.5" x14ac:dyDescent="0.25">
      <c r="A727" s="3">
        <f>TITRES_STAT!B730</f>
        <v>43061</v>
      </c>
      <c r="B727" s="6">
        <f>TITRES_STAT!D730</f>
        <v>4.4776999999999996</v>
      </c>
      <c r="C727" s="2">
        <f t="shared" si="85"/>
        <v>-0.13620000000000054</v>
      </c>
      <c r="D727" s="2">
        <f t="shared" si="86"/>
        <v>4.5866600000000002</v>
      </c>
      <c r="E727" s="2">
        <f t="shared" si="88"/>
        <v>4.5196500000000004</v>
      </c>
      <c r="F727" s="2">
        <f t="shared" si="89"/>
        <v>4.4139699999999999</v>
      </c>
      <c r="G727" s="2">
        <f t="shared" si="83"/>
        <v>4.1600040000000007</v>
      </c>
      <c r="H727" s="2">
        <f t="shared" si="87"/>
        <v>4.3957589999999955</v>
      </c>
      <c r="I727" s="2">
        <f t="array" ref="I727">SUMPRODUCT(B711:B730, (ROW(B711:B730)-ROW(B711)+1)) / (20*21/2)</f>
        <v>4.4700752380952382</v>
      </c>
      <c r="J727" s="2">
        <f t="shared" si="90"/>
        <v>4.3921808655364645</v>
      </c>
      <c r="K727" s="2">
        <f t="shared" si="84"/>
        <v>4.2720156432846785</v>
      </c>
    </row>
    <row r="728" spans="1:11" ht="13.5" x14ac:dyDescent="0.25">
      <c r="A728" s="3">
        <f>TITRES_STAT!B731</f>
        <v>43062</v>
      </c>
      <c r="B728" s="6">
        <f>TITRES_STAT!D731</f>
        <v>4.3632999999999997</v>
      </c>
      <c r="C728" s="2">
        <f t="shared" si="85"/>
        <v>-0.11439999999999984</v>
      </c>
      <c r="D728" s="2">
        <f t="shared" si="86"/>
        <v>4.5365399999999996</v>
      </c>
      <c r="E728" s="2">
        <f t="shared" si="88"/>
        <v>4.5103900000000001</v>
      </c>
      <c r="F728" s="2">
        <f t="shared" si="89"/>
        <v>4.4251349999999992</v>
      </c>
      <c r="G728" s="2">
        <f t="shared" si="83"/>
        <v>4.1590240000000005</v>
      </c>
      <c r="H728" s="2">
        <f t="shared" si="87"/>
        <v>4.393861999999995</v>
      </c>
      <c r="I728" s="2">
        <f t="array" ref="I728">SUMPRODUCT(B712:B731, (ROW(B712:B731)-ROW(B712)+1)) / (20*21/2)</f>
        <v>4.4516261904761905</v>
      </c>
      <c r="J728" s="2">
        <f t="shared" si="90"/>
        <v>4.389430306913944</v>
      </c>
      <c r="K728" s="2">
        <f t="shared" si="84"/>
        <v>4.2755954219793972</v>
      </c>
    </row>
    <row r="729" spans="1:11" ht="13.5" x14ac:dyDescent="0.25">
      <c r="A729" s="3">
        <f>TITRES_STAT!B732</f>
        <v>43063</v>
      </c>
      <c r="B729" s="6">
        <f>TITRES_STAT!D732</f>
        <v>4.3632999999999997</v>
      </c>
      <c r="C729" s="2">
        <f t="shared" si="85"/>
        <v>0</v>
      </c>
      <c r="D729" s="2">
        <f t="shared" si="86"/>
        <v>4.4864199999999999</v>
      </c>
      <c r="E729" s="2">
        <f t="shared" si="88"/>
        <v>4.5136600000000007</v>
      </c>
      <c r="F729" s="2">
        <f t="shared" si="89"/>
        <v>4.4422949999999997</v>
      </c>
      <c r="G729" s="2">
        <f t="shared" si="83"/>
        <v>4.1580440000000003</v>
      </c>
      <c r="H729" s="2">
        <f t="shared" si="87"/>
        <v>4.3919649999999955</v>
      </c>
      <c r="I729" s="2">
        <f t="array" ref="I729">SUMPRODUCT(B713:B732, (ROW(B713:B732)-ROW(B713)+1)) / (20*21/2)</f>
        <v>4.421694761904762</v>
      </c>
      <c r="J729" s="2">
        <f t="shared" si="90"/>
        <v>4.386941706255473</v>
      </c>
      <c r="K729" s="2">
        <f t="shared" si="84"/>
        <v>4.2790348171958916</v>
      </c>
    </row>
    <row r="730" spans="1:11" ht="13.5" x14ac:dyDescent="0.25">
      <c r="A730" s="3">
        <f>TITRES_STAT!B733</f>
        <v>43066</v>
      </c>
      <c r="B730" s="6">
        <f>TITRES_STAT!D733</f>
        <v>4.3632999999999997</v>
      </c>
      <c r="C730" s="2">
        <f t="shared" si="85"/>
        <v>0</v>
      </c>
      <c r="D730" s="2">
        <f t="shared" si="86"/>
        <v>4.4362999999999992</v>
      </c>
      <c r="E730" s="2">
        <f t="shared" si="88"/>
        <v>4.5060300000000009</v>
      </c>
      <c r="F730" s="2">
        <f t="shared" si="89"/>
        <v>4.4480149999999989</v>
      </c>
      <c r="G730" s="2">
        <f t="shared" si="83"/>
        <v>4.1570640000000019</v>
      </c>
      <c r="H730" s="2">
        <f t="shared" si="87"/>
        <v>4.3906339999999942</v>
      </c>
      <c r="I730" s="2">
        <f t="array" ref="I730">SUMPRODUCT(B714:B733, (ROW(B714:B733)-ROW(B714)+1)) / (20*21/2)</f>
        <v>4.3928009523809521</v>
      </c>
      <c r="J730" s="2">
        <f t="shared" si="90"/>
        <v>4.3846901151835231</v>
      </c>
      <c r="K730" s="2">
        <f t="shared" si="84"/>
        <v>4.2823393341686025</v>
      </c>
    </row>
    <row r="731" spans="1:11" ht="13.5" x14ac:dyDescent="0.25">
      <c r="A731" s="3">
        <f>TITRES_STAT!B734</f>
        <v>43067</v>
      </c>
      <c r="B731" s="6">
        <f>TITRES_STAT!D734</f>
        <v>4.2542999999999997</v>
      </c>
      <c r="C731" s="2">
        <f t="shared" si="85"/>
        <v>-0.10899999999999999</v>
      </c>
      <c r="D731" s="2">
        <f t="shared" si="86"/>
        <v>4.3643799999999997</v>
      </c>
      <c r="E731" s="2">
        <f t="shared" si="88"/>
        <v>4.4825999999999997</v>
      </c>
      <c r="F731" s="2">
        <f t="shared" si="89"/>
        <v>4.4433799999999994</v>
      </c>
      <c r="G731" s="2">
        <f t="shared" si="83"/>
        <v>4.1539040000000007</v>
      </c>
      <c r="H731" s="2">
        <f t="shared" si="87"/>
        <v>4.3887579999999939</v>
      </c>
      <c r="I731" s="2">
        <f t="array" ref="I731">SUMPRODUCT(B715:B734, (ROW(B715:B734)-ROW(B715)+1)) / (20*21/2)</f>
        <v>4.3649447619047619</v>
      </c>
      <c r="J731" s="2">
        <f t="shared" si="90"/>
        <v>4.3722720089755684</v>
      </c>
      <c r="K731" s="2">
        <f t="shared" si="84"/>
        <v>4.2812397524365009</v>
      </c>
    </row>
    <row r="732" spans="1:11" ht="13.5" x14ac:dyDescent="0.25">
      <c r="A732" s="3">
        <f>TITRES_STAT!B735</f>
        <v>43068</v>
      </c>
      <c r="B732" s="6">
        <f>TITRES_STAT!D735</f>
        <v>4.1291000000000002</v>
      </c>
      <c r="C732" s="2">
        <f t="shared" si="85"/>
        <v>-0.12519999999999953</v>
      </c>
      <c r="D732" s="2">
        <f t="shared" si="86"/>
        <v>4.2946600000000004</v>
      </c>
      <c r="E732" s="2">
        <f t="shared" si="88"/>
        <v>4.4406599999999994</v>
      </c>
      <c r="F732" s="2">
        <f t="shared" si="89"/>
        <v>4.4324849999999989</v>
      </c>
      <c r="G732" s="2">
        <f t="shared" si="83"/>
        <v>4.1482400000000004</v>
      </c>
      <c r="H732" s="2">
        <f t="shared" si="87"/>
        <v>4.3862559999999942</v>
      </c>
      <c r="I732" s="2">
        <f t="array" ref="I732">SUMPRODUCT(B716:B735, (ROW(B716:B735)-ROW(B716)+1)) / (20*21/2)</f>
        <v>4.3266809523809524</v>
      </c>
      <c r="J732" s="2">
        <f t="shared" si="90"/>
        <v>4.3491127700255143</v>
      </c>
      <c r="K732" s="2">
        <f t="shared" si="84"/>
        <v>4.2752734876350695</v>
      </c>
    </row>
    <row r="733" spans="1:11" ht="13.5" x14ac:dyDescent="0.25">
      <c r="A733" s="3">
        <f>TITRES_STAT!B736</f>
        <v>43069</v>
      </c>
      <c r="B733" s="6">
        <f>TITRES_STAT!D736</f>
        <v>4.1291000000000002</v>
      </c>
      <c r="C733" s="2">
        <f t="shared" si="85"/>
        <v>0</v>
      </c>
      <c r="D733" s="2">
        <f t="shared" si="86"/>
        <v>4.2478199999999999</v>
      </c>
      <c r="E733" s="2">
        <f t="shared" si="88"/>
        <v>4.3921799999999998</v>
      </c>
      <c r="F733" s="2">
        <f t="shared" si="89"/>
        <v>4.4215899999999992</v>
      </c>
      <c r="G733" s="2">
        <f t="shared" si="83"/>
        <v>4.1451900000000013</v>
      </c>
      <c r="H733" s="2">
        <f t="shared" si="87"/>
        <v>4.3837539999999935</v>
      </c>
      <c r="I733" s="2">
        <f t="array" ref="I733">SUMPRODUCT(B717:B736, (ROW(B717:B736)-ROW(B717)+1)) / (20*21/2)</f>
        <v>4.2786676190476189</v>
      </c>
      <c r="J733" s="2">
        <f t="shared" si="90"/>
        <v>4.3281591728802269</v>
      </c>
      <c r="K733" s="2">
        <f t="shared" si="84"/>
        <v>4.269541194002322</v>
      </c>
    </row>
    <row r="734" spans="1:11" ht="13.5" x14ac:dyDescent="0.25">
      <c r="A734" s="3">
        <f>TITRES_STAT!B737</f>
        <v>43073</v>
      </c>
      <c r="B734" s="6">
        <f>TITRES_STAT!D737</f>
        <v>4.1291000000000002</v>
      </c>
      <c r="C734" s="2">
        <f t="shared" si="85"/>
        <v>0</v>
      </c>
      <c r="D734" s="2">
        <f t="shared" si="86"/>
        <v>4.2009800000000004</v>
      </c>
      <c r="E734" s="2">
        <f t="shared" si="88"/>
        <v>4.3437000000000001</v>
      </c>
      <c r="F734" s="2">
        <f t="shared" si="89"/>
        <v>4.4109699999999989</v>
      </c>
      <c r="G734" s="2">
        <f t="shared" si="83"/>
        <v>4.1421400000000004</v>
      </c>
      <c r="H734" s="2">
        <f t="shared" si="87"/>
        <v>4.3812519999999937</v>
      </c>
      <c r="I734" s="2">
        <f t="array" ref="I734">SUMPRODUCT(B718:B737, (ROW(B718:B737)-ROW(B718)+1)) / (20*21/2)</f>
        <v>4.2261371428571435</v>
      </c>
      <c r="J734" s="2">
        <f t="shared" si="90"/>
        <v>4.309201156415444</v>
      </c>
      <c r="K734" s="2">
        <f t="shared" si="84"/>
        <v>4.2640336961983092</v>
      </c>
    </row>
    <row r="735" spans="1:11" ht="13.5" x14ac:dyDescent="0.25">
      <c r="A735" s="3">
        <f>TITRES_STAT!B738</f>
        <v>43074</v>
      </c>
      <c r="B735" s="6">
        <f>TITRES_STAT!D738</f>
        <v>4.0091999999999999</v>
      </c>
      <c r="C735" s="2">
        <f t="shared" si="85"/>
        <v>-0.11990000000000034</v>
      </c>
      <c r="D735" s="2">
        <f t="shared" si="86"/>
        <v>4.1301600000000001</v>
      </c>
      <c r="E735" s="2">
        <f t="shared" si="88"/>
        <v>4.2832299999999996</v>
      </c>
      <c r="F735" s="2">
        <f t="shared" si="89"/>
        <v>4.3935399999999989</v>
      </c>
      <c r="G735" s="2">
        <f t="shared" si="83"/>
        <v>4.136692</v>
      </c>
      <c r="H735" s="2">
        <f t="shared" si="87"/>
        <v>4.3781504999999932</v>
      </c>
      <c r="I735" s="2">
        <f t="array" ref="I735">SUMPRODUCT(B719:B738, (ROW(B719:B738)-ROW(B719)+1)) / (20*21/2)</f>
        <v>4.176719523809524</v>
      </c>
      <c r="J735" s="2">
        <f t="shared" si="90"/>
        <v>4.2806296177092111</v>
      </c>
      <c r="K735" s="2">
        <f t="shared" si="84"/>
        <v>4.2540402179160219</v>
      </c>
    </row>
    <row r="736" spans="1:11" ht="13.5" x14ac:dyDescent="0.25">
      <c r="A736" s="3">
        <f>TITRES_STAT!B739</f>
        <v>43075</v>
      </c>
      <c r="B736" s="6">
        <f>TITRES_STAT!D739</f>
        <v>3.8894000000000002</v>
      </c>
      <c r="C736" s="2">
        <f t="shared" si="85"/>
        <v>-0.11979999999999968</v>
      </c>
      <c r="D736" s="2">
        <f t="shared" si="86"/>
        <v>4.0571799999999998</v>
      </c>
      <c r="E736" s="2">
        <f t="shared" si="88"/>
        <v>4.2107800000000006</v>
      </c>
      <c r="F736" s="2">
        <f t="shared" si="89"/>
        <v>4.3646699999999994</v>
      </c>
      <c r="G736" s="2">
        <f t="shared" si="83"/>
        <v>4.1288480000000005</v>
      </c>
      <c r="H736" s="2">
        <f t="shared" si="87"/>
        <v>4.3744499999999933</v>
      </c>
      <c r="I736" s="2">
        <f t="array" ref="I736">SUMPRODUCT(B720:B739, (ROW(B720:B739)-ROW(B720)+1)) / (20*21/2)</f>
        <v>4.1303628571428579</v>
      </c>
      <c r="J736" s="2">
        <f t="shared" si="90"/>
        <v>4.243369654117858</v>
      </c>
      <c r="K736" s="2">
        <f t="shared" si="84"/>
        <v>4.2397406015271581</v>
      </c>
    </row>
    <row r="737" spans="1:11" ht="13.5" x14ac:dyDescent="0.25">
      <c r="A737" s="3">
        <f>TITRES_STAT!B740</f>
        <v>43076</v>
      </c>
      <c r="B737" s="6">
        <f>TITRES_STAT!D740</f>
        <v>3.8130999999999999</v>
      </c>
      <c r="C737" s="2">
        <f t="shared" si="85"/>
        <v>-7.6300000000000257E-2</v>
      </c>
      <c r="D737" s="2">
        <f t="shared" si="86"/>
        <v>3.9939799999999996</v>
      </c>
      <c r="E737" s="2">
        <f t="shared" si="88"/>
        <v>4.1443200000000004</v>
      </c>
      <c r="F737" s="2">
        <f t="shared" si="89"/>
        <v>4.3319849999999995</v>
      </c>
      <c r="G737" s="2">
        <f t="shared" si="83"/>
        <v>4.119478</v>
      </c>
      <c r="H737" s="2">
        <f t="shared" si="87"/>
        <v>4.3703679999999938</v>
      </c>
      <c r="I737" s="2">
        <f t="array" ref="I737">SUMPRODUCT(B721:B740, (ROW(B721:B740)-ROW(B721)+1)) / (20*21/2)</f>
        <v>4.0864704761904767</v>
      </c>
      <c r="J737" s="2">
        <f t="shared" si="90"/>
        <v>4.2023915918209189</v>
      </c>
      <c r="K737" s="2">
        <f t="shared" si="84"/>
        <v>4.2230095975457012</v>
      </c>
    </row>
    <row r="738" spans="1:11" ht="13.5" x14ac:dyDescent="0.25">
      <c r="A738" s="3">
        <f>TITRES_STAT!B741</f>
        <v>43077</v>
      </c>
      <c r="B738" s="6">
        <f>TITRES_STAT!D741</f>
        <v>3.8130999999999999</v>
      </c>
      <c r="C738" s="2">
        <f t="shared" si="85"/>
        <v>0</v>
      </c>
      <c r="D738" s="2">
        <f t="shared" si="86"/>
        <v>3.9307799999999999</v>
      </c>
      <c r="E738" s="2">
        <f t="shared" si="88"/>
        <v>4.0892999999999997</v>
      </c>
      <c r="F738" s="2">
        <f t="shared" si="89"/>
        <v>4.2998450000000004</v>
      </c>
      <c r="G738" s="2">
        <f t="shared" si="83"/>
        <v>4.1101079999999994</v>
      </c>
      <c r="H738" s="2">
        <f t="shared" si="87"/>
        <v>4.366800499999993</v>
      </c>
      <c r="I738" s="2">
        <f t="array" ref="I738">SUMPRODUCT(B722:B741, (ROW(B722:B741)-ROW(B722)+1)) / (20*21/2)</f>
        <v>4.0455614285714283</v>
      </c>
      <c r="J738" s="2">
        <f t="shared" si="90"/>
        <v>4.1653162021236882</v>
      </c>
      <c r="K738" s="2">
        <f t="shared" si="84"/>
        <v>4.2069347113674382</v>
      </c>
    </row>
    <row r="739" spans="1:11" ht="13.5" x14ac:dyDescent="0.25">
      <c r="A739" s="3">
        <f>TITRES_STAT!B742</f>
        <v>43080</v>
      </c>
      <c r="B739" s="6">
        <f>TITRES_STAT!D742</f>
        <v>3.8130999999999999</v>
      </c>
      <c r="C739" s="2">
        <f t="shared" si="85"/>
        <v>0</v>
      </c>
      <c r="D739" s="2">
        <f t="shared" si="86"/>
        <v>3.8675800000000002</v>
      </c>
      <c r="E739" s="2">
        <f t="shared" si="88"/>
        <v>4.0342799999999999</v>
      </c>
      <c r="F739" s="2">
        <f t="shared" si="89"/>
        <v>4.2739700000000003</v>
      </c>
      <c r="G739" s="2">
        <f t="shared" si="83"/>
        <v>4.1007379999999989</v>
      </c>
      <c r="H739" s="2">
        <f t="shared" si="87"/>
        <v>4.363232999999993</v>
      </c>
      <c r="I739" s="2">
        <f t="array" ref="I739">SUMPRODUCT(B723:B742, (ROW(B723:B742)-ROW(B723)+1)) / (20*21/2)</f>
        <v>4.0078690476190468</v>
      </c>
      <c r="J739" s="2">
        <f t="shared" si="90"/>
        <v>4.131771801921432</v>
      </c>
      <c r="K739" s="2">
        <f t="shared" si="84"/>
        <v>4.1914902128824405</v>
      </c>
    </row>
    <row r="740" spans="1:11" ht="13.5" x14ac:dyDescent="0.25">
      <c r="A740" s="3">
        <f>TITRES_STAT!B743</f>
        <v>43081</v>
      </c>
      <c r="B740" s="6">
        <f>TITRES_STAT!D743</f>
        <v>3.8130999999999999</v>
      </c>
      <c r="C740" s="2">
        <f t="shared" si="85"/>
        <v>0</v>
      </c>
      <c r="D740" s="2">
        <f t="shared" si="86"/>
        <v>3.82836</v>
      </c>
      <c r="E740" s="2">
        <f t="shared" si="88"/>
        <v>3.9792599999999991</v>
      </c>
      <c r="F740" s="2">
        <f t="shared" si="89"/>
        <v>4.2426450000000013</v>
      </c>
      <c r="G740" s="2">
        <f t="shared" si="83"/>
        <v>4.0913679999999992</v>
      </c>
      <c r="H740" s="2">
        <f t="shared" si="87"/>
        <v>4.3596654999999922</v>
      </c>
      <c r="I740" s="2">
        <f t="array" ref="I740">SUMPRODUCT(B724:B743, (ROW(B724:B743)-ROW(B724)+1)) / (20*21/2)</f>
        <v>3.9845738095238099</v>
      </c>
      <c r="J740" s="2">
        <f t="shared" si="90"/>
        <v>4.1014221065003431</v>
      </c>
      <c r="K740" s="2">
        <f t="shared" si="84"/>
        <v>4.1766513810046977</v>
      </c>
    </row>
    <row r="741" spans="1:11" ht="13.5" x14ac:dyDescent="0.25">
      <c r="A741" s="3">
        <f>TITRES_STAT!B744</f>
        <v>43082</v>
      </c>
      <c r="B741" s="6">
        <f>TITRES_STAT!D744</f>
        <v>3.8130999999999999</v>
      </c>
      <c r="C741" s="2">
        <f t="shared" si="85"/>
        <v>0</v>
      </c>
      <c r="D741" s="2">
        <f t="shared" si="86"/>
        <v>3.8130999999999999</v>
      </c>
      <c r="E741" s="2">
        <f t="shared" si="88"/>
        <v>3.9351399999999992</v>
      </c>
      <c r="F741" s="2">
        <f t="shared" si="89"/>
        <v>4.2088700000000019</v>
      </c>
      <c r="G741" s="2">
        <f t="shared" si="83"/>
        <v>4.084503999999999</v>
      </c>
      <c r="H741" s="2">
        <f t="shared" si="87"/>
        <v>4.3560979999999923</v>
      </c>
      <c r="I741" s="2">
        <f t="array" ref="I741">SUMPRODUCT(B725:B744, (ROW(B725:B744)-ROW(B725)+1)) / (20*21/2)</f>
        <v>3.9479471428571422</v>
      </c>
      <c r="J741" s="2">
        <f t="shared" si="90"/>
        <v>4.0739628582622149</v>
      </c>
      <c r="K741" s="2">
        <f t="shared" si="84"/>
        <v>4.1623944641025528</v>
      </c>
    </row>
    <row r="742" spans="1:11" ht="13.5" x14ac:dyDescent="0.25">
      <c r="A742" s="3">
        <f>TITRES_STAT!B745</f>
        <v>43083</v>
      </c>
      <c r="B742" s="6">
        <f>TITRES_STAT!D745</f>
        <v>3.8130999999999999</v>
      </c>
      <c r="C742" s="2">
        <f t="shared" si="85"/>
        <v>0</v>
      </c>
      <c r="D742" s="2">
        <f t="shared" si="86"/>
        <v>3.8130999999999999</v>
      </c>
      <c r="E742" s="2">
        <f t="shared" si="88"/>
        <v>3.9035399999999996</v>
      </c>
      <c r="F742" s="2">
        <f t="shared" si="89"/>
        <v>4.1721000000000021</v>
      </c>
      <c r="G742" s="2">
        <f t="shared" si="83"/>
        <v>4.0824339999999992</v>
      </c>
      <c r="H742" s="2">
        <f t="shared" si="87"/>
        <v>4.3525304999999914</v>
      </c>
      <c r="I742" s="2">
        <f t="array" ref="I742">SUMPRODUCT(B726:B745, (ROW(B726:B745)-ROW(B726)+1)) / (20*21/2)</f>
        <v>3.9071142857142864</v>
      </c>
      <c r="J742" s="2">
        <f t="shared" si="90"/>
        <v>4.0491187765229562</v>
      </c>
      <c r="K742" s="2">
        <f t="shared" si="84"/>
        <v>4.1486966419808846</v>
      </c>
    </row>
    <row r="743" spans="1:11" ht="13.5" x14ac:dyDescent="0.25">
      <c r="A743" s="3">
        <f>TITRES_STAT!B746</f>
        <v>43084</v>
      </c>
      <c r="B743" s="6">
        <f>TITRES_STAT!D746</f>
        <v>3.9275000000000002</v>
      </c>
      <c r="C743" s="2">
        <f t="shared" si="85"/>
        <v>0.11440000000000028</v>
      </c>
      <c r="D743" s="2">
        <f t="shared" si="86"/>
        <v>3.8359800000000002</v>
      </c>
      <c r="E743" s="2">
        <f t="shared" si="88"/>
        <v>3.8833799999999998</v>
      </c>
      <c r="F743" s="2">
        <f t="shared" si="89"/>
        <v>4.1377800000000011</v>
      </c>
      <c r="G743" s="2">
        <f t="shared" si="83"/>
        <v>4.0826519999999995</v>
      </c>
      <c r="H743" s="2">
        <f t="shared" si="87"/>
        <v>4.3495349999999924</v>
      </c>
      <c r="I743" s="2">
        <f t="array" ref="I743">SUMPRODUCT(B727:B746, (ROW(B727:B746)-ROW(B727)+1)) / (20*21/2)</f>
        <v>3.8604238095238097</v>
      </c>
      <c r="J743" s="2">
        <f t="shared" si="90"/>
        <v>4.0375360359017227</v>
      </c>
      <c r="K743" s="2">
        <f t="shared" si="84"/>
        <v>4.1400222638639876</v>
      </c>
    </row>
    <row r="744" spans="1:11" ht="13.5" x14ac:dyDescent="0.25">
      <c r="A744" s="3">
        <f>TITRES_STAT!B747</f>
        <v>43087</v>
      </c>
      <c r="B744" s="6">
        <f>TITRES_STAT!D747</f>
        <v>3.7532000000000001</v>
      </c>
      <c r="C744" s="2">
        <f t="shared" si="85"/>
        <v>-0.17430000000000012</v>
      </c>
      <c r="D744" s="2">
        <f t="shared" si="86"/>
        <v>3.8240000000000003</v>
      </c>
      <c r="E744" s="2">
        <f t="shared" si="88"/>
        <v>3.8457899999999996</v>
      </c>
      <c r="F744" s="2">
        <f t="shared" si="89"/>
        <v>4.0947450000000005</v>
      </c>
      <c r="G744" s="2">
        <f t="shared" si="83"/>
        <v>4.0793839999999992</v>
      </c>
      <c r="H744" s="2">
        <f t="shared" si="87"/>
        <v>4.3456679999999919</v>
      </c>
      <c r="I744" s="2">
        <f t="array" ref="I744">SUMPRODUCT(B728:B747, (ROW(B728:B747)-ROW(B728)+1)) / (20*21/2)</f>
        <v>3.8187657142857145</v>
      </c>
      <c r="J744" s="2">
        <f t="shared" si="90"/>
        <v>4.0104564134348921</v>
      </c>
      <c r="K744" s="2">
        <f t="shared" si="84"/>
        <v>4.1248527633203018</v>
      </c>
    </row>
    <row r="745" spans="1:11" ht="13.5" x14ac:dyDescent="0.25">
      <c r="A745" s="3">
        <f>TITRES_STAT!B748</f>
        <v>43088</v>
      </c>
      <c r="B745" s="6">
        <f>TITRES_STAT!D748</f>
        <v>3.6659999999999999</v>
      </c>
      <c r="C745" s="2">
        <f t="shared" si="85"/>
        <v>-8.7200000000000166E-2</v>
      </c>
      <c r="D745" s="2">
        <f t="shared" si="86"/>
        <v>3.7945799999999998</v>
      </c>
      <c r="E745" s="2">
        <f t="shared" si="88"/>
        <v>3.811469999999999</v>
      </c>
      <c r="F745" s="2">
        <f t="shared" si="89"/>
        <v>4.0473499999999998</v>
      </c>
      <c r="G745" s="2">
        <f t="shared" si="83"/>
        <v>4.0743719999999994</v>
      </c>
      <c r="H745" s="2">
        <f t="shared" si="87"/>
        <v>4.3411074999999917</v>
      </c>
      <c r="I745" s="2">
        <f t="array" ref="I745">SUMPRODUCT(B729:B748, (ROW(B729:B748)-ROW(B729)+1)) / (20*21/2)</f>
        <v>3.7799295238095234</v>
      </c>
      <c r="J745" s="2">
        <f t="shared" si="90"/>
        <v>3.9776510407268071</v>
      </c>
      <c r="K745" s="2">
        <f t="shared" si="84"/>
        <v>4.1068585373077413</v>
      </c>
    </row>
    <row r="746" spans="1:11" ht="13.5" x14ac:dyDescent="0.25">
      <c r="A746" s="3">
        <f>TITRES_STAT!B749</f>
        <v>43089</v>
      </c>
      <c r="B746" s="6">
        <f>TITRES_STAT!D749</f>
        <v>3.5571000000000002</v>
      </c>
      <c r="C746" s="2">
        <f t="shared" si="85"/>
        <v>-0.10889999999999977</v>
      </c>
      <c r="D746" s="2">
        <f t="shared" si="86"/>
        <v>3.7433800000000006</v>
      </c>
      <c r="E746" s="2">
        <f t="shared" si="88"/>
        <v>3.7782399999999994</v>
      </c>
      <c r="F746" s="2">
        <f t="shared" si="89"/>
        <v>3.9945100000000004</v>
      </c>
      <c r="G746" s="2">
        <f t="shared" si="83"/>
        <v>4.067181999999999</v>
      </c>
      <c r="H746" s="2">
        <f t="shared" si="87"/>
        <v>4.3360024999999922</v>
      </c>
      <c r="I746" s="2">
        <f t="array" ref="I746">SUMPRODUCT(B730:B749, (ROW(B730:B749)-ROW(B730)+1)) / (20*21/2)</f>
        <v>3.7450104761904752</v>
      </c>
      <c r="J746" s="2">
        <f t="shared" si="90"/>
        <v>3.9375985606575874</v>
      </c>
      <c r="K746" s="2">
        <f t="shared" si="84"/>
        <v>4.0852993789819481</v>
      </c>
    </row>
    <row r="747" spans="1:11" ht="13.5" x14ac:dyDescent="0.25">
      <c r="A747" s="3">
        <f>TITRES_STAT!B750</f>
        <v>43090</v>
      </c>
      <c r="B747" s="6">
        <f>TITRES_STAT!D750</f>
        <v>3.5571000000000002</v>
      </c>
      <c r="C747" s="2">
        <f t="shared" si="85"/>
        <v>0</v>
      </c>
      <c r="D747" s="2">
        <f t="shared" si="86"/>
        <v>3.6921800000000005</v>
      </c>
      <c r="E747" s="2">
        <f t="shared" si="88"/>
        <v>3.7526400000000004</v>
      </c>
      <c r="F747" s="2">
        <f t="shared" si="89"/>
        <v>3.9484800000000009</v>
      </c>
      <c r="G747" s="2">
        <f t="shared" si="83"/>
        <v>4.0622799999999986</v>
      </c>
      <c r="H747" s="2">
        <f t="shared" si="87"/>
        <v>4.3308974999999927</v>
      </c>
      <c r="I747" s="2">
        <f t="array" ref="I747">SUMPRODUCT(B731:B750, (ROW(B731:B750)-ROW(B731)+1)) / (20*21/2)</f>
        <v>3.7140085714285713</v>
      </c>
      <c r="J747" s="2">
        <f t="shared" si="90"/>
        <v>3.9013606024997221</v>
      </c>
      <c r="K747" s="2">
        <f t="shared" si="84"/>
        <v>4.0645856778454013</v>
      </c>
    </row>
    <row r="748" spans="1:11" ht="13.5" x14ac:dyDescent="0.25">
      <c r="A748" s="3">
        <f>TITRES_STAT!B751</f>
        <v>43091</v>
      </c>
      <c r="B748" s="6">
        <f>TITRES_STAT!D751</f>
        <v>3.5407000000000002</v>
      </c>
      <c r="C748" s="2">
        <f t="shared" si="85"/>
        <v>-1.639999999999997E-2</v>
      </c>
      <c r="D748" s="2">
        <f t="shared" si="86"/>
        <v>3.6148200000000004</v>
      </c>
      <c r="E748" s="2">
        <f t="shared" si="88"/>
        <v>3.7253999999999996</v>
      </c>
      <c r="F748" s="2">
        <f t="shared" si="89"/>
        <v>3.9073500000000001</v>
      </c>
      <c r="G748" s="2">
        <f t="shared" si="83"/>
        <v>4.0592279999999983</v>
      </c>
      <c r="H748" s="2">
        <f t="shared" si="87"/>
        <v>4.3257104999999925</v>
      </c>
      <c r="I748" s="2">
        <f t="array" ref="I748">SUMPRODUCT(B732:B751, (ROW(B732:B751)-ROW(B732)+1)) / (20*21/2)</f>
        <v>3.6869238095238095</v>
      </c>
      <c r="J748" s="2">
        <f t="shared" si="90"/>
        <v>3.8670119736902246</v>
      </c>
      <c r="K748" s="2">
        <f t="shared" si="84"/>
        <v>4.0440411414593074</v>
      </c>
    </row>
    <row r="749" spans="1:11" ht="13.5" x14ac:dyDescent="0.25">
      <c r="A749" s="3">
        <f>TITRES_STAT!B752</f>
        <v>43094</v>
      </c>
      <c r="B749" s="6">
        <f>TITRES_STAT!D752</f>
        <v>3.5407000000000002</v>
      </c>
      <c r="C749" s="2">
        <f t="shared" si="85"/>
        <v>0</v>
      </c>
      <c r="D749" s="2">
        <f t="shared" si="86"/>
        <v>3.5723200000000004</v>
      </c>
      <c r="E749" s="2">
        <f t="shared" si="88"/>
        <v>3.6981600000000001</v>
      </c>
      <c r="F749" s="2">
        <f t="shared" si="89"/>
        <v>3.8662199999999998</v>
      </c>
      <c r="G749" s="2">
        <f t="shared" si="83"/>
        <v>4.0583559999999981</v>
      </c>
      <c r="H749" s="2">
        <f t="shared" si="87"/>
        <v>4.3205234999999931</v>
      </c>
      <c r="I749" s="2">
        <f t="array" ref="I749">SUMPRODUCT(B733:B752, (ROW(B733:B752)-ROW(B733)+1)) / (20*21/2)</f>
        <v>3.6632371428571435</v>
      </c>
      <c r="J749" s="2">
        <f t="shared" si="90"/>
        <v>3.8359346428625845</v>
      </c>
      <c r="K749" s="2">
        <f t="shared" si="84"/>
        <v>4.0243022731667857</v>
      </c>
    </row>
    <row r="750" spans="1:11" ht="13.5" x14ac:dyDescent="0.25">
      <c r="A750" s="3">
        <f>TITRES_STAT!B753</f>
        <v>43095</v>
      </c>
      <c r="B750" s="6">
        <f>TITRES_STAT!D753</f>
        <v>3.5407000000000002</v>
      </c>
      <c r="C750" s="2">
        <f t="shared" si="85"/>
        <v>0</v>
      </c>
      <c r="D750" s="2">
        <f t="shared" si="86"/>
        <v>3.5472600000000005</v>
      </c>
      <c r="E750" s="2">
        <f t="shared" si="88"/>
        <v>3.6709200000000002</v>
      </c>
      <c r="F750" s="2">
        <f t="shared" si="89"/>
        <v>3.8250899999999994</v>
      </c>
      <c r="G750" s="2">
        <f t="shared" si="83"/>
        <v>4.0595539999999968</v>
      </c>
      <c r="H750" s="2">
        <f t="shared" si="87"/>
        <v>4.3153364999999937</v>
      </c>
      <c r="I750" s="2">
        <f t="array" ref="I750">SUMPRODUCT(B734:B753, (ROW(B734:B753)-ROW(B734)+1)) / (20*21/2)</f>
        <v>3.6423523809523815</v>
      </c>
      <c r="J750" s="2">
        <f t="shared" si="90"/>
        <v>3.8078170578280526</v>
      </c>
      <c r="K750" s="2">
        <f t="shared" si="84"/>
        <v>4.0053374781406372</v>
      </c>
    </row>
    <row r="751" spans="1:11" ht="13.5" x14ac:dyDescent="0.25">
      <c r="A751" s="3">
        <f>TITRES_STAT!B754</f>
        <v>43096</v>
      </c>
      <c r="B751" s="6">
        <f>TITRES_STAT!D754</f>
        <v>3.5407000000000002</v>
      </c>
      <c r="C751" s="2">
        <f t="shared" si="85"/>
        <v>0</v>
      </c>
      <c r="D751" s="2">
        <f t="shared" si="86"/>
        <v>3.5439800000000004</v>
      </c>
      <c r="E751" s="2">
        <f t="shared" si="88"/>
        <v>3.6436800000000007</v>
      </c>
      <c r="F751" s="2">
        <f t="shared" si="89"/>
        <v>3.7894099999999993</v>
      </c>
      <c r="G751" s="2">
        <f t="shared" si="83"/>
        <v>4.062821999999997</v>
      </c>
      <c r="H751" s="2">
        <f t="shared" si="87"/>
        <v>4.3101494999999934</v>
      </c>
      <c r="I751" s="2">
        <f t="array" ref="I751">SUMPRODUCT(B735:B754, (ROW(B735:B754)-ROW(B735)+1)) / (20*21/2)</f>
        <v>3.6242695238095237</v>
      </c>
      <c r="J751" s="2">
        <f t="shared" si="90"/>
        <v>3.7823773380349048</v>
      </c>
      <c r="K751" s="2">
        <f t="shared" si="84"/>
        <v>3.987116400566495</v>
      </c>
    </row>
    <row r="752" spans="1:11" ht="13.5" x14ac:dyDescent="0.25">
      <c r="A752" s="3">
        <f>TITRES_STAT!B755</f>
        <v>43097</v>
      </c>
      <c r="B752" s="6">
        <f>TITRES_STAT!D755</f>
        <v>3.5407000000000002</v>
      </c>
      <c r="C752" s="2">
        <f t="shared" si="85"/>
        <v>0</v>
      </c>
      <c r="D752" s="2">
        <f t="shared" si="86"/>
        <v>3.5407000000000002</v>
      </c>
      <c r="E752" s="2">
        <f t="shared" si="88"/>
        <v>3.6164400000000008</v>
      </c>
      <c r="F752" s="2">
        <f t="shared" si="89"/>
        <v>3.7599899999999997</v>
      </c>
      <c r="G752" s="2">
        <f t="shared" si="83"/>
        <v>4.0682679999999962</v>
      </c>
      <c r="H752" s="2">
        <f t="shared" si="87"/>
        <v>4.304962499999994</v>
      </c>
      <c r="I752" s="2">
        <f t="array" ref="I752">SUMPRODUCT(B736:B755, (ROW(B736:B755)-ROW(B736)+1)) / (20*21/2)</f>
        <v>3.6089885714285721</v>
      </c>
      <c r="J752" s="2">
        <f t="shared" si="90"/>
        <v>3.7593604486982475</v>
      </c>
      <c r="K752" s="2">
        <f t="shared" si="84"/>
        <v>3.9696098750540836</v>
      </c>
    </row>
    <row r="753" spans="1:11" ht="13.5" x14ac:dyDescent="0.25">
      <c r="A753" s="3">
        <f>TITRES_STAT!B756</f>
        <v>43098</v>
      </c>
      <c r="B753" s="6">
        <f>TITRES_STAT!D756</f>
        <v>3.5407000000000002</v>
      </c>
      <c r="C753" s="2">
        <f t="shared" si="85"/>
        <v>0</v>
      </c>
      <c r="D753" s="2">
        <f t="shared" si="86"/>
        <v>3.5407000000000002</v>
      </c>
      <c r="E753" s="2">
        <f t="shared" si="88"/>
        <v>3.5777600000000005</v>
      </c>
      <c r="F753" s="2">
        <f t="shared" si="89"/>
        <v>3.7305699999999993</v>
      </c>
      <c r="G753" s="2">
        <f t="shared" si="83"/>
        <v>4.0726239999999967</v>
      </c>
      <c r="H753" s="2">
        <f t="shared" si="87"/>
        <v>4.2997754999999946</v>
      </c>
      <c r="I753" s="2">
        <f t="array" ref="I753">SUMPRODUCT(B737:B756, (ROW(B737:B756)-ROW(B737)+1)) / (20*21/2)</f>
        <v>3.5959385714285714</v>
      </c>
      <c r="J753" s="2">
        <f t="shared" si="90"/>
        <v>3.738535644060319</v>
      </c>
      <c r="K753" s="2">
        <f t="shared" si="84"/>
        <v>3.9527898799539236</v>
      </c>
    </row>
    <row r="754" spans="1:11" ht="13.5" x14ac:dyDescent="0.25">
      <c r="A754" s="3">
        <f>TITRES_STAT!B757</f>
        <v>43102</v>
      </c>
      <c r="B754" s="6">
        <f>TITRES_STAT!D757</f>
        <v>3.5407000000000002</v>
      </c>
      <c r="C754" s="2">
        <f t="shared" si="85"/>
        <v>0</v>
      </c>
      <c r="D754" s="2">
        <f t="shared" si="86"/>
        <v>3.5407000000000002</v>
      </c>
      <c r="E754" s="2">
        <f t="shared" si="88"/>
        <v>3.5565100000000007</v>
      </c>
      <c r="F754" s="2">
        <f t="shared" si="89"/>
        <v>3.7011499999999997</v>
      </c>
      <c r="G754" s="2">
        <f t="shared" ref="G754:G817" si="91">AVERAGE(B705:B754)</f>
        <v>4.073603999999996</v>
      </c>
      <c r="H754" s="2">
        <f t="shared" si="87"/>
        <v>4.2945884999999953</v>
      </c>
      <c r="I754" s="2">
        <f t="array" ref="I754">SUMPRODUCT(B738:B757, (ROW(B738:B757)-ROW(B738)+1)) / (20*21/2)</f>
        <v>3.5944061904761915</v>
      </c>
      <c r="J754" s="2">
        <f t="shared" si="90"/>
        <v>3.7196941541498125</v>
      </c>
      <c r="K754" s="2">
        <f t="shared" si="84"/>
        <v>3.9366294925047502</v>
      </c>
    </row>
    <row r="755" spans="1:11" ht="13.5" x14ac:dyDescent="0.25">
      <c r="A755" s="3">
        <f>TITRES_STAT!B758</f>
        <v>43103</v>
      </c>
      <c r="B755" s="6">
        <f>TITRES_STAT!D758</f>
        <v>3.5407000000000002</v>
      </c>
      <c r="C755" s="2">
        <f t="shared" si="85"/>
        <v>0</v>
      </c>
      <c r="D755" s="2">
        <f t="shared" si="86"/>
        <v>3.5407000000000002</v>
      </c>
      <c r="E755" s="2">
        <f t="shared" si="88"/>
        <v>3.5439800000000004</v>
      </c>
      <c r="F755" s="2">
        <f t="shared" si="89"/>
        <v>3.6777249999999997</v>
      </c>
      <c r="G755" s="2">
        <f t="shared" si="91"/>
        <v>4.0704439999999957</v>
      </c>
      <c r="H755" s="2">
        <f t="shared" si="87"/>
        <v>4.2894014999999959</v>
      </c>
      <c r="I755" s="2">
        <f t="array" ref="I755">SUMPRODUCT(B739:B758, (ROW(B739:B758)-ROW(B739)+1)) / (20*21/2)</f>
        <v>3.5936780952380958</v>
      </c>
      <c r="J755" s="2">
        <f t="shared" si="90"/>
        <v>3.7026470918498307</v>
      </c>
      <c r="K755" s="2">
        <f t="shared" ref="K755:K818" si="92">$K$4*B755+(1-$K$4)*K754</f>
        <v>3.9211028457398585</v>
      </c>
    </row>
    <row r="756" spans="1:11" ht="13.5" x14ac:dyDescent="0.25">
      <c r="A756" s="3">
        <f>TITRES_STAT!B759</f>
        <v>43104</v>
      </c>
      <c r="B756" s="6">
        <f>TITRES_STAT!D759</f>
        <v>3.5407000000000002</v>
      </c>
      <c r="C756" s="2">
        <f t="shared" si="85"/>
        <v>0</v>
      </c>
      <c r="D756" s="2">
        <f t="shared" si="86"/>
        <v>3.5407000000000002</v>
      </c>
      <c r="E756" s="2">
        <f t="shared" si="88"/>
        <v>3.5423400000000007</v>
      </c>
      <c r="F756" s="2">
        <f t="shared" si="89"/>
        <v>3.6602899999999998</v>
      </c>
      <c r="G756" s="2">
        <f t="shared" si="91"/>
        <v>4.0629259999999956</v>
      </c>
      <c r="H756" s="2">
        <f t="shared" si="87"/>
        <v>4.2842144999999956</v>
      </c>
      <c r="I756" s="2">
        <f t="array" ref="I756">SUMPRODUCT(B740:B759, (ROW(B740:B759)-ROW(B740)+1)) / (20*21/2)</f>
        <v>3.5781923809523808</v>
      </c>
      <c r="J756" s="2">
        <f t="shared" si="90"/>
        <v>3.6872235592927041</v>
      </c>
      <c r="K756" s="2">
        <f t="shared" si="92"/>
        <v>3.9061850870833936</v>
      </c>
    </row>
    <row r="757" spans="1:11" ht="13.5" x14ac:dyDescent="0.25">
      <c r="A757" s="3">
        <f>TITRES_STAT!B760</f>
        <v>43105</v>
      </c>
      <c r="B757" s="6">
        <f>TITRES_STAT!D760</f>
        <v>3.6442000000000001</v>
      </c>
      <c r="C757" s="2">
        <f t="shared" si="85"/>
        <v>0.10349999999999993</v>
      </c>
      <c r="D757" s="2">
        <f t="shared" si="86"/>
        <v>3.5614000000000003</v>
      </c>
      <c r="E757" s="2">
        <f t="shared" si="88"/>
        <v>3.5510500000000009</v>
      </c>
      <c r="F757" s="2">
        <f t="shared" si="89"/>
        <v>3.6518450000000002</v>
      </c>
      <c r="G757" s="2">
        <f t="shared" si="91"/>
        <v>4.0551899999999952</v>
      </c>
      <c r="H757" s="2">
        <f t="shared" si="87"/>
        <v>4.2795449999999962</v>
      </c>
      <c r="I757" s="2">
        <f t="array" ref="I757">SUMPRODUCT(B741:B760, (ROW(B741:B760)-ROW(B741)+1)) / (20*21/2)</f>
        <v>3.5642890476190479</v>
      </c>
      <c r="J757" s="2">
        <f t="shared" si="90"/>
        <v>3.6831260774553036</v>
      </c>
      <c r="K757" s="2">
        <f t="shared" si="92"/>
        <v>3.8959111620997313</v>
      </c>
    </row>
    <row r="758" spans="1:11" ht="13.5" x14ac:dyDescent="0.25">
      <c r="A758" s="3">
        <f>TITRES_STAT!B761</f>
        <v>43108</v>
      </c>
      <c r="B758" s="6">
        <f>TITRES_STAT!D761</f>
        <v>3.6442000000000001</v>
      </c>
      <c r="C758" s="2">
        <f t="shared" si="85"/>
        <v>0</v>
      </c>
      <c r="D758" s="2">
        <f t="shared" si="86"/>
        <v>3.5820999999999996</v>
      </c>
      <c r="E758" s="2">
        <f t="shared" si="88"/>
        <v>3.5614000000000003</v>
      </c>
      <c r="F758" s="2">
        <f t="shared" si="89"/>
        <v>3.6433999999999997</v>
      </c>
      <c r="G758" s="2">
        <f t="shared" si="91"/>
        <v>4.0452739999999965</v>
      </c>
      <c r="H758" s="2">
        <f t="shared" si="87"/>
        <v>4.2752614999999956</v>
      </c>
      <c r="I758" s="2">
        <f t="array" ref="I758">SUMPRODUCT(B742:B761, (ROW(B742:B761)-ROW(B742)+1)) / (20*21/2)</f>
        <v>3.5514538095238093</v>
      </c>
      <c r="J758" s="2">
        <f t="shared" si="90"/>
        <v>3.6794188319833698</v>
      </c>
      <c r="K758" s="2">
        <f t="shared" si="92"/>
        <v>3.8860401361350361</v>
      </c>
    </row>
    <row r="759" spans="1:11" ht="13.5" x14ac:dyDescent="0.25">
      <c r="A759" s="3">
        <f>TITRES_STAT!B762</f>
        <v>43109</v>
      </c>
      <c r="B759" s="6">
        <f>TITRES_STAT!D762</f>
        <v>3.4807999999999999</v>
      </c>
      <c r="C759" s="2">
        <f t="shared" si="85"/>
        <v>-0.16340000000000021</v>
      </c>
      <c r="D759" s="2">
        <f t="shared" si="86"/>
        <v>3.5701200000000002</v>
      </c>
      <c r="E759" s="2">
        <f t="shared" si="88"/>
        <v>3.5554100000000006</v>
      </c>
      <c r="F759" s="2">
        <f t="shared" si="89"/>
        <v>3.6267850000000004</v>
      </c>
      <c r="G759" s="2">
        <f t="shared" si="91"/>
        <v>4.0344879999999961</v>
      </c>
      <c r="H759" s="2">
        <f t="shared" si="87"/>
        <v>4.2701609999999963</v>
      </c>
      <c r="I759" s="2">
        <f t="array" ref="I759">SUMPRODUCT(B743:B762, (ROW(B743:B762)-ROW(B743)+1)) / (20*21/2)</f>
        <v>3.5402266666666669</v>
      </c>
      <c r="J759" s="2">
        <f t="shared" si="90"/>
        <v>3.6605027527468583</v>
      </c>
      <c r="K759" s="2">
        <f t="shared" si="92"/>
        <v>3.8701483660905249</v>
      </c>
    </row>
    <row r="760" spans="1:11" ht="13.5" x14ac:dyDescent="0.25">
      <c r="A760" s="3">
        <f>TITRES_STAT!B763</f>
        <v>43110</v>
      </c>
      <c r="B760" s="6">
        <f>TITRES_STAT!D763</f>
        <v>3.4807999999999999</v>
      </c>
      <c r="C760" s="2">
        <f t="shared" si="85"/>
        <v>0</v>
      </c>
      <c r="D760" s="2">
        <f t="shared" si="86"/>
        <v>3.5581400000000003</v>
      </c>
      <c r="E760" s="2">
        <f t="shared" si="88"/>
        <v>3.5494200000000005</v>
      </c>
      <c r="F760" s="2">
        <f t="shared" si="89"/>
        <v>3.610170000000001</v>
      </c>
      <c r="G760" s="2">
        <f t="shared" si="91"/>
        <v>4.0191259999999964</v>
      </c>
      <c r="H760" s="2">
        <f t="shared" si="87"/>
        <v>4.265060499999997</v>
      </c>
      <c r="I760" s="2">
        <f t="array" ref="I760">SUMPRODUCT(B744:B763, (ROW(B744:B763)-ROW(B744)+1)) / (20*21/2)</f>
        <v>3.5306076190476188</v>
      </c>
      <c r="J760" s="2">
        <f t="shared" si="90"/>
        <v>3.6433882048662052</v>
      </c>
      <c r="K760" s="2">
        <f t="shared" si="92"/>
        <v>3.854879802714426</v>
      </c>
    </row>
    <row r="761" spans="1:11" ht="13.5" x14ac:dyDescent="0.25">
      <c r="A761" s="3">
        <f>TITRES_STAT!B764</f>
        <v>43111</v>
      </c>
      <c r="B761" s="6">
        <f>TITRES_STAT!D764</f>
        <v>3.4754</v>
      </c>
      <c r="C761" s="2">
        <f t="shared" si="85"/>
        <v>-5.3999999999998494E-3</v>
      </c>
      <c r="D761" s="2">
        <f t="shared" si="86"/>
        <v>3.54508</v>
      </c>
      <c r="E761" s="2">
        <f t="shared" si="88"/>
        <v>3.5428899999999999</v>
      </c>
      <c r="F761" s="2">
        <f t="shared" si="89"/>
        <v>3.5932850000000003</v>
      </c>
      <c r="G761" s="2">
        <f t="shared" si="91"/>
        <v>4.001693999999997</v>
      </c>
      <c r="H761" s="2">
        <f t="shared" si="87"/>
        <v>4.2599329999999975</v>
      </c>
      <c r="I761" s="2">
        <f t="array" ref="I761">SUMPRODUCT(B745:B764, (ROW(B745:B764)-ROW(B745)+1)) / (20*21/2)</f>
        <v>3.5231414285714284</v>
      </c>
      <c r="J761" s="2">
        <f t="shared" si="90"/>
        <v>3.6273893282122809</v>
      </c>
      <c r="K761" s="2">
        <f t="shared" si="92"/>
        <v>3.8399982418236642</v>
      </c>
    </row>
    <row r="762" spans="1:11" ht="13.5" x14ac:dyDescent="0.25">
      <c r="A762" s="3">
        <f>TITRES_STAT!B765</f>
        <v>43112</v>
      </c>
      <c r="B762" s="6">
        <f>TITRES_STAT!D765</f>
        <v>3.4754</v>
      </c>
      <c r="C762" s="2">
        <f t="shared" si="85"/>
        <v>0</v>
      </c>
      <c r="D762" s="2">
        <f t="shared" si="86"/>
        <v>3.51132</v>
      </c>
      <c r="E762" s="2">
        <f t="shared" si="88"/>
        <v>3.5363599999999997</v>
      </c>
      <c r="F762" s="2">
        <f t="shared" si="89"/>
        <v>3.5763999999999996</v>
      </c>
      <c r="G762" s="2">
        <f t="shared" si="91"/>
        <v>3.9842619999999975</v>
      </c>
      <c r="H762" s="2">
        <f t="shared" si="87"/>
        <v>4.254805499999998</v>
      </c>
      <c r="I762" s="2">
        <f t="array" ref="I762">SUMPRODUCT(B746:B765, (ROW(B746:B765)-ROW(B746)+1)) / (20*21/2)</f>
        <v>3.5169980952380953</v>
      </c>
      <c r="J762" s="2">
        <f t="shared" si="90"/>
        <v>3.6129141540968255</v>
      </c>
      <c r="K762" s="2">
        <f t="shared" si="92"/>
        <v>3.82570027155607</v>
      </c>
    </row>
    <row r="763" spans="1:11" ht="13.5" x14ac:dyDescent="0.25">
      <c r="A763" s="3">
        <f>TITRES_STAT!B766</f>
        <v>43115</v>
      </c>
      <c r="B763" s="6">
        <f>TITRES_STAT!D766</f>
        <v>3.4754</v>
      </c>
      <c r="C763" s="2">
        <f t="shared" si="85"/>
        <v>0</v>
      </c>
      <c r="D763" s="2">
        <f t="shared" si="86"/>
        <v>3.4775599999999995</v>
      </c>
      <c r="E763" s="2">
        <f t="shared" si="88"/>
        <v>3.5298299999999996</v>
      </c>
      <c r="F763" s="2">
        <f t="shared" si="89"/>
        <v>3.5537949999999996</v>
      </c>
      <c r="G763" s="2">
        <f t="shared" si="91"/>
        <v>3.9668299999999976</v>
      </c>
      <c r="H763" s="2">
        <f t="shared" si="87"/>
        <v>4.2496779999999985</v>
      </c>
      <c r="I763" s="2">
        <f t="array" ref="I763">SUMPRODUCT(B747:B766, (ROW(B747:B766)-ROW(B747)+1)) / (20*21/2)</f>
        <v>3.5117623809523817</v>
      </c>
      <c r="J763" s="2">
        <f t="shared" si="90"/>
        <v>3.5998175679923659</v>
      </c>
      <c r="K763" s="2">
        <f t="shared" si="92"/>
        <v>3.8119630060048517</v>
      </c>
    </row>
    <row r="764" spans="1:11" ht="13.5" x14ac:dyDescent="0.25">
      <c r="A764" s="3">
        <f>TITRES_STAT!B767</f>
        <v>43116</v>
      </c>
      <c r="B764" s="6">
        <f>TITRES_STAT!D767</f>
        <v>3.4754</v>
      </c>
      <c r="C764" s="2">
        <f t="shared" si="85"/>
        <v>0</v>
      </c>
      <c r="D764" s="2">
        <f t="shared" si="86"/>
        <v>3.47648</v>
      </c>
      <c r="E764" s="2">
        <f t="shared" si="88"/>
        <v>3.5232999999999999</v>
      </c>
      <c r="F764" s="2">
        <f t="shared" si="89"/>
        <v>3.5399050000000001</v>
      </c>
      <c r="G764" s="2">
        <f t="shared" si="91"/>
        <v>3.949507999999998</v>
      </c>
      <c r="H764" s="2">
        <f t="shared" si="87"/>
        <v>4.244550499999999</v>
      </c>
      <c r="I764" s="2">
        <f t="array" ref="I764">SUMPRODUCT(B748:B767, (ROW(B748:B767)-ROW(B748)+1)) / (20*21/2)</f>
        <v>3.5069157142857144</v>
      </c>
      <c r="J764" s="2">
        <f t="shared" si="90"/>
        <v>3.5879682758026168</v>
      </c>
      <c r="K764" s="2">
        <f t="shared" si="92"/>
        <v>3.7987644567497596</v>
      </c>
    </row>
    <row r="765" spans="1:11" ht="13.5" x14ac:dyDescent="0.25">
      <c r="A765" s="3">
        <f>TITRES_STAT!B768</f>
        <v>43117</v>
      </c>
      <c r="B765" s="6">
        <f>TITRES_STAT!D768</f>
        <v>3.4754</v>
      </c>
      <c r="C765" s="2">
        <f t="shared" si="85"/>
        <v>0</v>
      </c>
      <c r="D765" s="2">
        <f t="shared" si="86"/>
        <v>3.4753999999999996</v>
      </c>
      <c r="E765" s="2">
        <f t="shared" si="88"/>
        <v>3.5167700000000002</v>
      </c>
      <c r="F765" s="2">
        <f t="shared" si="89"/>
        <v>3.5303750000000003</v>
      </c>
      <c r="G765" s="2">
        <f t="shared" si="91"/>
        <v>3.9318599999999981</v>
      </c>
      <c r="H765" s="2">
        <f t="shared" si="87"/>
        <v>4.2394229999999995</v>
      </c>
      <c r="I765" s="2">
        <f t="array" ref="I765">SUMPRODUCT(B749:B768, (ROW(B749:B768)-ROW(B749)+1)) / (20*21/2)</f>
        <v>3.5024580952380959</v>
      </c>
      <c r="J765" s="2">
        <f t="shared" si="90"/>
        <v>3.577247487630939</v>
      </c>
      <c r="K765" s="2">
        <f t="shared" si="92"/>
        <v>3.7860834976615338</v>
      </c>
    </row>
    <row r="766" spans="1:11" ht="13.5" x14ac:dyDescent="0.25">
      <c r="A766" s="3">
        <f>TITRES_STAT!B769</f>
        <v>43118</v>
      </c>
      <c r="B766" s="6">
        <f>TITRES_STAT!D769</f>
        <v>3.4754</v>
      </c>
      <c r="C766" s="2">
        <f t="shared" si="85"/>
        <v>0</v>
      </c>
      <c r="D766" s="2">
        <f t="shared" si="86"/>
        <v>3.4753999999999996</v>
      </c>
      <c r="E766" s="2">
        <f t="shared" si="88"/>
        <v>3.5102400000000005</v>
      </c>
      <c r="F766" s="2">
        <f t="shared" si="89"/>
        <v>3.5262900000000004</v>
      </c>
      <c r="G766" s="2">
        <f t="shared" si="91"/>
        <v>3.9120319999999991</v>
      </c>
      <c r="H766" s="2">
        <f t="shared" si="87"/>
        <v>4.2342955</v>
      </c>
      <c r="I766" s="2">
        <f t="array" ref="I766">SUMPRODUCT(B750:B769, (ROW(B750:B769)-ROW(B750)+1)) / (20*21/2)</f>
        <v>3.4983114285714292</v>
      </c>
      <c r="J766" s="2">
        <f t="shared" si="90"/>
        <v>3.5675477269041829</v>
      </c>
      <c r="K766" s="2">
        <f t="shared" si="92"/>
        <v>3.7738998310865721</v>
      </c>
    </row>
    <row r="767" spans="1:11" ht="13.5" x14ac:dyDescent="0.25">
      <c r="A767" s="3">
        <f>TITRES_STAT!B770</f>
        <v>43119</v>
      </c>
      <c r="B767" s="6">
        <f>TITRES_STAT!D770</f>
        <v>3.4754</v>
      </c>
      <c r="C767" s="2">
        <f t="shared" si="85"/>
        <v>0</v>
      </c>
      <c r="D767" s="2">
        <f t="shared" si="86"/>
        <v>3.4753999999999996</v>
      </c>
      <c r="E767" s="2">
        <f t="shared" si="88"/>
        <v>3.49336</v>
      </c>
      <c r="F767" s="2">
        <f t="shared" si="89"/>
        <v>3.5222050000000005</v>
      </c>
      <c r="G767" s="2">
        <f t="shared" si="91"/>
        <v>3.892204</v>
      </c>
      <c r="H767" s="2">
        <f t="shared" si="87"/>
        <v>4.2291680000000005</v>
      </c>
      <c r="I767" s="2">
        <f t="array" ref="I767">SUMPRODUCT(B751:B770, (ROW(B751:B770)-ROW(B751)+1)) / (20*21/2)</f>
        <v>3.4944757142857146</v>
      </c>
      <c r="J767" s="2">
        <f t="shared" si="90"/>
        <v>3.5587717529133083</v>
      </c>
      <c r="K767" s="2">
        <f t="shared" si="92"/>
        <v>3.7621939553576871</v>
      </c>
    </row>
    <row r="768" spans="1:11" ht="13.5" x14ac:dyDescent="0.25">
      <c r="A768" s="3">
        <f>TITRES_STAT!B771</f>
        <v>43122</v>
      </c>
      <c r="B768" s="6">
        <f>TITRES_STAT!D771</f>
        <v>3.4754</v>
      </c>
      <c r="C768" s="2">
        <f t="shared" si="85"/>
        <v>0</v>
      </c>
      <c r="D768" s="2">
        <f t="shared" si="86"/>
        <v>3.4753999999999996</v>
      </c>
      <c r="E768" s="2">
        <f t="shared" si="88"/>
        <v>3.47648</v>
      </c>
      <c r="F768" s="2">
        <f t="shared" si="89"/>
        <v>3.5189399999999997</v>
      </c>
      <c r="G768" s="2">
        <f t="shared" si="91"/>
        <v>3.8725940000000003</v>
      </c>
      <c r="H768" s="2">
        <f t="shared" si="87"/>
        <v>4.2240405000000001</v>
      </c>
      <c r="I768" s="2">
        <f t="array" ref="I768">SUMPRODUCT(B752:B771, (ROW(B752:B771)-ROW(B752)+1)) / (20*21/2)</f>
        <v>3.489912857142857</v>
      </c>
      <c r="J768" s="2">
        <f t="shared" si="90"/>
        <v>3.5508315859691839</v>
      </c>
      <c r="K768" s="2">
        <f t="shared" si="92"/>
        <v>3.7509471335789546</v>
      </c>
    </row>
    <row r="769" spans="1:11" ht="13.5" x14ac:dyDescent="0.25">
      <c r="A769" s="3">
        <f>TITRES_STAT!B772</f>
        <v>43123</v>
      </c>
      <c r="B769" s="6">
        <f>TITRES_STAT!D772</f>
        <v>3.4754</v>
      </c>
      <c r="C769" s="2">
        <f t="shared" si="85"/>
        <v>0</v>
      </c>
      <c r="D769" s="2">
        <f t="shared" si="86"/>
        <v>3.4753999999999996</v>
      </c>
      <c r="E769" s="2">
        <f t="shared" si="88"/>
        <v>3.47594</v>
      </c>
      <c r="F769" s="2">
        <f t="shared" si="89"/>
        <v>3.5156750000000003</v>
      </c>
      <c r="G769" s="2">
        <f t="shared" si="91"/>
        <v>3.855490000000001</v>
      </c>
      <c r="H769" s="2">
        <f t="shared" si="87"/>
        <v>4.2189130000000006</v>
      </c>
      <c r="I769" s="2">
        <f t="array" ref="I769">SUMPRODUCT(B753:B772, (ROW(B753:B772)-ROW(B753)+1)) / (20*21/2)</f>
        <v>3.4857128571428571</v>
      </c>
      <c r="J769" s="2">
        <f t="shared" si="90"/>
        <v>3.5436476254006903</v>
      </c>
      <c r="K769" s="2">
        <f t="shared" si="92"/>
        <v>3.7401413636346823</v>
      </c>
    </row>
    <row r="770" spans="1:11" ht="13.5" x14ac:dyDescent="0.25">
      <c r="A770" s="3">
        <f>TITRES_STAT!B773</f>
        <v>43124</v>
      </c>
      <c r="B770" s="6">
        <f>TITRES_STAT!D773</f>
        <v>3.4754</v>
      </c>
      <c r="C770" s="2">
        <f t="shared" si="85"/>
        <v>0</v>
      </c>
      <c r="D770" s="2">
        <f t="shared" si="86"/>
        <v>3.4753999999999996</v>
      </c>
      <c r="E770" s="2">
        <f t="shared" si="88"/>
        <v>3.4753999999999996</v>
      </c>
      <c r="F770" s="2">
        <f t="shared" si="89"/>
        <v>3.51241</v>
      </c>
      <c r="G770" s="2">
        <f t="shared" si="91"/>
        <v>3.8362060000000016</v>
      </c>
      <c r="H770" s="2">
        <f t="shared" si="87"/>
        <v>4.2139140000000008</v>
      </c>
      <c r="I770" s="2">
        <f t="array" ref="I770">SUMPRODUCT(B754:B773, (ROW(B754:B773)-ROW(B754)+1)) / (20*21/2)</f>
        <v>3.4818757142857142</v>
      </c>
      <c r="J770" s="2">
        <f t="shared" si="90"/>
        <v>3.5371478515530055</v>
      </c>
      <c r="K770" s="2">
        <f t="shared" si="92"/>
        <v>3.7297593493744987</v>
      </c>
    </row>
    <row r="771" spans="1:11" ht="13.5" x14ac:dyDescent="0.25">
      <c r="A771" s="3">
        <f>TITRES_STAT!B774</f>
        <v>43125</v>
      </c>
      <c r="B771" s="6">
        <f>TITRES_STAT!D774</f>
        <v>3.4645000000000001</v>
      </c>
      <c r="C771" s="2">
        <f t="shared" si="85"/>
        <v>-1.089999999999991E-2</v>
      </c>
      <c r="D771" s="2">
        <f t="shared" si="86"/>
        <v>3.47322</v>
      </c>
      <c r="E771" s="2">
        <f t="shared" si="88"/>
        <v>3.47431</v>
      </c>
      <c r="F771" s="2">
        <f t="shared" si="89"/>
        <v>3.5085999999999999</v>
      </c>
      <c r="G771" s="2">
        <f t="shared" si="91"/>
        <v>3.8157240000000017</v>
      </c>
      <c r="H771" s="2">
        <f t="shared" si="87"/>
        <v>4.208860500000001</v>
      </c>
      <c r="I771" s="2">
        <f t="array" ref="I771">SUMPRODUCT(B755:B774, (ROW(B755:B774)-ROW(B755)+1)) / (20*21/2)</f>
        <v>3.4752871428571432</v>
      </c>
      <c r="J771" s="2">
        <f t="shared" si="90"/>
        <v>3.5302290085479573</v>
      </c>
      <c r="K771" s="2">
        <f t="shared" si="92"/>
        <v>3.7193570219480478</v>
      </c>
    </row>
    <row r="772" spans="1:11" ht="13.5" x14ac:dyDescent="0.25">
      <c r="A772" s="3">
        <f>TITRES_STAT!B775</f>
        <v>43126</v>
      </c>
      <c r="B772" s="6">
        <f>TITRES_STAT!D775</f>
        <v>3.4645000000000001</v>
      </c>
      <c r="C772" s="2">
        <f t="shared" ref="C772:C835" si="93">B772-B771</f>
        <v>0</v>
      </c>
      <c r="D772" s="2">
        <f t="shared" si="86"/>
        <v>3.4710399999999999</v>
      </c>
      <c r="E772" s="2">
        <f t="shared" si="88"/>
        <v>3.47322</v>
      </c>
      <c r="F772" s="2">
        <f t="shared" si="89"/>
        <v>3.5047899999999998</v>
      </c>
      <c r="G772" s="2">
        <f t="shared" si="91"/>
        <v>3.7940440000000017</v>
      </c>
      <c r="H772" s="2">
        <f t="shared" si="87"/>
        <v>4.2038070000000012</v>
      </c>
      <c r="I772" s="2">
        <f t="array" ref="I772">SUMPRODUCT(B756:B775, (ROW(B756:B775)-ROW(B756)+1)) / (20*21/2)</f>
        <v>3.464550476190476</v>
      </c>
      <c r="J772" s="2">
        <f t="shared" si="90"/>
        <v>3.5239691029719613</v>
      </c>
      <c r="K772" s="2">
        <f t="shared" si="92"/>
        <v>3.7093626289304775</v>
      </c>
    </row>
    <row r="773" spans="1:11" ht="13.5" x14ac:dyDescent="0.25">
      <c r="A773" s="3">
        <f>TITRES_STAT!B776</f>
        <v>43129</v>
      </c>
      <c r="B773" s="6">
        <f>TITRES_STAT!D776</f>
        <v>3.4645000000000001</v>
      </c>
      <c r="C773" s="2">
        <f t="shared" si="93"/>
        <v>0</v>
      </c>
      <c r="D773" s="2">
        <f t="shared" si="86"/>
        <v>3.4688600000000003</v>
      </c>
      <c r="E773" s="2">
        <f t="shared" si="88"/>
        <v>3.4721299999999999</v>
      </c>
      <c r="F773" s="2">
        <f t="shared" si="89"/>
        <v>3.5009799999999998</v>
      </c>
      <c r="G773" s="2">
        <f t="shared" si="91"/>
        <v>3.7710560000000015</v>
      </c>
      <c r="H773" s="2">
        <f t="shared" si="87"/>
        <v>4.1988820000000011</v>
      </c>
      <c r="I773" s="2">
        <f t="array" ref="I773">SUMPRODUCT(B757:B776, (ROW(B757:B776)-ROW(B757)+1)) / (20*21/2)</f>
        <v>3.4540419047619046</v>
      </c>
      <c r="J773" s="2">
        <f t="shared" si="90"/>
        <v>3.5183053788793934</v>
      </c>
      <c r="K773" s="2">
        <f t="shared" si="92"/>
        <v>3.6997601728939884</v>
      </c>
    </row>
    <row r="774" spans="1:11" ht="13.5" x14ac:dyDescent="0.25">
      <c r="A774" s="3">
        <f>TITRES_STAT!B777</f>
        <v>43130</v>
      </c>
      <c r="B774" s="6">
        <f>TITRES_STAT!D777</f>
        <v>3.4318</v>
      </c>
      <c r="C774" s="2">
        <f t="shared" si="93"/>
        <v>-3.2700000000000173E-2</v>
      </c>
      <c r="D774" s="2">
        <f t="shared" ref="D774:D837" si="94">AVERAGE(B770:B774)</f>
        <v>3.46014</v>
      </c>
      <c r="E774" s="2">
        <f t="shared" si="88"/>
        <v>3.4677700000000002</v>
      </c>
      <c r="F774" s="2">
        <f t="shared" si="89"/>
        <v>3.4955349999999994</v>
      </c>
      <c r="G774" s="2">
        <f t="shared" si="91"/>
        <v>3.7474140000000009</v>
      </c>
      <c r="H774" s="2">
        <f t="shared" si="87"/>
        <v>4.1937935000000017</v>
      </c>
      <c r="I774" s="2">
        <f t="array" ref="I774">SUMPRODUCT(B758:B777, (ROW(B758:B777)-ROW(B758)+1)) / (20*21/2)</f>
        <v>3.4443114285714285</v>
      </c>
      <c r="J774" s="2">
        <f t="shared" si="90"/>
        <v>3.5100667713670703</v>
      </c>
      <c r="K774" s="2">
        <f t="shared" si="92"/>
        <v>3.6892519308197143</v>
      </c>
    </row>
    <row r="775" spans="1:11" ht="13.5" x14ac:dyDescent="0.25">
      <c r="A775" s="3">
        <f>TITRES_STAT!B778</f>
        <v>43131</v>
      </c>
      <c r="B775" s="6">
        <f>TITRES_STAT!D778</f>
        <v>3.3828</v>
      </c>
      <c r="C775" s="2">
        <f t="shared" si="93"/>
        <v>-4.8999999999999932E-2</v>
      </c>
      <c r="D775" s="2">
        <f t="shared" si="94"/>
        <v>3.4416199999999995</v>
      </c>
      <c r="E775" s="2">
        <f t="shared" si="88"/>
        <v>3.4585100000000004</v>
      </c>
      <c r="F775" s="2">
        <f t="shared" si="89"/>
        <v>3.4876400000000003</v>
      </c>
      <c r="G775" s="2">
        <f t="shared" si="91"/>
        <v>3.722792000000001</v>
      </c>
      <c r="H775" s="2">
        <f t="shared" si="87"/>
        <v>4.1884600000000018</v>
      </c>
      <c r="I775" s="2">
        <f t="array" ref="I775">SUMPRODUCT(B759:B778, (ROW(B759:B778)-ROW(B759)+1)) / (20*21/2)</f>
        <v>3.4446709523809522</v>
      </c>
      <c r="J775" s="2">
        <f t="shared" si="90"/>
        <v>3.4979461264749685</v>
      </c>
      <c r="K775" s="2">
        <f t="shared" si="92"/>
        <v>3.6772342080424707</v>
      </c>
    </row>
    <row r="776" spans="1:11" ht="13.5" x14ac:dyDescent="0.25">
      <c r="A776" s="3">
        <f>TITRES_STAT!B779</f>
        <v>43132</v>
      </c>
      <c r="B776" s="6">
        <f>TITRES_STAT!D779</f>
        <v>3.3773</v>
      </c>
      <c r="C776" s="2">
        <f t="shared" si="93"/>
        <v>-5.5000000000000604E-3</v>
      </c>
      <c r="D776" s="2">
        <f t="shared" si="94"/>
        <v>3.4241799999999998</v>
      </c>
      <c r="E776" s="2">
        <f t="shared" si="88"/>
        <v>3.4487000000000001</v>
      </c>
      <c r="F776" s="2">
        <f t="shared" si="89"/>
        <v>3.4794700000000005</v>
      </c>
      <c r="G776" s="2">
        <f t="shared" si="91"/>
        <v>3.6980600000000008</v>
      </c>
      <c r="H776" s="2">
        <f t="shared" si="87"/>
        <v>4.1830990000000021</v>
      </c>
      <c r="I776" s="2">
        <f t="array" ref="I776">SUMPRODUCT(B760:B779, (ROW(B760:B779)-ROW(B760)+1)) / (20*21/2)</f>
        <v>3.4458604761904761</v>
      </c>
      <c r="J776" s="2">
        <f t="shared" si="90"/>
        <v>3.4864560191916381</v>
      </c>
      <c r="K776" s="2">
        <f t="shared" si="92"/>
        <v>3.6654720822368838</v>
      </c>
    </row>
    <row r="777" spans="1:11" ht="13.5" x14ac:dyDescent="0.25">
      <c r="A777" s="3">
        <f>TITRES_STAT!B780</f>
        <v>43133</v>
      </c>
      <c r="B777" s="6">
        <f>TITRES_STAT!D780</f>
        <v>3.3773</v>
      </c>
      <c r="C777" s="2">
        <f t="shared" si="93"/>
        <v>0</v>
      </c>
      <c r="D777" s="2">
        <f t="shared" si="94"/>
        <v>3.4067400000000001</v>
      </c>
      <c r="E777" s="2">
        <f t="shared" si="88"/>
        <v>3.4388899999999998</v>
      </c>
      <c r="F777" s="2">
        <f t="shared" si="89"/>
        <v>3.4661250000000008</v>
      </c>
      <c r="G777" s="2">
        <f t="shared" si="91"/>
        <v>3.6760520000000008</v>
      </c>
      <c r="H777" s="2">
        <f t="shared" si="87"/>
        <v>4.1777380000000024</v>
      </c>
      <c r="I777" s="2">
        <f t="array" ref="I777">SUMPRODUCT(B761:B780, (ROW(B761:B780)-ROW(B761)+1)) / (20*21/2)</f>
        <v>3.4372447619047617</v>
      </c>
      <c r="J777" s="2">
        <f t="shared" si="90"/>
        <v>3.4760602078400535</v>
      </c>
      <c r="K777" s="2">
        <f t="shared" si="92"/>
        <v>3.6541712162668101</v>
      </c>
    </row>
    <row r="778" spans="1:11" ht="13.5" x14ac:dyDescent="0.25">
      <c r="A778" s="3">
        <f>TITRES_STAT!B781</f>
        <v>43136</v>
      </c>
      <c r="B778" s="6">
        <f>TITRES_STAT!D781</f>
        <v>3.4699</v>
      </c>
      <c r="C778" s="2">
        <f t="shared" si="93"/>
        <v>9.2600000000000016E-2</v>
      </c>
      <c r="D778" s="2">
        <f t="shared" si="94"/>
        <v>3.4078200000000001</v>
      </c>
      <c r="E778" s="2">
        <f t="shared" si="88"/>
        <v>3.4383400000000002</v>
      </c>
      <c r="F778" s="2">
        <f t="shared" si="89"/>
        <v>3.4574100000000003</v>
      </c>
      <c r="G778" s="2">
        <f t="shared" si="91"/>
        <v>3.6581839999999999</v>
      </c>
      <c r="H778" s="2">
        <f t="shared" ref="H778:H841" si="95">AVERAGE(B579:B778)</f>
        <v>4.1728400000000025</v>
      </c>
      <c r="I778" s="2">
        <f t="array" ref="I778">SUMPRODUCT(B762:B781, (ROW(B762:B781)-ROW(B762)+1)) / (20*21/2)</f>
        <v>3.4291738095238093</v>
      </c>
      <c r="J778" s="2">
        <f t="shared" si="90"/>
        <v>3.4754735213790959</v>
      </c>
      <c r="K778" s="2">
        <f t="shared" si="92"/>
        <v>3.6469448940602684</v>
      </c>
    </row>
    <row r="779" spans="1:11" ht="13.5" x14ac:dyDescent="0.25">
      <c r="A779" s="3">
        <f>TITRES_STAT!B782</f>
        <v>43137</v>
      </c>
      <c r="B779" s="6">
        <f>TITRES_STAT!D782</f>
        <v>3.4699</v>
      </c>
      <c r="C779" s="2">
        <f t="shared" si="93"/>
        <v>0</v>
      </c>
      <c r="D779" s="2">
        <f t="shared" si="94"/>
        <v>3.4154399999999994</v>
      </c>
      <c r="E779" s="2">
        <f t="shared" si="88"/>
        <v>3.4377899999999997</v>
      </c>
      <c r="F779" s="2">
        <f t="shared" si="89"/>
        <v>3.4568649999999996</v>
      </c>
      <c r="G779" s="2">
        <f t="shared" si="91"/>
        <v>3.6403159999999999</v>
      </c>
      <c r="H779" s="2">
        <f t="shared" si="95"/>
        <v>4.1685850000000029</v>
      </c>
      <c r="I779" s="2">
        <f t="array" ref="I779">SUMPRODUCT(B763:B782, (ROW(B763:B782)-ROW(B763)+1)) / (20*21/2)</f>
        <v>3.4216219047619045</v>
      </c>
      <c r="J779" s="2">
        <f t="shared" si="90"/>
        <v>3.4749427098191821</v>
      </c>
      <c r="K779" s="2">
        <f t="shared" si="92"/>
        <v>3.6400019570382973</v>
      </c>
    </row>
    <row r="780" spans="1:11" ht="13.5" x14ac:dyDescent="0.25">
      <c r="A780" s="3">
        <f>TITRES_STAT!B783</f>
        <v>43138</v>
      </c>
      <c r="B780" s="6">
        <f>TITRES_STAT!D783</f>
        <v>3.3664000000000001</v>
      </c>
      <c r="C780" s="2">
        <f t="shared" si="93"/>
        <v>-0.10349999999999993</v>
      </c>
      <c r="D780" s="2">
        <f t="shared" si="94"/>
        <v>3.4121599999999992</v>
      </c>
      <c r="E780" s="2">
        <f t="shared" ref="E780:E843" si="96">AVERAGE(B771:B780)</f>
        <v>3.4268899999999993</v>
      </c>
      <c r="F780" s="2">
        <f t="shared" si="89"/>
        <v>3.4511450000000004</v>
      </c>
      <c r="G780" s="2">
        <f t="shared" si="91"/>
        <v>3.6203779999999988</v>
      </c>
      <c r="H780" s="2">
        <f t="shared" si="95"/>
        <v>4.1638125000000032</v>
      </c>
      <c r="I780" s="2">
        <f t="array" ref="I780">SUMPRODUCT(B764:B783, (ROW(B764:B783)-ROW(B764)+1)) / (20*21/2)</f>
        <v>3.4145890476190472</v>
      </c>
      <c r="J780" s="2">
        <f t="shared" si="90"/>
        <v>3.4646053088840221</v>
      </c>
      <c r="K780" s="2">
        <f t="shared" si="92"/>
        <v>3.6292724685269917</v>
      </c>
    </row>
    <row r="781" spans="1:11" ht="13.5" x14ac:dyDescent="0.25">
      <c r="A781" s="3">
        <f>TITRES_STAT!B784</f>
        <v>43139</v>
      </c>
      <c r="B781" s="6">
        <f>TITRES_STAT!D784</f>
        <v>3.3664000000000001</v>
      </c>
      <c r="C781" s="2">
        <f t="shared" si="93"/>
        <v>0</v>
      </c>
      <c r="D781" s="2">
        <f t="shared" si="94"/>
        <v>3.40998</v>
      </c>
      <c r="E781" s="2">
        <f t="shared" si="96"/>
        <v>3.4170799999999995</v>
      </c>
      <c r="F781" s="2">
        <f t="shared" si="89"/>
        <v>3.4456950000000006</v>
      </c>
      <c r="G781" s="2">
        <f t="shared" si="91"/>
        <v>3.602619999999999</v>
      </c>
      <c r="H781" s="2">
        <f t="shared" si="95"/>
        <v>4.1590400000000036</v>
      </c>
      <c r="I781" s="2">
        <f t="array" ref="I781">SUMPRODUCT(B765:B784, (ROW(B765:B784)-ROW(B765)+1)) / (20*21/2)</f>
        <v>3.4080752380952379</v>
      </c>
      <c r="J781" s="2">
        <f t="shared" si="90"/>
        <v>3.4552524223236389</v>
      </c>
      <c r="K781" s="2">
        <f t="shared" si="92"/>
        <v>3.6189637442710314</v>
      </c>
    </row>
    <row r="782" spans="1:11" ht="13.5" x14ac:dyDescent="0.25">
      <c r="A782" s="3">
        <f>TITRES_STAT!B785</f>
        <v>43140</v>
      </c>
      <c r="B782" s="6">
        <f>TITRES_STAT!D785</f>
        <v>3.3664000000000001</v>
      </c>
      <c r="C782" s="2">
        <f t="shared" si="93"/>
        <v>0</v>
      </c>
      <c r="D782" s="2">
        <f t="shared" si="94"/>
        <v>3.4078000000000004</v>
      </c>
      <c r="E782" s="2">
        <f t="shared" si="96"/>
        <v>3.4072699999999996</v>
      </c>
      <c r="F782" s="2">
        <f t="shared" si="89"/>
        <v>3.440245</v>
      </c>
      <c r="G782" s="2">
        <f t="shared" si="91"/>
        <v>3.5873659999999985</v>
      </c>
      <c r="H782" s="2">
        <f t="shared" si="95"/>
        <v>4.154267500000004</v>
      </c>
      <c r="I782" s="2">
        <f t="array" ref="I782">SUMPRODUCT(B766:B785, (ROW(B766:B785)-ROW(B766)+1)) / (20*21/2)</f>
        <v>3.4015661904761902</v>
      </c>
      <c r="J782" s="2">
        <f t="shared" si="90"/>
        <v>3.4467902868642448</v>
      </c>
      <c r="K782" s="2">
        <f t="shared" si="92"/>
        <v>3.6090592837113831</v>
      </c>
    </row>
    <row r="783" spans="1:11" ht="13.5" x14ac:dyDescent="0.25">
      <c r="A783" s="3">
        <f>TITRES_STAT!B786</f>
        <v>43143</v>
      </c>
      <c r="B783" s="6">
        <f>TITRES_STAT!D786</f>
        <v>3.3664000000000001</v>
      </c>
      <c r="C783" s="2">
        <f t="shared" si="93"/>
        <v>0</v>
      </c>
      <c r="D783" s="2">
        <f t="shared" si="94"/>
        <v>3.3871000000000002</v>
      </c>
      <c r="E783" s="2">
        <f t="shared" si="96"/>
        <v>3.3974599999999997</v>
      </c>
      <c r="F783" s="2">
        <f t="shared" si="89"/>
        <v>3.4347950000000003</v>
      </c>
      <c r="G783" s="2">
        <f t="shared" si="91"/>
        <v>3.572111999999998</v>
      </c>
      <c r="H783" s="2">
        <f t="shared" si="95"/>
        <v>4.1494950000000035</v>
      </c>
      <c r="I783" s="2">
        <f t="array" ref="I783">SUMPRODUCT(B767:B786, (ROW(B767:B786)-ROW(B767)+1)) / (20*21/2)</f>
        <v>3.3961161904761901</v>
      </c>
      <c r="J783" s="2">
        <f t="shared" si="90"/>
        <v>3.4391340690676504</v>
      </c>
      <c r="K783" s="2">
        <f t="shared" si="92"/>
        <v>3.5995432333697601</v>
      </c>
    </row>
    <row r="784" spans="1:11" ht="13.5" x14ac:dyDescent="0.25">
      <c r="A784" s="3">
        <f>TITRES_STAT!B787</f>
        <v>43144</v>
      </c>
      <c r="B784" s="6">
        <f>TITRES_STAT!D787</f>
        <v>3.3664000000000001</v>
      </c>
      <c r="C784" s="2">
        <f t="shared" si="93"/>
        <v>0</v>
      </c>
      <c r="D784" s="2">
        <f t="shared" si="94"/>
        <v>3.3664000000000001</v>
      </c>
      <c r="E784" s="2">
        <f t="shared" si="96"/>
        <v>3.390919999999999</v>
      </c>
      <c r="F784" s="2">
        <f t="shared" si="89"/>
        <v>3.4293450000000001</v>
      </c>
      <c r="G784" s="2">
        <f t="shared" si="91"/>
        <v>3.5568579999999974</v>
      </c>
      <c r="H784" s="2">
        <f t="shared" si="95"/>
        <v>4.1447225000000039</v>
      </c>
      <c r="I784" s="2">
        <f t="array" ref="I784">SUMPRODUCT(B768:B787, (ROW(B768:B787)-ROW(B768)+1)) / (20*21/2)</f>
        <v>3.3911852380952379</v>
      </c>
      <c r="J784" s="2">
        <f t="shared" si="90"/>
        <v>3.4322070148707313</v>
      </c>
      <c r="K784" s="2">
        <f t="shared" si="92"/>
        <v>3.5904003614729065</v>
      </c>
    </row>
    <row r="785" spans="1:11" ht="13.5" x14ac:dyDescent="0.25">
      <c r="A785" s="3">
        <f>TITRES_STAT!B788</f>
        <v>43145</v>
      </c>
      <c r="B785" s="6">
        <f>TITRES_STAT!D788</f>
        <v>3.3610000000000002</v>
      </c>
      <c r="C785" s="2">
        <f t="shared" si="93"/>
        <v>-5.3999999999998494E-3</v>
      </c>
      <c r="D785" s="2">
        <f t="shared" si="94"/>
        <v>3.3653199999999996</v>
      </c>
      <c r="E785" s="2">
        <f t="shared" si="96"/>
        <v>3.3887399999999994</v>
      </c>
      <c r="F785" s="2">
        <f t="shared" si="89"/>
        <v>3.4236250000000004</v>
      </c>
      <c r="G785" s="2">
        <f t="shared" si="91"/>
        <v>3.5438939999999972</v>
      </c>
      <c r="H785" s="2">
        <f t="shared" si="95"/>
        <v>4.1399230000000031</v>
      </c>
      <c r="I785" s="2">
        <f t="array" ref="I785">SUMPRODUCT(B769:B788, (ROW(B769:B788)-ROW(B769)+1)) / (20*21/2)</f>
        <v>3.3867733333333323</v>
      </c>
      <c r="J785" s="2">
        <f t="shared" si="90"/>
        <v>3.4254253944068522</v>
      </c>
      <c r="K785" s="2">
        <f t="shared" si="92"/>
        <v>3.5814042688661258</v>
      </c>
    </row>
    <row r="786" spans="1:11" ht="13.5" x14ac:dyDescent="0.25">
      <c r="A786" s="3">
        <f>TITRES_STAT!B789</f>
        <v>43146</v>
      </c>
      <c r="B786" s="6">
        <f>TITRES_STAT!D789</f>
        <v>3.3664000000000001</v>
      </c>
      <c r="C786" s="2">
        <f t="shared" si="93"/>
        <v>5.3999999999998494E-3</v>
      </c>
      <c r="D786" s="2">
        <f t="shared" si="94"/>
        <v>3.3653199999999996</v>
      </c>
      <c r="E786" s="2">
        <f t="shared" si="96"/>
        <v>3.3876499999999998</v>
      </c>
      <c r="F786" s="2">
        <f t="shared" si="89"/>
        <v>3.4181750000000002</v>
      </c>
      <c r="G786" s="2">
        <f t="shared" si="91"/>
        <v>3.5334339999999975</v>
      </c>
      <c r="H786" s="2">
        <f t="shared" si="95"/>
        <v>4.1351505000000035</v>
      </c>
      <c r="I786" s="2">
        <f t="array" ref="I786">SUMPRODUCT(B770:B789, (ROW(B770:B789)-ROW(B770)+1)) / (20*21/2)</f>
        <v>3.3828804761904756</v>
      </c>
      <c r="J786" s="2">
        <f t="shared" si="90"/>
        <v>3.4198039282728665</v>
      </c>
      <c r="K786" s="2">
        <f t="shared" si="92"/>
        <v>3.5729727289105915</v>
      </c>
    </row>
    <row r="787" spans="1:11" ht="13.5" x14ac:dyDescent="0.25">
      <c r="A787" s="3">
        <f>TITRES_STAT!B790</f>
        <v>43147</v>
      </c>
      <c r="B787" s="6">
        <f>TITRES_STAT!D790</f>
        <v>3.3664000000000001</v>
      </c>
      <c r="C787" s="2">
        <f t="shared" si="93"/>
        <v>0</v>
      </c>
      <c r="D787" s="2">
        <f t="shared" si="94"/>
        <v>3.3653199999999996</v>
      </c>
      <c r="E787" s="2">
        <f t="shared" si="96"/>
        <v>3.3865600000000002</v>
      </c>
      <c r="F787" s="2">
        <f t="shared" si="89"/>
        <v>3.4127249999999996</v>
      </c>
      <c r="G787" s="2">
        <f t="shared" si="91"/>
        <v>3.524499999999998</v>
      </c>
      <c r="H787" s="2">
        <f t="shared" si="95"/>
        <v>4.130378000000003</v>
      </c>
      <c r="I787" s="2">
        <f t="array" ref="I787">SUMPRODUCT(B771:B790, (ROW(B771:B790)-ROW(B771)+1)) / (20*21/2)</f>
        <v>3.379506666666666</v>
      </c>
      <c r="J787" s="2">
        <f t="shared" si="90"/>
        <v>3.414717839865927</v>
      </c>
      <c r="K787" s="2">
        <f t="shared" si="92"/>
        <v>3.5648718375807644</v>
      </c>
    </row>
    <row r="788" spans="1:11" ht="13.5" x14ac:dyDescent="0.25">
      <c r="A788" s="3">
        <f>TITRES_STAT!B791</f>
        <v>43150</v>
      </c>
      <c r="B788" s="6">
        <f>TITRES_STAT!D791</f>
        <v>3.3664000000000001</v>
      </c>
      <c r="C788" s="2">
        <f t="shared" si="93"/>
        <v>0</v>
      </c>
      <c r="D788" s="2">
        <f t="shared" si="94"/>
        <v>3.3653199999999996</v>
      </c>
      <c r="E788" s="2">
        <f t="shared" si="96"/>
        <v>3.3762099999999995</v>
      </c>
      <c r="F788" s="2">
        <f t="shared" ref="F788:F851" si="97">AVERAGE(B769:B788)</f>
        <v>3.4072749999999998</v>
      </c>
      <c r="G788" s="2">
        <f t="shared" si="91"/>
        <v>3.515565999999998</v>
      </c>
      <c r="H788" s="2">
        <f t="shared" si="95"/>
        <v>4.1256055000000025</v>
      </c>
      <c r="I788" s="2">
        <f t="array" ref="I788">SUMPRODUCT(B772:B791, (ROW(B772:B791)-ROW(B772)+1)) / (20*21/2)</f>
        <v>3.3673185714285707</v>
      </c>
      <c r="J788" s="2">
        <f t="shared" si="90"/>
        <v>3.4101161408310769</v>
      </c>
      <c r="K788" s="2">
        <f t="shared" si="92"/>
        <v>3.5570886282638718</v>
      </c>
    </row>
    <row r="789" spans="1:11" ht="13.5" x14ac:dyDescent="0.25">
      <c r="A789" s="3">
        <f>TITRES_STAT!B792</f>
        <v>43151</v>
      </c>
      <c r="B789" s="6">
        <f>TITRES_STAT!D792</f>
        <v>3.3664000000000001</v>
      </c>
      <c r="C789" s="2">
        <f t="shared" si="93"/>
        <v>0</v>
      </c>
      <c r="D789" s="2">
        <f t="shared" si="94"/>
        <v>3.3653199999999996</v>
      </c>
      <c r="E789" s="2">
        <f t="shared" si="96"/>
        <v>3.3658600000000001</v>
      </c>
      <c r="F789" s="2">
        <f t="shared" si="97"/>
        <v>3.4018249999999997</v>
      </c>
      <c r="G789" s="2">
        <f t="shared" si="91"/>
        <v>3.506631999999998</v>
      </c>
      <c r="H789" s="2">
        <f t="shared" si="95"/>
        <v>4.1208330000000029</v>
      </c>
      <c r="I789" s="2">
        <f t="array" ref="I789">SUMPRODUCT(B773:B792, (ROW(B773:B792)-ROW(B773)+1)) / (20*21/2)</f>
        <v>3.3747404761904751</v>
      </c>
      <c r="J789" s="2">
        <f t="shared" ref="J789:J852" si="98">$J$4*B789+J788*(1-$J$4)</f>
        <v>3.4059526988471651</v>
      </c>
      <c r="K789" s="2">
        <f t="shared" si="92"/>
        <v>3.5496106428417593</v>
      </c>
    </row>
    <row r="790" spans="1:11" ht="13.5" x14ac:dyDescent="0.25">
      <c r="A790" s="3">
        <f>TITRES_STAT!B793</f>
        <v>43152</v>
      </c>
      <c r="B790" s="6">
        <f>TITRES_STAT!D793</f>
        <v>3.3664000000000001</v>
      </c>
      <c r="C790" s="2">
        <f t="shared" si="93"/>
        <v>0</v>
      </c>
      <c r="D790" s="2">
        <f t="shared" si="94"/>
        <v>3.3664000000000001</v>
      </c>
      <c r="E790" s="2">
        <f t="shared" si="96"/>
        <v>3.3658599999999992</v>
      </c>
      <c r="F790" s="2">
        <f t="shared" si="97"/>
        <v>3.396374999999999</v>
      </c>
      <c r="G790" s="2">
        <f t="shared" si="91"/>
        <v>3.4976979999999984</v>
      </c>
      <c r="H790" s="2">
        <f t="shared" si="95"/>
        <v>4.1160605000000032</v>
      </c>
      <c r="I790" s="2">
        <f t="array" ref="I790">SUMPRODUCT(B774:B793, (ROW(B774:B793)-ROW(B774)+1)) / (20*21/2)</f>
        <v>3.3728195238095231</v>
      </c>
      <c r="J790" s="2">
        <f t="shared" si="98"/>
        <v>3.4021857751474354</v>
      </c>
      <c r="K790" s="2">
        <f t="shared" si="92"/>
        <v>3.5424259117499255</v>
      </c>
    </row>
    <row r="791" spans="1:11" ht="13.5" x14ac:dyDescent="0.25">
      <c r="A791" s="3">
        <f>TITRES_STAT!B794</f>
        <v>43153</v>
      </c>
      <c r="B791" s="6">
        <f>TITRES_STAT!D794</f>
        <v>3.2684000000000002</v>
      </c>
      <c r="C791" s="2">
        <f t="shared" si="93"/>
        <v>-9.7999999999999865E-2</v>
      </c>
      <c r="D791" s="2">
        <f t="shared" si="94"/>
        <v>3.3468000000000004</v>
      </c>
      <c r="E791" s="2">
        <f t="shared" si="96"/>
        <v>3.3560599999999994</v>
      </c>
      <c r="F791" s="2">
        <f t="shared" si="97"/>
        <v>3.386569999999999</v>
      </c>
      <c r="G791" s="2">
        <f t="shared" si="91"/>
        <v>3.4868039999999989</v>
      </c>
      <c r="H791" s="2">
        <f t="shared" si="95"/>
        <v>4.1107980000000035</v>
      </c>
      <c r="I791" s="2">
        <f t="array" ref="I791">SUMPRODUCT(B775:B794, (ROW(B775:B794)-ROW(B775)+1)) / (20*21/2)</f>
        <v>3.3708514285714282</v>
      </c>
      <c r="J791" s="2">
        <f t="shared" si="98"/>
        <v>3.3894442727524412</v>
      </c>
      <c r="K791" s="2">
        <f t="shared" si="92"/>
        <v>3.5316797975636538</v>
      </c>
    </row>
    <row r="792" spans="1:11" ht="13.5" x14ac:dyDescent="0.25">
      <c r="A792" s="3">
        <f>TITRES_STAT!B795</f>
        <v>43154</v>
      </c>
      <c r="B792" s="6">
        <f>TITRES_STAT!D795</f>
        <v>3.4645000000000001</v>
      </c>
      <c r="C792" s="2">
        <f t="shared" si="93"/>
        <v>0.19609999999999994</v>
      </c>
      <c r="D792" s="2">
        <f t="shared" si="94"/>
        <v>3.3664200000000002</v>
      </c>
      <c r="E792" s="2">
        <f t="shared" si="96"/>
        <v>3.3658699999999997</v>
      </c>
      <c r="F792" s="2">
        <f t="shared" si="97"/>
        <v>3.3865699999999999</v>
      </c>
      <c r="G792" s="2">
        <f t="shared" si="91"/>
        <v>3.4798319999999983</v>
      </c>
      <c r="H792" s="2">
        <f t="shared" si="95"/>
        <v>4.1065160000000045</v>
      </c>
      <c r="I792" s="2">
        <f t="array" ref="I792">SUMPRODUCT(B776:B795, (ROW(B776:B795)-ROW(B776)+1)) / (20*21/2)</f>
        <v>3.3604014285714285</v>
      </c>
      <c r="J792" s="2">
        <f t="shared" si="98"/>
        <v>3.3965924372522087</v>
      </c>
      <c r="K792" s="2">
        <f t="shared" si="92"/>
        <v>3.5290452956984124</v>
      </c>
    </row>
    <row r="793" spans="1:11" ht="13.5" x14ac:dyDescent="0.25">
      <c r="A793" s="3">
        <f>TITRES_STAT!B796</f>
        <v>43157</v>
      </c>
      <c r="B793" s="6">
        <f>TITRES_STAT!D796</f>
        <v>3.3664000000000001</v>
      </c>
      <c r="C793" s="2">
        <f t="shared" si="93"/>
        <v>-9.8100000000000076E-2</v>
      </c>
      <c r="D793" s="2">
        <f t="shared" si="94"/>
        <v>3.3664200000000002</v>
      </c>
      <c r="E793" s="2">
        <f t="shared" si="96"/>
        <v>3.3658699999999997</v>
      </c>
      <c r="F793" s="2">
        <f t="shared" si="97"/>
        <v>3.381664999999999</v>
      </c>
      <c r="G793" s="2">
        <f t="shared" si="91"/>
        <v>3.4686099999999986</v>
      </c>
      <c r="H793" s="2">
        <f t="shared" si="95"/>
        <v>4.101743500000004</v>
      </c>
      <c r="I793" s="2">
        <f t="array" ref="I793">SUMPRODUCT(B777:B796, (ROW(B777:B796)-ROW(B777)+1)) / (20*21/2)</f>
        <v>3.3447914285714284</v>
      </c>
      <c r="J793" s="2">
        <f t="shared" si="98"/>
        <v>3.393716967037713</v>
      </c>
      <c r="K793" s="2">
        <f t="shared" si="92"/>
        <v>3.5226670488082785</v>
      </c>
    </row>
    <row r="794" spans="1:11" ht="13.5" x14ac:dyDescent="0.25">
      <c r="A794" s="3">
        <f>TITRES_STAT!B797</f>
        <v>43158</v>
      </c>
      <c r="B794" s="6">
        <f>TITRES_STAT!D797</f>
        <v>3.3610000000000002</v>
      </c>
      <c r="C794" s="2">
        <f t="shared" si="93"/>
        <v>-5.3999999999998494E-3</v>
      </c>
      <c r="D794" s="2">
        <f t="shared" si="94"/>
        <v>3.3653399999999998</v>
      </c>
      <c r="E794" s="2">
        <f t="shared" si="96"/>
        <v>3.3653299999999993</v>
      </c>
      <c r="F794" s="2">
        <f t="shared" si="97"/>
        <v>3.3781249999999994</v>
      </c>
      <c r="G794" s="2">
        <f t="shared" si="91"/>
        <v>3.4607659999999987</v>
      </c>
      <c r="H794" s="2">
        <f t="shared" si="95"/>
        <v>4.0969440000000041</v>
      </c>
      <c r="I794" s="2">
        <f t="array" ref="I794">SUMPRODUCT(B778:B797, (ROW(B778:B797)-ROW(B778)+1)) / (20*21/2)</f>
        <v>3.3253090476190477</v>
      </c>
      <c r="J794" s="2">
        <f t="shared" si="98"/>
        <v>3.3906010654150736</v>
      </c>
      <c r="K794" s="2">
        <f t="shared" si="92"/>
        <v>3.5163271645412872</v>
      </c>
    </row>
    <row r="795" spans="1:11" ht="13.5" x14ac:dyDescent="0.25">
      <c r="A795" s="3">
        <f>TITRES_STAT!B798</f>
        <v>43159</v>
      </c>
      <c r="B795" s="6">
        <f>TITRES_STAT!D798</f>
        <v>3.2684000000000002</v>
      </c>
      <c r="C795" s="2">
        <f t="shared" si="93"/>
        <v>-9.2600000000000016E-2</v>
      </c>
      <c r="D795" s="2">
        <f t="shared" si="94"/>
        <v>3.3457400000000006</v>
      </c>
      <c r="E795" s="2">
        <f t="shared" si="96"/>
        <v>3.3560700000000003</v>
      </c>
      <c r="F795" s="2">
        <f t="shared" si="97"/>
        <v>3.3724049999999992</v>
      </c>
      <c r="G795" s="2">
        <f t="shared" si="91"/>
        <v>3.4528139999999992</v>
      </c>
      <c r="H795" s="2">
        <f t="shared" si="95"/>
        <v>4.0916815000000044</v>
      </c>
      <c r="I795" s="2">
        <f t="array" ref="I795">SUMPRODUCT(B779:B798, (ROW(B779:B798)-ROW(B779)+1)) / (20*21/2)</f>
        <v>3.2990833333333329</v>
      </c>
      <c r="J795" s="2">
        <f t="shared" si="98"/>
        <v>3.378962868708876</v>
      </c>
      <c r="K795" s="2">
        <f t="shared" si="92"/>
        <v>3.5066045306377074</v>
      </c>
    </row>
    <row r="796" spans="1:11" ht="13.5" x14ac:dyDescent="0.25">
      <c r="A796" s="3">
        <f>TITRES_STAT!B799</f>
        <v>43160</v>
      </c>
      <c r="B796" s="6">
        <f>TITRES_STAT!D799</f>
        <v>3.2084999999999999</v>
      </c>
      <c r="C796" s="2">
        <f t="shared" si="93"/>
        <v>-5.9900000000000286E-2</v>
      </c>
      <c r="D796" s="2">
        <f t="shared" si="94"/>
        <v>3.3337600000000003</v>
      </c>
      <c r="E796" s="2">
        <f t="shared" si="96"/>
        <v>3.3402799999999999</v>
      </c>
      <c r="F796" s="2">
        <f t="shared" si="97"/>
        <v>3.3639649999999994</v>
      </c>
      <c r="G796" s="2">
        <f t="shared" si="91"/>
        <v>3.445841999999999</v>
      </c>
      <c r="H796" s="2">
        <f t="shared" si="95"/>
        <v>4.0863770000000041</v>
      </c>
      <c r="I796" s="2">
        <f t="array" ref="I796">SUMPRODUCT(B780:B799, (ROW(B780:B799)-ROW(B780)+1)) / (20*21/2)</f>
        <v>3.2721347619047618</v>
      </c>
      <c r="J796" s="2">
        <f t="shared" si="98"/>
        <v>3.3627283097842211</v>
      </c>
      <c r="K796" s="2">
        <f t="shared" si="92"/>
        <v>3.4949141568872091</v>
      </c>
    </row>
    <row r="797" spans="1:11" ht="13.5" x14ac:dyDescent="0.25">
      <c r="A797" s="3">
        <f>TITRES_STAT!B800</f>
        <v>43161</v>
      </c>
      <c r="B797" s="6">
        <f>TITRES_STAT!D800</f>
        <v>3.1594000000000002</v>
      </c>
      <c r="C797" s="2">
        <f t="shared" si="93"/>
        <v>-4.9099999999999699E-2</v>
      </c>
      <c r="D797" s="2">
        <f t="shared" si="94"/>
        <v>3.2727400000000002</v>
      </c>
      <c r="E797" s="2">
        <f t="shared" si="96"/>
        <v>3.3195799999999998</v>
      </c>
      <c r="F797" s="2">
        <f t="shared" si="97"/>
        <v>3.3530699999999998</v>
      </c>
      <c r="G797" s="2">
        <f t="shared" si="91"/>
        <v>3.4378879999999992</v>
      </c>
      <c r="H797" s="2">
        <f t="shared" si="95"/>
        <v>4.0808270000000046</v>
      </c>
      <c r="I797" s="2">
        <f t="array" ref="I797">SUMPRODUCT(B781:B800, (ROW(B781:B800)-ROW(B781)+1)) / (20*21/2)</f>
        <v>3.2419928571428573</v>
      </c>
      <c r="J797" s="2">
        <f t="shared" si="98"/>
        <v>3.3433637088523902</v>
      </c>
      <c r="K797" s="2">
        <f t="shared" si="92"/>
        <v>3.4817567389700637</v>
      </c>
    </row>
    <row r="798" spans="1:11" ht="13.5" x14ac:dyDescent="0.25">
      <c r="A798" s="3">
        <f>TITRES_STAT!B801</f>
        <v>43164</v>
      </c>
      <c r="B798" s="6">
        <f>TITRES_STAT!D801</f>
        <v>3.0777000000000001</v>
      </c>
      <c r="C798" s="2">
        <f t="shared" si="93"/>
        <v>-8.1700000000000106E-2</v>
      </c>
      <c r="D798" s="2">
        <f t="shared" si="94"/>
        <v>3.2150000000000007</v>
      </c>
      <c r="E798" s="2">
        <f t="shared" si="96"/>
        <v>3.2907099999999998</v>
      </c>
      <c r="F798" s="2">
        <f t="shared" si="97"/>
        <v>3.3334599999999996</v>
      </c>
      <c r="G798" s="2">
        <f t="shared" si="91"/>
        <v>3.4286279999999993</v>
      </c>
      <c r="H798" s="2">
        <f t="shared" si="95"/>
        <v>4.0746110000000044</v>
      </c>
      <c r="I798" s="2">
        <f t="array" ref="I798">SUMPRODUCT(B782:B801, (ROW(B782:B801)-ROW(B782)+1)) / (20*21/2)</f>
        <v>3.2058338095238099</v>
      </c>
      <c r="J798" s="2">
        <f t="shared" si="98"/>
        <v>3.3180624032474006</v>
      </c>
      <c r="K798" s="2">
        <f t="shared" si="92"/>
        <v>3.465911376657512</v>
      </c>
    </row>
    <row r="799" spans="1:11" ht="13.5" x14ac:dyDescent="0.25">
      <c r="A799" s="3">
        <f>TITRES_STAT!B802</f>
        <v>43165</v>
      </c>
      <c r="B799" s="6">
        <f>TITRES_STAT!D802</f>
        <v>3.0505</v>
      </c>
      <c r="C799" s="2">
        <f t="shared" si="93"/>
        <v>-2.7200000000000113E-2</v>
      </c>
      <c r="D799" s="2">
        <f t="shared" si="94"/>
        <v>3.1528999999999998</v>
      </c>
      <c r="E799" s="2">
        <f t="shared" si="96"/>
        <v>3.2591200000000002</v>
      </c>
      <c r="F799" s="2">
        <f t="shared" si="97"/>
        <v>3.3124899999999995</v>
      </c>
      <c r="G799" s="2">
        <f t="shared" si="91"/>
        <v>3.4188239999999994</v>
      </c>
      <c r="H799" s="2">
        <f t="shared" si="95"/>
        <v>4.0682590000000047</v>
      </c>
      <c r="I799" s="2">
        <f t="array" ref="I799">SUMPRODUCT(B783:B802, (ROW(B783:B802)-ROW(B783)+1)) / (20*21/2)</f>
        <v>3.1796085714285716</v>
      </c>
      <c r="J799" s="2">
        <f t="shared" si="98"/>
        <v>3.292580269604791</v>
      </c>
      <c r="K799" s="2">
        <f t="shared" si="92"/>
        <v>3.4496207344356487</v>
      </c>
    </row>
    <row r="800" spans="1:11" ht="13.5" x14ac:dyDescent="0.25">
      <c r="A800" s="3">
        <f>TITRES_STAT!B803</f>
        <v>43166</v>
      </c>
      <c r="B800" s="6">
        <f>TITRES_STAT!D803</f>
        <v>2.996</v>
      </c>
      <c r="C800" s="2">
        <f t="shared" si="93"/>
        <v>-5.4499999999999993E-2</v>
      </c>
      <c r="D800" s="2">
        <f t="shared" si="94"/>
        <v>3.09842</v>
      </c>
      <c r="E800" s="2">
        <f t="shared" si="96"/>
        <v>3.2220800000000005</v>
      </c>
      <c r="F800" s="2">
        <f t="shared" si="97"/>
        <v>3.2939699999999994</v>
      </c>
      <c r="G800" s="2">
        <f t="shared" si="91"/>
        <v>3.4079299999999999</v>
      </c>
      <c r="H800" s="2">
        <f t="shared" si="95"/>
        <v>4.0616345000000047</v>
      </c>
      <c r="I800" s="2">
        <f t="array" ref="I800">SUMPRODUCT(B784:B803, (ROW(B784:B803)-ROW(B784)+1)) / (20*21/2)</f>
        <v>3.1634519047619047</v>
      </c>
      <c r="J800" s="2">
        <f t="shared" si="98"/>
        <v>3.2643345296424302</v>
      </c>
      <c r="K800" s="2">
        <f t="shared" si="92"/>
        <v>3.4318316860264075</v>
      </c>
    </row>
    <row r="801" spans="1:11" ht="13.5" x14ac:dyDescent="0.25">
      <c r="A801" s="3">
        <f>TITRES_STAT!B804</f>
        <v>43167</v>
      </c>
      <c r="B801" s="6">
        <f>TITRES_STAT!D804</f>
        <v>2.9142999999999999</v>
      </c>
      <c r="C801" s="2">
        <f t="shared" si="93"/>
        <v>-8.1700000000000106E-2</v>
      </c>
      <c r="D801" s="2">
        <f t="shared" si="94"/>
        <v>3.0395799999999999</v>
      </c>
      <c r="E801" s="2">
        <f t="shared" si="96"/>
        <v>3.1866700000000003</v>
      </c>
      <c r="F801" s="2">
        <f t="shared" si="97"/>
        <v>3.2713649999999994</v>
      </c>
      <c r="G801" s="2">
        <f t="shared" si="91"/>
        <v>3.3954019999999998</v>
      </c>
      <c r="H801" s="2">
        <f t="shared" si="95"/>
        <v>4.0546015000000049</v>
      </c>
      <c r="I801" s="2">
        <f t="array" ref="I801">SUMPRODUCT(B785:B804, (ROW(B785:B804)-ROW(B785)+1)) / (20*21/2)</f>
        <v>3.1486438095238087</v>
      </c>
      <c r="J801" s="2">
        <f t="shared" si="98"/>
        <v>3.2309979077717226</v>
      </c>
      <c r="K801" s="2">
        <f t="shared" si="92"/>
        <v>3.4115363257900779</v>
      </c>
    </row>
    <row r="802" spans="1:11" ht="13.5" x14ac:dyDescent="0.25">
      <c r="A802" s="3">
        <f>TITRES_STAT!B805</f>
        <v>43168</v>
      </c>
      <c r="B802" s="6">
        <f>TITRES_STAT!D805</f>
        <v>2.996</v>
      </c>
      <c r="C802" s="2">
        <f t="shared" si="93"/>
        <v>8.1700000000000106E-2</v>
      </c>
      <c r="D802" s="2">
        <f t="shared" si="94"/>
        <v>3.0068999999999999</v>
      </c>
      <c r="E802" s="2">
        <f t="shared" si="96"/>
        <v>3.1398199999999998</v>
      </c>
      <c r="F802" s="2">
        <f t="shared" si="97"/>
        <v>3.2528449999999993</v>
      </c>
      <c r="G802" s="2">
        <f t="shared" si="91"/>
        <v>3.3845080000000003</v>
      </c>
      <c r="H802" s="2">
        <f t="shared" si="95"/>
        <v>4.0479770000000039</v>
      </c>
      <c r="I802" s="2">
        <f t="array" ref="I802">SUMPRODUCT(B786:B805, (ROW(B786:B805)-ROW(B786)+1)) / (20*21/2)</f>
        <v>3.1351842857142858</v>
      </c>
      <c r="J802" s="2">
        <f t="shared" si="98"/>
        <v>3.2086171546506064</v>
      </c>
      <c r="K802" s="2">
        <f t="shared" si="92"/>
        <v>3.3952407836022318</v>
      </c>
    </row>
    <row r="803" spans="1:11" ht="13.5" x14ac:dyDescent="0.25">
      <c r="A803" s="3">
        <f>TITRES_STAT!B806</f>
        <v>43171</v>
      </c>
      <c r="B803" s="6">
        <f>TITRES_STAT!D806</f>
        <v>3.0832000000000002</v>
      </c>
      <c r="C803" s="2">
        <f t="shared" si="93"/>
        <v>8.7200000000000166E-2</v>
      </c>
      <c r="D803" s="2">
        <f t="shared" si="94"/>
        <v>3.008</v>
      </c>
      <c r="E803" s="2">
        <f t="shared" si="96"/>
        <v>3.1115000000000004</v>
      </c>
      <c r="F803" s="2">
        <f t="shared" si="97"/>
        <v>3.2386849999999994</v>
      </c>
      <c r="G803" s="2">
        <f t="shared" si="91"/>
        <v>3.3753579999999999</v>
      </c>
      <c r="H803" s="2">
        <f t="shared" si="95"/>
        <v>4.0423030000000049</v>
      </c>
      <c r="I803" s="2">
        <f t="array" ref="I803">SUMPRODUCT(B787:B806, (ROW(B787:B806)-ROW(B787)+1)) / (20*21/2)</f>
        <v>3.1313428571428568</v>
      </c>
      <c r="J803" s="2">
        <f t="shared" si="98"/>
        <v>3.1966726637315008</v>
      </c>
      <c r="K803" s="2">
        <f t="shared" si="92"/>
        <v>3.3830038901276347</v>
      </c>
    </row>
    <row r="804" spans="1:11" ht="13.5" x14ac:dyDescent="0.25">
      <c r="A804" s="3">
        <f>TITRES_STAT!B807</f>
        <v>43172</v>
      </c>
      <c r="B804" s="6">
        <f>TITRES_STAT!D807</f>
        <v>3.0832000000000002</v>
      </c>
      <c r="C804" s="2">
        <f t="shared" si="93"/>
        <v>0</v>
      </c>
      <c r="D804" s="2">
        <f t="shared" si="94"/>
        <v>3.0145399999999998</v>
      </c>
      <c r="E804" s="2">
        <f t="shared" si="96"/>
        <v>3.0837200000000005</v>
      </c>
      <c r="F804" s="2">
        <f t="shared" si="97"/>
        <v>3.2245249999999999</v>
      </c>
      <c r="G804" s="2">
        <f t="shared" si="91"/>
        <v>3.3662079999999999</v>
      </c>
      <c r="H804" s="2">
        <f t="shared" si="95"/>
        <v>4.0361145000000045</v>
      </c>
      <c r="I804" s="2">
        <f t="array" ref="I804">SUMPRODUCT(B788:B807, (ROW(B788:B807)-ROW(B788)+1)) / (20*21/2)</f>
        <v>3.1372542857142856</v>
      </c>
      <c r="J804" s="2">
        <f t="shared" si="98"/>
        <v>3.1858657433761199</v>
      </c>
      <c r="K804" s="2">
        <f t="shared" si="92"/>
        <v>3.3712468748285116</v>
      </c>
    </row>
    <row r="805" spans="1:11" ht="13.5" x14ac:dyDescent="0.25">
      <c r="A805" s="3">
        <f>TITRES_STAT!B808</f>
        <v>43173</v>
      </c>
      <c r="B805" s="6">
        <f>TITRES_STAT!D808</f>
        <v>3.0832000000000002</v>
      </c>
      <c r="C805" s="2">
        <f t="shared" si="93"/>
        <v>0</v>
      </c>
      <c r="D805" s="2">
        <f t="shared" si="94"/>
        <v>3.0319799999999999</v>
      </c>
      <c r="E805" s="2">
        <f t="shared" si="96"/>
        <v>3.0652000000000004</v>
      </c>
      <c r="F805" s="2">
        <f t="shared" si="97"/>
        <v>3.2106349999999999</v>
      </c>
      <c r="G805" s="2">
        <f t="shared" si="91"/>
        <v>3.3570580000000008</v>
      </c>
      <c r="H805" s="2">
        <f t="shared" si="95"/>
        <v>4.029926000000005</v>
      </c>
      <c r="I805" s="2">
        <f t="array" ref="I805">SUMPRODUCT(B789:B808, (ROW(B789:B808)-ROW(B789)+1)) / (20*21/2)</f>
        <v>3.1436585714285719</v>
      </c>
      <c r="J805" s="2">
        <f t="shared" si="98"/>
        <v>3.1760880535307754</v>
      </c>
      <c r="K805" s="2">
        <f t="shared" si="92"/>
        <v>3.3599509189528836</v>
      </c>
    </row>
    <row r="806" spans="1:11" ht="13.5" x14ac:dyDescent="0.25">
      <c r="A806" s="3">
        <f>TITRES_STAT!B809</f>
        <v>43174</v>
      </c>
      <c r="B806" s="6">
        <f>TITRES_STAT!D809</f>
        <v>3.1703000000000001</v>
      </c>
      <c r="C806" s="2">
        <f t="shared" si="93"/>
        <v>8.7099999999999955E-2</v>
      </c>
      <c r="D806" s="2">
        <f t="shared" si="94"/>
        <v>3.08318</v>
      </c>
      <c r="E806" s="2">
        <f t="shared" si="96"/>
        <v>3.0613800000000007</v>
      </c>
      <c r="F806" s="2">
        <f t="shared" si="97"/>
        <v>3.2008299999999998</v>
      </c>
      <c r="G806" s="2">
        <f t="shared" si="91"/>
        <v>3.3496500000000005</v>
      </c>
      <c r="H806" s="2">
        <f t="shared" si="95"/>
        <v>4.0241730000000047</v>
      </c>
      <c r="I806" s="2">
        <f t="array" ref="I806">SUMPRODUCT(B790:B809, (ROW(B790:B809)-ROW(B790)+1)) / (20*21/2)</f>
        <v>3.1505557142857143</v>
      </c>
      <c r="J806" s="2">
        <f t="shared" si="98"/>
        <v>3.1755368103373685</v>
      </c>
      <c r="K806" s="2">
        <f t="shared" si="92"/>
        <v>3.352513628013555</v>
      </c>
    </row>
    <row r="807" spans="1:11" ht="13.5" x14ac:dyDescent="0.25">
      <c r="A807" s="3">
        <f>TITRES_STAT!B810</f>
        <v>43175</v>
      </c>
      <c r="B807" s="6">
        <f>TITRES_STAT!D810</f>
        <v>3.2629000000000001</v>
      </c>
      <c r="C807" s="2">
        <f t="shared" si="93"/>
        <v>9.2600000000000016E-2</v>
      </c>
      <c r="D807" s="2">
        <f t="shared" si="94"/>
        <v>3.1365600000000002</v>
      </c>
      <c r="E807" s="2">
        <f t="shared" si="96"/>
        <v>3.0717300000000001</v>
      </c>
      <c r="F807" s="2">
        <f t="shared" si="97"/>
        <v>3.1956549999999995</v>
      </c>
      <c r="G807" s="2">
        <f t="shared" si="91"/>
        <v>3.3420240000000008</v>
      </c>
      <c r="H807" s="2">
        <f t="shared" si="95"/>
        <v>4.0188830000000051</v>
      </c>
      <c r="I807" s="2">
        <f t="array" ref="I807">SUMPRODUCT(B791:B810, (ROW(B791:B810)-ROW(B791)+1)) / (20*21/2)</f>
        <v>3.1579457142857148</v>
      </c>
      <c r="J807" s="2">
        <f t="shared" si="98"/>
        <v>3.1838571141147622</v>
      </c>
      <c r="K807" s="2">
        <f t="shared" si="92"/>
        <v>3.3489993680914552</v>
      </c>
    </row>
    <row r="808" spans="1:11" ht="13.5" x14ac:dyDescent="0.25">
      <c r="A808" s="3">
        <f>TITRES_STAT!B811</f>
        <v>43178</v>
      </c>
      <c r="B808" s="6">
        <f>TITRES_STAT!D811</f>
        <v>3.2629000000000001</v>
      </c>
      <c r="C808" s="2">
        <f t="shared" si="93"/>
        <v>0</v>
      </c>
      <c r="D808" s="2">
        <f t="shared" si="94"/>
        <v>3.1725000000000003</v>
      </c>
      <c r="E808" s="2">
        <f t="shared" si="96"/>
        <v>3.0902500000000002</v>
      </c>
      <c r="F808" s="2">
        <f t="shared" si="97"/>
        <v>3.19048</v>
      </c>
      <c r="G808" s="2">
        <f t="shared" si="91"/>
        <v>3.3343980000000006</v>
      </c>
      <c r="H808" s="2">
        <f t="shared" si="95"/>
        <v>4.0135930000000046</v>
      </c>
      <c r="I808" s="2">
        <f t="array" ref="I808">SUMPRODUCT(B792:B811, (ROW(B792:B811)-ROW(B792)+1)) / (20*21/2)</f>
        <v>3.1658285714285719</v>
      </c>
      <c r="J808" s="2">
        <f t="shared" si="98"/>
        <v>3.1913850080085946</v>
      </c>
      <c r="K808" s="2">
        <f t="shared" si="92"/>
        <v>3.3456229222839475</v>
      </c>
    </row>
    <row r="809" spans="1:11" ht="13.5" x14ac:dyDescent="0.25">
      <c r="A809" s="3">
        <f>TITRES_STAT!B812</f>
        <v>43180</v>
      </c>
      <c r="B809" s="6">
        <f>TITRES_STAT!D812</f>
        <v>3.2629000000000001</v>
      </c>
      <c r="C809" s="2">
        <f t="shared" si="93"/>
        <v>0</v>
      </c>
      <c r="D809" s="2">
        <f t="shared" si="94"/>
        <v>3.2084400000000004</v>
      </c>
      <c r="E809" s="2">
        <f t="shared" si="96"/>
        <v>3.1114900000000008</v>
      </c>
      <c r="F809" s="2">
        <f t="shared" si="97"/>
        <v>3.1853050000000001</v>
      </c>
      <c r="G809" s="2">
        <f t="shared" si="91"/>
        <v>3.3300400000000003</v>
      </c>
      <c r="H809" s="2">
        <f t="shared" si="95"/>
        <v>4.0083030000000042</v>
      </c>
      <c r="I809" s="2">
        <f t="array" ref="I809">SUMPRODUCT(B793:B812, (ROW(B793:B812)-ROW(B793)+1)) / (20*21/2)</f>
        <v>3.1737376190476194</v>
      </c>
      <c r="J809" s="2">
        <f t="shared" si="98"/>
        <v>3.1981959596268239</v>
      </c>
      <c r="K809" s="2">
        <f t="shared" si="92"/>
        <v>3.34237888611595</v>
      </c>
    </row>
    <row r="810" spans="1:11" ht="13.5" x14ac:dyDescent="0.25">
      <c r="A810" s="3">
        <f>TITRES_STAT!B813</f>
        <v>43181</v>
      </c>
      <c r="B810" s="6">
        <f>TITRES_STAT!D813</f>
        <v>3.2629000000000001</v>
      </c>
      <c r="C810" s="2">
        <f t="shared" si="93"/>
        <v>0</v>
      </c>
      <c r="D810" s="2">
        <f t="shared" si="94"/>
        <v>3.2443800000000005</v>
      </c>
      <c r="E810" s="2">
        <f t="shared" si="96"/>
        <v>3.1381800000000006</v>
      </c>
      <c r="F810" s="2">
        <f t="shared" si="97"/>
        <v>3.1801300000000001</v>
      </c>
      <c r="G810" s="2">
        <f t="shared" si="91"/>
        <v>3.3256820000000009</v>
      </c>
      <c r="H810" s="2">
        <f t="shared" si="95"/>
        <v>4.0030130000000046</v>
      </c>
      <c r="I810" s="2">
        <f t="array" ref="I810">SUMPRODUCT(B794:B813, (ROW(B794:B813)-ROW(B794)+1)) / (20*21/2)</f>
        <v>3.1914257142857143</v>
      </c>
      <c r="J810" s="2">
        <f t="shared" si="98"/>
        <v>3.2043582491861744</v>
      </c>
      <c r="K810" s="2">
        <f t="shared" si="92"/>
        <v>3.3392620670525797</v>
      </c>
    </row>
    <row r="811" spans="1:11" ht="13.5" x14ac:dyDescent="0.25">
      <c r="A811" s="3">
        <f>TITRES_STAT!B814</f>
        <v>43182</v>
      </c>
      <c r="B811" s="6">
        <f>TITRES_STAT!D814</f>
        <v>3.2629000000000001</v>
      </c>
      <c r="C811" s="2">
        <f t="shared" si="93"/>
        <v>0</v>
      </c>
      <c r="D811" s="2">
        <f t="shared" si="94"/>
        <v>3.2629000000000006</v>
      </c>
      <c r="E811" s="2">
        <f t="shared" si="96"/>
        <v>3.1730400000000012</v>
      </c>
      <c r="F811" s="2">
        <f t="shared" si="97"/>
        <v>3.1798550000000003</v>
      </c>
      <c r="G811" s="2">
        <f t="shared" si="91"/>
        <v>3.3214320000000011</v>
      </c>
      <c r="H811" s="2">
        <f t="shared" si="95"/>
        <v>3.9977230000000037</v>
      </c>
      <c r="I811" s="2">
        <f t="array" ref="I811">SUMPRODUCT(B795:B814, (ROW(B795:B814)-ROW(B795)+1)) / (20*21/2)</f>
        <v>3.2091657142857142</v>
      </c>
      <c r="J811" s="2">
        <f t="shared" si="98"/>
        <v>3.2099336540255865</v>
      </c>
      <c r="K811" s="2">
        <f t="shared" si="92"/>
        <v>3.3362674761877731</v>
      </c>
    </row>
    <row r="812" spans="1:11" ht="13.5" x14ac:dyDescent="0.25">
      <c r="A812" s="3">
        <f>TITRES_STAT!B815</f>
        <v>43185</v>
      </c>
      <c r="B812" s="6">
        <f>TITRES_STAT!D815</f>
        <v>3.2629000000000001</v>
      </c>
      <c r="C812" s="2">
        <f t="shared" si="93"/>
        <v>0</v>
      </c>
      <c r="D812" s="2">
        <f t="shared" si="94"/>
        <v>3.2629000000000006</v>
      </c>
      <c r="E812" s="2">
        <f t="shared" si="96"/>
        <v>3.1997300000000011</v>
      </c>
      <c r="F812" s="2">
        <f t="shared" si="97"/>
        <v>3.1697750000000005</v>
      </c>
      <c r="G812" s="2">
        <f t="shared" si="91"/>
        <v>3.3171820000000007</v>
      </c>
      <c r="H812" s="2">
        <f t="shared" si="95"/>
        <v>3.9919190000000033</v>
      </c>
      <c r="I812" s="2">
        <f t="array" ref="I812">SUMPRODUCT(B796:B815, (ROW(B796:B815)-ROW(B796)+1)) / (20*21/2)</f>
        <v>3.2269319047619049</v>
      </c>
      <c r="J812" s="2">
        <f t="shared" si="98"/>
        <v>3.2149780679279116</v>
      </c>
      <c r="K812" s="2">
        <f t="shared" si="92"/>
        <v>3.3333903202588409</v>
      </c>
    </row>
    <row r="813" spans="1:11" ht="13.5" x14ac:dyDescent="0.25">
      <c r="A813" s="3">
        <f>TITRES_STAT!B816</f>
        <v>43186</v>
      </c>
      <c r="B813" s="6">
        <f>TITRES_STAT!D816</f>
        <v>3.3555000000000001</v>
      </c>
      <c r="C813" s="2">
        <f t="shared" si="93"/>
        <v>9.2600000000000016E-2</v>
      </c>
      <c r="D813" s="2">
        <f t="shared" si="94"/>
        <v>3.2814199999999998</v>
      </c>
      <c r="E813" s="2">
        <f t="shared" si="96"/>
        <v>3.2269600000000005</v>
      </c>
      <c r="F813" s="2">
        <f t="shared" si="97"/>
        <v>3.1692300000000002</v>
      </c>
      <c r="G813" s="2">
        <f t="shared" si="91"/>
        <v>3.3147840000000008</v>
      </c>
      <c r="H813" s="2">
        <f t="shared" si="95"/>
        <v>3.9865780000000033</v>
      </c>
      <c r="I813" s="2">
        <f t="array" ref="I813">SUMPRODUCT(B797:B816, (ROW(B797:B816)-ROW(B797)+1)) / (20*21/2)</f>
        <v>3.2354642857142855</v>
      </c>
      <c r="J813" s="2">
        <f t="shared" si="98"/>
        <v>3.2283611090776341</v>
      </c>
      <c r="K813" s="2">
        <f t="shared" si="92"/>
        <v>3.3342573665232003</v>
      </c>
    </row>
    <row r="814" spans="1:11" ht="13.5" x14ac:dyDescent="0.25">
      <c r="A814" s="3">
        <f>TITRES_STAT!B817</f>
        <v>43187</v>
      </c>
      <c r="B814" s="6">
        <f>TITRES_STAT!D817</f>
        <v>3.3555000000000001</v>
      </c>
      <c r="C814" s="2">
        <f t="shared" si="93"/>
        <v>0</v>
      </c>
      <c r="D814" s="2">
        <f t="shared" si="94"/>
        <v>3.2999400000000003</v>
      </c>
      <c r="E814" s="2">
        <f t="shared" si="96"/>
        <v>3.2541900000000004</v>
      </c>
      <c r="F814" s="2">
        <f t="shared" si="97"/>
        <v>3.1689550000000004</v>
      </c>
      <c r="G814" s="2">
        <f t="shared" si="91"/>
        <v>3.3123860000000009</v>
      </c>
      <c r="H814" s="2">
        <f t="shared" si="95"/>
        <v>3.9812370000000032</v>
      </c>
      <c r="I814" s="2">
        <f t="array" ref="I814">SUMPRODUCT(B798:B817, (ROW(B798:B817)-ROW(B798)+1)) / (20*21/2)</f>
        <v>3.2525566666666665</v>
      </c>
      <c r="J814" s="2">
        <f t="shared" si="98"/>
        <v>3.2404695748797638</v>
      </c>
      <c r="K814" s="2">
        <f t="shared" si="92"/>
        <v>3.3350904109732711</v>
      </c>
    </row>
    <row r="815" spans="1:11" ht="13.5" x14ac:dyDescent="0.25">
      <c r="A815" s="3">
        <f>TITRES_STAT!B818</f>
        <v>43188</v>
      </c>
      <c r="B815" s="6">
        <f>TITRES_STAT!D818</f>
        <v>3.3555000000000001</v>
      </c>
      <c r="C815" s="2">
        <f t="shared" si="93"/>
        <v>0</v>
      </c>
      <c r="D815" s="2">
        <f t="shared" si="94"/>
        <v>3.3184599999999995</v>
      </c>
      <c r="E815" s="2">
        <f t="shared" si="96"/>
        <v>3.2814199999999998</v>
      </c>
      <c r="F815" s="2">
        <f t="shared" si="97"/>
        <v>3.1733100000000007</v>
      </c>
      <c r="G815" s="2">
        <f t="shared" si="91"/>
        <v>3.3099880000000006</v>
      </c>
      <c r="H815" s="2">
        <f t="shared" si="95"/>
        <v>3.9748670000000033</v>
      </c>
      <c r="I815" s="2">
        <f t="array" ref="I815">SUMPRODUCT(B799:B818, (ROW(B799:B818)-ROW(B799)+1)) / (20*21/2)</f>
        <v>3.2723533333333332</v>
      </c>
      <c r="J815" s="2">
        <f t="shared" si="98"/>
        <v>3.2514248534626433</v>
      </c>
      <c r="K815" s="2">
        <f t="shared" si="92"/>
        <v>3.3358907870135353</v>
      </c>
    </row>
    <row r="816" spans="1:11" ht="13.5" x14ac:dyDescent="0.25">
      <c r="A816" s="3">
        <f>TITRES_STAT!B819</f>
        <v>43189</v>
      </c>
      <c r="B816" s="6">
        <f>TITRES_STAT!D819</f>
        <v>3.2629000000000001</v>
      </c>
      <c r="C816" s="2">
        <f t="shared" si="93"/>
        <v>-9.2600000000000016E-2</v>
      </c>
      <c r="D816" s="2">
        <f t="shared" si="94"/>
        <v>3.3184600000000004</v>
      </c>
      <c r="E816" s="2">
        <f t="shared" si="96"/>
        <v>3.2906800000000005</v>
      </c>
      <c r="F816" s="2">
        <f t="shared" si="97"/>
        <v>3.1760300000000008</v>
      </c>
      <c r="G816" s="2">
        <f t="shared" si="91"/>
        <v>3.3057380000000007</v>
      </c>
      <c r="H816" s="2">
        <f t="shared" si="95"/>
        <v>3.9680340000000029</v>
      </c>
      <c r="I816" s="2">
        <f t="array" ref="I816">SUMPRODUCT(B800:B819, (ROW(B800:B819)-ROW(B800)+1)) / (20*21/2)</f>
        <v>3.2890833333333331</v>
      </c>
      <c r="J816" s="2">
        <f t="shared" si="98"/>
        <v>3.2525177245614394</v>
      </c>
      <c r="K816" s="2">
        <f t="shared" si="92"/>
        <v>3.3330284032090831</v>
      </c>
    </row>
    <row r="817" spans="1:11" ht="13.5" x14ac:dyDescent="0.25">
      <c r="A817" s="3">
        <f>TITRES_STAT!B820</f>
        <v>43192</v>
      </c>
      <c r="B817" s="6">
        <f>TITRES_STAT!D820</f>
        <v>3.3555000000000001</v>
      </c>
      <c r="C817" s="2">
        <f t="shared" si="93"/>
        <v>9.2600000000000016E-2</v>
      </c>
      <c r="D817" s="2">
        <f t="shared" si="94"/>
        <v>3.3369800000000005</v>
      </c>
      <c r="E817" s="2">
        <f t="shared" si="96"/>
        <v>3.2999400000000003</v>
      </c>
      <c r="F817" s="2">
        <f t="shared" si="97"/>
        <v>3.1858350000000004</v>
      </c>
      <c r="G817" s="2">
        <f t="shared" si="91"/>
        <v>3.3033400000000004</v>
      </c>
      <c r="H817" s="2">
        <f t="shared" si="95"/>
        <v>3.961664000000003</v>
      </c>
      <c r="I817" s="2">
        <f t="array" ref="I817">SUMPRODUCT(B801:B820, (ROW(B801:B820)-ROW(B801)+1)) / (20*21/2)</f>
        <v>3.3027047619047618</v>
      </c>
      <c r="J817" s="2">
        <f t="shared" si="98"/>
        <v>3.2623255603174925</v>
      </c>
      <c r="K817" s="2">
        <f t="shared" si="92"/>
        <v>3.3339096422989232</v>
      </c>
    </row>
    <row r="818" spans="1:11" ht="13.5" x14ac:dyDescent="0.25">
      <c r="A818" s="3">
        <f>TITRES_STAT!B821</f>
        <v>43193</v>
      </c>
      <c r="B818" s="6">
        <f>TITRES_STAT!D821</f>
        <v>3.3936999999999999</v>
      </c>
      <c r="C818" s="2">
        <f t="shared" si="93"/>
        <v>3.819999999999979E-2</v>
      </c>
      <c r="D818" s="2">
        <f t="shared" si="94"/>
        <v>3.3446199999999999</v>
      </c>
      <c r="E818" s="2">
        <f t="shared" si="96"/>
        <v>3.3130200000000003</v>
      </c>
      <c r="F818" s="2">
        <f t="shared" si="97"/>
        <v>3.2016350000000005</v>
      </c>
      <c r="G818" s="2">
        <f t="shared" ref="G818:G881" si="99">AVERAGE(B769:B818)</f>
        <v>3.3017060000000011</v>
      </c>
      <c r="H818" s="2">
        <f t="shared" si="95"/>
        <v>3.9554850000000026</v>
      </c>
      <c r="I818" s="2">
        <f t="array" ref="I818">SUMPRODUCT(B802:B821, (ROW(B802:B821)-ROW(B802)+1)) / (20*21/2)</f>
        <v>3.3145880952380953</v>
      </c>
      <c r="J818" s="2">
        <f t="shared" si="98"/>
        <v>3.2748374117158265</v>
      </c>
      <c r="K818" s="2">
        <f t="shared" si="92"/>
        <v>3.3362543622087695</v>
      </c>
    </row>
    <row r="819" spans="1:11" ht="13.5" x14ac:dyDescent="0.25">
      <c r="A819" s="3">
        <f>TITRES_STAT!B822</f>
        <v>43194</v>
      </c>
      <c r="B819" s="6">
        <f>TITRES_STAT!D822</f>
        <v>3.3773</v>
      </c>
      <c r="C819" s="2">
        <f t="shared" si="93"/>
        <v>-1.639999999999997E-2</v>
      </c>
      <c r="D819" s="2">
        <f t="shared" si="94"/>
        <v>3.3489800000000001</v>
      </c>
      <c r="E819" s="2">
        <f t="shared" si="96"/>
        <v>3.3244599999999997</v>
      </c>
      <c r="F819" s="2">
        <f t="shared" si="97"/>
        <v>3.2179750000000005</v>
      </c>
      <c r="G819" s="2">
        <f t="shared" si="99"/>
        <v>3.2997440000000005</v>
      </c>
      <c r="H819" s="2">
        <f t="shared" si="95"/>
        <v>3.9492240000000027</v>
      </c>
      <c r="I819" s="2">
        <f t="array" ref="I819">SUMPRODUCT(B803:B822, (ROW(B803:B822)-ROW(B803)+1)) / (20*21/2)</f>
        <v>3.3258966666666669</v>
      </c>
      <c r="J819" s="2">
        <f t="shared" si="98"/>
        <v>3.2845957534571761</v>
      </c>
      <c r="K819" s="2">
        <f t="shared" ref="K819:K882" si="100">$K$4*B819+(1-$K$4)*K818</f>
        <v>3.3378639950633278</v>
      </c>
    </row>
    <row r="820" spans="1:11" ht="13.5" x14ac:dyDescent="0.25">
      <c r="A820" s="3">
        <f>TITRES_STAT!B823</f>
        <v>43195</v>
      </c>
      <c r="B820" s="6">
        <f>TITRES_STAT!D823</f>
        <v>3.3610000000000002</v>
      </c>
      <c r="C820" s="2">
        <f t="shared" si="93"/>
        <v>-1.6299999999999759E-2</v>
      </c>
      <c r="D820" s="2">
        <f t="shared" si="94"/>
        <v>3.3500799999999997</v>
      </c>
      <c r="E820" s="2">
        <f t="shared" si="96"/>
        <v>3.3342699999999992</v>
      </c>
      <c r="F820" s="2">
        <f t="shared" si="97"/>
        <v>3.2362250000000001</v>
      </c>
      <c r="G820" s="2">
        <f t="shared" si="99"/>
        <v>3.2974560000000004</v>
      </c>
      <c r="H820" s="2">
        <f t="shared" si="95"/>
        <v>3.9428815000000026</v>
      </c>
      <c r="I820" s="2">
        <f t="array" ref="I820">SUMPRODUCT(B804:B823, (ROW(B804:B823)-ROW(B804)+1)) / (20*21/2)</f>
        <v>3.3353895238095239</v>
      </c>
      <c r="J820" s="2">
        <f t="shared" si="98"/>
        <v>3.2918723483660166</v>
      </c>
      <c r="K820" s="2">
        <f t="shared" si="100"/>
        <v>3.3387712893745696</v>
      </c>
    </row>
    <row r="821" spans="1:11" ht="13.5" x14ac:dyDescent="0.25">
      <c r="A821" s="3">
        <f>TITRES_STAT!B824</f>
        <v>43196</v>
      </c>
      <c r="B821" s="6">
        <f>TITRES_STAT!D824</f>
        <v>3.3610000000000002</v>
      </c>
      <c r="C821" s="2">
        <f t="shared" si="93"/>
        <v>0</v>
      </c>
      <c r="D821" s="2">
        <f t="shared" si="94"/>
        <v>3.3697000000000004</v>
      </c>
      <c r="E821" s="2">
        <f t="shared" si="96"/>
        <v>3.3440800000000004</v>
      </c>
      <c r="F821" s="2">
        <f t="shared" si="97"/>
        <v>3.2585600000000006</v>
      </c>
      <c r="G821" s="2">
        <f t="shared" si="99"/>
        <v>3.2953859999999997</v>
      </c>
      <c r="H821" s="2">
        <f t="shared" si="95"/>
        <v>3.9365390000000025</v>
      </c>
      <c r="I821" s="2">
        <f t="array" ref="I821">SUMPRODUCT(B805:B824, (ROW(B805:B824)-ROW(B805)+1)) / (20*21/2)</f>
        <v>3.3434819047619051</v>
      </c>
      <c r="J821" s="2">
        <f t="shared" si="98"/>
        <v>3.2984559342359199</v>
      </c>
      <c r="K821" s="2">
        <f t="shared" si="100"/>
        <v>3.3396430035167435</v>
      </c>
    </row>
    <row r="822" spans="1:11" ht="13.5" x14ac:dyDescent="0.25">
      <c r="A822" s="3">
        <f>TITRES_STAT!B825</f>
        <v>43200</v>
      </c>
      <c r="B822" s="6">
        <f>TITRES_STAT!D825</f>
        <v>3.3773</v>
      </c>
      <c r="C822" s="2">
        <f t="shared" si="93"/>
        <v>1.6299999999999759E-2</v>
      </c>
      <c r="D822" s="2">
        <f t="shared" si="94"/>
        <v>3.3740600000000001</v>
      </c>
      <c r="E822" s="2">
        <f t="shared" si="96"/>
        <v>3.3555199999999998</v>
      </c>
      <c r="F822" s="2">
        <f t="shared" si="97"/>
        <v>3.2776250000000005</v>
      </c>
      <c r="G822" s="2">
        <f t="shared" si="99"/>
        <v>3.2936419999999997</v>
      </c>
      <c r="H822" s="2">
        <f t="shared" si="95"/>
        <v>3.9303035000000026</v>
      </c>
      <c r="I822" s="2">
        <f t="array" ref="I822">SUMPRODUCT(B806:B825, (ROW(B806:B825)-ROW(B806)+1)) / (20*21/2)</f>
        <v>3.3408404761904769</v>
      </c>
      <c r="J822" s="2">
        <f t="shared" si="98"/>
        <v>3.3059648928801177</v>
      </c>
      <c r="K822" s="2">
        <f t="shared" si="100"/>
        <v>3.3411197484768711</v>
      </c>
    </row>
    <row r="823" spans="1:11" ht="13.5" x14ac:dyDescent="0.25">
      <c r="A823" s="3">
        <f>TITRES_STAT!B826</f>
        <v>43201</v>
      </c>
      <c r="B823" s="6">
        <f>TITRES_STAT!D826</f>
        <v>3.3773</v>
      </c>
      <c r="C823" s="2">
        <f t="shared" si="93"/>
        <v>0</v>
      </c>
      <c r="D823" s="2">
        <f t="shared" si="94"/>
        <v>3.3707800000000008</v>
      </c>
      <c r="E823" s="2">
        <f t="shared" si="96"/>
        <v>3.3576999999999999</v>
      </c>
      <c r="F823" s="2">
        <f t="shared" si="97"/>
        <v>3.2923299999999998</v>
      </c>
      <c r="G823" s="2">
        <f t="shared" si="99"/>
        <v>3.2918979999999993</v>
      </c>
      <c r="H823" s="2">
        <f t="shared" si="95"/>
        <v>3.9240680000000028</v>
      </c>
      <c r="I823" s="2">
        <f t="array" ref="I823">SUMPRODUCT(B807:B826, (ROW(B807:B826)-ROW(B807)+1)) / (20*21/2)</f>
        <v>3.3465985714285709</v>
      </c>
      <c r="J823" s="2">
        <f t="shared" si="98"/>
        <v>3.3127587126058207</v>
      </c>
      <c r="K823" s="2">
        <f t="shared" si="100"/>
        <v>3.3425385818699351</v>
      </c>
    </row>
    <row r="824" spans="1:11" ht="13.5" x14ac:dyDescent="0.25">
      <c r="A824" s="3">
        <f>TITRES_STAT!B827</f>
        <v>43202</v>
      </c>
      <c r="B824" s="6">
        <f>TITRES_STAT!D827</f>
        <v>3.3773</v>
      </c>
      <c r="C824" s="2">
        <f t="shared" si="93"/>
        <v>0</v>
      </c>
      <c r="D824" s="2">
        <f t="shared" si="94"/>
        <v>3.3707799999999999</v>
      </c>
      <c r="E824" s="2">
        <f t="shared" si="96"/>
        <v>3.3598799999999995</v>
      </c>
      <c r="F824" s="2">
        <f t="shared" si="97"/>
        <v>3.3070349999999999</v>
      </c>
      <c r="G824" s="2">
        <f t="shared" si="99"/>
        <v>3.2908079999999997</v>
      </c>
      <c r="H824" s="2">
        <f t="shared" si="95"/>
        <v>3.9178305000000022</v>
      </c>
      <c r="I824" s="2">
        <f t="array" ref="I824">SUMPRODUCT(B808:B827, (ROW(B808:B827)-ROW(B808)+1)) / (20*21/2)</f>
        <v>3.3513709523809516</v>
      </c>
      <c r="J824" s="2">
        <f t="shared" si="98"/>
        <v>3.3189055018814568</v>
      </c>
      <c r="K824" s="2">
        <f t="shared" si="100"/>
        <v>3.3439017747377808</v>
      </c>
    </row>
    <row r="825" spans="1:11" ht="13.5" x14ac:dyDescent="0.25">
      <c r="A825" s="3">
        <f>TITRES_STAT!B828</f>
        <v>43203</v>
      </c>
      <c r="B825" s="6">
        <f>TITRES_STAT!D828</f>
        <v>3.2793000000000001</v>
      </c>
      <c r="C825" s="2">
        <f t="shared" si="93"/>
        <v>-9.7999999999999865E-2</v>
      </c>
      <c r="D825" s="2">
        <f t="shared" si="94"/>
        <v>3.3544400000000003</v>
      </c>
      <c r="E825" s="2">
        <f t="shared" si="96"/>
        <v>3.3522599999999998</v>
      </c>
      <c r="F825" s="2">
        <f t="shared" si="97"/>
        <v>3.31684</v>
      </c>
      <c r="G825" s="2">
        <f t="shared" si="99"/>
        <v>3.2887379999999995</v>
      </c>
      <c r="H825" s="2">
        <f t="shared" si="95"/>
        <v>3.9111030000000024</v>
      </c>
      <c r="I825" s="2">
        <f t="array" ref="I825">SUMPRODUCT(B809:B828, (ROW(B809:B828)-ROW(B809)+1)) / (20*21/2)</f>
        <v>3.3514557142857142</v>
      </c>
      <c r="J825" s="2">
        <f t="shared" si="98"/>
        <v>3.3151335493213181</v>
      </c>
      <c r="K825" s="2">
        <f t="shared" si="100"/>
        <v>3.3413683718068876</v>
      </c>
    </row>
    <row r="826" spans="1:11" ht="13.5" x14ac:dyDescent="0.25">
      <c r="A826" s="3">
        <f>TITRES_STAT!B829</f>
        <v>43206</v>
      </c>
      <c r="B826" s="6">
        <f>TITRES_STAT!D829</f>
        <v>3.3773</v>
      </c>
      <c r="C826" s="2">
        <f t="shared" si="93"/>
        <v>9.7999999999999865E-2</v>
      </c>
      <c r="D826" s="2">
        <f t="shared" si="94"/>
        <v>3.3576999999999999</v>
      </c>
      <c r="E826" s="2">
        <f t="shared" si="96"/>
        <v>3.3636999999999992</v>
      </c>
      <c r="F826" s="2">
        <f t="shared" si="97"/>
        <v>3.3271899999999994</v>
      </c>
      <c r="G826" s="2">
        <f t="shared" si="99"/>
        <v>3.2887379999999995</v>
      </c>
      <c r="H826" s="2">
        <f t="shared" si="95"/>
        <v>3.9048655000000019</v>
      </c>
      <c r="I826" s="2">
        <f t="array" ref="I826">SUMPRODUCT(B810:B829, (ROW(B810:B829)-ROW(B810)+1)) / (20*21/2)</f>
        <v>3.3444504761904761</v>
      </c>
      <c r="J826" s="2">
        <f t="shared" si="98"/>
        <v>3.3210541636716688</v>
      </c>
      <c r="K826" s="2">
        <f t="shared" si="100"/>
        <v>3.3427774552654412</v>
      </c>
    </row>
    <row r="827" spans="1:11" ht="13.5" x14ac:dyDescent="0.25">
      <c r="A827" s="3">
        <f>TITRES_STAT!B830</f>
        <v>43207</v>
      </c>
      <c r="B827" s="6">
        <f>TITRES_STAT!D830</f>
        <v>3.3773</v>
      </c>
      <c r="C827" s="2">
        <f t="shared" si="93"/>
        <v>0</v>
      </c>
      <c r="D827" s="2">
        <f t="shared" si="94"/>
        <v>3.3576999999999999</v>
      </c>
      <c r="E827" s="2">
        <f t="shared" si="96"/>
        <v>3.3658799999999993</v>
      </c>
      <c r="F827" s="2">
        <f t="shared" si="97"/>
        <v>3.3329099999999996</v>
      </c>
      <c r="G827" s="2">
        <f t="shared" si="99"/>
        <v>3.2887379999999991</v>
      </c>
      <c r="H827" s="2">
        <f t="shared" si="95"/>
        <v>3.8986280000000018</v>
      </c>
      <c r="I827" s="2">
        <f t="array" ref="I827">SUMPRODUCT(B811:B830, (ROW(B811:B830)-ROW(B811)+1)) / (20*21/2)</f>
        <v>3.3374452380952384</v>
      </c>
      <c r="J827" s="2">
        <f t="shared" si="98"/>
        <v>3.3264109099886525</v>
      </c>
      <c r="K827" s="2">
        <f t="shared" si="100"/>
        <v>3.3441312805491497</v>
      </c>
    </row>
    <row r="828" spans="1:11" ht="13.5" x14ac:dyDescent="0.25">
      <c r="A828" s="3">
        <f>TITRES_STAT!B831</f>
        <v>43208</v>
      </c>
      <c r="B828" s="6">
        <f>TITRES_STAT!D831</f>
        <v>3.3338000000000001</v>
      </c>
      <c r="C828" s="2">
        <f t="shared" si="93"/>
        <v>-4.3499999999999872E-2</v>
      </c>
      <c r="D828" s="2">
        <f t="shared" si="94"/>
        <v>3.3489999999999993</v>
      </c>
      <c r="E828" s="2">
        <f t="shared" si="96"/>
        <v>3.35989</v>
      </c>
      <c r="F828" s="2">
        <f t="shared" si="97"/>
        <v>3.3364549999999995</v>
      </c>
      <c r="G828" s="2">
        <f t="shared" si="99"/>
        <v>3.2860159999999992</v>
      </c>
      <c r="H828" s="2">
        <f t="shared" si="95"/>
        <v>3.8921730000000014</v>
      </c>
      <c r="I828" s="2">
        <f t="array" ref="I828">SUMPRODUCT(B812:B831, (ROW(B812:B831)-ROW(B812)+1)) / (20*21/2)</f>
        <v>3.3439352380952374</v>
      </c>
      <c r="J828" s="2">
        <f t="shared" si="98"/>
        <v>3.3271146328468761</v>
      </c>
      <c r="K828" s="2">
        <f t="shared" si="100"/>
        <v>3.3437261322923204</v>
      </c>
    </row>
    <row r="829" spans="1:11" ht="13.5" x14ac:dyDescent="0.25">
      <c r="A829" s="3">
        <f>TITRES_STAT!B832</f>
        <v>43209</v>
      </c>
      <c r="B829" s="6">
        <f>TITRES_STAT!D832</f>
        <v>3.2629000000000001</v>
      </c>
      <c r="C829" s="2">
        <f t="shared" si="93"/>
        <v>-7.0899999999999963E-2</v>
      </c>
      <c r="D829" s="2">
        <f t="shared" si="94"/>
        <v>3.3261200000000004</v>
      </c>
      <c r="E829" s="2">
        <f t="shared" si="96"/>
        <v>3.3484499999999997</v>
      </c>
      <c r="F829" s="2">
        <f t="shared" si="97"/>
        <v>3.3364549999999995</v>
      </c>
      <c r="G829" s="2">
        <f t="shared" si="99"/>
        <v>3.2818759999999991</v>
      </c>
      <c r="H829" s="2">
        <f t="shared" si="95"/>
        <v>3.8853635000000009</v>
      </c>
      <c r="I829" s="2">
        <f t="array" ref="I829">SUMPRODUCT(B813:B832, (ROW(B813:B832)-ROW(B813)+1)) / (20*21/2)</f>
        <v>3.3497504761904766</v>
      </c>
      <c r="J829" s="2">
        <f t="shared" si="98"/>
        <v>3.3209989535281261</v>
      </c>
      <c r="K829" s="2">
        <f t="shared" si="100"/>
        <v>3.3405564800455632</v>
      </c>
    </row>
    <row r="830" spans="1:11" ht="13.5" x14ac:dyDescent="0.25">
      <c r="A830" s="3">
        <f>TITRES_STAT!B833</f>
        <v>43210</v>
      </c>
      <c r="B830" s="6">
        <f>TITRES_STAT!D833</f>
        <v>3.2629000000000001</v>
      </c>
      <c r="C830" s="2">
        <f t="shared" si="93"/>
        <v>0</v>
      </c>
      <c r="D830" s="2">
        <f t="shared" si="94"/>
        <v>3.3228400000000002</v>
      </c>
      <c r="E830" s="2">
        <f t="shared" si="96"/>
        <v>3.3386400000000003</v>
      </c>
      <c r="F830" s="2">
        <f t="shared" si="97"/>
        <v>3.3364549999999995</v>
      </c>
      <c r="G830" s="2">
        <f t="shared" si="99"/>
        <v>3.2798059999999998</v>
      </c>
      <c r="H830" s="2">
        <f t="shared" si="95"/>
        <v>3.8785540000000003</v>
      </c>
      <c r="I830" s="2">
        <f t="array" ref="I830">SUMPRODUCT(B814:B833, (ROW(B814:B833)-ROW(B814)+1)) / (20*21/2)</f>
        <v>3.3595576190476186</v>
      </c>
      <c r="J830" s="2">
        <f t="shared" si="98"/>
        <v>3.3154657198587811</v>
      </c>
      <c r="K830" s="2">
        <f t="shared" si="100"/>
        <v>3.3375111278869141</v>
      </c>
    </row>
    <row r="831" spans="1:11" ht="13.5" x14ac:dyDescent="0.25">
      <c r="A831" s="3">
        <f>TITRES_STAT!B834</f>
        <v>43213</v>
      </c>
      <c r="B831" s="6">
        <f>TITRES_STAT!D834</f>
        <v>3.4045999999999998</v>
      </c>
      <c r="C831" s="2">
        <f t="shared" si="93"/>
        <v>0.14169999999999972</v>
      </c>
      <c r="D831" s="2">
        <f t="shared" si="94"/>
        <v>3.3283</v>
      </c>
      <c r="E831" s="2">
        <f t="shared" si="96"/>
        <v>3.343</v>
      </c>
      <c r="F831" s="2">
        <f t="shared" si="97"/>
        <v>3.34354</v>
      </c>
      <c r="G831" s="2">
        <f t="shared" si="99"/>
        <v>3.2805699999999995</v>
      </c>
      <c r="H831" s="2">
        <f t="shared" si="95"/>
        <v>3.8724529999999997</v>
      </c>
      <c r="I831" s="2">
        <f t="array" ref="I831">SUMPRODUCT(B815:B834, (ROW(B815:B834)-ROW(B815)+1)) / (20*21/2)</f>
        <v>3.3787547619047613</v>
      </c>
      <c r="J831" s="2">
        <f t="shared" si="98"/>
        <v>3.3239546989198496</v>
      </c>
      <c r="K831" s="2">
        <f t="shared" si="100"/>
        <v>3.3401420640482118</v>
      </c>
    </row>
    <row r="832" spans="1:11" ht="13.5" x14ac:dyDescent="0.25">
      <c r="A832" s="3">
        <f>TITRES_STAT!B835</f>
        <v>43214</v>
      </c>
      <c r="B832" s="6">
        <f>TITRES_STAT!D835</f>
        <v>3.4045999999999998</v>
      </c>
      <c r="C832" s="2">
        <f t="shared" si="93"/>
        <v>0</v>
      </c>
      <c r="D832" s="2">
        <f t="shared" si="94"/>
        <v>3.3337600000000003</v>
      </c>
      <c r="E832" s="2">
        <f t="shared" si="96"/>
        <v>3.3457299999999996</v>
      </c>
      <c r="F832" s="2">
        <f t="shared" si="97"/>
        <v>3.350625</v>
      </c>
      <c r="G832" s="2">
        <f t="shared" si="99"/>
        <v>3.2813339999999998</v>
      </c>
      <c r="H832" s="2">
        <f t="shared" si="95"/>
        <v>3.8671419999999999</v>
      </c>
      <c r="I832" s="2">
        <f t="array" ref="I832">SUMPRODUCT(B816:B835, (ROW(B816:B835)-ROW(B816)+1)) / (20*21/2)</f>
        <v>3.3969919047619053</v>
      </c>
      <c r="J832" s="2">
        <f t="shared" si="98"/>
        <v>3.331635203784626</v>
      </c>
      <c r="K832" s="2">
        <f t="shared" si="100"/>
        <v>3.3426698262423997</v>
      </c>
    </row>
    <row r="833" spans="1:11" ht="13.5" x14ac:dyDescent="0.25">
      <c r="A833" s="3">
        <f>TITRES_STAT!B836</f>
        <v>43215</v>
      </c>
      <c r="B833" s="6">
        <f>TITRES_STAT!D836</f>
        <v>3.4535999999999998</v>
      </c>
      <c r="C833" s="2">
        <f t="shared" si="93"/>
        <v>4.8999999999999932E-2</v>
      </c>
      <c r="D833" s="2">
        <f t="shared" si="94"/>
        <v>3.3577200000000005</v>
      </c>
      <c r="E833" s="2">
        <f t="shared" si="96"/>
        <v>3.3533599999999999</v>
      </c>
      <c r="F833" s="2">
        <f t="shared" si="97"/>
        <v>3.3555299999999995</v>
      </c>
      <c r="G833" s="2">
        <f t="shared" si="99"/>
        <v>3.2830779999999997</v>
      </c>
      <c r="H833" s="2">
        <f t="shared" si="95"/>
        <v>3.8620760000000001</v>
      </c>
      <c r="I833" s="2">
        <f t="array" ref="I833">SUMPRODUCT(B817:B836, (ROW(B817:B836)-ROW(B817)+1)) / (20*21/2)</f>
        <v>3.4142690476190474</v>
      </c>
      <c r="J833" s="2">
        <f t="shared" si="98"/>
        <v>3.3432508986622809</v>
      </c>
      <c r="K833" s="2">
        <f t="shared" si="100"/>
        <v>3.3470200291348546</v>
      </c>
    </row>
    <row r="834" spans="1:11" ht="13.5" x14ac:dyDescent="0.25">
      <c r="A834" s="3">
        <f>TITRES_STAT!B837</f>
        <v>43216</v>
      </c>
      <c r="B834" s="6">
        <f>TITRES_STAT!D837</f>
        <v>3.5571000000000002</v>
      </c>
      <c r="C834" s="2">
        <f t="shared" si="93"/>
        <v>0.10350000000000037</v>
      </c>
      <c r="D834" s="2">
        <f t="shared" si="94"/>
        <v>3.4165599999999996</v>
      </c>
      <c r="E834" s="2">
        <f t="shared" si="96"/>
        <v>3.37134</v>
      </c>
      <c r="F834" s="2">
        <f t="shared" si="97"/>
        <v>3.3656100000000002</v>
      </c>
      <c r="G834" s="2">
        <f t="shared" si="99"/>
        <v>3.2868920000000004</v>
      </c>
      <c r="H834" s="2">
        <f t="shared" si="95"/>
        <v>3.8575275000000007</v>
      </c>
      <c r="I834" s="2">
        <f t="array" ref="I834">SUMPRODUCT(B818:B837, (ROW(B818:B837)-ROW(B818)+1)) / (20*21/2)</f>
        <v>3.420288095238095</v>
      </c>
      <c r="J834" s="2">
        <f t="shared" si="98"/>
        <v>3.3636174797420635</v>
      </c>
      <c r="K834" s="2">
        <f t="shared" si="100"/>
        <v>3.3552584593648604</v>
      </c>
    </row>
    <row r="835" spans="1:11" ht="13.5" x14ac:dyDescent="0.25">
      <c r="A835" s="3">
        <f>TITRES_STAT!B838</f>
        <v>43217</v>
      </c>
      <c r="B835" s="6">
        <f>TITRES_STAT!D838</f>
        <v>3.5571000000000002</v>
      </c>
      <c r="C835" s="2">
        <f t="shared" si="93"/>
        <v>0</v>
      </c>
      <c r="D835" s="2">
        <f t="shared" si="94"/>
        <v>3.4753999999999996</v>
      </c>
      <c r="E835" s="2">
        <f t="shared" si="96"/>
        <v>3.399119999999999</v>
      </c>
      <c r="F835" s="2">
        <f t="shared" si="97"/>
        <v>3.3756900000000001</v>
      </c>
      <c r="G835" s="2">
        <f t="shared" si="99"/>
        <v>3.2908139999999997</v>
      </c>
      <c r="H835" s="2">
        <f t="shared" si="95"/>
        <v>3.8529790000000004</v>
      </c>
      <c r="I835" s="2">
        <f t="array" ref="I835">SUMPRODUCT(B819:B838, (ROW(B819:B838)-ROW(B819)+1)) / (20*21/2)</f>
        <v>3.4258399999999991</v>
      </c>
      <c r="J835" s="2">
        <f t="shared" si="98"/>
        <v>3.3820443864332956</v>
      </c>
      <c r="K835" s="2">
        <f t="shared" si="100"/>
        <v>3.3631738138995719</v>
      </c>
    </row>
    <row r="836" spans="1:11" ht="13.5" x14ac:dyDescent="0.25">
      <c r="A836" s="3">
        <f>TITRES_STAT!B839</f>
        <v>43220</v>
      </c>
      <c r="B836" s="6">
        <f>TITRES_STAT!D839</f>
        <v>3.5571000000000002</v>
      </c>
      <c r="C836" s="2">
        <f t="shared" ref="C836:C899" si="101">B836-B835</f>
        <v>0</v>
      </c>
      <c r="D836" s="2">
        <f t="shared" si="94"/>
        <v>3.5058999999999996</v>
      </c>
      <c r="E836" s="2">
        <f t="shared" si="96"/>
        <v>3.4170999999999991</v>
      </c>
      <c r="F836" s="2">
        <f t="shared" si="97"/>
        <v>3.3904000000000005</v>
      </c>
      <c r="G836" s="2">
        <f t="shared" si="99"/>
        <v>3.2946280000000003</v>
      </c>
      <c r="H836" s="2">
        <f t="shared" si="95"/>
        <v>3.8484305000000001</v>
      </c>
      <c r="I836" s="2">
        <f t="array" ref="I836">SUMPRODUCT(B820:B839, (ROW(B820:B839)-ROW(B820)+1)) / (20*21/2)</f>
        <v>3.4311066666666665</v>
      </c>
      <c r="J836" s="2">
        <f t="shared" si="98"/>
        <v>3.3987163496301247</v>
      </c>
      <c r="K836" s="2">
        <f t="shared" si="100"/>
        <v>3.3707787623740986</v>
      </c>
    </row>
    <row r="837" spans="1:11" ht="13.5" x14ac:dyDescent="0.25">
      <c r="A837" s="3">
        <f>TITRES_STAT!B840</f>
        <v>43222</v>
      </c>
      <c r="B837" s="6">
        <f>TITRES_STAT!D840</f>
        <v>3.4535999999999998</v>
      </c>
      <c r="C837" s="2">
        <f t="shared" si="101"/>
        <v>-0.10350000000000037</v>
      </c>
      <c r="D837" s="2">
        <f t="shared" si="94"/>
        <v>3.5156999999999998</v>
      </c>
      <c r="E837" s="2">
        <f t="shared" si="96"/>
        <v>3.4247299999999994</v>
      </c>
      <c r="F837" s="2">
        <f t="shared" si="97"/>
        <v>3.3953049999999996</v>
      </c>
      <c r="G837" s="2">
        <f t="shared" si="99"/>
        <v>3.2963719999999999</v>
      </c>
      <c r="H837" s="2">
        <f t="shared" si="95"/>
        <v>3.8433645000000003</v>
      </c>
      <c r="I837" s="2">
        <f t="array" ref="I837">SUMPRODUCT(B821:B840, (ROW(B821:B840)-ROW(B821)+1)) / (20*21/2)</f>
        <v>3.4360099999999996</v>
      </c>
      <c r="J837" s="2">
        <f t="shared" si="98"/>
        <v>3.4039433639510652</v>
      </c>
      <c r="K837" s="2">
        <f t="shared" si="100"/>
        <v>3.3740266540457027</v>
      </c>
    </row>
    <row r="838" spans="1:11" ht="13.5" x14ac:dyDescent="0.25">
      <c r="A838" s="3">
        <f>TITRES_STAT!B841</f>
        <v>43223</v>
      </c>
      <c r="B838" s="6">
        <f>TITRES_STAT!D841</f>
        <v>3.4535999999999998</v>
      </c>
      <c r="C838" s="2">
        <f t="shared" si="101"/>
        <v>0</v>
      </c>
      <c r="D838" s="2">
        <f t="shared" ref="D838:D901" si="102">AVERAGE(B834:B838)</f>
        <v>3.5156999999999998</v>
      </c>
      <c r="E838" s="2">
        <f t="shared" si="96"/>
        <v>3.4367100000000002</v>
      </c>
      <c r="F838" s="2">
        <f t="shared" si="97"/>
        <v>3.3982999999999999</v>
      </c>
      <c r="G838" s="2">
        <f t="shared" si="99"/>
        <v>3.2981159999999998</v>
      </c>
      <c r="H838" s="2">
        <f t="shared" si="95"/>
        <v>3.8392789999999994</v>
      </c>
      <c r="I838" s="2">
        <f t="array" ref="I838">SUMPRODUCT(B822:B841, (ROW(B822:B841)-ROW(B822)+1)) / (20*21/2)</f>
        <v>3.4259485714285702</v>
      </c>
      <c r="J838" s="2">
        <f t="shared" si="98"/>
        <v>3.408672567384297</v>
      </c>
      <c r="K838" s="2">
        <f t="shared" si="100"/>
        <v>3.3771471774164592</v>
      </c>
    </row>
    <row r="839" spans="1:11" ht="13.5" x14ac:dyDescent="0.25">
      <c r="A839" s="3">
        <f>TITRES_STAT!B842</f>
        <v>43224</v>
      </c>
      <c r="B839" s="6">
        <f>TITRES_STAT!D842</f>
        <v>3.4535999999999998</v>
      </c>
      <c r="C839" s="2">
        <f t="shared" si="101"/>
        <v>0</v>
      </c>
      <c r="D839" s="2">
        <f t="shared" si="102"/>
        <v>3.4950000000000001</v>
      </c>
      <c r="E839" s="2">
        <f t="shared" si="96"/>
        <v>3.4557799999999999</v>
      </c>
      <c r="F839" s="2">
        <f t="shared" si="97"/>
        <v>3.4021149999999998</v>
      </c>
      <c r="G839" s="2">
        <f t="shared" si="99"/>
        <v>3.2998599999999998</v>
      </c>
      <c r="H839" s="2">
        <f t="shared" si="95"/>
        <v>3.8351934999999999</v>
      </c>
      <c r="I839" s="2">
        <f t="array" ref="I839">SUMPRODUCT(B823:B842, (ROW(B823:B842)-ROW(B823)+1)) / (20*21/2)</f>
        <v>3.4130580952380956</v>
      </c>
      <c r="J839" s="2">
        <f t="shared" si="98"/>
        <v>3.4129513704905543</v>
      </c>
      <c r="K839" s="2">
        <f t="shared" si="100"/>
        <v>3.3801453273216961</v>
      </c>
    </row>
    <row r="840" spans="1:11" ht="13.5" x14ac:dyDescent="0.25">
      <c r="A840" s="3">
        <f>TITRES_STAT!B843</f>
        <v>43227</v>
      </c>
      <c r="B840" s="6">
        <f>TITRES_STAT!D843</f>
        <v>3.4535999999999998</v>
      </c>
      <c r="C840" s="2">
        <f t="shared" si="101"/>
        <v>0</v>
      </c>
      <c r="D840" s="2">
        <f t="shared" si="102"/>
        <v>3.4742999999999995</v>
      </c>
      <c r="E840" s="2">
        <f t="shared" si="96"/>
        <v>3.4748500000000009</v>
      </c>
      <c r="F840" s="2">
        <f t="shared" si="97"/>
        <v>3.4067449999999999</v>
      </c>
      <c r="G840" s="2">
        <f t="shared" si="99"/>
        <v>3.3016039999999998</v>
      </c>
      <c r="H840" s="2">
        <f t="shared" si="95"/>
        <v>3.831108</v>
      </c>
      <c r="I840" s="2">
        <f t="array" ref="I840">SUMPRODUCT(B824:B843, (ROW(B824:B843)-ROW(B824)+1)) / (20*21/2)</f>
        <v>3.4006861904761903</v>
      </c>
      <c r="J840" s="2">
        <f t="shared" si="98"/>
        <v>3.4168226685390728</v>
      </c>
      <c r="K840" s="2">
        <f t="shared" si="100"/>
        <v>3.3830259027208451</v>
      </c>
    </row>
    <row r="841" spans="1:11" ht="13.5" x14ac:dyDescent="0.25">
      <c r="A841" s="3">
        <f>TITRES_STAT!B844</f>
        <v>43228</v>
      </c>
      <c r="B841" s="6">
        <f>TITRES_STAT!D844</f>
        <v>3.3010999999999999</v>
      </c>
      <c r="C841" s="2">
        <f t="shared" si="101"/>
        <v>-0.15249999999999986</v>
      </c>
      <c r="D841" s="2">
        <f t="shared" si="102"/>
        <v>3.4230999999999994</v>
      </c>
      <c r="E841" s="2">
        <f t="shared" si="96"/>
        <v>3.4645000000000001</v>
      </c>
      <c r="F841" s="2">
        <f t="shared" si="97"/>
        <v>3.4037500000000001</v>
      </c>
      <c r="G841" s="2">
        <f t="shared" si="99"/>
        <v>3.3022580000000001</v>
      </c>
      <c r="H841" s="2">
        <f t="shared" si="95"/>
        <v>3.8262599999999996</v>
      </c>
      <c r="I841" s="2">
        <f t="array" ref="I841">SUMPRODUCT(B825:B844, (ROW(B825:B844)-ROW(B825)+1)) / (20*21/2)</f>
        <v>3.388832857142857</v>
      </c>
      <c r="J841" s="2">
        <f t="shared" si="98"/>
        <v>3.4058014620115422</v>
      </c>
      <c r="K841" s="2">
        <f t="shared" si="100"/>
        <v>3.3798131222219885</v>
      </c>
    </row>
    <row r="842" spans="1:11" ht="13.5" x14ac:dyDescent="0.25">
      <c r="A842" s="3">
        <f>TITRES_STAT!B845</f>
        <v>43229</v>
      </c>
      <c r="B842" s="6">
        <f>TITRES_STAT!D845</f>
        <v>3.2684000000000002</v>
      </c>
      <c r="C842" s="2">
        <f t="shared" si="101"/>
        <v>-3.2699999999999729E-2</v>
      </c>
      <c r="D842" s="2">
        <f t="shared" si="102"/>
        <v>3.3860599999999996</v>
      </c>
      <c r="E842" s="2">
        <f t="shared" si="96"/>
        <v>3.4508800000000002</v>
      </c>
      <c r="F842" s="2">
        <f t="shared" si="97"/>
        <v>3.3983049999999997</v>
      </c>
      <c r="G842" s="2">
        <f t="shared" si="99"/>
        <v>3.2983360000000004</v>
      </c>
      <c r="H842" s="2">
        <f t="shared" ref="H842:H905" si="103">AVERAGE(B643:B842)</f>
        <v>3.8202954999999998</v>
      </c>
      <c r="I842" s="2">
        <f t="array" ref="I842">SUMPRODUCT(B826:B845, (ROW(B826:B845)-ROW(B826)+1)) / (20*21/2)</f>
        <v>3.3774980952380949</v>
      </c>
      <c r="J842" s="2">
        <f t="shared" si="98"/>
        <v>3.3927156084866334</v>
      </c>
      <c r="K842" s="2">
        <f t="shared" si="100"/>
        <v>3.3754439801740674</v>
      </c>
    </row>
    <row r="843" spans="1:11" ht="13.5" x14ac:dyDescent="0.25">
      <c r="A843" s="3">
        <f>TITRES_STAT!B846</f>
        <v>43230</v>
      </c>
      <c r="B843" s="6">
        <f>TITRES_STAT!D846</f>
        <v>3.2684000000000002</v>
      </c>
      <c r="C843" s="2">
        <f t="shared" si="101"/>
        <v>0</v>
      </c>
      <c r="D843" s="2">
        <f t="shared" si="102"/>
        <v>3.3490200000000003</v>
      </c>
      <c r="E843" s="2">
        <f t="shared" si="96"/>
        <v>3.4323600000000001</v>
      </c>
      <c r="F843" s="2">
        <f t="shared" si="97"/>
        <v>3.3928600000000002</v>
      </c>
      <c r="G843" s="2">
        <f t="shared" si="99"/>
        <v>3.2963760000000009</v>
      </c>
      <c r="H843" s="2">
        <f t="shared" si="103"/>
        <v>3.8143309999999997</v>
      </c>
      <c r="I843" s="2">
        <f t="array" ref="I843">SUMPRODUCT(B827:B846, (ROW(B827:B846)-ROW(B827)+1)) / (20*21/2)</f>
        <v>3.3662152380952381</v>
      </c>
      <c r="J843" s="2">
        <f t="shared" si="98"/>
        <v>3.3808760267260016</v>
      </c>
      <c r="K843" s="2">
        <f t="shared" si="100"/>
        <v>3.3712461770299864</v>
      </c>
    </row>
    <row r="844" spans="1:11" ht="13.5" x14ac:dyDescent="0.25">
      <c r="A844" s="3">
        <f>TITRES_STAT!B847</f>
        <v>43231</v>
      </c>
      <c r="B844" s="6">
        <f>TITRES_STAT!D847</f>
        <v>3.2684000000000002</v>
      </c>
      <c r="C844" s="2">
        <f t="shared" si="101"/>
        <v>0</v>
      </c>
      <c r="D844" s="2">
        <f t="shared" si="102"/>
        <v>3.3119799999999997</v>
      </c>
      <c r="E844" s="2">
        <f t="shared" ref="E844:E907" si="104">AVERAGE(B835:B844)</f>
        <v>3.4034900000000001</v>
      </c>
      <c r="F844" s="2">
        <f t="shared" si="97"/>
        <v>3.3874149999999998</v>
      </c>
      <c r="G844" s="2">
        <f t="shared" si="99"/>
        <v>3.2945240000000013</v>
      </c>
      <c r="H844" s="2">
        <f t="shared" si="103"/>
        <v>3.8083664999999995</v>
      </c>
      <c r="I844" s="2">
        <f t="array" ref="I844">SUMPRODUCT(B828:B847, (ROW(B828:B847)-ROW(B828)+1)) / (20*21/2)</f>
        <v>3.3554509523809526</v>
      </c>
      <c r="J844" s="2">
        <f t="shared" si="98"/>
        <v>3.3701640241806681</v>
      </c>
      <c r="K844" s="2">
        <f t="shared" si="100"/>
        <v>3.3672129936170458</v>
      </c>
    </row>
    <row r="845" spans="1:11" ht="13.5" x14ac:dyDescent="0.25">
      <c r="A845" s="3">
        <f>TITRES_STAT!B848</f>
        <v>43234</v>
      </c>
      <c r="B845" s="6">
        <f>TITRES_STAT!D848</f>
        <v>3.2684000000000002</v>
      </c>
      <c r="C845" s="2">
        <f t="shared" si="101"/>
        <v>0</v>
      </c>
      <c r="D845" s="2">
        <f t="shared" si="102"/>
        <v>3.27494</v>
      </c>
      <c r="E845" s="2">
        <f t="shared" si="104"/>
        <v>3.3746199999999993</v>
      </c>
      <c r="F845" s="2">
        <f t="shared" si="97"/>
        <v>3.3868699999999996</v>
      </c>
      <c r="G845" s="2">
        <f t="shared" si="99"/>
        <v>3.2945240000000018</v>
      </c>
      <c r="H845" s="2">
        <f t="shared" si="103"/>
        <v>3.8024019999999994</v>
      </c>
      <c r="I845" s="2">
        <f t="array" ref="I845">SUMPRODUCT(B829:B848, (ROW(B829:B848)-ROW(B829)+1)) / (20*21/2)</f>
        <v>3.3452052380952382</v>
      </c>
      <c r="J845" s="2">
        <f t="shared" si="98"/>
        <v>3.3604722123539377</v>
      </c>
      <c r="K845" s="2">
        <f t="shared" si="100"/>
        <v>3.3633379742595144</v>
      </c>
    </row>
    <row r="846" spans="1:11" ht="13.5" x14ac:dyDescent="0.25">
      <c r="A846" s="3">
        <f>TITRES_STAT!B849</f>
        <v>43235</v>
      </c>
      <c r="B846" s="6">
        <f>TITRES_STAT!D849</f>
        <v>3.2684000000000002</v>
      </c>
      <c r="C846" s="2">
        <f t="shared" si="101"/>
        <v>0</v>
      </c>
      <c r="D846" s="2">
        <f t="shared" si="102"/>
        <v>3.2684000000000006</v>
      </c>
      <c r="E846" s="2">
        <f t="shared" si="104"/>
        <v>3.3457499999999998</v>
      </c>
      <c r="F846" s="2">
        <f t="shared" si="97"/>
        <v>3.3814250000000001</v>
      </c>
      <c r="G846" s="2">
        <f t="shared" si="99"/>
        <v>3.2957220000000023</v>
      </c>
      <c r="H846" s="2">
        <f t="shared" si="103"/>
        <v>3.7964374999999997</v>
      </c>
      <c r="I846" s="2">
        <f t="array" ref="I846">SUMPRODUCT(B830:B849, (ROW(B830:B849)-ROW(B830)+1)) / (20*21/2)</f>
        <v>3.3352709523809527</v>
      </c>
      <c r="J846" s="2">
        <f t="shared" si="98"/>
        <v>3.3517034302249913</v>
      </c>
      <c r="K846" s="2">
        <f t="shared" si="100"/>
        <v>3.3596149164454157</v>
      </c>
    </row>
    <row r="847" spans="1:11" ht="13.5" x14ac:dyDescent="0.25">
      <c r="A847" s="3">
        <f>TITRES_STAT!B850</f>
        <v>43236</v>
      </c>
      <c r="B847" s="6">
        <f>TITRES_STAT!D850</f>
        <v>3.2684000000000002</v>
      </c>
      <c r="C847" s="2">
        <f t="shared" si="101"/>
        <v>0</v>
      </c>
      <c r="D847" s="2">
        <f t="shared" si="102"/>
        <v>3.2684000000000006</v>
      </c>
      <c r="E847" s="2">
        <f t="shared" si="104"/>
        <v>3.3272300000000001</v>
      </c>
      <c r="F847" s="2">
        <f t="shared" si="97"/>
        <v>3.3759799999999998</v>
      </c>
      <c r="G847" s="2">
        <f t="shared" si="99"/>
        <v>3.2979020000000023</v>
      </c>
      <c r="H847" s="2">
        <f t="shared" si="103"/>
        <v>3.7899009999999991</v>
      </c>
      <c r="I847" s="2">
        <f t="array" ref="I847">SUMPRODUCT(B831:B850, (ROW(B831:B850)-ROW(B831)+1)) / (20*21/2)</f>
        <v>3.3305009523809521</v>
      </c>
      <c r="J847" s="2">
        <f t="shared" si="98"/>
        <v>3.3437697702035631</v>
      </c>
      <c r="K847" s="2">
        <f t="shared" si="100"/>
        <v>3.3560378608985366</v>
      </c>
    </row>
    <row r="848" spans="1:11" ht="13.5" x14ac:dyDescent="0.25">
      <c r="A848" s="3">
        <f>TITRES_STAT!B851</f>
        <v>43237</v>
      </c>
      <c r="B848" s="6">
        <f>TITRES_STAT!D851</f>
        <v>3.2684000000000002</v>
      </c>
      <c r="C848" s="2">
        <f t="shared" si="101"/>
        <v>0</v>
      </c>
      <c r="D848" s="2">
        <f t="shared" si="102"/>
        <v>3.2684000000000006</v>
      </c>
      <c r="E848" s="2">
        <f t="shared" si="104"/>
        <v>3.30871</v>
      </c>
      <c r="F848" s="2">
        <f t="shared" si="97"/>
        <v>3.3727100000000001</v>
      </c>
      <c r="G848" s="2">
        <f t="shared" si="99"/>
        <v>3.301716000000003</v>
      </c>
      <c r="H848" s="2">
        <f t="shared" si="103"/>
        <v>3.7833645000000002</v>
      </c>
      <c r="I848" s="2">
        <f t="array" ref="I848">SUMPRODUCT(B832:B851, (ROW(B832:B851)-ROW(B832)+1)) / (20*21/2)</f>
        <v>3.325445238095238</v>
      </c>
      <c r="J848" s="2">
        <f t="shared" si="98"/>
        <v>3.3365916968508431</v>
      </c>
      <c r="K848" s="2">
        <f t="shared" si="100"/>
        <v>3.3526010820397705</v>
      </c>
    </row>
    <row r="849" spans="1:11" ht="13.5" x14ac:dyDescent="0.25">
      <c r="A849" s="3">
        <f>TITRES_STAT!B852</f>
        <v>43238</v>
      </c>
      <c r="B849" s="6">
        <f>TITRES_STAT!D852</f>
        <v>3.2684000000000002</v>
      </c>
      <c r="C849" s="2">
        <f t="shared" si="101"/>
        <v>0</v>
      </c>
      <c r="D849" s="2">
        <f t="shared" si="102"/>
        <v>3.2684000000000006</v>
      </c>
      <c r="E849" s="2">
        <f t="shared" si="104"/>
        <v>3.2901899999999999</v>
      </c>
      <c r="F849" s="2">
        <f t="shared" si="97"/>
        <v>3.3729849999999999</v>
      </c>
      <c r="G849" s="2">
        <f t="shared" si="99"/>
        <v>3.3060740000000033</v>
      </c>
      <c r="H849" s="2">
        <f t="shared" si="103"/>
        <v>3.7768280000000005</v>
      </c>
      <c r="I849" s="2">
        <f t="array" ref="I849">SUMPRODUCT(B833:B852, (ROW(B833:B852)-ROW(B833)+1)) / (20*21/2)</f>
        <v>3.311435714285714</v>
      </c>
      <c r="J849" s="2">
        <f t="shared" si="98"/>
        <v>3.3300972495317156</v>
      </c>
      <c r="K849" s="2">
        <f t="shared" si="100"/>
        <v>3.3492990788225248</v>
      </c>
    </row>
    <row r="850" spans="1:11" ht="13.5" x14ac:dyDescent="0.25">
      <c r="A850" s="3">
        <f>TITRES_STAT!B853</f>
        <v>43241</v>
      </c>
      <c r="B850" s="6">
        <f>TITRES_STAT!D853</f>
        <v>3.3229000000000002</v>
      </c>
      <c r="C850" s="2">
        <f t="shared" si="101"/>
        <v>5.4499999999999993E-2</v>
      </c>
      <c r="D850" s="2">
        <f t="shared" si="102"/>
        <v>3.2793000000000001</v>
      </c>
      <c r="E850" s="2">
        <f t="shared" si="104"/>
        <v>3.27712</v>
      </c>
      <c r="F850" s="2">
        <f t="shared" si="97"/>
        <v>3.3759850000000009</v>
      </c>
      <c r="G850" s="2">
        <f t="shared" si="99"/>
        <v>3.3126120000000032</v>
      </c>
      <c r="H850" s="2">
        <f t="shared" si="103"/>
        <v>3.7705640000000007</v>
      </c>
      <c r="I850" s="2">
        <f t="array" ref="I850">SUMPRODUCT(B834:B853, (ROW(B834:B853)-ROW(B834)+1)) / (20*21/2)</f>
        <v>3.296206190476191</v>
      </c>
      <c r="J850" s="2">
        <f t="shared" si="98"/>
        <v>3.3294117971953616</v>
      </c>
      <c r="K850" s="2">
        <f t="shared" si="100"/>
        <v>3.3482638208294846</v>
      </c>
    </row>
    <row r="851" spans="1:11" ht="13.5" x14ac:dyDescent="0.25">
      <c r="A851" s="3">
        <f>TITRES_STAT!B854</f>
        <v>43242</v>
      </c>
      <c r="B851" s="6">
        <f>TITRES_STAT!D854</f>
        <v>3.3229000000000002</v>
      </c>
      <c r="C851" s="2">
        <f t="shared" si="101"/>
        <v>0</v>
      </c>
      <c r="D851" s="2">
        <f t="shared" si="102"/>
        <v>3.2902</v>
      </c>
      <c r="E851" s="2">
        <f t="shared" si="104"/>
        <v>3.2793000000000001</v>
      </c>
      <c r="F851" s="2">
        <f t="shared" si="97"/>
        <v>3.3719000000000001</v>
      </c>
      <c r="G851" s="2">
        <f t="shared" si="99"/>
        <v>3.3207840000000033</v>
      </c>
      <c r="H851" s="2">
        <f t="shared" si="103"/>
        <v>3.7643</v>
      </c>
      <c r="I851" s="2">
        <f t="array" ref="I851">SUMPRODUCT(B835:B854, (ROW(B835:B854)-ROW(B835)+1)) / (20*21/2)</f>
        <v>3.2738747619047617</v>
      </c>
      <c r="J851" s="2">
        <f t="shared" si="98"/>
        <v>3.3287916260338983</v>
      </c>
      <c r="K851" s="2">
        <f t="shared" si="100"/>
        <v>3.3472691611891126</v>
      </c>
    </row>
    <row r="852" spans="1:11" ht="13.5" x14ac:dyDescent="0.25">
      <c r="A852" s="3">
        <f>TITRES_STAT!B855</f>
        <v>43243</v>
      </c>
      <c r="B852" s="6">
        <f>TITRES_STAT!D855</f>
        <v>3.2248000000000001</v>
      </c>
      <c r="C852" s="2">
        <f t="shared" si="101"/>
        <v>-9.8100000000000076E-2</v>
      </c>
      <c r="D852" s="2">
        <f t="shared" si="102"/>
        <v>3.2814800000000006</v>
      </c>
      <c r="E852" s="2">
        <f t="shared" si="104"/>
        <v>3.27494</v>
      </c>
      <c r="F852" s="2">
        <f t="shared" ref="F852:F915" si="105">AVERAGE(B833:B852)</f>
        <v>3.3629100000000003</v>
      </c>
      <c r="G852" s="2">
        <f t="shared" si="99"/>
        <v>3.325360000000003</v>
      </c>
      <c r="H852" s="2">
        <f t="shared" si="103"/>
        <v>3.7575455</v>
      </c>
      <c r="I852" s="2">
        <f t="array" ref="I852">SUMPRODUCT(B836:B855, (ROW(B836:B855)-ROW(B836)+1)) / (20*21/2)</f>
        <v>3.253644285714286</v>
      </c>
      <c r="J852" s="2">
        <f t="shared" si="98"/>
        <v>3.3188876616497178</v>
      </c>
      <c r="K852" s="2">
        <f t="shared" si="100"/>
        <v>3.342466448985618</v>
      </c>
    </row>
    <row r="853" spans="1:11" ht="13.5" x14ac:dyDescent="0.25">
      <c r="A853" s="3">
        <f>TITRES_STAT!B856</f>
        <v>43244</v>
      </c>
      <c r="B853" s="6">
        <f>TITRES_STAT!D856</f>
        <v>3.2029999999999998</v>
      </c>
      <c r="C853" s="2">
        <f t="shared" si="101"/>
        <v>-2.1800000000000264E-2</v>
      </c>
      <c r="D853" s="2">
        <f t="shared" si="102"/>
        <v>3.2684000000000006</v>
      </c>
      <c r="E853" s="2">
        <f t="shared" si="104"/>
        <v>3.2684000000000006</v>
      </c>
      <c r="F853" s="2">
        <f t="shared" si="105"/>
        <v>3.3503799999999999</v>
      </c>
      <c r="G853" s="2">
        <f t="shared" si="99"/>
        <v>3.3277560000000022</v>
      </c>
      <c r="H853" s="2">
        <f t="shared" si="103"/>
        <v>3.7506820000000003</v>
      </c>
      <c r="I853" s="2">
        <f t="array" ref="I853">SUMPRODUCT(B837:B856, (ROW(B837:B856)-ROW(B837)+1)) / (20*21/2)</f>
        <v>3.2438100000000003</v>
      </c>
      <c r="J853" s="2">
        <f t="shared" ref="J853:J916" si="106">$J$4*B853+J852*(1-$J$4)</f>
        <v>3.3078507414926017</v>
      </c>
      <c r="K853" s="2">
        <f t="shared" si="100"/>
        <v>3.3369971764763777</v>
      </c>
    </row>
    <row r="854" spans="1:11" ht="13.5" x14ac:dyDescent="0.25">
      <c r="A854" s="3">
        <f>TITRES_STAT!B857</f>
        <v>43245</v>
      </c>
      <c r="B854" s="6">
        <f>TITRES_STAT!D857</f>
        <v>3.1158999999999999</v>
      </c>
      <c r="C854" s="2">
        <f t="shared" si="101"/>
        <v>-8.7099999999999955E-2</v>
      </c>
      <c r="D854" s="2">
        <f t="shared" si="102"/>
        <v>3.2378999999999998</v>
      </c>
      <c r="E854" s="2">
        <f t="shared" si="104"/>
        <v>3.2531500000000002</v>
      </c>
      <c r="F854" s="2">
        <f t="shared" si="105"/>
        <v>3.3283200000000002</v>
      </c>
      <c r="G854" s="2">
        <f t="shared" si="99"/>
        <v>3.3284100000000025</v>
      </c>
      <c r="H854" s="2">
        <f t="shared" si="103"/>
        <v>3.7433830000000006</v>
      </c>
      <c r="I854" s="2">
        <f t="array" ref="I854">SUMPRODUCT(B838:B857, (ROW(B838:B857)-ROW(B838)+1)) / (20*21/2)</f>
        <v>3.2366999999999999</v>
      </c>
      <c r="J854" s="2">
        <f t="shared" si="106"/>
        <v>3.2895697184933064</v>
      </c>
      <c r="K854" s="2">
        <f t="shared" si="100"/>
        <v>3.3283266989675004</v>
      </c>
    </row>
    <row r="855" spans="1:11" ht="13.5" x14ac:dyDescent="0.25">
      <c r="A855" s="3">
        <f>TITRES_STAT!B858</f>
        <v>43248</v>
      </c>
      <c r="B855" s="6">
        <f>TITRES_STAT!D858</f>
        <v>3.1158999999999999</v>
      </c>
      <c r="C855" s="2">
        <f t="shared" si="101"/>
        <v>0</v>
      </c>
      <c r="D855" s="2">
        <f t="shared" si="102"/>
        <v>3.1964999999999999</v>
      </c>
      <c r="E855" s="2">
        <f t="shared" si="104"/>
        <v>3.2379000000000007</v>
      </c>
      <c r="F855" s="2">
        <f t="shared" si="105"/>
        <v>3.3062599999999995</v>
      </c>
      <c r="G855" s="2">
        <f t="shared" si="99"/>
        <v>3.329064000000002</v>
      </c>
      <c r="H855" s="2">
        <f t="shared" si="103"/>
        <v>3.7360840000000008</v>
      </c>
      <c r="I855" s="2">
        <f t="array" ref="I855">SUMPRODUCT(B839:B858, (ROW(B839:B858)-ROW(B839)+1)) / (20*21/2)</f>
        <v>3.230731428571429</v>
      </c>
      <c r="J855" s="2">
        <f t="shared" si="106"/>
        <v>3.2730297453034676</v>
      </c>
      <c r="K855" s="2">
        <f t="shared" si="100"/>
        <v>3.3199962401844614</v>
      </c>
    </row>
    <row r="856" spans="1:11" ht="13.5" x14ac:dyDescent="0.25">
      <c r="A856" s="3">
        <f>TITRES_STAT!B859</f>
        <v>43249</v>
      </c>
      <c r="B856" s="6">
        <f>TITRES_STAT!D859</f>
        <v>3.2029999999999998</v>
      </c>
      <c r="C856" s="2">
        <f t="shared" si="101"/>
        <v>8.7099999999999955E-2</v>
      </c>
      <c r="D856" s="2">
        <f t="shared" si="102"/>
        <v>3.1725199999999996</v>
      </c>
      <c r="E856" s="2">
        <f t="shared" si="104"/>
        <v>3.23136</v>
      </c>
      <c r="F856" s="2">
        <f t="shared" si="105"/>
        <v>3.2885549999999997</v>
      </c>
      <c r="G856" s="2">
        <f t="shared" si="99"/>
        <v>3.3297180000000015</v>
      </c>
      <c r="H856" s="2">
        <f t="shared" si="103"/>
        <v>3.7292205000000007</v>
      </c>
      <c r="I856" s="2">
        <f t="array" ref="I856">SUMPRODUCT(B840:B859, (ROW(B840:B859)-ROW(B840)+1)) / (20*21/2)</f>
        <v>3.2259042857142859</v>
      </c>
      <c r="J856" s="2">
        <f t="shared" si="106"/>
        <v>3.2663602457507563</v>
      </c>
      <c r="K856" s="2">
        <f t="shared" si="100"/>
        <v>3.3154081523340904</v>
      </c>
    </row>
    <row r="857" spans="1:11" ht="13.5" x14ac:dyDescent="0.25">
      <c r="A857" s="3">
        <f>TITRES_STAT!B860</f>
        <v>43250</v>
      </c>
      <c r="B857" s="6">
        <f>TITRES_STAT!D860</f>
        <v>3.2139000000000002</v>
      </c>
      <c r="C857" s="2">
        <f t="shared" si="101"/>
        <v>1.0900000000000354E-2</v>
      </c>
      <c r="D857" s="2">
        <f t="shared" si="102"/>
        <v>3.1703399999999999</v>
      </c>
      <c r="E857" s="2">
        <f t="shared" si="104"/>
        <v>3.2259100000000003</v>
      </c>
      <c r="F857" s="2">
        <f t="shared" si="105"/>
        <v>3.2765699999999995</v>
      </c>
      <c r="G857" s="2">
        <f t="shared" si="99"/>
        <v>3.3287380000000013</v>
      </c>
      <c r="H857" s="2">
        <f t="shared" si="103"/>
        <v>3.7224115000000007</v>
      </c>
      <c r="I857" s="2">
        <f t="array" ref="I857">SUMPRODUCT(B841:B860, (ROW(B841:B860)-ROW(B841)+1)) / (20*21/2)</f>
        <v>3.2222185714285714</v>
      </c>
      <c r="J857" s="2">
        <f t="shared" si="106"/>
        <v>3.2613640318697321</v>
      </c>
      <c r="K857" s="2">
        <f t="shared" si="100"/>
        <v>3.3114274404778516</v>
      </c>
    </row>
    <row r="858" spans="1:11" ht="13.5" x14ac:dyDescent="0.25">
      <c r="A858" s="3">
        <f>TITRES_STAT!B861</f>
        <v>43251</v>
      </c>
      <c r="B858" s="6">
        <f>TITRES_STAT!D861</f>
        <v>3.2139000000000002</v>
      </c>
      <c r="C858" s="2">
        <f t="shared" si="101"/>
        <v>0</v>
      </c>
      <c r="D858" s="2">
        <f t="shared" si="102"/>
        <v>3.17252</v>
      </c>
      <c r="E858" s="2">
        <f t="shared" si="104"/>
        <v>3.2204600000000001</v>
      </c>
      <c r="F858" s="2">
        <f t="shared" si="105"/>
        <v>3.2645850000000003</v>
      </c>
      <c r="G858" s="2">
        <f t="shared" si="99"/>
        <v>3.3277580000000007</v>
      </c>
      <c r="H858" s="2">
        <f t="shared" si="103"/>
        <v>3.7156025000000001</v>
      </c>
      <c r="I858" s="2">
        <f t="array" ref="I858">SUMPRODUCT(B842:B861, (ROW(B842:B861)-ROW(B842)+1)) / (20*21/2)</f>
        <v>3.2196742857142859</v>
      </c>
      <c r="J858" s="2">
        <f t="shared" si="106"/>
        <v>3.256843647882139</v>
      </c>
      <c r="K858" s="2">
        <f t="shared" si="100"/>
        <v>3.3076028349689164</v>
      </c>
    </row>
    <row r="859" spans="1:11" ht="13.5" x14ac:dyDescent="0.25">
      <c r="A859" s="3">
        <f>TITRES_STAT!B862</f>
        <v>43252</v>
      </c>
      <c r="B859" s="6">
        <f>TITRES_STAT!D862</f>
        <v>3.2139000000000002</v>
      </c>
      <c r="C859" s="2">
        <f t="shared" si="101"/>
        <v>0</v>
      </c>
      <c r="D859" s="2">
        <f t="shared" si="102"/>
        <v>3.1921200000000001</v>
      </c>
      <c r="E859" s="2">
        <f t="shared" si="104"/>
        <v>3.2150099999999995</v>
      </c>
      <c r="F859" s="2">
        <f t="shared" si="105"/>
        <v>3.2525999999999997</v>
      </c>
      <c r="G859" s="2">
        <f t="shared" si="99"/>
        <v>3.3267780000000005</v>
      </c>
      <c r="H859" s="2">
        <f t="shared" si="103"/>
        <v>3.7093380000000002</v>
      </c>
      <c r="I859" s="2">
        <f t="array" ref="I859">SUMPRODUCT(B843:B862, (ROW(B843:B862)-ROW(B843)+1)) / (20*21/2)</f>
        <v>3.2123547619047619</v>
      </c>
      <c r="J859" s="2">
        <f t="shared" si="106"/>
        <v>3.2527537766552683</v>
      </c>
      <c r="K859" s="2">
        <f t="shared" si="100"/>
        <v>3.3039282139897432</v>
      </c>
    </row>
    <row r="860" spans="1:11" ht="13.5" x14ac:dyDescent="0.25">
      <c r="A860" s="3">
        <f>TITRES_STAT!B863</f>
        <v>43255</v>
      </c>
      <c r="B860" s="6">
        <f>TITRES_STAT!D863</f>
        <v>3.2139000000000002</v>
      </c>
      <c r="C860" s="2">
        <f t="shared" si="101"/>
        <v>0</v>
      </c>
      <c r="D860" s="2">
        <f t="shared" si="102"/>
        <v>3.2117200000000006</v>
      </c>
      <c r="E860" s="2">
        <f t="shared" si="104"/>
        <v>3.20411</v>
      </c>
      <c r="F860" s="2">
        <f t="shared" si="105"/>
        <v>3.2406150000000005</v>
      </c>
      <c r="G860" s="2">
        <f t="shared" si="99"/>
        <v>3.3257979999999998</v>
      </c>
      <c r="H860" s="2">
        <f t="shared" si="103"/>
        <v>3.7033459999999998</v>
      </c>
      <c r="I860" s="2">
        <f t="array" ref="I860">SUMPRODUCT(B844:B863, (ROW(B844:B863)-ROW(B844)+1)) / (20*21/2)</f>
        <v>3.2055542857142854</v>
      </c>
      <c r="J860" s="2">
        <f t="shared" si="106"/>
        <v>3.2490534169738146</v>
      </c>
      <c r="K860" s="2">
        <f t="shared" si="100"/>
        <v>3.3003976957940671</v>
      </c>
    </row>
    <row r="861" spans="1:11" ht="13.5" x14ac:dyDescent="0.25">
      <c r="A861" s="3">
        <f>TITRES_STAT!B864</f>
        <v>43256</v>
      </c>
      <c r="B861" s="6">
        <f>TITRES_STAT!D864</f>
        <v>3.2139000000000002</v>
      </c>
      <c r="C861" s="2">
        <f t="shared" si="101"/>
        <v>0</v>
      </c>
      <c r="D861" s="2">
        <f t="shared" si="102"/>
        <v>3.2139000000000002</v>
      </c>
      <c r="E861" s="2">
        <f t="shared" si="104"/>
        <v>3.1932099999999997</v>
      </c>
      <c r="F861" s="2">
        <f t="shared" si="105"/>
        <v>3.2362550000000008</v>
      </c>
      <c r="G861" s="2">
        <f t="shared" si="99"/>
        <v>3.3248179999999996</v>
      </c>
      <c r="H861" s="2">
        <f t="shared" si="103"/>
        <v>3.6973539999999989</v>
      </c>
      <c r="I861" s="2">
        <f t="array" ref="I861">SUMPRODUCT(B845:B864, (ROW(B845:B864)-ROW(B845)+1)) / (20*21/2)</f>
        <v>3.1992728571428573</v>
      </c>
      <c r="J861" s="2">
        <f t="shared" si="106"/>
        <v>3.2457054725001182</v>
      </c>
      <c r="K861" s="2">
        <f t="shared" si="100"/>
        <v>3.2970056292923391</v>
      </c>
    </row>
    <row r="862" spans="1:11" ht="13.5" x14ac:dyDescent="0.25">
      <c r="A862" s="3">
        <f>TITRES_STAT!B865</f>
        <v>43257</v>
      </c>
      <c r="B862" s="6">
        <f>TITRES_STAT!D865</f>
        <v>3.1594000000000002</v>
      </c>
      <c r="C862" s="2">
        <f t="shared" si="101"/>
        <v>-5.4499999999999993E-2</v>
      </c>
      <c r="D862" s="2">
        <f t="shared" si="102"/>
        <v>3.2030000000000003</v>
      </c>
      <c r="E862" s="2">
        <f t="shared" si="104"/>
        <v>3.1866699999999999</v>
      </c>
      <c r="F862" s="2">
        <f t="shared" si="105"/>
        <v>3.230805000000001</v>
      </c>
      <c r="G862" s="2">
        <f t="shared" si="99"/>
        <v>3.3227479999999998</v>
      </c>
      <c r="H862" s="2">
        <f t="shared" si="103"/>
        <v>3.6910894999999995</v>
      </c>
      <c r="I862" s="2">
        <f t="array" ref="I862">SUMPRODUCT(B846:B865, (ROW(B846:B865)-ROW(B846)+1)) / (20*21/2)</f>
        <v>3.1935104761904758</v>
      </c>
      <c r="J862" s="2">
        <f t="shared" si="106"/>
        <v>3.2374859036905832</v>
      </c>
      <c r="K862" s="2">
        <f t="shared" si="100"/>
        <v>3.2916093301044045</v>
      </c>
    </row>
    <row r="863" spans="1:11" ht="13.5" x14ac:dyDescent="0.25">
      <c r="A863" s="3">
        <f>TITRES_STAT!B866</f>
        <v>43258</v>
      </c>
      <c r="B863" s="6">
        <f>TITRES_STAT!D866</f>
        <v>3.1594000000000002</v>
      </c>
      <c r="C863" s="2">
        <f t="shared" si="101"/>
        <v>0</v>
      </c>
      <c r="D863" s="2">
        <f t="shared" si="102"/>
        <v>3.1920999999999999</v>
      </c>
      <c r="E863" s="2">
        <f t="shared" si="104"/>
        <v>3.1823100000000002</v>
      </c>
      <c r="F863" s="2">
        <f t="shared" si="105"/>
        <v>3.2253550000000013</v>
      </c>
      <c r="G863" s="2">
        <f t="shared" si="99"/>
        <v>3.3188260000000001</v>
      </c>
      <c r="H863" s="2">
        <f t="shared" si="103"/>
        <v>3.6848249999999991</v>
      </c>
      <c r="I863" s="2">
        <f t="array" ref="I863">SUMPRODUCT(B847:B866, (ROW(B847:B866)-ROW(B847)+1)) / (20*21/2)</f>
        <v>3.1882671428571432</v>
      </c>
      <c r="J863" s="2">
        <f t="shared" si="106"/>
        <v>3.2300491509581466</v>
      </c>
      <c r="K863" s="2">
        <f t="shared" si="100"/>
        <v>3.2864246504924672</v>
      </c>
    </row>
    <row r="864" spans="1:11" ht="13.5" x14ac:dyDescent="0.25">
      <c r="A864" s="3">
        <f>TITRES_STAT!B867</f>
        <v>43259</v>
      </c>
      <c r="B864" s="6">
        <f>TITRES_STAT!D867</f>
        <v>3.1594000000000002</v>
      </c>
      <c r="C864" s="2">
        <f t="shared" si="101"/>
        <v>0</v>
      </c>
      <c r="D864" s="2">
        <f t="shared" si="102"/>
        <v>3.1812</v>
      </c>
      <c r="E864" s="2">
        <f t="shared" si="104"/>
        <v>3.1866600000000007</v>
      </c>
      <c r="F864" s="2">
        <f t="shared" si="105"/>
        <v>3.2199050000000007</v>
      </c>
      <c r="G864" s="2">
        <f t="shared" si="99"/>
        <v>3.3149040000000003</v>
      </c>
      <c r="H864" s="2">
        <f t="shared" si="103"/>
        <v>3.6785604999999992</v>
      </c>
      <c r="I864" s="2">
        <f t="array" ref="I864">SUMPRODUCT(B848:B867, (ROW(B848:B867)-ROW(B848)+1)) / (20*21/2)</f>
        <v>3.1835428571428572</v>
      </c>
      <c r="J864" s="2">
        <f t="shared" si="106"/>
        <v>3.2233206603907041</v>
      </c>
      <c r="K864" s="2">
        <f t="shared" si="100"/>
        <v>3.2814432916496257</v>
      </c>
    </row>
    <row r="865" spans="1:11" ht="13.5" x14ac:dyDescent="0.25">
      <c r="A865" s="3">
        <f>TITRES_STAT!B868</f>
        <v>43262</v>
      </c>
      <c r="B865" s="6">
        <f>TITRES_STAT!D868</f>
        <v>3.1594000000000002</v>
      </c>
      <c r="C865" s="2">
        <f t="shared" si="101"/>
        <v>0</v>
      </c>
      <c r="D865" s="2">
        <f t="shared" si="102"/>
        <v>3.1703000000000001</v>
      </c>
      <c r="E865" s="2">
        <f t="shared" si="104"/>
        <v>3.1910100000000008</v>
      </c>
      <c r="F865" s="2">
        <f t="shared" si="105"/>
        <v>3.214455000000001</v>
      </c>
      <c r="G865" s="2">
        <f t="shared" si="99"/>
        <v>3.3109820000000001</v>
      </c>
      <c r="H865" s="2">
        <f t="shared" si="103"/>
        <v>3.6722959999999989</v>
      </c>
      <c r="I865" s="2">
        <f t="array" ref="I865">SUMPRODUCT(B849:B868, (ROW(B849:B868)-ROW(B849)+1)) / (20*21/2)</f>
        <v>3.1793376190476192</v>
      </c>
      <c r="J865" s="2">
        <f t="shared" si="106"/>
        <v>3.2172329784487319</v>
      </c>
      <c r="K865" s="2">
        <f t="shared" si="100"/>
        <v>3.2766572802123854</v>
      </c>
    </row>
    <row r="866" spans="1:11" ht="13.5" x14ac:dyDescent="0.25">
      <c r="A866" s="3">
        <f>TITRES_STAT!B869</f>
        <v>43263</v>
      </c>
      <c r="B866" s="6">
        <f>TITRES_STAT!D869</f>
        <v>3.1594000000000002</v>
      </c>
      <c r="C866" s="2">
        <f t="shared" si="101"/>
        <v>0</v>
      </c>
      <c r="D866" s="2">
        <f t="shared" si="102"/>
        <v>3.1594000000000002</v>
      </c>
      <c r="E866" s="2">
        <f t="shared" si="104"/>
        <v>3.1866500000000011</v>
      </c>
      <c r="F866" s="2">
        <f t="shared" si="105"/>
        <v>3.2090050000000003</v>
      </c>
      <c r="G866" s="2">
        <f t="shared" si="99"/>
        <v>3.3089120000000003</v>
      </c>
      <c r="H866" s="2">
        <f t="shared" si="103"/>
        <v>3.666031499999999</v>
      </c>
      <c r="I866" s="2">
        <f t="array" ref="I866">SUMPRODUCT(B850:B869, (ROW(B850:B869)-ROW(B850)+1)) / (20*21/2)</f>
        <v>3.180841904761905</v>
      </c>
      <c r="J866" s="2">
        <f t="shared" si="106"/>
        <v>3.211725075739329</v>
      </c>
      <c r="K866" s="2">
        <f t="shared" si="100"/>
        <v>3.2720589554981743</v>
      </c>
    </row>
    <row r="867" spans="1:11" ht="13.5" x14ac:dyDescent="0.25">
      <c r="A867" s="3">
        <f>TITRES_STAT!B870</f>
        <v>43264</v>
      </c>
      <c r="B867" s="6">
        <f>TITRES_STAT!D870</f>
        <v>3.1594000000000002</v>
      </c>
      <c r="C867" s="2">
        <f t="shared" si="101"/>
        <v>0</v>
      </c>
      <c r="D867" s="2">
        <f t="shared" si="102"/>
        <v>3.1594000000000002</v>
      </c>
      <c r="E867" s="2">
        <f t="shared" si="104"/>
        <v>3.1812000000000009</v>
      </c>
      <c r="F867" s="2">
        <f t="shared" si="105"/>
        <v>3.2035550000000002</v>
      </c>
      <c r="G867" s="2">
        <f t="shared" si="99"/>
        <v>3.3049899999999997</v>
      </c>
      <c r="H867" s="2">
        <f t="shared" si="103"/>
        <v>3.6597669999999987</v>
      </c>
      <c r="I867" s="2">
        <f t="array" ref="I867">SUMPRODUCT(B851:B870, (ROW(B851:B870)-ROW(B851)+1)) / (20*21/2)</f>
        <v>3.1914247619047624</v>
      </c>
      <c r="J867" s="2">
        <f t="shared" si="106"/>
        <v>3.2067417351927263</v>
      </c>
      <c r="K867" s="2">
        <f t="shared" si="100"/>
        <v>3.2676409572433442</v>
      </c>
    </row>
    <row r="868" spans="1:11" ht="13.5" x14ac:dyDescent="0.25">
      <c r="A868" s="3">
        <f>TITRES_STAT!B871</f>
        <v>43265</v>
      </c>
      <c r="B868" s="6">
        <f>TITRES_STAT!D871</f>
        <v>3.1594000000000002</v>
      </c>
      <c r="C868" s="2">
        <f t="shared" si="101"/>
        <v>0</v>
      </c>
      <c r="D868" s="2">
        <f t="shared" si="102"/>
        <v>3.1594000000000002</v>
      </c>
      <c r="E868" s="2">
        <f t="shared" si="104"/>
        <v>3.1757500000000007</v>
      </c>
      <c r="F868" s="2">
        <f t="shared" si="105"/>
        <v>3.1981049999999995</v>
      </c>
      <c r="G868" s="2">
        <f t="shared" si="99"/>
        <v>3.3003040000000006</v>
      </c>
      <c r="H868" s="2">
        <f t="shared" si="103"/>
        <v>3.6535024999999992</v>
      </c>
      <c r="I868" s="2">
        <f t="array" ref="I868">SUMPRODUCT(B852:B871, (ROW(B852:B871)-ROW(B852)+1)) / (20*21/2)</f>
        <v>3.2114285714285713</v>
      </c>
      <c r="J868" s="2">
        <f t="shared" si="106"/>
        <v>3.2022329985077045</v>
      </c>
      <c r="K868" s="2">
        <f t="shared" si="100"/>
        <v>3.2633962138220367</v>
      </c>
    </row>
    <row r="869" spans="1:11" ht="13.5" x14ac:dyDescent="0.25">
      <c r="A869" s="3">
        <f>TITRES_STAT!B872</f>
        <v>43269</v>
      </c>
      <c r="B869" s="6">
        <f>TITRES_STAT!D872</f>
        <v>3.2139000000000002</v>
      </c>
      <c r="C869" s="2">
        <f t="shared" si="101"/>
        <v>5.4499999999999993E-2</v>
      </c>
      <c r="D869" s="2">
        <f t="shared" si="102"/>
        <v>3.1703000000000001</v>
      </c>
      <c r="E869" s="2">
        <f t="shared" si="104"/>
        <v>3.1757500000000003</v>
      </c>
      <c r="F869" s="2">
        <f t="shared" si="105"/>
        <v>3.1953799999999992</v>
      </c>
      <c r="G869" s="2">
        <f t="shared" si="99"/>
        <v>3.2970360000000003</v>
      </c>
      <c r="H869" s="2">
        <f t="shared" si="103"/>
        <v>3.6475104999999992</v>
      </c>
      <c r="I869" s="2">
        <f t="array" ref="I869">SUMPRODUCT(B853:B872, (ROW(B853:B872)-ROW(B853)+1)) / (20*21/2)</f>
        <v>3.2502338095238099</v>
      </c>
      <c r="J869" s="2">
        <f t="shared" si="106"/>
        <v>3.203344141506971</v>
      </c>
      <c r="K869" s="2">
        <f t="shared" si="100"/>
        <v>3.2614551858290155</v>
      </c>
    </row>
    <row r="870" spans="1:11" ht="13.5" x14ac:dyDescent="0.25">
      <c r="A870" s="3">
        <f>TITRES_STAT!B873</f>
        <v>43270</v>
      </c>
      <c r="B870" s="6">
        <f>TITRES_STAT!D873</f>
        <v>3.3065000000000002</v>
      </c>
      <c r="C870" s="2">
        <f t="shared" si="101"/>
        <v>9.2600000000000016E-2</v>
      </c>
      <c r="D870" s="2">
        <f t="shared" si="102"/>
        <v>3.1997200000000001</v>
      </c>
      <c r="E870" s="2">
        <f t="shared" si="104"/>
        <v>3.1850100000000001</v>
      </c>
      <c r="F870" s="2">
        <f t="shared" si="105"/>
        <v>3.1945599999999996</v>
      </c>
      <c r="G870" s="2">
        <f t="shared" si="99"/>
        <v>3.2959460000000007</v>
      </c>
      <c r="H870" s="2">
        <f t="shared" si="103"/>
        <v>3.6419814999999982</v>
      </c>
      <c r="I870" s="2">
        <f t="array" ref="I870">SUMPRODUCT(B854:B873, (ROW(B854:B873)-ROW(B854)+1)) / (20*21/2)</f>
        <v>3.288785238095238</v>
      </c>
      <c r="J870" s="2">
        <f t="shared" si="106"/>
        <v>3.2131685089824975</v>
      </c>
      <c r="K870" s="2">
        <f t="shared" si="100"/>
        <v>3.2632216491298385</v>
      </c>
    </row>
    <row r="871" spans="1:11" ht="13.5" x14ac:dyDescent="0.25">
      <c r="A871" s="3">
        <f>TITRES_STAT!B874</f>
        <v>43271</v>
      </c>
      <c r="B871" s="6">
        <f>TITRES_STAT!D874</f>
        <v>3.4045999999999998</v>
      </c>
      <c r="C871" s="2">
        <f t="shared" si="101"/>
        <v>9.8099999999999632E-2</v>
      </c>
      <c r="D871" s="2">
        <f t="shared" si="102"/>
        <v>3.2487599999999999</v>
      </c>
      <c r="E871" s="2">
        <f t="shared" si="104"/>
        <v>3.2040800000000003</v>
      </c>
      <c r="F871" s="2">
        <f t="shared" si="105"/>
        <v>3.1986449999999995</v>
      </c>
      <c r="G871" s="2">
        <f t="shared" si="99"/>
        <v>3.296818</v>
      </c>
      <c r="H871" s="2">
        <f t="shared" si="103"/>
        <v>3.6369429999999983</v>
      </c>
      <c r="I871" s="2">
        <f t="array" ref="I871">SUMPRODUCT(B855:B874, (ROW(B855:B874)-ROW(B855)+1)) / (20*21/2)</f>
        <v>3.333634285714286</v>
      </c>
      <c r="J871" s="2">
        <f t="shared" si="106"/>
        <v>3.2314000795555931</v>
      </c>
      <c r="K871" s="2">
        <f t="shared" si="100"/>
        <v>3.2687658981835703</v>
      </c>
    </row>
    <row r="872" spans="1:11" ht="13.5" x14ac:dyDescent="0.25">
      <c r="A872" s="3">
        <f>TITRES_STAT!B875</f>
        <v>43272</v>
      </c>
      <c r="B872" s="6">
        <f>TITRES_STAT!D875</f>
        <v>3.6061000000000001</v>
      </c>
      <c r="C872" s="2">
        <f t="shared" si="101"/>
        <v>0.20150000000000023</v>
      </c>
      <c r="D872" s="2">
        <f t="shared" si="102"/>
        <v>3.3380999999999998</v>
      </c>
      <c r="E872" s="2">
        <f t="shared" si="104"/>
        <v>3.2487499999999998</v>
      </c>
      <c r="F872" s="2">
        <f t="shared" si="105"/>
        <v>3.2177099999999994</v>
      </c>
      <c r="G872" s="2">
        <f t="shared" si="99"/>
        <v>3.3013940000000002</v>
      </c>
      <c r="H872" s="2">
        <f t="shared" si="103"/>
        <v>3.6329119999999984</v>
      </c>
      <c r="I872" s="2">
        <f t="array" ref="I872">SUMPRODUCT(B856:B875, (ROW(B856:B875)-ROW(B856)+1)) / (20*21/2)</f>
        <v>3.3751419047619047</v>
      </c>
      <c r="J872" s="2">
        <f t="shared" si="106"/>
        <v>3.2670857862645839</v>
      </c>
      <c r="K872" s="2">
        <f t="shared" si="100"/>
        <v>3.2819946864900973</v>
      </c>
    </row>
    <row r="873" spans="1:11" ht="13.5" x14ac:dyDescent="0.25">
      <c r="A873" s="3">
        <f>TITRES_STAT!B876</f>
        <v>43273</v>
      </c>
      <c r="B873" s="6">
        <f>TITRES_STAT!D876</f>
        <v>3.6225000000000001</v>
      </c>
      <c r="C873" s="2">
        <f t="shared" si="101"/>
        <v>1.639999999999997E-2</v>
      </c>
      <c r="D873" s="2">
        <f t="shared" si="102"/>
        <v>3.43072</v>
      </c>
      <c r="E873" s="2">
        <f t="shared" si="104"/>
        <v>3.2950600000000003</v>
      </c>
      <c r="F873" s="2">
        <f t="shared" si="105"/>
        <v>3.2386849999999994</v>
      </c>
      <c r="G873" s="2">
        <f t="shared" si="99"/>
        <v>3.306298</v>
      </c>
      <c r="H873" s="2">
        <f t="shared" si="103"/>
        <v>3.6289629999999984</v>
      </c>
      <c r="I873" s="2">
        <f t="array" ref="I873">SUMPRODUCT(B857:B876, (ROW(B857:B876)-ROW(B857)+1)) / (20*21/2)</f>
        <v>3.4138480952380958</v>
      </c>
      <c r="J873" s="2">
        <f t="shared" si="106"/>
        <v>3.3009347590012901</v>
      </c>
      <c r="K873" s="2">
        <f t="shared" si="100"/>
        <v>3.2953478360395052</v>
      </c>
    </row>
    <row r="874" spans="1:11" ht="13.5" x14ac:dyDescent="0.25">
      <c r="A874" s="3">
        <f>TITRES_STAT!B877</f>
        <v>43276</v>
      </c>
      <c r="B874" s="6">
        <f>TITRES_STAT!D877</f>
        <v>3.7096</v>
      </c>
      <c r="C874" s="2">
        <f t="shared" si="101"/>
        <v>8.7099999999999955E-2</v>
      </c>
      <c r="D874" s="2">
        <f t="shared" si="102"/>
        <v>3.5298600000000002</v>
      </c>
      <c r="E874" s="2">
        <f t="shared" si="104"/>
        <v>3.3500799999999997</v>
      </c>
      <c r="F874" s="2">
        <f t="shared" si="105"/>
        <v>3.26837</v>
      </c>
      <c r="G874" s="2">
        <f t="shared" si="99"/>
        <v>3.3129439999999999</v>
      </c>
      <c r="H874" s="2">
        <f t="shared" si="103"/>
        <v>3.6254494999999984</v>
      </c>
      <c r="I874" s="2">
        <f t="array" ref="I874">SUMPRODUCT(B858:B877, (ROW(B858:B877)-ROW(B858)+1)) / (20*21/2)</f>
        <v>3.4501676190476194</v>
      </c>
      <c r="J874" s="2">
        <f t="shared" si="106"/>
        <v>3.339855258144024</v>
      </c>
      <c r="K874" s="2">
        <f t="shared" si="100"/>
        <v>3.3115930189399165</v>
      </c>
    </row>
    <row r="875" spans="1:11" ht="13.5" x14ac:dyDescent="0.25">
      <c r="A875" s="3">
        <f>TITRES_STAT!B878</f>
        <v>43277</v>
      </c>
      <c r="B875" s="6">
        <f>TITRES_STAT!D878</f>
        <v>3.7042000000000002</v>
      </c>
      <c r="C875" s="2">
        <f t="shared" si="101"/>
        <v>-5.3999999999998494E-3</v>
      </c>
      <c r="D875" s="2">
        <f t="shared" si="102"/>
        <v>3.6093999999999999</v>
      </c>
      <c r="E875" s="2">
        <f t="shared" si="104"/>
        <v>3.40456</v>
      </c>
      <c r="F875" s="2">
        <f t="shared" si="105"/>
        <v>3.2977850000000002</v>
      </c>
      <c r="G875" s="2">
        <f t="shared" si="99"/>
        <v>3.3214419999999993</v>
      </c>
      <c r="H875" s="2">
        <f t="shared" si="103"/>
        <v>3.6219089999999987</v>
      </c>
      <c r="I875" s="2">
        <f t="array" ref="I875">SUMPRODUCT(B859:B878, (ROW(B859:B878)-ROW(B859)+1)) / (20*21/2)</f>
        <v>3.4945238095238103</v>
      </c>
      <c r="J875" s="2">
        <f t="shared" si="106"/>
        <v>3.3745547573684025</v>
      </c>
      <c r="K875" s="2">
        <f t="shared" si="100"/>
        <v>3.3269893711383509</v>
      </c>
    </row>
    <row r="876" spans="1:11" ht="13.5" x14ac:dyDescent="0.25">
      <c r="A876" s="3">
        <f>TITRES_STAT!B879</f>
        <v>43278</v>
      </c>
      <c r="B876" s="6">
        <f>TITRES_STAT!D879</f>
        <v>3.7042000000000002</v>
      </c>
      <c r="C876" s="2">
        <f t="shared" si="101"/>
        <v>0</v>
      </c>
      <c r="D876" s="2">
        <f t="shared" si="102"/>
        <v>3.6693200000000004</v>
      </c>
      <c r="E876" s="2">
        <f t="shared" si="104"/>
        <v>3.4590400000000003</v>
      </c>
      <c r="F876" s="2">
        <f t="shared" si="105"/>
        <v>3.3228450000000009</v>
      </c>
      <c r="G876" s="2">
        <f t="shared" si="99"/>
        <v>3.3279800000000002</v>
      </c>
      <c r="H876" s="2">
        <f t="shared" si="103"/>
        <v>3.618368499999999</v>
      </c>
      <c r="I876" s="2">
        <f t="array" ref="I876">SUMPRODUCT(B860:B879, (ROW(B860:B879)-ROW(B860)+1)) / (20*21/2)</f>
        <v>3.5368838095238098</v>
      </c>
      <c r="J876" s="2">
        <f t="shared" si="106"/>
        <v>3.4059495423809358</v>
      </c>
      <c r="K876" s="2">
        <f t="shared" si="100"/>
        <v>3.3417819448191999</v>
      </c>
    </row>
    <row r="877" spans="1:11" ht="13.5" x14ac:dyDescent="0.25">
      <c r="A877" s="3">
        <f>TITRES_STAT!B880</f>
        <v>43279</v>
      </c>
      <c r="B877" s="6">
        <f>TITRES_STAT!D880</f>
        <v>3.7042000000000002</v>
      </c>
      <c r="C877" s="2">
        <f t="shared" si="101"/>
        <v>0</v>
      </c>
      <c r="D877" s="2">
        <f t="shared" si="102"/>
        <v>3.6889400000000001</v>
      </c>
      <c r="E877" s="2">
        <f t="shared" si="104"/>
        <v>3.5135199999999998</v>
      </c>
      <c r="F877" s="2">
        <f t="shared" si="105"/>
        <v>3.3473600000000006</v>
      </c>
      <c r="G877" s="2">
        <f t="shared" si="99"/>
        <v>3.3345180000000005</v>
      </c>
      <c r="H877" s="2">
        <f t="shared" si="103"/>
        <v>3.6148279999999988</v>
      </c>
      <c r="I877" s="2">
        <f t="array" ref="I877">SUMPRODUCT(B861:B880, (ROW(B861:B880)-ROW(B861)+1)) / (20*21/2)</f>
        <v>3.5763476190476191</v>
      </c>
      <c r="J877" s="2">
        <f t="shared" si="106"/>
        <v>3.4343543478684659</v>
      </c>
      <c r="K877" s="2">
        <f t="shared" si="100"/>
        <v>3.3559944175713881</v>
      </c>
    </row>
    <row r="878" spans="1:11" ht="13.5" x14ac:dyDescent="0.25">
      <c r="A878" s="3">
        <f>TITRES_STAT!B881</f>
        <v>43280</v>
      </c>
      <c r="B878" s="6">
        <f>TITRES_STAT!D881</f>
        <v>3.8130999999999999</v>
      </c>
      <c r="C878" s="2">
        <f t="shared" si="101"/>
        <v>0.10889999999999977</v>
      </c>
      <c r="D878" s="2">
        <f t="shared" si="102"/>
        <v>3.7270600000000003</v>
      </c>
      <c r="E878" s="2">
        <f t="shared" si="104"/>
        <v>3.5788899999999999</v>
      </c>
      <c r="F878" s="2">
        <f t="shared" si="105"/>
        <v>3.377320000000001</v>
      </c>
      <c r="G878" s="2">
        <f t="shared" si="99"/>
        <v>3.3441040000000002</v>
      </c>
      <c r="H878" s="2">
        <f t="shared" si="103"/>
        <v>3.6118319999999988</v>
      </c>
      <c r="I878" s="2">
        <f t="array" ref="I878">SUMPRODUCT(B862:B881, (ROW(B862:B881)-ROW(B862)+1)) / (20*21/2)</f>
        <v>3.6129152380952383</v>
      </c>
      <c r="J878" s="2">
        <f t="shared" si="106"/>
        <v>3.4704253623571835</v>
      </c>
      <c r="K878" s="2">
        <f t="shared" si="100"/>
        <v>3.3739201266862358</v>
      </c>
    </row>
    <row r="879" spans="1:11" ht="13.5" x14ac:dyDescent="0.25">
      <c r="A879" s="3">
        <f>TITRES_STAT!B882</f>
        <v>43283</v>
      </c>
      <c r="B879" s="6">
        <f>TITRES_STAT!D882</f>
        <v>3.8220999999999998</v>
      </c>
      <c r="C879" s="2">
        <f t="shared" si="101"/>
        <v>8.999999999999897E-3</v>
      </c>
      <c r="D879" s="2">
        <f t="shared" si="102"/>
        <v>3.7495600000000002</v>
      </c>
      <c r="E879" s="2">
        <f t="shared" si="104"/>
        <v>3.63971</v>
      </c>
      <c r="F879" s="2">
        <f t="shared" si="105"/>
        <v>3.4077300000000008</v>
      </c>
      <c r="G879" s="2">
        <f t="shared" si="99"/>
        <v>3.3552880000000003</v>
      </c>
      <c r="H879" s="2">
        <f t="shared" si="103"/>
        <v>3.6088809999999985</v>
      </c>
      <c r="I879" s="2">
        <f t="array" ref="I879">SUMPRODUCT(B863:B882, (ROW(B863:B882)-ROW(B863)+1)) / (20*21/2)</f>
        <v>3.6465866666666664</v>
      </c>
      <c r="J879" s="2">
        <f t="shared" si="106"/>
        <v>3.5039181849898329</v>
      </c>
      <c r="K879" s="2">
        <f t="shared" si="100"/>
        <v>3.3914958079926576</v>
      </c>
    </row>
    <row r="880" spans="1:11" ht="13.5" x14ac:dyDescent="0.25">
      <c r="A880" s="3">
        <f>TITRES_STAT!B883</f>
        <v>43284</v>
      </c>
      <c r="B880" s="6">
        <f>TITRES_STAT!D883</f>
        <v>3.8220999999999998</v>
      </c>
      <c r="C880" s="2">
        <f t="shared" si="101"/>
        <v>0</v>
      </c>
      <c r="D880" s="2">
        <f t="shared" si="102"/>
        <v>3.7731400000000002</v>
      </c>
      <c r="E880" s="2">
        <f t="shared" si="104"/>
        <v>3.6912700000000003</v>
      </c>
      <c r="F880" s="2">
        <f t="shared" si="105"/>
        <v>3.4381400000000006</v>
      </c>
      <c r="G880" s="2">
        <f t="shared" si="99"/>
        <v>3.3664720000000004</v>
      </c>
      <c r="H880" s="2">
        <f t="shared" si="103"/>
        <v>3.6059299999999985</v>
      </c>
      <c r="I880" s="2">
        <f t="array" ref="I880">SUMPRODUCT(B864:B883, (ROW(B864:B883)-ROW(B864)+1)) / (20*21/2)</f>
        <v>3.6771023809523808</v>
      </c>
      <c r="J880" s="2">
        <f t="shared" si="106"/>
        <v>3.5342212149908008</v>
      </c>
      <c r="K880" s="2">
        <f t="shared" si="100"/>
        <v>3.4083822468949063</v>
      </c>
    </row>
    <row r="881" spans="1:11" ht="13.5" x14ac:dyDescent="0.25">
      <c r="A881" s="3">
        <f>TITRES_STAT!B884</f>
        <v>43285</v>
      </c>
      <c r="B881" s="6">
        <f>TITRES_STAT!D884</f>
        <v>3.8220999999999998</v>
      </c>
      <c r="C881" s="2">
        <f t="shared" si="101"/>
        <v>0</v>
      </c>
      <c r="D881" s="2">
        <f t="shared" si="102"/>
        <v>3.7967199999999997</v>
      </c>
      <c r="E881" s="2">
        <f t="shared" si="104"/>
        <v>3.7330199999999998</v>
      </c>
      <c r="F881" s="2">
        <f t="shared" si="105"/>
        <v>3.4685500000000005</v>
      </c>
      <c r="G881" s="2">
        <f t="shared" si="99"/>
        <v>3.3748220000000004</v>
      </c>
      <c r="H881" s="2">
        <f t="shared" si="103"/>
        <v>3.6029789999999986</v>
      </c>
      <c r="I881" s="2">
        <f t="array" ref="I881">SUMPRODUCT(B865:B884, (ROW(B865:B884)-ROW(B865)+1)) / (20*21/2)</f>
        <v>3.7044623809523807</v>
      </c>
      <c r="J881" s="2">
        <f t="shared" si="106"/>
        <v>3.5616382421345341</v>
      </c>
      <c r="K881" s="2">
        <f t="shared" si="100"/>
        <v>3.4246064725068708</v>
      </c>
    </row>
    <row r="882" spans="1:11" ht="13.5" x14ac:dyDescent="0.25">
      <c r="A882" s="3">
        <f>TITRES_STAT!B885</f>
        <v>43286</v>
      </c>
      <c r="B882" s="6">
        <f>TITRES_STAT!D885</f>
        <v>3.8220999999999998</v>
      </c>
      <c r="C882" s="2">
        <f t="shared" si="101"/>
        <v>0</v>
      </c>
      <c r="D882" s="2">
        <f t="shared" si="102"/>
        <v>3.8202999999999996</v>
      </c>
      <c r="E882" s="2">
        <f t="shared" si="104"/>
        <v>3.7546200000000001</v>
      </c>
      <c r="F882" s="2">
        <f t="shared" si="105"/>
        <v>3.5016850000000006</v>
      </c>
      <c r="G882" s="2">
        <f t="shared" ref="G882:G945" si="107">AVERAGE(B833:B882)</f>
        <v>3.3831720000000014</v>
      </c>
      <c r="H882" s="2">
        <f t="shared" si="103"/>
        <v>3.6000279999999987</v>
      </c>
      <c r="I882" s="2">
        <f t="array" ref="I882">SUMPRODUCT(B866:B885, (ROW(B866:B885)-ROW(B866)+1)) / (20*21/2)</f>
        <v>3.7286666666666659</v>
      </c>
      <c r="J882" s="2">
        <f t="shared" si="106"/>
        <v>3.5864441238360074</v>
      </c>
      <c r="K882" s="2">
        <f t="shared" si="100"/>
        <v>3.4401944539771896</v>
      </c>
    </row>
    <row r="883" spans="1:11" ht="13.5" x14ac:dyDescent="0.25">
      <c r="A883" s="3">
        <f>TITRES_STAT!B886</f>
        <v>43287</v>
      </c>
      <c r="B883" s="6">
        <f>TITRES_STAT!D886</f>
        <v>3.8220999999999998</v>
      </c>
      <c r="C883" s="2">
        <f t="shared" si="101"/>
        <v>0</v>
      </c>
      <c r="D883" s="2">
        <f t="shared" si="102"/>
        <v>3.8220999999999998</v>
      </c>
      <c r="E883" s="2">
        <f t="shared" si="104"/>
        <v>3.7745799999999994</v>
      </c>
      <c r="F883" s="2">
        <f t="shared" si="105"/>
        <v>3.5348200000000007</v>
      </c>
      <c r="G883" s="2">
        <f t="shared" si="107"/>
        <v>3.3905420000000017</v>
      </c>
      <c r="H883" s="2">
        <f t="shared" si="103"/>
        <v>3.5977304999999986</v>
      </c>
      <c r="I883" s="2">
        <f t="array" ref="I883">SUMPRODUCT(B867:B886, (ROW(B867:B886)-ROW(B867)+1)) / (20*21/2)</f>
        <v>3.7497152380952374</v>
      </c>
      <c r="J883" s="2">
        <f t="shared" si="106"/>
        <v>3.6088875406135301</v>
      </c>
      <c r="K883" s="2">
        <f t="shared" ref="K883:K946" si="108">$K$4*B883+(1-$K$4)*K882</f>
        <v>3.4551711420565154</v>
      </c>
    </row>
    <row r="884" spans="1:11" ht="13.5" x14ac:dyDescent="0.25">
      <c r="A884" s="3">
        <f>TITRES_STAT!B887</f>
        <v>43290</v>
      </c>
      <c r="B884" s="6">
        <f>TITRES_STAT!D887</f>
        <v>3.8220999999999998</v>
      </c>
      <c r="C884" s="2">
        <f t="shared" si="101"/>
        <v>0</v>
      </c>
      <c r="D884" s="2">
        <f t="shared" si="102"/>
        <v>3.8220999999999998</v>
      </c>
      <c r="E884" s="2">
        <f t="shared" si="104"/>
        <v>3.7858299999999998</v>
      </c>
      <c r="F884" s="2">
        <f t="shared" si="105"/>
        <v>3.567955</v>
      </c>
      <c r="G884" s="2">
        <f t="shared" si="107"/>
        <v>3.3958420000000005</v>
      </c>
      <c r="H884" s="2">
        <f t="shared" si="103"/>
        <v>3.5954329999999981</v>
      </c>
      <c r="I884" s="2">
        <f t="array" ref="I884">SUMPRODUCT(B868:B887, (ROW(B868:B887)-ROW(B868)+1)) / (20*21/2)</f>
        <v>3.7676080952380957</v>
      </c>
      <c r="J884" s="2">
        <f t="shared" si="106"/>
        <v>3.6291934891265276</v>
      </c>
      <c r="K884" s="2">
        <f t="shared" si="108"/>
        <v>3.4695605090346913</v>
      </c>
    </row>
    <row r="885" spans="1:11" ht="13.5" x14ac:dyDescent="0.25">
      <c r="A885" s="3">
        <f>TITRES_STAT!B888</f>
        <v>43291</v>
      </c>
      <c r="B885" s="6">
        <f>TITRES_STAT!D888</f>
        <v>3.8220999999999998</v>
      </c>
      <c r="C885" s="2">
        <f t="shared" si="101"/>
        <v>0</v>
      </c>
      <c r="D885" s="2">
        <f t="shared" si="102"/>
        <v>3.8220999999999998</v>
      </c>
      <c r="E885" s="2">
        <f t="shared" si="104"/>
        <v>3.7976199999999998</v>
      </c>
      <c r="F885" s="2">
        <f t="shared" si="105"/>
        <v>3.6010900000000006</v>
      </c>
      <c r="G885" s="2">
        <f t="shared" si="107"/>
        <v>3.401142000000001</v>
      </c>
      <c r="H885" s="2">
        <f t="shared" si="103"/>
        <v>3.593135499999998</v>
      </c>
      <c r="I885" s="2">
        <f t="array" ref="I885">SUMPRODUCT(B869:B888, (ROW(B869:B888)-ROW(B869)+1)) / (20*21/2)</f>
        <v>3.7823452380952376</v>
      </c>
      <c r="J885" s="2">
        <f t="shared" si="106"/>
        <v>3.6475655377811442</v>
      </c>
      <c r="K885" s="2">
        <f t="shared" si="108"/>
        <v>3.483385587111762</v>
      </c>
    </row>
    <row r="886" spans="1:11" ht="13.5" x14ac:dyDescent="0.25">
      <c r="A886" s="3">
        <f>TITRES_STAT!B889</f>
        <v>43292</v>
      </c>
      <c r="B886" s="6">
        <f>TITRES_STAT!D889</f>
        <v>3.8220999999999998</v>
      </c>
      <c r="C886" s="2">
        <f t="shared" si="101"/>
        <v>0</v>
      </c>
      <c r="D886" s="2">
        <f t="shared" si="102"/>
        <v>3.8220999999999998</v>
      </c>
      <c r="E886" s="2">
        <f t="shared" si="104"/>
        <v>3.8094099999999997</v>
      </c>
      <c r="F886" s="2">
        <f t="shared" si="105"/>
        <v>3.6342250000000007</v>
      </c>
      <c r="G886" s="2">
        <f t="shared" si="107"/>
        <v>3.4064420000000011</v>
      </c>
      <c r="H886" s="2">
        <f t="shared" si="103"/>
        <v>3.5908379999999975</v>
      </c>
      <c r="I886" s="2">
        <f t="array" ref="I886">SUMPRODUCT(B870:B889, (ROW(B870:B889)-ROW(B870)+1)) / (20*21/2)</f>
        <v>3.7832790476190472</v>
      </c>
      <c r="J886" s="2">
        <f t="shared" si="106"/>
        <v>3.6641878675162731</v>
      </c>
      <c r="K886" s="2">
        <f t="shared" si="108"/>
        <v>3.4966685052642417</v>
      </c>
    </row>
    <row r="887" spans="1:11" ht="13.5" x14ac:dyDescent="0.25">
      <c r="A887" s="3">
        <f>TITRES_STAT!B890</f>
        <v>43293</v>
      </c>
      <c r="B887" s="6">
        <f>TITRES_STAT!D890</f>
        <v>3.8220999999999998</v>
      </c>
      <c r="C887" s="2">
        <f t="shared" si="101"/>
        <v>0</v>
      </c>
      <c r="D887" s="2">
        <f t="shared" si="102"/>
        <v>3.8220999999999998</v>
      </c>
      <c r="E887" s="2">
        <f t="shared" si="104"/>
        <v>3.8211999999999997</v>
      </c>
      <c r="F887" s="2">
        <f t="shared" si="105"/>
        <v>3.66736</v>
      </c>
      <c r="G887" s="2">
        <f t="shared" si="107"/>
        <v>3.4138120000000014</v>
      </c>
      <c r="H887" s="2">
        <f t="shared" si="103"/>
        <v>3.588540499999997</v>
      </c>
      <c r="I887" s="2">
        <f t="array" ref="I887">SUMPRODUCT(B871:B890, (ROW(B871:B890)-ROW(B871)+1)) / (20*21/2)</f>
        <v>3.791934761904761</v>
      </c>
      <c r="J887" s="2">
        <f t="shared" si="106"/>
        <v>3.6792271182290088</v>
      </c>
      <c r="K887" s="2">
        <f t="shared" si="108"/>
        <v>3.5094305246656439</v>
      </c>
    </row>
    <row r="888" spans="1:11" ht="13.5" x14ac:dyDescent="0.25">
      <c r="A888" s="3">
        <f>TITRES_STAT!B891</f>
        <v>43294</v>
      </c>
      <c r="B888" s="6">
        <f>TITRES_STAT!D891</f>
        <v>3.8220999999999998</v>
      </c>
      <c r="C888" s="2">
        <f t="shared" si="101"/>
        <v>0</v>
      </c>
      <c r="D888" s="2">
        <f t="shared" si="102"/>
        <v>3.8220999999999998</v>
      </c>
      <c r="E888" s="2">
        <f t="shared" si="104"/>
        <v>3.8220999999999998</v>
      </c>
      <c r="F888" s="2">
        <f t="shared" si="105"/>
        <v>3.7004950000000001</v>
      </c>
      <c r="G888" s="2">
        <f t="shared" si="107"/>
        <v>3.4211820000000017</v>
      </c>
      <c r="H888" s="2">
        <f t="shared" si="103"/>
        <v>3.5862429999999965</v>
      </c>
      <c r="I888" s="2">
        <f t="array" ref="I888">SUMPRODUCT(B872:B891, (ROW(B872:B891)-ROW(B872)+1)) / (20*21/2)</f>
        <v>3.7981633333333327</v>
      </c>
      <c r="J888" s="2">
        <f t="shared" si="106"/>
        <v>3.6928340593500559</v>
      </c>
      <c r="K888" s="2">
        <f t="shared" si="108"/>
        <v>3.5216920727179715</v>
      </c>
    </row>
    <row r="889" spans="1:11" ht="13.5" x14ac:dyDescent="0.25">
      <c r="A889" s="3">
        <f>TITRES_STAT!B892</f>
        <v>43297</v>
      </c>
      <c r="B889" s="6">
        <f>TITRES_STAT!D892</f>
        <v>3.7103000000000002</v>
      </c>
      <c r="C889" s="2">
        <f t="shared" si="101"/>
        <v>-0.11179999999999968</v>
      </c>
      <c r="D889" s="2">
        <f t="shared" si="102"/>
        <v>3.7997399999999999</v>
      </c>
      <c r="E889" s="2">
        <f t="shared" si="104"/>
        <v>3.8109200000000003</v>
      </c>
      <c r="F889" s="2">
        <f t="shared" si="105"/>
        <v>3.7253150000000006</v>
      </c>
      <c r="G889" s="2">
        <f t="shared" si="107"/>
        <v>3.4263160000000012</v>
      </c>
      <c r="H889" s="2">
        <f t="shared" si="103"/>
        <v>3.5833864999999969</v>
      </c>
      <c r="I889" s="2">
        <f t="array" ref="I889">SUMPRODUCT(B873:B892, (ROW(B873:B892)-ROW(B873)+1)) / (20*21/2)</f>
        <v>3.8024319047619044</v>
      </c>
      <c r="J889" s="2">
        <f t="shared" si="106"/>
        <v>3.6944974822690986</v>
      </c>
      <c r="K889" s="2">
        <f t="shared" si="108"/>
        <v>3.5290884620231493</v>
      </c>
    </row>
    <row r="890" spans="1:11" ht="13.5" x14ac:dyDescent="0.25">
      <c r="A890" s="3">
        <f>TITRES_STAT!B893</f>
        <v>43298</v>
      </c>
      <c r="B890" s="6">
        <f>TITRES_STAT!D893</f>
        <v>3.8161999999999998</v>
      </c>
      <c r="C890" s="2">
        <f t="shared" si="101"/>
        <v>0.10589999999999966</v>
      </c>
      <c r="D890" s="2">
        <f t="shared" si="102"/>
        <v>3.7985599999999997</v>
      </c>
      <c r="E890" s="2">
        <f t="shared" si="104"/>
        <v>3.8103299999999996</v>
      </c>
      <c r="F890" s="2">
        <f t="shared" si="105"/>
        <v>3.7507999999999995</v>
      </c>
      <c r="G890" s="2">
        <f t="shared" si="107"/>
        <v>3.433568000000002</v>
      </c>
      <c r="H890" s="2">
        <f t="shared" si="103"/>
        <v>3.5810594999999967</v>
      </c>
      <c r="I890" s="2">
        <f t="array" ref="I890">SUMPRODUCT(B874:B893, (ROW(B874:B893)-ROW(B874)+1)) / (20*21/2)</f>
        <v>3.8163380952380948</v>
      </c>
      <c r="J890" s="2">
        <f t="shared" si="106"/>
        <v>3.7060881982434699</v>
      </c>
      <c r="K890" s="2">
        <f t="shared" si="108"/>
        <v>3.5403477380222417</v>
      </c>
    </row>
    <row r="891" spans="1:11" ht="13.5" x14ac:dyDescent="0.25">
      <c r="A891" s="3">
        <f>TITRES_STAT!B894</f>
        <v>43299</v>
      </c>
      <c r="B891" s="6">
        <f>TITRES_STAT!D894</f>
        <v>3.8161999999999998</v>
      </c>
      <c r="C891" s="2">
        <f t="shared" si="101"/>
        <v>0</v>
      </c>
      <c r="D891" s="2">
        <f t="shared" si="102"/>
        <v>3.7973799999999995</v>
      </c>
      <c r="E891" s="2">
        <f t="shared" si="104"/>
        <v>3.8097400000000001</v>
      </c>
      <c r="F891" s="2">
        <f t="shared" si="105"/>
        <v>3.7713799999999993</v>
      </c>
      <c r="G891" s="2">
        <f t="shared" si="107"/>
        <v>3.4438700000000022</v>
      </c>
      <c r="H891" s="2">
        <f t="shared" si="103"/>
        <v>3.5793589999999966</v>
      </c>
      <c r="I891" s="2">
        <f t="array" ref="I891">SUMPRODUCT(B875:B894, (ROW(B875:B894)-ROW(B875)+1)) / (20*21/2)</f>
        <v>3.8399899999999998</v>
      </c>
      <c r="J891" s="2">
        <f t="shared" si="106"/>
        <v>3.7165750365059962</v>
      </c>
      <c r="K891" s="2">
        <f t="shared" si="108"/>
        <v>3.5511654737860754</v>
      </c>
    </row>
    <row r="892" spans="1:11" ht="13.5" x14ac:dyDescent="0.25">
      <c r="A892" s="3">
        <f>TITRES_STAT!B895</f>
        <v>43300</v>
      </c>
      <c r="B892" s="6">
        <f>TITRES_STAT!D895</f>
        <v>3.8161999999999998</v>
      </c>
      <c r="C892" s="2">
        <f t="shared" si="101"/>
        <v>0</v>
      </c>
      <c r="D892" s="2">
        <f t="shared" si="102"/>
        <v>3.7961999999999998</v>
      </c>
      <c r="E892" s="2">
        <f t="shared" si="104"/>
        <v>3.8091499999999998</v>
      </c>
      <c r="F892" s="2">
        <f t="shared" si="105"/>
        <v>3.7818849999999991</v>
      </c>
      <c r="G892" s="2">
        <f t="shared" si="107"/>
        <v>3.4548260000000024</v>
      </c>
      <c r="H892" s="2">
        <f t="shared" si="103"/>
        <v>3.5788569999999966</v>
      </c>
      <c r="I892" s="2">
        <f t="array" ref="I892">SUMPRODUCT(B876:B895, (ROW(B876:B895)-ROW(B876)+1)) / (20*21/2)</f>
        <v>3.8732423809523815</v>
      </c>
      <c r="J892" s="2">
        <f t="shared" si="106"/>
        <v>3.72606312826733</v>
      </c>
      <c r="K892" s="2">
        <f t="shared" si="108"/>
        <v>3.561558984617994</v>
      </c>
    </row>
    <row r="893" spans="1:11" ht="13.5" x14ac:dyDescent="0.25">
      <c r="A893" s="3">
        <f>TITRES_STAT!B896</f>
        <v>43301</v>
      </c>
      <c r="B893" s="6">
        <f>TITRES_STAT!D896</f>
        <v>3.9279000000000002</v>
      </c>
      <c r="C893" s="2">
        <f t="shared" si="101"/>
        <v>0.11170000000000035</v>
      </c>
      <c r="D893" s="2">
        <f t="shared" si="102"/>
        <v>3.8173599999999999</v>
      </c>
      <c r="E893" s="2">
        <f t="shared" si="104"/>
        <v>3.8197299999999998</v>
      </c>
      <c r="F893" s="2">
        <f t="shared" si="105"/>
        <v>3.7971549999999987</v>
      </c>
      <c r="G893" s="2">
        <f t="shared" si="107"/>
        <v>3.4680160000000022</v>
      </c>
      <c r="H893" s="2">
        <f t="shared" si="103"/>
        <v>3.5789134999999965</v>
      </c>
      <c r="I893" s="2">
        <f t="array" ref="I893">SUMPRODUCT(B877:B896, (ROW(B877:B896)-ROW(B877)+1)) / (20*21/2)</f>
        <v>3.9043095238095238</v>
      </c>
      <c r="J893" s="2">
        <f t="shared" si="106"/>
        <v>3.7452856874799649</v>
      </c>
      <c r="K893" s="2">
        <f t="shared" si="108"/>
        <v>3.5759252989467001</v>
      </c>
    </row>
    <row r="894" spans="1:11" ht="13.5" x14ac:dyDescent="0.25">
      <c r="A894" s="3">
        <f>TITRES_STAT!B897</f>
        <v>43304</v>
      </c>
      <c r="B894" s="6">
        <f>TITRES_STAT!D897</f>
        <v>4.0454999999999997</v>
      </c>
      <c r="C894" s="2">
        <f t="shared" si="101"/>
        <v>0.11759999999999948</v>
      </c>
      <c r="D894" s="2">
        <f t="shared" si="102"/>
        <v>3.8844000000000003</v>
      </c>
      <c r="E894" s="2">
        <f t="shared" si="104"/>
        <v>3.8420699999999988</v>
      </c>
      <c r="F894" s="2">
        <f t="shared" si="105"/>
        <v>3.8139499999999997</v>
      </c>
      <c r="G894" s="2">
        <f t="shared" si="107"/>
        <v>3.4835580000000022</v>
      </c>
      <c r="H894" s="2">
        <f t="shared" si="103"/>
        <v>3.5795579999999969</v>
      </c>
      <c r="I894" s="2">
        <f t="array" ref="I894">SUMPRODUCT(B878:B897, (ROW(B878:B897)-ROW(B878)+1)) / (20*21/2)</f>
        <v>3.9331914285714284</v>
      </c>
      <c r="J894" s="2">
        <f t="shared" si="106"/>
        <v>3.7738775267675875</v>
      </c>
      <c r="K894" s="2">
        <f t="shared" si="108"/>
        <v>3.594339993105653</v>
      </c>
    </row>
    <row r="895" spans="1:11" ht="13.5" x14ac:dyDescent="0.25">
      <c r="A895" s="3">
        <f>TITRES_STAT!B898</f>
        <v>43305</v>
      </c>
      <c r="B895" s="6">
        <f>TITRES_STAT!D898</f>
        <v>4.1631</v>
      </c>
      <c r="C895" s="2">
        <f t="shared" si="101"/>
        <v>0.11760000000000037</v>
      </c>
      <c r="D895" s="2">
        <f t="shared" si="102"/>
        <v>3.9537799999999996</v>
      </c>
      <c r="E895" s="2">
        <f t="shared" si="104"/>
        <v>3.8761699999999997</v>
      </c>
      <c r="F895" s="2">
        <f t="shared" si="105"/>
        <v>3.8368949999999997</v>
      </c>
      <c r="G895" s="2">
        <f t="shared" si="107"/>
        <v>3.5014520000000018</v>
      </c>
      <c r="H895" s="2">
        <f t="shared" si="103"/>
        <v>3.580790499999996</v>
      </c>
      <c r="I895" s="2">
        <f t="array" ref="I895">SUMPRODUCT(B879:B898, (ROW(B879:B898)-ROW(B879)+1)) / (20*21/2)</f>
        <v>3.9834119047619043</v>
      </c>
      <c r="J895" s="2">
        <f t="shared" si="106"/>
        <v>3.8109463337421032</v>
      </c>
      <c r="K895" s="2">
        <f t="shared" si="108"/>
        <v>3.61664430710151</v>
      </c>
    </row>
    <row r="896" spans="1:11" ht="13.5" x14ac:dyDescent="0.25">
      <c r="A896" s="3">
        <f>TITRES_STAT!B899</f>
        <v>43307</v>
      </c>
      <c r="B896" s="6">
        <f>TITRES_STAT!D899</f>
        <v>4.1631</v>
      </c>
      <c r="C896" s="2">
        <f t="shared" si="101"/>
        <v>0</v>
      </c>
      <c r="D896" s="2">
        <f t="shared" si="102"/>
        <v>4.0231599999999998</v>
      </c>
      <c r="E896" s="2">
        <f t="shared" si="104"/>
        <v>3.9102699999999997</v>
      </c>
      <c r="F896" s="2">
        <f t="shared" si="105"/>
        <v>3.8598400000000006</v>
      </c>
      <c r="G896" s="2">
        <f t="shared" si="107"/>
        <v>3.5193460000000014</v>
      </c>
      <c r="H896" s="2">
        <f t="shared" si="103"/>
        <v>3.582022999999996</v>
      </c>
      <c r="I896" s="2">
        <f t="array" ref="I896">SUMPRODUCT(B880:B899, (ROW(B880:B899)-ROW(B880)+1)) / (20*21/2)</f>
        <v>4.041427619047619</v>
      </c>
      <c r="J896" s="2">
        <f t="shared" si="106"/>
        <v>3.8444847781476175</v>
      </c>
      <c r="K896" s="2">
        <f t="shared" si="108"/>
        <v>3.6380739421171371</v>
      </c>
    </row>
    <row r="897" spans="1:11" ht="13.5" x14ac:dyDescent="0.25">
      <c r="A897" s="3">
        <f>TITRES_STAT!B900</f>
        <v>43308</v>
      </c>
      <c r="B897" s="6">
        <f>TITRES_STAT!D900</f>
        <v>4.1631</v>
      </c>
      <c r="C897" s="2">
        <f t="shared" si="101"/>
        <v>0</v>
      </c>
      <c r="D897" s="2">
        <f t="shared" si="102"/>
        <v>4.0925399999999996</v>
      </c>
      <c r="E897" s="2">
        <f t="shared" si="104"/>
        <v>3.9443700000000002</v>
      </c>
      <c r="F897" s="2">
        <f t="shared" si="105"/>
        <v>3.8827850000000006</v>
      </c>
      <c r="G897" s="2">
        <f t="shared" si="107"/>
        <v>3.5372400000000006</v>
      </c>
      <c r="H897" s="2">
        <f t="shared" si="103"/>
        <v>3.5838274999999959</v>
      </c>
      <c r="I897" s="2">
        <f t="array" ref="I897">SUMPRODUCT(B881:B900, (ROW(B881:B900)-ROW(B881)+1)) / (20*21/2)</f>
        <v>4.0865876190476191</v>
      </c>
      <c r="J897" s="2">
        <f t="shared" si="106"/>
        <v>3.8748290849907017</v>
      </c>
      <c r="K897" s="2">
        <f t="shared" si="108"/>
        <v>3.658663199289014</v>
      </c>
    </row>
    <row r="898" spans="1:11" ht="13.5" x14ac:dyDescent="0.25">
      <c r="A898" s="3">
        <f>TITRES_STAT!B901</f>
        <v>43311</v>
      </c>
      <c r="B898" s="6">
        <f>TITRES_STAT!D901</f>
        <v>4.4100999999999999</v>
      </c>
      <c r="C898" s="2">
        <f t="shared" si="101"/>
        <v>0.24699999999999989</v>
      </c>
      <c r="D898" s="2">
        <f t="shared" si="102"/>
        <v>4.1889799999999999</v>
      </c>
      <c r="E898" s="2">
        <f t="shared" si="104"/>
        <v>4.0031699999999999</v>
      </c>
      <c r="F898" s="2">
        <f t="shared" si="105"/>
        <v>3.9126350000000003</v>
      </c>
      <c r="G898" s="2">
        <f t="shared" si="107"/>
        <v>3.5600740000000006</v>
      </c>
      <c r="H898" s="2">
        <f t="shared" si="103"/>
        <v>3.587411499999996</v>
      </c>
      <c r="I898" s="2">
        <f t="array" ref="I898">SUMPRODUCT(B882:B901, (ROW(B882:B901)-ROW(B882)+1)) / (20*21/2)</f>
        <v>4.1288919047619048</v>
      </c>
      <c r="J898" s="2">
        <f t="shared" si="106"/>
        <v>3.9258072673725395</v>
      </c>
      <c r="K898" s="2">
        <f t="shared" si="108"/>
        <v>3.6881313091208177</v>
      </c>
    </row>
    <row r="899" spans="1:11" ht="13.5" x14ac:dyDescent="0.25">
      <c r="A899" s="3">
        <f>TITRES_STAT!B902</f>
        <v>43312</v>
      </c>
      <c r="B899" s="6">
        <f>TITRES_STAT!D902</f>
        <v>4.5217999999999998</v>
      </c>
      <c r="C899" s="2">
        <f t="shared" si="101"/>
        <v>0.11169999999999991</v>
      </c>
      <c r="D899" s="2">
        <f t="shared" si="102"/>
        <v>4.2842399999999996</v>
      </c>
      <c r="E899" s="2">
        <f t="shared" si="104"/>
        <v>4.08432</v>
      </c>
      <c r="F899" s="2">
        <f t="shared" si="105"/>
        <v>3.9476200000000006</v>
      </c>
      <c r="G899" s="2">
        <f t="shared" si="107"/>
        <v>3.5851420000000012</v>
      </c>
      <c r="H899" s="2">
        <f t="shared" si="103"/>
        <v>3.5920989999999948</v>
      </c>
      <c r="I899" s="2">
        <f t="array" ref="I899">SUMPRODUCT(B883:B902, (ROW(B883:B902)-ROW(B883)+1)) / (20*21/2)</f>
        <v>4.1683404761904761</v>
      </c>
      <c r="J899" s="2">
        <f t="shared" si="106"/>
        <v>3.9825684800037262</v>
      </c>
      <c r="K899" s="2">
        <f t="shared" si="108"/>
        <v>3.720824198959217</v>
      </c>
    </row>
    <row r="900" spans="1:11" ht="13.5" x14ac:dyDescent="0.25">
      <c r="A900" s="3">
        <f>TITRES_STAT!B903</f>
        <v>43313</v>
      </c>
      <c r="B900" s="6">
        <f>TITRES_STAT!D903</f>
        <v>4.4218000000000002</v>
      </c>
      <c r="C900" s="2">
        <f t="shared" ref="C900:C963" si="109">B900-B899</f>
        <v>-9.9999999999999645E-2</v>
      </c>
      <c r="D900" s="2">
        <f t="shared" si="102"/>
        <v>4.3359800000000002</v>
      </c>
      <c r="E900" s="2">
        <f t="shared" si="104"/>
        <v>4.1448799999999997</v>
      </c>
      <c r="F900" s="2">
        <f t="shared" si="105"/>
        <v>3.9776049999999996</v>
      </c>
      <c r="G900" s="2">
        <f t="shared" si="107"/>
        <v>3.607120000000001</v>
      </c>
      <c r="H900" s="2">
        <f t="shared" si="103"/>
        <v>3.5968039999999957</v>
      </c>
      <c r="I900" s="2">
        <f t="array" ref="I900">SUMPRODUCT(B884:B903, (ROW(B884:B903)-ROW(B884)+1)) / (20*21/2)</f>
        <v>4.2049333333333339</v>
      </c>
      <c r="J900" s="2">
        <f t="shared" si="106"/>
        <v>4.0244000533367048</v>
      </c>
      <c r="K900" s="2">
        <f t="shared" si="108"/>
        <v>3.7483134460588556</v>
      </c>
    </row>
    <row r="901" spans="1:11" ht="13.5" x14ac:dyDescent="0.25">
      <c r="A901" s="3">
        <f>TITRES_STAT!B904</f>
        <v>43314</v>
      </c>
      <c r="B901" s="6">
        <f>TITRES_STAT!D904</f>
        <v>4.4218000000000002</v>
      </c>
      <c r="C901" s="2">
        <f t="shared" si="109"/>
        <v>0</v>
      </c>
      <c r="D901" s="2">
        <f t="shared" si="102"/>
        <v>4.3877199999999998</v>
      </c>
      <c r="E901" s="2">
        <f t="shared" si="104"/>
        <v>4.2054399999999994</v>
      </c>
      <c r="F901" s="2">
        <f t="shared" si="105"/>
        <v>4.0075900000000004</v>
      </c>
      <c r="G901" s="2">
        <f t="shared" si="107"/>
        <v>3.6290980000000008</v>
      </c>
      <c r="H901" s="2">
        <f t="shared" si="103"/>
        <v>3.6020264999999951</v>
      </c>
      <c r="I901" s="2">
        <f t="array" ref="I901">SUMPRODUCT(B885:B904, (ROW(B885:B904)-ROW(B885)+1)) / (20*21/2)</f>
        <v>4.2386704761904763</v>
      </c>
      <c r="J901" s="2">
        <f t="shared" si="106"/>
        <v>4.0622476673046375</v>
      </c>
      <c r="K901" s="2">
        <f t="shared" si="108"/>
        <v>3.7747246834683126</v>
      </c>
    </row>
    <row r="902" spans="1:11" ht="13.5" x14ac:dyDescent="0.25">
      <c r="A902" s="3">
        <f>TITRES_STAT!B905</f>
        <v>43315</v>
      </c>
      <c r="B902" s="6">
        <f>TITRES_STAT!D905</f>
        <v>4.4218000000000002</v>
      </c>
      <c r="C902" s="2">
        <f t="shared" si="109"/>
        <v>0</v>
      </c>
      <c r="D902" s="2">
        <f t="shared" ref="D902:D965" si="110">AVERAGE(B898:B902)</f>
        <v>4.4394600000000004</v>
      </c>
      <c r="E902" s="2">
        <f t="shared" si="104"/>
        <v>4.2659999999999991</v>
      </c>
      <c r="F902" s="2">
        <f t="shared" si="105"/>
        <v>4.0375750000000004</v>
      </c>
      <c r="G902" s="2">
        <f t="shared" si="107"/>
        <v>3.6530380000000005</v>
      </c>
      <c r="H902" s="2">
        <f t="shared" si="103"/>
        <v>3.6077934999999939</v>
      </c>
      <c r="I902" s="2">
        <f t="array" ref="I902">SUMPRODUCT(B886:B905, (ROW(B886:B905)-ROW(B886)+1)) / (20*21/2)</f>
        <v>4.2695519047619053</v>
      </c>
      <c r="J902" s="2">
        <f t="shared" si="106"/>
        <v>4.096490746608958</v>
      </c>
      <c r="K902" s="2">
        <f t="shared" si="108"/>
        <v>3.8001001860773984</v>
      </c>
    </row>
    <row r="903" spans="1:11" ht="13.5" x14ac:dyDescent="0.25">
      <c r="A903" s="3">
        <f>TITRES_STAT!B906</f>
        <v>43318</v>
      </c>
      <c r="B903" s="6">
        <f>TITRES_STAT!D906</f>
        <v>4.4218000000000002</v>
      </c>
      <c r="C903" s="2">
        <f t="shared" si="109"/>
        <v>0</v>
      </c>
      <c r="D903" s="2">
        <f t="shared" si="110"/>
        <v>4.4418000000000006</v>
      </c>
      <c r="E903" s="2">
        <f t="shared" si="104"/>
        <v>4.3153899999999989</v>
      </c>
      <c r="F903" s="2">
        <f t="shared" si="105"/>
        <v>4.0675600000000003</v>
      </c>
      <c r="G903" s="2">
        <f t="shared" si="107"/>
        <v>3.6774140000000006</v>
      </c>
      <c r="H903" s="2">
        <f t="shared" si="103"/>
        <v>3.6132879999999945</v>
      </c>
      <c r="I903" s="2">
        <f t="array" ref="I903">SUMPRODUCT(B887:B906, (ROW(B887:B906)-ROW(B887)+1)) / (20*21/2)</f>
        <v>4.285263333333333</v>
      </c>
      <c r="J903" s="2">
        <f t="shared" si="106"/>
        <v>4.1274725802652474</v>
      </c>
      <c r="K903" s="2">
        <f t="shared" si="108"/>
        <v>3.8244805709371086</v>
      </c>
    </row>
    <row r="904" spans="1:11" ht="13.5" x14ac:dyDescent="0.25">
      <c r="A904" s="3">
        <f>TITRES_STAT!B907</f>
        <v>43319</v>
      </c>
      <c r="B904" s="6">
        <f>TITRES_STAT!D907</f>
        <v>4.4218000000000002</v>
      </c>
      <c r="C904" s="2">
        <f t="shared" si="109"/>
        <v>0</v>
      </c>
      <c r="D904" s="2">
        <f t="shared" si="110"/>
        <v>4.4218000000000002</v>
      </c>
      <c r="E904" s="2">
        <f t="shared" si="104"/>
        <v>4.353019999999999</v>
      </c>
      <c r="F904" s="2">
        <f t="shared" si="105"/>
        <v>4.0975450000000002</v>
      </c>
      <c r="G904" s="2">
        <f t="shared" si="107"/>
        <v>3.703532</v>
      </c>
      <c r="H904" s="2">
        <f t="shared" si="103"/>
        <v>3.617938499999994</v>
      </c>
      <c r="I904" s="2">
        <f t="array" ref="I904">SUMPRODUCT(B888:B907, (ROW(B888:B907)-ROW(B888)+1)) / (20*21/2)</f>
        <v>4.2858490476190481</v>
      </c>
      <c r="J904" s="2">
        <f t="shared" si="106"/>
        <v>4.155503763097129</v>
      </c>
      <c r="K904" s="2">
        <f t="shared" si="108"/>
        <v>3.8479048622729084</v>
      </c>
    </row>
    <row r="905" spans="1:11" ht="13.5" x14ac:dyDescent="0.25">
      <c r="A905" s="3">
        <f>TITRES_STAT!B908</f>
        <v>43320</v>
      </c>
      <c r="B905" s="6">
        <f>TITRES_STAT!D908</f>
        <v>4.4218000000000002</v>
      </c>
      <c r="C905" s="2">
        <f t="shared" si="109"/>
        <v>0</v>
      </c>
      <c r="D905" s="2">
        <f t="shared" si="110"/>
        <v>4.4218000000000002</v>
      </c>
      <c r="E905" s="2">
        <f t="shared" si="104"/>
        <v>4.3788900000000002</v>
      </c>
      <c r="F905" s="2">
        <f t="shared" si="105"/>
        <v>4.127530000000001</v>
      </c>
      <c r="G905" s="2">
        <f t="shared" si="107"/>
        <v>3.7296499999999999</v>
      </c>
      <c r="H905" s="2">
        <f t="shared" si="103"/>
        <v>3.6215539999999931</v>
      </c>
      <c r="I905" s="2">
        <f t="array" ref="I905">SUMPRODUCT(B889:B908, (ROW(B889:B908)-ROW(B889)+1)) / (20*21/2)</f>
        <v>4.2809247619047621</v>
      </c>
      <c r="J905" s="2">
        <f t="shared" si="106"/>
        <v>4.1808653094688308</v>
      </c>
      <c r="K905" s="2">
        <f t="shared" si="108"/>
        <v>3.870410553948481</v>
      </c>
    </row>
    <row r="906" spans="1:11" ht="13.5" x14ac:dyDescent="0.25">
      <c r="A906" s="3">
        <f>TITRES_STAT!B909</f>
        <v>43321</v>
      </c>
      <c r="B906" s="6">
        <f>TITRES_STAT!D909</f>
        <v>4.2925000000000004</v>
      </c>
      <c r="C906" s="2">
        <f t="shared" si="109"/>
        <v>-0.12929999999999975</v>
      </c>
      <c r="D906" s="2">
        <f t="shared" si="110"/>
        <v>4.3959400000000004</v>
      </c>
      <c r="E906" s="2">
        <f t="shared" si="104"/>
        <v>4.3918300000000006</v>
      </c>
      <c r="F906" s="2">
        <f t="shared" si="105"/>
        <v>4.1510500000000006</v>
      </c>
      <c r="G906" s="2">
        <f t="shared" si="107"/>
        <v>3.7514400000000001</v>
      </c>
      <c r="H906" s="2">
        <f t="shared" ref="H906:H969" si="111">AVERAGE(B707:B906)</f>
        <v>3.6234334999999929</v>
      </c>
      <c r="I906" s="2">
        <f t="array" ref="I906">SUMPRODUCT(B890:B909, (ROW(B890:B909)-ROW(B890)+1)) / (20*21/2)</f>
        <v>4.2746004761904759</v>
      </c>
      <c r="J906" s="2">
        <f t="shared" si="106"/>
        <v>4.1914971847575133</v>
      </c>
      <c r="K906" s="2">
        <f t="shared" si="108"/>
        <v>3.8869630812446192</v>
      </c>
    </row>
    <row r="907" spans="1:11" ht="13.5" x14ac:dyDescent="0.25">
      <c r="A907" s="3">
        <f>TITRES_STAT!B910</f>
        <v>43322</v>
      </c>
      <c r="B907" s="6">
        <f>TITRES_STAT!D910</f>
        <v>4.1571999999999996</v>
      </c>
      <c r="C907" s="2">
        <f t="shared" si="109"/>
        <v>-0.13530000000000086</v>
      </c>
      <c r="D907" s="2">
        <f t="shared" si="110"/>
        <v>4.3430200000000001</v>
      </c>
      <c r="E907" s="2">
        <f t="shared" si="104"/>
        <v>4.3912400000000007</v>
      </c>
      <c r="F907" s="2">
        <f t="shared" si="105"/>
        <v>4.1678050000000004</v>
      </c>
      <c r="G907" s="2">
        <f t="shared" si="107"/>
        <v>3.7703059999999993</v>
      </c>
      <c r="H907" s="2">
        <f t="shared" si="111"/>
        <v>3.6240644999999923</v>
      </c>
      <c r="I907" s="2">
        <f t="array" ref="I907">SUMPRODUCT(B891:B910, (ROW(B891:B910)-ROW(B891)+1)) / (20*21/2)</f>
        <v>4.2663438095238098</v>
      </c>
      <c r="J907" s="2">
        <f t="shared" si="106"/>
        <v>4.1882307862091785</v>
      </c>
      <c r="K907" s="2">
        <f t="shared" si="108"/>
        <v>3.8975606074703206</v>
      </c>
    </row>
    <row r="908" spans="1:11" ht="13.5" x14ac:dyDescent="0.25">
      <c r="A908" s="3">
        <f>TITRES_STAT!B911</f>
        <v>43326</v>
      </c>
      <c r="B908" s="6">
        <f>TITRES_STAT!D911</f>
        <v>4.1161000000000003</v>
      </c>
      <c r="C908" s="2">
        <f t="shared" si="109"/>
        <v>-4.1099999999999248E-2</v>
      </c>
      <c r="D908" s="2">
        <f t="shared" si="110"/>
        <v>4.2818800000000001</v>
      </c>
      <c r="E908" s="2">
        <f t="shared" ref="E908:E971" si="112">AVERAGE(B899:B908)</f>
        <v>4.3618400000000008</v>
      </c>
      <c r="F908" s="2">
        <f t="shared" si="105"/>
        <v>4.1825050000000008</v>
      </c>
      <c r="G908" s="2">
        <f t="shared" si="107"/>
        <v>3.7883499999999986</v>
      </c>
      <c r="H908" s="2">
        <f t="shared" si="111"/>
        <v>3.6239449999999924</v>
      </c>
      <c r="I908" s="2">
        <f t="array" ref="I908">SUMPRODUCT(B892:B911, (ROW(B892:B911)-ROW(B892)+1)) / (20*21/2)</f>
        <v>4.2566590476190482</v>
      </c>
      <c r="J908" s="2">
        <f t="shared" si="106"/>
        <v>4.1813611875225902</v>
      </c>
      <c r="K908" s="2">
        <f t="shared" si="108"/>
        <v>3.9061307797263867</v>
      </c>
    </row>
    <row r="909" spans="1:11" ht="13.5" x14ac:dyDescent="0.25">
      <c r="A909" s="3">
        <f>TITRES_STAT!B912</f>
        <v>43327</v>
      </c>
      <c r="B909" s="6">
        <f>TITRES_STAT!D912</f>
        <v>4.1161000000000003</v>
      </c>
      <c r="C909" s="2">
        <f t="shared" si="109"/>
        <v>0</v>
      </c>
      <c r="D909" s="2">
        <f t="shared" si="110"/>
        <v>4.2207400000000002</v>
      </c>
      <c r="E909" s="2">
        <f t="shared" si="112"/>
        <v>4.3212700000000011</v>
      </c>
      <c r="F909" s="2">
        <f t="shared" si="105"/>
        <v>4.2027950000000001</v>
      </c>
      <c r="G909" s="2">
        <f t="shared" si="107"/>
        <v>3.8063939999999992</v>
      </c>
      <c r="H909" s="2">
        <f t="shared" si="111"/>
        <v>3.6244249999999925</v>
      </c>
      <c r="I909" s="2">
        <f t="array" ref="I909">SUMPRODUCT(B893:B912, (ROW(B893:B912)-ROW(B893)+1)) / (20*21/2)</f>
        <v>4.2455461904761913</v>
      </c>
      <c r="J909" s="2">
        <f t="shared" si="106"/>
        <v>4.1751458363299623</v>
      </c>
      <c r="K909" s="2">
        <f t="shared" si="108"/>
        <v>3.9143648667959403</v>
      </c>
    </row>
    <row r="910" spans="1:11" ht="13.5" x14ac:dyDescent="0.25">
      <c r="A910" s="3">
        <f>TITRES_STAT!B913</f>
        <v>43328</v>
      </c>
      <c r="B910" s="6">
        <f>TITRES_STAT!D913</f>
        <v>4.1161000000000003</v>
      </c>
      <c r="C910" s="2">
        <f t="shared" si="109"/>
        <v>0</v>
      </c>
      <c r="D910" s="2">
        <f t="shared" si="110"/>
        <v>4.1595999999999993</v>
      </c>
      <c r="E910" s="2">
        <f t="shared" si="112"/>
        <v>4.2907000000000011</v>
      </c>
      <c r="F910" s="2">
        <f t="shared" si="105"/>
        <v>4.2177899999999999</v>
      </c>
      <c r="G910" s="2">
        <f t="shared" si="107"/>
        <v>3.8244379999999984</v>
      </c>
      <c r="H910" s="2">
        <f t="shared" si="111"/>
        <v>3.6237609999999933</v>
      </c>
      <c r="I910" s="2">
        <f t="array" ref="I910">SUMPRODUCT(B894:B913, (ROW(B894:B913)-ROW(B894)+1)) / (20*21/2)</f>
        <v>4.233005238095239</v>
      </c>
      <c r="J910" s="2">
        <f t="shared" si="106"/>
        <v>4.1695224233461561</v>
      </c>
      <c r="K910" s="2">
        <f t="shared" si="108"/>
        <v>3.9222760484902173</v>
      </c>
    </row>
    <row r="911" spans="1:11" ht="13.5" x14ac:dyDescent="0.25">
      <c r="A911" s="3">
        <f>TITRES_STAT!B914</f>
        <v>43329</v>
      </c>
      <c r="B911" s="6">
        <f>TITRES_STAT!D914</f>
        <v>4.1161000000000003</v>
      </c>
      <c r="C911" s="2">
        <f t="shared" si="109"/>
        <v>0</v>
      </c>
      <c r="D911" s="2">
        <f t="shared" si="110"/>
        <v>4.1243199999999991</v>
      </c>
      <c r="E911" s="2">
        <f t="shared" si="112"/>
        <v>4.2601300000000011</v>
      </c>
      <c r="F911" s="2">
        <f t="shared" si="105"/>
        <v>4.2327849999999998</v>
      </c>
      <c r="G911" s="2">
        <f t="shared" si="107"/>
        <v>3.8424819999999986</v>
      </c>
      <c r="H911" s="2">
        <f t="shared" si="111"/>
        <v>3.6226064999999918</v>
      </c>
      <c r="I911" s="2">
        <f t="array" ref="I911">SUMPRODUCT(B895:B914, (ROW(B895:B914)-ROW(B895)+1)) / (20*21/2)</f>
        <v>4.2195680952380954</v>
      </c>
      <c r="J911" s="2">
        <f t="shared" si="106"/>
        <v>4.164434573503665</v>
      </c>
      <c r="K911" s="2">
        <f t="shared" si="108"/>
        <v>3.9298769877651112</v>
      </c>
    </row>
    <row r="912" spans="1:11" ht="13.5" x14ac:dyDescent="0.25">
      <c r="A912" s="3">
        <f>TITRES_STAT!B915</f>
        <v>43332</v>
      </c>
      <c r="B912" s="6">
        <f>TITRES_STAT!D915</f>
        <v>4.1161000000000003</v>
      </c>
      <c r="C912" s="2">
        <f t="shared" si="109"/>
        <v>0</v>
      </c>
      <c r="D912" s="2">
        <f t="shared" si="110"/>
        <v>4.1161000000000003</v>
      </c>
      <c r="E912" s="2">
        <f t="shared" si="112"/>
        <v>4.2295600000000011</v>
      </c>
      <c r="F912" s="2">
        <f t="shared" si="105"/>
        <v>4.2477800000000006</v>
      </c>
      <c r="G912" s="2">
        <f t="shared" si="107"/>
        <v>3.8616159999999984</v>
      </c>
      <c r="H912" s="2">
        <f t="shared" si="111"/>
        <v>3.621451999999993</v>
      </c>
      <c r="I912" s="2">
        <f t="array" ref="I912">SUMPRODUCT(B896:B915, (ROW(B896:B915)-ROW(B896)+1)) / (20*21/2)</f>
        <v>4.2057947619047624</v>
      </c>
      <c r="J912" s="2">
        <f t="shared" si="106"/>
        <v>4.1598312807890299</v>
      </c>
      <c r="K912" s="2">
        <f t="shared" si="108"/>
        <v>3.9371798509900091</v>
      </c>
    </row>
    <row r="913" spans="1:11" ht="13.5" x14ac:dyDescent="0.25">
      <c r="A913" s="3">
        <f>TITRES_STAT!B916</f>
        <v>43335</v>
      </c>
      <c r="B913" s="6">
        <f>TITRES_STAT!D916</f>
        <v>4.1161000000000003</v>
      </c>
      <c r="C913" s="2">
        <f t="shared" si="109"/>
        <v>0</v>
      </c>
      <c r="D913" s="2">
        <f t="shared" si="110"/>
        <v>4.1161000000000003</v>
      </c>
      <c r="E913" s="2">
        <f t="shared" si="112"/>
        <v>4.1989900000000002</v>
      </c>
      <c r="F913" s="2">
        <f t="shared" si="105"/>
        <v>4.2571900000000005</v>
      </c>
      <c r="G913" s="2">
        <f t="shared" si="107"/>
        <v>3.8807499999999981</v>
      </c>
      <c r="H913" s="2">
        <f t="shared" si="111"/>
        <v>3.6202974999999928</v>
      </c>
      <c r="I913" s="2">
        <f t="array" ref="I913">SUMPRODUCT(B897:B916, (ROW(B897:B916)-ROW(B897)+1)) / (20*21/2)</f>
        <v>4.1922452380952384</v>
      </c>
      <c r="J913" s="2">
        <f t="shared" si="106"/>
        <v>4.1556663969043601</v>
      </c>
      <c r="K913" s="2">
        <f t="shared" si="108"/>
        <v>3.944196327421774</v>
      </c>
    </row>
    <row r="914" spans="1:11" ht="13.5" x14ac:dyDescent="0.25">
      <c r="A914" s="3">
        <f>TITRES_STAT!B917</f>
        <v>43336</v>
      </c>
      <c r="B914" s="6">
        <f>TITRES_STAT!D917</f>
        <v>4.1161000000000003</v>
      </c>
      <c r="C914" s="2">
        <f t="shared" si="109"/>
        <v>0</v>
      </c>
      <c r="D914" s="2">
        <f t="shared" si="110"/>
        <v>4.1161000000000003</v>
      </c>
      <c r="E914" s="2">
        <f t="shared" si="112"/>
        <v>4.1684200000000002</v>
      </c>
      <c r="F914" s="2">
        <f t="shared" si="105"/>
        <v>4.260720000000001</v>
      </c>
      <c r="G914" s="2">
        <f t="shared" si="107"/>
        <v>3.8998839999999975</v>
      </c>
      <c r="H914" s="2">
        <f t="shared" si="111"/>
        <v>3.619170499999993</v>
      </c>
      <c r="I914" s="2">
        <f t="array" ref="I914">SUMPRODUCT(B898:B917, (ROW(B898:B917)-ROW(B898)+1)) / (20*21/2)</f>
        <v>4.1733195238095249</v>
      </c>
      <c r="J914" s="2">
        <f t="shared" si="106"/>
        <v>4.1518981686277545</v>
      </c>
      <c r="K914" s="2">
        <f t="shared" si="108"/>
        <v>3.9509376479150382</v>
      </c>
    </row>
    <row r="915" spans="1:11" ht="13.5" x14ac:dyDescent="0.25">
      <c r="A915" s="3">
        <f>TITRES_STAT!B918</f>
        <v>43339</v>
      </c>
      <c r="B915" s="6">
        <f>TITRES_STAT!D918</f>
        <v>4.1161000000000003</v>
      </c>
      <c r="C915" s="2">
        <f t="shared" si="109"/>
        <v>0</v>
      </c>
      <c r="D915" s="2">
        <f t="shared" si="110"/>
        <v>4.1161000000000003</v>
      </c>
      <c r="E915" s="2">
        <f t="shared" si="112"/>
        <v>4.1378500000000003</v>
      </c>
      <c r="F915" s="2">
        <f t="shared" si="105"/>
        <v>4.2583700000000011</v>
      </c>
      <c r="G915" s="2">
        <f t="shared" si="107"/>
        <v>3.9190179999999968</v>
      </c>
      <c r="H915" s="2">
        <f t="shared" si="111"/>
        <v>3.6179619999999937</v>
      </c>
      <c r="I915" s="2">
        <f t="array" ref="I915">SUMPRODUCT(B899:B918, (ROW(B899:B918)-ROW(B899)+1)) / (20*21/2)</f>
        <v>4.1459357142857147</v>
      </c>
      <c r="J915" s="2">
        <f t="shared" si="106"/>
        <v>4.1484888192346352</v>
      </c>
      <c r="K915" s="2">
        <f t="shared" si="108"/>
        <v>3.9574146028987625</v>
      </c>
    </row>
    <row r="916" spans="1:11" ht="13.5" x14ac:dyDescent="0.25">
      <c r="A916" s="3">
        <f>TITRES_STAT!B919</f>
        <v>43340</v>
      </c>
      <c r="B916" s="6">
        <f>TITRES_STAT!D919</f>
        <v>4.1161000000000003</v>
      </c>
      <c r="C916" s="2">
        <f t="shared" si="109"/>
        <v>0</v>
      </c>
      <c r="D916" s="2">
        <f t="shared" si="110"/>
        <v>4.1161000000000003</v>
      </c>
      <c r="E916" s="2">
        <f t="shared" si="112"/>
        <v>4.1202100000000002</v>
      </c>
      <c r="F916" s="2">
        <f t="shared" ref="F916:F979" si="113">AVERAGE(B897:B916)</f>
        <v>4.2560200000000012</v>
      </c>
      <c r="G916" s="2">
        <f t="shared" si="107"/>
        <v>3.9381519999999965</v>
      </c>
      <c r="H916" s="2">
        <f t="shared" si="111"/>
        <v>3.6162084999999937</v>
      </c>
      <c r="I916" s="2">
        <f t="array" ref="I916">SUMPRODUCT(B900:B919, (ROW(B900:B919)-ROW(B900)+1)) / (20*21/2)</f>
        <v>4.1206800000000001</v>
      </c>
      <c r="J916" s="2">
        <f t="shared" si="106"/>
        <v>4.1454041697837178</v>
      </c>
      <c r="K916" s="2">
        <f t="shared" si="108"/>
        <v>3.963637559647831</v>
      </c>
    </row>
    <row r="917" spans="1:11" ht="13.5" x14ac:dyDescent="0.25">
      <c r="A917" s="3">
        <f>TITRES_STAT!B920</f>
        <v>43341</v>
      </c>
      <c r="B917" s="6">
        <f>TITRES_STAT!D920</f>
        <v>4.0572999999999997</v>
      </c>
      <c r="C917" s="2">
        <f t="shared" si="109"/>
        <v>-5.880000000000063E-2</v>
      </c>
      <c r="D917" s="2">
        <f t="shared" si="110"/>
        <v>4.1043400000000005</v>
      </c>
      <c r="E917" s="2">
        <f t="shared" si="112"/>
        <v>4.11022</v>
      </c>
      <c r="F917" s="2">
        <f t="shared" si="113"/>
        <v>4.2507300000000017</v>
      </c>
      <c r="G917" s="2">
        <f t="shared" si="107"/>
        <v>3.9561099999999967</v>
      </c>
      <c r="H917" s="2">
        <f t="shared" si="111"/>
        <v>3.6141609999999935</v>
      </c>
      <c r="I917" s="2">
        <f t="array" ref="I917">SUMPRODUCT(B901:B920, (ROW(B901:B920)-ROW(B901)+1)) / (20*21/2)</f>
        <v>4.0868842857142864</v>
      </c>
      <c r="J917" s="2">
        <f t="shared" ref="J917:J980" si="114">$J$4*B917+J916*(1-$J$4)</f>
        <v>4.1370132964709825</v>
      </c>
      <c r="K917" s="2">
        <f t="shared" si="108"/>
        <v>3.9673105965243871</v>
      </c>
    </row>
    <row r="918" spans="1:11" ht="13.5" x14ac:dyDescent="0.25">
      <c r="A918" s="3">
        <f>TITRES_STAT!B921</f>
        <v>43342</v>
      </c>
      <c r="B918" s="6">
        <f>TITRES_STAT!D921</f>
        <v>3.9632000000000001</v>
      </c>
      <c r="C918" s="2">
        <f t="shared" si="109"/>
        <v>-9.4099999999999628E-2</v>
      </c>
      <c r="D918" s="2">
        <f t="shared" si="110"/>
        <v>4.07376</v>
      </c>
      <c r="E918" s="2">
        <f t="shared" si="112"/>
        <v>4.0949299999999997</v>
      </c>
      <c r="F918" s="2">
        <f t="shared" si="113"/>
        <v>4.2283850000000012</v>
      </c>
      <c r="G918" s="2">
        <f t="shared" si="107"/>
        <v>3.9721859999999971</v>
      </c>
      <c r="H918" s="2">
        <f t="shared" si="111"/>
        <v>3.6116974999999938</v>
      </c>
      <c r="I918" s="2">
        <f t="array" ref="I918">SUMPRODUCT(B902:B921, (ROW(B902:B921)-ROW(B902)+1)) / (20*21/2)</f>
        <v>4.0720704761904765</v>
      </c>
      <c r="J918" s="2">
        <f t="shared" si="114"/>
        <v>4.1204596491880316</v>
      </c>
      <c r="K918" s="2">
        <f t="shared" si="108"/>
        <v>3.9671493966606857</v>
      </c>
    </row>
    <row r="919" spans="1:11" ht="13.5" x14ac:dyDescent="0.25">
      <c r="A919" s="3">
        <f>TITRES_STAT!B922</f>
        <v>43343</v>
      </c>
      <c r="B919" s="6">
        <f>TITRES_STAT!D922</f>
        <v>3.9632000000000001</v>
      </c>
      <c r="C919" s="2">
        <f t="shared" si="109"/>
        <v>0</v>
      </c>
      <c r="D919" s="2">
        <f t="shared" si="110"/>
        <v>4.0431800000000004</v>
      </c>
      <c r="E919" s="2">
        <f t="shared" si="112"/>
        <v>4.0796399999999995</v>
      </c>
      <c r="F919" s="2">
        <f t="shared" si="113"/>
        <v>4.2004550000000016</v>
      </c>
      <c r="G919" s="2">
        <f t="shared" si="107"/>
        <v>3.9871719999999971</v>
      </c>
      <c r="H919" s="2">
        <f t="shared" si="111"/>
        <v>3.6098604999999941</v>
      </c>
      <c r="I919" s="2">
        <f t="array" ref="I919">SUMPRODUCT(B903:B922, (ROW(B903:B922)-ROW(B903)+1)) / (20*21/2)</f>
        <v>4.0591885714285709</v>
      </c>
      <c r="J919" s="2">
        <f t="shared" si="114"/>
        <v>4.1054825397415531</v>
      </c>
      <c r="K919" s="2">
        <f t="shared" si="108"/>
        <v>3.9669945183602668</v>
      </c>
    </row>
    <row r="920" spans="1:11" ht="13.5" x14ac:dyDescent="0.25">
      <c r="A920" s="3">
        <f>TITRES_STAT!B923</f>
        <v>43346</v>
      </c>
      <c r="B920" s="6">
        <f>TITRES_STAT!D923</f>
        <v>3.8456000000000001</v>
      </c>
      <c r="C920" s="2">
        <f t="shared" si="109"/>
        <v>-0.11759999999999993</v>
      </c>
      <c r="D920" s="2">
        <f t="shared" si="110"/>
        <v>3.9890800000000004</v>
      </c>
      <c r="E920" s="2">
        <f t="shared" si="112"/>
        <v>4.0525900000000004</v>
      </c>
      <c r="F920" s="2">
        <f t="shared" si="113"/>
        <v>4.1716450000000016</v>
      </c>
      <c r="G920" s="2">
        <f t="shared" si="107"/>
        <v>3.9979539999999969</v>
      </c>
      <c r="H920" s="2">
        <f t="shared" si="111"/>
        <v>3.6068904999999942</v>
      </c>
      <c r="I920" s="2">
        <f t="array" ref="I920">SUMPRODUCT(B904:B923, (ROW(B904:B923)-ROW(B904)+1)) / (20*21/2)</f>
        <v>4.0482385714285716</v>
      </c>
      <c r="J920" s="2">
        <f t="shared" si="114"/>
        <v>4.0807318216709287</v>
      </c>
      <c r="K920" s="2">
        <f t="shared" si="108"/>
        <v>3.9622339490128056</v>
      </c>
    </row>
    <row r="921" spans="1:11" ht="13.5" x14ac:dyDescent="0.25">
      <c r="A921" s="3">
        <f>TITRES_STAT!B924</f>
        <v>43347</v>
      </c>
      <c r="B921" s="6">
        <f>TITRES_STAT!D924</f>
        <v>4.0160999999999998</v>
      </c>
      <c r="C921" s="2">
        <f t="shared" si="109"/>
        <v>0.17049999999999965</v>
      </c>
      <c r="D921" s="2">
        <f t="shared" si="110"/>
        <v>3.9690799999999995</v>
      </c>
      <c r="E921" s="2">
        <f t="shared" si="112"/>
        <v>4.0425899999999997</v>
      </c>
      <c r="F921" s="2">
        <f t="shared" si="113"/>
        <v>4.1513600000000013</v>
      </c>
      <c r="G921" s="2">
        <f t="shared" si="107"/>
        <v>4.0101839999999971</v>
      </c>
      <c r="H921" s="2">
        <f t="shared" si="111"/>
        <v>3.6045279999999953</v>
      </c>
      <c r="I921" s="2">
        <f t="array" ref="I921">SUMPRODUCT(B905:B924, (ROW(B905:B924)-ROW(B905)+1)) / (20*21/2)</f>
        <v>4.0392204761904758</v>
      </c>
      <c r="J921" s="2">
        <f t="shared" si="114"/>
        <v>4.0745764100832211</v>
      </c>
      <c r="K921" s="2">
        <f t="shared" si="108"/>
        <v>3.9643463431691663</v>
      </c>
    </row>
    <row r="922" spans="1:11" ht="13.5" x14ac:dyDescent="0.25">
      <c r="A922" s="3">
        <f>TITRES_STAT!B925</f>
        <v>43348</v>
      </c>
      <c r="B922" s="6">
        <f>TITRES_STAT!D925</f>
        <v>4.0160999999999998</v>
      </c>
      <c r="C922" s="2">
        <f t="shared" si="109"/>
        <v>0</v>
      </c>
      <c r="D922" s="2">
        <f t="shared" si="110"/>
        <v>3.9608400000000001</v>
      </c>
      <c r="E922" s="2">
        <f t="shared" si="112"/>
        <v>4.0325900000000008</v>
      </c>
      <c r="F922" s="2">
        <f t="shared" si="113"/>
        <v>4.1310750000000009</v>
      </c>
      <c r="G922" s="2">
        <f t="shared" si="107"/>
        <v>4.0183839999999966</v>
      </c>
      <c r="H922" s="2">
        <f t="shared" si="111"/>
        <v>3.6018659999999958</v>
      </c>
      <c r="I922" s="2">
        <f t="array" ref="I922">SUMPRODUCT(B906:B925, (ROW(B906:B925)-ROW(B906)+1)) / (20*21/2)</f>
        <v>4.0321342857142861</v>
      </c>
      <c r="J922" s="2">
        <f t="shared" si="114"/>
        <v>4.0690072281705332</v>
      </c>
      <c r="K922" s="2">
        <f t="shared" si="108"/>
        <v>3.9663758983390034</v>
      </c>
    </row>
    <row r="923" spans="1:11" ht="13.5" x14ac:dyDescent="0.25">
      <c r="A923" s="3">
        <f>TITRES_STAT!B926</f>
        <v>43349</v>
      </c>
      <c r="B923" s="6">
        <f>TITRES_STAT!D926</f>
        <v>4.0160999999999998</v>
      </c>
      <c r="C923" s="2">
        <f t="shared" si="109"/>
        <v>0</v>
      </c>
      <c r="D923" s="2">
        <f t="shared" si="110"/>
        <v>3.9714199999999997</v>
      </c>
      <c r="E923" s="2">
        <f t="shared" si="112"/>
        <v>4.0225900000000001</v>
      </c>
      <c r="F923" s="2">
        <f t="shared" si="113"/>
        <v>4.1107899999999997</v>
      </c>
      <c r="G923" s="2">
        <f t="shared" si="107"/>
        <v>4.0262559999999974</v>
      </c>
      <c r="H923" s="2">
        <f t="shared" si="111"/>
        <v>3.5988769999999959</v>
      </c>
      <c r="I923" s="2">
        <f t="array" ref="I923">SUMPRODUCT(B907:B926, (ROW(B907:B926)-ROW(B907)+1)) / (20*21/2)</f>
        <v>4.0269799999999991</v>
      </c>
      <c r="J923" s="2">
        <f t="shared" si="114"/>
        <v>4.0639684445352442</v>
      </c>
      <c r="K923" s="2">
        <f t="shared" si="108"/>
        <v>3.9683258631100231</v>
      </c>
    </row>
    <row r="924" spans="1:11" ht="13.5" x14ac:dyDescent="0.25">
      <c r="A924" s="3">
        <f>TITRES_STAT!B927</f>
        <v>43350</v>
      </c>
      <c r="B924" s="6">
        <f>TITRES_STAT!D927</f>
        <v>4.0160999999999998</v>
      </c>
      <c r="C924" s="2">
        <f t="shared" si="109"/>
        <v>0</v>
      </c>
      <c r="D924" s="2">
        <f t="shared" si="110"/>
        <v>3.9820000000000002</v>
      </c>
      <c r="E924" s="2">
        <f t="shared" si="112"/>
        <v>4.0125900000000012</v>
      </c>
      <c r="F924" s="2">
        <f t="shared" si="113"/>
        <v>4.0905049999999994</v>
      </c>
      <c r="G924" s="2">
        <f t="shared" si="107"/>
        <v>4.0323859999999971</v>
      </c>
      <c r="H924" s="2">
        <f t="shared" si="111"/>
        <v>3.5958879999999969</v>
      </c>
      <c r="I924" s="2">
        <f t="array" ref="I924">SUMPRODUCT(B908:B927, (ROW(B908:B927)-ROW(B908)+1)) / (20*21/2)</f>
        <v>4.0231419047619044</v>
      </c>
      <c r="J924" s="2">
        <f t="shared" si="114"/>
        <v>4.0594095450556971</v>
      </c>
      <c r="K924" s="2">
        <f t="shared" si="108"/>
        <v>3.970199358674336</v>
      </c>
    </row>
    <row r="925" spans="1:11" ht="13.5" x14ac:dyDescent="0.25">
      <c r="A925" s="3">
        <f>TITRES_STAT!B928</f>
        <v>43353</v>
      </c>
      <c r="B925" s="6">
        <f>TITRES_STAT!D928</f>
        <v>4.0160999999999998</v>
      </c>
      <c r="C925" s="2">
        <f t="shared" si="109"/>
        <v>0</v>
      </c>
      <c r="D925" s="2">
        <f t="shared" si="110"/>
        <v>4.0160999999999998</v>
      </c>
      <c r="E925" s="2">
        <f t="shared" si="112"/>
        <v>4.0025900000000005</v>
      </c>
      <c r="F925" s="2">
        <f t="shared" si="113"/>
        <v>4.0702199999999991</v>
      </c>
      <c r="G925" s="2">
        <f t="shared" si="107"/>
        <v>4.0386239999999978</v>
      </c>
      <c r="H925" s="2">
        <f t="shared" si="111"/>
        <v>3.592898999999997</v>
      </c>
      <c r="I925" s="2">
        <f t="array" ref="I925">SUMPRODUCT(B909:B928, (ROW(B909:B928)-ROW(B909)+1)) / (20*21/2)</f>
        <v>4.0098995238095227</v>
      </c>
      <c r="J925" s="2">
        <f t="shared" si="114"/>
        <v>4.0552848264789638</v>
      </c>
      <c r="K925" s="2">
        <f t="shared" si="108"/>
        <v>3.9719993838243624</v>
      </c>
    </row>
    <row r="926" spans="1:11" ht="13.5" x14ac:dyDescent="0.25">
      <c r="A926" s="3">
        <f>TITRES_STAT!B929</f>
        <v>43355</v>
      </c>
      <c r="B926" s="6">
        <f>TITRES_STAT!D929</f>
        <v>4.0160999999999998</v>
      </c>
      <c r="C926" s="2">
        <f t="shared" si="109"/>
        <v>0</v>
      </c>
      <c r="D926" s="2">
        <f t="shared" si="110"/>
        <v>4.0160999999999998</v>
      </c>
      <c r="E926" s="2">
        <f t="shared" si="112"/>
        <v>3.9925900000000007</v>
      </c>
      <c r="F926" s="2">
        <f t="shared" si="113"/>
        <v>4.0563999999999982</v>
      </c>
      <c r="G926" s="2">
        <f t="shared" si="107"/>
        <v>4.0448619999999984</v>
      </c>
      <c r="H926" s="2">
        <f t="shared" si="111"/>
        <v>3.589909999999997</v>
      </c>
      <c r="I926" s="2">
        <f t="array" ref="I926">SUMPRODUCT(B910:B929, (ROW(B910:B929)-ROW(B910)+1)) / (20*21/2)</f>
        <v>4.0065895238095237</v>
      </c>
      <c r="J926" s="2">
        <f t="shared" si="114"/>
        <v>4.0515529382428719</v>
      </c>
      <c r="K926" s="2">
        <f t="shared" si="108"/>
        <v>3.9737288197528189</v>
      </c>
    </row>
    <row r="927" spans="1:11" ht="13.5" x14ac:dyDescent="0.25">
      <c r="A927" s="3">
        <f>TITRES_STAT!B930</f>
        <v>43356</v>
      </c>
      <c r="B927" s="6">
        <f>TITRES_STAT!D930</f>
        <v>4.0160999999999998</v>
      </c>
      <c r="C927" s="2">
        <f t="shared" si="109"/>
        <v>0</v>
      </c>
      <c r="D927" s="2">
        <f t="shared" si="110"/>
        <v>4.0160999999999998</v>
      </c>
      <c r="E927" s="2">
        <f t="shared" si="112"/>
        <v>3.9884700000000008</v>
      </c>
      <c r="F927" s="2">
        <f t="shared" si="113"/>
        <v>4.0493449999999989</v>
      </c>
      <c r="G927" s="2">
        <f t="shared" si="107"/>
        <v>4.0510999999999981</v>
      </c>
      <c r="H927" s="2">
        <f t="shared" si="111"/>
        <v>3.5876019999999977</v>
      </c>
      <c r="I927" s="2">
        <f t="array" ref="I927">SUMPRODUCT(B911:B930, (ROW(B911:B930)-ROW(B911)+1)) / (20*21/2)</f>
        <v>4.0038119047619043</v>
      </c>
      <c r="J927" s="2">
        <f t="shared" si="114"/>
        <v>4.0481764679340273</v>
      </c>
      <c r="K927" s="2">
        <f t="shared" si="108"/>
        <v>3.9753904346644733</v>
      </c>
    </row>
    <row r="928" spans="1:11" ht="13.5" x14ac:dyDescent="0.25">
      <c r="A928" s="3">
        <f>TITRES_STAT!B931</f>
        <v>43357</v>
      </c>
      <c r="B928" s="6">
        <f>TITRES_STAT!D931</f>
        <v>3.9102999999999999</v>
      </c>
      <c r="C928" s="2">
        <f t="shared" si="109"/>
        <v>-0.10579999999999989</v>
      </c>
      <c r="D928" s="2">
        <f t="shared" si="110"/>
        <v>3.9949399999999997</v>
      </c>
      <c r="E928" s="2">
        <f t="shared" si="112"/>
        <v>3.9831799999999999</v>
      </c>
      <c r="F928" s="2">
        <f t="shared" si="113"/>
        <v>4.0390549999999994</v>
      </c>
      <c r="G928" s="2">
        <f t="shared" si="107"/>
        <v>4.053043999999999</v>
      </c>
      <c r="H928" s="2">
        <f t="shared" si="111"/>
        <v>3.5853369999999978</v>
      </c>
      <c r="I928" s="2">
        <f t="array" ref="I928">SUMPRODUCT(B912:B931, (ROW(B912:B931)-ROW(B912)+1)) / (20*21/2)</f>
        <v>3.9914904761904761</v>
      </c>
      <c r="J928" s="2">
        <f t="shared" si="114"/>
        <v>4.0350453757498341</v>
      </c>
      <c r="K928" s="2">
        <f t="shared" si="108"/>
        <v>3.9728378685991999</v>
      </c>
    </row>
    <row r="929" spans="1:11" ht="13.5" x14ac:dyDescent="0.25">
      <c r="A929" s="3">
        <f>TITRES_STAT!B932</f>
        <v>43360</v>
      </c>
      <c r="B929" s="6">
        <f>TITRES_STAT!D932</f>
        <v>4.0042999999999997</v>
      </c>
      <c r="C929" s="2">
        <f t="shared" si="109"/>
        <v>9.3999999999999861E-2</v>
      </c>
      <c r="D929" s="2">
        <f t="shared" si="110"/>
        <v>3.9925799999999994</v>
      </c>
      <c r="E929" s="2">
        <f t="shared" si="112"/>
        <v>3.9872900000000002</v>
      </c>
      <c r="F929" s="2">
        <f t="shared" si="113"/>
        <v>4.0334649999999996</v>
      </c>
      <c r="G929" s="2">
        <f t="shared" si="107"/>
        <v>4.0566879999999994</v>
      </c>
      <c r="H929" s="2">
        <f t="shared" si="111"/>
        <v>3.5835419999999978</v>
      </c>
      <c r="I929" s="2">
        <f t="array" ref="I929">SUMPRODUCT(B913:B932, (ROW(B913:B932)-ROW(B913)+1)) / (20*21/2)</f>
        <v>3.980205238095238</v>
      </c>
      <c r="J929" s="2">
        <f t="shared" si="114"/>
        <v>4.0321172447260407</v>
      </c>
      <c r="K929" s="2">
        <f t="shared" si="108"/>
        <v>3.974071677673741</v>
      </c>
    </row>
    <row r="930" spans="1:11" ht="13.5" x14ac:dyDescent="0.25">
      <c r="A930" s="3">
        <f>TITRES_STAT!B933</f>
        <v>43361</v>
      </c>
      <c r="B930" s="6">
        <f>TITRES_STAT!D933</f>
        <v>4.0042999999999997</v>
      </c>
      <c r="C930" s="2">
        <f t="shared" si="109"/>
        <v>0</v>
      </c>
      <c r="D930" s="2">
        <f t="shared" si="110"/>
        <v>3.9902199999999999</v>
      </c>
      <c r="E930" s="2">
        <f t="shared" si="112"/>
        <v>4.0031600000000003</v>
      </c>
      <c r="F930" s="2">
        <f t="shared" si="113"/>
        <v>4.0278749999999999</v>
      </c>
      <c r="G930" s="2">
        <f t="shared" si="107"/>
        <v>4.0603319999999989</v>
      </c>
      <c r="H930" s="2">
        <f t="shared" si="111"/>
        <v>3.5817469999999973</v>
      </c>
      <c r="I930" s="2">
        <f t="array" ref="I930">SUMPRODUCT(B914:B933, (ROW(B914:B933)-ROW(B914)+1)) / (20*21/2)</f>
        <v>3.9699561904761902</v>
      </c>
      <c r="J930" s="2">
        <f t="shared" si="114"/>
        <v>4.0294679833235607</v>
      </c>
      <c r="K930" s="2">
        <f t="shared" si="108"/>
        <v>3.9752571020786922</v>
      </c>
    </row>
    <row r="931" spans="1:11" ht="13.5" x14ac:dyDescent="0.25">
      <c r="A931" s="3">
        <f>TITRES_STAT!B934</f>
        <v>43362</v>
      </c>
      <c r="B931" s="6">
        <f>TITRES_STAT!D934</f>
        <v>3.8984999999999999</v>
      </c>
      <c r="C931" s="2">
        <f t="shared" si="109"/>
        <v>-0.10579999999999989</v>
      </c>
      <c r="D931" s="2">
        <f t="shared" si="110"/>
        <v>3.9666999999999994</v>
      </c>
      <c r="E931" s="2">
        <f t="shared" si="112"/>
        <v>3.9914000000000001</v>
      </c>
      <c r="F931" s="2">
        <f t="shared" si="113"/>
        <v>4.0169950000000005</v>
      </c>
      <c r="G931" s="2">
        <f t="shared" si="107"/>
        <v>4.0618599999999994</v>
      </c>
      <c r="H931" s="2">
        <f t="shared" si="111"/>
        <v>3.5799679999999974</v>
      </c>
      <c r="I931" s="2">
        <f t="array" ref="I931">SUMPRODUCT(B915:B934, (ROW(B915:B934)-ROW(B915)+1)) / (20*21/2)</f>
        <v>3.9607433333333333</v>
      </c>
      <c r="J931" s="2">
        <f t="shared" si="114"/>
        <v>4.0169948420546504</v>
      </c>
      <c r="K931" s="2">
        <f t="shared" si="108"/>
        <v>3.9722470196442341</v>
      </c>
    </row>
    <row r="932" spans="1:11" ht="13.5" x14ac:dyDescent="0.25">
      <c r="A932" s="3">
        <f>TITRES_STAT!B935</f>
        <v>43363</v>
      </c>
      <c r="B932" s="6">
        <f>TITRES_STAT!D935</f>
        <v>3.8984999999999999</v>
      </c>
      <c r="C932" s="2">
        <f t="shared" si="109"/>
        <v>0</v>
      </c>
      <c r="D932" s="2">
        <f t="shared" si="110"/>
        <v>3.9431800000000004</v>
      </c>
      <c r="E932" s="2">
        <f t="shared" si="112"/>
        <v>3.9796399999999998</v>
      </c>
      <c r="F932" s="2">
        <f t="shared" si="113"/>
        <v>4.0061150000000003</v>
      </c>
      <c r="G932" s="2">
        <f t="shared" si="107"/>
        <v>4.0633879999999998</v>
      </c>
      <c r="H932" s="2">
        <f t="shared" si="111"/>
        <v>3.5788149999999979</v>
      </c>
      <c r="I932" s="2">
        <f t="array" ref="I932">SUMPRODUCT(B916:B935, (ROW(B916:B935)-ROW(B916)+1)) / (20*21/2)</f>
        <v>3.9525666666666672</v>
      </c>
      <c r="J932" s="2">
        <f t="shared" si="114"/>
        <v>4.0057096190018262</v>
      </c>
      <c r="K932" s="2">
        <f t="shared" si="108"/>
        <v>3.9693549796581857</v>
      </c>
    </row>
    <row r="933" spans="1:11" ht="13.5" x14ac:dyDescent="0.25">
      <c r="A933" s="3">
        <f>TITRES_STAT!B936</f>
        <v>43364</v>
      </c>
      <c r="B933" s="6">
        <f>TITRES_STAT!D936</f>
        <v>3.8984999999999999</v>
      </c>
      <c r="C933" s="2">
        <f t="shared" si="109"/>
        <v>0</v>
      </c>
      <c r="D933" s="2">
        <f t="shared" si="110"/>
        <v>3.94082</v>
      </c>
      <c r="E933" s="2">
        <f t="shared" si="112"/>
        <v>3.9678799999999996</v>
      </c>
      <c r="F933" s="2">
        <f t="shared" si="113"/>
        <v>3.9952350000000001</v>
      </c>
      <c r="G933" s="2">
        <f t="shared" si="107"/>
        <v>4.0649160000000002</v>
      </c>
      <c r="H933" s="2">
        <f t="shared" si="111"/>
        <v>3.5776619999999975</v>
      </c>
      <c r="I933" s="2">
        <f t="array" ref="I933">SUMPRODUCT(B917:B936, (ROW(B917:B936)-ROW(B917)+1)) / (20*21/2)</f>
        <v>3.9448642857142859</v>
      </c>
      <c r="J933" s="2">
        <f t="shared" si="114"/>
        <v>3.9954991790968903</v>
      </c>
      <c r="K933" s="2">
        <f t="shared" si="108"/>
        <v>3.9665763530049238</v>
      </c>
    </row>
    <row r="934" spans="1:11" ht="13.5" x14ac:dyDescent="0.25">
      <c r="A934" s="3">
        <f>TITRES_STAT!B937</f>
        <v>43367</v>
      </c>
      <c r="B934" s="6">
        <f>TITRES_STAT!D937</f>
        <v>3.8984999999999999</v>
      </c>
      <c r="C934" s="2">
        <f t="shared" si="109"/>
        <v>0</v>
      </c>
      <c r="D934" s="2">
        <f t="shared" si="110"/>
        <v>3.9196599999999995</v>
      </c>
      <c r="E934" s="2">
        <f t="shared" si="112"/>
        <v>3.9561199999999994</v>
      </c>
      <c r="F934" s="2">
        <f t="shared" si="113"/>
        <v>3.9843549999999999</v>
      </c>
      <c r="G934" s="2">
        <f t="shared" si="107"/>
        <v>4.0664440000000006</v>
      </c>
      <c r="H934" s="2">
        <f t="shared" si="111"/>
        <v>3.5765089999999971</v>
      </c>
      <c r="I934" s="2">
        <f t="array" ref="I934">SUMPRODUCT(B918:B937, (ROW(B918:B937)-ROW(B918)+1)) / (20*21/2)</f>
        <v>3.9382261904761906</v>
      </c>
      <c r="J934" s="2">
        <f t="shared" si="114"/>
        <v>3.9862611620400439</v>
      </c>
      <c r="K934" s="2">
        <f t="shared" si="108"/>
        <v>3.9639066921027704</v>
      </c>
    </row>
    <row r="935" spans="1:11" ht="13.5" x14ac:dyDescent="0.25">
      <c r="A935" s="3">
        <f>TITRES_STAT!B938</f>
        <v>43368</v>
      </c>
      <c r="B935" s="6">
        <f>TITRES_STAT!D938</f>
        <v>3.8984999999999999</v>
      </c>
      <c r="C935" s="2">
        <f t="shared" si="109"/>
        <v>0</v>
      </c>
      <c r="D935" s="2">
        <f t="shared" si="110"/>
        <v>3.8984999999999999</v>
      </c>
      <c r="E935" s="2">
        <f t="shared" si="112"/>
        <v>3.9443599999999996</v>
      </c>
      <c r="F935" s="2">
        <f t="shared" si="113"/>
        <v>3.9734750000000005</v>
      </c>
      <c r="G935" s="2">
        <f t="shared" si="107"/>
        <v>4.067972000000001</v>
      </c>
      <c r="H935" s="2">
        <f t="shared" si="111"/>
        <v>3.5759554999999974</v>
      </c>
      <c r="I935" s="2">
        <f t="array" ref="I935">SUMPRODUCT(B919:B938, (ROW(B919:B938)-ROW(B919)+1)) / (20*21/2)</f>
        <v>3.9323723809523812</v>
      </c>
      <c r="J935" s="2">
        <f t="shared" si="114"/>
        <v>3.9779029561314685</v>
      </c>
      <c r="K935" s="2">
        <f t="shared" si="108"/>
        <v>3.961341723785015</v>
      </c>
    </row>
    <row r="936" spans="1:11" ht="13.5" x14ac:dyDescent="0.25">
      <c r="A936" s="3">
        <f>TITRES_STAT!B939</f>
        <v>43369</v>
      </c>
      <c r="B936" s="6">
        <f>TITRES_STAT!D939</f>
        <v>3.8925999999999998</v>
      </c>
      <c r="C936" s="2">
        <f t="shared" si="109"/>
        <v>-5.9000000000000163E-3</v>
      </c>
      <c r="D936" s="2">
        <f t="shared" si="110"/>
        <v>3.8973199999999997</v>
      </c>
      <c r="E936" s="2">
        <f t="shared" si="112"/>
        <v>3.9320099999999996</v>
      </c>
      <c r="F936" s="2">
        <f t="shared" si="113"/>
        <v>3.9623000000000004</v>
      </c>
      <c r="G936" s="2">
        <f t="shared" si="107"/>
        <v>4.0693820000000009</v>
      </c>
      <c r="H936" s="2">
        <f t="shared" si="111"/>
        <v>3.575971499999997</v>
      </c>
      <c r="I936" s="2">
        <f t="array" ref="I936">SUMPRODUCT(B920:B939, (ROW(B920:B939)-ROW(B920)+1)) / (20*21/2)</f>
        <v>3.9268547619047616</v>
      </c>
      <c r="J936" s="2">
        <f t="shared" si="114"/>
        <v>3.9697788650713286</v>
      </c>
      <c r="K936" s="2">
        <f t="shared" si="108"/>
        <v>3.958645969911093</v>
      </c>
    </row>
    <row r="937" spans="1:11" ht="13.5" x14ac:dyDescent="0.25">
      <c r="A937" s="3">
        <f>TITRES_STAT!B940</f>
        <v>43370</v>
      </c>
      <c r="B937" s="6">
        <f>TITRES_STAT!D940</f>
        <v>3.8925999999999998</v>
      </c>
      <c r="C937" s="2">
        <f t="shared" si="109"/>
        <v>0</v>
      </c>
      <c r="D937" s="2">
        <f t="shared" si="110"/>
        <v>3.8961399999999999</v>
      </c>
      <c r="E937" s="2">
        <f t="shared" si="112"/>
        <v>3.9196599999999995</v>
      </c>
      <c r="F937" s="2">
        <f t="shared" si="113"/>
        <v>3.9540650000000008</v>
      </c>
      <c r="G937" s="2">
        <f t="shared" si="107"/>
        <v>4.0707920000000009</v>
      </c>
      <c r="H937" s="2">
        <f t="shared" si="111"/>
        <v>3.5763689999999979</v>
      </c>
      <c r="I937" s="2">
        <f t="array" ref="I937">SUMPRODUCT(B921:B940, (ROW(B921:B940)-ROW(B921)+1)) / (20*21/2)</f>
        <v>3.9216733333333331</v>
      </c>
      <c r="J937" s="2">
        <f t="shared" si="114"/>
        <v>3.9624284969692973</v>
      </c>
      <c r="K937" s="2">
        <f t="shared" si="108"/>
        <v>3.9560559318753636</v>
      </c>
    </row>
    <row r="938" spans="1:11" ht="13.5" x14ac:dyDescent="0.25">
      <c r="A938" s="3">
        <f>TITRES_STAT!B941</f>
        <v>43371</v>
      </c>
      <c r="B938" s="6">
        <f>TITRES_STAT!D941</f>
        <v>3.8925999999999998</v>
      </c>
      <c r="C938" s="2">
        <f t="shared" si="109"/>
        <v>0</v>
      </c>
      <c r="D938" s="2">
        <f t="shared" si="110"/>
        <v>3.8949599999999998</v>
      </c>
      <c r="E938" s="2">
        <f t="shared" si="112"/>
        <v>3.9178899999999999</v>
      </c>
      <c r="F938" s="2">
        <f t="shared" si="113"/>
        <v>3.9505349999999999</v>
      </c>
      <c r="G938" s="2">
        <f t="shared" si="107"/>
        <v>4.0722020000000008</v>
      </c>
      <c r="H938" s="2">
        <f t="shared" si="111"/>
        <v>3.5767664999999975</v>
      </c>
      <c r="I938" s="2">
        <f t="array" ref="I938">SUMPRODUCT(B922:B941, (ROW(B922:B941)-ROW(B922)+1)) / (20*21/2)</f>
        <v>3.9162680952380953</v>
      </c>
      <c r="J938" s="2">
        <f t="shared" si="114"/>
        <v>3.9557781639246024</v>
      </c>
      <c r="K938" s="2">
        <f t="shared" si="108"/>
        <v>3.9535674639586826</v>
      </c>
    </row>
    <row r="939" spans="1:11" ht="13.5" x14ac:dyDescent="0.25">
      <c r="A939" s="3">
        <f>TITRES_STAT!B942</f>
        <v>43374</v>
      </c>
      <c r="B939" s="6">
        <f>TITRES_STAT!D942</f>
        <v>3.8925999999999998</v>
      </c>
      <c r="C939" s="2">
        <f t="shared" si="109"/>
        <v>0</v>
      </c>
      <c r="D939" s="2">
        <f t="shared" si="110"/>
        <v>3.8937799999999996</v>
      </c>
      <c r="E939" s="2">
        <f t="shared" si="112"/>
        <v>3.90672</v>
      </c>
      <c r="F939" s="2">
        <f t="shared" si="113"/>
        <v>3.9470049999999999</v>
      </c>
      <c r="G939" s="2">
        <f t="shared" si="107"/>
        <v>4.0758479999999997</v>
      </c>
      <c r="H939" s="2">
        <f t="shared" si="111"/>
        <v>3.5771639999999985</v>
      </c>
      <c r="I939" s="2">
        <f t="array" ref="I939">SUMPRODUCT(B923:B942, (ROW(B923:B942)-ROW(B923)+1)) / (20*21/2)</f>
        <v>3.9008128571428569</v>
      </c>
      <c r="J939" s="2">
        <f t="shared" si="114"/>
        <v>3.9497611959317833</v>
      </c>
      <c r="K939" s="2">
        <f t="shared" si="108"/>
        <v>3.9511765830191266</v>
      </c>
    </row>
    <row r="940" spans="1:11" ht="13.5" x14ac:dyDescent="0.25">
      <c r="A940" s="3">
        <f>TITRES_STAT!B943</f>
        <v>43375</v>
      </c>
      <c r="B940" s="6">
        <f>TITRES_STAT!D943</f>
        <v>3.8925999999999998</v>
      </c>
      <c r="C940" s="2">
        <f t="shared" si="109"/>
        <v>0</v>
      </c>
      <c r="D940" s="2">
        <f t="shared" si="110"/>
        <v>3.8926000000000003</v>
      </c>
      <c r="E940" s="2">
        <f t="shared" si="112"/>
        <v>3.895550000000001</v>
      </c>
      <c r="F940" s="2">
        <f t="shared" si="113"/>
        <v>3.9493549999999997</v>
      </c>
      <c r="G940" s="2">
        <f t="shared" si="107"/>
        <v>4.0773760000000001</v>
      </c>
      <c r="H940" s="2">
        <f t="shared" si="111"/>
        <v>3.5775614999999981</v>
      </c>
      <c r="I940" s="2">
        <f t="array" ref="I940">SUMPRODUCT(B924:B943, (ROW(B924:B943)-ROW(B924)+1)) / (20*21/2)</f>
        <v>3.8864776190476178</v>
      </c>
      <c r="J940" s="2">
        <f t="shared" si="114"/>
        <v>3.9443172725097089</v>
      </c>
      <c r="K940" s="2">
        <f t="shared" si="108"/>
        <v>3.9488794621164156</v>
      </c>
    </row>
    <row r="941" spans="1:11" ht="13.5" x14ac:dyDescent="0.25">
      <c r="A941" s="3">
        <f>TITRES_STAT!B944</f>
        <v>43376</v>
      </c>
      <c r="B941" s="6">
        <f>TITRES_STAT!D944</f>
        <v>3.8925999999999998</v>
      </c>
      <c r="C941" s="2">
        <f t="shared" si="109"/>
        <v>0</v>
      </c>
      <c r="D941" s="2">
        <f t="shared" si="110"/>
        <v>3.8926000000000003</v>
      </c>
      <c r="E941" s="2">
        <f t="shared" si="112"/>
        <v>3.8949600000000002</v>
      </c>
      <c r="F941" s="2">
        <f t="shared" si="113"/>
        <v>3.9431800000000004</v>
      </c>
      <c r="G941" s="2">
        <f t="shared" si="107"/>
        <v>4.0789039999999996</v>
      </c>
      <c r="H941" s="2">
        <f t="shared" si="111"/>
        <v>3.577958999999999</v>
      </c>
      <c r="I941" s="2">
        <f t="array" ref="I941">SUMPRODUCT(B925:B944, (ROW(B925:B944)-ROW(B925)+1)) / (20*21/2)</f>
        <v>3.8732623809523807</v>
      </c>
      <c r="J941" s="2">
        <f t="shared" si="114"/>
        <v>3.939391817984975</v>
      </c>
      <c r="K941" s="2">
        <f t="shared" si="108"/>
        <v>3.9466724243863602</v>
      </c>
    </row>
    <row r="942" spans="1:11" ht="13.5" x14ac:dyDescent="0.25">
      <c r="A942" s="3">
        <f>TITRES_STAT!B945</f>
        <v>43377</v>
      </c>
      <c r="B942" s="6">
        <f>TITRES_STAT!D945</f>
        <v>3.7808999999999999</v>
      </c>
      <c r="C942" s="2">
        <f t="shared" si="109"/>
        <v>-0.11169999999999991</v>
      </c>
      <c r="D942" s="2">
        <f t="shared" si="110"/>
        <v>3.8702599999999996</v>
      </c>
      <c r="E942" s="2">
        <f t="shared" si="112"/>
        <v>3.8832000000000009</v>
      </c>
      <c r="F942" s="2">
        <f t="shared" si="113"/>
        <v>3.9314200000000001</v>
      </c>
      <c r="G942" s="2">
        <f t="shared" si="107"/>
        <v>4.0781979999999995</v>
      </c>
      <c r="H942" s="2">
        <f t="shared" si="111"/>
        <v>3.5777979999999987</v>
      </c>
      <c r="I942" s="2">
        <f t="array" ref="I942">SUMPRODUCT(B926:B945, (ROW(B926:B945)-ROW(B926)+1)) / (20*21/2)</f>
        <v>3.861167142857143</v>
      </c>
      <c r="J942" s="2">
        <f t="shared" si="114"/>
        <v>3.9242973591292629</v>
      </c>
      <c r="K942" s="2">
        <f t="shared" si="108"/>
        <v>3.9401715449986598</v>
      </c>
    </row>
    <row r="943" spans="1:11" ht="13.5" x14ac:dyDescent="0.25">
      <c r="A943" s="3">
        <f>TITRES_STAT!B946</f>
        <v>43378</v>
      </c>
      <c r="B943" s="6">
        <f>TITRES_STAT!D946</f>
        <v>3.7808999999999999</v>
      </c>
      <c r="C943" s="2">
        <f t="shared" si="109"/>
        <v>0</v>
      </c>
      <c r="D943" s="2">
        <f t="shared" si="110"/>
        <v>3.8479199999999998</v>
      </c>
      <c r="E943" s="2">
        <f t="shared" si="112"/>
        <v>3.8714400000000007</v>
      </c>
      <c r="F943" s="2">
        <f t="shared" si="113"/>
        <v>3.9196600000000004</v>
      </c>
      <c r="G943" s="2">
        <f t="shared" si="107"/>
        <v>4.0752579999999998</v>
      </c>
      <c r="H943" s="2">
        <f t="shared" si="111"/>
        <v>3.5770649999999984</v>
      </c>
      <c r="I943" s="2">
        <f t="array" ref="I943">SUMPRODUCT(B927:B946, (ROW(B927:B946)-ROW(B927)+1)) / (20*21/2)</f>
        <v>3.8501919047619042</v>
      </c>
      <c r="J943" s="2">
        <f t="shared" si="114"/>
        <v>3.9106404677836188</v>
      </c>
      <c r="K943" s="2">
        <f t="shared" si="108"/>
        <v>3.9339256020575357</v>
      </c>
    </row>
    <row r="944" spans="1:11" ht="13.5" x14ac:dyDescent="0.25">
      <c r="A944" s="3">
        <f>TITRES_STAT!B947</f>
        <v>43381</v>
      </c>
      <c r="B944" s="6">
        <f>TITRES_STAT!D947</f>
        <v>3.7808999999999999</v>
      </c>
      <c r="C944" s="2">
        <f t="shared" si="109"/>
        <v>0</v>
      </c>
      <c r="D944" s="2">
        <f t="shared" si="110"/>
        <v>3.8255799999999995</v>
      </c>
      <c r="E944" s="2">
        <f t="shared" si="112"/>
        <v>3.85968</v>
      </c>
      <c r="F944" s="2">
        <f t="shared" si="113"/>
        <v>3.9079000000000002</v>
      </c>
      <c r="G944" s="2">
        <f t="shared" si="107"/>
        <v>4.069966</v>
      </c>
      <c r="H944" s="2">
        <f t="shared" si="111"/>
        <v>3.5772034999999986</v>
      </c>
      <c r="I944" s="2">
        <f t="array" ref="I944">SUMPRODUCT(B928:B947, (ROW(B928:B947)-ROW(B928)+1)) / (20*21/2)</f>
        <v>3.840336666666667</v>
      </c>
      <c r="J944" s="2">
        <f t="shared" si="114"/>
        <v>3.8982842327566076</v>
      </c>
      <c r="K944" s="2">
        <f t="shared" si="108"/>
        <v>3.9279245980552795</v>
      </c>
    </row>
    <row r="945" spans="1:11" ht="13.5" x14ac:dyDescent="0.25">
      <c r="A945" s="3">
        <f>TITRES_STAT!B948</f>
        <v>43382</v>
      </c>
      <c r="B945" s="6">
        <f>TITRES_STAT!D948</f>
        <v>3.7808999999999999</v>
      </c>
      <c r="C945" s="2">
        <f t="shared" si="109"/>
        <v>0</v>
      </c>
      <c r="D945" s="2">
        <f t="shared" si="110"/>
        <v>3.8032399999999997</v>
      </c>
      <c r="E945" s="2">
        <f t="shared" si="112"/>
        <v>3.8479200000000007</v>
      </c>
      <c r="F945" s="2">
        <f t="shared" si="113"/>
        <v>3.8961400000000004</v>
      </c>
      <c r="G945" s="2">
        <f t="shared" si="107"/>
        <v>4.062322</v>
      </c>
      <c r="H945" s="2">
        <f t="shared" si="111"/>
        <v>3.577777999999999</v>
      </c>
      <c r="I945" s="2">
        <f t="array" ref="I945">SUMPRODUCT(B929:B948, (ROW(B929:B948)-ROW(B929)+1)) / (20*21/2)</f>
        <v>3.8316014285714282</v>
      </c>
      <c r="J945" s="2">
        <f t="shared" si="114"/>
        <v>3.8871047820178832</v>
      </c>
      <c r="K945" s="2">
        <f t="shared" si="108"/>
        <v>3.9221589275433075</v>
      </c>
    </row>
    <row r="946" spans="1:11" ht="13.5" x14ac:dyDescent="0.25">
      <c r="A946" s="3">
        <f>TITRES_STAT!B949</f>
        <v>43383</v>
      </c>
      <c r="B946" s="6">
        <f>TITRES_STAT!D949</f>
        <v>3.7808999999999999</v>
      </c>
      <c r="C946" s="2">
        <f t="shared" si="109"/>
        <v>0</v>
      </c>
      <c r="D946" s="2">
        <f t="shared" si="110"/>
        <v>3.7808999999999999</v>
      </c>
      <c r="E946" s="2">
        <f t="shared" si="112"/>
        <v>3.8367499999999999</v>
      </c>
      <c r="F946" s="2">
        <f t="shared" si="113"/>
        <v>3.8843800000000011</v>
      </c>
      <c r="G946" s="2">
        <f t="shared" ref="G946:G1009" si="115">AVERAGE(B897:B946)</f>
        <v>4.054678</v>
      </c>
      <c r="H946" s="2">
        <f t="shared" si="111"/>
        <v>3.5788969999999991</v>
      </c>
      <c r="I946" s="2">
        <f t="array" ref="I946">SUMPRODUCT(B930:B949, (ROW(B930:B949)-ROW(B930)+1)) / (20*21/2)</f>
        <v>3.8234823809523806</v>
      </c>
      <c r="J946" s="2">
        <f t="shared" si="114"/>
        <v>3.8769900408733231</v>
      </c>
      <c r="K946" s="2">
        <f t="shared" si="108"/>
        <v>3.9166193617572955</v>
      </c>
    </row>
    <row r="947" spans="1:11" ht="13.5" x14ac:dyDescent="0.25">
      <c r="A947" s="3">
        <f>TITRES_STAT!B950</f>
        <v>43384</v>
      </c>
      <c r="B947" s="6">
        <f>TITRES_STAT!D950</f>
        <v>3.7808999999999999</v>
      </c>
      <c r="C947" s="2">
        <f t="shared" si="109"/>
        <v>0</v>
      </c>
      <c r="D947" s="2">
        <f t="shared" si="110"/>
        <v>3.7808999999999999</v>
      </c>
      <c r="E947" s="2">
        <f t="shared" si="112"/>
        <v>3.82558</v>
      </c>
      <c r="F947" s="2">
        <f t="shared" si="113"/>
        <v>3.8726200000000004</v>
      </c>
      <c r="G947" s="2">
        <f t="shared" si="115"/>
        <v>4.047034</v>
      </c>
      <c r="H947" s="2">
        <f t="shared" si="111"/>
        <v>3.5800159999999988</v>
      </c>
      <c r="I947" s="2">
        <f t="array" ref="I947">SUMPRODUCT(B931:B950, (ROW(B931:B950)-ROW(B931)+1)) / (20*21/2)</f>
        <v>3.8164271428571421</v>
      </c>
      <c r="J947" s="2">
        <f t="shared" si="114"/>
        <v>3.8678386084091971</v>
      </c>
      <c r="K947" s="2">
        <f t="shared" ref="K947:K1010" si="116">$K$4*B947+(1-$K$4)*K946</f>
        <v>3.9112970338452446</v>
      </c>
    </row>
    <row r="948" spans="1:11" ht="13.5" x14ac:dyDescent="0.25">
      <c r="A948" s="3">
        <f>TITRES_STAT!B951</f>
        <v>43385</v>
      </c>
      <c r="B948" s="6">
        <f>TITRES_STAT!D951</f>
        <v>3.7808999999999999</v>
      </c>
      <c r="C948" s="2">
        <f t="shared" si="109"/>
        <v>0</v>
      </c>
      <c r="D948" s="2">
        <f t="shared" si="110"/>
        <v>3.7808999999999999</v>
      </c>
      <c r="E948" s="2">
        <f t="shared" si="112"/>
        <v>3.8144100000000001</v>
      </c>
      <c r="F948" s="2">
        <f t="shared" si="113"/>
        <v>3.8661500000000011</v>
      </c>
      <c r="G948" s="2">
        <f t="shared" si="115"/>
        <v>4.0344499999999996</v>
      </c>
      <c r="H948" s="2">
        <f t="shared" si="111"/>
        <v>3.5812169999999979</v>
      </c>
      <c r="I948" s="2">
        <f t="array" ref="I948">SUMPRODUCT(B932:B951, (ROW(B932:B951)-ROW(B932)+1)) / (20*21/2)</f>
        <v>3.8104357142857137</v>
      </c>
      <c r="J948" s="2">
        <f t="shared" si="114"/>
        <v>3.8595587409416545</v>
      </c>
      <c r="K948" s="2">
        <f t="shared" si="116"/>
        <v>3.9061834246748428</v>
      </c>
    </row>
    <row r="949" spans="1:11" ht="13.5" x14ac:dyDescent="0.25">
      <c r="A949" s="3">
        <f>TITRES_STAT!B952</f>
        <v>43389</v>
      </c>
      <c r="B949" s="6">
        <f>TITRES_STAT!D952</f>
        <v>3.7808999999999999</v>
      </c>
      <c r="C949" s="2">
        <f t="shared" si="109"/>
        <v>0</v>
      </c>
      <c r="D949" s="2">
        <f t="shared" si="110"/>
        <v>3.7808999999999999</v>
      </c>
      <c r="E949" s="2">
        <f t="shared" si="112"/>
        <v>3.8032399999999997</v>
      </c>
      <c r="F949" s="2">
        <f t="shared" si="113"/>
        <v>3.8549800000000012</v>
      </c>
      <c r="G949" s="2">
        <f t="shared" si="115"/>
        <v>4.0196320000000005</v>
      </c>
      <c r="H949" s="2">
        <f t="shared" si="111"/>
        <v>3.5824179999999983</v>
      </c>
      <c r="I949" s="2">
        <f t="array" ref="I949">SUMPRODUCT(B933:B952, (ROW(B933:B952)-ROW(B933)+1)) / (20*21/2)</f>
        <v>3.7943661904761901</v>
      </c>
      <c r="J949" s="2">
        <f t="shared" si="114"/>
        <v>3.8520674322805446</v>
      </c>
      <c r="K949" s="2">
        <f t="shared" si="116"/>
        <v>3.9012703491973979</v>
      </c>
    </row>
    <row r="950" spans="1:11" ht="13.5" x14ac:dyDescent="0.25">
      <c r="A950" s="3">
        <f>TITRES_STAT!B953</f>
        <v>43390</v>
      </c>
      <c r="B950" s="6">
        <f>TITRES_STAT!D953</f>
        <v>3.7808999999999999</v>
      </c>
      <c r="C950" s="2">
        <f t="shared" si="109"/>
        <v>0</v>
      </c>
      <c r="D950" s="2">
        <f t="shared" si="110"/>
        <v>3.7808999999999999</v>
      </c>
      <c r="E950" s="2">
        <f t="shared" si="112"/>
        <v>3.7920699999999998</v>
      </c>
      <c r="F950" s="2">
        <f t="shared" si="113"/>
        <v>3.8438100000000013</v>
      </c>
      <c r="G950" s="2">
        <f t="shared" si="115"/>
        <v>4.0068140000000003</v>
      </c>
      <c r="H950" s="2">
        <f t="shared" si="111"/>
        <v>3.5836189999999983</v>
      </c>
      <c r="I950" s="2">
        <f t="array" ref="I950">SUMPRODUCT(B934:B953, (ROW(B934:B953)-ROW(B934)+1)) / (20*21/2)</f>
        <v>3.7771504761904762</v>
      </c>
      <c r="J950" s="2">
        <f t="shared" si="114"/>
        <v>3.8452895815871595</v>
      </c>
      <c r="K950" s="2">
        <f t="shared" si="116"/>
        <v>3.8965499433465194</v>
      </c>
    </row>
    <row r="951" spans="1:11" ht="13.5" x14ac:dyDescent="0.25">
      <c r="A951" s="3">
        <f>TITRES_STAT!B954</f>
        <v>43391</v>
      </c>
      <c r="B951" s="6">
        <f>TITRES_STAT!D954</f>
        <v>3.7808999999999999</v>
      </c>
      <c r="C951" s="2">
        <f t="shared" si="109"/>
        <v>0</v>
      </c>
      <c r="D951" s="2">
        <f t="shared" si="110"/>
        <v>3.7808999999999999</v>
      </c>
      <c r="E951" s="2">
        <f t="shared" si="112"/>
        <v>3.7808999999999999</v>
      </c>
      <c r="F951" s="2">
        <f t="shared" si="113"/>
        <v>3.8379300000000014</v>
      </c>
      <c r="G951" s="2">
        <f t="shared" si="115"/>
        <v>3.9939959999999997</v>
      </c>
      <c r="H951" s="2">
        <f t="shared" si="111"/>
        <v>3.5848199999999979</v>
      </c>
      <c r="I951" s="2">
        <f t="array" ref="I951">SUMPRODUCT(B935:B954, (ROW(B935:B954)-ROW(B935)+1)) / (20*21/2)</f>
        <v>3.7611385714285714</v>
      </c>
      <c r="J951" s="2">
        <f t="shared" si="114"/>
        <v>3.8391572404836207</v>
      </c>
      <c r="K951" s="2">
        <f t="shared" si="116"/>
        <v>3.8920146514505776</v>
      </c>
    </row>
    <row r="952" spans="1:11" ht="13.5" x14ac:dyDescent="0.25">
      <c r="A952" s="3">
        <f>TITRES_STAT!B955</f>
        <v>43392</v>
      </c>
      <c r="B952" s="6">
        <f>TITRES_STAT!D955</f>
        <v>3.6692</v>
      </c>
      <c r="C952" s="2">
        <f t="shared" si="109"/>
        <v>-0.11169999999999991</v>
      </c>
      <c r="D952" s="2">
        <f t="shared" si="110"/>
        <v>3.7585600000000001</v>
      </c>
      <c r="E952" s="2">
        <f t="shared" si="112"/>
        <v>3.76973</v>
      </c>
      <c r="F952" s="2">
        <f t="shared" si="113"/>
        <v>3.8264650000000016</v>
      </c>
      <c r="G952" s="2">
        <f t="shared" si="115"/>
        <v>3.9789439999999989</v>
      </c>
      <c r="H952" s="2">
        <f t="shared" si="111"/>
        <v>3.5854624999999989</v>
      </c>
      <c r="I952" s="2">
        <f t="array" ref="I952">SUMPRODUCT(B936:B955, (ROW(B936:B955)-ROW(B936)+1)) / (20*21/2)</f>
        <v>3.7463304761904759</v>
      </c>
      <c r="J952" s="2">
        <f t="shared" si="114"/>
        <v>3.8229708366280377</v>
      </c>
      <c r="K952" s="2">
        <f t="shared" si="116"/>
        <v>3.8832768219819278</v>
      </c>
    </row>
    <row r="953" spans="1:11" ht="13.5" x14ac:dyDescent="0.25">
      <c r="A953" s="3">
        <f>TITRES_STAT!B956</f>
        <v>43395</v>
      </c>
      <c r="B953" s="6">
        <f>TITRES_STAT!D956</f>
        <v>3.6457000000000002</v>
      </c>
      <c r="C953" s="2">
        <f t="shared" si="109"/>
        <v>-2.3499999999999854E-2</v>
      </c>
      <c r="D953" s="2">
        <f t="shared" si="110"/>
        <v>3.7315200000000006</v>
      </c>
      <c r="E953" s="2">
        <f t="shared" si="112"/>
        <v>3.7562099999999994</v>
      </c>
      <c r="F953" s="2">
        <f t="shared" si="113"/>
        <v>3.8138250000000014</v>
      </c>
      <c r="G953" s="2">
        <f t="shared" si="115"/>
        <v>3.9634219999999987</v>
      </c>
      <c r="H953" s="2">
        <f t="shared" si="111"/>
        <v>3.585987499999999</v>
      </c>
      <c r="I953" s="2">
        <f t="array" ref="I953">SUMPRODUCT(B937:B956, (ROW(B937:B956)-ROW(B937)+1)) / (20*21/2)</f>
        <v>3.7327261904761904</v>
      </c>
      <c r="J953" s="2">
        <f t="shared" si="114"/>
        <v>3.8060878998063199</v>
      </c>
      <c r="K953" s="2">
        <f t="shared" si="116"/>
        <v>3.8739600838649895</v>
      </c>
    </row>
    <row r="954" spans="1:11" ht="13.5" x14ac:dyDescent="0.25">
      <c r="A954" s="3">
        <f>TITRES_STAT!B957</f>
        <v>43396</v>
      </c>
      <c r="B954" s="6">
        <f>TITRES_STAT!D957</f>
        <v>3.6457000000000002</v>
      </c>
      <c r="C954" s="2">
        <f t="shared" si="109"/>
        <v>0</v>
      </c>
      <c r="D954" s="2">
        <f t="shared" si="110"/>
        <v>3.7044800000000002</v>
      </c>
      <c r="E954" s="2">
        <f t="shared" si="112"/>
        <v>3.7426899999999996</v>
      </c>
      <c r="F954" s="2">
        <f t="shared" si="113"/>
        <v>3.8011850000000016</v>
      </c>
      <c r="G954" s="2">
        <f t="shared" si="115"/>
        <v>3.9478999999999984</v>
      </c>
      <c r="H954" s="2">
        <f t="shared" si="111"/>
        <v>3.5865124999999995</v>
      </c>
      <c r="I954" s="2">
        <f t="array" ref="I954">SUMPRODUCT(B938:B957, (ROW(B938:B957)-ROW(B938)+1)) / (20*21/2)</f>
        <v>3.7202976190476189</v>
      </c>
      <c r="J954" s="2">
        <f t="shared" si="114"/>
        <v>3.7908128617295276</v>
      </c>
      <c r="K954" s="2">
        <f t="shared" si="116"/>
        <v>3.8650087080271467</v>
      </c>
    </row>
    <row r="955" spans="1:11" ht="13.5" x14ac:dyDescent="0.25">
      <c r="A955" s="3">
        <f>TITRES_STAT!B958</f>
        <v>43397</v>
      </c>
      <c r="B955" s="6">
        <f>TITRES_STAT!D958</f>
        <v>3.6457000000000002</v>
      </c>
      <c r="C955" s="2">
        <f t="shared" si="109"/>
        <v>0</v>
      </c>
      <c r="D955" s="2">
        <f t="shared" si="110"/>
        <v>3.6774399999999998</v>
      </c>
      <c r="E955" s="2">
        <f t="shared" si="112"/>
        <v>3.7291699999999999</v>
      </c>
      <c r="F955" s="2">
        <f t="shared" si="113"/>
        <v>3.7885450000000018</v>
      </c>
      <c r="G955" s="2">
        <f t="shared" si="115"/>
        <v>3.9323779999999986</v>
      </c>
      <c r="H955" s="2">
        <f t="shared" si="111"/>
        <v>3.5870374999999997</v>
      </c>
      <c r="I955" s="2">
        <f t="array" ref="I955">SUMPRODUCT(B939:B958, (ROW(B939:B958)-ROW(B939)+1)) / (20*21/2)</f>
        <v>3.709044761904762</v>
      </c>
      <c r="J955" s="2">
        <f t="shared" si="114"/>
        <v>3.7769925891838581</v>
      </c>
      <c r="K955" s="2">
        <f t="shared" si="116"/>
        <v>3.8564083665358861</v>
      </c>
    </row>
    <row r="956" spans="1:11" ht="13.5" x14ac:dyDescent="0.25">
      <c r="A956" s="3">
        <f>TITRES_STAT!B959</f>
        <v>43398</v>
      </c>
      <c r="B956" s="6">
        <f>TITRES_STAT!D959</f>
        <v>3.6457000000000002</v>
      </c>
      <c r="C956" s="2">
        <f t="shared" si="109"/>
        <v>0</v>
      </c>
      <c r="D956" s="2">
        <f t="shared" si="110"/>
        <v>3.6503999999999999</v>
      </c>
      <c r="E956" s="2">
        <f t="shared" si="112"/>
        <v>3.7156500000000001</v>
      </c>
      <c r="F956" s="2">
        <f t="shared" si="113"/>
        <v>3.7762000000000016</v>
      </c>
      <c r="G956" s="2">
        <f t="shared" si="115"/>
        <v>3.9194419999999992</v>
      </c>
      <c r="H956" s="2">
        <f t="shared" si="111"/>
        <v>3.5875624999999998</v>
      </c>
      <c r="I956" s="2">
        <f t="array" ref="I956">SUMPRODUCT(B940:B959, (ROW(B940:B959)-ROW(B940)+1)) / (20*21/2)</f>
        <v>3.6989676190476191</v>
      </c>
      <c r="J956" s="2">
        <f t="shared" si="114"/>
        <v>3.7644885330711095</v>
      </c>
      <c r="K956" s="2">
        <f t="shared" si="116"/>
        <v>3.8481452933384004</v>
      </c>
    </row>
    <row r="957" spans="1:11" ht="13.5" x14ac:dyDescent="0.25">
      <c r="A957" s="3">
        <f>TITRES_STAT!B960</f>
        <v>43399</v>
      </c>
      <c r="B957" s="6">
        <f>TITRES_STAT!D960</f>
        <v>3.6457000000000002</v>
      </c>
      <c r="C957" s="2">
        <f t="shared" si="109"/>
        <v>0</v>
      </c>
      <c r="D957" s="2">
        <f t="shared" si="110"/>
        <v>3.6457000000000002</v>
      </c>
      <c r="E957" s="2">
        <f t="shared" si="112"/>
        <v>3.7021300000000004</v>
      </c>
      <c r="F957" s="2">
        <f t="shared" si="113"/>
        <v>3.7638550000000008</v>
      </c>
      <c r="G957" s="2">
        <f t="shared" si="115"/>
        <v>3.9092120000000001</v>
      </c>
      <c r="H957" s="2">
        <f t="shared" si="111"/>
        <v>3.5875700000000008</v>
      </c>
      <c r="I957" s="2">
        <f t="array" ref="I957">SUMPRODUCT(B941:B960, (ROW(B941:B960)-ROW(B941)+1)) / (20*21/2)</f>
        <v>3.6900661904761898</v>
      </c>
      <c r="J957" s="2">
        <f t="shared" si="114"/>
        <v>3.7531753394452894</v>
      </c>
      <c r="K957" s="2">
        <f t="shared" si="116"/>
        <v>3.8402062622270905</v>
      </c>
    </row>
    <row r="958" spans="1:11" ht="13.5" x14ac:dyDescent="0.25">
      <c r="A958" s="3">
        <f>TITRES_STAT!B961</f>
        <v>43402</v>
      </c>
      <c r="B958" s="6">
        <f>TITRES_STAT!D961</f>
        <v>3.6457000000000002</v>
      </c>
      <c r="C958" s="2">
        <f t="shared" si="109"/>
        <v>0</v>
      </c>
      <c r="D958" s="2">
        <f t="shared" si="110"/>
        <v>3.6457000000000002</v>
      </c>
      <c r="E958" s="2">
        <f t="shared" si="112"/>
        <v>3.6886100000000006</v>
      </c>
      <c r="F958" s="2">
        <f t="shared" si="113"/>
        <v>3.751510000000001</v>
      </c>
      <c r="G958" s="2">
        <f t="shared" si="115"/>
        <v>3.8998040000000009</v>
      </c>
      <c r="H958" s="2">
        <f t="shared" si="111"/>
        <v>3.5875775000000005</v>
      </c>
      <c r="I958" s="2">
        <f t="array" ref="I958">SUMPRODUCT(B942:B961, (ROW(B942:B961)-ROW(B942)+1)) / (20*21/2)</f>
        <v>3.6722547619047621</v>
      </c>
      <c r="J958" s="2">
        <f t="shared" si="114"/>
        <v>3.7429395928314522</v>
      </c>
      <c r="K958" s="2">
        <f t="shared" si="116"/>
        <v>3.8325785656691655</v>
      </c>
    </row>
    <row r="959" spans="1:11" ht="13.5" x14ac:dyDescent="0.25">
      <c r="A959" s="3">
        <f>TITRES_STAT!B962</f>
        <v>43403</v>
      </c>
      <c r="B959" s="6">
        <f>TITRES_STAT!D962</f>
        <v>3.6457000000000002</v>
      </c>
      <c r="C959" s="2">
        <f t="shared" si="109"/>
        <v>0</v>
      </c>
      <c r="D959" s="2">
        <f t="shared" si="110"/>
        <v>3.6457000000000002</v>
      </c>
      <c r="E959" s="2">
        <f t="shared" si="112"/>
        <v>3.67509</v>
      </c>
      <c r="F959" s="2">
        <f t="shared" si="113"/>
        <v>3.7391650000000007</v>
      </c>
      <c r="G959" s="2">
        <f t="shared" si="115"/>
        <v>3.8903960000000009</v>
      </c>
      <c r="H959" s="2">
        <f t="shared" si="111"/>
        <v>3.5884020000000008</v>
      </c>
      <c r="I959" s="2">
        <f t="array" ref="I959">SUMPRODUCT(B943:B962, (ROW(B943:B962)-ROW(B943)+1)) / (20*21/2)</f>
        <v>3.6561233333333343</v>
      </c>
      <c r="J959" s="2">
        <f t="shared" si="114"/>
        <v>3.7336786792284564</v>
      </c>
      <c r="K959" s="2">
        <f t="shared" si="116"/>
        <v>3.8252499944664531</v>
      </c>
    </row>
    <row r="960" spans="1:11" ht="13.5" x14ac:dyDescent="0.25">
      <c r="A960" s="3">
        <f>TITRES_STAT!B963</f>
        <v>43404</v>
      </c>
      <c r="B960" s="6">
        <f>TITRES_STAT!D963</f>
        <v>3.6457000000000002</v>
      </c>
      <c r="C960" s="2">
        <f t="shared" si="109"/>
        <v>0</v>
      </c>
      <c r="D960" s="2">
        <f t="shared" si="110"/>
        <v>3.6457000000000002</v>
      </c>
      <c r="E960" s="2">
        <f t="shared" si="112"/>
        <v>3.6615700000000002</v>
      </c>
      <c r="F960" s="2">
        <f t="shared" si="113"/>
        <v>3.72682</v>
      </c>
      <c r="G960" s="2">
        <f t="shared" si="115"/>
        <v>3.8809880000000008</v>
      </c>
      <c r="H960" s="2">
        <f t="shared" si="111"/>
        <v>3.5892265000000014</v>
      </c>
      <c r="I960" s="2">
        <f t="array" ref="I960">SUMPRODUCT(B944:B963, (ROW(B944:B963)-ROW(B944)+1)) / (20*21/2)</f>
        <v>3.6411400000000005</v>
      </c>
      <c r="J960" s="2">
        <f t="shared" si="114"/>
        <v>3.7252997573971749</v>
      </c>
      <c r="K960" s="2">
        <f t="shared" si="116"/>
        <v>3.8182088182128666</v>
      </c>
    </row>
    <row r="961" spans="1:11" ht="13.5" x14ac:dyDescent="0.25">
      <c r="A961" s="3">
        <f>TITRES_STAT!B964</f>
        <v>43405</v>
      </c>
      <c r="B961" s="6">
        <f>TITRES_STAT!D964</f>
        <v>3.5398000000000001</v>
      </c>
      <c r="C961" s="2">
        <f t="shared" si="109"/>
        <v>-0.10590000000000011</v>
      </c>
      <c r="D961" s="2">
        <f t="shared" si="110"/>
        <v>3.6245200000000004</v>
      </c>
      <c r="E961" s="2">
        <f t="shared" si="112"/>
        <v>3.6374599999999999</v>
      </c>
      <c r="F961" s="2">
        <f t="shared" si="113"/>
        <v>3.7091799999999999</v>
      </c>
      <c r="G961" s="2">
        <f t="shared" si="115"/>
        <v>3.8694620000000013</v>
      </c>
      <c r="H961" s="2">
        <f t="shared" si="111"/>
        <v>3.5895485000000011</v>
      </c>
      <c r="I961" s="2">
        <f t="array" ref="I961">SUMPRODUCT(B945:B964, (ROW(B945:B964)-ROW(B945)+1)) / (20*21/2)</f>
        <v>3.6273047619047625</v>
      </c>
      <c r="J961" s="2">
        <f t="shared" si="114"/>
        <v>3.7076331138355392</v>
      </c>
      <c r="K961" s="2">
        <f t="shared" si="116"/>
        <v>3.8072908253417741</v>
      </c>
    </row>
    <row r="962" spans="1:11" ht="13.5" x14ac:dyDescent="0.25">
      <c r="A962" s="3">
        <f>TITRES_STAT!B965</f>
        <v>43406</v>
      </c>
      <c r="B962" s="6">
        <f>TITRES_STAT!D965</f>
        <v>3.5398000000000001</v>
      </c>
      <c r="C962" s="2">
        <f t="shared" si="109"/>
        <v>0</v>
      </c>
      <c r="D962" s="2">
        <f t="shared" si="110"/>
        <v>3.6033400000000002</v>
      </c>
      <c r="E962" s="2">
        <f t="shared" si="112"/>
        <v>3.6245200000000004</v>
      </c>
      <c r="F962" s="2">
        <f t="shared" si="113"/>
        <v>3.6971249999999989</v>
      </c>
      <c r="G962" s="2">
        <f t="shared" si="115"/>
        <v>3.8579360000000018</v>
      </c>
      <c r="H962" s="2">
        <f t="shared" si="111"/>
        <v>3.5898705000000017</v>
      </c>
      <c r="I962" s="2">
        <f t="array" ref="I962">SUMPRODUCT(B946:B965, (ROW(B946:B965)-ROW(B946)+1)) / (20*21/2)</f>
        <v>3.6146176190476189</v>
      </c>
      <c r="J962" s="2">
        <f t="shared" si="114"/>
        <v>3.6916490077559638</v>
      </c>
      <c r="K962" s="2">
        <f t="shared" si="116"/>
        <v>3.7968009890538617</v>
      </c>
    </row>
    <row r="963" spans="1:11" ht="13.5" x14ac:dyDescent="0.25">
      <c r="A963" s="3">
        <f>TITRES_STAT!B966</f>
        <v>43409</v>
      </c>
      <c r="B963" s="6">
        <f>TITRES_STAT!D966</f>
        <v>3.5398000000000001</v>
      </c>
      <c r="C963" s="2">
        <f t="shared" si="109"/>
        <v>0</v>
      </c>
      <c r="D963" s="2">
        <f t="shared" si="110"/>
        <v>3.5821600000000005</v>
      </c>
      <c r="E963" s="2">
        <f t="shared" si="112"/>
        <v>3.6139300000000008</v>
      </c>
      <c r="F963" s="2">
        <f t="shared" si="113"/>
        <v>3.6850699999999987</v>
      </c>
      <c r="G963" s="2">
        <f t="shared" si="115"/>
        <v>3.8464100000000019</v>
      </c>
      <c r="H963" s="2">
        <f t="shared" si="111"/>
        <v>3.5901925000000019</v>
      </c>
      <c r="I963" s="2">
        <f t="array" ref="I963">SUMPRODUCT(B947:B966, (ROW(B947:B966)-ROW(B947)+1)) / (20*21/2)</f>
        <v>3.6131642857142858</v>
      </c>
      <c r="J963" s="2">
        <f t="shared" si="114"/>
        <v>3.6771871974934909</v>
      </c>
      <c r="K963" s="2">
        <f t="shared" si="116"/>
        <v>3.7867225188948868</v>
      </c>
    </row>
    <row r="964" spans="1:11" ht="13.5" x14ac:dyDescent="0.25">
      <c r="A964" s="3">
        <f>TITRES_STAT!B967</f>
        <v>43410</v>
      </c>
      <c r="B964" s="6">
        <f>TITRES_STAT!D967</f>
        <v>3.5398000000000001</v>
      </c>
      <c r="C964" s="2">
        <f t="shared" ref="C964:C1027" si="117">B964-B963</f>
        <v>0</v>
      </c>
      <c r="D964" s="2">
        <f t="shared" si="110"/>
        <v>3.5609799999999998</v>
      </c>
      <c r="E964" s="2">
        <f t="shared" si="112"/>
        <v>3.6033400000000002</v>
      </c>
      <c r="F964" s="2">
        <f t="shared" si="113"/>
        <v>3.6730149999999995</v>
      </c>
      <c r="G964" s="2">
        <f t="shared" si="115"/>
        <v>3.8348840000000024</v>
      </c>
      <c r="H964" s="2">
        <f t="shared" si="111"/>
        <v>3.5905145000000021</v>
      </c>
      <c r="I964" s="2">
        <f t="array" ref="I964">SUMPRODUCT(B948:B967, (ROW(B948:B967)-ROW(B948)+1)) / (20*21/2)</f>
        <v>3.6235547619047614</v>
      </c>
      <c r="J964" s="2">
        <f t="shared" si="114"/>
        <v>3.6641027024941106</v>
      </c>
      <c r="K964" s="2">
        <f t="shared" si="116"/>
        <v>3.7770392828597932</v>
      </c>
    </row>
    <row r="965" spans="1:11" ht="13.5" x14ac:dyDescent="0.25">
      <c r="A965" s="3">
        <f>TITRES_STAT!B968</f>
        <v>43411</v>
      </c>
      <c r="B965" s="6">
        <f>TITRES_STAT!D968</f>
        <v>3.5398000000000001</v>
      </c>
      <c r="C965" s="2">
        <f t="shared" si="117"/>
        <v>0</v>
      </c>
      <c r="D965" s="2">
        <f t="shared" si="110"/>
        <v>3.5398000000000005</v>
      </c>
      <c r="E965" s="2">
        <f t="shared" si="112"/>
        <v>3.5927500000000001</v>
      </c>
      <c r="F965" s="2">
        <f t="shared" si="113"/>
        <v>3.6609599999999993</v>
      </c>
      <c r="G965" s="2">
        <f t="shared" si="115"/>
        <v>3.8233580000000029</v>
      </c>
      <c r="H965" s="2">
        <f t="shared" si="111"/>
        <v>3.5908365000000027</v>
      </c>
      <c r="I965" s="2">
        <f t="array" ref="I965">SUMPRODUCT(B949:B968, (ROW(B949:B968)-ROW(B949)+1)) / (20*21/2)</f>
        <v>3.6340290476190478</v>
      </c>
      <c r="J965" s="2">
        <f t="shared" si="114"/>
        <v>3.6522643498756238</v>
      </c>
      <c r="K965" s="2">
        <f t="shared" si="116"/>
        <v>3.7677357815711741</v>
      </c>
    </row>
    <row r="966" spans="1:11" ht="13.5" x14ac:dyDescent="0.25">
      <c r="A966" s="3">
        <f>TITRES_STAT!B969</f>
        <v>43412</v>
      </c>
      <c r="B966" s="6">
        <f>TITRES_STAT!D969</f>
        <v>3.6457000000000002</v>
      </c>
      <c r="C966" s="2">
        <f t="shared" si="117"/>
        <v>0.10590000000000011</v>
      </c>
      <c r="D966" s="2">
        <f t="shared" ref="D966:D1029" si="118">AVERAGE(B962:B966)</f>
        <v>3.5609799999999998</v>
      </c>
      <c r="E966" s="2">
        <f t="shared" si="112"/>
        <v>3.5927500000000001</v>
      </c>
      <c r="F966" s="2">
        <f t="shared" si="113"/>
        <v>3.6542000000000003</v>
      </c>
      <c r="G966" s="2">
        <f t="shared" si="115"/>
        <v>3.8139500000000028</v>
      </c>
      <c r="H966" s="2">
        <f t="shared" si="111"/>
        <v>3.5916880000000031</v>
      </c>
      <c r="I966" s="2">
        <f t="array" ref="I966">SUMPRODUCT(B950:B969, (ROW(B950:B969)-ROW(B950)+1)) / (20*21/2)</f>
        <v>3.6445871428571426</v>
      </c>
      <c r="J966" s="2">
        <f t="shared" si="114"/>
        <v>3.6516391736969926</v>
      </c>
      <c r="K966" s="2">
        <f t="shared" si="116"/>
        <v>3.7629500646468141</v>
      </c>
    </row>
    <row r="967" spans="1:11" ht="13.5" x14ac:dyDescent="0.25">
      <c r="A967" s="3">
        <f>TITRES_STAT!B970</f>
        <v>43413</v>
      </c>
      <c r="B967" s="6">
        <f>TITRES_STAT!D970</f>
        <v>3.7633000000000001</v>
      </c>
      <c r="C967" s="2">
        <f t="shared" si="117"/>
        <v>0.11759999999999993</v>
      </c>
      <c r="D967" s="2">
        <f t="shared" si="118"/>
        <v>3.6056800000000004</v>
      </c>
      <c r="E967" s="2">
        <f t="shared" si="112"/>
        <v>3.6045099999999999</v>
      </c>
      <c r="F967" s="2">
        <f t="shared" si="113"/>
        <v>3.6533199999999999</v>
      </c>
      <c r="G967" s="2">
        <f t="shared" si="115"/>
        <v>3.8080700000000025</v>
      </c>
      <c r="H967" s="2">
        <f t="shared" si="111"/>
        <v>3.5931275000000031</v>
      </c>
      <c r="I967" s="2">
        <f t="array" ref="I967">SUMPRODUCT(B951:B970, (ROW(B951:B970)-ROW(B951)+1)) / (20*21/2)</f>
        <v>3.6552290476190477</v>
      </c>
      <c r="J967" s="2">
        <f t="shared" si="114"/>
        <v>3.662273538106803</v>
      </c>
      <c r="K967" s="2">
        <f t="shared" si="116"/>
        <v>3.7629637876018411</v>
      </c>
    </row>
    <row r="968" spans="1:11" ht="13.5" x14ac:dyDescent="0.25">
      <c r="A968" s="3">
        <f>TITRES_STAT!B971</f>
        <v>43416</v>
      </c>
      <c r="B968" s="6">
        <f>TITRES_STAT!D971</f>
        <v>3.7633000000000001</v>
      </c>
      <c r="C968" s="2">
        <f t="shared" si="117"/>
        <v>0</v>
      </c>
      <c r="D968" s="2">
        <f t="shared" si="118"/>
        <v>3.6503800000000006</v>
      </c>
      <c r="E968" s="2">
        <f t="shared" si="112"/>
        <v>3.6162700000000001</v>
      </c>
      <c r="F968" s="2">
        <f t="shared" si="113"/>
        <v>3.6524399999999999</v>
      </c>
      <c r="G968" s="2">
        <f t="shared" si="115"/>
        <v>3.8040720000000023</v>
      </c>
      <c r="H968" s="2">
        <f t="shared" si="111"/>
        <v>3.5945670000000032</v>
      </c>
      <c r="I968" s="2">
        <f t="array" ref="I968">SUMPRODUCT(B952:B971, (ROW(B952:B971)-ROW(B952)+1)) / (20*21/2)</f>
        <v>3.6659547619047625</v>
      </c>
      <c r="J968" s="2">
        <f t="shared" si="114"/>
        <v>3.6718951059061551</v>
      </c>
      <c r="K968" s="2">
        <f t="shared" si="116"/>
        <v>3.762976972401769</v>
      </c>
    </row>
    <row r="969" spans="1:11" ht="13.5" x14ac:dyDescent="0.25">
      <c r="A969" s="3">
        <f>TITRES_STAT!B972</f>
        <v>43417</v>
      </c>
      <c r="B969" s="6">
        <f>TITRES_STAT!D972</f>
        <v>3.7633000000000001</v>
      </c>
      <c r="C969" s="2">
        <f t="shared" si="117"/>
        <v>0</v>
      </c>
      <c r="D969" s="2">
        <f t="shared" si="118"/>
        <v>3.6950799999999999</v>
      </c>
      <c r="E969" s="2">
        <f t="shared" si="112"/>
        <v>3.6280300000000003</v>
      </c>
      <c r="F969" s="2">
        <f t="shared" si="113"/>
        <v>3.6515599999999999</v>
      </c>
      <c r="G969" s="2">
        <f t="shared" si="115"/>
        <v>3.8000740000000017</v>
      </c>
      <c r="H969" s="2">
        <f t="shared" si="111"/>
        <v>3.5960065000000032</v>
      </c>
      <c r="I969" s="2">
        <f t="array" ref="I969">SUMPRODUCT(B953:B972, (ROW(B953:B972)-ROW(B953)+1)) / (20*21/2)</f>
        <v>3.6767642857142864</v>
      </c>
      <c r="J969" s="2">
        <f t="shared" si="114"/>
        <v>3.6806003339150926</v>
      </c>
      <c r="K969" s="2">
        <f t="shared" si="116"/>
        <v>3.7629896401507192</v>
      </c>
    </row>
    <row r="970" spans="1:11" ht="13.5" x14ac:dyDescent="0.25">
      <c r="A970" s="3">
        <f>TITRES_STAT!B973</f>
        <v>43418</v>
      </c>
      <c r="B970" s="6">
        <f>TITRES_STAT!D973</f>
        <v>3.7633000000000001</v>
      </c>
      <c r="C970" s="2">
        <f t="shared" si="117"/>
        <v>0</v>
      </c>
      <c r="D970" s="2">
        <f t="shared" si="118"/>
        <v>3.7397800000000005</v>
      </c>
      <c r="E970" s="2">
        <f t="shared" si="112"/>
        <v>3.6397900000000005</v>
      </c>
      <c r="F970" s="2">
        <f t="shared" si="113"/>
        <v>3.6506799999999999</v>
      </c>
      <c r="G970" s="2">
        <f t="shared" si="115"/>
        <v>3.7984280000000017</v>
      </c>
      <c r="H970" s="2">
        <f t="shared" ref="H970:H1033" si="119">AVERAGE(B771:B970)</f>
        <v>3.5974460000000037</v>
      </c>
      <c r="I970" s="2">
        <f t="array" ref="I970">SUMPRODUCT(B954:B973, (ROW(B954:B973)-ROW(B954)+1)) / (20*21/2)</f>
        <v>3.6977638095238099</v>
      </c>
      <c r="J970" s="2">
        <f t="shared" si="114"/>
        <v>3.6884764925898454</v>
      </c>
      <c r="K970" s="2">
        <f t="shared" si="116"/>
        <v>3.7630018111252008</v>
      </c>
    </row>
    <row r="971" spans="1:11" ht="13.5" x14ac:dyDescent="0.25">
      <c r="A971" s="3">
        <f>TITRES_STAT!B974</f>
        <v>43419</v>
      </c>
      <c r="B971" s="6">
        <f>TITRES_STAT!D974</f>
        <v>3.7633000000000001</v>
      </c>
      <c r="C971" s="2">
        <f t="shared" si="117"/>
        <v>0</v>
      </c>
      <c r="D971" s="2">
        <f t="shared" si="118"/>
        <v>3.7633000000000001</v>
      </c>
      <c r="E971" s="2">
        <f t="shared" si="112"/>
        <v>3.66214</v>
      </c>
      <c r="F971" s="2">
        <f t="shared" si="113"/>
        <v>3.6497999999999999</v>
      </c>
      <c r="G971" s="2">
        <f t="shared" si="115"/>
        <v>3.7933720000000015</v>
      </c>
      <c r="H971" s="2">
        <f t="shared" si="119"/>
        <v>3.5989400000000034</v>
      </c>
      <c r="I971" s="2">
        <f t="array" ref="I971">SUMPRODUCT(B955:B974, (ROW(B955:B974)-ROW(B955)+1)) / (20*21/2)</f>
        <v>3.7283095238095245</v>
      </c>
      <c r="J971" s="2">
        <f t="shared" si="114"/>
        <v>3.695602540914622</v>
      </c>
      <c r="K971" s="2">
        <f t="shared" si="116"/>
        <v>3.7630135048065654</v>
      </c>
    </row>
    <row r="972" spans="1:11" ht="13.5" x14ac:dyDescent="0.25">
      <c r="A972" s="3">
        <f>TITRES_STAT!B975</f>
        <v>43420</v>
      </c>
      <c r="B972" s="6">
        <f>TITRES_STAT!D975</f>
        <v>3.7633000000000001</v>
      </c>
      <c r="C972" s="2">
        <f t="shared" si="117"/>
        <v>0</v>
      </c>
      <c r="D972" s="2">
        <f t="shared" si="118"/>
        <v>3.7633000000000001</v>
      </c>
      <c r="E972" s="2">
        <f t="shared" ref="E972:E1035" si="120">AVERAGE(B963:B972)</f>
        <v>3.6844900000000003</v>
      </c>
      <c r="F972" s="2">
        <f t="shared" si="113"/>
        <v>3.6545050000000003</v>
      </c>
      <c r="G972" s="2">
        <f t="shared" si="115"/>
        <v>3.7883160000000009</v>
      </c>
      <c r="H972" s="2">
        <f t="shared" si="119"/>
        <v>3.600434000000003</v>
      </c>
      <c r="I972" s="2">
        <f t="array" ref="I972">SUMPRODUCT(B956:B975, (ROW(B956:B975)-ROW(B956)+1)) / (20*21/2)</f>
        <v>3.757231428571429</v>
      </c>
      <c r="J972" s="2">
        <f t="shared" si="114"/>
        <v>3.7020499179703723</v>
      </c>
      <c r="K972" s="2">
        <f t="shared" si="116"/>
        <v>3.7630247399121903</v>
      </c>
    </row>
    <row r="973" spans="1:11" ht="13.5" x14ac:dyDescent="0.25">
      <c r="A973" s="3">
        <f>TITRES_STAT!B976</f>
        <v>43423</v>
      </c>
      <c r="B973" s="6">
        <f>TITRES_STAT!D976</f>
        <v>3.875</v>
      </c>
      <c r="C973" s="2">
        <f t="shared" si="117"/>
        <v>0.11169999999999991</v>
      </c>
      <c r="D973" s="2">
        <f t="shared" si="118"/>
        <v>3.7856399999999999</v>
      </c>
      <c r="E973" s="2">
        <f t="shared" si="120"/>
        <v>3.7180100000000005</v>
      </c>
      <c r="F973" s="2">
        <f t="shared" si="113"/>
        <v>3.6659700000000002</v>
      </c>
      <c r="G973" s="2">
        <f t="shared" si="115"/>
        <v>3.7854940000000012</v>
      </c>
      <c r="H973" s="2">
        <f t="shared" si="119"/>
        <v>3.602486500000003</v>
      </c>
      <c r="I973" s="2">
        <f t="array" ref="I973">SUMPRODUCT(B957:B976, (ROW(B957:B976)-ROW(B957)+1)) / (20*21/2)</f>
        <v>3.7845295238095233</v>
      </c>
      <c r="J973" s="2">
        <f t="shared" si="114"/>
        <v>3.7185213543541464</v>
      </c>
      <c r="K973" s="2">
        <f t="shared" si="116"/>
        <v>3.7674159265823004</v>
      </c>
    </row>
    <row r="974" spans="1:11" ht="13.5" x14ac:dyDescent="0.25">
      <c r="A974" s="3">
        <f>TITRES_STAT!B977</f>
        <v>43425</v>
      </c>
      <c r="B974" s="6">
        <f>TITRES_STAT!D977</f>
        <v>3.9866999999999999</v>
      </c>
      <c r="C974" s="2">
        <f t="shared" si="117"/>
        <v>0.11169999999999991</v>
      </c>
      <c r="D974" s="2">
        <f t="shared" si="118"/>
        <v>3.8303199999999995</v>
      </c>
      <c r="E974" s="2">
        <f t="shared" si="120"/>
        <v>3.7627000000000002</v>
      </c>
      <c r="F974" s="2">
        <f t="shared" si="113"/>
        <v>3.68302</v>
      </c>
      <c r="G974" s="2">
        <f t="shared" si="115"/>
        <v>3.7849060000000012</v>
      </c>
      <c r="H974" s="2">
        <f t="shared" si="119"/>
        <v>3.6052610000000032</v>
      </c>
      <c r="I974" s="2">
        <f t="array" ref="I974">SUMPRODUCT(B958:B977, (ROW(B958:B977)-ROW(B958)+1)) / (20*21/2)</f>
        <v>3.8214038095238094</v>
      </c>
      <c r="J974" s="2">
        <f t="shared" si="114"/>
        <v>3.7440621777489898</v>
      </c>
      <c r="K974" s="2">
        <f t="shared" si="116"/>
        <v>3.7760153020104457</v>
      </c>
    </row>
    <row r="975" spans="1:11" ht="13.5" x14ac:dyDescent="0.25">
      <c r="A975" s="3">
        <f>TITRES_STAT!B978</f>
        <v>43426</v>
      </c>
      <c r="B975" s="6">
        <f>TITRES_STAT!D978</f>
        <v>3.9866999999999999</v>
      </c>
      <c r="C975" s="2">
        <f t="shared" si="117"/>
        <v>0</v>
      </c>
      <c r="D975" s="2">
        <f t="shared" si="118"/>
        <v>3.875</v>
      </c>
      <c r="E975" s="2">
        <f t="shared" si="120"/>
        <v>3.8073900000000003</v>
      </c>
      <c r="F975" s="2">
        <f t="shared" si="113"/>
        <v>3.7000700000000002</v>
      </c>
      <c r="G975" s="2">
        <f t="shared" si="115"/>
        <v>3.7843180000000016</v>
      </c>
      <c r="H975" s="2">
        <f t="shared" si="119"/>
        <v>3.6082805000000029</v>
      </c>
      <c r="I975" s="2">
        <f t="array" ref="I975">SUMPRODUCT(B959:B978, (ROW(B959:B978)-ROW(B959)+1)) / (20*21/2)</f>
        <v>3.8560942857142857</v>
      </c>
      <c r="J975" s="2">
        <f t="shared" si="114"/>
        <v>3.7671705417728956</v>
      </c>
      <c r="K975" s="2">
        <f t="shared" si="116"/>
        <v>3.7842774470296439</v>
      </c>
    </row>
    <row r="976" spans="1:11" ht="13.5" x14ac:dyDescent="0.25">
      <c r="A976" s="3">
        <f>TITRES_STAT!B979</f>
        <v>43427</v>
      </c>
      <c r="B976" s="6">
        <f>TITRES_STAT!D979</f>
        <v>3.9866999999999999</v>
      </c>
      <c r="C976" s="2">
        <f t="shared" si="117"/>
        <v>0</v>
      </c>
      <c r="D976" s="2">
        <f t="shared" si="118"/>
        <v>3.9196799999999996</v>
      </c>
      <c r="E976" s="2">
        <f t="shared" si="120"/>
        <v>3.8414900000000003</v>
      </c>
      <c r="F976" s="2">
        <f t="shared" si="113"/>
        <v>3.7171200000000004</v>
      </c>
      <c r="G976" s="2">
        <f t="shared" si="115"/>
        <v>3.783730000000002</v>
      </c>
      <c r="H976" s="2">
        <f t="shared" si="119"/>
        <v>3.6113275000000034</v>
      </c>
      <c r="I976" s="2">
        <f t="array" ref="I976">SUMPRODUCT(B960:B979, (ROW(B960:B979)-ROW(B960)+1)) / (20*21/2)</f>
        <v>3.8886009523809526</v>
      </c>
      <c r="J976" s="2">
        <f t="shared" si="114"/>
        <v>3.788078109223096</v>
      </c>
      <c r="K976" s="2">
        <f t="shared" si="116"/>
        <v>3.7922155863618148</v>
      </c>
    </row>
    <row r="977" spans="1:11" ht="13.5" x14ac:dyDescent="0.25">
      <c r="A977" s="3">
        <f>TITRES_STAT!B980</f>
        <v>43430</v>
      </c>
      <c r="B977" s="6">
        <f>TITRES_STAT!D980</f>
        <v>4.1043000000000003</v>
      </c>
      <c r="C977" s="2">
        <f t="shared" si="117"/>
        <v>0.11760000000000037</v>
      </c>
      <c r="D977" s="2">
        <f t="shared" si="118"/>
        <v>3.9878799999999996</v>
      </c>
      <c r="E977" s="2">
        <f t="shared" si="120"/>
        <v>3.8755900000000003</v>
      </c>
      <c r="F977" s="2">
        <f t="shared" si="113"/>
        <v>3.7400500000000001</v>
      </c>
      <c r="G977" s="2">
        <f t="shared" si="115"/>
        <v>3.7854940000000017</v>
      </c>
      <c r="H977" s="2">
        <f t="shared" si="119"/>
        <v>3.6149625000000025</v>
      </c>
      <c r="I977" s="2">
        <f t="array" ref="I977">SUMPRODUCT(B961:B980, (ROW(B961:B980)-ROW(B961)+1)) / (20*21/2)</f>
        <v>3.9189238095238097</v>
      </c>
      <c r="J977" s="2">
        <f t="shared" si="114"/>
        <v>3.8181944797732772</v>
      </c>
      <c r="K977" s="2">
        <f t="shared" si="116"/>
        <v>3.8044541908182143</v>
      </c>
    </row>
    <row r="978" spans="1:11" ht="13.5" x14ac:dyDescent="0.25">
      <c r="A978" s="3">
        <f>TITRES_STAT!B981</f>
        <v>43431</v>
      </c>
      <c r="B978" s="6">
        <f>TITRES_STAT!D981</f>
        <v>4.1043000000000003</v>
      </c>
      <c r="C978" s="2">
        <f t="shared" si="117"/>
        <v>0</v>
      </c>
      <c r="D978" s="2">
        <f t="shared" si="118"/>
        <v>4.0337399999999999</v>
      </c>
      <c r="E978" s="2">
        <f t="shared" si="120"/>
        <v>3.9096899999999999</v>
      </c>
      <c r="F978" s="2">
        <f t="shared" si="113"/>
        <v>3.7629799999999998</v>
      </c>
      <c r="G978" s="2">
        <f t="shared" si="115"/>
        <v>3.7893740000000014</v>
      </c>
      <c r="H978" s="2">
        <f t="shared" si="119"/>
        <v>3.6181345000000023</v>
      </c>
      <c r="I978" s="2">
        <f t="array" ref="I978">SUMPRODUCT(B962:B981, (ROW(B962:B981)-ROW(B962)+1)) / (20*21/2)</f>
        <v>3.947062857142857</v>
      </c>
      <c r="J978" s="2">
        <f t="shared" si="114"/>
        <v>3.8454426245567745</v>
      </c>
      <c r="K978" s="2">
        <f t="shared" si="116"/>
        <v>3.816212850001814</v>
      </c>
    </row>
    <row r="979" spans="1:11" ht="13.5" x14ac:dyDescent="0.25">
      <c r="A979" s="3">
        <f>TITRES_STAT!B982</f>
        <v>43432</v>
      </c>
      <c r="B979" s="6">
        <f>TITRES_STAT!D982</f>
        <v>4.1043000000000003</v>
      </c>
      <c r="C979" s="2">
        <f t="shared" si="117"/>
        <v>0</v>
      </c>
      <c r="D979" s="2">
        <f t="shared" si="118"/>
        <v>4.0572600000000012</v>
      </c>
      <c r="E979" s="2">
        <f t="shared" si="120"/>
        <v>3.9437899999999999</v>
      </c>
      <c r="F979" s="2">
        <f t="shared" si="113"/>
        <v>3.7859099999999999</v>
      </c>
      <c r="G979" s="2">
        <f t="shared" si="115"/>
        <v>3.7913740000000011</v>
      </c>
      <c r="H979" s="2">
        <f t="shared" si="119"/>
        <v>3.6213065000000015</v>
      </c>
      <c r="I979" s="2">
        <f t="array" ref="I979">SUMPRODUCT(B963:B982, (ROW(B963:B982)-ROW(B963)+1)) / (20*21/2)</f>
        <v>3.98371380952381</v>
      </c>
      <c r="J979" s="2">
        <f t="shared" si="114"/>
        <v>3.8700957079323199</v>
      </c>
      <c r="K979" s="2">
        <f t="shared" si="116"/>
        <v>3.8275103852958607</v>
      </c>
    </row>
    <row r="980" spans="1:11" ht="13.5" x14ac:dyDescent="0.25">
      <c r="A980" s="3">
        <f>TITRES_STAT!B983</f>
        <v>43433</v>
      </c>
      <c r="B980" s="6">
        <f>TITRES_STAT!D983</f>
        <v>4.1043000000000003</v>
      </c>
      <c r="C980" s="2">
        <f t="shared" si="117"/>
        <v>0</v>
      </c>
      <c r="D980" s="2">
        <f t="shared" si="118"/>
        <v>4.0807799999999999</v>
      </c>
      <c r="E980" s="2">
        <f t="shared" si="120"/>
        <v>3.9778900000000008</v>
      </c>
      <c r="F980" s="2">
        <f t="shared" ref="F980:F1043" si="121">AVERAGE(B961:B980)</f>
        <v>3.80884</v>
      </c>
      <c r="G980" s="2">
        <f t="shared" si="115"/>
        <v>3.7933740000000005</v>
      </c>
      <c r="H980" s="2">
        <f t="shared" si="119"/>
        <v>3.6249960000000017</v>
      </c>
      <c r="I980" s="2">
        <f t="array" ref="I980">SUMPRODUCT(B964:B983, (ROW(B964:B983)-ROW(B964)+1)) / (20*21/2)</f>
        <v>4.0171166666666664</v>
      </c>
      <c r="J980" s="2">
        <f t="shared" si="114"/>
        <v>3.8924008786054323</v>
      </c>
      <c r="K980" s="2">
        <f t="shared" si="116"/>
        <v>3.8383648799901406</v>
      </c>
    </row>
    <row r="981" spans="1:11" ht="13.5" x14ac:dyDescent="0.25">
      <c r="A981" s="3">
        <f>TITRES_STAT!B984</f>
        <v>43434</v>
      </c>
      <c r="B981" s="6">
        <f>TITRES_STAT!D984</f>
        <v>4.1043000000000003</v>
      </c>
      <c r="C981" s="2">
        <f t="shared" si="117"/>
        <v>0</v>
      </c>
      <c r="D981" s="2">
        <f t="shared" si="118"/>
        <v>4.1043000000000003</v>
      </c>
      <c r="E981" s="2">
        <f t="shared" si="120"/>
        <v>4.0119900000000008</v>
      </c>
      <c r="F981" s="2">
        <f t="shared" si="121"/>
        <v>3.8370649999999991</v>
      </c>
      <c r="G981" s="2">
        <f t="shared" si="115"/>
        <v>3.7974900000000003</v>
      </c>
      <c r="H981" s="2">
        <f t="shared" si="119"/>
        <v>3.6286855000000013</v>
      </c>
      <c r="I981" s="2">
        <f t="array" ref="I981">SUMPRODUCT(B965:B984, (ROW(B965:B984)-ROW(B965)+1)) / (20*21/2)</f>
        <v>4.0472714285714284</v>
      </c>
      <c r="J981" s="2">
        <f t="shared" ref="J981:J1044" si="122">$J$4*B981+J980*(1-$J$4)</f>
        <v>3.9125817473096767</v>
      </c>
      <c r="K981" s="2">
        <f t="shared" si="116"/>
        <v>3.8487937082258212</v>
      </c>
    </row>
    <row r="982" spans="1:11" ht="13.5" x14ac:dyDescent="0.25">
      <c r="A982" s="3">
        <f>TITRES_STAT!B985</f>
        <v>43437</v>
      </c>
      <c r="B982" s="6">
        <f>TITRES_STAT!D985</f>
        <v>4.2218999999999998</v>
      </c>
      <c r="C982" s="2">
        <f t="shared" si="117"/>
        <v>0.11759999999999948</v>
      </c>
      <c r="D982" s="2">
        <f t="shared" si="118"/>
        <v>4.1278199999999998</v>
      </c>
      <c r="E982" s="2">
        <f t="shared" si="120"/>
        <v>4.0578500000000002</v>
      </c>
      <c r="F982" s="2">
        <f t="shared" si="121"/>
        <v>3.8711700000000002</v>
      </c>
      <c r="G982" s="2">
        <f t="shared" si="115"/>
        <v>3.8039580000000006</v>
      </c>
      <c r="H982" s="2">
        <f t="shared" si="119"/>
        <v>3.6329630000000011</v>
      </c>
      <c r="I982" s="2">
        <f t="array" ref="I982">SUMPRODUCT(B966:B985, (ROW(B966:B985)-ROW(B966)+1)) / (20*21/2)</f>
        <v>4.0741780952380946</v>
      </c>
      <c r="J982" s="2">
        <f t="shared" si="122"/>
        <v>3.9420406285182787</v>
      </c>
      <c r="K982" s="2">
        <f t="shared" si="116"/>
        <v>3.863425327511083</v>
      </c>
    </row>
    <row r="983" spans="1:11" ht="13.5" x14ac:dyDescent="0.25">
      <c r="A983" s="3">
        <f>TITRES_STAT!B986</f>
        <v>43438</v>
      </c>
      <c r="B983" s="6">
        <f>TITRES_STAT!D986</f>
        <v>4.2218999999999998</v>
      </c>
      <c r="C983" s="2">
        <f t="shared" si="117"/>
        <v>0</v>
      </c>
      <c r="D983" s="2">
        <f t="shared" si="118"/>
        <v>4.1513400000000003</v>
      </c>
      <c r="E983" s="2">
        <f t="shared" si="120"/>
        <v>4.0925400000000005</v>
      </c>
      <c r="F983" s="2">
        <f t="shared" si="121"/>
        <v>3.9052750000000005</v>
      </c>
      <c r="G983" s="2">
        <f t="shared" si="115"/>
        <v>3.8104260000000005</v>
      </c>
      <c r="H983" s="2">
        <f t="shared" si="119"/>
        <v>3.6372405000000003</v>
      </c>
      <c r="I983" s="2">
        <f t="array" ref="I983">SUMPRODUCT(B967:B986, (ROW(B967:B986)-ROW(B967)+1)) / (20*21/2)</f>
        <v>4.0978366666666659</v>
      </c>
      <c r="J983" s="2">
        <f t="shared" si="122"/>
        <v>3.9686939019927281</v>
      </c>
      <c r="K983" s="2">
        <f t="shared" si="116"/>
        <v>3.8774831578047659</v>
      </c>
    </row>
    <row r="984" spans="1:11" ht="13.5" x14ac:dyDescent="0.25">
      <c r="A984" s="3">
        <f>TITRES_STAT!B987</f>
        <v>43439</v>
      </c>
      <c r="B984" s="6">
        <f>TITRES_STAT!D987</f>
        <v>4.2218999999999998</v>
      </c>
      <c r="C984" s="2">
        <f t="shared" si="117"/>
        <v>0</v>
      </c>
      <c r="D984" s="2">
        <f t="shared" si="118"/>
        <v>4.1748599999999998</v>
      </c>
      <c r="E984" s="2">
        <f t="shared" si="120"/>
        <v>4.1160600000000001</v>
      </c>
      <c r="F984" s="2">
        <f t="shared" si="121"/>
        <v>3.9393800000000012</v>
      </c>
      <c r="G984" s="2">
        <f t="shared" si="115"/>
        <v>3.8168940000000009</v>
      </c>
      <c r="H984" s="2">
        <f t="shared" si="119"/>
        <v>3.6415180000000005</v>
      </c>
      <c r="I984" s="2">
        <f t="array" ref="I984">SUMPRODUCT(B968:B987, (ROW(B968:B987)-ROW(B968)+1)) / (20*21/2)</f>
        <v>4.1187514285714286</v>
      </c>
      <c r="J984" s="2">
        <f t="shared" si="122"/>
        <v>3.9928087684696112</v>
      </c>
      <c r="K984" s="2">
        <f t="shared" si="116"/>
        <v>3.8909897006359517</v>
      </c>
    </row>
    <row r="985" spans="1:11" ht="13.5" x14ac:dyDescent="0.25">
      <c r="A985" s="3">
        <f>TITRES_STAT!B988</f>
        <v>43440</v>
      </c>
      <c r="B985" s="6">
        <f>TITRES_STAT!D988</f>
        <v>4.2218999999999998</v>
      </c>
      <c r="C985" s="2">
        <f t="shared" si="117"/>
        <v>0</v>
      </c>
      <c r="D985" s="2">
        <f t="shared" si="118"/>
        <v>4.1983800000000002</v>
      </c>
      <c r="E985" s="2">
        <f t="shared" si="120"/>
        <v>4.1395799999999996</v>
      </c>
      <c r="F985" s="2">
        <f t="shared" si="121"/>
        <v>3.9734850000000015</v>
      </c>
      <c r="G985" s="2">
        <f t="shared" si="115"/>
        <v>3.8233620000000013</v>
      </c>
      <c r="H985" s="2">
        <f t="shared" si="119"/>
        <v>3.6458225000000004</v>
      </c>
      <c r="I985" s="2">
        <f t="array" ref="I985">SUMPRODUCT(B969:B988, (ROW(B969:B988)-ROW(B969)+1)) / (20*21/2)</f>
        <v>4.1374823809523811</v>
      </c>
      <c r="J985" s="2">
        <f t="shared" si="122"/>
        <v>4.0146269809963151</v>
      </c>
      <c r="K985" s="2">
        <f t="shared" si="116"/>
        <v>3.9039665751208164</v>
      </c>
    </row>
    <row r="986" spans="1:11" ht="13.5" x14ac:dyDescent="0.25">
      <c r="A986" s="3">
        <f>TITRES_STAT!B989</f>
        <v>43441</v>
      </c>
      <c r="B986" s="6">
        <f>TITRES_STAT!D989</f>
        <v>4.2218999999999998</v>
      </c>
      <c r="C986" s="2">
        <f t="shared" si="117"/>
        <v>0</v>
      </c>
      <c r="D986" s="2">
        <f t="shared" si="118"/>
        <v>4.2218999999999998</v>
      </c>
      <c r="E986" s="2">
        <f t="shared" si="120"/>
        <v>4.1630999999999991</v>
      </c>
      <c r="F986" s="2">
        <f t="shared" si="121"/>
        <v>4.0022950000000019</v>
      </c>
      <c r="G986" s="2">
        <f t="shared" si="115"/>
        <v>3.8299480000000017</v>
      </c>
      <c r="H986" s="2">
        <f t="shared" si="119"/>
        <v>3.650100000000001</v>
      </c>
      <c r="I986" s="2">
        <f t="array" ref="I986">SUMPRODUCT(B970:B989, (ROW(B970:B989)-ROW(B970)+1)) / (20*21/2)</f>
        <v>4.1540295238095233</v>
      </c>
      <c r="J986" s="2">
        <f t="shared" si="122"/>
        <v>4.0343672685204757</v>
      </c>
      <c r="K986" s="2">
        <f t="shared" si="116"/>
        <v>3.916434552567059</v>
      </c>
    </row>
    <row r="987" spans="1:11" ht="13.5" x14ac:dyDescent="0.25">
      <c r="A987" s="3">
        <f>TITRES_STAT!B990</f>
        <v>43444</v>
      </c>
      <c r="B987" s="6">
        <f>TITRES_STAT!D990</f>
        <v>4.2218999999999998</v>
      </c>
      <c r="C987" s="2">
        <f t="shared" si="117"/>
        <v>0</v>
      </c>
      <c r="D987" s="2">
        <f t="shared" si="118"/>
        <v>4.2218999999999998</v>
      </c>
      <c r="E987" s="2">
        <f t="shared" si="120"/>
        <v>4.1748599999999989</v>
      </c>
      <c r="F987" s="2">
        <f t="shared" si="121"/>
        <v>4.0252250000000007</v>
      </c>
      <c r="G987" s="2">
        <f t="shared" si="115"/>
        <v>3.8365340000000017</v>
      </c>
      <c r="H987" s="2">
        <f t="shared" si="119"/>
        <v>3.6543775000000012</v>
      </c>
      <c r="I987" s="2">
        <f t="array" ref="I987">SUMPRODUCT(B971:B990, (ROW(B971:B990)-ROW(B971)+1)) / (20*21/2)</f>
        <v>4.1566309523809517</v>
      </c>
      <c r="J987" s="2">
        <f t="shared" si="122"/>
        <v>4.0522275286613825</v>
      </c>
      <c r="K987" s="2">
        <f t="shared" si="116"/>
        <v>3.9284135897212922</v>
      </c>
    </row>
    <row r="988" spans="1:11" ht="13.5" x14ac:dyDescent="0.25">
      <c r="A988" s="3">
        <f>TITRES_STAT!B991</f>
        <v>43445</v>
      </c>
      <c r="B988" s="6">
        <f>TITRES_STAT!D991</f>
        <v>4.2218999999999998</v>
      </c>
      <c r="C988" s="2">
        <f t="shared" si="117"/>
        <v>0</v>
      </c>
      <c r="D988" s="2">
        <f t="shared" si="118"/>
        <v>4.2218999999999998</v>
      </c>
      <c r="E988" s="2">
        <f t="shared" si="120"/>
        <v>4.1866199999999996</v>
      </c>
      <c r="F988" s="2">
        <f t="shared" si="121"/>
        <v>4.0481550000000013</v>
      </c>
      <c r="G988" s="2">
        <f t="shared" si="115"/>
        <v>3.8431200000000016</v>
      </c>
      <c r="H988" s="2">
        <f t="shared" si="119"/>
        <v>3.6586550000000013</v>
      </c>
      <c r="I988" s="2">
        <f t="array" ref="I988">SUMPRODUCT(B972:B991, (ROW(B972:B991)-ROW(B972)+1)) / (20*21/2)</f>
        <v>4.157636666666666</v>
      </c>
      <c r="J988" s="2">
        <f t="shared" si="122"/>
        <v>4.0683868116460129</v>
      </c>
      <c r="K988" s="2">
        <f t="shared" si="116"/>
        <v>3.9399228607126142</v>
      </c>
    </row>
    <row r="989" spans="1:11" ht="13.5" x14ac:dyDescent="0.25">
      <c r="A989" s="3">
        <f>TITRES_STAT!B992</f>
        <v>43446</v>
      </c>
      <c r="B989" s="6">
        <f>TITRES_STAT!D992</f>
        <v>4.2218999999999998</v>
      </c>
      <c r="C989" s="2">
        <f t="shared" si="117"/>
        <v>0</v>
      </c>
      <c r="D989" s="2">
        <f t="shared" si="118"/>
        <v>4.2218999999999998</v>
      </c>
      <c r="E989" s="2">
        <f t="shared" si="120"/>
        <v>4.1983799999999984</v>
      </c>
      <c r="F989" s="2">
        <f t="shared" si="121"/>
        <v>4.071085000000001</v>
      </c>
      <c r="G989" s="2">
        <f t="shared" si="115"/>
        <v>3.8497060000000016</v>
      </c>
      <c r="H989" s="2">
        <f t="shared" si="119"/>
        <v>3.662932500000001</v>
      </c>
      <c r="I989" s="2">
        <f t="array" ref="I989">SUMPRODUCT(B973:B992, (ROW(B973:B992)-ROW(B973)+1)) / (20*21/2)</f>
        <v>4.1458466666666665</v>
      </c>
      <c r="J989" s="2">
        <f t="shared" si="122"/>
        <v>4.0830071152987735</v>
      </c>
      <c r="K989" s="2">
        <f t="shared" si="116"/>
        <v>3.9509807877434922</v>
      </c>
    </row>
    <row r="990" spans="1:11" ht="13.5" x14ac:dyDescent="0.25">
      <c r="A990" s="3">
        <f>TITRES_STAT!B993</f>
        <v>43447</v>
      </c>
      <c r="B990" s="6">
        <f>TITRES_STAT!D993</f>
        <v>4.0983999999999998</v>
      </c>
      <c r="C990" s="2">
        <f t="shared" si="117"/>
        <v>-0.12349999999999994</v>
      </c>
      <c r="D990" s="2">
        <f t="shared" si="118"/>
        <v>4.1971999999999996</v>
      </c>
      <c r="E990" s="2">
        <f t="shared" si="120"/>
        <v>4.1977899999999995</v>
      </c>
      <c r="F990" s="2">
        <f t="shared" si="121"/>
        <v>4.0878400000000008</v>
      </c>
      <c r="G990" s="2">
        <f t="shared" si="115"/>
        <v>3.8538220000000005</v>
      </c>
      <c r="H990" s="2">
        <f t="shared" si="119"/>
        <v>3.666592500000001</v>
      </c>
      <c r="I990" s="2">
        <f t="array" ref="I990">SUMPRODUCT(B974:B993, (ROW(B974:B993)-ROW(B974)+1)) / (20*21/2)</f>
        <v>4.116220952380953</v>
      </c>
      <c r="J990" s="2">
        <f t="shared" si="122"/>
        <v>4.0844731043179383</v>
      </c>
      <c r="K990" s="2">
        <f t="shared" si="116"/>
        <v>3.9567619333221788</v>
      </c>
    </row>
    <row r="991" spans="1:11" ht="13.5" x14ac:dyDescent="0.25">
      <c r="A991" s="3">
        <f>TITRES_STAT!B994</f>
        <v>43448</v>
      </c>
      <c r="B991" s="6">
        <f>TITRES_STAT!D994</f>
        <v>4.0983999999999998</v>
      </c>
      <c r="C991" s="2">
        <f t="shared" si="117"/>
        <v>0</v>
      </c>
      <c r="D991" s="2">
        <f t="shared" si="118"/>
        <v>4.1724999999999994</v>
      </c>
      <c r="E991" s="2">
        <f t="shared" si="120"/>
        <v>4.1971999999999987</v>
      </c>
      <c r="F991" s="2">
        <f t="shared" si="121"/>
        <v>4.1045950000000007</v>
      </c>
      <c r="G991" s="2">
        <f t="shared" si="115"/>
        <v>3.8579380000000003</v>
      </c>
      <c r="H991" s="2">
        <f t="shared" si="119"/>
        <v>3.6707425000000007</v>
      </c>
      <c r="I991" s="2">
        <f t="array" ref="I991">SUMPRODUCT(B975:B994, (ROW(B975:B994)-ROW(B975)+1)) / (20*21/2)</f>
        <v>4.076293333333334</v>
      </c>
      <c r="J991" s="2">
        <f t="shared" si="122"/>
        <v>4.0857994753352775</v>
      </c>
      <c r="K991" s="2">
        <f t="shared" si="116"/>
        <v>3.9623163673095445</v>
      </c>
    </row>
    <row r="992" spans="1:11" ht="13.5" x14ac:dyDescent="0.25">
      <c r="A992" s="3">
        <f>TITRES_STAT!B995</f>
        <v>43451</v>
      </c>
      <c r="B992" s="6">
        <f>TITRES_STAT!D995</f>
        <v>3.9807999999999999</v>
      </c>
      <c r="C992" s="2">
        <f t="shared" si="117"/>
        <v>-0.11759999999999993</v>
      </c>
      <c r="D992" s="2">
        <f t="shared" si="118"/>
        <v>4.1242799999999997</v>
      </c>
      <c r="E992" s="2">
        <f t="shared" si="120"/>
        <v>4.1730899999999993</v>
      </c>
      <c r="F992" s="2">
        <f t="shared" si="121"/>
        <v>4.1154700000000002</v>
      </c>
      <c r="G992" s="2">
        <f t="shared" si="115"/>
        <v>3.861936</v>
      </c>
      <c r="H992" s="2">
        <f t="shared" si="119"/>
        <v>3.6733240000000005</v>
      </c>
      <c r="I992" s="2">
        <f t="array" ref="I992">SUMPRODUCT(B976:B995, (ROW(B976:B995)-ROW(B976)+1)) / (20*21/2)</f>
        <v>4.0394419047619046</v>
      </c>
      <c r="J992" s="2">
        <f t="shared" si="122"/>
        <v>4.0757995253033465</v>
      </c>
      <c r="K992" s="2">
        <f t="shared" si="116"/>
        <v>3.9630412156503469</v>
      </c>
    </row>
    <row r="993" spans="1:11" ht="13.5" x14ac:dyDescent="0.25">
      <c r="A993" s="3">
        <f>TITRES_STAT!B996</f>
        <v>43452</v>
      </c>
      <c r="B993" s="6">
        <f>TITRES_STAT!D996</f>
        <v>3.8043999999999998</v>
      </c>
      <c r="C993" s="2">
        <f t="shared" si="117"/>
        <v>-0.17640000000000011</v>
      </c>
      <c r="D993" s="2">
        <f t="shared" si="118"/>
        <v>4.0407799999999998</v>
      </c>
      <c r="E993" s="2">
        <f t="shared" si="120"/>
        <v>4.1313399999999998</v>
      </c>
      <c r="F993" s="2">
        <f t="shared" si="121"/>
        <v>4.1119399999999997</v>
      </c>
      <c r="G993" s="2">
        <f t="shared" si="115"/>
        <v>3.8624059999999996</v>
      </c>
      <c r="H993" s="2">
        <f t="shared" si="119"/>
        <v>3.6755140000000006</v>
      </c>
      <c r="I993" s="2">
        <f t="array" ref="I993">SUMPRODUCT(B977:B996, (ROW(B977:B996)-ROW(B977)+1)) / (20*21/2)</f>
        <v>4.0039066666666674</v>
      </c>
      <c r="J993" s="2">
        <f t="shared" si="122"/>
        <v>4.0499519514649327</v>
      </c>
      <c r="K993" s="2">
        <f t="shared" si="116"/>
        <v>3.9568199915071962</v>
      </c>
    </row>
    <row r="994" spans="1:11" ht="13.5" x14ac:dyDescent="0.25">
      <c r="A994" s="3">
        <f>TITRES_STAT!B997</f>
        <v>43453</v>
      </c>
      <c r="B994" s="6">
        <f>TITRES_STAT!D997</f>
        <v>3.6926999999999999</v>
      </c>
      <c r="C994" s="2">
        <f t="shared" si="117"/>
        <v>-0.11169999999999991</v>
      </c>
      <c r="D994" s="2">
        <f t="shared" si="118"/>
        <v>3.9349399999999997</v>
      </c>
      <c r="E994" s="2">
        <f t="shared" si="120"/>
        <v>4.0784199999999995</v>
      </c>
      <c r="F994" s="2">
        <f t="shared" si="121"/>
        <v>4.0972400000000002</v>
      </c>
      <c r="G994" s="2">
        <f t="shared" si="115"/>
        <v>3.8606419999999999</v>
      </c>
      <c r="H994" s="2">
        <f t="shared" si="119"/>
        <v>3.6771725000000002</v>
      </c>
      <c r="I994" s="2">
        <f t="array" ref="I994">SUMPRODUCT(B978:B997, (ROW(B978:B997)-ROW(B978)+1)) / (20*21/2)</f>
        <v>3.9696876190476194</v>
      </c>
      <c r="J994" s="2">
        <f t="shared" si="122"/>
        <v>4.01592795608732</v>
      </c>
      <c r="K994" s="2">
        <f t="shared" si="116"/>
        <v>3.9464623447814238</v>
      </c>
    </row>
    <row r="995" spans="1:11" ht="13.5" x14ac:dyDescent="0.25">
      <c r="A995" s="3">
        <f>TITRES_STAT!B998</f>
        <v>43454</v>
      </c>
      <c r="B995" s="6">
        <f>TITRES_STAT!D998</f>
        <v>3.7103000000000002</v>
      </c>
      <c r="C995" s="2">
        <f t="shared" si="117"/>
        <v>1.7600000000000282E-2</v>
      </c>
      <c r="D995" s="2">
        <f t="shared" si="118"/>
        <v>3.8573200000000001</v>
      </c>
      <c r="E995" s="2">
        <f t="shared" si="120"/>
        <v>4.0272600000000001</v>
      </c>
      <c r="F995" s="2">
        <f t="shared" si="121"/>
        <v>4.0834199999999994</v>
      </c>
      <c r="G995" s="2">
        <f t="shared" si="115"/>
        <v>3.8592299999999993</v>
      </c>
      <c r="H995" s="2">
        <f t="shared" si="119"/>
        <v>3.6793819999999999</v>
      </c>
      <c r="I995" s="2">
        <f t="array" ref="I995">SUMPRODUCT(B979:B998, (ROW(B979:B998)-ROW(B979)+1)) / (20*21/2)</f>
        <v>3.9367923809523804</v>
      </c>
      <c r="J995" s="2">
        <f t="shared" si="122"/>
        <v>3.9868205316980516</v>
      </c>
      <c r="K995" s="2">
        <f t="shared" si="116"/>
        <v>3.9372010763586229</v>
      </c>
    </row>
    <row r="996" spans="1:11" ht="13.5" x14ac:dyDescent="0.25">
      <c r="A996" s="3">
        <f>TITRES_STAT!B999</f>
        <v>43455</v>
      </c>
      <c r="B996" s="6">
        <f>TITRES_STAT!D999</f>
        <v>3.7103000000000002</v>
      </c>
      <c r="C996" s="2">
        <f t="shared" si="117"/>
        <v>0</v>
      </c>
      <c r="D996" s="2">
        <f t="shared" si="118"/>
        <v>3.7796999999999996</v>
      </c>
      <c r="E996" s="2">
        <f t="shared" si="120"/>
        <v>3.9760999999999997</v>
      </c>
      <c r="F996" s="2">
        <f t="shared" si="121"/>
        <v>4.0695999999999994</v>
      </c>
      <c r="G996" s="2">
        <f t="shared" si="115"/>
        <v>3.857818</v>
      </c>
      <c r="H996" s="2">
        <f t="shared" si="119"/>
        <v>3.6818909999999998</v>
      </c>
      <c r="I996" s="2">
        <f t="array" ref="I996">SUMPRODUCT(B980:B999, (ROW(B980:B999)-ROW(B980)+1)) / (20*21/2)</f>
        <v>3.9058009523809525</v>
      </c>
      <c r="J996" s="2">
        <f t="shared" si="122"/>
        <v>3.9604852429649036</v>
      </c>
      <c r="K996" s="2">
        <f t="shared" si="116"/>
        <v>3.9283029949327948</v>
      </c>
    </row>
    <row r="997" spans="1:11" ht="13.5" x14ac:dyDescent="0.25">
      <c r="A997" s="3">
        <f>TITRES_STAT!B1000</f>
        <v>43458</v>
      </c>
      <c r="B997" s="6">
        <f>TITRES_STAT!D1000</f>
        <v>3.7103000000000002</v>
      </c>
      <c r="C997" s="2">
        <f t="shared" si="117"/>
        <v>0</v>
      </c>
      <c r="D997" s="2">
        <f t="shared" si="118"/>
        <v>3.7256</v>
      </c>
      <c r="E997" s="2">
        <f t="shared" si="120"/>
        <v>3.9249399999999994</v>
      </c>
      <c r="F997" s="2">
        <f t="shared" si="121"/>
        <v>4.0498999999999992</v>
      </c>
      <c r="G997" s="2">
        <f t="shared" si="115"/>
        <v>3.8564059999999993</v>
      </c>
      <c r="H997" s="2">
        <f t="shared" si="119"/>
        <v>3.6846454999999998</v>
      </c>
      <c r="I997" s="2">
        <f t="array" ref="I997">SUMPRODUCT(B981:B1000, (ROW(B981:B1000)-ROW(B981)+1)) / (20*21/2)</f>
        <v>3.8879133333333331</v>
      </c>
      <c r="J997" s="2">
        <f t="shared" si="122"/>
        <v>3.9366580769682464</v>
      </c>
      <c r="K997" s="2">
        <f t="shared" si="116"/>
        <v>3.9197538578766067</v>
      </c>
    </row>
    <row r="998" spans="1:11" ht="13.5" x14ac:dyDescent="0.25">
      <c r="A998" s="3">
        <f>TITRES_STAT!B1001</f>
        <v>43459</v>
      </c>
      <c r="B998" s="6">
        <f>TITRES_STAT!D1001</f>
        <v>3.7044999999999999</v>
      </c>
      <c r="C998" s="2">
        <f t="shared" si="117"/>
        <v>-5.8000000000002494E-3</v>
      </c>
      <c r="D998" s="2">
        <f t="shared" si="118"/>
        <v>3.7056200000000006</v>
      </c>
      <c r="E998" s="2">
        <f t="shared" si="120"/>
        <v>3.8732000000000006</v>
      </c>
      <c r="F998" s="2">
        <f t="shared" si="121"/>
        <v>4.0299099999999992</v>
      </c>
      <c r="G998" s="2">
        <f t="shared" si="115"/>
        <v>3.8548779999999989</v>
      </c>
      <c r="H998" s="2">
        <f t="shared" si="119"/>
        <v>3.6877794999999995</v>
      </c>
      <c r="I998" s="2">
        <f t="array" ref="I998">SUMPRODUCT(B982:B1001, (ROW(B982:B1001)-ROW(B982)+1)) / (20*21/2)</f>
        <v>3.8612838095238096</v>
      </c>
      <c r="J998" s="2">
        <f t="shared" si="122"/>
        <v>3.9145477839236515</v>
      </c>
      <c r="K998" s="2">
        <f t="shared" si="116"/>
        <v>3.9113125301167395</v>
      </c>
    </row>
    <row r="999" spans="1:11" ht="13.5" x14ac:dyDescent="0.25">
      <c r="A999" s="3">
        <f>TITRES_STAT!B1002</f>
        <v>43460</v>
      </c>
      <c r="B999" s="6">
        <f>TITRES_STAT!D1002</f>
        <v>3.7044999999999999</v>
      </c>
      <c r="C999" s="2">
        <f t="shared" si="117"/>
        <v>0</v>
      </c>
      <c r="D999" s="2">
        <f t="shared" si="118"/>
        <v>3.7079800000000001</v>
      </c>
      <c r="E999" s="2">
        <f t="shared" si="120"/>
        <v>3.8214600000000005</v>
      </c>
      <c r="F999" s="2">
        <f t="shared" si="121"/>
        <v>4.0099199999999993</v>
      </c>
      <c r="G999" s="2">
        <f t="shared" si="115"/>
        <v>3.8533499999999985</v>
      </c>
      <c r="H999" s="2">
        <f t="shared" si="119"/>
        <v>3.6910495000000001</v>
      </c>
      <c r="I999" s="2">
        <f t="array" ref="I999">SUMPRODUCT(B983:B1002, (ROW(B983:B1002)-ROW(B983)+1)) / (20*21/2)</f>
        <v>3.8365023809523806</v>
      </c>
      <c r="J999" s="2">
        <f t="shared" si="122"/>
        <v>3.8945432330737799</v>
      </c>
      <c r="K999" s="2">
        <f t="shared" si="116"/>
        <v>3.903202234818044</v>
      </c>
    </row>
    <row r="1000" spans="1:11" ht="13.5" x14ac:dyDescent="0.25">
      <c r="A1000" s="3">
        <f>TITRES_STAT!B1003</f>
        <v>43461</v>
      </c>
      <c r="B1000" s="6">
        <f>TITRES_STAT!D1003</f>
        <v>3.8220999999999998</v>
      </c>
      <c r="C1000" s="2">
        <f t="shared" si="117"/>
        <v>0.11759999999999993</v>
      </c>
      <c r="D1000" s="2">
        <f t="shared" si="118"/>
        <v>3.7303399999999995</v>
      </c>
      <c r="E1000" s="2">
        <f t="shared" si="120"/>
        <v>3.7938299999999998</v>
      </c>
      <c r="F1000" s="2">
        <f t="shared" si="121"/>
        <v>3.9958100000000001</v>
      </c>
      <c r="G1000" s="2">
        <f t="shared" si="115"/>
        <v>3.8541739999999987</v>
      </c>
      <c r="H1000" s="2">
        <f t="shared" si="119"/>
        <v>3.6951800000000001</v>
      </c>
      <c r="I1000" s="2">
        <f t="array" ref="I1000">SUMPRODUCT(B984:B1003, (ROW(B984:B1003)-ROW(B984)+1)) / (20*21/2)</f>
        <v>3.8141290476190473</v>
      </c>
      <c r="J1000" s="2">
        <f t="shared" si="122"/>
        <v>3.8876438775429438</v>
      </c>
      <c r="K1000" s="2">
        <f t="shared" si="116"/>
        <v>3.9000217550212577</v>
      </c>
    </row>
    <row r="1001" spans="1:11" ht="13.5" x14ac:dyDescent="0.25">
      <c r="A1001" s="3">
        <f>TITRES_STAT!B1004</f>
        <v>43462</v>
      </c>
      <c r="B1001" s="6">
        <f>TITRES_STAT!D1004</f>
        <v>3.7162000000000002</v>
      </c>
      <c r="C1001" s="2">
        <f t="shared" si="117"/>
        <v>-0.10589999999999966</v>
      </c>
      <c r="D1001" s="2">
        <f t="shared" si="118"/>
        <v>3.7315199999999997</v>
      </c>
      <c r="E1001" s="2">
        <f t="shared" si="120"/>
        <v>3.7556099999999999</v>
      </c>
      <c r="F1001" s="2">
        <f t="shared" si="121"/>
        <v>3.9764049999999997</v>
      </c>
      <c r="G1001" s="2">
        <f t="shared" si="115"/>
        <v>3.8528799999999985</v>
      </c>
      <c r="H1001" s="2">
        <f t="shared" si="119"/>
        <v>3.6991895000000001</v>
      </c>
      <c r="I1001" s="2">
        <f t="array" ref="I1001">SUMPRODUCT(B985:B1004, (ROW(B985:B1004)-ROW(B985)+1)) / (20*21/2)</f>
        <v>3.7930495238095236</v>
      </c>
      <c r="J1001" s="2">
        <f t="shared" si="122"/>
        <v>3.8713158892055208</v>
      </c>
      <c r="K1001" s="2">
        <f t="shared" si="116"/>
        <v>3.8928130587459142</v>
      </c>
    </row>
    <row r="1002" spans="1:11" ht="13.5" x14ac:dyDescent="0.25">
      <c r="A1002" s="3">
        <f>TITRES_STAT!B1005</f>
        <v>43465</v>
      </c>
      <c r="B1002" s="6">
        <f>TITRES_STAT!D1005</f>
        <v>3.7162000000000002</v>
      </c>
      <c r="C1002" s="2">
        <f t="shared" si="117"/>
        <v>0</v>
      </c>
      <c r="D1002" s="2">
        <f t="shared" si="118"/>
        <v>3.7326999999999999</v>
      </c>
      <c r="E1002" s="2">
        <f t="shared" si="120"/>
        <v>3.7291499999999997</v>
      </c>
      <c r="F1002" s="2">
        <f t="shared" si="121"/>
        <v>3.9511200000000004</v>
      </c>
      <c r="G1002" s="2">
        <f t="shared" si="115"/>
        <v>3.8538199999999985</v>
      </c>
      <c r="H1002" s="2">
        <f t="shared" si="119"/>
        <v>3.7027904999999999</v>
      </c>
      <c r="I1002" s="2">
        <f t="array" ref="I1002">SUMPRODUCT(B986:B1005, (ROW(B986:B1005)-ROW(B986)+1)) / (20*21/2)</f>
        <v>3.7744338095238095</v>
      </c>
      <c r="J1002" s="2">
        <f t="shared" si="122"/>
        <v>3.8565429473764237</v>
      </c>
      <c r="K1002" s="2">
        <f t="shared" si="116"/>
        <v>3.885887056442153</v>
      </c>
    </row>
    <row r="1003" spans="1:11" ht="13.5" x14ac:dyDescent="0.25">
      <c r="A1003" s="3">
        <f>TITRES_STAT!B1006</f>
        <v>43467</v>
      </c>
      <c r="B1003" s="6">
        <f>TITRES_STAT!D1006</f>
        <v>3.7162000000000002</v>
      </c>
      <c r="C1003" s="2">
        <f t="shared" si="117"/>
        <v>0</v>
      </c>
      <c r="D1003" s="2">
        <f t="shared" si="118"/>
        <v>3.7350400000000001</v>
      </c>
      <c r="E1003" s="2">
        <f t="shared" si="120"/>
        <v>3.7203299999999997</v>
      </c>
      <c r="F1003" s="2">
        <f t="shared" si="121"/>
        <v>3.9258350000000006</v>
      </c>
      <c r="G1003" s="2">
        <f t="shared" si="115"/>
        <v>3.8552299999999979</v>
      </c>
      <c r="H1003" s="2">
        <f t="shared" si="119"/>
        <v>3.7059554999999995</v>
      </c>
      <c r="I1003" s="2">
        <f t="array" ref="I1003">SUMPRODUCT(B987:B1006, (ROW(B987:B1006)-ROW(B987)+1)) / (20*21/2)</f>
        <v>3.7582819047619047</v>
      </c>
      <c r="J1003" s="2">
        <f t="shared" si="122"/>
        <v>3.8431769523881929</v>
      </c>
      <c r="K1003" s="2">
        <f t="shared" si="116"/>
        <v>3.8792326620718725</v>
      </c>
    </row>
    <row r="1004" spans="1:11" ht="13.5" x14ac:dyDescent="0.25">
      <c r="A1004" s="3">
        <f>TITRES_STAT!B1007</f>
        <v>43468</v>
      </c>
      <c r="B1004" s="6">
        <f>TITRES_STAT!D1007</f>
        <v>3.7044999999999999</v>
      </c>
      <c r="C1004" s="2">
        <f t="shared" si="117"/>
        <v>-1.1700000000000266E-2</v>
      </c>
      <c r="D1004" s="2">
        <f t="shared" si="118"/>
        <v>3.7350400000000001</v>
      </c>
      <c r="E1004" s="2">
        <f t="shared" si="120"/>
        <v>3.7215099999999999</v>
      </c>
      <c r="F1004" s="2">
        <f t="shared" si="121"/>
        <v>3.8999650000000003</v>
      </c>
      <c r="G1004" s="2">
        <f t="shared" si="115"/>
        <v>3.856405999999998</v>
      </c>
      <c r="H1004" s="2">
        <f t="shared" si="119"/>
        <v>3.7090620000000003</v>
      </c>
      <c r="I1004" s="2">
        <f t="array" ref="I1004">SUMPRODUCT(B988:B1007, (ROW(B988:B1007)-ROW(B988)+1)) / (20*21/2)</f>
        <v>3.7389938095238091</v>
      </c>
      <c r="J1004" s="2">
        <f t="shared" si="122"/>
        <v>3.8299696235893177</v>
      </c>
      <c r="K1004" s="2">
        <f t="shared" si="116"/>
        <v>3.8723804008141518</v>
      </c>
    </row>
    <row r="1005" spans="1:11" ht="13.5" x14ac:dyDescent="0.25">
      <c r="A1005" s="3">
        <f>TITRES_STAT!B1008</f>
        <v>43469</v>
      </c>
      <c r="B1005" s="6">
        <f>TITRES_STAT!D1008</f>
        <v>3.7044999999999999</v>
      </c>
      <c r="C1005" s="2">
        <f t="shared" si="117"/>
        <v>0</v>
      </c>
      <c r="D1005" s="2">
        <f t="shared" si="118"/>
        <v>3.7115200000000002</v>
      </c>
      <c r="E1005" s="2">
        <f t="shared" si="120"/>
        <v>3.7209300000000005</v>
      </c>
      <c r="F1005" s="2">
        <f t="shared" si="121"/>
        <v>3.8740949999999996</v>
      </c>
      <c r="G1005" s="2">
        <f t="shared" si="115"/>
        <v>3.8575819999999981</v>
      </c>
      <c r="H1005" s="2">
        <f t="shared" si="119"/>
        <v>3.7121685000000002</v>
      </c>
      <c r="I1005" s="2">
        <f t="array" ref="I1005">SUMPRODUCT(B989:B1008, (ROW(B989:B1008)-ROW(B989)+1)) / (20*21/2)</f>
        <v>3.7224495238095243</v>
      </c>
      <c r="J1005" s="2">
        <f t="shared" si="122"/>
        <v>3.8180201356284305</v>
      </c>
      <c r="K1005" s="2">
        <f t="shared" si="116"/>
        <v>3.8657968556841849</v>
      </c>
    </row>
    <row r="1006" spans="1:11" ht="13.5" x14ac:dyDescent="0.25">
      <c r="A1006" s="3">
        <f>TITRES_STAT!B1009</f>
        <v>43472</v>
      </c>
      <c r="B1006" s="6">
        <f>TITRES_STAT!D1009</f>
        <v>3.7044999999999999</v>
      </c>
      <c r="C1006" s="2">
        <f t="shared" si="117"/>
        <v>0</v>
      </c>
      <c r="D1006" s="2">
        <f t="shared" si="118"/>
        <v>3.7091799999999999</v>
      </c>
      <c r="E1006" s="2">
        <f t="shared" si="120"/>
        <v>3.7203500000000007</v>
      </c>
      <c r="F1006" s="2">
        <f t="shared" si="121"/>
        <v>3.8482249999999993</v>
      </c>
      <c r="G1006" s="2">
        <f t="shared" si="115"/>
        <v>3.8587579999999981</v>
      </c>
      <c r="H1006" s="2">
        <f t="shared" si="119"/>
        <v>3.7148395000000005</v>
      </c>
      <c r="I1006" s="2">
        <f t="array" ref="I1006">SUMPRODUCT(B990:B1009, (ROW(B990:B1009)-ROW(B990)+1)) / (20*21/2)</f>
        <v>3.7086490476190472</v>
      </c>
      <c r="J1006" s="2">
        <f t="shared" si="122"/>
        <v>3.8072086941400087</v>
      </c>
      <c r="K1006" s="2">
        <f t="shared" si="116"/>
        <v>3.8594714887946089</v>
      </c>
    </row>
    <row r="1007" spans="1:11" ht="13.5" x14ac:dyDescent="0.25">
      <c r="A1007" s="3">
        <f>TITRES_STAT!B1010</f>
        <v>43473</v>
      </c>
      <c r="B1007" s="6">
        <f>TITRES_STAT!D1010</f>
        <v>3.6457000000000002</v>
      </c>
      <c r="C1007" s="2">
        <f t="shared" si="117"/>
        <v>-5.8799999999999741E-2</v>
      </c>
      <c r="D1007" s="2">
        <f t="shared" si="118"/>
        <v>3.6950799999999999</v>
      </c>
      <c r="E1007" s="2">
        <f t="shared" si="120"/>
        <v>3.7138900000000001</v>
      </c>
      <c r="F1007" s="2">
        <f t="shared" si="121"/>
        <v>3.8194150000000002</v>
      </c>
      <c r="G1007" s="2">
        <f t="shared" si="115"/>
        <v>3.8587579999999986</v>
      </c>
      <c r="H1007" s="2">
        <f t="shared" si="119"/>
        <v>3.7167535000000012</v>
      </c>
      <c r="I1007" s="2">
        <f t="array" ref="I1007">SUMPRODUCT(B991:B1010, (ROW(B991:B1010)-ROW(B991)+1)) / (20*21/2)</f>
        <v>3.6975923809523805</v>
      </c>
      <c r="J1007" s="2">
        <f t="shared" si="122"/>
        <v>3.7918269137457221</v>
      </c>
      <c r="K1007" s="2">
        <f t="shared" si="116"/>
        <v>3.8510882931556045</v>
      </c>
    </row>
    <row r="1008" spans="1:11" ht="13.5" x14ac:dyDescent="0.25">
      <c r="A1008" s="3">
        <f>TITRES_STAT!B1011</f>
        <v>43474</v>
      </c>
      <c r="B1008" s="6">
        <f>TITRES_STAT!D1011</f>
        <v>3.6457000000000002</v>
      </c>
      <c r="C1008" s="2">
        <f t="shared" si="117"/>
        <v>0</v>
      </c>
      <c r="D1008" s="2">
        <f t="shared" si="118"/>
        <v>3.6809800000000004</v>
      </c>
      <c r="E1008" s="2">
        <f t="shared" si="120"/>
        <v>3.7080099999999994</v>
      </c>
      <c r="F1008" s="2">
        <f t="shared" si="121"/>
        <v>3.7906050000000007</v>
      </c>
      <c r="G1008" s="2">
        <f t="shared" si="115"/>
        <v>3.8587579999999986</v>
      </c>
      <c r="H1008" s="2">
        <f t="shared" si="119"/>
        <v>3.7186675000000009</v>
      </c>
      <c r="I1008" s="2">
        <f t="array" ref="I1008">SUMPRODUCT(B992:B1011, (ROW(B992:B1011)-ROW(B992)+1)) / (20*21/2)</f>
        <v>3.683081904761905</v>
      </c>
      <c r="J1008" s="2">
        <f t="shared" si="122"/>
        <v>3.7779100648175579</v>
      </c>
      <c r="K1008" s="2">
        <f t="shared" si="116"/>
        <v>3.8430338502867571</v>
      </c>
    </row>
    <row r="1009" spans="1:11" ht="13.5" x14ac:dyDescent="0.25">
      <c r="A1009" s="3">
        <f>TITRES_STAT!B1012</f>
        <v>43475</v>
      </c>
      <c r="B1009" s="6">
        <f>TITRES_STAT!D1012</f>
        <v>3.6457000000000002</v>
      </c>
      <c r="C1009" s="2">
        <f t="shared" si="117"/>
        <v>0</v>
      </c>
      <c r="D1009" s="2">
        <f t="shared" si="118"/>
        <v>3.6692200000000001</v>
      </c>
      <c r="E1009" s="2">
        <f t="shared" si="120"/>
        <v>3.7021299999999995</v>
      </c>
      <c r="F1009" s="2">
        <f t="shared" si="121"/>
        <v>3.7617950000000016</v>
      </c>
      <c r="G1009" s="2">
        <f t="shared" si="115"/>
        <v>3.8587579999999986</v>
      </c>
      <c r="H1009" s="2">
        <f t="shared" si="119"/>
        <v>3.7205815000000011</v>
      </c>
      <c r="I1009" s="2">
        <f t="array" ref="I1009">SUMPRODUCT(B993:B1012, (ROW(B993:B1012)-ROW(B993)+1)) / (20*21/2)</f>
        <v>3.6710076190476193</v>
      </c>
      <c r="J1009" s="2">
        <f t="shared" si="122"/>
        <v>3.7653186300730286</v>
      </c>
      <c r="K1009" s="2">
        <f t="shared" si="116"/>
        <v>3.8352952679225707</v>
      </c>
    </row>
    <row r="1010" spans="1:11" ht="13.5" x14ac:dyDescent="0.25">
      <c r="A1010" s="3">
        <f>TITRES_STAT!B1013</f>
        <v>43476</v>
      </c>
      <c r="B1010" s="6">
        <f>TITRES_STAT!D1013</f>
        <v>3.6457000000000002</v>
      </c>
      <c r="C1010" s="2">
        <f t="shared" si="117"/>
        <v>0</v>
      </c>
      <c r="D1010" s="2">
        <f t="shared" si="118"/>
        <v>3.6574600000000004</v>
      </c>
      <c r="E1010" s="2">
        <f t="shared" si="120"/>
        <v>3.6844900000000003</v>
      </c>
      <c r="F1010" s="2">
        <f t="shared" si="121"/>
        <v>3.7391600000000009</v>
      </c>
      <c r="G1010" s="2">
        <f t="shared" ref="G1010:G1073" si="123">AVERAGE(B961:B1010)</f>
        <v>3.858757999999999</v>
      </c>
      <c r="H1010" s="2">
        <f t="shared" si="119"/>
        <v>3.7224955000000013</v>
      </c>
      <c r="I1010" s="2">
        <f t="array" ref="I1010">SUMPRODUCT(B994:B1013, (ROW(B994:B1013)-ROW(B994)+1)) / (20*21/2)</f>
        <v>3.6608095238095242</v>
      </c>
      <c r="J1010" s="2">
        <f t="shared" si="122"/>
        <v>3.753926379589883</v>
      </c>
      <c r="K1010" s="2">
        <f t="shared" si="116"/>
        <v>3.8278601593765873</v>
      </c>
    </row>
    <row r="1011" spans="1:11" ht="13.5" x14ac:dyDescent="0.25">
      <c r="A1011" s="3">
        <f>TITRES_STAT!B1014</f>
        <v>43480</v>
      </c>
      <c r="B1011" s="6">
        <f>TITRES_STAT!D1014</f>
        <v>3.5868000000000002</v>
      </c>
      <c r="C1011" s="2">
        <f t="shared" si="117"/>
        <v>-5.8899999999999952E-2</v>
      </c>
      <c r="D1011" s="2">
        <f t="shared" si="118"/>
        <v>3.6339200000000007</v>
      </c>
      <c r="E1011" s="2">
        <f t="shared" si="120"/>
        <v>3.6715500000000008</v>
      </c>
      <c r="F1011" s="2">
        <f t="shared" si="121"/>
        <v>3.7135800000000003</v>
      </c>
      <c r="G1011" s="2">
        <f t="shared" si="123"/>
        <v>3.859697999999999</v>
      </c>
      <c r="H1011" s="2">
        <f t="shared" si="119"/>
        <v>3.7241150000000016</v>
      </c>
      <c r="I1011" s="2">
        <f t="array" ref="I1011">SUMPRODUCT(B995:B1014, (ROW(B995:B1014)-ROW(B995)+1)) / (20*21/2)</f>
        <v>3.6516476190476195</v>
      </c>
      <c r="J1011" s="2">
        <f t="shared" si="122"/>
        <v>3.7380095815337038</v>
      </c>
      <c r="K1011" s="2">
        <f t="shared" ref="K1011:K1074" si="124">$K$4*B1011+(1-$K$4)*K1010</f>
        <v>3.818406819793192</v>
      </c>
    </row>
    <row r="1012" spans="1:11" ht="13.5" x14ac:dyDescent="0.25">
      <c r="A1012" s="3">
        <f>TITRES_STAT!B1015</f>
        <v>43481</v>
      </c>
      <c r="B1012" s="6">
        <f>TITRES_STAT!D1015</f>
        <v>3.5868000000000002</v>
      </c>
      <c r="C1012" s="2">
        <f t="shared" si="117"/>
        <v>0</v>
      </c>
      <c r="D1012" s="2">
        <f t="shared" si="118"/>
        <v>3.6221400000000004</v>
      </c>
      <c r="E1012" s="2">
        <f t="shared" si="120"/>
        <v>3.6586100000000004</v>
      </c>
      <c r="F1012" s="2">
        <f t="shared" si="121"/>
        <v>3.6938800000000001</v>
      </c>
      <c r="G1012" s="2">
        <f t="shared" si="123"/>
        <v>3.8606380000000002</v>
      </c>
      <c r="H1012" s="2">
        <f t="shared" si="119"/>
        <v>3.7257345000000019</v>
      </c>
      <c r="I1012" s="2">
        <f t="array" ref="I1012">SUMPRODUCT(B996:B1015, (ROW(B996:B1015)-ROW(B996)+1)) / (20*21/2)</f>
        <v>3.6429899999999997</v>
      </c>
      <c r="J1012" s="2">
        <f t="shared" si="122"/>
        <v>3.7236086690066843</v>
      </c>
      <c r="K1012" s="2">
        <f t="shared" si="124"/>
        <v>3.8093241994091454</v>
      </c>
    </row>
    <row r="1013" spans="1:11" ht="13.5" x14ac:dyDescent="0.25">
      <c r="A1013" s="3">
        <f>TITRES_STAT!B1016</f>
        <v>43482</v>
      </c>
      <c r="B1013" s="6">
        <f>TITRES_STAT!D1016</f>
        <v>3.5868000000000002</v>
      </c>
      <c r="C1013" s="2">
        <f t="shared" si="117"/>
        <v>0</v>
      </c>
      <c r="D1013" s="2">
        <f t="shared" si="118"/>
        <v>3.61036</v>
      </c>
      <c r="E1013" s="2">
        <f t="shared" si="120"/>
        <v>3.64567</v>
      </c>
      <c r="F1013" s="2">
        <f t="shared" si="121"/>
        <v>3.6829999999999998</v>
      </c>
      <c r="G1013" s="2">
        <f t="shared" si="123"/>
        <v>3.8615780000000006</v>
      </c>
      <c r="H1013" s="2">
        <f t="shared" si="119"/>
        <v>3.7268910000000015</v>
      </c>
      <c r="I1013" s="2">
        <f t="array" ref="I1013">SUMPRODUCT(B997:B1016, (ROW(B997:B1016)-ROW(B997)+1)) / (20*21/2)</f>
        <v>3.6293204761904767</v>
      </c>
      <c r="J1013" s="2">
        <f t="shared" si="122"/>
        <v>3.7105792719584287</v>
      </c>
      <c r="K1013" s="2">
        <f t="shared" si="124"/>
        <v>3.8005977602166303</v>
      </c>
    </row>
    <row r="1014" spans="1:11" ht="13.5" x14ac:dyDescent="0.25">
      <c r="A1014" s="3">
        <f>TITRES_STAT!B1017</f>
        <v>43483</v>
      </c>
      <c r="B1014" s="6">
        <f>TITRES_STAT!D1017</f>
        <v>3.5868000000000002</v>
      </c>
      <c r="C1014" s="2">
        <f t="shared" si="117"/>
        <v>0</v>
      </c>
      <c r="D1014" s="2">
        <f t="shared" si="118"/>
        <v>3.5985799999999997</v>
      </c>
      <c r="E1014" s="2">
        <f t="shared" si="120"/>
        <v>3.6338999999999997</v>
      </c>
      <c r="F1014" s="2">
        <f t="shared" si="121"/>
        <v>3.6777049999999996</v>
      </c>
      <c r="G1014" s="2">
        <f t="shared" si="123"/>
        <v>3.862518000000001</v>
      </c>
      <c r="H1014" s="2">
        <f t="shared" si="119"/>
        <v>3.728047500000002</v>
      </c>
      <c r="I1014" s="2">
        <f t="array" ref="I1014">SUMPRODUCT(B998:B1017, (ROW(B998:B1017)-ROW(B998)+1)) / (20*21/2)</f>
        <v>3.6165190476190481</v>
      </c>
      <c r="J1014" s="2">
        <f t="shared" si="122"/>
        <v>3.6987907698671498</v>
      </c>
      <c r="K1014" s="2">
        <f t="shared" si="124"/>
        <v>3.7922135343257826</v>
      </c>
    </row>
    <row r="1015" spans="1:11" ht="13.5" x14ac:dyDescent="0.25">
      <c r="A1015" s="3">
        <f>TITRES_STAT!B1018</f>
        <v>43486</v>
      </c>
      <c r="B1015" s="6">
        <f>TITRES_STAT!D1018</f>
        <v>3.5868000000000002</v>
      </c>
      <c r="C1015" s="2">
        <f t="shared" si="117"/>
        <v>0</v>
      </c>
      <c r="D1015" s="2">
        <f t="shared" si="118"/>
        <v>3.5868000000000002</v>
      </c>
      <c r="E1015" s="2">
        <f t="shared" si="120"/>
        <v>3.6221299999999998</v>
      </c>
      <c r="F1015" s="2">
        <f t="shared" si="121"/>
        <v>3.6715299999999993</v>
      </c>
      <c r="G1015" s="2">
        <f t="shared" si="123"/>
        <v>3.8634580000000018</v>
      </c>
      <c r="H1015" s="2">
        <f t="shared" si="119"/>
        <v>3.7292040000000015</v>
      </c>
      <c r="I1015" s="2">
        <f t="array" ref="I1015">SUMPRODUCT(B999:B1018, (ROW(B999:B1018)-ROW(B999)+1)) / (20*21/2)</f>
        <v>3.6045857142857143</v>
      </c>
      <c r="J1015" s="2">
        <f t="shared" si="122"/>
        <v>3.6881249822607547</v>
      </c>
      <c r="K1015" s="2">
        <f t="shared" si="124"/>
        <v>3.7841581016071246</v>
      </c>
    </row>
    <row r="1016" spans="1:11" ht="13.5" x14ac:dyDescent="0.25">
      <c r="A1016" s="3">
        <f>TITRES_STAT!B1019</f>
        <v>43487</v>
      </c>
      <c r="B1016" s="6">
        <f>TITRES_STAT!D1019</f>
        <v>3.528</v>
      </c>
      <c r="C1016" s="2">
        <f t="shared" si="117"/>
        <v>-5.8800000000000185E-2</v>
      </c>
      <c r="D1016" s="2">
        <f t="shared" si="118"/>
        <v>3.57504</v>
      </c>
      <c r="E1016" s="2">
        <f t="shared" si="120"/>
        <v>3.6044800000000001</v>
      </c>
      <c r="F1016" s="2">
        <f t="shared" si="121"/>
        <v>3.6624149999999993</v>
      </c>
      <c r="G1016" s="2">
        <f t="shared" si="123"/>
        <v>3.8611040000000014</v>
      </c>
      <c r="H1016" s="2">
        <f t="shared" si="119"/>
        <v>3.7305295000000016</v>
      </c>
      <c r="I1016" s="2">
        <f t="array" ref="I1016">SUMPRODUCT(B1000:B1019, (ROW(B1000:B1019)-ROW(B1000)+1)) / (20*21/2)</f>
        <v>3.5934928571428579</v>
      </c>
      <c r="J1016" s="2">
        <f t="shared" si="122"/>
        <v>3.6728749839502064</v>
      </c>
      <c r="K1016" s="2">
        <f t="shared" si="124"/>
        <v>3.7741126858578258</v>
      </c>
    </row>
    <row r="1017" spans="1:11" ht="13.5" x14ac:dyDescent="0.25">
      <c r="A1017" s="3">
        <f>TITRES_STAT!B1020</f>
        <v>43488</v>
      </c>
      <c r="B1017" s="6">
        <f>TITRES_STAT!D1020</f>
        <v>3.528</v>
      </c>
      <c r="C1017" s="2">
        <f t="shared" si="117"/>
        <v>0</v>
      </c>
      <c r="D1017" s="2">
        <f t="shared" si="118"/>
        <v>3.5632800000000002</v>
      </c>
      <c r="E1017" s="2">
        <f t="shared" si="120"/>
        <v>3.5927100000000003</v>
      </c>
      <c r="F1017" s="2">
        <f t="shared" si="121"/>
        <v>3.6532999999999993</v>
      </c>
      <c r="G1017" s="2">
        <f t="shared" si="123"/>
        <v>3.8563980000000009</v>
      </c>
      <c r="H1017" s="2">
        <f t="shared" si="119"/>
        <v>3.7313920000000014</v>
      </c>
      <c r="I1017" s="2">
        <f t="array" ref="I1017">SUMPRODUCT(B1001:B1020, (ROW(B1001:B1020)-ROW(B1001)+1)) / (20*21/2)</f>
        <v>3.5882880952380956</v>
      </c>
      <c r="J1017" s="2">
        <f t="shared" si="122"/>
        <v>3.6590773664311391</v>
      </c>
      <c r="K1017" s="2">
        <f t="shared" si="124"/>
        <v>3.7644612079810487</v>
      </c>
    </row>
    <row r="1018" spans="1:11" ht="13.5" x14ac:dyDescent="0.25">
      <c r="A1018" s="3">
        <f>TITRES_STAT!B1021</f>
        <v>43489</v>
      </c>
      <c r="B1018" s="6">
        <f>TITRES_STAT!D1021</f>
        <v>3.528</v>
      </c>
      <c r="C1018" s="2">
        <f t="shared" si="117"/>
        <v>0</v>
      </c>
      <c r="D1018" s="2">
        <f t="shared" si="118"/>
        <v>3.55152</v>
      </c>
      <c r="E1018" s="2">
        <f t="shared" si="120"/>
        <v>3.5809399999999996</v>
      </c>
      <c r="F1018" s="2">
        <f t="shared" si="121"/>
        <v>3.6444749999999999</v>
      </c>
      <c r="G1018" s="2">
        <f t="shared" si="123"/>
        <v>3.8516920000000012</v>
      </c>
      <c r="H1018" s="2">
        <f t="shared" si="119"/>
        <v>3.7320635000000015</v>
      </c>
      <c r="I1018" s="2">
        <f t="array" ref="I1018">SUMPRODUCT(B1002:B1021, (ROW(B1002:B1021)-ROW(B1002)+1)) / (20*21/2)</f>
        <v>3.5842314285714285</v>
      </c>
      <c r="J1018" s="2">
        <f t="shared" si="122"/>
        <v>3.6465938077234115</v>
      </c>
      <c r="K1018" s="2">
        <f t="shared" si="124"/>
        <v>3.7551882194327724</v>
      </c>
    </row>
    <row r="1019" spans="1:11" ht="13.5" x14ac:dyDescent="0.25">
      <c r="A1019" s="3">
        <f>TITRES_STAT!B1022</f>
        <v>43490</v>
      </c>
      <c r="B1019" s="6">
        <f>TITRES_STAT!D1022</f>
        <v>3.528</v>
      </c>
      <c r="C1019" s="2">
        <f t="shared" si="117"/>
        <v>0</v>
      </c>
      <c r="D1019" s="2">
        <f t="shared" si="118"/>
        <v>3.5397600000000002</v>
      </c>
      <c r="E1019" s="2">
        <f t="shared" si="120"/>
        <v>3.5691699999999997</v>
      </c>
      <c r="F1019" s="2">
        <f t="shared" si="121"/>
        <v>3.6356499999999996</v>
      </c>
      <c r="G1019" s="2">
        <f t="shared" si="123"/>
        <v>3.8469860000000007</v>
      </c>
      <c r="H1019" s="2">
        <f t="shared" si="119"/>
        <v>3.7328170000000012</v>
      </c>
      <c r="I1019" s="2">
        <f t="array" ref="I1019">SUMPRODUCT(B1003:B1022, (ROW(B1003:B1022)-ROW(B1003)+1)) / (20*21/2)</f>
        <v>3.5785709523809524</v>
      </c>
      <c r="J1019" s="2">
        <f t="shared" si="122"/>
        <v>3.6352991593688007</v>
      </c>
      <c r="K1019" s="2">
        <f t="shared" si="124"/>
        <v>3.7462788774942326</v>
      </c>
    </row>
    <row r="1020" spans="1:11" ht="13.5" x14ac:dyDescent="0.25">
      <c r="A1020" s="3">
        <f>TITRES_STAT!B1023</f>
        <v>43493</v>
      </c>
      <c r="B1020" s="6">
        <f>TITRES_STAT!D1023</f>
        <v>3.581</v>
      </c>
      <c r="C1020" s="2">
        <f t="shared" si="117"/>
        <v>5.2999999999999936E-2</v>
      </c>
      <c r="D1020" s="2">
        <f t="shared" si="118"/>
        <v>3.5386000000000002</v>
      </c>
      <c r="E1020" s="2">
        <f t="shared" si="120"/>
        <v>3.5627000000000004</v>
      </c>
      <c r="F1020" s="2">
        <f t="shared" si="121"/>
        <v>3.6235950000000003</v>
      </c>
      <c r="G1020" s="2">
        <f t="shared" si="123"/>
        <v>3.8433400000000004</v>
      </c>
      <c r="H1020" s="2">
        <f t="shared" si="119"/>
        <v>3.7339170000000013</v>
      </c>
      <c r="I1020" s="2">
        <f t="array" ref="I1020">SUMPRODUCT(B1004:B1023, (ROW(B1004:B1023)-ROW(B1004)+1)) / (20*21/2)</f>
        <v>3.5736666666666661</v>
      </c>
      <c r="J1020" s="2">
        <f t="shared" si="122"/>
        <v>3.6301278108574864</v>
      </c>
      <c r="K1020" s="2">
        <f t="shared" si="124"/>
        <v>3.7397973528866157</v>
      </c>
    </row>
    <row r="1021" spans="1:11" ht="13.5" x14ac:dyDescent="0.25">
      <c r="A1021" s="3">
        <f>TITRES_STAT!B1024</f>
        <v>43494</v>
      </c>
      <c r="B1021" s="6">
        <f>TITRES_STAT!D1024</f>
        <v>3.581</v>
      </c>
      <c r="C1021" s="2">
        <f t="shared" si="117"/>
        <v>0</v>
      </c>
      <c r="D1021" s="2">
        <f t="shared" si="118"/>
        <v>3.5491999999999999</v>
      </c>
      <c r="E1021" s="2">
        <f t="shared" si="120"/>
        <v>3.5621200000000002</v>
      </c>
      <c r="F1021" s="2">
        <f t="shared" si="121"/>
        <v>3.6168349999999996</v>
      </c>
      <c r="G1021" s="2">
        <f t="shared" si="123"/>
        <v>3.8396940000000006</v>
      </c>
      <c r="H1021" s="2">
        <f t="shared" si="119"/>
        <v>3.7350170000000009</v>
      </c>
      <c r="I1021" s="2">
        <f t="array" ref="I1021">SUMPRODUCT(B1005:B1024, (ROW(B1005:B1024)-ROW(B1005)+1)) / (20*21/2)</f>
        <v>3.5695185714285711</v>
      </c>
      <c r="J1021" s="2">
        <f t="shared" si="122"/>
        <v>3.6254489717282019</v>
      </c>
      <c r="K1021" s="2">
        <f t="shared" si="124"/>
        <v>3.7335700057145917</v>
      </c>
    </row>
    <row r="1022" spans="1:11" ht="13.5" x14ac:dyDescent="0.25">
      <c r="A1022" s="3">
        <f>TITRES_STAT!B1025</f>
        <v>43495</v>
      </c>
      <c r="B1022" s="6">
        <f>TITRES_STAT!D1025</f>
        <v>3.5573999999999999</v>
      </c>
      <c r="C1022" s="2">
        <f t="shared" si="117"/>
        <v>-2.3600000000000065E-2</v>
      </c>
      <c r="D1022" s="2">
        <f t="shared" si="118"/>
        <v>3.5550800000000002</v>
      </c>
      <c r="E1022" s="2">
        <f t="shared" si="120"/>
        <v>3.55918</v>
      </c>
      <c r="F1022" s="2">
        <f t="shared" si="121"/>
        <v>3.6088949999999995</v>
      </c>
      <c r="G1022" s="2">
        <f t="shared" si="123"/>
        <v>3.8355760000000005</v>
      </c>
      <c r="H1022" s="2">
        <f t="shared" si="119"/>
        <v>3.7359175000000007</v>
      </c>
      <c r="I1022" s="2">
        <f t="array" ref="I1022">SUMPRODUCT(B1006:B1025, (ROW(B1006:B1025)-ROW(B1006)+1)) / (20*21/2)</f>
        <v>3.5576709523809518</v>
      </c>
      <c r="J1022" s="2">
        <f t="shared" si="122"/>
        <v>3.6189681172778969</v>
      </c>
      <c r="K1022" s="2">
        <f t="shared" si="124"/>
        <v>3.7266613780395099</v>
      </c>
    </row>
    <row r="1023" spans="1:11" ht="13.5" x14ac:dyDescent="0.25">
      <c r="A1023" s="3">
        <f>TITRES_STAT!B1026</f>
        <v>43496</v>
      </c>
      <c r="B1023" s="6">
        <f>TITRES_STAT!D1026</f>
        <v>3.5573999999999999</v>
      </c>
      <c r="C1023" s="2">
        <f t="shared" si="117"/>
        <v>0</v>
      </c>
      <c r="D1023" s="2">
        <f t="shared" si="118"/>
        <v>3.5609600000000001</v>
      </c>
      <c r="E1023" s="2">
        <f t="shared" si="120"/>
        <v>3.5562399999999998</v>
      </c>
      <c r="F1023" s="2">
        <f t="shared" si="121"/>
        <v>3.6009549999999999</v>
      </c>
      <c r="G1023" s="2">
        <f t="shared" si="123"/>
        <v>3.8292240000000004</v>
      </c>
      <c r="H1023" s="2">
        <f t="shared" si="119"/>
        <v>3.7368180000000009</v>
      </c>
      <c r="I1023" s="2">
        <f t="array" ref="I1023">SUMPRODUCT(B1007:B1026, (ROW(B1007:B1026)-ROW(B1007)+1)) / (20*21/2)</f>
        <v>3.5469438095238095</v>
      </c>
      <c r="J1023" s="2">
        <f t="shared" si="122"/>
        <v>3.6131044870609546</v>
      </c>
      <c r="K1023" s="2">
        <f t="shared" si="124"/>
        <v>3.7200236769399213</v>
      </c>
    </row>
    <row r="1024" spans="1:11" ht="13.5" x14ac:dyDescent="0.25">
      <c r="A1024" s="3">
        <f>TITRES_STAT!B1027</f>
        <v>43497</v>
      </c>
      <c r="B1024" s="6">
        <f>TITRES_STAT!D1027</f>
        <v>3.5573999999999999</v>
      </c>
      <c r="C1024" s="2">
        <f t="shared" si="117"/>
        <v>0</v>
      </c>
      <c r="D1024" s="2">
        <f t="shared" si="118"/>
        <v>3.56684</v>
      </c>
      <c r="E1024" s="2">
        <f t="shared" si="120"/>
        <v>3.5533000000000001</v>
      </c>
      <c r="F1024" s="2">
        <f t="shared" si="121"/>
        <v>3.5935999999999999</v>
      </c>
      <c r="G1024" s="2">
        <f t="shared" si="123"/>
        <v>3.8206380000000002</v>
      </c>
      <c r="H1024" s="2">
        <f t="shared" si="119"/>
        <v>3.7377185000000011</v>
      </c>
      <c r="I1024" s="2">
        <f t="array" ref="I1024">SUMPRODUCT(B1008:B1027, (ROW(B1008:B1027)-ROW(B1008)+1)) / (20*21/2)</f>
        <v>3.537337142857143</v>
      </c>
      <c r="J1024" s="2">
        <f t="shared" si="122"/>
        <v>3.6077992978170541</v>
      </c>
      <c r="K1024" s="2">
        <f t="shared" si="124"/>
        <v>3.7136462778442381</v>
      </c>
    </row>
    <row r="1025" spans="1:11" ht="13.5" x14ac:dyDescent="0.25">
      <c r="A1025" s="3">
        <f>TITRES_STAT!B1028</f>
        <v>43500</v>
      </c>
      <c r="B1025" s="6">
        <f>TITRES_STAT!D1028</f>
        <v>3.4691999999999998</v>
      </c>
      <c r="C1025" s="2">
        <f t="shared" si="117"/>
        <v>-8.8200000000000056E-2</v>
      </c>
      <c r="D1025" s="2">
        <f t="shared" si="118"/>
        <v>3.5444800000000001</v>
      </c>
      <c r="E1025" s="2">
        <f t="shared" si="120"/>
        <v>3.5415400000000004</v>
      </c>
      <c r="F1025" s="2">
        <f t="shared" si="121"/>
        <v>3.5818350000000003</v>
      </c>
      <c r="G1025" s="2">
        <f t="shared" si="123"/>
        <v>3.8102879999999999</v>
      </c>
      <c r="H1025" s="2">
        <f t="shared" si="119"/>
        <v>3.7386680000000005</v>
      </c>
      <c r="I1025" s="2">
        <f t="array" ref="I1025">SUMPRODUCT(B1009:B1028, (ROW(B1009:B1028)-ROW(B1009)+1)) / (20*21/2)</f>
        <v>3.5285709523809525</v>
      </c>
      <c r="J1025" s="2">
        <f t="shared" si="122"/>
        <v>3.5945993646916206</v>
      </c>
      <c r="K1025" s="2">
        <f t="shared" si="124"/>
        <v>3.704060149301327</v>
      </c>
    </row>
    <row r="1026" spans="1:11" ht="13.5" x14ac:dyDescent="0.25">
      <c r="A1026" s="3">
        <f>TITRES_STAT!B1029</f>
        <v>43501</v>
      </c>
      <c r="B1026" s="6">
        <f>TITRES_STAT!D1029</f>
        <v>3.4691999999999998</v>
      </c>
      <c r="C1026" s="2">
        <f t="shared" si="117"/>
        <v>0</v>
      </c>
      <c r="D1026" s="2">
        <f t="shared" si="118"/>
        <v>3.5221200000000001</v>
      </c>
      <c r="E1026" s="2">
        <f t="shared" si="120"/>
        <v>3.53566</v>
      </c>
      <c r="F1026" s="2">
        <f t="shared" si="121"/>
        <v>3.5700700000000003</v>
      </c>
      <c r="G1026" s="2">
        <f t="shared" si="123"/>
        <v>3.799938</v>
      </c>
      <c r="H1026" s="2">
        <f t="shared" si="119"/>
        <v>3.7391275000000008</v>
      </c>
      <c r="I1026" s="2">
        <f t="array" ref="I1026">SUMPRODUCT(B1010:B1029, (ROW(B1010:B1029)-ROW(B1010)+1)) / (20*21/2)</f>
        <v>3.5150452380952379</v>
      </c>
      <c r="J1026" s="2">
        <f t="shared" si="122"/>
        <v>3.5826565680543232</v>
      </c>
      <c r="K1026" s="2">
        <f t="shared" si="124"/>
        <v>3.6948499473679419</v>
      </c>
    </row>
    <row r="1027" spans="1:11" ht="13.5" x14ac:dyDescent="0.25">
      <c r="A1027" s="3">
        <f>TITRES_STAT!B1030</f>
        <v>43502</v>
      </c>
      <c r="B1027" s="6">
        <f>TITRES_STAT!D1030</f>
        <v>3.4691999999999998</v>
      </c>
      <c r="C1027" s="2">
        <f t="shared" si="117"/>
        <v>0</v>
      </c>
      <c r="D1027" s="2">
        <f t="shared" si="118"/>
        <v>3.50448</v>
      </c>
      <c r="E1027" s="2">
        <f t="shared" si="120"/>
        <v>3.5297800000000001</v>
      </c>
      <c r="F1027" s="2">
        <f t="shared" si="121"/>
        <v>3.5612450000000004</v>
      </c>
      <c r="G1027" s="2">
        <f t="shared" si="123"/>
        <v>3.7872359999999996</v>
      </c>
      <c r="H1027" s="2">
        <f t="shared" si="119"/>
        <v>3.7395870000000007</v>
      </c>
      <c r="I1027" s="2">
        <f t="array" ref="I1027">SUMPRODUCT(B1011:B1030, (ROW(B1011:B1030)-ROW(B1011)+1)) / (20*21/2)</f>
        <v>3.4970400000000001</v>
      </c>
      <c r="J1027" s="2">
        <f t="shared" si="122"/>
        <v>3.5718511806205782</v>
      </c>
      <c r="K1027" s="2">
        <f t="shared" si="124"/>
        <v>3.6860009298241012</v>
      </c>
    </row>
    <row r="1028" spans="1:11" ht="13.5" x14ac:dyDescent="0.25">
      <c r="A1028" s="3">
        <f>TITRES_STAT!B1031</f>
        <v>43503</v>
      </c>
      <c r="B1028" s="6">
        <f>TITRES_STAT!D1031</f>
        <v>3.4691999999999998</v>
      </c>
      <c r="C1028" s="2">
        <f t="shared" ref="C1028:C1091" si="125">B1028-B1027</f>
        <v>0</v>
      </c>
      <c r="D1028" s="2">
        <f t="shared" si="118"/>
        <v>3.4868399999999999</v>
      </c>
      <c r="E1028" s="2">
        <f t="shared" si="120"/>
        <v>3.5239000000000003</v>
      </c>
      <c r="F1028" s="2">
        <f t="shared" si="121"/>
        <v>3.5524200000000001</v>
      </c>
      <c r="G1028" s="2">
        <f t="shared" si="123"/>
        <v>3.7745340000000001</v>
      </c>
      <c r="H1028" s="2">
        <f t="shared" si="119"/>
        <v>3.7402640000000007</v>
      </c>
      <c r="I1028" s="2">
        <f t="array" ref="I1028">SUMPRODUCT(B1012:B1031, (ROW(B1012:B1031)-ROW(B1012)+1)) / (20*21/2)</f>
        <v>3.4804352380952381</v>
      </c>
      <c r="J1028" s="2">
        <f t="shared" si="122"/>
        <v>3.5620748777043327</v>
      </c>
      <c r="K1028" s="2">
        <f t="shared" si="124"/>
        <v>3.6774989325760972</v>
      </c>
    </row>
    <row r="1029" spans="1:11" ht="13.5" x14ac:dyDescent="0.25">
      <c r="A1029" s="3">
        <f>TITRES_STAT!B1032</f>
        <v>43504</v>
      </c>
      <c r="B1029" s="6">
        <f>TITRES_STAT!D1032</f>
        <v>3.4104000000000001</v>
      </c>
      <c r="C1029" s="2">
        <f t="shared" si="125"/>
        <v>-5.8799999999999741E-2</v>
      </c>
      <c r="D1029" s="2">
        <f t="shared" si="118"/>
        <v>3.4574399999999996</v>
      </c>
      <c r="E1029" s="2">
        <f t="shared" si="120"/>
        <v>3.51214</v>
      </c>
      <c r="F1029" s="2">
        <f t="shared" si="121"/>
        <v>3.5406550000000001</v>
      </c>
      <c r="G1029" s="2">
        <f t="shared" si="123"/>
        <v>3.760656</v>
      </c>
      <c r="H1029" s="2">
        <f t="shared" si="119"/>
        <v>3.7410015000000003</v>
      </c>
      <c r="I1029" s="2">
        <f t="array" ref="I1029">SUMPRODUCT(B1013:B1032, (ROW(B1013:B1032)-ROW(B1013)+1)) / (20*21/2)</f>
        <v>3.4649504761904768</v>
      </c>
      <c r="J1029" s="2">
        <f t="shared" si="122"/>
        <v>3.547629651256301</v>
      </c>
      <c r="K1029" s="2">
        <f t="shared" si="124"/>
        <v>3.6670244646319365</v>
      </c>
    </row>
    <row r="1030" spans="1:11" ht="13.5" x14ac:dyDescent="0.25">
      <c r="A1030" s="3">
        <f>TITRES_STAT!B1033</f>
        <v>43507</v>
      </c>
      <c r="B1030" s="6">
        <f>TITRES_STAT!D1033</f>
        <v>3.3515999999999999</v>
      </c>
      <c r="C1030" s="2">
        <f t="shared" si="125"/>
        <v>-5.8800000000000185E-2</v>
      </c>
      <c r="D1030" s="2">
        <f t="shared" ref="D1030:D1093" si="126">AVERAGE(B1026:B1030)</f>
        <v>3.4339199999999996</v>
      </c>
      <c r="E1030" s="2">
        <f t="shared" si="120"/>
        <v>3.4892000000000003</v>
      </c>
      <c r="F1030" s="2">
        <f t="shared" si="121"/>
        <v>3.5259500000000008</v>
      </c>
      <c r="G1030" s="2">
        <f t="shared" si="123"/>
        <v>3.7456019999999994</v>
      </c>
      <c r="H1030" s="2">
        <f t="shared" si="119"/>
        <v>3.7414450000000006</v>
      </c>
      <c r="I1030" s="2">
        <f t="array" ref="I1030">SUMPRODUCT(B1014:B1033, (ROW(B1014:B1033)-ROW(B1014)+1)) / (20*21/2)</f>
        <v>3.4505857142857144</v>
      </c>
      <c r="J1030" s="2">
        <f t="shared" si="122"/>
        <v>3.5289601606604628</v>
      </c>
      <c r="K1030" s="2">
        <f t="shared" si="124"/>
        <v>3.6546548777836252</v>
      </c>
    </row>
    <row r="1031" spans="1:11" ht="13.5" x14ac:dyDescent="0.25">
      <c r="A1031" s="3">
        <f>TITRES_STAT!B1034</f>
        <v>43508</v>
      </c>
      <c r="B1031" s="6">
        <f>TITRES_STAT!D1034</f>
        <v>3.3515999999999999</v>
      </c>
      <c r="C1031" s="2">
        <f t="shared" si="125"/>
        <v>0</v>
      </c>
      <c r="D1031" s="2">
        <f t="shared" si="126"/>
        <v>3.4104000000000001</v>
      </c>
      <c r="E1031" s="2">
        <f t="shared" si="120"/>
        <v>3.4662600000000006</v>
      </c>
      <c r="F1031" s="2">
        <f t="shared" si="121"/>
        <v>3.5141900000000006</v>
      </c>
      <c r="G1031" s="2">
        <f t="shared" si="123"/>
        <v>3.7305479999999989</v>
      </c>
      <c r="H1031" s="2">
        <f t="shared" si="119"/>
        <v>3.7411800000000004</v>
      </c>
      <c r="I1031" s="2">
        <f t="array" ref="I1031">SUMPRODUCT(B1015:B1034, (ROW(B1015:B1034)-ROW(B1015)+1)) / (20*21/2)</f>
        <v>3.4373409523809526</v>
      </c>
      <c r="J1031" s="2">
        <f t="shared" si="122"/>
        <v>3.5120687167880376</v>
      </c>
      <c r="K1031" s="2">
        <f t="shared" si="124"/>
        <v>3.6427703727725027</v>
      </c>
    </row>
    <row r="1032" spans="1:11" ht="13.5" x14ac:dyDescent="0.25">
      <c r="A1032" s="3">
        <f>TITRES_STAT!B1035</f>
        <v>43509</v>
      </c>
      <c r="B1032" s="6">
        <f>TITRES_STAT!D1035</f>
        <v>3.3515999999999999</v>
      </c>
      <c r="C1032" s="2">
        <f t="shared" si="125"/>
        <v>0</v>
      </c>
      <c r="D1032" s="2">
        <f t="shared" si="126"/>
        <v>3.3868800000000001</v>
      </c>
      <c r="E1032" s="2">
        <f t="shared" si="120"/>
        <v>3.4456800000000003</v>
      </c>
      <c r="F1032" s="2">
        <f t="shared" si="121"/>
        <v>3.5024300000000004</v>
      </c>
      <c r="G1032" s="2">
        <f t="shared" si="123"/>
        <v>3.7131419999999986</v>
      </c>
      <c r="H1032" s="2">
        <f t="shared" si="119"/>
        <v>3.7409150000000007</v>
      </c>
      <c r="I1032" s="2">
        <f t="array" ref="I1032">SUMPRODUCT(B1016:B1035, (ROW(B1016:B1035)-ROW(B1016)+1)) / (20*21/2)</f>
        <v>3.4252161904761911</v>
      </c>
      <c r="J1032" s="2">
        <f t="shared" si="122"/>
        <v>3.4967859818558433</v>
      </c>
      <c r="K1032" s="2">
        <f t="shared" si="124"/>
        <v>3.631351926781424</v>
      </c>
    </row>
    <row r="1033" spans="1:11" ht="13.5" x14ac:dyDescent="0.25">
      <c r="A1033" s="3">
        <f>TITRES_STAT!B1036</f>
        <v>43510</v>
      </c>
      <c r="B1033" s="6">
        <f>TITRES_STAT!D1036</f>
        <v>3.3515999999999999</v>
      </c>
      <c r="C1033" s="2">
        <f t="shared" si="125"/>
        <v>0</v>
      </c>
      <c r="D1033" s="2">
        <f t="shared" si="126"/>
        <v>3.3633600000000001</v>
      </c>
      <c r="E1033" s="2">
        <f t="shared" si="120"/>
        <v>3.4251000000000005</v>
      </c>
      <c r="F1033" s="2">
        <f t="shared" si="121"/>
        <v>3.4906700000000002</v>
      </c>
      <c r="G1033" s="2">
        <f t="shared" si="123"/>
        <v>3.6957359999999988</v>
      </c>
      <c r="H1033" s="2">
        <f t="shared" si="119"/>
        <v>3.7404050000000009</v>
      </c>
      <c r="I1033" s="2">
        <f t="array" ref="I1033">SUMPRODUCT(B1017:B1036, (ROW(B1017:B1036)-ROW(B1017)+1)) / (20*21/2)</f>
        <v>3.4142114285714289</v>
      </c>
      <c r="J1033" s="2">
        <f t="shared" si="122"/>
        <v>3.4829587454886202</v>
      </c>
      <c r="K1033" s="2">
        <f t="shared" si="124"/>
        <v>3.6203812629860739</v>
      </c>
    </row>
    <row r="1034" spans="1:11" ht="13.5" x14ac:dyDescent="0.25">
      <c r="A1034" s="3">
        <f>TITRES_STAT!B1037</f>
        <v>43511</v>
      </c>
      <c r="B1034" s="6">
        <f>TITRES_STAT!D1037</f>
        <v>3.3515999999999999</v>
      </c>
      <c r="C1034" s="2">
        <f t="shared" si="125"/>
        <v>0</v>
      </c>
      <c r="D1034" s="2">
        <f t="shared" si="126"/>
        <v>3.3515999999999999</v>
      </c>
      <c r="E1034" s="2">
        <f t="shared" si="120"/>
        <v>3.4045200000000002</v>
      </c>
      <c r="F1034" s="2">
        <f t="shared" si="121"/>
        <v>3.4789100000000004</v>
      </c>
      <c r="G1034" s="2">
        <f t="shared" si="123"/>
        <v>3.678329999999999</v>
      </c>
      <c r="H1034" s="2">
        <f t="shared" ref="H1034:H1097" si="127">AVERAGE(B835:B1034)</f>
        <v>3.7393775000000007</v>
      </c>
      <c r="I1034" s="2">
        <f t="array" ref="I1034">SUMPRODUCT(B1018:B1037, (ROW(B1018:B1037)-ROW(B1018)+1)) / (20*21/2)</f>
        <v>3.3956466666666669</v>
      </c>
      <c r="J1034" s="2">
        <f t="shared" si="122"/>
        <v>3.4704483887754183</v>
      </c>
      <c r="K1034" s="2">
        <f t="shared" si="124"/>
        <v>3.6098408213003452</v>
      </c>
    </row>
    <row r="1035" spans="1:11" ht="13.5" x14ac:dyDescent="0.25">
      <c r="A1035" s="3">
        <f>TITRES_STAT!B1038</f>
        <v>43514</v>
      </c>
      <c r="B1035" s="6">
        <f>TITRES_STAT!D1038</f>
        <v>3.3515999999999999</v>
      </c>
      <c r="C1035" s="2">
        <f t="shared" si="125"/>
        <v>0</v>
      </c>
      <c r="D1035" s="2">
        <f t="shared" si="126"/>
        <v>3.3515999999999999</v>
      </c>
      <c r="E1035" s="2">
        <f t="shared" si="120"/>
        <v>3.3927600000000004</v>
      </c>
      <c r="F1035" s="2">
        <f t="shared" si="121"/>
        <v>3.4671500000000002</v>
      </c>
      <c r="G1035" s="2">
        <f t="shared" si="123"/>
        <v>3.6609239999999996</v>
      </c>
      <c r="H1035" s="2">
        <f t="shared" si="127"/>
        <v>3.7383500000000005</v>
      </c>
      <c r="I1035" s="2">
        <f t="array" ref="I1035">SUMPRODUCT(B1019:B1038, (ROW(B1019:B1038)-ROW(B1019)+1)) / (20*21/2)</f>
        <v>3.3783419047619052</v>
      </c>
      <c r="J1035" s="2">
        <f t="shared" si="122"/>
        <v>3.4591294946063309</v>
      </c>
      <c r="K1035" s="2">
        <f t="shared" si="124"/>
        <v>3.599713730268959</v>
      </c>
    </row>
    <row r="1036" spans="1:11" ht="13.5" x14ac:dyDescent="0.25">
      <c r="A1036" s="3">
        <f>TITRES_STAT!B1039</f>
        <v>43515</v>
      </c>
      <c r="B1036" s="6">
        <f>TITRES_STAT!D1039</f>
        <v>3.3515999999999999</v>
      </c>
      <c r="C1036" s="2">
        <f t="shared" si="125"/>
        <v>0</v>
      </c>
      <c r="D1036" s="2">
        <f t="shared" si="126"/>
        <v>3.3515999999999999</v>
      </c>
      <c r="E1036" s="2">
        <f t="shared" ref="E1036:E1099" si="128">AVERAGE(B1027:B1036)</f>
        <v>3.3810000000000002</v>
      </c>
      <c r="F1036" s="2">
        <f t="shared" si="121"/>
        <v>3.4583300000000001</v>
      </c>
      <c r="G1036" s="2">
        <f t="shared" si="123"/>
        <v>3.6435179999999989</v>
      </c>
      <c r="H1036" s="2">
        <f t="shared" si="127"/>
        <v>3.7373225000000003</v>
      </c>
      <c r="I1036" s="2">
        <f t="array" ref="I1036">SUMPRODUCT(B1020:B1039, (ROW(B1020:B1039)-ROW(B1020)+1)) / (20*21/2)</f>
        <v>3.3622971428571433</v>
      </c>
      <c r="J1036" s="2">
        <f t="shared" si="122"/>
        <v>3.4488885903581088</v>
      </c>
      <c r="K1036" s="2">
        <f t="shared" si="124"/>
        <v>3.5899837800623331</v>
      </c>
    </row>
    <row r="1037" spans="1:11" ht="13.5" x14ac:dyDescent="0.25">
      <c r="A1037" s="3">
        <f>TITRES_STAT!B1040</f>
        <v>43516</v>
      </c>
      <c r="B1037" s="6">
        <f>TITRES_STAT!D1040</f>
        <v>3.2633999999999999</v>
      </c>
      <c r="C1037" s="2">
        <f t="shared" si="125"/>
        <v>-8.8200000000000056E-2</v>
      </c>
      <c r="D1037" s="2">
        <f t="shared" si="126"/>
        <v>3.3339599999999998</v>
      </c>
      <c r="E1037" s="2">
        <f t="shared" si="128"/>
        <v>3.3604200000000004</v>
      </c>
      <c r="F1037" s="2">
        <f t="shared" si="121"/>
        <v>3.4451000000000001</v>
      </c>
      <c r="G1037" s="2">
        <f t="shared" si="123"/>
        <v>3.6243479999999995</v>
      </c>
      <c r="H1037" s="2">
        <f t="shared" si="127"/>
        <v>3.7363715000000002</v>
      </c>
      <c r="I1037" s="2">
        <f t="array" ref="I1037">SUMPRODUCT(B1021:B1040, (ROW(B1021:B1040)-ROW(B1021)+1)) / (20*21/2)</f>
        <v>3.3447123809523807</v>
      </c>
      <c r="J1037" s="2">
        <f t="shared" si="122"/>
        <v>3.4312230103240031</v>
      </c>
      <c r="K1037" s="2">
        <f t="shared" si="124"/>
        <v>3.5771765730010654</v>
      </c>
    </row>
    <row r="1038" spans="1:11" ht="13.5" x14ac:dyDescent="0.25">
      <c r="A1038" s="3">
        <f>TITRES_STAT!B1041</f>
        <v>43517</v>
      </c>
      <c r="B1038" s="6">
        <f>TITRES_STAT!D1041</f>
        <v>3.2633999999999999</v>
      </c>
      <c r="C1038" s="2">
        <f t="shared" si="125"/>
        <v>0</v>
      </c>
      <c r="D1038" s="2">
        <f t="shared" si="126"/>
        <v>3.3163200000000002</v>
      </c>
      <c r="E1038" s="2">
        <f t="shared" si="128"/>
        <v>3.3398400000000001</v>
      </c>
      <c r="F1038" s="2">
        <f t="shared" si="121"/>
        <v>3.43187</v>
      </c>
      <c r="G1038" s="2">
        <f t="shared" si="123"/>
        <v>3.6051779999999991</v>
      </c>
      <c r="H1038" s="2">
        <f t="shared" si="127"/>
        <v>3.7354205</v>
      </c>
      <c r="I1038" s="2">
        <f t="array" ref="I1038">SUMPRODUCT(B1022:B1041, (ROW(B1022:B1041)-ROW(B1022)+1)) / (20*21/2)</f>
        <v>3.3287800000000005</v>
      </c>
      <c r="J1038" s="2">
        <f t="shared" si="122"/>
        <v>3.4152398664836219</v>
      </c>
      <c r="K1038" s="2">
        <f t="shared" si="124"/>
        <v>3.5648716093539647</v>
      </c>
    </row>
    <row r="1039" spans="1:11" ht="13.5" x14ac:dyDescent="0.25">
      <c r="A1039" s="3">
        <f>TITRES_STAT!B1042</f>
        <v>43518</v>
      </c>
      <c r="B1039" s="6">
        <f>TITRES_STAT!D1042</f>
        <v>3.2633999999999999</v>
      </c>
      <c r="C1039" s="2">
        <f t="shared" si="125"/>
        <v>0</v>
      </c>
      <c r="D1039" s="2">
        <f t="shared" si="126"/>
        <v>3.2986800000000001</v>
      </c>
      <c r="E1039" s="2">
        <f t="shared" si="128"/>
        <v>3.3251400000000002</v>
      </c>
      <c r="F1039" s="2">
        <f t="shared" si="121"/>
        <v>3.418639999999999</v>
      </c>
      <c r="G1039" s="2">
        <f t="shared" si="123"/>
        <v>3.5860079999999992</v>
      </c>
      <c r="H1039" s="2">
        <f t="shared" si="127"/>
        <v>3.7344695000000003</v>
      </c>
      <c r="I1039" s="2">
        <f t="array" ref="I1039">SUMPRODUCT(B1023:B1042, (ROW(B1023:B1042)-ROW(B1023)+1)) / (20*21/2)</f>
        <v>3.3089</v>
      </c>
      <c r="J1039" s="2">
        <f t="shared" si="122"/>
        <v>3.4007789268185151</v>
      </c>
      <c r="K1039" s="2">
        <f t="shared" si="124"/>
        <v>3.5530491933008683</v>
      </c>
    </row>
    <row r="1040" spans="1:11" ht="13.5" x14ac:dyDescent="0.25">
      <c r="A1040" s="3">
        <f>TITRES_STAT!B1043</f>
        <v>43521</v>
      </c>
      <c r="B1040" s="6">
        <f>TITRES_STAT!D1043</f>
        <v>3.234</v>
      </c>
      <c r="C1040" s="2">
        <f t="shared" si="125"/>
        <v>-2.9399999999999871E-2</v>
      </c>
      <c r="D1040" s="2">
        <f t="shared" si="126"/>
        <v>3.2751599999999996</v>
      </c>
      <c r="E1040" s="2">
        <f t="shared" si="128"/>
        <v>3.31338</v>
      </c>
      <c r="F1040" s="2">
        <f t="shared" si="121"/>
        <v>3.4012899999999986</v>
      </c>
      <c r="G1040" s="2">
        <f t="shared" si="123"/>
        <v>3.568719999999999</v>
      </c>
      <c r="H1040" s="2">
        <f t="shared" si="127"/>
        <v>3.7333715000000001</v>
      </c>
      <c r="I1040" s="2">
        <f t="array" ref="I1040">SUMPRODUCT(B1024:B1043, (ROW(B1024:B1043)-ROW(B1024)+1)) / (20*21/2)</f>
        <v>3.2852399999999999</v>
      </c>
      <c r="J1040" s="2">
        <f t="shared" si="122"/>
        <v>3.3848952195024657</v>
      </c>
      <c r="K1040" s="2">
        <f t="shared" si="124"/>
        <v>3.540537460230246</v>
      </c>
    </row>
    <row r="1041" spans="1:11" ht="13.5" x14ac:dyDescent="0.25">
      <c r="A1041" s="3">
        <f>TITRES_STAT!B1044</f>
        <v>43522</v>
      </c>
      <c r="B1041" s="6">
        <f>TITRES_STAT!D1044</f>
        <v>3.234</v>
      </c>
      <c r="C1041" s="2">
        <f t="shared" si="125"/>
        <v>0</v>
      </c>
      <c r="D1041" s="2">
        <f t="shared" si="126"/>
        <v>3.2516399999999996</v>
      </c>
      <c r="E1041" s="2">
        <f t="shared" si="128"/>
        <v>3.3016200000000007</v>
      </c>
      <c r="F1041" s="2">
        <f t="shared" si="121"/>
        <v>3.3839399999999991</v>
      </c>
      <c r="G1041" s="2">
        <f t="shared" si="123"/>
        <v>3.5514319999999993</v>
      </c>
      <c r="H1041" s="2">
        <f t="shared" si="127"/>
        <v>3.7330360000000007</v>
      </c>
      <c r="I1041" s="2">
        <f t="array" ref="I1041">SUMPRODUCT(B1025:B1044, (ROW(B1025:B1044)-ROW(B1025)+1)) / (20*21/2)</f>
        <v>3.2636799999999999</v>
      </c>
      <c r="J1041" s="2">
        <f t="shared" si="122"/>
        <v>3.3705242462165166</v>
      </c>
      <c r="K1041" s="2">
        <f t="shared" si="124"/>
        <v>3.5285163833584714</v>
      </c>
    </row>
    <row r="1042" spans="1:11" ht="13.5" x14ac:dyDescent="0.25">
      <c r="A1042" s="3">
        <f>TITRES_STAT!B1045</f>
        <v>43523</v>
      </c>
      <c r="B1042" s="6">
        <f>TITRES_STAT!D1045</f>
        <v>3.1751999999999998</v>
      </c>
      <c r="C1042" s="2">
        <f t="shared" si="125"/>
        <v>-5.8800000000000185E-2</v>
      </c>
      <c r="D1042" s="2">
        <f t="shared" si="126"/>
        <v>3.2339999999999995</v>
      </c>
      <c r="E1042" s="2">
        <f t="shared" si="128"/>
        <v>3.2839799999999997</v>
      </c>
      <c r="F1042" s="2">
        <f t="shared" si="121"/>
        <v>3.3648299999999991</v>
      </c>
      <c r="G1042" s="2">
        <f t="shared" si="123"/>
        <v>3.5353199999999987</v>
      </c>
      <c r="H1042" s="2">
        <f t="shared" si="127"/>
        <v>3.7325700000000008</v>
      </c>
      <c r="I1042" s="2">
        <f t="array" ref="I1042">SUMPRODUCT(B1026:B1045, (ROW(B1026:B1045)-ROW(B1026)+1)) / (20*21/2)</f>
        <v>3.244219999999999</v>
      </c>
      <c r="J1042" s="2">
        <f t="shared" si="122"/>
        <v>3.3519219370530386</v>
      </c>
      <c r="K1042" s="2">
        <f t="shared" si="124"/>
        <v>3.5146608389130409</v>
      </c>
    </row>
    <row r="1043" spans="1:11" ht="13.5" x14ac:dyDescent="0.25">
      <c r="A1043" s="3">
        <f>TITRES_STAT!B1046</f>
        <v>43524</v>
      </c>
      <c r="B1043" s="6">
        <f>TITRES_STAT!D1046</f>
        <v>3.1164000000000001</v>
      </c>
      <c r="C1043" s="2">
        <f t="shared" si="125"/>
        <v>-5.8799999999999741E-2</v>
      </c>
      <c r="D1043" s="2">
        <f t="shared" si="126"/>
        <v>3.2046000000000001</v>
      </c>
      <c r="E1043" s="2">
        <f t="shared" si="128"/>
        <v>3.2604600000000006</v>
      </c>
      <c r="F1043" s="2">
        <f t="shared" si="121"/>
        <v>3.3427799999999999</v>
      </c>
      <c r="G1043" s="2">
        <f t="shared" si="123"/>
        <v>3.5215599999999991</v>
      </c>
      <c r="H1043" s="2">
        <f t="shared" si="127"/>
        <v>3.7318100000000003</v>
      </c>
      <c r="I1043" s="2">
        <f t="array" ref="I1043">SUMPRODUCT(B1027:B1046, (ROW(B1027:B1046)-ROW(B1027)+1)) / (20*21/2)</f>
        <v>3.2264399999999998</v>
      </c>
      <c r="J1043" s="2">
        <f t="shared" si="122"/>
        <v>3.3294912763813209</v>
      </c>
      <c r="K1043" s="2">
        <f t="shared" si="124"/>
        <v>3.4990427667988042</v>
      </c>
    </row>
    <row r="1044" spans="1:11" ht="13.5" x14ac:dyDescent="0.25">
      <c r="A1044" s="3">
        <f>TITRES_STAT!B1047</f>
        <v>43525</v>
      </c>
      <c r="B1044" s="6">
        <f>TITRES_STAT!D1047</f>
        <v>3.1164000000000001</v>
      </c>
      <c r="C1044" s="2">
        <f t="shared" si="125"/>
        <v>0</v>
      </c>
      <c r="D1044" s="2">
        <f t="shared" si="126"/>
        <v>3.1752000000000002</v>
      </c>
      <c r="E1044" s="2">
        <f t="shared" si="128"/>
        <v>3.2369400000000006</v>
      </c>
      <c r="F1044" s="2">
        <f t="shared" ref="F1044:F1107" si="129">AVERAGE(B1025:B1044)</f>
        <v>3.3207299999999997</v>
      </c>
      <c r="G1044" s="2">
        <f t="shared" si="123"/>
        <v>3.5100339999999988</v>
      </c>
      <c r="H1044" s="2">
        <f t="shared" si="127"/>
        <v>3.7310500000000006</v>
      </c>
      <c r="I1044" s="2">
        <f t="array" ref="I1044">SUMPRODUCT(B1028:B1047, (ROW(B1028:B1047)-ROW(B1028)+1)) / (20*21/2)</f>
        <v>3.2103399999999991</v>
      </c>
      <c r="J1044" s="2">
        <f t="shared" si="122"/>
        <v>3.3091968691069096</v>
      </c>
      <c r="K1044" s="2">
        <f t="shared" si="124"/>
        <v>3.4840371681008118</v>
      </c>
    </row>
    <row r="1045" spans="1:11" ht="13.5" x14ac:dyDescent="0.25">
      <c r="A1045" s="3">
        <f>TITRES_STAT!B1048</f>
        <v>43528</v>
      </c>
      <c r="B1045" s="6">
        <f>TITRES_STAT!D1048</f>
        <v>3.1164000000000001</v>
      </c>
      <c r="C1045" s="2">
        <f t="shared" si="125"/>
        <v>0</v>
      </c>
      <c r="D1045" s="2">
        <f t="shared" si="126"/>
        <v>3.1516800000000003</v>
      </c>
      <c r="E1045" s="2">
        <f t="shared" si="128"/>
        <v>3.2134200000000002</v>
      </c>
      <c r="F1045" s="2">
        <f t="shared" si="129"/>
        <v>3.3030899999999996</v>
      </c>
      <c r="G1045" s="2">
        <f t="shared" si="123"/>
        <v>3.4981559999999989</v>
      </c>
      <c r="H1045" s="2">
        <f t="shared" si="127"/>
        <v>3.730290000000001</v>
      </c>
      <c r="I1045" s="2">
        <f t="array" ref="I1045">SUMPRODUCT(B1029:B1048, (ROW(B1029:B1048)-ROW(B1029)+1)) / (20*21/2)</f>
        <v>3.1953676190476186</v>
      </c>
      <c r="J1045" s="2">
        <f t="shared" ref="J1045:J1108" si="130">$J$4*B1045+J1044*(1-$J$4)</f>
        <v>3.2908352625252992</v>
      </c>
      <c r="K1045" s="2">
        <f t="shared" si="124"/>
        <v>3.4696200242537212</v>
      </c>
    </row>
    <row r="1046" spans="1:11" ht="13.5" x14ac:dyDescent="0.25">
      <c r="A1046" s="3">
        <f>TITRES_STAT!B1049</f>
        <v>43529</v>
      </c>
      <c r="B1046" s="6">
        <f>TITRES_STAT!D1049</f>
        <v>3.1164000000000001</v>
      </c>
      <c r="C1046" s="2">
        <f t="shared" si="125"/>
        <v>0</v>
      </c>
      <c r="D1046" s="2">
        <f t="shared" si="126"/>
        <v>3.1281600000000003</v>
      </c>
      <c r="E1046" s="2">
        <f t="shared" si="128"/>
        <v>3.1898999999999993</v>
      </c>
      <c r="F1046" s="2">
        <f t="shared" si="129"/>
        <v>3.2854499999999995</v>
      </c>
      <c r="G1046" s="2">
        <f t="shared" si="123"/>
        <v>3.4862779999999991</v>
      </c>
      <c r="H1046" s="2">
        <f t="shared" si="127"/>
        <v>3.7295300000000009</v>
      </c>
      <c r="I1046" s="2">
        <f t="array" ref="I1046">SUMPRODUCT(B1030:B1049, (ROW(B1030:B1049)-ROW(B1030)+1)) / (20*21/2)</f>
        <v>3.1821028571428567</v>
      </c>
      <c r="J1046" s="2">
        <f t="shared" si="130"/>
        <v>3.2742223803800328</v>
      </c>
      <c r="K1046" s="2">
        <f t="shared" si="124"/>
        <v>3.4557682585967124</v>
      </c>
    </row>
    <row r="1047" spans="1:11" ht="13.5" x14ac:dyDescent="0.25">
      <c r="A1047" s="3">
        <f>TITRES_STAT!B1050</f>
        <v>43530</v>
      </c>
      <c r="B1047" s="6">
        <f>TITRES_STAT!D1050</f>
        <v>3.1164000000000001</v>
      </c>
      <c r="C1047" s="2">
        <f t="shared" si="125"/>
        <v>0</v>
      </c>
      <c r="D1047" s="2">
        <f t="shared" si="126"/>
        <v>3.1164000000000001</v>
      </c>
      <c r="E1047" s="2">
        <f t="shared" si="128"/>
        <v>3.1751999999999994</v>
      </c>
      <c r="F1047" s="2">
        <f t="shared" si="129"/>
        <v>3.2678099999999999</v>
      </c>
      <c r="G1047" s="2">
        <f t="shared" si="123"/>
        <v>3.4743999999999993</v>
      </c>
      <c r="H1047" s="2">
        <f t="shared" si="127"/>
        <v>3.7287700000000008</v>
      </c>
      <c r="I1047" s="2">
        <f t="array" ref="I1047">SUMPRODUCT(B1031:B1050, (ROW(B1031:B1050)-ROW(B1031)+1)) / (20*21/2)</f>
        <v>3.1702657142857138</v>
      </c>
      <c r="J1047" s="2">
        <f t="shared" si="130"/>
        <v>3.2591916774866965</v>
      </c>
      <c r="K1047" s="2">
        <f t="shared" si="124"/>
        <v>3.442459699436057</v>
      </c>
    </row>
    <row r="1048" spans="1:11" ht="13.5" x14ac:dyDescent="0.25">
      <c r="A1048" s="3">
        <f>TITRES_STAT!B1051</f>
        <v>43531</v>
      </c>
      <c r="B1048" s="6">
        <f>TITRES_STAT!D1051</f>
        <v>3.1105999999999998</v>
      </c>
      <c r="C1048" s="2">
        <f t="shared" si="125"/>
        <v>-5.8000000000002494E-3</v>
      </c>
      <c r="D1048" s="2">
        <f t="shared" si="126"/>
        <v>3.11524</v>
      </c>
      <c r="E1048" s="2">
        <f t="shared" si="128"/>
        <v>3.1599199999999996</v>
      </c>
      <c r="F1048" s="2">
        <f t="shared" si="129"/>
        <v>3.2498799999999997</v>
      </c>
      <c r="G1048" s="2">
        <f t="shared" si="123"/>
        <v>3.4625219999999994</v>
      </c>
      <c r="H1048" s="2">
        <f t="shared" si="127"/>
        <v>3.7279810000000002</v>
      </c>
      <c r="I1048" s="2">
        <f t="array" ref="I1048">SUMPRODUCT(B1032:B1051, (ROW(B1032:B1051)-ROW(B1032)+1)) / (20*21/2)</f>
        <v>3.1595761904761903</v>
      </c>
      <c r="J1048" s="2">
        <f t="shared" si="130"/>
        <v>3.2450400891546303</v>
      </c>
      <c r="K1048" s="2">
        <f t="shared" si="124"/>
        <v>3.4294455935758199</v>
      </c>
    </row>
    <row r="1049" spans="1:11" ht="13.5" x14ac:dyDescent="0.25">
      <c r="A1049" s="3">
        <f>TITRES_STAT!B1052</f>
        <v>43532</v>
      </c>
      <c r="B1049" s="6">
        <f>TITRES_STAT!D1052</f>
        <v>3.1105999999999998</v>
      </c>
      <c r="C1049" s="2">
        <f t="shared" si="125"/>
        <v>0</v>
      </c>
      <c r="D1049" s="2">
        <f t="shared" si="126"/>
        <v>3.11408</v>
      </c>
      <c r="E1049" s="2">
        <f t="shared" si="128"/>
        <v>3.1446399999999999</v>
      </c>
      <c r="F1049" s="2">
        <f t="shared" si="129"/>
        <v>3.23489</v>
      </c>
      <c r="G1049" s="2">
        <f t="shared" si="123"/>
        <v>3.4506440000000005</v>
      </c>
      <c r="H1049" s="2">
        <f t="shared" si="127"/>
        <v>3.7271920000000005</v>
      </c>
      <c r="I1049" s="2">
        <f t="array" ref="I1049">SUMPRODUCT(B1033:B1052, (ROW(B1033:B1052)-ROW(B1033)+1)) / (20*21/2)</f>
        <v>3.1500342857142853</v>
      </c>
      <c r="J1049" s="2">
        <f t="shared" si="130"/>
        <v>3.2322362711399037</v>
      </c>
      <c r="K1049" s="2">
        <f t="shared" si="124"/>
        <v>3.4169418448081408</v>
      </c>
    </row>
    <row r="1050" spans="1:11" ht="13.5" x14ac:dyDescent="0.25">
      <c r="A1050" s="3">
        <f>TITRES_STAT!B1053</f>
        <v>43535</v>
      </c>
      <c r="B1050" s="6">
        <f>TITRES_STAT!D1053</f>
        <v>3.1105999999999998</v>
      </c>
      <c r="C1050" s="2">
        <f t="shared" si="125"/>
        <v>0</v>
      </c>
      <c r="D1050" s="2">
        <f t="shared" si="126"/>
        <v>3.1129199999999999</v>
      </c>
      <c r="E1050" s="2">
        <f t="shared" si="128"/>
        <v>3.1322999999999994</v>
      </c>
      <c r="F1050" s="2">
        <f t="shared" si="129"/>
        <v>3.2228399999999993</v>
      </c>
      <c r="G1050" s="2">
        <f t="shared" si="123"/>
        <v>3.436414000000001</v>
      </c>
      <c r="H1050" s="2">
        <f t="shared" si="127"/>
        <v>3.7261305000000005</v>
      </c>
      <c r="I1050" s="2">
        <f t="array" ref="I1050">SUMPRODUCT(B1034:B1053, (ROW(B1034:B1053)-ROW(B1034)+1)) / (20*21/2)</f>
        <v>3.1416399999999998</v>
      </c>
      <c r="J1050" s="2">
        <f t="shared" si="130"/>
        <v>3.2206518643646751</v>
      </c>
      <c r="K1050" s="2">
        <f t="shared" si="124"/>
        <v>3.4049284391293906</v>
      </c>
    </row>
    <row r="1051" spans="1:11" ht="13.5" x14ac:dyDescent="0.25">
      <c r="A1051" s="3">
        <f>TITRES_STAT!B1054</f>
        <v>43536</v>
      </c>
      <c r="B1051" s="6">
        <f>TITRES_STAT!D1054</f>
        <v>3.1105999999999998</v>
      </c>
      <c r="C1051" s="2">
        <f t="shared" si="125"/>
        <v>0</v>
      </c>
      <c r="D1051" s="2">
        <f t="shared" si="126"/>
        <v>3.1117599999999999</v>
      </c>
      <c r="E1051" s="2">
        <f t="shared" si="128"/>
        <v>3.1199599999999998</v>
      </c>
      <c r="F1051" s="2">
        <f t="shared" si="129"/>
        <v>3.2107899999999994</v>
      </c>
      <c r="G1051" s="2">
        <f t="shared" si="123"/>
        <v>3.4243020000000008</v>
      </c>
      <c r="H1051" s="2">
        <f t="shared" si="127"/>
        <v>3.7250690000000004</v>
      </c>
      <c r="I1051" s="2">
        <f t="array" ref="I1051">SUMPRODUCT(B1035:B1054, (ROW(B1035:B1054)-ROW(B1035)+1)) / (20*21/2)</f>
        <v>3.1343933333333331</v>
      </c>
      <c r="J1051" s="2">
        <f t="shared" si="130"/>
        <v>3.2101707344251822</v>
      </c>
      <c r="K1051" s="2">
        <f t="shared" si="124"/>
        <v>3.3933861473988265</v>
      </c>
    </row>
    <row r="1052" spans="1:11" ht="13.5" x14ac:dyDescent="0.25">
      <c r="A1052" s="3">
        <f>TITRES_STAT!B1055</f>
        <v>43537</v>
      </c>
      <c r="B1052" s="6">
        <f>TITRES_STAT!D1055</f>
        <v>3.1105999999999998</v>
      </c>
      <c r="C1052" s="2">
        <f t="shared" si="125"/>
        <v>0</v>
      </c>
      <c r="D1052" s="2">
        <f t="shared" si="126"/>
        <v>3.1105999999999998</v>
      </c>
      <c r="E1052" s="2">
        <f t="shared" si="128"/>
        <v>3.1134999999999993</v>
      </c>
      <c r="F1052" s="2">
        <f t="shared" si="129"/>
        <v>3.198739999999999</v>
      </c>
      <c r="G1052" s="2">
        <f t="shared" si="123"/>
        <v>3.4121900000000012</v>
      </c>
      <c r="H1052" s="2">
        <f t="shared" si="127"/>
        <v>3.7244980000000005</v>
      </c>
      <c r="I1052" s="2">
        <f t="array" ref="I1052">SUMPRODUCT(B1036:B1055, (ROW(B1036:B1055)-ROW(B1036)+1)) / (20*21/2)</f>
        <v>3.1282942857142855</v>
      </c>
      <c r="J1052" s="2">
        <f t="shared" si="130"/>
        <v>3.2006878073370695</v>
      </c>
      <c r="K1052" s="2">
        <f t="shared" si="124"/>
        <v>3.382296494559657</v>
      </c>
    </row>
    <row r="1053" spans="1:11" ht="13.5" x14ac:dyDescent="0.25">
      <c r="A1053" s="3">
        <f>TITRES_STAT!B1056</f>
        <v>43538</v>
      </c>
      <c r="B1053" s="6">
        <f>TITRES_STAT!D1056</f>
        <v>3.1105999999999998</v>
      </c>
      <c r="C1053" s="2">
        <f t="shared" si="125"/>
        <v>0</v>
      </c>
      <c r="D1053" s="2">
        <f t="shared" si="126"/>
        <v>3.1105999999999998</v>
      </c>
      <c r="E1053" s="2">
        <f t="shared" si="128"/>
        <v>3.112919999999999</v>
      </c>
      <c r="F1053" s="2">
        <f t="shared" si="129"/>
        <v>3.1866899999999996</v>
      </c>
      <c r="G1053" s="2">
        <f t="shared" si="123"/>
        <v>3.4000780000000015</v>
      </c>
      <c r="H1053" s="2">
        <f t="shared" si="127"/>
        <v>3.7240360000000003</v>
      </c>
      <c r="I1053" s="2">
        <f t="array" ref="I1053">SUMPRODUCT(B1037:B1056, (ROW(B1037:B1056)-ROW(B1037)+1)) / (20*21/2)</f>
        <v>3.1233428571428568</v>
      </c>
      <c r="J1053" s="2">
        <f t="shared" si="130"/>
        <v>3.1921080161621105</v>
      </c>
      <c r="K1053" s="2">
        <f t="shared" si="124"/>
        <v>3.3716417300671218</v>
      </c>
    </row>
    <row r="1054" spans="1:11" ht="13.5" x14ac:dyDescent="0.25">
      <c r="A1054" s="3">
        <f>TITRES_STAT!B1057</f>
        <v>43539</v>
      </c>
      <c r="B1054" s="6">
        <f>TITRES_STAT!D1057</f>
        <v>3.1105999999999998</v>
      </c>
      <c r="C1054" s="2">
        <f t="shared" si="125"/>
        <v>0</v>
      </c>
      <c r="D1054" s="2">
        <f t="shared" si="126"/>
        <v>3.1105999999999998</v>
      </c>
      <c r="E1054" s="2">
        <f t="shared" si="128"/>
        <v>3.1123399999999988</v>
      </c>
      <c r="F1054" s="2">
        <f t="shared" si="129"/>
        <v>3.1746399999999992</v>
      </c>
      <c r="G1054" s="2">
        <f t="shared" si="123"/>
        <v>3.3882000000000012</v>
      </c>
      <c r="H1054" s="2">
        <f t="shared" si="127"/>
        <v>3.7240095000000002</v>
      </c>
      <c r="I1054" s="2">
        <f t="array" ref="I1054">SUMPRODUCT(B1038:B1057, (ROW(B1038:B1057)-ROW(B1038)+1)) / (20*21/2)</f>
        <v>3.1279390476190478</v>
      </c>
      <c r="J1054" s="2">
        <f t="shared" si="130"/>
        <v>3.1843453479561954</v>
      </c>
      <c r="K1054" s="2">
        <f t="shared" si="124"/>
        <v>3.3614047994762544</v>
      </c>
    </row>
    <row r="1055" spans="1:11" ht="13.5" x14ac:dyDescent="0.25">
      <c r="A1055" s="3">
        <f>TITRES_STAT!B1058</f>
        <v>43542</v>
      </c>
      <c r="B1055" s="6">
        <f>TITRES_STAT!D1058</f>
        <v>3.1105999999999998</v>
      </c>
      <c r="C1055" s="2">
        <f t="shared" si="125"/>
        <v>0</v>
      </c>
      <c r="D1055" s="2">
        <f t="shared" si="126"/>
        <v>3.1105999999999998</v>
      </c>
      <c r="E1055" s="2">
        <f t="shared" si="128"/>
        <v>3.111759999999999</v>
      </c>
      <c r="F1055" s="2">
        <f t="shared" si="129"/>
        <v>3.1625899999999989</v>
      </c>
      <c r="G1055" s="2">
        <f t="shared" si="123"/>
        <v>3.3763220000000014</v>
      </c>
      <c r="H1055" s="2">
        <f t="shared" si="127"/>
        <v>3.723983</v>
      </c>
      <c r="I1055" s="2">
        <f t="array" ref="I1055">SUMPRODUCT(B1039:B1058, (ROW(B1039:B1058)-ROW(B1039)+1)) / (20*21/2)</f>
        <v>3.1361952380952376</v>
      </c>
      <c r="J1055" s="2">
        <f t="shared" si="130"/>
        <v>3.1773219814841767</v>
      </c>
      <c r="K1055" s="2">
        <f t="shared" si="124"/>
        <v>3.3515693171438525</v>
      </c>
    </row>
    <row r="1056" spans="1:11" ht="13.5" x14ac:dyDescent="0.25">
      <c r="A1056" s="3">
        <f>TITRES_STAT!B1059</f>
        <v>43543</v>
      </c>
      <c r="B1056" s="6">
        <f>TITRES_STAT!D1059</f>
        <v>3.1105999999999998</v>
      </c>
      <c r="C1056" s="2">
        <f t="shared" si="125"/>
        <v>0</v>
      </c>
      <c r="D1056" s="2">
        <f t="shared" si="126"/>
        <v>3.1105999999999998</v>
      </c>
      <c r="E1056" s="2">
        <f t="shared" si="128"/>
        <v>3.1111799999999996</v>
      </c>
      <c r="F1056" s="2">
        <f t="shared" si="129"/>
        <v>3.1505399999999986</v>
      </c>
      <c r="G1056" s="2">
        <f t="shared" si="123"/>
        <v>3.364444000000002</v>
      </c>
      <c r="H1056" s="2">
        <f t="shared" si="127"/>
        <v>3.7235209999999999</v>
      </c>
      <c r="I1056" s="2">
        <f t="array" ref="I1056">SUMPRODUCT(B1040:B1059, (ROW(B1040:B1059)-ROW(B1040)+1)) / (20*21/2)</f>
        <v>3.1445914285714287</v>
      </c>
      <c r="J1056" s="2">
        <f t="shared" si="130"/>
        <v>3.1709675070571124</v>
      </c>
      <c r="K1056" s="2">
        <f t="shared" si="124"/>
        <v>3.3421195400009567</v>
      </c>
    </row>
    <row r="1057" spans="1:11" ht="13.5" x14ac:dyDescent="0.25">
      <c r="A1057" s="3">
        <f>TITRES_STAT!B1060</f>
        <v>43545</v>
      </c>
      <c r="B1057" s="6">
        <f>TITRES_STAT!D1060</f>
        <v>3.1987999999999999</v>
      </c>
      <c r="C1057" s="2">
        <f t="shared" si="125"/>
        <v>8.8200000000000056E-2</v>
      </c>
      <c r="D1057" s="2">
        <f t="shared" si="126"/>
        <v>3.1282399999999999</v>
      </c>
      <c r="E1057" s="2">
        <f t="shared" si="128"/>
        <v>3.1194199999999994</v>
      </c>
      <c r="F1057" s="2">
        <f t="shared" si="129"/>
        <v>3.1473099999999987</v>
      </c>
      <c r="G1057" s="2">
        <f t="shared" si="123"/>
        <v>3.3555060000000019</v>
      </c>
      <c r="H1057" s="2">
        <f t="shared" si="127"/>
        <v>3.7234455000000004</v>
      </c>
      <c r="I1057" s="2">
        <f t="array" ref="I1057">SUMPRODUCT(B1041:B1060, (ROW(B1041:B1060)-ROW(B1041)+1)) / (20*21/2)</f>
        <v>3.153127619047619</v>
      </c>
      <c r="J1057" s="2">
        <f t="shared" si="130"/>
        <v>3.1736182206707206</v>
      </c>
      <c r="K1057" s="2">
        <f t="shared" si="124"/>
        <v>3.3364991658832719</v>
      </c>
    </row>
    <row r="1058" spans="1:11" ht="13.5" x14ac:dyDescent="0.25">
      <c r="A1058" s="3">
        <f>TITRES_STAT!B1061</f>
        <v>43546</v>
      </c>
      <c r="B1058" s="6">
        <f>TITRES_STAT!D1061</f>
        <v>3.234</v>
      </c>
      <c r="C1058" s="2">
        <f t="shared" si="125"/>
        <v>3.520000000000012E-2</v>
      </c>
      <c r="D1058" s="2">
        <f t="shared" si="126"/>
        <v>3.1529199999999999</v>
      </c>
      <c r="E1058" s="2">
        <f t="shared" si="128"/>
        <v>3.1317599999999999</v>
      </c>
      <c r="F1058" s="2">
        <f t="shared" si="129"/>
        <v>3.1458399999999989</v>
      </c>
      <c r="G1058" s="2">
        <f t="shared" si="123"/>
        <v>3.347272000000002</v>
      </c>
      <c r="H1058" s="2">
        <f t="shared" si="127"/>
        <v>3.7235460000000007</v>
      </c>
      <c r="I1058" s="2">
        <f t="array" ref="I1058">SUMPRODUCT(B1042:B1061, (ROW(B1042:B1061)-ROW(B1042)+1)) / (20*21/2)</f>
        <v>3.1616638095238092</v>
      </c>
      <c r="J1058" s="2">
        <f t="shared" si="130"/>
        <v>3.1793688663211279</v>
      </c>
      <c r="K1058" s="2">
        <f t="shared" si="124"/>
        <v>3.3324795907505944</v>
      </c>
    </row>
    <row r="1059" spans="1:11" ht="13.5" x14ac:dyDescent="0.25">
      <c r="A1059" s="3">
        <f>TITRES_STAT!B1062</f>
        <v>43549</v>
      </c>
      <c r="B1059" s="6">
        <f>TITRES_STAT!D1062</f>
        <v>3.234</v>
      </c>
      <c r="C1059" s="2">
        <f t="shared" si="125"/>
        <v>0</v>
      </c>
      <c r="D1059" s="2">
        <f t="shared" si="126"/>
        <v>3.1776</v>
      </c>
      <c r="E1059" s="2">
        <f t="shared" si="128"/>
        <v>3.1441000000000003</v>
      </c>
      <c r="F1059" s="2">
        <f t="shared" si="129"/>
        <v>3.1443699999999994</v>
      </c>
      <c r="G1059" s="2">
        <f t="shared" si="123"/>
        <v>3.3390380000000022</v>
      </c>
      <c r="H1059" s="2">
        <f t="shared" si="127"/>
        <v>3.723646500000001</v>
      </c>
      <c r="I1059" s="2">
        <f t="array" ref="I1059">SUMPRODUCT(B1043:B1062, (ROW(B1043:B1062)-ROW(B1043)+1)) / (20*21/2)</f>
        <v>3.1702000000000008</v>
      </c>
      <c r="J1059" s="2">
        <f t="shared" si="130"/>
        <v>3.1845718314334013</v>
      </c>
      <c r="K1059" s="2">
        <f t="shared" si="124"/>
        <v>3.3286176460152768</v>
      </c>
    </row>
    <row r="1060" spans="1:11" ht="13.5" x14ac:dyDescent="0.25">
      <c r="A1060" s="3">
        <f>TITRES_STAT!B1063</f>
        <v>43550</v>
      </c>
      <c r="B1060" s="6">
        <f>TITRES_STAT!D1063</f>
        <v>3.234</v>
      </c>
      <c r="C1060" s="2">
        <f t="shared" si="125"/>
        <v>0</v>
      </c>
      <c r="D1060" s="2">
        <f t="shared" si="126"/>
        <v>3.2022800000000005</v>
      </c>
      <c r="E1060" s="2">
        <f t="shared" si="128"/>
        <v>3.1564399999999999</v>
      </c>
      <c r="F1060" s="2">
        <f t="shared" si="129"/>
        <v>3.1443699999999994</v>
      </c>
      <c r="G1060" s="2">
        <f t="shared" si="123"/>
        <v>3.3308040000000023</v>
      </c>
      <c r="H1060" s="2">
        <f t="shared" si="127"/>
        <v>3.7237470000000008</v>
      </c>
      <c r="I1060" s="2">
        <f t="array" ref="I1060">SUMPRODUCT(B1044:B1063, (ROW(B1044:B1063)-ROW(B1044)+1)) / (20*21/2)</f>
        <v>3.1784561904761914</v>
      </c>
      <c r="J1060" s="2">
        <f t="shared" si="130"/>
        <v>3.1892792760587914</v>
      </c>
      <c r="K1060" s="2">
        <f t="shared" si="124"/>
        <v>3.3249071500931091</v>
      </c>
    </row>
    <row r="1061" spans="1:11" ht="13.5" x14ac:dyDescent="0.25">
      <c r="A1061" s="3">
        <f>TITRES_STAT!B1064</f>
        <v>43551</v>
      </c>
      <c r="B1061" s="6">
        <f>TITRES_STAT!D1064</f>
        <v>3.234</v>
      </c>
      <c r="C1061" s="2">
        <f t="shared" si="125"/>
        <v>0</v>
      </c>
      <c r="D1061" s="2">
        <f t="shared" si="126"/>
        <v>3.2269599999999996</v>
      </c>
      <c r="E1061" s="2">
        <f t="shared" si="128"/>
        <v>3.1687800000000004</v>
      </c>
      <c r="F1061" s="2">
        <f t="shared" si="129"/>
        <v>3.1443699999999994</v>
      </c>
      <c r="G1061" s="2">
        <f t="shared" si="123"/>
        <v>3.3237480000000024</v>
      </c>
      <c r="H1061" s="2">
        <f t="shared" si="127"/>
        <v>3.7238475000000011</v>
      </c>
      <c r="I1061" s="2">
        <f t="array" ref="I1061">SUMPRODUCT(B1045:B1064, (ROW(B1045:B1064)-ROW(B1045)+1)) / (20*21/2)</f>
        <v>3.1772</v>
      </c>
      <c r="J1061" s="2">
        <f t="shared" si="130"/>
        <v>3.1935383926246206</v>
      </c>
      <c r="K1061" s="2">
        <f t="shared" si="124"/>
        <v>3.3213421638149478</v>
      </c>
    </row>
    <row r="1062" spans="1:11" ht="13.5" x14ac:dyDescent="0.25">
      <c r="A1062" s="3">
        <f>TITRES_STAT!B1065</f>
        <v>43552</v>
      </c>
      <c r="B1062" s="6">
        <f>TITRES_STAT!D1065</f>
        <v>3.234</v>
      </c>
      <c r="C1062" s="2">
        <f t="shared" si="125"/>
        <v>0</v>
      </c>
      <c r="D1062" s="2">
        <f t="shared" si="126"/>
        <v>3.2340000000000004</v>
      </c>
      <c r="E1062" s="2">
        <f t="shared" si="128"/>
        <v>3.1811200000000008</v>
      </c>
      <c r="F1062" s="2">
        <f t="shared" si="129"/>
        <v>3.1473099999999996</v>
      </c>
      <c r="G1062" s="2">
        <f t="shared" si="123"/>
        <v>3.316692000000002</v>
      </c>
      <c r="H1062" s="2">
        <f t="shared" si="127"/>
        <v>3.7242205000000013</v>
      </c>
      <c r="I1062" s="2">
        <f t="array" ref="I1062">SUMPRODUCT(B1046:B1065, (ROW(B1046:B1065)-ROW(B1046)+1)) / (20*21/2)</f>
        <v>3.1758314285714282</v>
      </c>
      <c r="J1062" s="2">
        <f t="shared" si="130"/>
        <v>3.1973918790413234</v>
      </c>
      <c r="K1062" s="2">
        <f t="shared" si="124"/>
        <v>3.317916980920244</v>
      </c>
    </row>
    <row r="1063" spans="1:11" ht="13.5" x14ac:dyDescent="0.25">
      <c r="A1063" s="3">
        <f>TITRES_STAT!B1066</f>
        <v>43553</v>
      </c>
      <c r="B1063" s="6">
        <f>TITRES_STAT!D1066</f>
        <v>3.234</v>
      </c>
      <c r="C1063" s="2">
        <f t="shared" si="125"/>
        <v>0</v>
      </c>
      <c r="D1063" s="2">
        <f t="shared" si="126"/>
        <v>3.2340000000000004</v>
      </c>
      <c r="E1063" s="2">
        <f t="shared" si="128"/>
        <v>3.1934600000000004</v>
      </c>
      <c r="F1063" s="2">
        <f t="shared" si="129"/>
        <v>3.1531899999999995</v>
      </c>
      <c r="G1063" s="2">
        <f t="shared" si="123"/>
        <v>3.309636000000002</v>
      </c>
      <c r="H1063" s="2">
        <f t="shared" si="127"/>
        <v>3.7245935000000014</v>
      </c>
      <c r="I1063" s="2">
        <f t="array" ref="I1063">SUMPRODUCT(B1047:B1066, (ROW(B1047:B1066)-ROW(B1047)+1)) / (20*21/2)</f>
        <v>3.1833028571428574</v>
      </c>
      <c r="J1063" s="2">
        <f t="shared" si="130"/>
        <v>3.2008783667516734</v>
      </c>
      <c r="K1063" s="2">
        <f t="shared" si="124"/>
        <v>3.3146261189233717</v>
      </c>
    </row>
    <row r="1064" spans="1:11" ht="13.5" x14ac:dyDescent="0.25">
      <c r="A1064" s="3">
        <f>TITRES_STAT!B1067</f>
        <v>43556</v>
      </c>
      <c r="B1064" s="6">
        <f>TITRES_STAT!D1067</f>
        <v>3.14</v>
      </c>
      <c r="C1064" s="2">
        <f t="shared" si="125"/>
        <v>-9.3999999999999861E-2</v>
      </c>
      <c r="D1064" s="2">
        <f t="shared" si="126"/>
        <v>3.2152000000000003</v>
      </c>
      <c r="E1064" s="2">
        <f t="shared" si="128"/>
        <v>3.1964000000000006</v>
      </c>
      <c r="F1064" s="2">
        <f t="shared" si="129"/>
        <v>3.1543699999999997</v>
      </c>
      <c r="G1064" s="2">
        <f t="shared" si="123"/>
        <v>3.3007000000000022</v>
      </c>
      <c r="H1064" s="2">
        <f t="shared" si="127"/>
        <v>3.7244965000000021</v>
      </c>
      <c r="I1064" s="2">
        <f t="array" ref="I1064">SUMPRODUCT(B1048:B1067, (ROW(B1048:B1067)-ROW(B1048)+1)) / (20*21/2)</f>
        <v>3.1902142857142852</v>
      </c>
      <c r="J1064" s="2">
        <f t="shared" si="130"/>
        <v>3.195080427061038</v>
      </c>
      <c r="K1064" s="2">
        <f t="shared" si="124"/>
        <v>3.3077780358283375</v>
      </c>
    </row>
    <row r="1065" spans="1:11" ht="13.5" x14ac:dyDescent="0.25">
      <c r="A1065" s="3">
        <f>TITRES_STAT!B1068</f>
        <v>43557</v>
      </c>
      <c r="B1065" s="6">
        <f>TITRES_STAT!D1068</f>
        <v>3.14</v>
      </c>
      <c r="C1065" s="2">
        <f t="shared" si="125"/>
        <v>0</v>
      </c>
      <c r="D1065" s="2">
        <f t="shared" si="126"/>
        <v>3.1964000000000001</v>
      </c>
      <c r="E1065" s="2">
        <f t="shared" si="128"/>
        <v>3.1993400000000007</v>
      </c>
      <c r="F1065" s="2">
        <f t="shared" si="129"/>
        <v>3.1555499999999999</v>
      </c>
      <c r="G1065" s="2">
        <f t="shared" si="123"/>
        <v>3.2917640000000019</v>
      </c>
      <c r="H1065" s="2">
        <f t="shared" si="127"/>
        <v>3.7243995000000019</v>
      </c>
      <c r="I1065" s="2">
        <f t="array" ref="I1065">SUMPRODUCT(B1049:B1068, (ROW(B1049:B1068)-ROW(B1049)+1)) / (20*21/2)</f>
        <v>3.1965657142857147</v>
      </c>
      <c r="J1065" s="2">
        <f t="shared" si="130"/>
        <v>3.1898346721028443</v>
      </c>
      <c r="K1065" s="2">
        <f t="shared" si="124"/>
        <v>3.30119850501154</v>
      </c>
    </row>
    <row r="1066" spans="1:11" ht="13.5" x14ac:dyDescent="0.25">
      <c r="A1066" s="3">
        <f>TITRES_STAT!B1069</f>
        <v>43558</v>
      </c>
      <c r="B1066" s="6">
        <f>TITRES_STAT!D1069</f>
        <v>3.234</v>
      </c>
      <c r="C1066" s="2">
        <f t="shared" si="125"/>
        <v>9.3999999999999861E-2</v>
      </c>
      <c r="D1066" s="2">
        <f t="shared" si="126"/>
        <v>3.1964000000000001</v>
      </c>
      <c r="E1066" s="2">
        <f t="shared" si="128"/>
        <v>3.2116800000000003</v>
      </c>
      <c r="F1066" s="2">
        <f t="shared" si="129"/>
        <v>3.1614300000000002</v>
      </c>
      <c r="G1066" s="2">
        <f t="shared" si="123"/>
        <v>3.2858840000000016</v>
      </c>
      <c r="H1066" s="2">
        <f t="shared" si="127"/>
        <v>3.724772500000002</v>
      </c>
      <c r="I1066" s="2">
        <f t="array" ref="I1066">SUMPRODUCT(B1050:B1069, (ROW(B1050:B1069)-ROW(B1050)+1)) / (20*21/2)</f>
        <v>3.2023295238095235</v>
      </c>
      <c r="J1066" s="2">
        <f t="shared" si="130"/>
        <v>3.194040893807335</v>
      </c>
      <c r="K1066" s="2">
        <f t="shared" si="124"/>
        <v>3.2985632695208915</v>
      </c>
    </row>
    <row r="1067" spans="1:11" ht="13.5" x14ac:dyDescent="0.25">
      <c r="A1067" s="3">
        <f>TITRES_STAT!B1070</f>
        <v>43559</v>
      </c>
      <c r="B1067" s="6">
        <f>TITRES_STAT!D1070</f>
        <v>3.234</v>
      </c>
      <c r="C1067" s="2">
        <f t="shared" si="125"/>
        <v>0</v>
      </c>
      <c r="D1067" s="2">
        <f t="shared" si="126"/>
        <v>3.1964000000000001</v>
      </c>
      <c r="E1067" s="2">
        <f t="shared" si="128"/>
        <v>3.2152000000000007</v>
      </c>
      <c r="F1067" s="2">
        <f t="shared" si="129"/>
        <v>3.1673100000000005</v>
      </c>
      <c r="G1067" s="2">
        <f t="shared" si="123"/>
        <v>3.2800040000000017</v>
      </c>
      <c r="H1067" s="2">
        <f t="shared" si="127"/>
        <v>3.7251455000000022</v>
      </c>
      <c r="I1067" s="2">
        <f t="array" ref="I1067">SUMPRODUCT(B1051:B1070, (ROW(B1051:B1070)-ROW(B1051)+1)) / (20*21/2)</f>
        <v>3.207505714285714</v>
      </c>
      <c r="J1067" s="2">
        <f t="shared" si="130"/>
        <v>3.1978465229685411</v>
      </c>
      <c r="K1067" s="2">
        <f t="shared" si="124"/>
        <v>3.2960313765985036</v>
      </c>
    </row>
    <row r="1068" spans="1:11" ht="13.5" x14ac:dyDescent="0.25">
      <c r="A1068" s="3">
        <f>TITRES_STAT!B1071</f>
        <v>43560</v>
      </c>
      <c r="B1068" s="6">
        <f>TITRES_STAT!D1071</f>
        <v>3.234</v>
      </c>
      <c r="C1068" s="2">
        <f t="shared" si="125"/>
        <v>0</v>
      </c>
      <c r="D1068" s="2">
        <f t="shared" si="126"/>
        <v>3.1963999999999997</v>
      </c>
      <c r="E1068" s="2">
        <f t="shared" si="128"/>
        <v>3.2152000000000007</v>
      </c>
      <c r="F1068" s="2">
        <f t="shared" si="129"/>
        <v>3.1734800000000005</v>
      </c>
      <c r="G1068" s="2">
        <f t="shared" si="123"/>
        <v>3.2741240000000018</v>
      </c>
      <c r="H1068" s="2">
        <f t="shared" si="127"/>
        <v>3.7255185000000024</v>
      </c>
      <c r="I1068" s="2">
        <f t="array" ref="I1068">SUMPRODUCT(B1052:B1071, (ROW(B1052:B1071)-ROW(B1052)+1)) / (20*21/2)</f>
        <v>3.2120942857142856</v>
      </c>
      <c r="J1068" s="2">
        <f t="shared" si="130"/>
        <v>3.2012897112572514</v>
      </c>
      <c r="K1068" s="2">
        <f t="shared" si="124"/>
        <v>3.2935987735946406</v>
      </c>
    </row>
    <row r="1069" spans="1:11" ht="13.5" x14ac:dyDescent="0.25">
      <c r="A1069" s="3">
        <f>TITRES_STAT!B1072</f>
        <v>43563</v>
      </c>
      <c r="B1069" s="6">
        <f>TITRES_STAT!D1072</f>
        <v>3.234</v>
      </c>
      <c r="C1069" s="2">
        <f t="shared" si="125"/>
        <v>0</v>
      </c>
      <c r="D1069" s="2">
        <f t="shared" si="126"/>
        <v>3.2152000000000003</v>
      </c>
      <c r="E1069" s="2">
        <f t="shared" si="128"/>
        <v>3.2152000000000007</v>
      </c>
      <c r="F1069" s="2">
        <f t="shared" si="129"/>
        <v>3.179650000000001</v>
      </c>
      <c r="G1069" s="2">
        <f t="shared" si="123"/>
        <v>3.2682440000000015</v>
      </c>
      <c r="H1069" s="2">
        <f t="shared" si="127"/>
        <v>3.7256190000000027</v>
      </c>
      <c r="I1069" s="2">
        <f t="array" ref="I1069">SUMPRODUCT(B1053:B1072, (ROW(B1053:B1072)-ROW(B1053)+1)) / (20*21/2)</f>
        <v>3.2160952380952388</v>
      </c>
      <c r="J1069" s="2">
        <f t="shared" si="130"/>
        <v>3.2044049768517988</v>
      </c>
      <c r="K1069" s="2">
        <f t="shared" si="124"/>
        <v>3.2912615667870075</v>
      </c>
    </row>
    <row r="1070" spans="1:11" ht="13.5" x14ac:dyDescent="0.25">
      <c r="A1070" s="3">
        <f>TITRES_STAT!B1073</f>
        <v>43565</v>
      </c>
      <c r="B1070" s="6">
        <f>TITRES_STAT!D1073</f>
        <v>3.234</v>
      </c>
      <c r="C1070" s="2">
        <f t="shared" si="125"/>
        <v>0</v>
      </c>
      <c r="D1070" s="2">
        <f t="shared" si="126"/>
        <v>3.2340000000000004</v>
      </c>
      <c r="E1070" s="2">
        <f t="shared" si="128"/>
        <v>3.2152000000000007</v>
      </c>
      <c r="F1070" s="2">
        <f t="shared" si="129"/>
        <v>3.1858200000000005</v>
      </c>
      <c r="G1070" s="2">
        <f t="shared" si="123"/>
        <v>3.2613040000000013</v>
      </c>
      <c r="H1070" s="2">
        <f t="shared" si="127"/>
        <v>3.7252565000000026</v>
      </c>
      <c r="I1070" s="2">
        <f t="array" ref="I1070">SUMPRODUCT(B1054:B1073, (ROW(B1054:B1073)-ROW(B1054)+1)) / (20*21/2)</f>
        <v>3.2195085714285714</v>
      </c>
      <c r="J1070" s="2">
        <f t="shared" si="130"/>
        <v>3.2072235504849607</v>
      </c>
      <c r="K1070" s="2">
        <f t="shared" si="124"/>
        <v>3.2890160151483014</v>
      </c>
    </row>
    <row r="1071" spans="1:11" ht="13.5" x14ac:dyDescent="0.25">
      <c r="A1071" s="3">
        <f>TITRES_STAT!B1074</f>
        <v>43566</v>
      </c>
      <c r="B1071" s="6">
        <f>TITRES_STAT!D1074</f>
        <v>3.234</v>
      </c>
      <c r="C1071" s="2">
        <f t="shared" si="125"/>
        <v>0</v>
      </c>
      <c r="D1071" s="2">
        <f t="shared" si="126"/>
        <v>3.2340000000000004</v>
      </c>
      <c r="E1071" s="2">
        <f t="shared" si="128"/>
        <v>3.2152000000000007</v>
      </c>
      <c r="F1071" s="2">
        <f t="shared" si="129"/>
        <v>3.191990000000001</v>
      </c>
      <c r="G1071" s="2">
        <f t="shared" si="123"/>
        <v>3.2543640000000011</v>
      </c>
      <c r="H1071" s="2">
        <f t="shared" si="127"/>
        <v>3.7244035000000029</v>
      </c>
      <c r="I1071" s="2">
        <f t="array" ref="I1071">SUMPRODUCT(B1055:B1074, (ROW(B1055:B1074)-ROW(B1055)+1)) / (20*21/2)</f>
        <v>3.2223342857142856</v>
      </c>
      <c r="J1071" s="2">
        <f t="shared" si="130"/>
        <v>3.2097736885340118</v>
      </c>
      <c r="K1071" s="2">
        <f t="shared" si="124"/>
        <v>3.2868585243581721</v>
      </c>
    </row>
    <row r="1072" spans="1:11" ht="13.5" x14ac:dyDescent="0.25">
      <c r="A1072" s="3">
        <f>TITRES_STAT!B1075</f>
        <v>43567</v>
      </c>
      <c r="B1072" s="6">
        <f>TITRES_STAT!D1075</f>
        <v>3.234</v>
      </c>
      <c r="C1072" s="2">
        <f t="shared" si="125"/>
        <v>0</v>
      </c>
      <c r="D1072" s="2">
        <f t="shared" si="126"/>
        <v>3.2340000000000004</v>
      </c>
      <c r="E1072" s="2">
        <f t="shared" si="128"/>
        <v>3.2152000000000007</v>
      </c>
      <c r="F1072" s="2">
        <f t="shared" si="129"/>
        <v>3.198160000000001</v>
      </c>
      <c r="G1072" s="2">
        <f t="shared" si="123"/>
        <v>3.2478960000000012</v>
      </c>
      <c r="H1072" s="2">
        <f t="shared" si="127"/>
        <v>3.7225430000000035</v>
      </c>
      <c r="I1072" s="2">
        <f t="array" ref="I1072">SUMPRODUCT(B1056:B1075, (ROW(B1056:B1075)-ROW(B1056)+1)) / (20*21/2)</f>
        <v>3.224572380952381</v>
      </c>
      <c r="J1072" s="2">
        <f t="shared" si="130"/>
        <v>3.2120809562926773</v>
      </c>
      <c r="K1072" s="2">
        <f t="shared" si="124"/>
        <v>3.2847856410500085</v>
      </c>
    </row>
    <row r="1073" spans="1:11" ht="13.5" x14ac:dyDescent="0.25">
      <c r="A1073" s="3">
        <f>TITRES_STAT!B1076</f>
        <v>43570</v>
      </c>
      <c r="B1073" s="6">
        <f>TITRES_STAT!D1076</f>
        <v>3.234</v>
      </c>
      <c r="C1073" s="2">
        <f t="shared" si="125"/>
        <v>0</v>
      </c>
      <c r="D1073" s="2">
        <f t="shared" si="126"/>
        <v>3.2340000000000004</v>
      </c>
      <c r="E1073" s="2">
        <f t="shared" si="128"/>
        <v>3.2152000000000007</v>
      </c>
      <c r="F1073" s="2">
        <f t="shared" si="129"/>
        <v>3.204330000000001</v>
      </c>
      <c r="G1073" s="2">
        <f t="shared" si="123"/>
        <v>3.2414280000000013</v>
      </c>
      <c r="H1073" s="2">
        <f t="shared" si="127"/>
        <v>3.7206005000000038</v>
      </c>
      <c r="I1073" s="2">
        <f t="array" ref="I1073">SUMPRODUCT(B1057:B1076, (ROW(B1057:B1076)-ROW(B1057)+1)) / (20*21/2)</f>
        <v>3.2262228571428575</v>
      </c>
      <c r="J1073" s="2">
        <f t="shared" si="130"/>
        <v>3.2141684842648033</v>
      </c>
      <c r="K1073" s="2">
        <f t="shared" si="124"/>
        <v>3.2827940472833412</v>
      </c>
    </row>
    <row r="1074" spans="1:11" ht="13.5" x14ac:dyDescent="0.25">
      <c r="A1074" s="3">
        <f>TITRES_STAT!B1077</f>
        <v>43571</v>
      </c>
      <c r="B1074" s="6">
        <f>TITRES_STAT!D1077</f>
        <v>3.234</v>
      </c>
      <c r="C1074" s="2">
        <f t="shared" si="125"/>
        <v>0</v>
      </c>
      <c r="D1074" s="2">
        <f t="shared" si="126"/>
        <v>3.2340000000000004</v>
      </c>
      <c r="E1074" s="2">
        <f t="shared" si="128"/>
        <v>3.224600000000001</v>
      </c>
      <c r="F1074" s="2">
        <f t="shared" si="129"/>
        <v>3.210500000000001</v>
      </c>
      <c r="G1074" s="2">
        <f t="shared" ref="G1074:G1137" si="131">AVERAGE(B1025:B1074)</f>
        <v>3.2349600000000014</v>
      </c>
      <c r="H1074" s="2">
        <f t="shared" si="127"/>
        <v>3.7182225000000035</v>
      </c>
      <c r="I1074" s="2">
        <f t="array" ref="I1074">SUMPRODUCT(B1058:B1077, (ROW(B1058:B1077)-ROW(B1058)+1)) / (20*21/2)</f>
        <v>3.2272857142857143</v>
      </c>
      <c r="J1074" s="2">
        <f t="shared" si="130"/>
        <v>3.2160572000491077</v>
      </c>
      <c r="K1074" s="2">
        <f t="shared" si="124"/>
        <v>3.280880555233014</v>
      </c>
    </row>
    <row r="1075" spans="1:11" ht="13.5" x14ac:dyDescent="0.25">
      <c r="A1075" s="3">
        <f>TITRES_STAT!B1078</f>
        <v>43572</v>
      </c>
      <c r="B1075" s="6">
        <f>TITRES_STAT!D1078</f>
        <v>3.234</v>
      </c>
      <c r="C1075" s="2">
        <f t="shared" si="125"/>
        <v>0</v>
      </c>
      <c r="D1075" s="2">
        <f t="shared" si="126"/>
        <v>3.2340000000000004</v>
      </c>
      <c r="E1075" s="2">
        <f t="shared" si="128"/>
        <v>3.2340000000000009</v>
      </c>
      <c r="F1075" s="2">
        <f t="shared" si="129"/>
        <v>3.2166700000000015</v>
      </c>
      <c r="G1075" s="2">
        <f t="shared" si="131"/>
        <v>3.2302560000000016</v>
      </c>
      <c r="H1075" s="2">
        <f t="shared" si="127"/>
        <v>3.7158715000000035</v>
      </c>
      <c r="I1075" s="2">
        <f t="array" ref="I1075">SUMPRODUCT(B1059:B1078, (ROW(B1059:B1078)-ROW(B1059)+1)) / (20*21/2)</f>
        <v>3.2371428571428575</v>
      </c>
      <c r="J1075" s="2">
        <f t="shared" si="130"/>
        <v>3.2177660381396689</v>
      </c>
      <c r="K1075" s="2">
        <f t="shared" ref="K1075:K1138" si="132">$K$4*B1075+(1-$K$4)*K1074</f>
        <v>3.2790421020866214</v>
      </c>
    </row>
    <row r="1076" spans="1:11" ht="13.5" x14ac:dyDescent="0.25">
      <c r="A1076" s="3">
        <f>TITRES_STAT!B1079</f>
        <v>43573</v>
      </c>
      <c r="B1076" s="6">
        <f>TITRES_STAT!D1079</f>
        <v>3.234</v>
      </c>
      <c r="C1076" s="2">
        <f t="shared" si="125"/>
        <v>0</v>
      </c>
      <c r="D1076" s="2">
        <f t="shared" si="126"/>
        <v>3.2340000000000004</v>
      </c>
      <c r="E1076" s="2">
        <f t="shared" si="128"/>
        <v>3.2340000000000009</v>
      </c>
      <c r="F1076" s="2">
        <f t="shared" si="129"/>
        <v>3.2228400000000006</v>
      </c>
      <c r="G1076" s="2">
        <f t="shared" si="131"/>
        <v>3.2255520000000018</v>
      </c>
      <c r="H1076" s="2">
        <f t="shared" si="127"/>
        <v>3.7135205000000036</v>
      </c>
      <c r="I1076" s="2">
        <f t="array" ref="I1076">SUMPRODUCT(B1060:B1079, (ROW(B1060:B1079)-ROW(B1060)+1)) / (20*21/2)</f>
        <v>3.255513809523809</v>
      </c>
      <c r="J1076" s="2">
        <f t="shared" si="130"/>
        <v>3.2193121297454144</v>
      </c>
      <c r="K1076" s="2">
        <f t="shared" si="132"/>
        <v>3.277275745142048</v>
      </c>
    </row>
    <row r="1077" spans="1:11" ht="13.5" x14ac:dyDescent="0.25">
      <c r="A1077" s="3">
        <f>TITRES_STAT!B1080</f>
        <v>43574</v>
      </c>
      <c r="B1077" s="6">
        <f>TITRES_STAT!D1080</f>
        <v>3.234</v>
      </c>
      <c r="C1077" s="2">
        <f t="shared" si="125"/>
        <v>0</v>
      </c>
      <c r="D1077" s="2">
        <f t="shared" si="126"/>
        <v>3.2340000000000004</v>
      </c>
      <c r="E1077" s="2">
        <f t="shared" si="128"/>
        <v>3.2340000000000009</v>
      </c>
      <c r="F1077" s="2">
        <f t="shared" si="129"/>
        <v>3.224600000000001</v>
      </c>
      <c r="G1077" s="2">
        <f t="shared" si="131"/>
        <v>3.2208480000000019</v>
      </c>
      <c r="H1077" s="2">
        <f t="shared" si="127"/>
        <v>3.7111695000000031</v>
      </c>
      <c r="I1077" s="2">
        <f t="array" ref="I1077">SUMPRODUCT(B1061:B1080, (ROW(B1061:B1080)-ROW(B1061)+1)) / (20*21/2)</f>
        <v>3.2825123809523804</v>
      </c>
      <c r="J1077" s="2">
        <f t="shared" si="130"/>
        <v>3.2207109745315652</v>
      </c>
      <c r="K1077" s="2">
        <f t="shared" si="132"/>
        <v>3.2755786570972618</v>
      </c>
    </row>
    <row r="1078" spans="1:11" ht="13.5" x14ac:dyDescent="0.25">
      <c r="A1078" s="3">
        <f>TITRES_STAT!B1081</f>
        <v>43577</v>
      </c>
      <c r="B1078" s="6">
        <f>TITRES_STAT!D1081</f>
        <v>3.3281000000000001</v>
      </c>
      <c r="C1078" s="2">
        <f t="shared" si="125"/>
        <v>9.4100000000000072E-2</v>
      </c>
      <c r="D1078" s="2">
        <f t="shared" si="126"/>
        <v>3.2528199999999998</v>
      </c>
      <c r="E1078" s="2">
        <f t="shared" si="128"/>
        <v>3.2434100000000008</v>
      </c>
      <c r="F1078" s="2">
        <f t="shared" si="129"/>
        <v>3.2293050000000014</v>
      </c>
      <c r="G1078" s="2">
        <f t="shared" si="131"/>
        <v>3.2180260000000014</v>
      </c>
      <c r="H1078" s="2">
        <f t="shared" si="127"/>
        <v>3.7087445000000026</v>
      </c>
      <c r="I1078" s="2">
        <f t="array" ref="I1078">SUMPRODUCT(B1062:B1081, (ROW(B1062:B1081)-ROW(B1062)+1)) / (20*21/2)</f>
        <v>3.3081385714285707</v>
      </c>
      <c r="J1078" s="2">
        <f t="shared" si="130"/>
        <v>3.230938500766654</v>
      </c>
      <c r="K1078" s="2">
        <f t="shared" si="132"/>
        <v>3.2776383176032517</v>
      </c>
    </row>
    <row r="1079" spans="1:11" ht="13.5" x14ac:dyDescent="0.25">
      <c r="A1079" s="3">
        <f>TITRES_STAT!B1082</f>
        <v>43578</v>
      </c>
      <c r="B1079" s="6">
        <f>TITRES_STAT!D1082</f>
        <v>3.4222000000000001</v>
      </c>
      <c r="C1079" s="2">
        <f t="shared" si="125"/>
        <v>9.4100000000000072E-2</v>
      </c>
      <c r="D1079" s="2">
        <f t="shared" si="126"/>
        <v>3.2904600000000004</v>
      </c>
      <c r="E1079" s="2">
        <f t="shared" si="128"/>
        <v>3.2622300000000011</v>
      </c>
      <c r="F1079" s="2">
        <f t="shared" si="129"/>
        <v>3.2387150000000013</v>
      </c>
      <c r="G1079" s="2">
        <f t="shared" si="131"/>
        <v>3.2182620000000015</v>
      </c>
      <c r="H1079" s="2">
        <f t="shared" si="127"/>
        <v>3.7067450000000024</v>
      </c>
      <c r="I1079" s="2">
        <f t="array" ref="I1079">SUMPRODUCT(B1063:B1082, (ROW(B1063:B1082)-ROW(B1063)+1)) / (20*21/2)</f>
        <v>3.332944761904761</v>
      </c>
      <c r="J1079" s="2">
        <f t="shared" si="130"/>
        <v>3.2491538816460199</v>
      </c>
      <c r="K1079" s="2">
        <f t="shared" si="132"/>
        <v>3.2833074031874383</v>
      </c>
    </row>
    <row r="1080" spans="1:11" ht="13.5" x14ac:dyDescent="0.25">
      <c r="A1080" s="3">
        <f>TITRES_STAT!B1083</f>
        <v>43579</v>
      </c>
      <c r="B1080" s="6">
        <f>TITRES_STAT!D1083</f>
        <v>3.5222000000000002</v>
      </c>
      <c r="C1080" s="2">
        <f t="shared" si="125"/>
        <v>0.10000000000000009</v>
      </c>
      <c r="D1080" s="2">
        <f t="shared" si="126"/>
        <v>3.3481000000000001</v>
      </c>
      <c r="E1080" s="2">
        <f t="shared" si="128"/>
        <v>3.2910500000000007</v>
      </c>
      <c r="F1080" s="2">
        <f t="shared" si="129"/>
        <v>3.2531250000000007</v>
      </c>
      <c r="G1080" s="2">
        <f t="shared" si="131"/>
        <v>3.221674000000001</v>
      </c>
      <c r="H1080" s="2">
        <f t="shared" si="127"/>
        <v>3.7052455000000024</v>
      </c>
      <c r="I1080" s="2">
        <f t="array" ref="I1080">SUMPRODUCT(B1064:B1083, (ROW(B1064:B1083)-ROW(B1064)+1)) / (20*21/2)</f>
        <v>3.3563509523809532</v>
      </c>
      <c r="J1080" s="2">
        <f t="shared" si="130"/>
        <v>3.2751582738702085</v>
      </c>
      <c r="K1080" s="2">
        <f t="shared" si="132"/>
        <v>3.292675740317343</v>
      </c>
    </row>
    <row r="1081" spans="1:11" ht="13.5" x14ac:dyDescent="0.25">
      <c r="A1081" s="3">
        <f>TITRES_STAT!B1084</f>
        <v>43580</v>
      </c>
      <c r="B1081" s="6">
        <f>TITRES_STAT!D1084</f>
        <v>3.5222000000000002</v>
      </c>
      <c r="C1081" s="2">
        <f t="shared" si="125"/>
        <v>0</v>
      </c>
      <c r="D1081" s="2">
        <f t="shared" si="126"/>
        <v>3.4057400000000002</v>
      </c>
      <c r="E1081" s="2">
        <f t="shared" si="128"/>
        <v>3.3198700000000003</v>
      </c>
      <c r="F1081" s="2">
        <f t="shared" si="129"/>
        <v>3.267535000000001</v>
      </c>
      <c r="G1081" s="2">
        <f t="shared" si="131"/>
        <v>3.2250860000000006</v>
      </c>
      <c r="H1081" s="2">
        <f t="shared" si="127"/>
        <v>3.703746000000002</v>
      </c>
      <c r="I1081" s="2">
        <f t="array" ref="I1081">SUMPRODUCT(B1065:B1084, (ROW(B1065:B1084)-ROW(B1065)+1)) / (20*21/2)</f>
        <v>3.3783571428571437</v>
      </c>
      <c r="J1081" s="2">
        <f t="shared" si="130"/>
        <v>3.2986860573111412</v>
      </c>
      <c r="K1081" s="2">
        <f t="shared" si="132"/>
        <v>3.3016766916774474</v>
      </c>
    </row>
    <row r="1082" spans="1:11" ht="13.5" x14ac:dyDescent="0.25">
      <c r="A1082" s="3">
        <f>TITRES_STAT!B1085</f>
        <v>43581</v>
      </c>
      <c r="B1082" s="6">
        <f>TITRES_STAT!D1085</f>
        <v>3.528</v>
      </c>
      <c r="C1082" s="2">
        <f t="shared" si="125"/>
        <v>5.7999999999998053E-3</v>
      </c>
      <c r="D1082" s="2">
        <f t="shared" si="126"/>
        <v>3.4645400000000004</v>
      </c>
      <c r="E1082" s="2">
        <f t="shared" si="128"/>
        <v>3.3492700000000006</v>
      </c>
      <c r="F1082" s="2">
        <f t="shared" si="129"/>
        <v>3.2822350000000009</v>
      </c>
      <c r="G1082" s="2">
        <f t="shared" si="131"/>
        <v>3.2286139999999994</v>
      </c>
      <c r="H1082" s="2">
        <f t="shared" si="127"/>
        <v>3.7022755000000025</v>
      </c>
      <c r="I1082" s="2">
        <f t="array" ref="I1082">SUMPRODUCT(B1066:B1085, (ROW(B1066:B1085)-ROW(B1066)+1)) / (20*21/2)</f>
        <v>3.3985157142857143</v>
      </c>
      <c r="J1082" s="2">
        <f t="shared" si="130"/>
        <v>3.3205254804243656</v>
      </c>
      <c r="K1082" s="2">
        <f t="shared" si="132"/>
        <v>3.310552115533234</v>
      </c>
    </row>
    <row r="1083" spans="1:11" ht="13.5" x14ac:dyDescent="0.25">
      <c r="A1083" s="3">
        <f>TITRES_STAT!B1086</f>
        <v>43584</v>
      </c>
      <c r="B1083" s="6">
        <f>TITRES_STAT!D1086</f>
        <v>3.528</v>
      </c>
      <c r="C1083" s="2">
        <f t="shared" si="125"/>
        <v>0</v>
      </c>
      <c r="D1083" s="2">
        <f t="shared" si="126"/>
        <v>3.5045200000000003</v>
      </c>
      <c r="E1083" s="2">
        <f t="shared" si="128"/>
        <v>3.3786700000000005</v>
      </c>
      <c r="F1083" s="2">
        <f t="shared" si="129"/>
        <v>3.2969350000000004</v>
      </c>
      <c r="G1083" s="2">
        <f t="shared" si="131"/>
        <v>3.2321419999999987</v>
      </c>
      <c r="H1083" s="2">
        <f t="shared" si="127"/>
        <v>3.7008050000000026</v>
      </c>
      <c r="I1083" s="2">
        <f t="array" ref="I1083">SUMPRODUCT(B1067:B1086, (ROW(B1067:B1086)-ROW(B1067)+1)) / (20*21/2)</f>
        <v>3.4168266666666667</v>
      </c>
      <c r="J1083" s="2">
        <f t="shared" si="130"/>
        <v>3.3402849584791876</v>
      </c>
      <c r="K1083" s="2">
        <f t="shared" si="132"/>
        <v>3.3190794835515387</v>
      </c>
    </row>
    <row r="1084" spans="1:11" ht="13.5" x14ac:dyDescent="0.25">
      <c r="A1084" s="3">
        <f>TITRES_STAT!B1087</f>
        <v>43585</v>
      </c>
      <c r="B1084" s="6">
        <f>TITRES_STAT!D1087</f>
        <v>3.528</v>
      </c>
      <c r="C1084" s="2">
        <f t="shared" si="125"/>
        <v>0</v>
      </c>
      <c r="D1084" s="2">
        <f t="shared" si="126"/>
        <v>3.5256799999999999</v>
      </c>
      <c r="E1084" s="2">
        <f t="shared" si="128"/>
        <v>3.4080699999999999</v>
      </c>
      <c r="F1084" s="2">
        <f t="shared" si="129"/>
        <v>3.3163350000000009</v>
      </c>
      <c r="G1084" s="2">
        <f t="shared" si="131"/>
        <v>3.2356699999999985</v>
      </c>
      <c r="H1084" s="2">
        <f t="shared" si="127"/>
        <v>3.6993345000000022</v>
      </c>
      <c r="I1084" s="2">
        <f t="array" ref="I1084">SUMPRODUCT(B1068:B1087, (ROW(B1068:B1087)-ROW(B1068)+1)) / (20*21/2)</f>
        <v>3.4337376190476192</v>
      </c>
      <c r="J1084" s="2">
        <f t="shared" si="130"/>
        <v>3.3581625814811695</v>
      </c>
      <c r="K1084" s="2">
        <f t="shared" si="132"/>
        <v>3.3272724449808906</v>
      </c>
    </row>
    <row r="1085" spans="1:11" ht="13.5" x14ac:dyDescent="0.25">
      <c r="A1085" s="3">
        <f>TITRES_STAT!B1088</f>
        <v>43587</v>
      </c>
      <c r="B1085" s="6">
        <f>TITRES_STAT!D1088</f>
        <v>3.528</v>
      </c>
      <c r="C1085" s="2">
        <f t="shared" si="125"/>
        <v>0</v>
      </c>
      <c r="D1085" s="2">
        <f t="shared" si="126"/>
        <v>3.52684</v>
      </c>
      <c r="E1085" s="2">
        <f t="shared" si="128"/>
        <v>3.4374699999999998</v>
      </c>
      <c r="F1085" s="2">
        <f t="shared" si="129"/>
        <v>3.3357350000000006</v>
      </c>
      <c r="G1085" s="2">
        <f t="shared" si="131"/>
        <v>3.2391979999999978</v>
      </c>
      <c r="H1085" s="2">
        <f t="shared" si="127"/>
        <v>3.6978640000000023</v>
      </c>
      <c r="I1085" s="2">
        <f t="array" ref="I1085">SUMPRODUCT(B1069:B1088, (ROW(B1069:B1088)-ROW(B1069)+1)) / (20*21/2)</f>
        <v>3.4492485714285714</v>
      </c>
      <c r="J1085" s="2">
        <f t="shared" si="130"/>
        <v>3.3743375737210579</v>
      </c>
      <c r="K1085" s="2">
        <f t="shared" si="132"/>
        <v>3.3351441138051698</v>
      </c>
    </row>
    <row r="1086" spans="1:11" ht="13.5" x14ac:dyDescent="0.25">
      <c r="A1086" s="3">
        <f>TITRES_STAT!B1089</f>
        <v>43588</v>
      </c>
      <c r="B1086" s="6">
        <f>TITRES_STAT!D1089</f>
        <v>3.528</v>
      </c>
      <c r="C1086" s="2">
        <f t="shared" si="125"/>
        <v>0</v>
      </c>
      <c r="D1086" s="2">
        <f t="shared" si="126"/>
        <v>3.528</v>
      </c>
      <c r="E1086" s="2">
        <f t="shared" si="128"/>
        <v>3.4668699999999992</v>
      </c>
      <c r="F1086" s="2">
        <f t="shared" si="129"/>
        <v>3.3504350000000001</v>
      </c>
      <c r="G1086" s="2">
        <f t="shared" si="131"/>
        <v>3.2427259999999971</v>
      </c>
      <c r="H1086" s="2">
        <f t="shared" si="127"/>
        <v>3.6963935000000028</v>
      </c>
      <c r="I1086" s="2">
        <f t="array" ref="I1086">SUMPRODUCT(B1070:B1089, (ROW(B1070:B1089)-ROW(B1070)+1)) / (20*21/2)</f>
        <v>3.4633595238095234</v>
      </c>
      <c r="J1086" s="2">
        <f t="shared" si="130"/>
        <v>3.3889720905095286</v>
      </c>
      <c r="K1086" s="2">
        <f t="shared" si="132"/>
        <v>3.3427070897343794</v>
      </c>
    </row>
    <row r="1087" spans="1:11" ht="13.5" x14ac:dyDescent="0.25">
      <c r="A1087" s="3">
        <f>TITRES_STAT!B1090</f>
        <v>43591</v>
      </c>
      <c r="B1087" s="6">
        <f>TITRES_STAT!D1090</f>
        <v>3.528</v>
      </c>
      <c r="C1087" s="2">
        <f t="shared" si="125"/>
        <v>0</v>
      </c>
      <c r="D1087" s="2">
        <f t="shared" si="126"/>
        <v>3.528</v>
      </c>
      <c r="E1087" s="2">
        <f t="shared" si="128"/>
        <v>3.49627</v>
      </c>
      <c r="F1087" s="2">
        <f t="shared" si="129"/>
        <v>3.365135</v>
      </c>
      <c r="G1087" s="2">
        <f t="shared" si="131"/>
        <v>3.2480179999999965</v>
      </c>
      <c r="H1087" s="2">
        <f t="shared" si="127"/>
        <v>3.6949230000000028</v>
      </c>
      <c r="I1087" s="2">
        <f t="array" ref="I1087">SUMPRODUCT(B1071:B1090, (ROW(B1071:B1090)-ROW(B1071)+1)) / (20*21/2)</f>
        <v>3.4760704761904759</v>
      </c>
      <c r="J1087" s="2">
        <f t="shared" si="130"/>
        <v>3.4022128437943353</v>
      </c>
      <c r="K1087" s="2">
        <f t="shared" si="132"/>
        <v>3.349973478372247</v>
      </c>
    </row>
    <row r="1088" spans="1:11" ht="13.5" x14ac:dyDescent="0.25">
      <c r="A1088" s="3">
        <f>TITRES_STAT!B1091</f>
        <v>43592</v>
      </c>
      <c r="B1088" s="6">
        <f>TITRES_STAT!D1091</f>
        <v>3.528</v>
      </c>
      <c r="C1088" s="2">
        <f t="shared" si="125"/>
        <v>0</v>
      </c>
      <c r="D1088" s="2">
        <f t="shared" si="126"/>
        <v>3.528</v>
      </c>
      <c r="E1088" s="2">
        <f t="shared" si="128"/>
        <v>3.5162599999999999</v>
      </c>
      <c r="F1088" s="2">
        <f t="shared" si="129"/>
        <v>3.3798349999999999</v>
      </c>
      <c r="G1088" s="2">
        <f t="shared" si="131"/>
        <v>3.2533099999999968</v>
      </c>
      <c r="H1088" s="2">
        <f t="shared" si="127"/>
        <v>3.6934525000000029</v>
      </c>
      <c r="I1088" s="2">
        <f t="array" ref="I1088">SUMPRODUCT(B1072:B1091, (ROW(B1072:B1091)-ROW(B1072)+1)) / (20*21/2)</f>
        <v>3.4873814285714291</v>
      </c>
      <c r="J1088" s="2">
        <f t="shared" si="130"/>
        <v>3.4141925729567792</v>
      </c>
      <c r="K1088" s="2">
        <f t="shared" si="132"/>
        <v>3.3569549105929437</v>
      </c>
    </row>
    <row r="1089" spans="1:11" ht="13.5" x14ac:dyDescent="0.25">
      <c r="A1089" s="3">
        <f>TITRES_STAT!B1092</f>
        <v>43593</v>
      </c>
      <c r="B1089" s="6">
        <f>TITRES_STAT!D1092</f>
        <v>3.528</v>
      </c>
      <c r="C1089" s="2">
        <f t="shared" si="125"/>
        <v>0</v>
      </c>
      <c r="D1089" s="2">
        <f t="shared" si="126"/>
        <v>3.528</v>
      </c>
      <c r="E1089" s="2">
        <f t="shared" si="128"/>
        <v>3.5268399999999991</v>
      </c>
      <c r="F1089" s="2">
        <f t="shared" si="129"/>
        <v>3.3945350000000003</v>
      </c>
      <c r="G1089" s="2">
        <f t="shared" si="131"/>
        <v>3.2586019999999967</v>
      </c>
      <c r="H1089" s="2">
        <f t="shared" si="127"/>
        <v>3.692541000000003</v>
      </c>
      <c r="I1089" s="2">
        <f t="array" ref="I1089">SUMPRODUCT(B1073:B1092, (ROW(B1073:B1092)-ROW(B1073)+1)) / (20*21/2)</f>
        <v>3.4972923809523806</v>
      </c>
      <c r="J1089" s="2">
        <f t="shared" si="130"/>
        <v>3.4250313755323241</v>
      </c>
      <c r="K1089" s="2">
        <f t="shared" si="132"/>
        <v>3.3636625611579265</v>
      </c>
    </row>
    <row r="1090" spans="1:11" ht="13.5" x14ac:dyDescent="0.25">
      <c r="A1090" s="3">
        <f>TITRES_STAT!B1093</f>
        <v>43594</v>
      </c>
      <c r="B1090" s="6">
        <f>TITRES_STAT!D1093</f>
        <v>3.528</v>
      </c>
      <c r="C1090" s="2">
        <f t="shared" si="125"/>
        <v>0</v>
      </c>
      <c r="D1090" s="2">
        <f t="shared" si="126"/>
        <v>3.528</v>
      </c>
      <c r="E1090" s="2">
        <f t="shared" si="128"/>
        <v>3.5274199999999993</v>
      </c>
      <c r="F1090" s="2">
        <f t="shared" si="129"/>
        <v>3.4092350000000002</v>
      </c>
      <c r="G1090" s="2">
        <f t="shared" si="131"/>
        <v>3.264481999999997</v>
      </c>
      <c r="H1090" s="2">
        <f t="shared" si="127"/>
        <v>3.6911000000000036</v>
      </c>
      <c r="I1090" s="2">
        <f t="array" ref="I1090">SUMPRODUCT(B1074:B1093, (ROW(B1074:B1093)-ROW(B1074)+1)) / (20*21/2)</f>
        <v>3.5058033333333327</v>
      </c>
      <c r="J1090" s="2">
        <f t="shared" si="130"/>
        <v>3.434837911195912</v>
      </c>
      <c r="K1090" s="2">
        <f t="shared" si="132"/>
        <v>3.3701071666027138</v>
      </c>
    </row>
    <row r="1091" spans="1:11" ht="13.5" x14ac:dyDescent="0.25">
      <c r="A1091" s="3">
        <f>TITRES_STAT!B1094</f>
        <v>43595</v>
      </c>
      <c r="B1091" s="6">
        <f>TITRES_STAT!D1094</f>
        <v>3.528</v>
      </c>
      <c r="C1091" s="2">
        <f t="shared" si="125"/>
        <v>0</v>
      </c>
      <c r="D1091" s="2">
        <f t="shared" si="126"/>
        <v>3.528</v>
      </c>
      <c r="E1091" s="2">
        <f t="shared" si="128"/>
        <v>3.5279999999999996</v>
      </c>
      <c r="F1091" s="2">
        <f t="shared" si="129"/>
        <v>3.4239350000000002</v>
      </c>
      <c r="G1091" s="2">
        <f t="shared" si="131"/>
        <v>3.2703619999999973</v>
      </c>
      <c r="H1091" s="2">
        <f t="shared" si="127"/>
        <v>3.6896590000000034</v>
      </c>
      <c r="I1091" s="2">
        <f t="array" ref="I1091">SUMPRODUCT(B1075:B1094, (ROW(B1075:B1094)-ROW(B1075)+1)) / (20*21/2)</f>
        <v>3.5129142857142859</v>
      </c>
      <c r="J1091" s="2">
        <f t="shared" si="130"/>
        <v>3.4437104910820153</v>
      </c>
      <c r="K1091" s="2">
        <f t="shared" si="132"/>
        <v>3.3762990424222155</v>
      </c>
    </row>
    <row r="1092" spans="1:11" ht="13.5" x14ac:dyDescent="0.25">
      <c r="A1092" s="3">
        <f>TITRES_STAT!B1095</f>
        <v>43598</v>
      </c>
      <c r="B1092" s="6">
        <f>TITRES_STAT!D1095</f>
        <v>3.528</v>
      </c>
      <c r="C1092" s="2">
        <f t="shared" ref="C1092:C1155" si="133">B1092-B1091</f>
        <v>0</v>
      </c>
      <c r="D1092" s="2">
        <f t="shared" si="126"/>
        <v>3.528</v>
      </c>
      <c r="E1092" s="2">
        <f t="shared" si="128"/>
        <v>3.5279999999999996</v>
      </c>
      <c r="F1092" s="2">
        <f t="shared" si="129"/>
        <v>3.4386350000000001</v>
      </c>
      <c r="G1092" s="2">
        <f t="shared" si="131"/>
        <v>3.2774179999999968</v>
      </c>
      <c r="H1092" s="2">
        <f t="shared" si="127"/>
        <v>3.6882180000000035</v>
      </c>
      <c r="I1092" s="2">
        <f t="array" ref="I1092">SUMPRODUCT(B1076:B1095, (ROW(B1076:B1095)-ROW(B1076)+1)) / (20*21/2)</f>
        <v>3.5102252380952383</v>
      </c>
      <c r="J1092" s="2">
        <f t="shared" si="130"/>
        <v>3.4517380633599184</v>
      </c>
      <c r="K1092" s="2">
        <f t="shared" si="132"/>
        <v>3.3822480995821289</v>
      </c>
    </row>
    <row r="1093" spans="1:11" ht="13.5" x14ac:dyDescent="0.25">
      <c r="A1093" s="3">
        <f>TITRES_STAT!B1096</f>
        <v>43599</v>
      </c>
      <c r="B1093" s="6">
        <f>TITRES_STAT!D1096</f>
        <v>3.528</v>
      </c>
      <c r="C1093" s="2">
        <f t="shared" si="133"/>
        <v>0</v>
      </c>
      <c r="D1093" s="2">
        <f t="shared" si="126"/>
        <v>3.528</v>
      </c>
      <c r="E1093" s="2">
        <f t="shared" si="128"/>
        <v>3.5279999999999996</v>
      </c>
      <c r="F1093" s="2">
        <f t="shared" si="129"/>
        <v>3.453335</v>
      </c>
      <c r="G1093" s="2">
        <f t="shared" si="131"/>
        <v>3.2856499999999973</v>
      </c>
      <c r="H1093" s="2">
        <f t="shared" si="127"/>
        <v>3.6862185000000034</v>
      </c>
      <c r="I1093" s="2">
        <f t="array" ref="I1093">SUMPRODUCT(B1077:B1096, (ROW(B1077:B1096)-ROW(B1077)+1)) / (20*21/2)</f>
        <v>3.5065561904761906</v>
      </c>
      <c r="J1093" s="2">
        <f t="shared" si="130"/>
        <v>3.4590011049446878</v>
      </c>
      <c r="K1093" s="2">
        <f t="shared" si="132"/>
        <v>3.3879638603828299</v>
      </c>
    </row>
    <row r="1094" spans="1:11" ht="13.5" x14ac:dyDescent="0.25">
      <c r="A1094" s="3">
        <f>TITRES_STAT!B1097</f>
        <v>43600</v>
      </c>
      <c r="B1094" s="6">
        <f>TITRES_STAT!D1097</f>
        <v>3.528</v>
      </c>
      <c r="C1094" s="2">
        <f t="shared" si="133"/>
        <v>0</v>
      </c>
      <c r="D1094" s="2">
        <f t="shared" ref="D1094:D1157" si="134">AVERAGE(B1090:B1094)</f>
        <v>3.528</v>
      </c>
      <c r="E1094" s="2">
        <f t="shared" si="128"/>
        <v>3.5279999999999996</v>
      </c>
      <c r="F1094" s="2">
        <f t="shared" si="129"/>
        <v>3.4680349999999995</v>
      </c>
      <c r="G1094" s="2">
        <f t="shared" si="131"/>
        <v>3.2938819999999969</v>
      </c>
      <c r="H1094" s="2">
        <f t="shared" si="127"/>
        <v>3.6836310000000037</v>
      </c>
      <c r="I1094" s="2">
        <f t="array" ref="I1094">SUMPRODUCT(B1078:B1097, (ROW(B1078:B1097)-ROW(B1078)+1)) / (20*21/2)</f>
        <v>3.5103071428571422</v>
      </c>
      <c r="J1094" s="2">
        <f t="shared" si="130"/>
        <v>3.4655724282832887</v>
      </c>
      <c r="K1094" s="2">
        <f t="shared" si="132"/>
        <v>3.3934554737011506</v>
      </c>
    </row>
    <row r="1095" spans="1:11" ht="13.5" x14ac:dyDescent="0.25">
      <c r="A1095" s="3">
        <f>TITRES_STAT!B1098</f>
        <v>43601</v>
      </c>
      <c r="B1095" s="6">
        <f>TITRES_STAT!D1098</f>
        <v>3.4398</v>
      </c>
      <c r="C1095" s="2">
        <f t="shared" si="133"/>
        <v>-8.8200000000000056E-2</v>
      </c>
      <c r="D1095" s="2">
        <f t="shared" si="134"/>
        <v>3.5103599999999999</v>
      </c>
      <c r="E1095" s="2">
        <f t="shared" si="128"/>
        <v>3.5191799999999995</v>
      </c>
      <c r="F1095" s="2">
        <f t="shared" si="129"/>
        <v>3.4783249999999994</v>
      </c>
      <c r="G1095" s="2">
        <f t="shared" si="131"/>
        <v>3.3003499999999972</v>
      </c>
      <c r="H1095" s="2">
        <f t="shared" si="127"/>
        <v>3.680014500000004</v>
      </c>
      <c r="I1095" s="2">
        <f t="array" ref="I1095">SUMPRODUCT(B1079:B1098, (ROW(B1079:B1098)-ROW(B1079)+1)) / (20*21/2)</f>
        <v>3.5126580952380944</v>
      </c>
      <c r="J1095" s="2">
        <f t="shared" si="130"/>
        <v>3.4631179113039279</v>
      </c>
      <c r="K1095" s="2">
        <f t="shared" si="132"/>
        <v>3.3952729061050273</v>
      </c>
    </row>
    <row r="1096" spans="1:11" ht="13.5" x14ac:dyDescent="0.25">
      <c r="A1096" s="3">
        <f>TITRES_STAT!B1099</f>
        <v>43602</v>
      </c>
      <c r="B1096" s="6">
        <f>TITRES_STAT!D1099</f>
        <v>3.4398</v>
      </c>
      <c r="C1096" s="2">
        <f t="shared" si="133"/>
        <v>0</v>
      </c>
      <c r="D1096" s="2">
        <f t="shared" si="134"/>
        <v>3.4927199999999998</v>
      </c>
      <c r="E1096" s="2">
        <f t="shared" si="128"/>
        <v>3.5103599999999995</v>
      </c>
      <c r="F1096" s="2">
        <f t="shared" si="129"/>
        <v>3.4886149999999994</v>
      </c>
      <c r="G1096" s="2">
        <f t="shared" si="131"/>
        <v>3.306817999999998</v>
      </c>
      <c r="H1096" s="2">
        <f t="shared" si="127"/>
        <v>3.6763980000000038</v>
      </c>
      <c r="I1096" s="2">
        <f t="array" ref="I1096">SUMPRODUCT(B1080:B1099, (ROW(B1080:B1099)-ROW(B1080)+1)) / (20*21/2)</f>
        <v>3.5140571428571428</v>
      </c>
      <c r="J1096" s="2">
        <f t="shared" si="130"/>
        <v>3.4608971578464107</v>
      </c>
      <c r="K1096" s="2">
        <f t="shared" si="132"/>
        <v>3.3970190666499285</v>
      </c>
    </row>
    <row r="1097" spans="1:11" ht="13.5" x14ac:dyDescent="0.25">
      <c r="A1097" s="3">
        <f>TITRES_STAT!B1100</f>
        <v>43605</v>
      </c>
      <c r="B1097" s="6">
        <f>TITRES_STAT!D1100</f>
        <v>3.528</v>
      </c>
      <c r="C1097" s="2">
        <f t="shared" si="133"/>
        <v>8.8200000000000056E-2</v>
      </c>
      <c r="D1097" s="2">
        <f t="shared" si="134"/>
        <v>3.4927199999999998</v>
      </c>
      <c r="E1097" s="2">
        <f t="shared" si="128"/>
        <v>3.5103599999999995</v>
      </c>
      <c r="F1097" s="2">
        <f t="shared" si="129"/>
        <v>3.5033149999999997</v>
      </c>
      <c r="G1097" s="2">
        <f t="shared" si="131"/>
        <v>3.3150499999999981</v>
      </c>
      <c r="H1097" s="2">
        <f t="shared" si="127"/>
        <v>3.6732225000000041</v>
      </c>
      <c r="I1097" s="2">
        <f t="array" ref="I1097">SUMPRODUCT(B1081:B1100, (ROW(B1081:B1100)-ROW(B1081)+1)) / (20*21/2)</f>
        <v>3.5071142857142856</v>
      </c>
      <c r="J1097" s="2">
        <f t="shared" si="130"/>
        <v>3.467287904718181</v>
      </c>
      <c r="K1097" s="2">
        <f t="shared" si="132"/>
        <v>3.4021555738401275</v>
      </c>
    </row>
    <row r="1098" spans="1:11" ht="13.5" x14ac:dyDescent="0.25">
      <c r="A1098" s="3">
        <f>TITRES_STAT!B1101</f>
        <v>43606</v>
      </c>
      <c r="B1098" s="6">
        <f>TITRES_STAT!D1101</f>
        <v>3.528</v>
      </c>
      <c r="C1098" s="2">
        <f t="shared" si="133"/>
        <v>0</v>
      </c>
      <c r="D1098" s="2">
        <f t="shared" si="134"/>
        <v>3.4927199999999998</v>
      </c>
      <c r="E1098" s="2">
        <f t="shared" si="128"/>
        <v>3.5103599999999995</v>
      </c>
      <c r="F1098" s="2">
        <f t="shared" si="129"/>
        <v>3.5133099999999997</v>
      </c>
      <c r="G1098" s="2">
        <f t="shared" si="131"/>
        <v>3.3233979999999987</v>
      </c>
      <c r="H1098" s="2">
        <f t="shared" ref="H1098:H1161" si="135">AVERAGE(B899:B1098)</f>
        <v>3.6688120000000044</v>
      </c>
      <c r="I1098" s="2">
        <f t="array" ref="I1098">SUMPRODUCT(B1082:B1101, (ROW(B1082:B1101)-ROW(B1082)+1)) / (20*21/2)</f>
        <v>3.4999738095238087</v>
      </c>
      <c r="J1098" s="2">
        <f t="shared" si="130"/>
        <v>3.4730700090307352</v>
      </c>
      <c r="K1098" s="2">
        <f t="shared" si="132"/>
        <v>3.4070906493758089</v>
      </c>
    </row>
    <row r="1099" spans="1:11" ht="13.5" x14ac:dyDescent="0.25">
      <c r="A1099" s="3">
        <f>TITRES_STAT!B1102</f>
        <v>43607</v>
      </c>
      <c r="B1099" s="6">
        <f>TITRES_STAT!D1102</f>
        <v>3.528</v>
      </c>
      <c r="C1099" s="2">
        <f t="shared" si="133"/>
        <v>0</v>
      </c>
      <c r="D1099" s="2">
        <f t="shared" si="134"/>
        <v>3.4927199999999998</v>
      </c>
      <c r="E1099" s="2">
        <f t="shared" si="128"/>
        <v>3.5103599999999995</v>
      </c>
      <c r="F1099" s="2">
        <f t="shared" si="129"/>
        <v>3.5185999999999993</v>
      </c>
      <c r="G1099" s="2">
        <f t="shared" si="131"/>
        <v>3.331745999999999</v>
      </c>
      <c r="H1099" s="2">
        <f t="shared" si="135"/>
        <v>3.6638430000000053</v>
      </c>
      <c r="I1099" s="2">
        <f t="array" ref="I1099">SUMPRODUCT(B1083:B1102, (ROW(B1083:B1102)-ROW(B1083)+1)) / (20*21/2)</f>
        <v>3.4853876190476183</v>
      </c>
      <c r="J1099" s="2">
        <f t="shared" si="130"/>
        <v>3.4783014367420937</v>
      </c>
      <c r="K1099" s="2">
        <f t="shared" si="132"/>
        <v>3.4118321925375423</v>
      </c>
    </row>
    <row r="1100" spans="1:11" ht="13.5" x14ac:dyDescent="0.25">
      <c r="A1100" s="3">
        <f>TITRES_STAT!B1103</f>
        <v>43608</v>
      </c>
      <c r="B1100" s="6">
        <f>TITRES_STAT!D1103</f>
        <v>3.4457</v>
      </c>
      <c r="C1100" s="2">
        <f t="shared" si="133"/>
        <v>-8.230000000000004E-2</v>
      </c>
      <c r="D1100" s="2">
        <f t="shared" si="134"/>
        <v>3.4939</v>
      </c>
      <c r="E1100" s="2">
        <f t="shared" ref="E1100:E1163" si="136">AVERAGE(B1091:B1100)</f>
        <v>3.5021299999999997</v>
      </c>
      <c r="F1100" s="2">
        <f t="shared" si="129"/>
        <v>3.5147749999999993</v>
      </c>
      <c r="G1100" s="2">
        <f t="shared" si="131"/>
        <v>3.3384479999999983</v>
      </c>
      <c r="H1100" s="2">
        <f t="shared" si="135"/>
        <v>3.6589625000000052</v>
      </c>
      <c r="I1100" s="2">
        <f t="array" ref="I1100">SUMPRODUCT(B1084:B1103, (ROW(B1084:B1103)-ROW(B1084)+1)) / (20*21/2)</f>
        <v>3.471613333333333</v>
      </c>
      <c r="J1100" s="2">
        <f t="shared" si="130"/>
        <v>3.4751965380047514</v>
      </c>
      <c r="K1100" s="2">
        <f t="shared" si="132"/>
        <v>3.4131603418497956</v>
      </c>
    </row>
    <row r="1101" spans="1:11" ht="13.5" x14ac:dyDescent="0.25">
      <c r="A1101" s="3">
        <f>TITRES_STAT!B1104</f>
        <v>43609</v>
      </c>
      <c r="B1101" s="6">
        <f>TITRES_STAT!D1104</f>
        <v>3.4398</v>
      </c>
      <c r="C1101" s="2">
        <f t="shared" si="133"/>
        <v>-5.9000000000000163E-3</v>
      </c>
      <c r="D1101" s="2">
        <f t="shared" si="134"/>
        <v>3.4939</v>
      </c>
      <c r="E1101" s="2">
        <f t="shared" si="136"/>
        <v>3.4933099999999997</v>
      </c>
      <c r="F1101" s="2">
        <f t="shared" si="129"/>
        <v>3.510654999999999</v>
      </c>
      <c r="G1101" s="2">
        <f t="shared" si="131"/>
        <v>3.3450319999999989</v>
      </c>
      <c r="H1101" s="2">
        <f t="shared" si="135"/>
        <v>3.6540525000000055</v>
      </c>
      <c r="I1101" s="2">
        <f t="array" ref="I1101">SUMPRODUCT(B1085:B1104, (ROW(B1085:B1104)-ROW(B1085)+1)) / (20*21/2)</f>
        <v>3.4586509523809523</v>
      </c>
      <c r="J1101" s="2">
        <f t="shared" si="130"/>
        <v>3.4718254391471559</v>
      </c>
      <c r="K1101" s="2">
        <f t="shared" si="132"/>
        <v>3.4142050343262742</v>
      </c>
    </row>
    <row r="1102" spans="1:11" ht="13.5" x14ac:dyDescent="0.25">
      <c r="A1102" s="3">
        <f>TITRES_STAT!B1105</f>
        <v>43612</v>
      </c>
      <c r="B1102" s="6">
        <f>TITRES_STAT!D1105</f>
        <v>3.3574999999999999</v>
      </c>
      <c r="C1102" s="2">
        <f t="shared" si="133"/>
        <v>-8.230000000000004E-2</v>
      </c>
      <c r="D1102" s="2">
        <f t="shared" si="134"/>
        <v>3.4598</v>
      </c>
      <c r="E1102" s="2">
        <f t="shared" si="136"/>
        <v>3.4762599999999999</v>
      </c>
      <c r="F1102" s="2">
        <f t="shared" si="129"/>
        <v>3.5021299999999997</v>
      </c>
      <c r="G1102" s="2">
        <f t="shared" si="131"/>
        <v>3.349969999999999</v>
      </c>
      <c r="H1102" s="2">
        <f t="shared" si="135"/>
        <v>3.6487310000000055</v>
      </c>
      <c r="I1102" s="2">
        <f t="array" ref="I1102">SUMPRODUCT(B1086:B1105, (ROW(B1086:B1105)-ROW(B1086)+1)) / (20*21/2)</f>
        <v>3.4465004761904758</v>
      </c>
      <c r="J1102" s="2">
        <f t="shared" si="130"/>
        <v>3.4609373020855219</v>
      </c>
      <c r="K1102" s="2">
        <f t="shared" si="132"/>
        <v>3.4119813074899499</v>
      </c>
    </row>
    <row r="1103" spans="1:11" ht="13.5" x14ac:dyDescent="0.25">
      <c r="A1103" s="3">
        <f>TITRES_STAT!B1106</f>
        <v>43613</v>
      </c>
      <c r="B1103" s="6">
        <f>TITRES_STAT!D1106</f>
        <v>3.3574999999999999</v>
      </c>
      <c r="C1103" s="2">
        <f t="shared" si="133"/>
        <v>0</v>
      </c>
      <c r="D1103" s="2">
        <f t="shared" si="134"/>
        <v>3.4257</v>
      </c>
      <c r="E1103" s="2">
        <f t="shared" si="136"/>
        <v>3.4592100000000001</v>
      </c>
      <c r="F1103" s="2">
        <f t="shared" si="129"/>
        <v>3.4936049999999996</v>
      </c>
      <c r="G1103" s="2">
        <f t="shared" si="131"/>
        <v>3.3549079999999991</v>
      </c>
      <c r="H1103" s="2">
        <f t="shared" si="135"/>
        <v>3.6434095000000046</v>
      </c>
      <c r="I1103" s="2">
        <f t="array" ref="I1103">SUMPRODUCT(B1087:B1106, (ROW(B1087:B1106)-ROW(B1087)+1)) / (20*21/2)</f>
        <v>3.4345999999999997</v>
      </c>
      <c r="J1103" s="2">
        <f t="shared" si="130"/>
        <v>3.4510861304583291</v>
      </c>
      <c r="K1103" s="2">
        <f t="shared" si="132"/>
        <v>3.4098447856275991</v>
      </c>
    </row>
    <row r="1104" spans="1:11" ht="13.5" x14ac:dyDescent="0.25">
      <c r="A1104" s="3">
        <f>TITRES_STAT!B1107</f>
        <v>43614</v>
      </c>
      <c r="B1104" s="6">
        <f>TITRES_STAT!D1107</f>
        <v>3.3574999999999999</v>
      </c>
      <c r="C1104" s="2">
        <f t="shared" si="133"/>
        <v>0</v>
      </c>
      <c r="D1104" s="2">
        <f t="shared" si="134"/>
        <v>3.3915999999999995</v>
      </c>
      <c r="E1104" s="2">
        <f t="shared" si="136"/>
        <v>3.4421600000000003</v>
      </c>
      <c r="F1104" s="2">
        <f t="shared" si="129"/>
        <v>3.4850799999999991</v>
      </c>
      <c r="G1104" s="2">
        <f t="shared" si="131"/>
        <v>3.3598459999999992</v>
      </c>
      <c r="H1104" s="2">
        <f t="shared" si="135"/>
        <v>3.6380880000000038</v>
      </c>
      <c r="I1104" s="2">
        <f t="array" ref="I1104">SUMPRODUCT(B1088:B1107, (ROW(B1088:B1107)-ROW(B1088)+1)) / (20*21/2)</f>
        <v>3.4235395238095241</v>
      </c>
      <c r="J1104" s="2">
        <f t="shared" si="130"/>
        <v>3.4421731656527741</v>
      </c>
      <c r="K1104" s="2">
        <f t="shared" si="132"/>
        <v>3.4077920489363209</v>
      </c>
    </row>
    <row r="1105" spans="1:11" ht="13.5" x14ac:dyDescent="0.25">
      <c r="A1105" s="3">
        <f>TITRES_STAT!B1108</f>
        <v>43615</v>
      </c>
      <c r="B1105" s="6">
        <f>TITRES_STAT!D1108</f>
        <v>3.3574999999999999</v>
      </c>
      <c r="C1105" s="2">
        <f t="shared" si="133"/>
        <v>0</v>
      </c>
      <c r="D1105" s="2">
        <f t="shared" si="134"/>
        <v>3.3739599999999994</v>
      </c>
      <c r="E1105" s="2">
        <f t="shared" si="136"/>
        <v>3.433930000000001</v>
      </c>
      <c r="F1105" s="2">
        <f t="shared" si="129"/>
        <v>3.4765549999999998</v>
      </c>
      <c r="G1105" s="2">
        <f t="shared" si="131"/>
        <v>3.3647839999999998</v>
      </c>
      <c r="H1105" s="2">
        <f t="shared" si="135"/>
        <v>3.6327665000000029</v>
      </c>
      <c r="I1105" s="2">
        <f t="array" ref="I1105">SUMPRODUCT(B1089:B1108, (ROW(B1089:B1108)-ROW(B1089)+1)) / (20*21/2)</f>
        <v>3.4133190476190474</v>
      </c>
      <c r="J1105" s="2">
        <f t="shared" si="130"/>
        <v>3.434109054638224</v>
      </c>
      <c r="K1105" s="2">
        <f t="shared" si="132"/>
        <v>3.405819811723132</v>
      </c>
    </row>
    <row r="1106" spans="1:11" ht="13.5" x14ac:dyDescent="0.25">
      <c r="A1106" s="3">
        <f>TITRES_STAT!B1109</f>
        <v>43616</v>
      </c>
      <c r="B1106" s="6">
        <f>TITRES_STAT!D1109</f>
        <v>3.3515999999999999</v>
      </c>
      <c r="C1106" s="2">
        <f t="shared" si="133"/>
        <v>-5.9000000000000163E-3</v>
      </c>
      <c r="D1106" s="2">
        <f t="shared" si="134"/>
        <v>3.3563200000000002</v>
      </c>
      <c r="E1106" s="2">
        <f t="shared" si="136"/>
        <v>3.4251100000000001</v>
      </c>
      <c r="F1106" s="2">
        <f t="shared" si="129"/>
        <v>3.4677349999999998</v>
      </c>
      <c r="G1106" s="2">
        <f t="shared" si="131"/>
        <v>3.3696039999999994</v>
      </c>
      <c r="H1106" s="2">
        <f t="shared" si="135"/>
        <v>3.6280620000000021</v>
      </c>
      <c r="I1106" s="2">
        <f t="array" ref="I1106">SUMPRODUCT(B1090:B1109, (ROW(B1090:B1109)-ROW(B1090)+1)) / (20*21/2)</f>
        <v>3.4095385714285715</v>
      </c>
      <c r="J1106" s="2">
        <f t="shared" si="130"/>
        <v>3.4262510494345837</v>
      </c>
      <c r="K1106" s="2">
        <f t="shared" si="132"/>
        <v>3.4036935445967345</v>
      </c>
    </row>
    <row r="1107" spans="1:11" ht="13.5" x14ac:dyDescent="0.25">
      <c r="A1107" s="3">
        <f>TITRES_STAT!B1110</f>
        <v>43619</v>
      </c>
      <c r="B1107" s="6">
        <f>TITRES_STAT!D1110</f>
        <v>3.3515999999999999</v>
      </c>
      <c r="C1107" s="2">
        <f t="shared" si="133"/>
        <v>0</v>
      </c>
      <c r="D1107" s="2">
        <f t="shared" si="134"/>
        <v>3.35514</v>
      </c>
      <c r="E1107" s="2">
        <f t="shared" si="136"/>
        <v>3.4074700000000009</v>
      </c>
      <c r="F1107" s="2">
        <f t="shared" si="129"/>
        <v>3.4589150000000002</v>
      </c>
      <c r="G1107" s="2">
        <f t="shared" si="131"/>
        <v>3.3726599999999998</v>
      </c>
      <c r="H1107" s="2">
        <f t="shared" si="135"/>
        <v>3.6240340000000026</v>
      </c>
      <c r="I1107" s="2">
        <f t="array" ref="I1107">SUMPRODUCT(B1091:B1110, (ROW(B1091:B1110)-ROW(B1091)+1)) / (20*21/2)</f>
        <v>3.4063180952380954</v>
      </c>
      <c r="J1107" s="2">
        <f t="shared" si="130"/>
        <v>3.4191414256789092</v>
      </c>
      <c r="K1107" s="2">
        <f t="shared" si="132"/>
        <v>3.4016506604949015</v>
      </c>
    </row>
    <row r="1108" spans="1:11" ht="13.5" x14ac:dyDescent="0.25">
      <c r="A1108" s="3">
        <f>TITRES_STAT!B1111</f>
        <v>43623</v>
      </c>
      <c r="B1108" s="6">
        <f>TITRES_STAT!D1111</f>
        <v>3.3515999999999999</v>
      </c>
      <c r="C1108" s="2">
        <f t="shared" si="133"/>
        <v>0</v>
      </c>
      <c r="D1108" s="2">
        <f t="shared" si="134"/>
        <v>3.3539599999999998</v>
      </c>
      <c r="E1108" s="2">
        <f t="shared" si="136"/>
        <v>3.3898299999999999</v>
      </c>
      <c r="F1108" s="2">
        <f t="shared" ref="F1108:F1171" si="137">AVERAGE(B1089:B1108)</f>
        <v>3.4500950000000001</v>
      </c>
      <c r="G1108" s="2">
        <f t="shared" si="131"/>
        <v>3.3750119999999999</v>
      </c>
      <c r="H1108" s="2">
        <f t="shared" si="135"/>
        <v>3.620211500000003</v>
      </c>
      <c r="I1108" s="2">
        <f t="array" ref="I1108">SUMPRODUCT(B1092:B1111, (ROW(B1092:B1111)-ROW(B1092)+1)) / (20*21/2)</f>
        <v>3.4036576190476189</v>
      </c>
      <c r="J1108" s="2">
        <f t="shared" si="130"/>
        <v>3.4127089089475846</v>
      </c>
      <c r="K1108" s="2">
        <f t="shared" si="132"/>
        <v>3.3996878894951013</v>
      </c>
    </row>
    <row r="1109" spans="1:11" ht="13.5" x14ac:dyDescent="0.25">
      <c r="A1109" s="3">
        <f>TITRES_STAT!B1112</f>
        <v>43626</v>
      </c>
      <c r="B1109" s="6">
        <f>TITRES_STAT!D1112</f>
        <v>3.4104000000000001</v>
      </c>
      <c r="C1109" s="2">
        <f t="shared" si="133"/>
        <v>5.8800000000000185E-2</v>
      </c>
      <c r="D1109" s="2">
        <f t="shared" si="134"/>
        <v>3.3645399999999994</v>
      </c>
      <c r="E1109" s="2">
        <f t="shared" si="136"/>
        <v>3.3780700000000001</v>
      </c>
      <c r="F1109" s="2">
        <f t="shared" si="137"/>
        <v>3.4442149999999998</v>
      </c>
      <c r="G1109" s="2">
        <f t="shared" si="131"/>
        <v>3.3785399999999997</v>
      </c>
      <c r="H1109" s="2">
        <f t="shared" si="135"/>
        <v>3.6166830000000028</v>
      </c>
      <c r="I1109" s="2">
        <f t="array" ref="I1109">SUMPRODUCT(B1093:B1112, (ROW(B1093:B1112)-ROW(B1093)+1)) / (20*21/2)</f>
        <v>3.4015571428571429</v>
      </c>
      <c r="J1109" s="2">
        <f t="shared" ref="J1109:J1172" si="138">$J$4*B1109+J1108*(1-$J$4)</f>
        <v>3.4124890128573382</v>
      </c>
      <c r="K1109" s="2">
        <f t="shared" si="132"/>
        <v>3.4001079722599989</v>
      </c>
    </row>
    <row r="1110" spans="1:11" ht="13.5" x14ac:dyDescent="0.25">
      <c r="A1110" s="3">
        <f>TITRES_STAT!B1113</f>
        <v>43627</v>
      </c>
      <c r="B1110" s="6">
        <f>TITRES_STAT!D1113</f>
        <v>3.4104000000000001</v>
      </c>
      <c r="C1110" s="2">
        <f t="shared" si="133"/>
        <v>0</v>
      </c>
      <c r="D1110" s="2">
        <f t="shared" si="134"/>
        <v>3.3751199999999999</v>
      </c>
      <c r="E1110" s="2">
        <f t="shared" si="136"/>
        <v>3.3745400000000005</v>
      </c>
      <c r="F1110" s="2">
        <f t="shared" si="137"/>
        <v>3.4383349999999995</v>
      </c>
      <c r="G1110" s="2">
        <f t="shared" si="131"/>
        <v>3.3820680000000003</v>
      </c>
      <c r="H1110" s="2">
        <f t="shared" si="135"/>
        <v>3.6131545000000029</v>
      </c>
      <c r="I1110" s="2">
        <f t="array" ref="I1110">SUMPRODUCT(B1094:B1113, (ROW(B1094:B1113)-ROW(B1094)+1)) / (20*21/2)</f>
        <v>3.4000166666666662</v>
      </c>
      <c r="J1110" s="2">
        <f t="shared" si="138"/>
        <v>3.4122900592518777</v>
      </c>
      <c r="K1110" s="2">
        <f t="shared" si="132"/>
        <v>3.4005115811909792</v>
      </c>
    </row>
    <row r="1111" spans="1:11" ht="13.5" x14ac:dyDescent="0.25">
      <c r="A1111" s="3">
        <f>TITRES_STAT!B1114</f>
        <v>43628</v>
      </c>
      <c r="B1111" s="6">
        <f>TITRES_STAT!D1114</f>
        <v>3.4104000000000001</v>
      </c>
      <c r="C1111" s="2">
        <f t="shared" si="133"/>
        <v>0</v>
      </c>
      <c r="D1111" s="2">
        <f t="shared" si="134"/>
        <v>3.3868800000000001</v>
      </c>
      <c r="E1111" s="2">
        <f t="shared" si="136"/>
        <v>3.3715999999999999</v>
      </c>
      <c r="F1111" s="2">
        <f t="shared" si="137"/>
        <v>3.4324549999999996</v>
      </c>
      <c r="G1111" s="2">
        <f t="shared" si="131"/>
        <v>3.3855960000000009</v>
      </c>
      <c r="H1111" s="2">
        <f t="shared" si="135"/>
        <v>3.6096260000000031</v>
      </c>
      <c r="I1111" s="2">
        <f t="array" ref="I1111">SUMPRODUCT(B1095:B1114, (ROW(B1095:B1114)-ROW(B1095)+1)) / (20*21/2)</f>
        <v>3.3990361904761905</v>
      </c>
      <c r="J1111" s="2">
        <f t="shared" si="138"/>
        <v>3.412110053608842</v>
      </c>
      <c r="K1111" s="2">
        <f t="shared" si="132"/>
        <v>3.4008993623207444</v>
      </c>
    </row>
    <row r="1112" spans="1:11" ht="13.5" x14ac:dyDescent="0.25">
      <c r="A1112" s="3">
        <f>TITRES_STAT!B1115</f>
        <v>43629</v>
      </c>
      <c r="B1112" s="6">
        <f>TITRES_STAT!D1115</f>
        <v>3.4104000000000001</v>
      </c>
      <c r="C1112" s="2">
        <f t="shared" si="133"/>
        <v>0</v>
      </c>
      <c r="D1112" s="2">
        <f t="shared" si="134"/>
        <v>3.3986399999999994</v>
      </c>
      <c r="E1112" s="2">
        <f t="shared" si="136"/>
        <v>3.3768900000000004</v>
      </c>
      <c r="F1112" s="2">
        <f t="shared" si="137"/>
        <v>3.4265749999999997</v>
      </c>
      <c r="G1112" s="2">
        <f t="shared" si="131"/>
        <v>3.3891240000000011</v>
      </c>
      <c r="H1112" s="2">
        <f t="shared" si="135"/>
        <v>3.6060975000000024</v>
      </c>
      <c r="I1112" s="2">
        <f t="array" ref="I1112">SUMPRODUCT(B1096:B1115, (ROW(B1096:B1115)-ROW(B1096)+1)) / (20*21/2)</f>
        <v>3.3986157142857141</v>
      </c>
      <c r="J1112" s="2">
        <f t="shared" si="138"/>
        <v>3.4119471913603805</v>
      </c>
      <c r="K1112" s="2">
        <f t="shared" si="132"/>
        <v>3.4012719363473818</v>
      </c>
    </row>
    <row r="1113" spans="1:11" ht="13.5" x14ac:dyDescent="0.25">
      <c r="A1113" s="3">
        <f>TITRES_STAT!B1116</f>
        <v>43630</v>
      </c>
      <c r="B1113" s="6">
        <f>TITRES_STAT!D1116</f>
        <v>3.4104000000000001</v>
      </c>
      <c r="C1113" s="2">
        <f t="shared" si="133"/>
        <v>0</v>
      </c>
      <c r="D1113" s="2">
        <f t="shared" si="134"/>
        <v>3.4104000000000001</v>
      </c>
      <c r="E1113" s="2">
        <f t="shared" si="136"/>
        <v>3.3821799999999995</v>
      </c>
      <c r="F1113" s="2">
        <f t="shared" si="137"/>
        <v>3.4206949999999998</v>
      </c>
      <c r="G1113" s="2">
        <f t="shared" si="131"/>
        <v>3.3926520000000018</v>
      </c>
      <c r="H1113" s="2">
        <f t="shared" si="135"/>
        <v>3.6025690000000021</v>
      </c>
      <c r="I1113" s="2">
        <f t="array" ref="I1113">SUMPRODUCT(B1097:B1116, (ROW(B1097:B1116)-ROW(B1097)+1)) / (20*21/2)</f>
        <v>3.3983352380952381</v>
      </c>
      <c r="J1113" s="2">
        <f t="shared" si="138"/>
        <v>3.4117998398022493</v>
      </c>
      <c r="K1113" s="2">
        <f t="shared" si="132"/>
        <v>3.4016298996278764</v>
      </c>
    </row>
    <row r="1114" spans="1:11" ht="13.5" x14ac:dyDescent="0.25">
      <c r="A1114" s="3">
        <f>TITRES_STAT!B1117</f>
        <v>43633</v>
      </c>
      <c r="B1114" s="6">
        <f>TITRES_STAT!D1117</f>
        <v>3.4104000000000001</v>
      </c>
      <c r="C1114" s="2">
        <f t="shared" si="133"/>
        <v>0</v>
      </c>
      <c r="D1114" s="2">
        <f t="shared" si="134"/>
        <v>3.4104000000000001</v>
      </c>
      <c r="E1114" s="2">
        <f t="shared" si="136"/>
        <v>3.3874699999999995</v>
      </c>
      <c r="F1114" s="2">
        <f t="shared" si="137"/>
        <v>3.4148149999999999</v>
      </c>
      <c r="G1114" s="2">
        <f t="shared" si="131"/>
        <v>3.3980600000000023</v>
      </c>
      <c r="H1114" s="2">
        <f t="shared" si="135"/>
        <v>3.5990405000000023</v>
      </c>
      <c r="I1114" s="2">
        <f t="array" ref="I1114">SUMPRODUCT(B1098:B1117, (ROW(B1098:B1117)-ROW(B1098)+1)) / (20*21/2)</f>
        <v>3.3981947619047621</v>
      </c>
      <c r="J1114" s="2">
        <f t="shared" si="138"/>
        <v>3.4116665217258451</v>
      </c>
      <c r="K1114" s="2">
        <f t="shared" si="132"/>
        <v>3.4019738251326657</v>
      </c>
    </row>
    <row r="1115" spans="1:11" ht="13.5" x14ac:dyDescent="0.25">
      <c r="A1115" s="3">
        <f>TITRES_STAT!B1118</f>
        <v>43634</v>
      </c>
      <c r="B1115" s="6">
        <f>TITRES_STAT!D1118</f>
        <v>3.4104000000000001</v>
      </c>
      <c r="C1115" s="2">
        <f t="shared" si="133"/>
        <v>0</v>
      </c>
      <c r="D1115" s="2">
        <f t="shared" si="134"/>
        <v>3.4104000000000001</v>
      </c>
      <c r="E1115" s="2">
        <f t="shared" si="136"/>
        <v>3.39276</v>
      </c>
      <c r="F1115" s="2">
        <f t="shared" si="137"/>
        <v>3.4133450000000005</v>
      </c>
      <c r="G1115" s="2">
        <f t="shared" si="131"/>
        <v>3.4034680000000019</v>
      </c>
      <c r="H1115" s="2">
        <f t="shared" si="135"/>
        <v>3.5955120000000016</v>
      </c>
      <c r="I1115" s="2">
        <f t="array" ref="I1115">SUMPRODUCT(B1099:B1118, (ROW(B1099:B1118)-ROW(B1099)+1)) / (20*21/2)</f>
        <v>3.3986142857142854</v>
      </c>
      <c r="J1115" s="2">
        <f t="shared" si="138"/>
        <v>3.4115459006090978</v>
      </c>
      <c r="K1115" s="2">
        <f t="shared" si="132"/>
        <v>3.4023042633627569</v>
      </c>
    </row>
    <row r="1116" spans="1:11" ht="13.5" x14ac:dyDescent="0.25">
      <c r="A1116" s="3">
        <f>TITRES_STAT!B1119</f>
        <v>43635</v>
      </c>
      <c r="B1116" s="6">
        <f>TITRES_STAT!D1119</f>
        <v>3.4104000000000001</v>
      </c>
      <c r="C1116" s="2">
        <f t="shared" si="133"/>
        <v>0</v>
      </c>
      <c r="D1116" s="2">
        <f t="shared" si="134"/>
        <v>3.4104000000000001</v>
      </c>
      <c r="E1116" s="2">
        <f t="shared" si="136"/>
        <v>3.3986399999999994</v>
      </c>
      <c r="F1116" s="2">
        <f t="shared" si="137"/>
        <v>3.4118750000000007</v>
      </c>
      <c r="G1116" s="2">
        <f t="shared" si="131"/>
        <v>3.4069960000000026</v>
      </c>
      <c r="H1116" s="2">
        <f t="shared" si="135"/>
        <v>3.5919835000000018</v>
      </c>
      <c r="I1116" s="2">
        <f t="array" ref="I1116">SUMPRODUCT(B1100:B1119, (ROW(B1100:B1119)-ROW(B1100)+1)) / (20*21/2)</f>
        <v>3.3995938095238092</v>
      </c>
      <c r="J1116" s="2">
        <f t="shared" si="138"/>
        <v>3.4114367672177552</v>
      </c>
      <c r="K1116" s="2">
        <f t="shared" si="132"/>
        <v>3.4026217432308838</v>
      </c>
    </row>
    <row r="1117" spans="1:11" ht="13.5" x14ac:dyDescent="0.25">
      <c r="A1117" s="3">
        <f>TITRES_STAT!B1120</f>
        <v>43636</v>
      </c>
      <c r="B1117" s="6">
        <f>TITRES_STAT!D1120</f>
        <v>3.4104000000000001</v>
      </c>
      <c r="C1117" s="2">
        <f t="shared" si="133"/>
        <v>0</v>
      </c>
      <c r="D1117" s="2">
        <f t="shared" si="134"/>
        <v>3.4104000000000001</v>
      </c>
      <c r="E1117" s="2">
        <f t="shared" si="136"/>
        <v>3.4045199999999993</v>
      </c>
      <c r="F1117" s="2">
        <f t="shared" si="137"/>
        <v>3.4059950000000008</v>
      </c>
      <c r="G1117" s="2">
        <f t="shared" si="131"/>
        <v>3.4105240000000028</v>
      </c>
      <c r="H1117" s="2">
        <f t="shared" si="135"/>
        <v>3.5887490000000013</v>
      </c>
      <c r="I1117" s="2">
        <f t="array" ref="I1117">SUMPRODUCT(B1101:B1120, (ROW(B1101:B1120)-ROW(B1101)+1)) / (20*21/2)</f>
        <v>3.4011333333333331</v>
      </c>
      <c r="J1117" s="2">
        <f t="shared" si="138"/>
        <v>3.4113380274827305</v>
      </c>
      <c r="K1117" s="2">
        <f t="shared" si="132"/>
        <v>3.4029267729081041</v>
      </c>
    </row>
    <row r="1118" spans="1:11" ht="13.5" x14ac:dyDescent="0.25">
      <c r="A1118" s="3">
        <f>TITRES_STAT!B1121</f>
        <v>43637</v>
      </c>
      <c r="B1118" s="6">
        <f>TITRES_STAT!D1121</f>
        <v>3.4104000000000001</v>
      </c>
      <c r="C1118" s="2">
        <f t="shared" si="133"/>
        <v>0</v>
      </c>
      <c r="D1118" s="2">
        <f t="shared" si="134"/>
        <v>3.4104000000000001</v>
      </c>
      <c r="E1118" s="2">
        <f t="shared" si="136"/>
        <v>3.4104000000000001</v>
      </c>
      <c r="F1118" s="2">
        <f t="shared" si="137"/>
        <v>3.4001150000000009</v>
      </c>
      <c r="G1118" s="2">
        <f t="shared" si="131"/>
        <v>3.4140520000000034</v>
      </c>
      <c r="H1118" s="2">
        <f t="shared" si="135"/>
        <v>3.5859850000000013</v>
      </c>
      <c r="I1118" s="2">
        <f t="array" ref="I1118">SUMPRODUCT(B1102:B1121, (ROW(B1102:B1121)-ROW(B1102)+1)) / (20*21/2)</f>
        <v>3.4028409523809522</v>
      </c>
      <c r="J1118" s="2">
        <f t="shared" si="138"/>
        <v>3.4112486915319939</v>
      </c>
      <c r="K1118" s="2">
        <f t="shared" si="132"/>
        <v>3.4032198406371981</v>
      </c>
    </row>
    <row r="1119" spans="1:11" ht="13.5" x14ac:dyDescent="0.25">
      <c r="A1119" s="3">
        <f>TITRES_STAT!B1122</f>
        <v>43640</v>
      </c>
      <c r="B1119" s="6">
        <f>TITRES_STAT!D1122</f>
        <v>3.4104000000000001</v>
      </c>
      <c r="C1119" s="2">
        <f t="shared" si="133"/>
        <v>0</v>
      </c>
      <c r="D1119" s="2">
        <f t="shared" si="134"/>
        <v>3.4104000000000001</v>
      </c>
      <c r="E1119" s="2">
        <f t="shared" si="136"/>
        <v>3.4104000000000001</v>
      </c>
      <c r="F1119" s="2">
        <f t="shared" si="137"/>
        <v>3.394235000000001</v>
      </c>
      <c r="G1119" s="2">
        <f t="shared" si="131"/>
        <v>3.4175800000000036</v>
      </c>
      <c r="H1119" s="2">
        <f t="shared" si="135"/>
        <v>3.5832210000000009</v>
      </c>
      <c r="I1119" s="2">
        <f t="array" ref="I1119">SUMPRODUCT(B1103:B1122, (ROW(B1103:B1122)-ROW(B1103)+1)) / (20*21/2)</f>
        <v>3.4046885714285708</v>
      </c>
      <c r="J1119" s="2">
        <f t="shared" si="138"/>
        <v>3.4111678637670417</v>
      </c>
      <c r="K1119" s="2">
        <f t="shared" si="132"/>
        <v>3.4035014155141705</v>
      </c>
    </row>
    <row r="1120" spans="1:11" ht="13.5" x14ac:dyDescent="0.25">
      <c r="A1120" s="3">
        <f>TITRES_STAT!B1123</f>
        <v>43641</v>
      </c>
      <c r="B1120" s="6">
        <f>TITRES_STAT!D1123</f>
        <v>3.4104000000000001</v>
      </c>
      <c r="C1120" s="2">
        <f t="shared" si="133"/>
        <v>0</v>
      </c>
      <c r="D1120" s="2">
        <f t="shared" si="134"/>
        <v>3.4104000000000001</v>
      </c>
      <c r="E1120" s="2">
        <f t="shared" si="136"/>
        <v>3.4104000000000001</v>
      </c>
      <c r="F1120" s="2">
        <f t="shared" si="137"/>
        <v>3.3924700000000008</v>
      </c>
      <c r="G1120" s="2">
        <f t="shared" si="131"/>
        <v>3.4211080000000038</v>
      </c>
      <c r="H1120" s="2">
        <f t="shared" si="135"/>
        <v>3.5810450000000005</v>
      </c>
      <c r="I1120" s="2">
        <f t="array" ref="I1120">SUMPRODUCT(B1104:B1123, (ROW(B1104:B1123)-ROW(B1104)+1)) / (20*21/2)</f>
        <v>3.4062842857142854</v>
      </c>
      <c r="J1120" s="2">
        <f t="shared" si="138"/>
        <v>3.4110947338844664</v>
      </c>
      <c r="K1120" s="2">
        <f t="shared" si="132"/>
        <v>3.4037719482391049</v>
      </c>
    </row>
    <row r="1121" spans="1:11" ht="13.5" x14ac:dyDescent="0.25">
      <c r="A1121" s="3">
        <f>TITRES_STAT!B1124</f>
        <v>43642</v>
      </c>
      <c r="B1121" s="6">
        <f>TITRES_STAT!D1124</f>
        <v>3.4104000000000001</v>
      </c>
      <c r="C1121" s="2">
        <f t="shared" si="133"/>
        <v>0</v>
      </c>
      <c r="D1121" s="2">
        <f t="shared" si="134"/>
        <v>3.4104000000000001</v>
      </c>
      <c r="E1121" s="2">
        <f t="shared" si="136"/>
        <v>3.4104000000000001</v>
      </c>
      <c r="F1121" s="2">
        <f t="shared" si="137"/>
        <v>3.3910000000000009</v>
      </c>
      <c r="G1121" s="2">
        <f t="shared" si="131"/>
        <v>3.424636000000004</v>
      </c>
      <c r="H1121" s="2">
        <f t="shared" si="135"/>
        <v>3.5780164999999999</v>
      </c>
      <c r="I1121" s="2">
        <f t="array" ref="I1121">SUMPRODUCT(B1105:B1124, (ROW(B1105:B1124)-ROW(B1105)+1)) / (20*21/2)</f>
        <v>3.4076280952380951</v>
      </c>
      <c r="J1121" s="2">
        <f t="shared" si="138"/>
        <v>3.4110285687526121</v>
      </c>
      <c r="K1121" s="2">
        <f t="shared" si="132"/>
        <v>3.4040318718375713</v>
      </c>
    </row>
    <row r="1122" spans="1:11" ht="13.5" x14ac:dyDescent="0.25">
      <c r="A1122" s="3">
        <f>TITRES_STAT!B1125</f>
        <v>43643</v>
      </c>
      <c r="B1122" s="6">
        <f>TITRES_STAT!D1125</f>
        <v>3.4104000000000001</v>
      </c>
      <c r="C1122" s="2">
        <f t="shared" si="133"/>
        <v>0</v>
      </c>
      <c r="D1122" s="2">
        <f t="shared" si="134"/>
        <v>3.4104000000000001</v>
      </c>
      <c r="E1122" s="2">
        <f t="shared" si="136"/>
        <v>3.4104000000000001</v>
      </c>
      <c r="F1122" s="2">
        <f t="shared" si="137"/>
        <v>3.3936450000000007</v>
      </c>
      <c r="G1122" s="2">
        <f t="shared" si="131"/>
        <v>3.4281640000000038</v>
      </c>
      <c r="H1122" s="2">
        <f t="shared" si="135"/>
        <v>3.5749879999999994</v>
      </c>
      <c r="I1122" s="2">
        <f t="array" ref="I1122">SUMPRODUCT(B1106:B1125, (ROW(B1106:B1125)-ROW(B1106)+1)) / (20*21/2)</f>
        <v>3.4087199999999998</v>
      </c>
      <c r="J1122" s="2">
        <f t="shared" si="138"/>
        <v>3.4109687050618875</v>
      </c>
      <c r="K1122" s="2">
        <f t="shared" si="132"/>
        <v>3.4042816023537448</v>
      </c>
    </row>
    <row r="1123" spans="1:11" ht="13.5" x14ac:dyDescent="0.25">
      <c r="A1123" s="3">
        <f>TITRES_STAT!B1126</f>
        <v>43644</v>
      </c>
      <c r="B1123" s="6">
        <f>TITRES_STAT!D1126</f>
        <v>3.4104000000000001</v>
      </c>
      <c r="C1123" s="2">
        <f t="shared" si="133"/>
        <v>0</v>
      </c>
      <c r="D1123" s="2">
        <f t="shared" si="134"/>
        <v>3.4104000000000001</v>
      </c>
      <c r="E1123" s="2">
        <f t="shared" si="136"/>
        <v>3.4104000000000001</v>
      </c>
      <c r="F1123" s="2">
        <f t="shared" si="137"/>
        <v>3.3962900000000005</v>
      </c>
      <c r="G1123" s="2">
        <f t="shared" si="131"/>
        <v>3.4316920000000035</v>
      </c>
      <c r="H1123" s="2">
        <f t="shared" si="135"/>
        <v>3.5719594999999993</v>
      </c>
      <c r="I1123" s="2">
        <f t="array" ref="I1123">SUMPRODUCT(B1107:B1126, (ROW(B1107:B1126)-ROW(B1107)+1)) / (20*21/2)</f>
        <v>3.4095599999999995</v>
      </c>
      <c r="J1123" s="2">
        <f t="shared" si="138"/>
        <v>3.4109145426750409</v>
      </c>
      <c r="K1123" s="2">
        <f t="shared" si="132"/>
        <v>3.4045215395163431</v>
      </c>
    </row>
    <row r="1124" spans="1:11" ht="13.5" x14ac:dyDescent="0.25">
      <c r="A1124" s="3">
        <f>TITRES_STAT!B1127</f>
        <v>43647</v>
      </c>
      <c r="B1124" s="6">
        <f>TITRES_STAT!D1127</f>
        <v>3.4104000000000001</v>
      </c>
      <c r="C1124" s="2">
        <f t="shared" si="133"/>
        <v>0</v>
      </c>
      <c r="D1124" s="2">
        <f t="shared" si="134"/>
        <v>3.4104000000000001</v>
      </c>
      <c r="E1124" s="2">
        <f t="shared" si="136"/>
        <v>3.4104000000000001</v>
      </c>
      <c r="F1124" s="2">
        <f t="shared" si="137"/>
        <v>3.3989350000000007</v>
      </c>
      <c r="G1124" s="2">
        <f t="shared" si="131"/>
        <v>3.4352200000000033</v>
      </c>
      <c r="H1124" s="2">
        <f t="shared" si="135"/>
        <v>3.5689309999999987</v>
      </c>
      <c r="I1124" s="2">
        <f t="array" ref="I1124">SUMPRODUCT(B1108:B1127, (ROW(B1108:B1127)-ROW(B1108)+1)) / (20*21/2)</f>
        <v>3.4101199999999996</v>
      </c>
      <c r="J1124" s="2">
        <f t="shared" si="138"/>
        <v>3.4108655386107509</v>
      </c>
      <c r="K1124" s="2">
        <f t="shared" si="132"/>
        <v>3.404752067378447</v>
      </c>
    </row>
    <row r="1125" spans="1:11" ht="13.5" x14ac:dyDescent="0.25">
      <c r="A1125" s="3">
        <f>TITRES_STAT!B1128</f>
        <v>43648</v>
      </c>
      <c r="B1125" s="6">
        <f>TITRES_STAT!D1128</f>
        <v>3.4104000000000001</v>
      </c>
      <c r="C1125" s="2">
        <f t="shared" si="133"/>
        <v>0</v>
      </c>
      <c r="D1125" s="2">
        <f t="shared" si="134"/>
        <v>3.4104000000000001</v>
      </c>
      <c r="E1125" s="2">
        <f t="shared" si="136"/>
        <v>3.4104000000000001</v>
      </c>
      <c r="F1125" s="2">
        <f t="shared" si="137"/>
        <v>3.4015800000000005</v>
      </c>
      <c r="G1125" s="2">
        <f t="shared" si="131"/>
        <v>3.4387480000000026</v>
      </c>
      <c r="H1125" s="2">
        <f t="shared" si="135"/>
        <v>3.5659024999999986</v>
      </c>
      <c r="I1125" s="2">
        <f t="array" ref="I1125">SUMPRODUCT(B1109:B1128, (ROW(B1109:B1128)-ROW(B1109)+1)) / (20*21/2)</f>
        <v>3.4103999999999997</v>
      </c>
      <c r="J1125" s="2">
        <f t="shared" si="138"/>
        <v>3.4108212016002035</v>
      </c>
      <c r="K1125" s="2">
        <f t="shared" si="132"/>
        <v>3.4049735549322335</v>
      </c>
    </row>
    <row r="1126" spans="1:11" ht="13.5" x14ac:dyDescent="0.25">
      <c r="A1126" s="3">
        <f>TITRES_STAT!B1129</f>
        <v>43649</v>
      </c>
      <c r="B1126" s="6">
        <f>TITRES_STAT!D1129</f>
        <v>3.4104000000000001</v>
      </c>
      <c r="C1126" s="2">
        <f t="shared" si="133"/>
        <v>0</v>
      </c>
      <c r="D1126" s="2">
        <f t="shared" si="134"/>
        <v>3.4104000000000001</v>
      </c>
      <c r="E1126" s="2">
        <f t="shared" si="136"/>
        <v>3.4104000000000001</v>
      </c>
      <c r="F1126" s="2">
        <f t="shared" si="137"/>
        <v>3.4045200000000007</v>
      </c>
      <c r="G1126" s="2">
        <f t="shared" si="131"/>
        <v>3.4422760000000028</v>
      </c>
      <c r="H1126" s="2">
        <f t="shared" si="135"/>
        <v>3.5628739999999981</v>
      </c>
      <c r="I1126" s="2">
        <f t="array" ref="I1126">SUMPRODUCT(B1110:B1129, (ROW(B1110:B1129)-ROW(B1110)+1)) / (20*21/2)</f>
        <v>3.419628571428571</v>
      </c>
      <c r="J1126" s="2">
        <f t="shared" si="138"/>
        <v>3.4107810871620892</v>
      </c>
      <c r="K1126" s="2">
        <f t="shared" si="132"/>
        <v>3.405186356699597</v>
      </c>
    </row>
    <row r="1127" spans="1:11" ht="13.5" x14ac:dyDescent="0.25">
      <c r="A1127" s="3">
        <f>TITRES_STAT!B1130</f>
        <v>43650</v>
      </c>
      <c r="B1127" s="6">
        <f>TITRES_STAT!D1130</f>
        <v>3.4104000000000001</v>
      </c>
      <c r="C1127" s="2">
        <f t="shared" si="133"/>
        <v>0</v>
      </c>
      <c r="D1127" s="2">
        <f t="shared" si="134"/>
        <v>3.4104000000000001</v>
      </c>
      <c r="E1127" s="2">
        <f t="shared" si="136"/>
        <v>3.4104000000000001</v>
      </c>
      <c r="F1127" s="2">
        <f t="shared" si="137"/>
        <v>3.4074600000000004</v>
      </c>
      <c r="G1127" s="2">
        <f t="shared" si="131"/>
        <v>3.445804000000003</v>
      </c>
      <c r="H1127" s="2">
        <f t="shared" si="135"/>
        <v>3.5598454999999971</v>
      </c>
      <c r="I1127" s="2">
        <f t="array" ref="I1127">SUMPRODUCT(B1111:B1130, (ROW(B1111:B1130)-ROW(B1111)+1)) / (20*21/2)</f>
        <v>3.4283957142857142</v>
      </c>
      <c r="J1127" s="2">
        <f t="shared" si="138"/>
        <v>3.4107447931466517</v>
      </c>
      <c r="K1127" s="2">
        <f t="shared" si="132"/>
        <v>3.4053908132996127</v>
      </c>
    </row>
    <row r="1128" spans="1:11" ht="13.5" x14ac:dyDescent="0.25">
      <c r="A1128" s="3">
        <f>TITRES_STAT!B1131</f>
        <v>43651</v>
      </c>
      <c r="B1128" s="6">
        <f>TITRES_STAT!D1131</f>
        <v>3.4104000000000001</v>
      </c>
      <c r="C1128" s="2">
        <f t="shared" si="133"/>
        <v>0</v>
      </c>
      <c r="D1128" s="2">
        <f t="shared" si="134"/>
        <v>3.4104000000000001</v>
      </c>
      <c r="E1128" s="2">
        <f t="shared" si="136"/>
        <v>3.4104000000000001</v>
      </c>
      <c r="F1128" s="2">
        <f t="shared" si="137"/>
        <v>3.4104000000000005</v>
      </c>
      <c r="G1128" s="2">
        <f t="shared" si="131"/>
        <v>3.447450000000003</v>
      </c>
      <c r="H1128" s="2">
        <f t="shared" si="135"/>
        <v>3.5573459999999972</v>
      </c>
      <c r="I1128" s="2">
        <f t="array" ref="I1128">SUMPRODUCT(B1112:B1131, (ROW(B1112:B1131)-ROW(B1112)+1)) / (20*21/2)</f>
        <v>3.4367014285714284</v>
      </c>
      <c r="J1128" s="2">
        <f t="shared" si="138"/>
        <v>3.4107119557041132</v>
      </c>
      <c r="K1128" s="2">
        <f t="shared" si="132"/>
        <v>3.4055872519937456</v>
      </c>
    </row>
    <row r="1129" spans="1:11" ht="13.5" x14ac:dyDescent="0.25">
      <c r="A1129" s="3">
        <f>TITRES_STAT!B1132</f>
        <v>43654</v>
      </c>
      <c r="B1129" s="6">
        <f>TITRES_STAT!D1132</f>
        <v>3.5072999999999999</v>
      </c>
      <c r="C1129" s="2">
        <f t="shared" si="133"/>
        <v>9.6899999999999764E-2</v>
      </c>
      <c r="D1129" s="2">
        <f t="shared" si="134"/>
        <v>3.4297800000000001</v>
      </c>
      <c r="E1129" s="2">
        <f t="shared" si="136"/>
        <v>3.4200899999999996</v>
      </c>
      <c r="F1129" s="2">
        <f t="shared" si="137"/>
        <v>3.415245000000001</v>
      </c>
      <c r="G1129" s="2">
        <f t="shared" si="131"/>
        <v>3.449152000000002</v>
      </c>
      <c r="H1129" s="2">
        <f t="shared" si="135"/>
        <v>3.5548609999999967</v>
      </c>
      <c r="I1129" s="2">
        <f t="array" ref="I1129">SUMPRODUCT(B1113:B1132, (ROW(B1113:B1132)-ROW(B1113)+1)) / (20*21/2)</f>
        <v>3.4445457142857139</v>
      </c>
      <c r="J1129" s="2">
        <f t="shared" si="138"/>
        <v>3.4199108170656265</v>
      </c>
      <c r="K1129" s="2">
        <f t="shared" si="132"/>
        <v>3.4095759872096769</v>
      </c>
    </row>
    <row r="1130" spans="1:11" ht="13.5" x14ac:dyDescent="0.25">
      <c r="A1130" s="3">
        <f>TITRES_STAT!B1133</f>
        <v>43655</v>
      </c>
      <c r="B1130" s="6">
        <f>TITRES_STAT!D1133</f>
        <v>3.5072999999999999</v>
      </c>
      <c r="C1130" s="2">
        <f t="shared" si="133"/>
        <v>0</v>
      </c>
      <c r="D1130" s="2">
        <f t="shared" si="134"/>
        <v>3.4491600000000004</v>
      </c>
      <c r="E1130" s="2">
        <f t="shared" si="136"/>
        <v>3.4297799999999996</v>
      </c>
      <c r="F1130" s="2">
        <f t="shared" si="137"/>
        <v>3.420090000000001</v>
      </c>
      <c r="G1130" s="2">
        <f t="shared" si="131"/>
        <v>3.4488540000000012</v>
      </c>
      <c r="H1130" s="2">
        <f t="shared" si="135"/>
        <v>3.5523759999999958</v>
      </c>
      <c r="I1130" s="2">
        <f t="array" ref="I1130">SUMPRODUCT(B1114:B1133, (ROW(B1114:B1133)-ROW(B1114)+1)) / (20*21/2)</f>
        <v>3.4617380952380952</v>
      </c>
      <c r="J1130" s="2">
        <f t="shared" si="138"/>
        <v>3.42823359639271</v>
      </c>
      <c r="K1130" s="2">
        <f t="shared" si="132"/>
        <v>3.4134083014367484</v>
      </c>
    </row>
    <row r="1131" spans="1:11" ht="13.5" x14ac:dyDescent="0.25">
      <c r="A1131" s="3">
        <f>TITRES_STAT!B1134</f>
        <v>43656</v>
      </c>
      <c r="B1131" s="6">
        <f>TITRES_STAT!D1134</f>
        <v>3.5072999999999999</v>
      </c>
      <c r="C1131" s="2">
        <f t="shared" si="133"/>
        <v>0</v>
      </c>
      <c r="D1131" s="2">
        <f t="shared" si="134"/>
        <v>3.46854</v>
      </c>
      <c r="E1131" s="2">
        <f t="shared" si="136"/>
        <v>3.43947</v>
      </c>
      <c r="F1131" s="2">
        <f t="shared" si="137"/>
        <v>3.4249350000000005</v>
      </c>
      <c r="G1131" s="2">
        <f t="shared" si="131"/>
        <v>3.4485560000000004</v>
      </c>
      <c r="H1131" s="2">
        <f t="shared" si="135"/>
        <v>3.550419999999995</v>
      </c>
      <c r="I1131" s="2">
        <f t="array" ref="I1131">SUMPRODUCT(B1115:B1134, (ROW(B1115:B1134)-ROW(B1115)+1)) / (20*21/2)</f>
        <v>3.4681690476190474</v>
      </c>
      <c r="J1131" s="2">
        <f t="shared" si="138"/>
        <v>3.4357637300695947</v>
      </c>
      <c r="K1131" s="2">
        <f t="shared" si="132"/>
        <v>3.4170903288313856</v>
      </c>
    </row>
    <row r="1132" spans="1:11" ht="13.5" x14ac:dyDescent="0.25">
      <c r="A1132" s="3">
        <f>TITRES_STAT!B1135</f>
        <v>43657</v>
      </c>
      <c r="B1132" s="6">
        <f>TITRES_STAT!D1135</f>
        <v>3.5072999999999999</v>
      </c>
      <c r="C1132" s="2">
        <f t="shared" si="133"/>
        <v>0</v>
      </c>
      <c r="D1132" s="2">
        <f t="shared" si="134"/>
        <v>3.4879200000000004</v>
      </c>
      <c r="E1132" s="2">
        <f t="shared" si="136"/>
        <v>3.44916</v>
      </c>
      <c r="F1132" s="2">
        <f t="shared" si="137"/>
        <v>3.4297800000000009</v>
      </c>
      <c r="G1132" s="2">
        <f t="shared" si="131"/>
        <v>3.4481419999999998</v>
      </c>
      <c r="H1132" s="2">
        <f t="shared" si="135"/>
        <v>3.5484639999999952</v>
      </c>
      <c r="I1132" s="2">
        <f t="array" ref="I1132">SUMPRODUCT(B1116:B1135, (ROW(B1116:B1135)-ROW(B1116)+1)) / (20*21/2)</f>
        <v>3.4741385714285711</v>
      </c>
      <c r="J1132" s="2">
        <f t="shared" si="138"/>
        <v>3.4425767081582048</v>
      </c>
      <c r="K1132" s="2">
        <f t="shared" si="132"/>
        <v>3.4206279629948608</v>
      </c>
    </row>
    <row r="1133" spans="1:11" ht="13.5" x14ac:dyDescent="0.25">
      <c r="A1133" s="3">
        <f>TITRES_STAT!B1136</f>
        <v>43658</v>
      </c>
      <c r="B1133" s="6">
        <f>TITRES_STAT!D1136</f>
        <v>3.6103000000000001</v>
      </c>
      <c r="C1133" s="2">
        <f t="shared" si="133"/>
        <v>0.1030000000000002</v>
      </c>
      <c r="D1133" s="2">
        <f t="shared" si="134"/>
        <v>3.5278999999999998</v>
      </c>
      <c r="E1133" s="2">
        <f t="shared" si="136"/>
        <v>3.4691500000000004</v>
      </c>
      <c r="F1133" s="2">
        <f t="shared" si="137"/>
        <v>3.439775</v>
      </c>
      <c r="G1133" s="2">
        <f t="shared" si="131"/>
        <v>3.4497879999999994</v>
      </c>
      <c r="H1133" s="2">
        <f t="shared" si="135"/>
        <v>3.5470229999999945</v>
      </c>
      <c r="I1133" s="2">
        <f t="array" ref="I1133">SUMPRODUCT(B1117:B1136, (ROW(B1117:B1136)-ROW(B1117)+1)) / (20*21/2)</f>
        <v>3.4796466666666666</v>
      </c>
      <c r="J1133" s="2">
        <f t="shared" si="138"/>
        <v>3.4585503550002805</v>
      </c>
      <c r="K1133" s="2">
        <f t="shared" si="132"/>
        <v>3.4280660820931019</v>
      </c>
    </row>
    <row r="1134" spans="1:11" ht="13.5" x14ac:dyDescent="0.25">
      <c r="A1134" s="3">
        <f>TITRES_STAT!B1137</f>
        <v>43661</v>
      </c>
      <c r="B1134" s="6">
        <f>TITRES_STAT!D1137</f>
        <v>3.5072999999999999</v>
      </c>
      <c r="C1134" s="2">
        <f t="shared" si="133"/>
        <v>-0.1030000000000002</v>
      </c>
      <c r="D1134" s="2">
        <f t="shared" si="134"/>
        <v>3.5278999999999998</v>
      </c>
      <c r="E1134" s="2">
        <f t="shared" si="136"/>
        <v>3.4788400000000004</v>
      </c>
      <c r="F1134" s="2">
        <f t="shared" si="137"/>
        <v>3.4446200000000005</v>
      </c>
      <c r="G1134" s="2">
        <f t="shared" si="131"/>
        <v>3.4493739999999984</v>
      </c>
      <c r="H1134" s="2">
        <f t="shared" si="135"/>
        <v>3.5450669999999946</v>
      </c>
      <c r="I1134" s="2">
        <f t="array" ref="I1134">SUMPRODUCT(B1118:B1137, (ROW(B1118:B1137)-ROW(B1118)+1)) / (20*21/2)</f>
        <v>3.484693333333333</v>
      </c>
      <c r="J1134" s="2">
        <f t="shared" si="138"/>
        <v>3.4631931783335874</v>
      </c>
      <c r="K1134" s="2">
        <f t="shared" si="132"/>
        <v>3.4311732945600388</v>
      </c>
    </row>
    <row r="1135" spans="1:11" ht="13.5" x14ac:dyDescent="0.25">
      <c r="A1135" s="3">
        <f>TITRES_STAT!B1138</f>
        <v>43662</v>
      </c>
      <c r="B1135" s="6">
        <f>TITRES_STAT!D1138</f>
        <v>3.5072999999999999</v>
      </c>
      <c r="C1135" s="2">
        <f t="shared" si="133"/>
        <v>0</v>
      </c>
      <c r="D1135" s="2">
        <f t="shared" si="134"/>
        <v>3.5279000000000003</v>
      </c>
      <c r="E1135" s="2">
        <f t="shared" si="136"/>
        <v>3.4885299999999999</v>
      </c>
      <c r="F1135" s="2">
        <f t="shared" si="137"/>
        <v>3.4494650000000009</v>
      </c>
      <c r="G1135" s="2">
        <f t="shared" si="131"/>
        <v>3.4489599999999982</v>
      </c>
      <c r="H1135" s="2">
        <f t="shared" si="135"/>
        <v>3.5431109999999948</v>
      </c>
      <c r="I1135" s="2">
        <f t="array" ref="I1135">SUMPRODUCT(B1119:B1138, (ROW(B1119:B1138)-ROW(B1119)+1)) / (20*21/2)</f>
        <v>3.4892785714285712</v>
      </c>
      <c r="J1135" s="2">
        <f t="shared" si="138"/>
        <v>3.4673938280161032</v>
      </c>
      <c r="K1135" s="2">
        <f t="shared" si="132"/>
        <v>3.4341586555576842</v>
      </c>
    </row>
    <row r="1136" spans="1:11" ht="13.5" x14ac:dyDescent="0.25">
      <c r="A1136" s="3">
        <f>TITRES_STAT!B1139</f>
        <v>43663</v>
      </c>
      <c r="B1136" s="6">
        <f>TITRES_STAT!D1139</f>
        <v>3.5072999999999999</v>
      </c>
      <c r="C1136" s="2">
        <f t="shared" si="133"/>
        <v>0</v>
      </c>
      <c r="D1136" s="2">
        <f t="shared" si="134"/>
        <v>3.5279000000000003</v>
      </c>
      <c r="E1136" s="2">
        <f t="shared" si="136"/>
        <v>3.4982199999999999</v>
      </c>
      <c r="F1136" s="2">
        <f t="shared" si="137"/>
        <v>3.4543100000000004</v>
      </c>
      <c r="G1136" s="2">
        <f t="shared" si="131"/>
        <v>3.4485459999999977</v>
      </c>
      <c r="H1136" s="2">
        <f t="shared" si="135"/>
        <v>3.5411844999999946</v>
      </c>
      <c r="I1136" s="2">
        <f t="array" ref="I1136">SUMPRODUCT(B1120:B1139, (ROW(B1120:B1139)-ROW(B1120)+1)) / (20*21/2)</f>
        <v>3.5032119047619048</v>
      </c>
      <c r="J1136" s="2">
        <f t="shared" si="138"/>
        <v>3.4711944158240935</v>
      </c>
      <c r="K1136" s="2">
        <f t="shared" si="132"/>
        <v>3.43702694357503</v>
      </c>
    </row>
    <row r="1137" spans="1:11" ht="13.5" x14ac:dyDescent="0.25">
      <c r="A1137" s="3">
        <f>TITRES_STAT!B1140</f>
        <v>43664</v>
      </c>
      <c r="B1137" s="6">
        <f>TITRES_STAT!D1140</f>
        <v>3.5072999999999999</v>
      </c>
      <c r="C1137" s="2">
        <f t="shared" si="133"/>
        <v>0</v>
      </c>
      <c r="D1137" s="2">
        <f t="shared" si="134"/>
        <v>3.5279000000000003</v>
      </c>
      <c r="E1137" s="2">
        <f t="shared" si="136"/>
        <v>3.5079100000000003</v>
      </c>
      <c r="F1137" s="2">
        <f t="shared" si="137"/>
        <v>3.4591550000000004</v>
      </c>
      <c r="G1137" s="2">
        <f t="shared" si="131"/>
        <v>3.4481319999999971</v>
      </c>
      <c r="H1137" s="2">
        <f t="shared" si="135"/>
        <v>3.5392579999999949</v>
      </c>
      <c r="I1137" s="2">
        <f t="array" ref="I1137">SUMPRODUCT(B1121:B1140, (ROW(B1121:B1140)-ROW(B1121)+1)) / (20*21/2)</f>
        <v>3.5260028571428568</v>
      </c>
      <c r="J1137" s="2">
        <f t="shared" si="138"/>
        <v>3.4746330428884655</v>
      </c>
      <c r="K1137" s="2">
        <f t="shared" si="132"/>
        <v>3.4397827497093423</v>
      </c>
    </row>
    <row r="1138" spans="1:11" ht="13.5" x14ac:dyDescent="0.25">
      <c r="A1138" s="3">
        <f>TITRES_STAT!B1141</f>
        <v>43665</v>
      </c>
      <c r="B1138" s="6">
        <f>TITRES_STAT!D1141</f>
        <v>3.5072999999999999</v>
      </c>
      <c r="C1138" s="2">
        <f t="shared" si="133"/>
        <v>0</v>
      </c>
      <c r="D1138" s="2">
        <f t="shared" si="134"/>
        <v>3.5072999999999999</v>
      </c>
      <c r="E1138" s="2">
        <f t="shared" si="136"/>
        <v>3.5176000000000003</v>
      </c>
      <c r="F1138" s="2">
        <f t="shared" si="137"/>
        <v>3.464</v>
      </c>
      <c r="G1138" s="2">
        <f t="shared" ref="G1138:G1201" si="139">AVERAGE(B1089:B1138)</f>
        <v>3.4477179999999965</v>
      </c>
      <c r="H1138" s="2">
        <f t="shared" si="135"/>
        <v>3.5373314999999939</v>
      </c>
      <c r="I1138" s="2">
        <f t="array" ref="I1138">SUMPRODUCT(B1122:B1141, (ROW(B1122:B1141)-ROW(B1122)+1)) / (20*21/2)</f>
        <v>3.5577704761904756</v>
      </c>
      <c r="J1138" s="2">
        <f t="shared" si="138"/>
        <v>3.4777441816609929</v>
      </c>
      <c r="K1138" s="2">
        <f t="shared" si="132"/>
        <v>3.4424304850148584</v>
      </c>
    </row>
    <row r="1139" spans="1:11" ht="13.5" x14ac:dyDescent="0.25">
      <c r="A1139" s="3">
        <f>TITRES_STAT!B1142</f>
        <v>43668</v>
      </c>
      <c r="B1139" s="6">
        <f>TITRES_STAT!D1142</f>
        <v>3.6103000000000001</v>
      </c>
      <c r="C1139" s="2">
        <f t="shared" si="133"/>
        <v>0.1030000000000002</v>
      </c>
      <c r="D1139" s="2">
        <f t="shared" si="134"/>
        <v>3.5278999999999998</v>
      </c>
      <c r="E1139" s="2">
        <f t="shared" si="136"/>
        <v>3.5279000000000003</v>
      </c>
      <c r="F1139" s="2">
        <f t="shared" si="137"/>
        <v>3.4739949999999999</v>
      </c>
      <c r="G1139" s="2">
        <f t="shared" si="139"/>
        <v>3.4493639999999961</v>
      </c>
      <c r="H1139" s="2">
        <f t="shared" si="135"/>
        <v>3.5359199999999942</v>
      </c>
      <c r="I1139" s="2">
        <f t="array" ref="I1139">SUMPRODUCT(B1123:B1142, (ROW(B1123:B1142)-ROW(B1123)+1)) / (20*21/2)</f>
        <v>3.5869557142857138</v>
      </c>
      <c r="J1139" s="2">
        <f t="shared" si="138"/>
        <v>3.4903685453123265</v>
      </c>
      <c r="K1139" s="2">
        <f t="shared" ref="K1139:K1202" si="140">$K$4*B1139+(1-$K$4)*K1138</f>
        <v>3.4490136032495702</v>
      </c>
    </row>
    <row r="1140" spans="1:11" ht="13.5" x14ac:dyDescent="0.25">
      <c r="A1140" s="3">
        <f>TITRES_STAT!B1143</f>
        <v>43669</v>
      </c>
      <c r="B1140" s="6">
        <f>TITRES_STAT!D1143</f>
        <v>3.7132999999999998</v>
      </c>
      <c r="C1140" s="2">
        <f t="shared" si="133"/>
        <v>0.10299999999999976</v>
      </c>
      <c r="D1140" s="2">
        <f t="shared" si="134"/>
        <v>3.5690999999999997</v>
      </c>
      <c r="E1140" s="2">
        <f t="shared" si="136"/>
        <v>3.5484999999999998</v>
      </c>
      <c r="F1140" s="2">
        <f t="shared" si="137"/>
        <v>3.4891400000000004</v>
      </c>
      <c r="G1140" s="2">
        <f t="shared" si="139"/>
        <v>3.4530699999999954</v>
      </c>
      <c r="H1140" s="2">
        <f t="shared" si="135"/>
        <v>3.5350234999999941</v>
      </c>
      <c r="I1140" s="2">
        <f t="array" ref="I1140">SUMPRODUCT(B1124:B1143, (ROW(B1124:B1143)-ROW(B1124)+1)) / (20*21/2)</f>
        <v>3.6142085714285708</v>
      </c>
      <c r="J1140" s="2">
        <f t="shared" si="138"/>
        <v>3.5116001124254383</v>
      </c>
      <c r="K1140" s="2">
        <f t="shared" si="140"/>
        <v>3.4593777756711557</v>
      </c>
    </row>
    <row r="1141" spans="1:11" ht="13.5" x14ac:dyDescent="0.25">
      <c r="A1141" s="3">
        <f>TITRES_STAT!B1144</f>
        <v>43670</v>
      </c>
      <c r="B1141" s="6">
        <f>TITRES_STAT!D1144</f>
        <v>3.8227000000000002</v>
      </c>
      <c r="C1141" s="2">
        <f t="shared" si="133"/>
        <v>0.10940000000000039</v>
      </c>
      <c r="D1141" s="2">
        <f t="shared" si="134"/>
        <v>3.6321800000000004</v>
      </c>
      <c r="E1141" s="2">
        <f t="shared" si="136"/>
        <v>3.5800400000000003</v>
      </c>
      <c r="F1141" s="2">
        <f t="shared" si="137"/>
        <v>3.5097550000000006</v>
      </c>
      <c r="G1141" s="2">
        <f t="shared" si="139"/>
        <v>3.4589639999999959</v>
      </c>
      <c r="H1141" s="2">
        <f t="shared" si="135"/>
        <v>3.5346739999999941</v>
      </c>
      <c r="I1141" s="2">
        <f t="array" ref="I1141">SUMPRODUCT(B1125:B1144, (ROW(B1125:B1144)-ROW(B1125)+1)) / (20*21/2)</f>
        <v>3.6395290476190474</v>
      </c>
      <c r="J1141" s="2">
        <f t="shared" si="138"/>
        <v>3.5412286731468252</v>
      </c>
      <c r="K1141" s="2">
        <f t="shared" si="140"/>
        <v>3.4736257060369926</v>
      </c>
    </row>
    <row r="1142" spans="1:11" ht="13.5" x14ac:dyDescent="0.25">
      <c r="A1142" s="3">
        <f>TITRES_STAT!B1145</f>
        <v>43672</v>
      </c>
      <c r="B1142" s="6">
        <f>TITRES_STAT!D1145</f>
        <v>3.8161999999999998</v>
      </c>
      <c r="C1142" s="2">
        <f t="shared" si="133"/>
        <v>-6.5000000000003944E-3</v>
      </c>
      <c r="D1142" s="2">
        <f t="shared" si="134"/>
        <v>3.6939599999999997</v>
      </c>
      <c r="E1142" s="2">
        <f t="shared" si="136"/>
        <v>3.6109300000000006</v>
      </c>
      <c r="F1142" s="2">
        <f t="shared" si="137"/>
        <v>3.5300449999999999</v>
      </c>
      <c r="G1142" s="2">
        <f t="shared" si="139"/>
        <v>3.4647279999999965</v>
      </c>
      <c r="H1142" s="2">
        <f t="shared" si="135"/>
        <v>3.5348504999999943</v>
      </c>
      <c r="I1142" s="2">
        <f t="array" ref="I1142">SUMPRODUCT(B1126:B1145, (ROW(B1126:B1145)-ROW(B1126)+1)) / (20*21/2)</f>
        <v>3.6629171428571428</v>
      </c>
      <c r="J1142" s="2">
        <f t="shared" si="138"/>
        <v>3.5674164185614137</v>
      </c>
      <c r="K1142" s="2">
        <f t="shared" si="140"/>
        <v>3.4870599920747578</v>
      </c>
    </row>
    <row r="1143" spans="1:11" ht="13.5" x14ac:dyDescent="0.25">
      <c r="A1143" s="3">
        <f>TITRES_STAT!B1146</f>
        <v>43675</v>
      </c>
      <c r="B1143" s="6">
        <f>TITRES_STAT!D1146</f>
        <v>3.8161999999999998</v>
      </c>
      <c r="C1143" s="2">
        <f t="shared" si="133"/>
        <v>0</v>
      </c>
      <c r="D1143" s="2">
        <f t="shared" si="134"/>
        <v>3.7557400000000003</v>
      </c>
      <c r="E1143" s="2">
        <f t="shared" si="136"/>
        <v>3.6315200000000005</v>
      </c>
      <c r="F1143" s="2">
        <f t="shared" si="137"/>
        <v>3.5503349999999996</v>
      </c>
      <c r="G1143" s="2">
        <f t="shared" si="139"/>
        <v>3.470491999999997</v>
      </c>
      <c r="H1143" s="2">
        <f t="shared" si="135"/>
        <v>3.5350269999999941</v>
      </c>
      <c r="I1143" s="2">
        <f t="array" ref="I1143">SUMPRODUCT(B1127:B1146, (ROW(B1127:B1146)-ROW(B1127)+1)) / (20*21/2)</f>
        <v>3.6843728571428564</v>
      </c>
      <c r="J1143" s="2">
        <f t="shared" si="138"/>
        <v>3.5911100929841364</v>
      </c>
      <c r="K1143" s="2">
        <f t="shared" si="140"/>
        <v>3.4999674433659438</v>
      </c>
    </row>
    <row r="1144" spans="1:11" ht="13.5" x14ac:dyDescent="0.25">
      <c r="A1144" s="3">
        <f>TITRES_STAT!B1147</f>
        <v>43676</v>
      </c>
      <c r="B1144" s="6">
        <f>TITRES_STAT!D1147</f>
        <v>3.8161999999999998</v>
      </c>
      <c r="C1144" s="2">
        <f t="shared" si="133"/>
        <v>0</v>
      </c>
      <c r="D1144" s="2">
        <f t="shared" si="134"/>
        <v>3.7969200000000001</v>
      </c>
      <c r="E1144" s="2">
        <f t="shared" si="136"/>
        <v>3.6624099999999999</v>
      </c>
      <c r="F1144" s="2">
        <f t="shared" si="137"/>
        <v>3.5706249999999997</v>
      </c>
      <c r="G1144" s="2">
        <f t="shared" si="139"/>
        <v>3.476255999999998</v>
      </c>
      <c r="H1144" s="2">
        <f t="shared" si="135"/>
        <v>3.5352034999999948</v>
      </c>
      <c r="I1144" s="2">
        <f t="array" ref="I1144">SUMPRODUCT(B1128:B1147, (ROW(B1128:B1147)-ROW(B1128)+1)) / (20*21/2)</f>
        <v>3.7038961904761902</v>
      </c>
      <c r="J1144" s="2">
        <f t="shared" si="138"/>
        <v>3.6125472269856473</v>
      </c>
      <c r="K1144" s="2">
        <f t="shared" si="140"/>
        <v>3.5123687200966911</v>
      </c>
    </row>
    <row r="1145" spans="1:11" ht="13.5" x14ac:dyDescent="0.25">
      <c r="A1145" s="3">
        <f>TITRES_STAT!B1148</f>
        <v>43677</v>
      </c>
      <c r="B1145" s="6">
        <f>TITRES_STAT!D1148</f>
        <v>3.8161999999999998</v>
      </c>
      <c r="C1145" s="2">
        <f t="shared" si="133"/>
        <v>0</v>
      </c>
      <c r="D1145" s="2">
        <f t="shared" si="134"/>
        <v>3.8174999999999999</v>
      </c>
      <c r="E1145" s="2">
        <f t="shared" si="136"/>
        <v>3.6932999999999998</v>
      </c>
      <c r="F1145" s="2">
        <f t="shared" si="137"/>
        <v>3.5909149999999999</v>
      </c>
      <c r="G1145" s="2">
        <f t="shared" si="139"/>
        <v>3.4837839999999982</v>
      </c>
      <c r="H1145" s="2">
        <f t="shared" si="135"/>
        <v>3.5353799999999951</v>
      </c>
      <c r="I1145" s="2">
        <f t="array" ref="I1145">SUMPRODUCT(B1129:B1148, (ROW(B1129:B1148)-ROW(B1129)+1)) / (20*21/2)</f>
        <v>3.7214871428571423</v>
      </c>
      <c r="J1145" s="2">
        <f t="shared" si="138"/>
        <v>3.6319427291774904</v>
      </c>
      <c r="K1145" s="2">
        <f t="shared" si="140"/>
        <v>3.5242836722497621</v>
      </c>
    </row>
    <row r="1146" spans="1:11" ht="13.5" x14ac:dyDescent="0.25">
      <c r="A1146" s="3">
        <f>TITRES_STAT!B1149</f>
        <v>43678</v>
      </c>
      <c r="B1146" s="6">
        <f>TITRES_STAT!D1149</f>
        <v>3.8161999999999998</v>
      </c>
      <c r="C1146" s="2">
        <f t="shared" si="133"/>
        <v>0</v>
      </c>
      <c r="D1146" s="2">
        <f t="shared" si="134"/>
        <v>3.8161999999999998</v>
      </c>
      <c r="E1146" s="2">
        <f t="shared" si="136"/>
        <v>3.7241900000000001</v>
      </c>
      <c r="F1146" s="2">
        <f t="shared" si="137"/>
        <v>3.6112049999999996</v>
      </c>
      <c r="G1146" s="2">
        <f t="shared" si="139"/>
        <v>3.4913119999999989</v>
      </c>
      <c r="H1146" s="2">
        <f t="shared" si="135"/>
        <v>3.5355564999999949</v>
      </c>
      <c r="I1146" s="2">
        <f t="array" ref="I1146">SUMPRODUCT(B1130:B1149, (ROW(B1130:B1149)-ROW(B1130)+1)) / (20*21/2)</f>
        <v>3.7371457142857132</v>
      </c>
      <c r="J1146" s="2">
        <f t="shared" si="138"/>
        <v>3.6494910406843957</v>
      </c>
      <c r="K1146" s="2">
        <f t="shared" si="140"/>
        <v>3.5357313713772225</v>
      </c>
    </row>
    <row r="1147" spans="1:11" ht="13.5" x14ac:dyDescent="0.25">
      <c r="A1147" s="3">
        <f>TITRES_STAT!B1150</f>
        <v>43679</v>
      </c>
      <c r="B1147" s="6">
        <f>TITRES_STAT!D1150</f>
        <v>3.8161999999999998</v>
      </c>
      <c r="C1147" s="2">
        <f t="shared" si="133"/>
        <v>0</v>
      </c>
      <c r="D1147" s="2">
        <f t="shared" si="134"/>
        <v>3.8161999999999998</v>
      </c>
      <c r="E1147" s="2">
        <f t="shared" si="136"/>
        <v>3.7550799999999995</v>
      </c>
      <c r="F1147" s="2">
        <f t="shared" si="137"/>
        <v>3.6314949999999997</v>
      </c>
      <c r="G1147" s="2">
        <f t="shared" si="139"/>
        <v>3.4970759999999994</v>
      </c>
      <c r="H1147" s="2">
        <f t="shared" si="135"/>
        <v>3.5357329999999951</v>
      </c>
      <c r="I1147" s="2">
        <f t="array" ref="I1147">SUMPRODUCT(B1131:B1150, (ROW(B1131:B1150)-ROW(B1131)+1)) / (20*21/2)</f>
        <v>3.7513333333333327</v>
      </c>
      <c r="J1147" s="2">
        <f t="shared" si="138"/>
        <v>3.6653680844287386</v>
      </c>
      <c r="K1147" s="2">
        <f t="shared" si="140"/>
        <v>3.5467301411271355</v>
      </c>
    </row>
    <row r="1148" spans="1:11" ht="13.5" x14ac:dyDescent="0.25">
      <c r="A1148" s="3">
        <f>TITRES_STAT!B1151</f>
        <v>43682</v>
      </c>
      <c r="B1148" s="6">
        <f>TITRES_STAT!D1151</f>
        <v>3.8161999999999998</v>
      </c>
      <c r="C1148" s="2">
        <f t="shared" si="133"/>
        <v>0</v>
      </c>
      <c r="D1148" s="2">
        <f t="shared" si="134"/>
        <v>3.8161999999999998</v>
      </c>
      <c r="E1148" s="2">
        <f t="shared" si="136"/>
        <v>3.7859699999999998</v>
      </c>
      <c r="F1148" s="2">
        <f t="shared" si="137"/>
        <v>3.6517849999999994</v>
      </c>
      <c r="G1148" s="2">
        <f t="shared" si="139"/>
        <v>3.50284</v>
      </c>
      <c r="H1148" s="2">
        <f t="shared" si="135"/>
        <v>3.5359094999999945</v>
      </c>
      <c r="I1148" s="2">
        <f t="array" ref="I1148">SUMPRODUCT(B1132:B1151, (ROW(B1132:B1151)-ROW(B1132)+1)) / (20*21/2)</f>
        <v>3.7640499999999992</v>
      </c>
      <c r="J1148" s="2">
        <f t="shared" si="138"/>
        <v>3.679733028768859</v>
      </c>
      <c r="K1148" s="2">
        <f t="shared" si="140"/>
        <v>3.5572975865731302</v>
      </c>
    </row>
    <row r="1149" spans="1:11" ht="13.5" x14ac:dyDescent="0.25">
      <c r="A1149" s="3">
        <f>TITRES_STAT!B1152</f>
        <v>43683</v>
      </c>
      <c r="B1149" s="6">
        <f>TITRES_STAT!D1152</f>
        <v>3.8161999999999998</v>
      </c>
      <c r="C1149" s="2">
        <f t="shared" si="133"/>
        <v>0</v>
      </c>
      <c r="D1149" s="2">
        <f t="shared" si="134"/>
        <v>3.8161999999999998</v>
      </c>
      <c r="E1149" s="2">
        <f t="shared" si="136"/>
        <v>3.8065599999999997</v>
      </c>
      <c r="F1149" s="2">
        <f t="shared" si="137"/>
        <v>3.66723</v>
      </c>
      <c r="G1149" s="2">
        <f t="shared" si="139"/>
        <v>3.5086040000000009</v>
      </c>
      <c r="H1149" s="2">
        <f t="shared" si="135"/>
        <v>3.5360859999999947</v>
      </c>
      <c r="I1149" s="2">
        <f t="array" ref="I1149">SUMPRODUCT(B1133:B1152, (ROW(B1133:B1152)-ROW(B1133)+1)) / (20*21/2)</f>
        <v>3.7752957142857135</v>
      </c>
      <c r="J1149" s="2">
        <f t="shared" si="138"/>
        <v>3.6927298831718245</v>
      </c>
      <c r="K1149" s="2">
        <f t="shared" si="140"/>
        <v>3.5674506223937916</v>
      </c>
    </row>
    <row r="1150" spans="1:11" ht="13.5" x14ac:dyDescent="0.25">
      <c r="A1150" s="3">
        <f>TITRES_STAT!B1153</f>
        <v>43684</v>
      </c>
      <c r="B1150" s="6">
        <f>TITRES_STAT!D1153</f>
        <v>3.8161999999999998</v>
      </c>
      <c r="C1150" s="2">
        <f t="shared" si="133"/>
        <v>0</v>
      </c>
      <c r="D1150" s="2">
        <f t="shared" si="134"/>
        <v>3.8161999999999998</v>
      </c>
      <c r="E1150" s="2">
        <f t="shared" si="136"/>
        <v>3.8168499999999996</v>
      </c>
      <c r="F1150" s="2">
        <f t="shared" si="137"/>
        <v>3.6826749999999997</v>
      </c>
      <c r="G1150" s="2">
        <f t="shared" si="139"/>
        <v>3.5160140000000011</v>
      </c>
      <c r="H1150" s="2">
        <f t="shared" si="135"/>
        <v>3.5362624999999945</v>
      </c>
      <c r="I1150" s="2">
        <f t="array" ref="I1150">SUMPRODUCT(B1134:B1153, (ROW(B1134:B1153)-ROW(B1134)+1)) / (20*21/2)</f>
        <v>3.7850704761904761</v>
      </c>
      <c r="J1150" s="2">
        <f t="shared" si="138"/>
        <v>3.704488941917365</v>
      </c>
      <c r="K1150" s="2">
        <f t="shared" si="140"/>
        <v>3.5772054999469765</v>
      </c>
    </row>
    <row r="1151" spans="1:11" ht="13.5" x14ac:dyDescent="0.25">
      <c r="A1151" s="3">
        <f>TITRES_STAT!B1154</f>
        <v>43685</v>
      </c>
      <c r="B1151" s="6">
        <f>TITRES_STAT!D1154</f>
        <v>3.8161999999999998</v>
      </c>
      <c r="C1151" s="2">
        <f t="shared" si="133"/>
        <v>0</v>
      </c>
      <c r="D1151" s="2">
        <f t="shared" si="134"/>
        <v>3.8161999999999998</v>
      </c>
      <c r="E1151" s="2">
        <f t="shared" si="136"/>
        <v>3.8161999999999998</v>
      </c>
      <c r="F1151" s="2">
        <f t="shared" si="137"/>
        <v>3.6981200000000003</v>
      </c>
      <c r="G1151" s="2">
        <f t="shared" si="139"/>
        <v>3.5235420000000017</v>
      </c>
      <c r="H1151" s="2">
        <f t="shared" si="135"/>
        <v>3.5364389999999939</v>
      </c>
      <c r="I1151" s="2">
        <f t="array" ref="I1151">SUMPRODUCT(B1135:B1154, (ROW(B1135:B1154)-ROW(B1135)+1)) / (20*21/2)</f>
        <v>3.7938647619047612</v>
      </c>
      <c r="J1151" s="2">
        <f t="shared" si="138"/>
        <v>3.7151280903061874</v>
      </c>
      <c r="K1151" s="2">
        <f t="shared" si="140"/>
        <v>3.586577833282389</v>
      </c>
    </row>
    <row r="1152" spans="1:11" ht="13.5" x14ac:dyDescent="0.25">
      <c r="A1152" s="3">
        <f>TITRES_STAT!B1155</f>
        <v>43686</v>
      </c>
      <c r="B1152" s="6">
        <f>TITRES_STAT!D1155</f>
        <v>3.8161999999999998</v>
      </c>
      <c r="C1152" s="2">
        <f t="shared" si="133"/>
        <v>0</v>
      </c>
      <c r="D1152" s="2">
        <f t="shared" si="134"/>
        <v>3.8161999999999998</v>
      </c>
      <c r="E1152" s="2">
        <f t="shared" si="136"/>
        <v>3.8161999999999998</v>
      </c>
      <c r="F1152" s="2">
        <f t="shared" si="137"/>
        <v>3.7135650000000004</v>
      </c>
      <c r="G1152" s="2">
        <f t="shared" si="139"/>
        <v>3.5327160000000015</v>
      </c>
      <c r="H1152" s="2">
        <f t="shared" si="135"/>
        <v>3.5371739999999936</v>
      </c>
      <c r="I1152" s="2">
        <f t="array" ref="I1152">SUMPRODUCT(B1136:B1155, (ROW(B1136:B1155)-ROW(B1136)+1)) / (20*21/2)</f>
        <v>3.8011880952380945</v>
      </c>
      <c r="J1152" s="2">
        <f t="shared" si="138"/>
        <v>3.724753986467503</v>
      </c>
      <c r="K1152" s="2">
        <f t="shared" si="140"/>
        <v>3.5955826241340598</v>
      </c>
    </row>
    <row r="1153" spans="1:11" ht="13.5" x14ac:dyDescent="0.25">
      <c r="A1153" s="3">
        <f>TITRES_STAT!B1156</f>
        <v>43691</v>
      </c>
      <c r="B1153" s="6">
        <f>TITRES_STAT!D1156</f>
        <v>3.8161999999999998</v>
      </c>
      <c r="C1153" s="2">
        <f t="shared" si="133"/>
        <v>0</v>
      </c>
      <c r="D1153" s="2">
        <f t="shared" si="134"/>
        <v>3.8161999999999998</v>
      </c>
      <c r="E1153" s="2">
        <f t="shared" si="136"/>
        <v>3.8161999999999998</v>
      </c>
      <c r="F1153" s="2">
        <f t="shared" si="137"/>
        <v>3.7238600000000006</v>
      </c>
      <c r="G1153" s="2">
        <f t="shared" si="139"/>
        <v>3.5418900000000018</v>
      </c>
      <c r="H1153" s="2">
        <f t="shared" si="135"/>
        <v>3.5380264999999933</v>
      </c>
      <c r="I1153" s="2">
        <f t="array" ref="I1153">SUMPRODUCT(B1137:B1156, (ROW(B1137:B1156)-ROW(B1137)+1)) / (20*21/2)</f>
        <v>3.7966214285714281</v>
      </c>
      <c r="J1153" s="2">
        <f t="shared" si="138"/>
        <v>3.7334631306134547</v>
      </c>
      <c r="K1153" s="2">
        <f t="shared" si="140"/>
        <v>3.6042342859327241</v>
      </c>
    </row>
    <row r="1154" spans="1:11" ht="13.5" x14ac:dyDescent="0.25">
      <c r="A1154" s="3">
        <f>TITRES_STAT!B1157</f>
        <v>43692</v>
      </c>
      <c r="B1154" s="6">
        <f>TITRES_STAT!D1157</f>
        <v>3.8161999999999998</v>
      </c>
      <c r="C1154" s="2">
        <f t="shared" si="133"/>
        <v>0</v>
      </c>
      <c r="D1154" s="2">
        <f t="shared" si="134"/>
        <v>3.8161999999999998</v>
      </c>
      <c r="E1154" s="2">
        <f t="shared" si="136"/>
        <v>3.8161999999999998</v>
      </c>
      <c r="F1154" s="2">
        <f t="shared" si="137"/>
        <v>3.7393050000000003</v>
      </c>
      <c r="G1154" s="2">
        <f t="shared" si="139"/>
        <v>3.5510640000000024</v>
      </c>
      <c r="H1154" s="2">
        <f t="shared" si="135"/>
        <v>3.538878999999993</v>
      </c>
      <c r="I1154" s="2">
        <f t="array" ref="I1154">SUMPRODUCT(B1138:B1157, (ROW(B1138:B1157)-ROW(B1138)+1)) / (20*21/2)</f>
        <v>3.7911047619047618</v>
      </c>
      <c r="J1154" s="2">
        <f t="shared" si="138"/>
        <v>3.7413428324597922</v>
      </c>
      <c r="K1154" s="2">
        <f t="shared" si="140"/>
        <v>3.6125466668765389</v>
      </c>
    </row>
    <row r="1155" spans="1:11" ht="13.5" x14ac:dyDescent="0.25">
      <c r="A1155" s="3">
        <f>TITRES_STAT!B1158</f>
        <v>43693</v>
      </c>
      <c r="B1155" s="6">
        <f>TITRES_STAT!D1158</f>
        <v>3.8161999999999998</v>
      </c>
      <c r="C1155" s="2">
        <f t="shared" si="133"/>
        <v>0</v>
      </c>
      <c r="D1155" s="2">
        <f t="shared" si="134"/>
        <v>3.8161999999999998</v>
      </c>
      <c r="E1155" s="2">
        <f t="shared" si="136"/>
        <v>3.8161999999999998</v>
      </c>
      <c r="F1155" s="2">
        <f t="shared" si="137"/>
        <v>3.75475</v>
      </c>
      <c r="G1155" s="2">
        <f t="shared" si="139"/>
        <v>3.5602380000000022</v>
      </c>
      <c r="H1155" s="2">
        <f t="shared" si="135"/>
        <v>3.539731499999994</v>
      </c>
      <c r="I1155" s="2">
        <f t="array" ref="I1155">SUMPRODUCT(B1139:B1158, (ROW(B1139:B1158)-ROW(B1139)+1)) / (20*21/2)</f>
        <v>3.7846380952380954</v>
      </c>
      <c r="J1155" s="2">
        <f t="shared" si="138"/>
        <v>3.7484720865112404</v>
      </c>
      <c r="K1155" s="2">
        <f t="shared" si="140"/>
        <v>3.620533072097067</v>
      </c>
    </row>
    <row r="1156" spans="1:11" ht="13.5" x14ac:dyDescent="0.25">
      <c r="A1156" s="3">
        <f>TITRES_STAT!B1159</f>
        <v>43696</v>
      </c>
      <c r="B1156" s="6">
        <f>TITRES_STAT!D1159</f>
        <v>3.7067999999999999</v>
      </c>
      <c r="C1156" s="2">
        <f t="shared" ref="C1156:C1219" si="141">B1156-B1155</f>
        <v>-0.10939999999999994</v>
      </c>
      <c r="D1156" s="2">
        <f t="shared" si="134"/>
        <v>3.7943199999999999</v>
      </c>
      <c r="E1156" s="2">
        <f t="shared" si="136"/>
        <v>3.8052599999999996</v>
      </c>
      <c r="F1156" s="2">
        <f t="shared" si="137"/>
        <v>3.7647250000000008</v>
      </c>
      <c r="G1156" s="2">
        <f t="shared" si="139"/>
        <v>3.5673420000000022</v>
      </c>
      <c r="H1156" s="2">
        <f t="shared" si="135"/>
        <v>3.5400369999999941</v>
      </c>
      <c r="I1156" s="2">
        <f t="array" ref="I1156">SUMPRODUCT(B1140:B1159, (ROW(B1140:B1159)-ROW(B1140)+1)) / (20*21/2)</f>
        <v>3.7772214285714281</v>
      </c>
      <c r="J1156" s="2">
        <f t="shared" si="138"/>
        <v>3.7445033163673127</v>
      </c>
      <c r="K1156" s="2">
        <f t="shared" si="140"/>
        <v>3.6239160888775741</v>
      </c>
    </row>
    <row r="1157" spans="1:11" ht="13.5" x14ac:dyDescent="0.25">
      <c r="A1157" s="3">
        <f>TITRES_STAT!B1160</f>
        <v>43697</v>
      </c>
      <c r="B1157" s="6">
        <f>TITRES_STAT!D1160</f>
        <v>3.7067999999999999</v>
      </c>
      <c r="C1157" s="2">
        <f t="shared" si="141"/>
        <v>0</v>
      </c>
      <c r="D1157" s="2">
        <f t="shared" si="134"/>
        <v>3.7724399999999996</v>
      </c>
      <c r="E1157" s="2">
        <f t="shared" si="136"/>
        <v>3.7943199999999999</v>
      </c>
      <c r="F1157" s="2">
        <f t="shared" si="137"/>
        <v>3.7747000000000002</v>
      </c>
      <c r="G1157" s="2">
        <f t="shared" si="139"/>
        <v>3.5744460000000013</v>
      </c>
      <c r="H1157" s="2">
        <f t="shared" si="135"/>
        <v>3.5403424999999946</v>
      </c>
      <c r="I1157" s="2">
        <f t="array" ref="I1157">SUMPRODUCT(B1141:B1160, (ROW(B1141:B1160)-ROW(B1141)+1)) / (20*21/2)</f>
        <v>3.7693452380952377</v>
      </c>
      <c r="J1157" s="2">
        <f t="shared" si="138"/>
        <v>3.7409125243323302</v>
      </c>
      <c r="K1157" s="2">
        <f t="shared" si="140"/>
        <v>3.6271664383333557</v>
      </c>
    </row>
    <row r="1158" spans="1:11" ht="13.5" x14ac:dyDescent="0.25">
      <c r="A1158" s="3">
        <f>TITRES_STAT!B1161</f>
        <v>43698</v>
      </c>
      <c r="B1158" s="6">
        <f>TITRES_STAT!D1161</f>
        <v>3.7067999999999999</v>
      </c>
      <c r="C1158" s="2">
        <f t="shared" si="141"/>
        <v>0</v>
      </c>
      <c r="D1158" s="2">
        <f t="shared" ref="D1158:D1221" si="142">AVERAGE(B1154:B1158)</f>
        <v>3.7505600000000001</v>
      </c>
      <c r="E1158" s="2">
        <f t="shared" si="136"/>
        <v>3.7833799999999997</v>
      </c>
      <c r="F1158" s="2">
        <f t="shared" si="137"/>
        <v>3.7846750000000009</v>
      </c>
      <c r="G1158" s="2">
        <f t="shared" si="139"/>
        <v>3.5815500000000009</v>
      </c>
      <c r="H1158" s="2">
        <f t="shared" si="135"/>
        <v>3.5406479999999947</v>
      </c>
      <c r="I1158" s="2">
        <f t="array" ref="I1158">SUMPRODUCT(B1142:B1161, (ROW(B1142:B1161)-ROW(B1142)+1)) / (20*21/2)</f>
        <v>3.7614999999999994</v>
      </c>
      <c r="J1158" s="2">
        <f t="shared" si="138"/>
        <v>3.7376637124911558</v>
      </c>
      <c r="K1158" s="2">
        <f t="shared" si="140"/>
        <v>3.6302893231045967</v>
      </c>
    </row>
    <row r="1159" spans="1:11" ht="13.5" x14ac:dyDescent="0.25">
      <c r="A1159" s="3">
        <f>TITRES_STAT!B1162</f>
        <v>43699</v>
      </c>
      <c r="B1159" s="6">
        <f>TITRES_STAT!D1162</f>
        <v>3.7067999999999999</v>
      </c>
      <c r="C1159" s="2">
        <f t="shared" si="141"/>
        <v>0</v>
      </c>
      <c r="D1159" s="2">
        <f t="shared" si="142"/>
        <v>3.7286799999999998</v>
      </c>
      <c r="E1159" s="2">
        <f t="shared" si="136"/>
        <v>3.7724400000000005</v>
      </c>
      <c r="F1159" s="2">
        <f t="shared" si="137"/>
        <v>3.7895000000000003</v>
      </c>
      <c r="G1159" s="2">
        <f t="shared" si="139"/>
        <v>3.5874780000000004</v>
      </c>
      <c r="H1159" s="2">
        <f t="shared" si="135"/>
        <v>3.5409534999999961</v>
      </c>
      <c r="I1159" s="2">
        <f t="array" ref="I1159">SUMPRODUCT(B1143:B1162, (ROW(B1143:B1162)-ROW(B1143)+1)) / (20*21/2)</f>
        <v>3.7542066666666658</v>
      </c>
      <c r="J1159" s="2">
        <f t="shared" si="138"/>
        <v>3.7347243113015218</v>
      </c>
      <c r="K1159" s="2">
        <f t="shared" si="140"/>
        <v>3.6332897418063772</v>
      </c>
    </row>
    <row r="1160" spans="1:11" ht="13.5" x14ac:dyDescent="0.25">
      <c r="A1160" s="3">
        <f>TITRES_STAT!B1163</f>
        <v>43700</v>
      </c>
      <c r="B1160" s="6">
        <f>TITRES_STAT!D1163</f>
        <v>3.7067999999999999</v>
      </c>
      <c r="C1160" s="2">
        <f t="shared" si="141"/>
        <v>0</v>
      </c>
      <c r="D1160" s="2">
        <f t="shared" si="142"/>
        <v>3.7067999999999999</v>
      </c>
      <c r="E1160" s="2">
        <f t="shared" si="136"/>
        <v>3.7615000000000003</v>
      </c>
      <c r="F1160" s="2">
        <f t="shared" si="137"/>
        <v>3.7891750000000002</v>
      </c>
      <c r="G1160" s="2">
        <f t="shared" si="139"/>
        <v>3.5934059999999999</v>
      </c>
      <c r="H1160" s="2">
        <f t="shared" si="135"/>
        <v>3.5412589999999966</v>
      </c>
      <c r="I1160" s="2">
        <f t="array" ref="I1160">SUMPRODUCT(B1144:B1163, (ROW(B1144:B1163)-ROW(B1144)+1)) / (20*21/2)</f>
        <v>3.7321104761904755</v>
      </c>
      <c r="J1160" s="2">
        <f t="shared" si="138"/>
        <v>3.732064853082329</v>
      </c>
      <c r="K1160" s="2">
        <f t="shared" si="140"/>
        <v>3.6361724970296567</v>
      </c>
    </row>
    <row r="1161" spans="1:11" ht="13.5" x14ac:dyDescent="0.25">
      <c r="A1161" s="3">
        <f>TITRES_STAT!B1164</f>
        <v>43703</v>
      </c>
      <c r="B1161" s="6">
        <f>TITRES_STAT!D1164</f>
        <v>3.7067999999999999</v>
      </c>
      <c r="C1161" s="2">
        <f t="shared" si="141"/>
        <v>0</v>
      </c>
      <c r="D1161" s="2">
        <f t="shared" si="142"/>
        <v>3.7067999999999999</v>
      </c>
      <c r="E1161" s="2">
        <f t="shared" si="136"/>
        <v>3.7505600000000001</v>
      </c>
      <c r="F1161" s="2">
        <f t="shared" si="137"/>
        <v>3.7833800000000002</v>
      </c>
      <c r="G1161" s="2">
        <f t="shared" si="139"/>
        <v>3.5993339999999994</v>
      </c>
      <c r="H1161" s="2">
        <f t="shared" si="135"/>
        <v>3.542093999999997</v>
      </c>
      <c r="I1161" s="2">
        <f t="array" ref="I1161">SUMPRODUCT(B1145:B1164, (ROW(B1145:B1164)-ROW(B1145)+1)) / (20*21/2)</f>
        <v>3.7113014285714283</v>
      </c>
      <c r="J1161" s="2">
        <f t="shared" si="138"/>
        <v>3.7296586765982975</v>
      </c>
      <c r="K1161" s="2">
        <f t="shared" si="140"/>
        <v>3.6389422030284937</v>
      </c>
    </row>
    <row r="1162" spans="1:11" ht="13.5" x14ac:dyDescent="0.25">
      <c r="A1162" s="3">
        <f>TITRES_STAT!B1165</f>
        <v>43704</v>
      </c>
      <c r="B1162" s="6">
        <f>TITRES_STAT!D1165</f>
        <v>3.7067999999999999</v>
      </c>
      <c r="C1162" s="2">
        <f t="shared" si="141"/>
        <v>0</v>
      </c>
      <c r="D1162" s="2">
        <f t="shared" si="142"/>
        <v>3.7067999999999999</v>
      </c>
      <c r="E1162" s="2">
        <f t="shared" si="136"/>
        <v>3.7396199999999999</v>
      </c>
      <c r="F1162" s="2">
        <f t="shared" si="137"/>
        <v>3.7779100000000008</v>
      </c>
      <c r="G1162" s="2">
        <f t="shared" si="139"/>
        <v>3.6052619999999989</v>
      </c>
      <c r="H1162" s="2">
        <f t="shared" ref="H1162:H1225" si="143">AVERAGE(B963:B1162)</f>
        <v>3.5429289999999973</v>
      </c>
      <c r="I1162" s="2">
        <f t="array" ref="I1162">SUMPRODUCT(B1146:B1165, (ROW(B1146:B1165)-ROW(B1146)+1)) / (20*21/2)</f>
        <v>3.6917795238095237</v>
      </c>
      <c r="J1162" s="2">
        <f t="shared" si="138"/>
        <v>3.727481659779412</v>
      </c>
      <c r="K1162" s="2">
        <f t="shared" si="140"/>
        <v>3.6416032931058075</v>
      </c>
    </row>
    <row r="1163" spans="1:11" ht="13.5" x14ac:dyDescent="0.25">
      <c r="A1163" s="3">
        <f>TITRES_STAT!B1166</f>
        <v>43705</v>
      </c>
      <c r="B1163" s="6">
        <f>TITRES_STAT!D1166</f>
        <v>3.5459000000000001</v>
      </c>
      <c r="C1163" s="2">
        <f t="shared" si="141"/>
        <v>-0.16089999999999982</v>
      </c>
      <c r="D1163" s="2">
        <f t="shared" si="142"/>
        <v>3.67462</v>
      </c>
      <c r="E1163" s="2">
        <f t="shared" si="136"/>
        <v>3.7125900000000009</v>
      </c>
      <c r="F1163" s="2">
        <f t="shared" si="137"/>
        <v>3.7643950000000004</v>
      </c>
      <c r="G1163" s="2">
        <f t="shared" si="139"/>
        <v>3.6079719999999984</v>
      </c>
      <c r="H1163" s="2">
        <f t="shared" si="143"/>
        <v>3.5429594999999976</v>
      </c>
      <c r="I1163" s="2">
        <f t="array" ref="I1163">SUMPRODUCT(B1147:B1166, (ROW(B1147:B1166)-ROW(B1147)+1)) / (20*21/2)</f>
        <v>3.6735447619047616</v>
      </c>
      <c r="J1163" s="2">
        <f t="shared" si="138"/>
        <v>3.7101881683718489</v>
      </c>
      <c r="K1163" s="2">
        <f t="shared" si="140"/>
        <v>3.6378502227879332</v>
      </c>
    </row>
    <row r="1164" spans="1:11" ht="13.5" x14ac:dyDescent="0.25">
      <c r="A1164" s="3">
        <f>TITRES_STAT!B1167</f>
        <v>43706</v>
      </c>
      <c r="B1164" s="6">
        <f>TITRES_STAT!D1167</f>
        <v>3.5459000000000001</v>
      </c>
      <c r="C1164" s="2">
        <f t="shared" si="141"/>
        <v>0</v>
      </c>
      <c r="D1164" s="2">
        <f t="shared" si="142"/>
        <v>3.6424399999999997</v>
      </c>
      <c r="E1164" s="2">
        <f t="shared" ref="E1164:E1227" si="144">AVERAGE(B1155:B1164)</f>
        <v>3.6855600000000011</v>
      </c>
      <c r="F1164" s="2">
        <f t="shared" si="137"/>
        <v>3.7508800000000009</v>
      </c>
      <c r="G1164" s="2">
        <f t="shared" si="139"/>
        <v>3.6106819999999984</v>
      </c>
      <c r="H1164" s="2">
        <f t="shared" si="143"/>
        <v>3.5429899999999974</v>
      </c>
      <c r="I1164" s="2">
        <f t="array" ref="I1164">SUMPRODUCT(B1148:B1167, (ROW(B1148:B1167)-ROW(B1148)+1)) / (20*21/2)</f>
        <v>3.6559876190476182</v>
      </c>
      <c r="J1164" s="2">
        <f t="shared" si="138"/>
        <v>3.6945416761459589</v>
      </c>
      <c r="K1164" s="2">
        <f t="shared" si="140"/>
        <v>3.6342443316982105</v>
      </c>
    </row>
    <row r="1165" spans="1:11" ht="13.5" x14ac:dyDescent="0.25">
      <c r="A1165" s="3">
        <f>TITRES_STAT!B1168</f>
        <v>43707</v>
      </c>
      <c r="B1165" s="6">
        <f>TITRES_STAT!D1168</f>
        <v>3.5459000000000001</v>
      </c>
      <c r="C1165" s="2">
        <f t="shared" si="141"/>
        <v>0</v>
      </c>
      <c r="D1165" s="2">
        <f t="shared" si="142"/>
        <v>3.6102600000000002</v>
      </c>
      <c r="E1165" s="2">
        <f t="shared" si="144"/>
        <v>3.6585300000000003</v>
      </c>
      <c r="F1165" s="2">
        <f t="shared" si="137"/>
        <v>3.7373650000000005</v>
      </c>
      <c r="G1165" s="2">
        <f t="shared" si="139"/>
        <v>3.6133919999999979</v>
      </c>
      <c r="H1165" s="2">
        <f t="shared" si="143"/>
        <v>3.5430204999999972</v>
      </c>
      <c r="I1165" s="2">
        <f t="array" ref="I1165">SUMPRODUCT(B1149:B1168, (ROW(B1149:B1168)-ROW(B1149)+1)) / (20*21/2)</f>
        <v>3.6397480952380943</v>
      </c>
      <c r="J1165" s="2">
        <f t="shared" si="138"/>
        <v>3.68038532603682</v>
      </c>
      <c r="K1165" s="2">
        <f t="shared" si="140"/>
        <v>3.6307798481022027</v>
      </c>
    </row>
    <row r="1166" spans="1:11" ht="13.5" x14ac:dyDescent="0.25">
      <c r="A1166" s="3">
        <f>TITRES_STAT!B1169</f>
        <v>43710</v>
      </c>
      <c r="B1166" s="6">
        <f>TITRES_STAT!D1169</f>
        <v>3.5459000000000001</v>
      </c>
      <c r="C1166" s="2">
        <f t="shared" si="141"/>
        <v>0</v>
      </c>
      <c r="D1166" s="2">
        <f t="shared" si="142"/>
        <v>3.5780799999999999</v>
      </c>
      <c r="E1166" s="2">
        <f t="shared" si="144"/>
        <v>3.6424400000000006</v>
      </c>
      <c r="F1166" s="2">
        <f t="shared" si="137"/>
        <v>3.723850000000001</v>
      </c>
      <c r="G1166" s="2">
        <f t="shared" si="139"/>
        <v>3.6161019999999966</v>
      </c>
      <c r="H1166" s="2">
        <f t="shared" si="143"/>
        <v>3.5425214999999968</v>
      </c>
      <c r="I1166" s="2">
        <f t="array" ref="I1166">SUMPRODUCT(B1150:B1169, (ROW(B1150:B1169)-ROW(B1150)+1)) / (20*21/2)</f>
        <v>3.62482619047619</v>
      </c>
      <c r="J1166" s="2">
        <f t="shared" si="138"/>
        <v>3.667577199747599</v>
      </c>
      <c r="K1166" s="2">
        <f t="shared" si="140"/>
        <v>3.6274512266079988</v>
      </c>
    </row>
    <row r="1167" spans="1:11" ht="13.5" x14ac:dyDescent="0.25">
      <c r="A1167" s="3">
        <f>TITRES_STAT!B1170</f>
        <v>43711</v>
      </c>
      <c r="B1167" s="6">
        <f>TITRES_STAT!D1170</f>
        <v>3.5394999999999999</v>
      </c>
      <c r="C1167" s="2">
        <f t="shared" si="141"/>
        <v>-6.4000000000001833E-3</v>
      </c>
      <c r="D1167" s="2">
        <f t="shared" si="142"/>
        <v>3.5446199999999997</v>
      </c>
      <c r="E1167" s="2">
        <f t="shared" si="144"/>
        <v>3.6257099999999993</v>
      </c>
      <c r="F1167" s="2">
        <f t="shared" si="137"/>
        <v>3.7100150000000007</v>
      </c>
      <c r="G1167" s="2">
        <f t="shared" si="139"/>
        <v>3.6186839999999965</v>
      </c>
      <c r="H1167" s="2">
        <f t="shared" si="143"/>
        <v>3.5414024999999962</v>
      </c>
      <c r="I1167" s="2">
        <f t="array" ref="I1167">SUMPRODUCT(B1151:B1170, (ROW(B1151:B1170)-ROW(B1151)+1)) / (20*21/2)</f>
        <v>3.6112219047619045</v>
      </c>
      <c r="J1167" s="2">
        <f t="shared" si="138"/>
        <v>3.6553793712002083</v>
      </c>
      <c r="K1167" s="2">
        <f t="shared" si="140"/>
        <v>3.6240021588978815</v>
      </c>
    </row>
    <row r="1168" spans="1:11" ht="13.5" x14ac:dyDescent="0.25">
      <c r="A1168" s="3">
        <f>TITRES_STAT!B1171</f>
        <v>43712</v>
      </c>
      <c r="B1168" s="6">
        <f>TITRES_STAT!D1171</f>
        <v>3.5394999999999999</v>
      </c>
      <c r="C1168" s="2">
        <f t="shared" si="141"/>
        <v>0</v>
      </c>
      <c r="D1168" s="2">
        <f t="shared" si="142"/>
        <v>3.5433399999999997</v>
      </c>
      <c r="E1168" s="2">
        <f t="shared" si="144"/>
        <v>3.6089799999999999</v>
      </c>
      <c r="F1168" s="2">
        <f t="shared" si="137"/>
        <v>3.6961800000000009</v>
      </c>
      <c r="G1168" s="2">
        <f t="shared" si="139"/>
        <v>3.6212659999999968</v>
      </c>
      <c r="H1168" s="2">
        <f t="shared" si="143"/>
        <v>3.5402834999999966</v>
      </c>
      <c r="I1168" s="2">
        <f t="array" ref="I1168">SUMPRODUCT(B1152:B1171, (ROW(B1152:B1171)-ROW(B1152)+1)) / (20*21/2)</f>
        <v>3.5989352380952377</v>
      </c>
      <c r="J1168" s="2">
        <f t="shared" si="138"/>
        <v>3.6443432406097123</v>
      </c>
      <c r="K1168" s="2">
        <f t="shared" si="140"/>
        <v>3.6206883487450234</v>
      </c>
    </row>
    <row r="1169" spans="1:11" ht="13.5" x14ac:dyDescent="0.25">
      <c r="A1169" s="3">
        <f>TITRES_STAT!B1172</f>
        <v>43713</v>
      </c>
      <c r="B1169" s="6">
        <f>TITRES_STAT!D1172</f>
        <v>3.5394999999999999</v>
      </c>
      <c r="C1169" s="2">
        <f t="shared" si="141"/>
        <v>0</v>
      </c>
      <c r="D1169" s="2">
        <f t="shared" si="142"/>
        <v>3.5420600000000002</v>
      </c>
      <c r="E1169" s="2">
        <f t="shared" si="144"/>
        <v>3.5922499999999991</v>
      </c>
      <c r="F1169" s="2">
        <f t="shared" si="137"/>
        <v>3.6823450000000015</v>
      </c>
      <c r="G1169" s="2">
        <f t="shared" si="139"/>
        <v>3.6238479999999966</v>
      </c>
      <c r="H1169" s="2">
        <f t="shared" si="143"/>
        <v>3.539164499999996</v>
      </c>
      <c r="I1169" s="2">
        <f t="array" ref="I1169">SUMPRODUCT(B1153:B1172, (ROW(B1153:B1172)-ROW(B1153)+1)) / (20*21/2)</f>
        <v>3.5940995238095237</v>
      </c>
      <c r="J1169" s="2">
        <f t="shared" si="138"/>
        <v>3.6343581700754539</v>
      </c>
      <c r="K1169" s="2">
        <f t="shared" si="140"/>
        <v>3.6175044919314931</v>
      </c>
    </row>
    <row r="1170" spans="1:11" ht="13.5" x14ac:dyDescent="0.25">
      <c r="A1170" s="3">
        <f>TITRES_STAT!B1173</f>
        <v>43714</v>
      </c>
      <c r="B1170" s="6">
        <f>TITRES_STAT!D1173</f>
        <v>3.5394999999999999</v>
      </c>
      <c r="C1170" s="2">
        <f t="shared" si="141"/>
        <v>0</v>
      </c>
      <c r="D1170" s="2">
        <f t="shared" si="142"/>
        <v>3.5407800000000003</v>
      </c>
      <c r="E1170" s="2">
        <f t="shared" si="144"/>
        <v>3.5755199999999996</v>
      </c>
      <c r="F1170" s="2">
        <f t="shared" si="137"/>
        <v>3.6685100000000013</v>
      </c>
      <c r="G1170" s="2">
        <f t="shared" si="139"/>
        <v>3.6264299999999965</v>
      </c>
      <c r="H1170" s="2">
        <f t="shared" si="143"/>
        <v>3.538045499999996</v>
      </c>
      <c r="I1170" s="2">
        <f t="array" ref="I1170">SUMPRODUCT(B1154:B1173, (ROW(B1154:B1173)-ROW(B1154)+1)) / (20*21/2)</f>
        <v>3.5841414285714284</v>
      </c>
      <c r="J1170" s="2">
        <f t="shared" si="138"/>
        <v>3.6253240586396962</v>
      </c>
      <c r="K1170" s="2">
        <f t="shared" si="140"/>
        <v>3.6144454922479055</v>
      </c>
    </row>
    <row r="1171" spans="1:11" ht="13.5" x14ac:dyDescent="0.25">
      <c r="A1171" s="3">
        <f>TITRES_STAT!B1174</f>
        <v>43717</v>
      </c>
      <c r="B1171" s="6">
        <f>TITRES_STAT!D1174</f>
        <v>3.5394999999999999</v>
      </c>
      <c r="C1171" s="2">
        <f t="shared" si="141"/>
        <v>0</v>
      </c>
      <c r="D1171" s="2">
        <f t="shared" si="142"/>
        <v>3.5394999999999994</v>
      </c>
      <c r="E1171" s="2">
        <f t="shared" si="144"/>
        <v>3.5587899999999997</v>
      </c>
      <c r="F1171" s="2">
        <f t="shared" si="137"/>
        <v>3.654675000000001</v>
      </c>
      <c r="G1171" s="2">
        <f t="shared" si="139"/>
        <v>3.6290119999999968</v>
      </c>
      <c r="H1171" s="2">
        <f t="shared" si="143"/>
        <v>3.5369264999999963</v>
      </c>
      <c r="I1171" s="2">
        <f t="array" ref="I1171">SUMPRODUCT(B1155:B1174, (ROW(B1155:B1174)-ROW(B1155)+1)) / (20*21/2)</f>
        <v>3.5755009523809522</v>
      </c>
      <c r="J1171" s="2">
        <f t="shared" si="138"/>
        <v>3.6171503387692487</v>
      </c>
      <c r="K1171" s="2">
        <f t="shared" si="140"/>
        <v>3.6115064533362231</v>
      </c>
    </row>
    <row r="1172" spans="1:11" ht="13.5" x14ac:dyDescent="0.25">
      <c r="A1172" s="3">
        <f>TITRES_STAT!B1175</f>
        <v>43718</v>
      </c>
      <c r="B1172" s="6">
        <f>TITRES_STAT!D1175</f>
        <v>3.6038999999999999</v>
      </c>
      <c r="C1172" s="2">
        <f t="shared" si="141"/>
        <v>6.4400000000000013E-2</v>
      </c>
      <c r="D1172" s="2">
        <f t="shared" si="142"/>
        <v>3.5523800000000003</v>
      </c>
      <c r="E1172" s="2">
        <f t="shared" si="144"/>
        <v>3.5484999999999998</v>
      </c>
      <c r="F1172" s="2">
        <f t="shared" ref="F1172:F1235" si="145">AVERAGE(B1153:B1172)</f>
        <v>3.6440600000000005</v>
      </c>
      <c r="G1172" s="2">
        <f t="shared" si="139"/>
        <v>3.6328819999999973</v>
      </c>
      <c r="H1172" s="2">
        <f t="shared" si="143"/>
        <v>3.5361294999999955</v>
      </c>
      <c r="I1172" s="2">
        <f t="array" ref="I1172">SUMPRODUCT(B1156:B1175, (ROW(B1156:B1175)-ROW(B1156)+1)) / (20*21/2)</f>
        <v>3.5681780952380953</v>
      </c>
      <c r="J1172" s="2">
        <f t="shared" si="138"/>
        <v>3.6158884017436059</v>
      </c>
      <c r="K1172" s="2">
        <f t="shared" si="140"/>
        <v>3.6112081610485278</v>
      </c>
    </row>
    <row r="1173" spans="1:11" ht="13.5" x14ac:dyDescent="0.25">
      <c r="A1173" s="3">
        <f>TITRES_STAT!B1176</f>
        <v>43719</v>
      </c>
      <c r="B1173" s="6">
        <f>TITRES_STAT!D1176</f>
        <v>3.5394999999999999</v>
      </c>
      <c r="C1173" s="2">
        <f t="shared" si="141"/>
        <v>-6.4400000000000013E-2</v>
      </c>
      <c r="D1173" s="2">
        <f t="shared" si="142"/>
        <v>3.5523799999999994</v>
      </c>
      <c r="E1173" s="2">
        <f t="shared" si="144"/>
        <v>3.54786</v>
      </c>
      <c r="F1173" s="2">
        <f t="shared" si="145"/>
        <v>3.6302250000000003</v>
      </c>
      <c r="G1173" s="2">
        <f t="shared" si="139"/>
        <v>3.6354639999999976</v>
      </c>
      <c r="H1173" s="2">
        <f t="shared" si="143"/>
        <v>3.5344519999999955</v>
      </c>
      <c r="I1173" s="2">
        <f t="array" ref="I1173">SUMPRODUCT(B1157:B1176, (ROW(B1157:B1176)-ROW(B1157)+1)) / (20*21/2)</f>
        <v>3.562172857142857</v>
      </c>
      <c r="J1173" s="2">
        <f t="shared" ref="J1173:J1236" si="146">$J$4*B1173+J1172*(1-$J$4)</f>
        <v>3.6086133158632623</v>
      </c>
      <c r="K1173" s="2">
        <f t="shared" si="140"/>
        <v>3.6083960763015268</v>
      </c>
    </row>
    <row r="1174" spans="1:11" ht="13.5" x14ac:dyDescent="0.25">
      <c r="A1174" s="3">
        <f>TITRES_STAT!B1177</f>
        <v>43720</v>
      </c>
      <c r="B1174" s="6">
        <f>TITRES_STAT!D1177</f>
        <v>3.5394999999999999</v>
      </c>
      <c r="C1174" s="2">
        <f t="shared" si="141"/>
        <v>0</v>
      </c>
      <c r="D1174" s="2">
        <f t="shared" si="142"/>
        <v>3.5523800000000003</v>
      </c>
      <c r="E1174" s="2">
        <f t="shared" si="144"/>
        <v>3.5472200000000003</v>
      </c>
      <c r="F1174" s="2">
        <f t="shared" si="145"/>
        <v>3.6163900000000004</v>
      </c>
      <c r="G1174" s="2">
        <f t="shared" si="139"/>
        <v>3.6380459999999974</v>
      </c>
      <c r="H1174" s="2">
        <f t="shared" si="143"/>
        <v>3.5322159999999956</v>
      </c>
      <c r="I1174" s="2">
        <f t="array" ref="I1174">SUMPRODUCT(B1158:B1177, (ROW(B1158:B1177)-ROW(B1158)+1)) / (20*21/2)</f>
        <v>3.5569642857142858</v>
      </c>
      <c r="J1174" s="2">
        <f t="shared" si="146"/>
        <v>3.6020310953048562</v>
      </c>
      <c r="K1174" s="2">
        <f t="shared" si="140"/>
        <v>3.6056942693877416</v>
      </c>
    </row>
    <row r="1175" spans="1:11" ht="13.5" x14ac:dyDescent="0.25">
      <c r="A1175" s="3">
        <f>TITRES_STAT!B1178</f>
        <v>43721</v>
      </c>
      <c r="B1175" s="6">
        <f>TITRES_STAT!D1178</f>
        <v>3.5394999999999999</v>
      </c>
      <c r="C1175" s="2">
        <f t="shared" si="141"/>
        <v>0</v>
      </c>
      <c r="D1175" s="2">
        <f t="shared" si="142"/>
        <v>3.5523800000000003</v>
      </c>
      <c r="E1175" s="2">
        <f t="shared" si="144"/>
        <v>3.5465800000000001</v>
      </c>
      <c r="F1175" s="2">
        <f t="shared" si="145"/>
        <v>3.6025550000000002</v>
      </c>
      <c r="G1175" s="2">
        <f t="shared" si="139"/>
        <v>3.6406279999999982</v>
      </c>
      <c r="H1175" s="2">
        <f t="shared" si="143"/>
        <v>3.5299799999999952</v>
      </c>
      <c r="I1175" s="2">
        <f t="array" ref="I1175">SUMPRODUCT(B1159:B1178, (ROW(B1159:B1178)-ROW(B1159)+1)) / (20*21/2)</f>
        <v>3.5494857142857139</v>
      </c>
      <c r="J1175" s="2">
        <f t="shared" si="146"/>
        <v>3.5960757528948699</v>
      </c>
      <c r="K1175" s="2">
        <f t="shared" si="140"/>
        <v>3.6030984156862615</v>
      </c>
    </row>
    <row r="1176" spans="1:11" ht="13.5" x14ac:dyDescent="0.25">
      <c r="A1176" s="3">
        <f>TITRES_STAT!B1179</f>
        <v>43724</v>
      </c>
      <c r="B1176" s="6">
        <f>TITRES_STAT!D1179</f>
        <v>3.5394999999999999</v>
      </c>
      <c r="C1176" s="2">
        <f t="shared" si="141"/>
        <v>0</v>
      </c>
      <c r="D1176" s="2">
        <f t="shared" si="142"/>
        <v>3.5523800000000003</v>
      </c>
      <c r="E1176" s="2">
        <f t="shared" si="144"/>
        <v>3.5459399999999994</v>
      </c>
      <c r="F1176" s="2">
        <f t="shared" si="145"/>
        <v>3.5941899999999998</v>
      </c>
      <c r="G1176" s="2">
        <f t="shared" si="139"/>
        <v>3.6432099999999985</v>
      </c>
      <c r="H1176" s="2">
        <f t="shared" si="143"/>
        <v>3.5277439999999949</v>
      </c>
      <c r="I1176" s="2">
        <f t="array" ref="I1176">SUMPRODUCT(B1160:B1179, (ROW(B1160:B1179)-ROW(B1160)+1)) / (20*21/2)</f>
        <v>3.5423476190476193</v>
      </c>
      <c r="J1176" s="2">
        <f t="shared" si="146"/>
        <v>3.5906875859525011</v>
      </c>
      <c r="K1176" s="2">
        <f t="shared" si="140"/>
        <v>3.6006043601691533</v>
      </c>
    </row>
    <row r="1177" spans="1:11" ht="13.5" x14ac:dyDescent="0.25">
      <c r="A1177" s="3">
        <f>TITRES_STAT!B1180</f>
        <v>43725</v>
      </c>
      <c r="B1177" s="6">
        <f>TITRES_STAT!D1180</f>
        <v>3.5394999999999999</v>
      </c>
      <c r="C1177" s="2">
        <f t="shared" si="141"/>
        <v>0</v>
      </c>
      <c r="D1177" s="2">
        <f t="shared" si="142"/>
        <v>3.5394999999999994</v>
      </c>
      <c r="E1177" s="2">
        <f t="shared" si="144"/>
        <v>3.5459400000000003</v>
      </c>
      <c r="F1177" s="2">
        <f t="shared" si="145"/>
        <v>3.5858249999999989</v>
      </c>
      <c r="G1177" s="2">
        <f t="shared" si="139"/>
        <v>3.6457919999999988</v>
      </c>
      <c r="H1177" s="2">
        <f t="shared" si="143"/>
        <v>3.5249199999999949</v>
      </c>
      <c r="I1177" s="2">
        <f t="array" ref="I1177">SUMPRODUCT(B1161:B1180, (ROW(B1161:B1180)-ROW(B1161)+1)) / (20*21/2)</f>
        <v>3.5361900000000004</v>
      </c>
      <c r="J1177" s="2">
        <f t="shared" si="146"/>
        <v>3.5858125777665486</v>
      </c>
      <c r="K1177" s="2">
        <f t="shared" si="140"/>
        <v>3.5982081107507553</v>
      </c>
    </row>
    <row r="1178" spans="1:11" ht="13.5" x14ac:dyDescent="0.25">
      <c r="A1178" s="3">
        <f>TITRES_STAT!B1181</f>
        <v>43726</v>
      </c>
      <c r="B1178" s="6">
        <f>TITRES_STAT!D1181</f>
        <v>3.5072999999999999</v>
      </c>
      <c r="C1178" s="2">
        <f t="shared" si="141"/>
        <v>-3.2200000000000006E-2</v>
      </c>
      <c r="D1178" s="2">
        <f t="shared" si="142"/>
        <v>3.5330599999999999</v>
      </c>
      <c r="E1178" s="2">
        <f t="shared" si="144"/>
        <v>3.5427200000000001</v>
      </c>
      <c r="F1178" s="2">
        <f t="shared" si="145"/>
        <v>3.5758499999999991</v>
      </c>
      <c r="G1178" s="2">
        <f t="shared" si="139"/>
        <v>3.6477299999999993</v>
      </c>
      <c r="H1178" s="2">
        <f t="shared" si="143"/>
        <v>3.5219349999999952</v>
      </c>
      <c r="I1178" s="2">
        <f t="array" ref="I1178">SUMPRODUCT(B1162:B1181, (ROW(B1162:B1181)-ROW(B1162)+1)) / (20*21/2)</f>
        <v>3.5310128571428572</v>
      </c>
      <c r="J1178" s="2">
        <f t="shared" si="146"/>
        <v>3.5783351894078299</v>
      </c>
      <c r="K1178" s="2">
        <f t="shared" si="140"/>
        <v>3.5946430867997452</v>
      </c>
    </row>
    <row r="1179" spans="1:11" ht="13.5" x14ac:dyDescent="0.25">
      <c r="A1179" s="3">
        <f>TITRES_STAT!B1182</f>
        <v>43727</v>
      </c>
      <c r="B1179" s="6">
        <f>TITRES_STAT!D1182</f>
        <v>3.5009000000000001</v>
      </c>
      <c r="C1179" s="2">
        <f t="shared" si="141"/>
        <v>-6.3999999999997392E-3</v>
      </c>
      <c r="D1179" s="2">
        <f t="shared" si="142"/>
        <v>3.5253399999999999</v>
      </c>
      <c r="E1179" s="2">
        <f t="shared" si="144"/>
        <v>3.5388600000000006</v>
      </c>
      <c r="F1179" s="2">
        <f t="shared" si="145"/>
        <v>3.5655549999999989</v>
      </c>
      <c r="G1179" s="2">
        <f t="shared" si="139"/>
        <v>3.647602</v>
      </c>
      <c r="H1179" s="2">
        <f t="shared" si="143"/>
        <v>3.5189179999999953</v>
      </c>
      <c r="I1179" s="2">
        <f t="array" ref="I1179">SUMPRODUCT(B1163:B1182, (ROW(B1163:B1182)-ROW(B1163)+1)) / (20*21/2)</f>
        <v>3.526816190476191</v>
      </c>
      <c r="J1179" s="2">
        <f t="shared" si="146"/>
        <v>3.5709604094642269</v>
      </c>
      <c r="K1179" s="2">
        <f t="shared" si="140"/>
        <v>3.5909668873174025</v>
      </c>
    </row>
    <row r="1180" spans="1:11" ht="13.5" x14ac:dyDescent="0.25">
      <c r="A1180" s="3">
        <f>TITRES_STAT!B1183</f>
        <v>43728</v>
      </c>
      <c r="B1180" s="6">
        <f>TITRES_STAT!D1183</f>
        <v>3.5009000000000001</v>
      </c>
      <c r="C1180" s="2">
        <f t="shared" si="141"/>
        <v>0</v>
      </c>
      <c r="D1180" s="2">
        <f t="shared" si="142"/>
        <v>3.51762</v>
      </c>
      <c r="E1180" s="2">
        <f t="shared" si="144"/>
        <v>3.5350000000000001</v>
      </c>
      <c r="F1180" s="2">
        <f t="shared" si="145"/>
        <v>3.5552599999999992</v>
      </c>
      <c r="G1180" s="2">
        <f t="shared" si="139"/>
        <v>3.6474740000000003</v>
      </c>
      <c r="H1180" s="2">
        <f t="shared" si="143"/>
        <v>3.5159009999999955</v>
      </c>
      <c r="I1180" s="2">
        <f t="array" ref="I1180">SUMPRODUCT(B1164:B1183, (ROW(B1164:B1183)-ROW(B1164)+1)) / (20*21/2)</f>
        <v>3.5236000000000005</v>
      </c>
      <c r="J1180" s="2">
        <f t="shared" si="146"/>
        <v>3.5642879895152526</v>
      </c>
      <c r="K1180" s="2">
        <f t="shared" si="140"/>
        <v>3.5874348525206416</v>
      </c>
    </row>
    <row r="1181" spans="1:11" ht="13.5" x14ac:dyDescent="0.25">
      <c r="A1181" s="3">
        <f>TITRES_STAT!B1184</f>
        <v>43731</v>
      </c>
      <c r="B1181" s="6">
        <f>TITRES_STAT!D1184</f>
        <v>3.5009000000000001</v>
      </c>
      <c r="C1181" s="2">
        <f t="shared" si="141"/>
        <v>0</v>
      </c>
      <c r="D1181" s="2">
        <f t="shared" si="142"/>
        <v>3.5098999999999996</v>
      </c>
      <c r="E1181" s="2">
        <f t="shared" si="144"/>
        <v>3.5311400000000006</v>
      </c>
      <c r="F1181" s="2">
        <f t="shared" si="145"/>
        <v>3.544964999999999</v>
      </c>
      <c r="G1181" s="2">
        <f t="shared" si="139"/>
        <v>3.6473460000000006</v>
      </c>
      <c r="H1181" s="2">
        <f t="shared" si="143"/>
        <v>3.5128839999999957</v>
      </c>
      <c r="I1181" s="2">
        <f t="array" ref="I1181">SUMPRODUCT(B1165:B1184, (ROW(B1165:B1184)-ROW(B1165)+1)) / (20*21/2)</f>
        <v>3.5205980952380957</v>
      </c>
      <c r="J1181" s="2">
        <f t="shared" si="146"/>
        <v>3.5582510381328474</v>
      </c>
      <c r="K1181" s="2">
        <f t="shared" si="140"/>
        <v>3.5840413288923814</v>
      </c>
    </row>
    <row r="1182" spans="1:11" ht="13.5" x14ac:dyDescent="0.25">
      <c r="A1182" s="3">
        <f>TITRES_STAT!B1185</f>
        <v>43732</v>
      </c>
      <c r="B1182" s="6">
        <f>TITRES_STAT!D1185</f>
        <v>3.5009000000000001</v>
      </c>
      <c r="C1182" s="2">
        <f t="shared" si="141"/>
        <v>0</v>
      </c>
      <c r="D1182" s="2">
        <f t="shared" si="142"/>
        <v>3.5021800000000001</v>
      </c>
      <c r="E1182" s="2">
        <f t="shared" si="144"/>
        <v>3.5208400000000006</v>
      </c>
      <c r="F1182" s="2">
        <f t="shared" si="145"/>
        <v>3.5346699999999993</v>
      </c>
      <c r="G1182" s="2">
        <f t="shared" si="139"/>
        <v>3.647218000000001</v>
      </c>
      <c r="H1182" s="2">
        <f t="shared" si="143"/>
        <v>3.5092789999999958</v>
      </c>
      <c r="I1182" s="2">
        <f t="array" ref="I1182">SUMPRODUCT(B1166:B1185, (ROW(B1166:B1185)-ROW(B1166)+1)) / (20*21/2)</f>
        <v>3.5270009523809529</v>
      </c>
      <c r="J1182" s="2">
        <f t="shared" si="146"/>
        <v>3.5527890345011475</v>
      </c>
      <c r="K1182" s="2">
        <f t="shared" si="140"/>
        <v>3.5807808846220919</v>
      </c>
    </row>
    <row r="1183" spans="1:11" ht="13.5" x14ac:dyDescent="0.25">
      <c r="A1183" s="3">
        <f>TITRES_STAT!B1186</f>
        <v>43733</v>
      </c>
      <c r="B1183" s="6">
        <f>TITRES_STAT!D1186</f>
        <v>3.5009000000000001</v>
      </c>
      <c r="C1183" s="2">
        <f t="shared" si="141"/>
        <v>0</v>
      </c>
      <c r="D1183" s="2">
        <f t="shared" si="142"/>
        <v>3.5009000000000001</v>
      </c>
      <c r="E1183" s="2">
        <f t="shared" si="144"/>
        <v>3.5169800000000002</v>
      </c>
      <c r="F1183" s="2">
        <f t="shared" si="145"/>
        <v>3.5324199999999997</v>
      </c>
      <c r="G1183" s="2">
        <f t="shared" si="139"/>
        <v>3.6450300000000011</v>
      </c>
      <c r="H1183" s="2">
        <f t="shared" si="143"/>
        <v>3.5056739999999964</v>
      </c>
      <c r="I1183" s="2">
        <f t="array" ref="I1183">SUMPRODUCT(B1167:B1186, (ROW(B1167:B1186)-ROW(B1167)+1)) / (20*21/2)</f>
        <v>3.5331585714285718</v>
      </c>
      <c r="J1183" s="2">
        <f t="shared" si="146"/>
        <v>3.5478472216915145</v>
      </c>
      <c r="K1183" s="2">
        <f t="shared" si="140"/>
        <v>3.5776483009114219</v>
      </c>
    </row>
    <row r="1184" spans="1:11" ht="13.5" x14ac:dyDescent="0.25">
      <c r="A1184" s="3">
        <f>TITRES_STAT!B1187</f>
        <v>43734</v>
      </c>
      <c r="B1184" s="6">
        <f>TITRES_STAT!D1187</f>
        <v>3.5009000000000001</v>
      </c>
      <c r="C1184" s="2">
        <f t="shared" si="141"/>
        <v>0</v>
      </c>
      <c r="D1184" s="2">
        <f t="shared" si="142"/>
        <v>3.5009000000000001</v>
      </c>
      <c r="E1184" s="2">
        <f t="shared" si="144"/>
        <v>3.5131200000000007</v>
      </c>
      <c r="F1184" s="2">
        <f t="shared" si="145"/>
        <v>3.5301699999999996</v>
      </c>
      <c r="G1184" s="2">
        <f t="shared" si="139"/>
        <v>3.6449020000000014</v>
      </c>
      <c r="H1184" s="2">
        <f t="shared" si="143"/>
        <v>3.5020689999999957</v>
      </c>
      <c r="I1184" s="2">
        <f t="array" ref="I1184">SUMPRODUCT(B1168:B1187, (ROW(B1168:B1187)-ROW(B1168)+1)) / (20*21/2)</f>
        <v>3.5390709523809525</v>
      </c>
      <c r="J1184" s="2">
        <f t="shared" si="146"/>
        <v>3.5433760577208941</v>
      </c>
      <c r="K1184" s="2">
        <f t="shared" si="140"/>
        <v>3.5746385636207783</v>
      </c>
    </row>
    <row r="1185" spans="1:11" ht="13.5" x14ac:dyDescent="0.25">
      <c r="A1185" s="3">
        <f>TITRES_STAT!B1188</f>
        <v>43735</v>
      </c>
      <c r="B1185" s="6">
        <f>TITRES_STAT!D1188</f>
        <v>3.5973999999999999</v>
      </c>
      <c r="C1185" s="2">
        <f t="shared" si="141"/>
        <v>9.6499999999999808E-2</v>
      </c>
      <c r="D1185" s="2">
        <f t="shared" si="142"/>
        <v>3.5202</v>
      </c>
      <c r="E1185" s="2">
        <f t="shared" si="144"/>
        <v>3.5189100000000004</v>
      </c>
      <c r="F1185" s="2">
        <f t="shared" si="145"/>
        <v>3.5327449999999998</v>
      </c>
      <c r="G1185" s="2">
        <f t="shared" si="139"/>
        <v>3.6467040000000011</v>
      </c>
      <c r="H1185" s="2">
        <f t="shared" si="143"/>
        <v>3.4989464999999962</v>
      </c>
      <c r="I1185" s="2">
        <f t="array" ref="I1185">SUMPRODUCT(B1169:B1188, (ROW(B1169:B1188)-ROW(B1169)+1)) / (20*21/2)</f>
        <v>3.5447076190476192</v>
      </c>
      <c r="J1185" s="2">
        <f t="shared" si="146"/>
        <v>3.5485211950808089</v>
      </c>
      <c r="K1185" s="2">
        <f t="shared" si="140"/>
        <v>3.575531168968983</v>
      </c>
    </row>
    <row r="1186" spans="1:11" ht="13.5" x14ac:dyDescent="0.25">
      <c r="A1186" s="3">
        <f>TITRES_STAT!B1189</f>
        <v>43738</v>
      </c>
      <c r="B1186" s="6">
        <f>TITRES_STAT!D1189</f>
        <v>3.5973999999999999</v>
      </c>
      <c r="C1186" s="2">
        <f t="shared" si="141"/>
        <v>0</v>
      </c>
      <c r="D1186" s="2">
        <f t="shared" si="142"/>
        <v>3.5395000000000003</v>
      </c>
      <c r="E1186" s="2">
        <f t="shared" si="144"/>
        <v>3.5247000000000002</v>
      </c>
      <c r="F1186" s="2">
        <f t="shared" si="145"/>
        <v>3.5353199999999996</v>
      </c>
      <c r="G1186" s="2">
        <f t="shared" si="139"/>
        <v>3.6485060000000011</v>
      </c>
      <c r="H1186" s="2">
        <f t="shared" si="143"/>
        <v>3.4958239999999963</v>
      </c>
      <c r="I1186" s="2">
        <f t="array" ref="I1186">SUMPRODUCT(B1170:B1189, (ROW(B1170:B1189)-ROW(B1170)+1)) / (20*21/2)</f>
        <v>3.5500685714285716</v>
      </c>
      <c r="J1186" s="2">
        <f t="shared" si="146"/>
        <v>3.5531763193588271</v>
      </c>
      <c r="K1186" s="2">
        <f t="shared" si="140"/>
        <v>3.5763887701858859</v>
      </c>
    </row>
    <row r="1187" spans="1:11" ht="13.5" x14ac:dyDescent="0.25">
      <c r="A1187" s="3">
        <f>TITRES_STAT!B1190</f>
        <v>43739</v>
      </c>
      <c r="B1187" s="6">
        <f>TITRES_STAT!D1190</f>
        <v>3.5973999999999999</v>
      </c>
      <c r="C1187" s="2">
        <f t="shared" si="141"/>
        <v>0</v>
      </c>
      <c r="D1187" s="2">
        <f t="shared" si="142"/>
        <v>3.5588000000000002</v>
      </c>
      <c r="E1187" s="2">
        <f t="shared" si="144"/>
        <v>3.5304900000000004</v>
      </c>
      <c r="F1187" s="2">
        <f t="shared" si="145"/>
        <v>3.5382150000000001</v>
      </c>
      <c r="G1187" s="2">
        <f t="shared" si="139"/>
        <v>3.6503080000000008</v>
      </c>
      <c r="H1187" s="2">
        <f t="shared" si="143"/>
        <v>3.4927014999999968</v>
      </c>
      <c r="I1187" s="2">
        <f t="array" ref="I1187">SUMPRODUCT(B1171:B1190, (ROW(B1171:B1190)-ROW(B1171)+1)) / (20*21/2)</f>
        <v>3.5551538095238095</v>
      </c>
      <c r="J1187" s="2">
        <f t="shared" si="146"/>
        <v>3.5573880984675101</v>
      </c>
      <c r="K1187" s="2">
        <f t="shared" si="140"/>
        <v>3.5772127399825178</v>
      </c>
    </row>
    <row r="1188" spans="1:11" ht="13.5" x14ac:dyDescent="0.25">
      <c r="A1188" s="3">
        <f>TITRES_STAT!B1191</f>
        <v>43740</v>
      </c>
      <c r="B1188" s="6">
        <f>TITRES_STAT!D1191</f>
        <v>3.5973999999999999</v>
      </c>
      <c r="C1188" s="2">
        <f t="shared" si="141"/>
        <v>0</v>
      </c>
      <c r="D1188" s="2">
        <f t="shared" si="142"/>
        <v>3.5781000000000001</v>
      </c>
      <c r="E1188" s="2">
        <f t="shared" si="144"/>
        <v>3.5395000000000003</v>
      </c>
      <c r="F1188" s="2">
        <f t="shared" si="145"/>
        <v>3.5411099999999998</v>
      </c>
      <c r="G1188" s="2">
        <f t="shared" si="139"/>
        <v>3.6521100000000009</v>
      </c>
      <c r="H1188" s="2">
        <f t="shared" si="143"/>
        <v>3.4895789999999964</v>
      </c>
      <c r="I1188" s="2">
        <f t="array" ref="I1188">SUMPRODUCT(B1172:B1191, (ROW(B1172:B1191)-ROW(B1172)+1)) / (20*21/2)</f>
        <v>3.5599633333333336</v>
      </c>
      <c r="J1188" s="2">
        <f t="shared" si="146"/>
        <v>3.5611987557563185</v>
      </c>
      <c r="K1188" s="2">
        <f t="shared" si="140"/>
        <v>3.5780043972381055</v>
      </c>
    </row>
    <row r="1189" spans="1:11" ht="13.5" x14ac:dyDescent="0.25">
      <c r="A1189" s="3">
        <f>TITRES_STAT!B1192</f>
        <v>43741</v>
      </c>
      <c r="B1189" s="6">
        <f>TITRES_STAT!D1192</f>
        <v>3.5973999999999999</v>
      </c>
      <c r="C1189" s="2">
        <f t="shared" si="141"/>
        <v>0</v>
      </c>
      <c r="D1189" s="2">
        <f t="shared" si="142"/>
        <v>3.5973999999999995</v>
      </c>
      <c r="E1189" s="2">
        <f t="shared" si="144"/>
        <v>3.54915</v>
      </c>
      <c r="F1189" s="2">
        <f t="shared" si="145"/>
        <v>3.5440049999999998</v>
      </c>
      <c r="G1189" s="2">
        <f t="shared" si="139"/>
        <v>3.6518519999999999</v>
      </c>
      <c r="H1189" s="2">
        <f t="shared" si="143"/>
        <v>3.4864564999999965</v>
      </c>
      <c r="I1189" s="2">
        <f t="array" ref="I1189">SUMPRODUCT(B1173:B1192, (ROW(B1173:B1192)-ROW(B1173)+1)) / (20*21/2)</f>
        <v>3.5644971428571428</v>
      </c>
      <c r="J1189" s="2">
        <f t="shared" si="146"/>
        <v>3.5646464933033357</v>
      </c>
      <c r="K1189" s="2">
        <f t="shared" si="140"/>
        <v>3.5787650091111209</v>
      </c>
    </row>
    <row r="1190" spans="1:11" ht="13.5" x14ac:dyDescent="0.25">
      <c r="A1190" s="3">
        <f>TITRES_STAT!B1193</f>
        <v>43742</v>
      </c>
      <c r="B1190" s="6">
        <f>TITRES_STAT!D1193</f>
        <v>3.5973999999999999</v>
      </c>
      <c r="C1190" s="2">
        <f t="shared" si="141"/>
        <v>0</v>
      </c>
      <c r="D1190" s="2">
        <f t="shared" si="142"/>
        <v>3.5973999999999995</v>
      </c>
      <c r="E1190" s="2">
        <f t="shared" si="144"/>
        <v>3.5588000000000002</v>
      </c>
      <c r="F1190" s="2">
        <f t="shared" si="145"/>
        <v>3.5468999999999999</v>
      </c>
      <c r="G1190" s="2">
        <f t="shared" si="139"/>
        <v>3.6495340000000001</v>
      </c>
      <c r="H1190" s="2">
        <f t="shared" si="143"/>
        <v>3.4839514999999959</v>
      </c>
      <c r="I1190" s="2">
        <f t="array" ref="I1190">SUMPRODUCT(B1174:B1193, (ROW(B1174:B1193)-ROW(B1174)+1)) / (20*21/2)</f>
        <v>3.569061904761905</v>
      </c>
      <c r="J1190" s="2">
        <f t="shared" si="146"/>
        <v>3.5677658748934942</v>
      </c>
      <c r="K1190" s="2">
        <f t="shared" si="140"/>
        <v>3.5794957930675477</v>
      </c>
    </row>
    <row r="1191" spans="1:11" ht="13.5" x14ac:dyDescent="0.25">
      <c r="A1191" s="3">
        <f>TITRES_STAT!B1194</f>
        <v>43745</v>
      </c>
      <c r="B1191" s="6">
        <f>TITRES_STAT!D1194</f>
        <v>3.5973999999999999</v>
      </c>
      <c r="C1191" s="2">
        <f t="shared" si="141"/>
        <v>0</v>
      </c>
      <c r="D1191" s="2">
        <f t="shared" si="142"/>
        <v>3.5973999999999995</v>
      </c>
      <c r="E1191" s="2">
        <f t="shared" si="144"/>
        <v>3.5684499999999999</v>
      </c>
      <c r="F1191" s="2">
        <f t="shared" si="145"/>
        <v>3.5497950000000005</v>
      </c>
      <c r="G1191" s="2">
        <f t="shared" si="139"/>
        <v>3.6450279999999999</v>
      </c>
      <c r="H1191" s="2">
        <f t="shared" si="143"/>
        <v>3.4814464999999961</v>
      </c>
      <c r="I1191" s="2">
        <f t="array" ref="I1191">SUMPRODUCT(B1175:B1194, (ROW(B1175:B1194)-ROW(B1175)+1)) / (20*21/2)</f>
        <v>3.5733509523809524</v>
      </c>
      <c r="J1191" s="2">
        <f t="shared" si="146"/>
        <v>3.5705881725226849</v>
      </c>
      <c r="K1191" s="2">
        <f t="shared" si="140"/>
        <v>3.5801979188296045</v>
      </c>
    </row>
    <row r="1192" spans="1:11" ht="13.5" x14ac:dyDescent="0.25">
      <c r="A1192" s="3">
        <f>TITRES_STAT!B1195</f>
        <v>43746</v>
      </c>
      <c r="B1192" s="6">
        <f>TITRES_STAT!D1195</f>
        <v>3.5973999999999999</v>
      </c>
      <c r="C1192" s="2">
        <f t="shared" si="141"/>
        <v>0</v>
      </c>
      <c r="D1192" s="2">
        <f t="shared" si="142"/>
        <v>3.5973999999999995</v>
      </c>
      <c r="E1192" s="2">
        <f t="shared" si="144"/>
        <v>3.5781000000000001</v>
      </c>
      <c r="F1192" s="2">
        <f t="shared" si="145"/>
        <v>3.5494700000000003</v>
      </c>
      <c r="G1192" s="2">
        <f t="shared" si="139"/>
        <v>3.6406520000000002</v>
      </c>
      <c r="H1192" s="2">
        <f t="shared" si="143"/>
        <v>3.4795294999999964</v>
      </c>
      <c r="I1192" s="2">
        <f t="array" ref="I1192">SUMPRODUCT(B1176:B1195, (ROW(B1176:B1195)-ROW(B1176)+1)) / (20*21/2)</f>
        <v>3.5773642857142858</v>
      </c>
      <c r="J1192" s="2">
        <f t="shared" si="146"/>
        <v>3.5731416799014766</v>
      </c>
      <c r="K1192" s="2">
        <f t="shared" si="140"/>
        <v>3.5808725102480512</v>
      </c>
    </row>
    <row r="1193" spans="1:11" ht="13.5" x14ac:dyDescent="0.25">
      <c r="A1193" s="3">
        <f>TITRES_STAT!B1196</f>
        <v>43747</v>
      </c>
      <c r="B1193" s="6">
        <f>TITRES_STAT!D1196</f>
        <v>3.5973999999999999</v>
      </c>
      <c r="C1193" s="2">
        <f t="shared" si="141"/>
        <v>0</v>
      </c>
      <c r="D1193" s="2">
        <f t="shared" si="142"/>
        <v>3.5973999999999995</v>
      </c>
      <c r="E1193" s="2">
        <f t="shared" si="144"/>
        <v>3.5877499999999998</v>
      </c>
      <c r="F1193" s="2">
        <f t="shared" si="145"/>
        <v>3.5523649999999996</v>
      </c>
      <c r="G1193" s="2">
        <f t="shared" si="139"/>
        <v>3.6362759999999996</v>
      </c>
      <c r="H1193" s="2">
        <f t="shared" si="143"/>
        <v>3.4784944999999965</v>
      </c>
      <c r="I1193" s="2">
        <f t="array" ref="I1193">SUMPRODUCT(B1177:B1196, (ROW(B1177:B1196)-ROW(B1177)+1)) / (20*21/2)</f>
        <v>3.5811019047619044</v>
      </c>
      <c r="J1193" s="2">
        <f t="shared" si="146"/>
        <v>3.5754519961013358</v>
      </c>
      <c r="K1193" s="2">
        <f t="shared" si="140"/>
        <v>3.581520647101069</v>
      </c>
    </row>
    <row r="1194" spans="1:11" ht="13.5" x14ac:dyDescent="0.25">
      <c r="A1194" s="3">
        <f>TITRES_STAT!B1197</f>
        <v>43748</v>
      </c>
      <c r="B1194" s="6">
        <f>TITRES_STAT!D1197</f>
        <v>3.5973999999999999</v>
      </c>
      <c r="C1194" s="2">
        <f t="shared" si="141"/>
        <v>0</v>
      </c>
      <c r="D1194" s="2">
        <f t="shared" si="142"/>
        <v>3.5973999999999995</v>
      </c>
      <c r="E1194" s="2">
        <f t="shared" si="144"/>
        <v>3.5973999999999995</v>
      </c>
      <c r="F1194" s="2">
        <f t="shared" si="145"/>
        <v>3.5552599999999996</v>
      </c>
      <c r="G1194" s="2">
        <f t="shared" si="139"/>
        <v>3.6318999999999999</v>
      </c>
      <c r="H1194" s="2">
        <f t="shared" si="143"/>
        <v>3.4780179999999969</v>
      </c>
      <c r="I1194" s="2">
        <f t="array" ref="I1194">SUMPRODUCT(B1178:B1197, (ROW(B1178:B1197)-ROW(B1178)+1)) / (20*21/2)</f>
        <v>3.584563809523809</v>
      </c>
      <c r="J1194" s="2">
        <f t="shared" si="146"/>
        <v>3.5775422821869229</v>
      </c>
      <c r="K1194" s="2">
        <f t="shared" si="140"/>
        <v>3.5821433668225957</v>
      </c>
    </row>
    <row r="1195" spans="1:11" ht="13.5" x14ac:dyDescent="0.25">
      <c r="A1195" s="3">
        <f>TITRES_STAT!B1198</f>
        <v>43749</v>
      </c>
      <c r="B1195" s="6">
        <f>TITRES_STAT!D1198</f>
        <v>3.5973999999999999</v>
      </c>
      <c r="C1195" s="2">
        <f t="shared" si="141"/>
        <v>0</v>
      </c>
      <c r="D1195" s="2">
        <f t="shared" si="142"/>
        <v>3.5973999999999995</v>
      </c>
      <c r="E1195" s="2">
        <f t="shared" si="144"/>
        <v>3.5973999999999995</v>
      </c>
      <c r="F1195" s="2">
        <f t="shared" si="145"/>
        <v>3.5581550000000002</v>
      </c>
      <c r="G1195" s="2">
        <f t="shared" si="139"/>
        <v>3.6275239999999997</v>
      </c>
      <c r="H1195" s="2">
        <f t="shared" si="143"/>
        <v>3.4774534999999971</v>
      </c>
      <c r="I1195" s="2">
        <f t="array" ref="I1195">SUMPRODUCT(B1179:B1198, (ROW(B1179:B1198)-ROW(B1179)+1)) / (20*21/2)</f>
        <v>3.5877499999999993</v>
      </c>
      <c r="J1195" s="2">
        <f t="shared" si="146"/>
        <v>3.5794334934072158</v>
      </c>
      <c r="K1195" s="2">
        <f t="shared" si="140"/>
        <v>3.5827416661628861</v>
      </c>
    </row>
    <row r="1196" spans="1:11" ht="13.5" x14ac:dyDescent="0.25">
      <c r="A1196" s="3">
        <f>TITRES_STAT!B1199</f>
        <v>43752</v>
      </c>
      <c r="B1196" s="6">
        <f>TITRES_STAT!D1199</f>
        <v>3.5973999999999999</v>
      </c>
      <c r="C1196" s="2">
        <f t="shared" si="141"/>
        <v>0</v>
      </c>
      <c r="D1196" s="2">
        <f t="shared" si="142"/>
        <v>3.5973999999999995</v>
      </c>
      <c r="E1196" s="2">
        <f t="shared" si="144"/>
        <v>3.5973999999999995</v>
      </c>
      <c r="F1196" s="2">
        <f t="shared" si="145"/>
        <v>3.5610499999999994</v>
      </c>
      <c r="G1196" s="2">
        <f t="shared" si="139"/>
        <v>3.6231479999999991</v>
      </c>
      <c r="H1196" s="2">
        <f t="shared" si="143"/>
        <v>3.4768889999999972</v>
      </c>
      <c r="I1196" s="2">
        <f t="array" ref="I1196">SUMPRODUCT(B1180:B1199, (ROW(B1180:B1199)-ROW(B1180)+1)) / (20*21/2)</f>
        <v>3.5905071428571427</v>
      </c>
      <c r="J1196" s="2">
        <f t="shared" si="146"/>
        <v>3.5811445892731952</v>
      </c>
      <c r="K1196" s="2">
        <f t="shared" si="140"/>
        <v>3.5833165027839495</v>
      </c>
    </row>
    <row r="1197" spans="1:11" ht="13.5" x14ac:dyDescent="0.25">
      <c r="A1197" s="3">
        <f>TITRES_STAT!B1200</f>
        <v>43754</v>
      </c>
      <c r="B1197" s="6">
        <f>TITRES_STAT!D1200</f>
        <v>3.5973999999999999</v>
      </c>
      <c r="C1197" s="2">
        <f t="shared" si="141"/>
        <v>0</v>
      </c>
      <c r="D1197" s="2">
        <f t="shared" si="142"/>
        <v>3.5973999999999995</v>
      </c>
      <c r="E1197" s="2">
        <f t="shared" si="144"/>
        <v>3.5973999999999995</v>
      </c>
      <c r="F1197" s="2">
        <f t="shared" si="145"/>
        <v>3.5639449999999995</v>
      </c>
      <c r="G1197" s="2">
        <f t="shared" si="139"/>
        <v>3.618771999999999</v>
      </c>
      <c r="H1197" s="2">
        <f t="shared" si="143"/>
        <v>3.4763244999999974</v>
      </c>
      <c r="I1197" s="2">
        <f t="array" ref="I1197">SUMPRODUCT(B1181:B1200, (ROW(B1181:B1200)-ROW(B1181)+1)) / (20*21/2)</f>
        <v>3.5928047619047616</v>
      </c>
      <c r="J1197" s="2">
        <f t="shared" si="146"/>
        <v>3.5826927236281287</v>
      </c>
      <c r="K1197" s="2">
        <f t="shared" si="140"/>
        <v>3.5838687967924221</v>
      </c>
    </row>
    <row r="1198" spans="1:11" ht="13.5" x14ac:dyDescent="0.25">
      <c r="A1198" s="3">
        <f>TITRES_STAT!B1201</f>
        <v>43755</v>
      </c>
      <c r="B1198" s="6">
        <f>TITRES_STAT!D1201</f>
        <v>3.5973999999999999</v>
      </c>
      <c r="C1198" s="2">
        <f t="shared" si="141"/>
        <v>0</v>
      </c>
      <c r="D1198" s="2">
        <f t="shared" si="142"/>
        <v>3.5973999999999995</v>
      </c>
      <c r="E1198" s="2">
        <f t="shared" si="144"/>
        <v>3.5973999999999995</v>
      </c>
      <c r="F1198" s="2">
        <f t="shared" si="145"/>
        <v>3.5684499999999995</v>
      </c>
      <c r="G1198" s="2">
        <f t="shared" si="139"/>
        <v>3.6143959999999993</v>
      </c>
      <c r="H1198" s="2">
        <f t="shared" si="143"/>
        <v>3.4757889999999976</v>
      </c>
      <c r="I1198" s="2">
        <f t="array" ref="I1198">SUMPRODUCT(B1182:B1201, (ROW(B1182:B1201)-ROW(B1182)+1)) / (20*21/2)</f>
        <v>3.594642857142857</v>
      </c>
      <c r="J1198" s="2">
        <f t="shared" si="146"/>
        <v>3.584093416615926</v>
      </c>
      <c r="K1198" s="2">
        <f t="shared" si="140"/>
        <v>3.5843994322123272</v>
      </c>
    </row>
    <row r="1199" spans="1:11" ht="13.5" x14ac:dyDescent="0.25">
      <c r="A1199" s="3">
        <f>TITRES_STAT!B1202</f>
        <v>43756</v>
      </c>
      <c r="B1199" s="6">
        <f>TITRES_STAT!D1202</f>
        <v>3.5973999999999999</v>
      </c>
      <c r="C1199" s="2">
        <f t="shared" si="141"/>
        <v>0</v>
      </c>
      <c r="D1199" s="2">
        <f t="shared" si="142"/>
        <v>3.5973999999999995</v>
      </c>
      <c r="E1199" s="2">
        <f t="shared" si="144"/>
        <v>3.5973999999999995</v>
      </c>
      <c r="F1199" s="2">
        <f t="shared" si="145"/>
        <v>3.5732749999999998</v>
      </c>
      <c r="G1199" s="2">
        <f t="shared" si="139"/>
        <v>3.6100199999999996</v>
      </c>
      <c r="H1199" s="2">
        <f t="shared" si="143"/>
        <v>3.4752534999999978</v>
      </c>
      <c r="I1199" s="2">
        <f t="array" ref="I1199">SUMPRODUCT(B1183:B1202, (ROW(B1183:B1202)-ROW(B1183)+1)) / (20*21/2)</f>
        <v>3.5905071428571427</v>
      </c>
      <c r="J1199" s="2">
        <f t="shared" si="146"/>
        <v>3.5853607102715519</v>
      </c>
      <c r="K1199" s="2">
        <f t="shared" si="140"/>
        <v>3.5849092584000788</v>
      </c>
    </row>
    <row r="1200" spans="1:11" ht="13.5" x14ac:dyDescent="0.25">
      <c r="A1200" s="3">
        <f>TITRES_STAT!B1203</f>
        <v>43759</v>
      </c>
      <c r="B1200" s="6">
        <f>TITRES_STAT!D1203</f>
        <v>3.5973999999999999</v>
      </c>
      <c r="C1200" s="2">
        <f t="shared" si="141"/>
        <v>0</v>
      </c>
      <c r="D1200" s="2">
        <f t="shared" si="142"/>
        <v>3.5973999999999995</v>
      </c>
      <c r="E1200" s="2">
        <f t="shared" si="144"/>
        <v>3.5973999999999995</v>
      </c>
      <c r="F1200" s="2">
        <f t="shared" si="145"/>
        <v>3.5780999999999992</v>
      </c>
      <c r="G1200" s="2">
        <f t="shared" si="139"/>
        <v>3.6056439999999994</v>
      </c>
      <c r="H1200" s="2">
        <f t="shared" si="143"/>
        <v>3.4741299999999979</v>
      </c>
      <c r="I1200" s="2">
        <f t="array" ref="I1200">SUMPRODUCT(B1184:B1203, (ROW(B1184:B1203)-ROW(B1184)+1)) / (20*21/2)</f>
        <v>3.5861876190476187</v>
      </c>
      <c r="J1200" s="2">
        <f t="shared" si="146"/>
        <v>3.5865073092933089</v>
      </c>
      <c r="K1200" s="2">
        <f t="shared" si="140"/>
        <v>3.585399091403997</v>
      </c>
    </row>
    <row r="1201" spans="1:11" ht="13.5" x14ac:dyDescent="0.25">
      <c r="A1201" s="3">
        <f>TITRES_STAT!B1204</f>
        <v>43760</v>
      </c>
      <c r="B1201" s="6">
        <f>TITRES_STAT!D1204</f>
        <v>3.5973999999999999</v>
      </c>
      <c r="C1201" s="2">
        <f t="shared" si="141"/>
        <v>0</v>
      </c>
      <c r="D1201" s="2">
        <f t="shared" si="142"/>
        <v>3.5973999999999995</v>
      </c>
      <c r="E1201" s="2">
        <f t="shared" si="144"/>
        <v>3.5973999999999995</v>
      </c>
      <c r="F1201" s="2">
        <f t="shared" si="145"/>
        <v>3.5829249999999995</v>
      </c>
      <c r="G1201" s="2">
        <f t="shared" si="139"/>
        <v>3.6012679999999988</v>
      </c>
      <c r="H1201" s="2">
        <f t="shared" si="143"/>
        <v>3.473535999999998</v>
      </c>
      <c r="I1201" s="2">
        <f t="array" ref="I1201">SUMPRODUCT(B1185:B1204, (ROW(B1185:B1204)-ROW(B1185)+1)) / (20*21/2)</f>
        <v>3.5816842857142857</v>
      </c>
      <c r="J1201" s="2">
        <f t="shared" si="146"/>
        <v>3.5875447084082319</v>
      </c>
      <c r="K1201" s="2">
        <f t="shared" si="140"/>
        <v>3.585869715270507</v>
      </c>
    </row>
    <row r="1202" spans="1:11" ht="13.5" x14ac:dyDescent="0.25">
      <c r="A1202" s="3">
        <f>TITRES_STAT!B1205</f>
        <v>43761</v>
      </c>
      <c r="B1202" s="6">
        <f>TITRES_STAT!D1205</f>
        <v>3.5394999999999999</v>
      </c>
      <c r="C1202" s="2">
        <f t="shared" si="141"/>
        <v>-5.7900000000000063E-2</v>
      </c>
      <c r="D1202" s="2">
        <f t="shared" si="142"/>
        <v>3.5858199999999996</v>
      </c>
      <c r="E1202" s="2">
        <f t="shared" si="144"/>
        <v>3.5916099999999993</v>
      </c>
      <c r="F1202" s="2">
        <f t="shared" si="145"/>
        <v>3.5848549999999997</v>
      </c>
      <c r="G1202" s="2">
        <f t="shared" ref="G1202:G1265" si="147">AVERAGE(B1153:B1202)</f>
        <v>3.5957339999999989</v>
      </c>
      <c r="H1202" s="2">
        <f t="shared" si="143"/>
        <v>3.4726524999999979</v>
      </c>
      <c r="I1202" s="2">
        <f t="array" ref="I1202">SUMPRODUCT(B1186:B1205, (ROW(B1186:B1205)-ROW(B1186)+1)) / (20*21/2)</f>
        <v>3.5671876190476195</v>
      </c>
      <c r="J1202" s="2">
        <f t="shared" si="146"/>
        <v>3.5829690218931622</v>
      </c>
      <c r="K1202" s="2">
        <f t="shared" si="140"/>
        <v>3.5840512950638206</v>
      </c>
    </row>
    <row r="1203" spans="1:11" ht="13.5" x14ac:dyDescent="0.25">
      <c r="A1203" s="3">
        <f>TITRES_STAT!B1206</f>
        <v>43762</v>
      </c>
      <c r="B1203" s="6">
        <f>TITRES_STAT!D1206</f>
        <v>3.5394999999999999</v>
      </c>
      <c r="C1203" s="2">
        <f t="shared" si="141"/>
        <v>0</v>
      </c>
      <c r="D1203" s="2">
        <f t="shared" si="142"/>
        <v>3.5742399999999996</v>
      </c>
      <c r="E1203" s="2">
        <f t="shared" si="144"/>
        <v>3.5858199999999996</v>
      </c>
      <c r="F1203" s="2">
        <f t="shared" si="145"/>
        <v>3.5867850000000003</v>
      </c>
      <c r="G1203" s="2">
        <f t="shared" si="147"/>
        <v>3.5901999999999985</v>
      </c>
      <c r="H1203" s="2">
        <f t="shared" si="143"/>
        <v>3.4717689999999983</v>
      </c>
      <c r="I1203" s="2">
        <f t="array" ref="I1203">SUMPRODUCT(B1187:B1206, (ROW(B1187:B1206)-ROW(B1187)+1)) / (20*21/2)</f>
        <v>3.5534571428571429</v>
      </c>
      <c r="J1203" s="2">
        <f t="shared" si="146"/>
        <v>3.5788291150461942</v>
      </c>
      <c r="K1203" s="2">
        <f t="shared" ref="K1203:K1266" si="148">$K$4*B1203+(1-$K$4)*K1202</f>
        <v>3.582304185453475</v>
      </c>
    </row>
    <row r="1204" spans="1:11" ht="13.5" x14ac:dyDescent="0.25">
      <c r="A1204" s="3">
        <f>TITRES_STAT!B1207</f>
        <v>43763</v>
      </c>
      <c r="B1204" s="6">
        <f>TITRES_STAT!D1207</f>
        <v>3.5394999999999999</v>
      </c>
      <c r="C1204" s="2">
        <f t="shared" si="141"/>
        <v>0</v>
      </c>
      <c r="D1204" s="2">
        <f t="shared" si="142"/>
        <v>3.5626599999999997</v>
      </c>
      <c r="E1204" s="2">
        <f t="shared" si="144"/>
        <v>3.5800299999999994</v>
      </c>
      <c r="F1204" s="2">
        <f t="shared" si="145"/>
        <v>3.5887150000000005</v>
      </c>
      <c r="G1204" s="2">
        <f t="shared" si="147"/>
        <v>3.5846659999999986</v>
      </c>
      <c r="H1204" s="2">
        <f t="shared" si="143"/>
        <v>3.4709439999999976</v>
      </c>
      <c r="I1204" s="2">
        <f t="array" ref="I1204">SUMPRODUCT(B1188:B1207, (ROW(B1188:B1207)-ROW(B1188)+1)) / (20*21/2)</f>
        <v>3.5404928571428567</v>
      </c>
      <c r="J1204" s="2">
        <f t="shared" si="146"/>
        <v>3.5750834850417945</v>
      </c>
      <c r="K1204" s="2">
        <f t="shared" si="148"/>
        <v>3.5806255899454955</v>
      </c>
    </row>
    <row r="1205" spans="1:11" ht="13.5" x14ac:dyDescent="0.25">
      <c r="A1205" s="3">
        <f>TITRES_STAT!B1208</f>
        <v>43766</v>
      </c>
      <c r="B1205" s="6">
        <f>TITRES_STAT!D1208</f>
        <v>3.4365000000000001</v>
      </c>
      <c r="C1205" s="2">
        <f t="shared" si="141"/>
        <v>-0.10299999999999976</v>
      </c>
      <c r="D1205" s="2">
        <f t="shared" si="142"/>
        <v>3.5304799999999998</v>
      </c>
      <c r="E1205" s="2">
        <f t="shared" si="144"/>
        <v>3.5639400000000001</v>
      </c>
      <c r="F1205" s="2">
        <f t="shared" si="145"/>
        <v>3.58067</v>
      </c>
      <c r="G1205" s="2">
        <f t="shared" si="147"/>
        <v>3.5770719999999985</v>
      </c>
      <c r="H1205" s="2">
        <f t="shared" si="143"/>
        <v>3.4696039999999977</v>
      </c>
      <c r="I1205" s="2">
        <f t="array" ref="I1205">SUMPRODUCT(B1189:B1208, (ROW(B1189:B1208)-ROW(B1189)+1)) / (20*21/2)</f>
        <v>3.5282947619047613</v>
      </c>
      <c r="J1205" s="2">
        <f t="shared" si="146"/>
        <v>3.561885057894957</v>
      </c>
      <c r="K1205" s="2">
        <f t="shared" si="148"/>
        <v>3.5749736060260644</v>
      </c>
    </row>
    <row r="1206" spans="1:11" ht="13.5" x14ac:dyDescent="0.25">
      <c r="A1206" s="3">
        <f>TITRES_STAT!B1209</f>
        <v>43767</v>
      </c>
      <c r="B1206" s="6">
        <f>TITRES_STAT!D1209</f>
        <v>3.4365000000000001</v>
      </c>
      <c r="C1206" s="2">
        <f t="shared" si="141"/>
        <v>0</v>
      </c>
      <c r="D1206" s="2">
        <f t="shared" si="142"/>
        <v>3.4982999999999995</v>
      </c>
      <c r="E1206" s="2">
        <f t="shared" si="144"/>
        <v>3.5478500000000004</v>
      </c>
      <c r="F1206" s="2">
        <f t="shared" si="145"/>
        <v>3.5726249999999995</v>
      </c>
      <c r="G1206" s="2">
        <f t="shared" si="147"/>
        <v>3.5716659999999978</v>
      </c>
      <c r="H1206" s="2">
        <f t="shared" si="143"/>
        <v>3.4682639999999973</v>
      </c>
      <c r="I1206" s="2">
        <f t="array" ref="I1206">SUMPRODUCT(B1190:B1209, (ROW(B1190:B1209)-ROW(B1190)+1)) / (20*21/2)</f>
        <v>3.5168628571428564</v>
      </c>
      <c r="J1206" s="2">
        <f t="shared" si="146"/>
        <v>3.5499436238097233</v>
      </c>
      <c r="K1206" s="2">
        <f t="shared" si="148"/>
        <v>3.5695432685348463</v>
      </c>
    </row>
    <row r="1207" spans="1:11" ht="13.5" x14ac:dyDescent="0.25">
      <c r="A1207" s="3">
        <f>TITRES_STAT!B1210</f>
        <v>43768</v>
      </c>
      <c r="B1207" s="6">
        <f>TITRES_STAT!D1210</f>
        <v>3.4365000000000001</v>
      </c>
      <c r="C1207" s="2">
        <f t="shared" si="141"/>
        <v>0</v>
      </c>
      <c r="D1207" s="2">
        <f t="shared" si="142"/>
        <v>3.4777</v>
      </c>
      <c r="E1207" s="2">
        <f t="shared" si="144"/>
        <v>3.5317599999999998</v>
      </c>
      <c r="F1207" s="2">
        <f t="shared" si="145"/>
        <v>3.5645799999999985</v>
      </c>
      <c r="G1207" s="2">
        <f t="shared" si="147"/>
        <v>3.5662599999999975</v>
      </c>
      <c r="H1207" s="2">
        <f t="shared" si="143"/>
        <v>3.4672179999999972</v>
      </c>
      <c r="I1207" s="2">
        <f t="array" ref="I1207">SUMPRODUCT(B1191:B1210, (ROW(B1191:B1210)-ROW(B1191)+1)) / (20*21/2)</f>
        <v>3.5061971428571428</v>
      </c>
      <c r="J1207" s="2">
        <f t="shared" si="146"/>
        <v>3.5391394691611784</v>
      </c>
      <c r="K1207" s="2">
        <f t="shared" si="148"/>
        <v>3.5643258854550486</v>
      </c>
    </row>
    <row r="1208" spans="1:11" ht="13.5" x14ac:dyDescent="0.25">
      <c r="A1208" s="3">
        <f>TITRES_STAT!B1211</f>
        <v>43769</v>
      </c>
      <c r="B1208" s="6">
        <f>TITRES_STAT!D1211</f>
        <v>3.4365000000000001</v>
      </c>
      <c r="C1208" s="2">
        <f t="shared" si="141"/>
        <v>0</v>
      </c>
      <c r="D1208" s="2">
        <f t="shared" si="142"/>
        <v>3.4570999999999996</v>
      </c>
      <c r="E1208" s="2">
        <f t="shared" si="144"/>
        <v>3.5156699999999992</v>
      </c>
      <c r="F1208" s="2">
        <f t="shared" si="145"/>
        <v>3.5565349999999989</v>
      </c>
      <c r="G1208" s="2">
        <f t="shared" si="147"/>
        <v>3.5608539999999977</v>
      </c>
      <c r="H1208" s="2">
        <f t="shared" si="143"/>
        <v>3.4661719999999967</v>
      </c>
      <c r="I1208" s="2">
        <f t="array" ref="I1208">SUMPRODUCT(B1192:B1211, (ROW(B1192:B1211)-ROW(B1192)+1)) / (20*21/2)</f>
        <v>3.4864976190476189</v>
      </c>
      <c r="J1208" s="2">
        <f t="shared" si="146"/>
        <v>3.5293642816220188</v>
      </c>
      <c r="K1208" s="2">
        <f t="shared" si="148"/>
        <v>3.5593131056332821</v>
      </c>
    </row>
    <row r="1209" spans="1:11" ht="13.5" x14ac:dyDescent="0.25">
      <c r="A1209" s="3">
        <f>TITRES_STAT!B1212</f>
        <v>43770</v>
      </c>
      <c r="B1209" s="6">
        <f>TITRES_STAT!D1212</f>
        <v>3.4365000000000001</v>
      </c>
      <c r="C1209" s="2">
        <f t="shared" si="141"/>
        <v>0</v>
      </c>
      <c r="D1209" s="2">
        <f t="shared" si="142"/>
        <v>3.4365000000000001</v>
      </c>
      <c r="E1209" s="2">
        <f t="shared" si="144"/>
        <v>3.4995799999999995</v>
      </c>
      <c r="F1209" s="2">
        <f t="shared" si="145"/>
        <v>3.5484899999999988</v>
      </c>
      <c r="G1209" s="2">
        <f t="shared" si="147"/>
        <v>3.5554479999999971</v>
      </c>
      <c r="H1209" s="2">
        <f t="shared" si="143"/>
        <v>3.4651259999999966</v>
      </c>
      <c r="I1209" s="2">
        <f t="array" ref="I1209">SUMPRODUCT(B1193:B1212, (ROW(B1193:B1212)-ROW(B1193)+1)) / (20*21/2)</f>
        <v>3.4680542857142855</v>
      </c>
      <c r="J1209" s="2">
        <f t="shared" si="146"/>
        <v>3.5205200643246837</v>
      </c>
      <c r="K1209" s="2">
        <f t="shared" si="148"/>
        <v>3.5544969054123694</v>
      </c>
    </row>
    <row r="1210" spans="1:11" ht="13.5" x14ac:dyDescent="0.25">
      <c r="A1210" s="3">
        <f>TITRES_STAT!B1213</f>
        <v>43773</v>
      </c>
      <c r="B1210" s="6">
        <f>TITRES_STAT!D1213</f>
        <v>3.4365000000000001</v>
      </c>
      <c r="C1210" s="2">
        <f t="shared" si="141"/>
        <v>0</v>
      </c>
      <c r="D1210" s="2">
        <f t="shared" si="142"/>
        <v>3.4365000000000001</v>
      </c>
      <c r="E1210" s="2">
        <f t="shared" si="144"/>
        <v>3.4834899999999998</v>
      </c>
      <c r="F1210" s="2">
        <f t="shared" si="145"/>
        <v>3.5404449999999996</v>
      </c>
      <c r="G1210" s="2">
        <f t="shared" si="147"/>
        <v>3.5500419999999973</v>
      </c>
      <c r="H1210" s="2">
        <f t="shared" si="143"/>
        <v>3.4640799999999961</v>
      </c>
      <c r="I1210" s="2">
        <f t="array" ref="I1210">SUMPRODUCT(B1194:B1213, (ROW(B1194:B1213)-ROW(B1194)+1)) / (20*21/2)</f>
        <v>3.4508671428571427</v>
      </c>
      <c r="J1210" s="2">
        <f t="shared" si="146"/>
        <v>3.5125181534366186</v>
      </c>
      <c r="K1210" s="2">
        <f t="shared" si="148"/>
        <v>3.5498695757883554</v>
      </c>
    </row>
    <row r="1211" spans="1:11" ht="13.5" x14ac:dyDescent="0.25">
      <c r="A1211" s="3">
        <f>TITRES_STAT!B1214</f>
        <v>43774</v>
      </c>
      <c r="B1211" s="6">
        <f>TITRES_STAT!D1214</f>
        <v>3.3336000000000001</v>
      </c>
      <c r="C1211" s="2">
        <f t="shared" si="141"/>
        <v>-0.10289999999999999</v>
      </c>
      <c r="D1211" s="2">
        <f t="shared" si="142"/>
        <v>3.4159199999999998</v>
      </c>
      <c r="E1211" s="2">
        <f t="shared" si="144"/>
        <v>3.4571099999999992</v>
      </c>
      <c r="F1211" s="2">
        <f t="shared" si="145"/>
        <v>3.5272550000000003</v>
      </c>
      <c r="G1211" s="2">
        <f t="shared" si="147"/>
        <v>3.5425779999999971</v>
      </c>
      <c r="H1211" s="2">
        <f t="shared" si="143"/>
        <v>3.4628139999999963</v>
      </c>
      <c r="I1211" s="2">
        <f t="array" ref="I1211">SUMPRODUCT(B1195:B1214, (ROW(B1195:B1214)-ROW(B1195)+1)) / (20*21/2)</f>
        <v>3.4349361904761908</v>
      </c>
      <c r="J1211" s="2">
        <f t="shared" si="146"/>
        <v>3.4954783292997975</v>
      </c>
      <c r="K1211" s="2">
        <f t="shared" si="148"/>
        <v>3.5413884159535183</v>
      </c>
    </row>
    <row r="1212" spans="1:11" ht="13.5" x14ac:dyDescent="0.25">
      <c r="A1212" s="3">
        <f>TITRES_STAT!B1215</f>
        <v>43775</v>
      </c>
      <c r="B1212" s="6">
        <f>TITRES_STAT!D1215</f>
        <v>3.3336000000000001</v>
      </c>
      <c r="C1212" s="2">
        <f t="shared" si="141"/>
        <v>0</v>
      </c>
      <c r="D1212" s="2">
        <f t="shared" si="142"/>
        <v>3.39534</v>
      </c>
      <c r="E1212" s="2">
        <f t="shared" si="144"/>
        <v>3.4365199999999994</v>
      </c>
      <c r="F1212" s="2">
        <f t="shared" si="145"/>
        <v>3.514065</v>
      </c>
      <c r="G1212" s="2">
        <f t="shared" si="147"/>
        <v>3.535113999999997</v>
      </c>
      <c r="H1212" s="2">
        <f t="shared" si="143"/>
        <v>3.4615479999999956</v>
      </c>
      <c r="I1212" s="2">
        <f t="array" ref="I1212">SUMPRODUCT(B1196:B1215, (ROW(B1196:B1215)-ROW(B1196)+1)) / (20*21/2)</f>
        <v>3.420261428571429</v>
      </c>
      <c r="J1212" s="2">
        <f t="shared" si="146"/>
        <v>3.4800613455569596</v>
      </c>
      <c r="K1212" s="2">
        <f t="shared" si="148"/>
        <v>3.533239850622008</v>
      </c>
    </row>
    <row r="1213" spans="1:11" ht="13.5" x14ac:dyDescent="0.25">
      <c r="A1213" s="3">
        <f>TITRES_STAT!B1216</f>
        <v>43776</v>
      </c>
      <c r="B1213" s="6">
        <f>TITRES_STAT!D1216</f>
        <v>3.3336000000000001</v>
      </c>
      <c r="C1213" s="2">
        <f t="shared" si="141"/>
        <v>0</v>
      </c>
      <c r="D1213" s="2">
        <f t="shared" si="142"/>
        <v>3.3747599999999998</v>
      </c>
      <c r="E1213" s="2">
        <f t="shared" si="144"/>
        <v>3.4159299999999995</v>
      </c>
      <c r="F1213" s="2">
        <f t="shared" si="145"/>
        <v>3.5008750000000006</v>
      </c>
      <c r="G1213" s="2">
        <f t="shared" si="147"/>
        <v>3.5308679999999968</v>
      </c>
      <c r="H1213" s="2">
        <f t="shared" si="143"/>
        <v>3.4602819999999959</v>
      </c>
      <c r="I1213" s="2">
        <f t="array" ref="I1213">SUMPRODUCT(B1197:B1216, (ROW(B1197:B1216)-ROW(B1197)+1)) / (20*21/2)</f>
        <v>3.4068428571428577</v>
      </c>
      <c r="J1213" s="2">
        <f t="shared" si="146"/>
        <v>3.4661126459801062</v>
      </c>
      <c r="K1213" s="2">
        <f t="shared" si="148"/>
        <v>3.5254108368721253</v>
      </c>
    </row>
    <row r="1214" spans="1:11" ht="13.5" x14ac:dyDescent="0.25">
      <c r="A1214" s="3">
        <f>TITRES_STAT!B1217</f>
        <v>43777</v>
      </c>
      <c r="B1214" s="6">
        <f>TITRES_STAT!D1217</f>
        <v>3.3336000000000001</v>
      </c>
      <c r="C1214" s="2">
        <f t="shared" si="141"/>
        <v>0</v>
      </c>
      <c r="D1214" s="2">
        <f t="shared" si="142"/>
        <v>3.3541800000000004</v>
      </c>
      <c r="E1214" s="2">
        <f t="shared" si="144"/>
        <v>3.39534</v>
      </c>
      <c r="F1214" s="2">
        <f t="shared" si="145"/>
        <v>3.4876850000000004</v>
      </c>
      <c r="G1214" s="2">
        <f t="shared" si="147"/>
        <v>3.5266219999999966</v>
      </c>
      <c r="H1214" s="2">
        <f t="shared" si="143"/>
        <v>3.4590159999999965</v>
      </c>
      <c r="I1214" s="2">
        <f t="array" ref="I1214">SUMPRODUCT(B1198:B1217, (ROW(B1198:B1217)-ROW(B1198)+1)) / (20*21/2)</f>
        <v>3.3854804761904762</v>
      </c>
      <c r="J1214" s="2">
        <f t="shared" si="146"/>
        <v>3.4534923939820006</v>
      </c>
      <c r="K1214" s="2">
        <f t="shared" si="148"/>
        <v>3.5178888432692972</v>
      </c>
    </row>
    <row r="1215" spans="1:11" ht="13.5" x14ac:dyDescent="0.25">
      <c r="A1215" s="3">
        <f>TITRES_STAT!B1218</f>
        <v>43780</v>
      </c>
      <c r="B1215" s="6">
        <f>TITRES_STAT!D1218</f>
        <v>3.3336000000000001</v>
      </c>
      <c r="C1215" s="2">
        <f t="shared" si="141"/>
        <v>0</v>
      </c>
      <c r="D1215" s="2">
        <f t="shared" si="142"/>
        <v>3.3335999999999997</v>
      </c>
      <c r="E1215" s="2">
        <f t="shared" si="144"/>
        <v>3.3850500000000006</v>
      </c>
      <c r="F1215" s="2">
        <f t="shared" si="145"/>
        <v>3.4744950000000001</v>
      </c>
      <c r="G1215" s="2">
        <f t="shared" si="147"/>
        <v>3.5223759999999964</v>
      </c>
      <c r="H1215" s="2">
        <f t="shared" si="143"/>
        <v>3.4577499999999963</v>
      </c>
      <c r="I1215" s="2">
        <f t="array" ref="I1215">SUMPRODUCT(B1199:B1218, (ROW(B1199:B1218)-ROW(B1199)+1)) / (20*21/2)</f>
        <v>3.3658342857142869</v>
      </c>
      <c r="J1215" s="2">
        <f t="shared" si="146"/>
        <v>3.4420740707456194</v>
      </c>
      <c r="K1215" s="2">
        <f t="shared" si="148"/>
        <v>3.5106618298077561</v>
      </c>
    </row>
    <row r="1216" spans="1:11" ht="13.5" x14ac:dyDescent="0.25">
      <c r="A1216" s="3">
        <f>TITRES_STAT!B1219</f>
        <v>43781</v>
      </c>
      <c r="B1216" s="6">
        <f>TITRES_STAT!D1219</f>
        <v>3.3336000000000001</v>
      </c>
      <c r="C1216" s="2">
        <f t="shared" si="141"/>
        <v>0</v>
      </c>
      <c r="D1216" s="2">
        <f t="shared" si="142"/>
        <v>3.3335999999999997</v>
      </c>
      <c r="E1216" s="2">
        <f t="shared" si="144"/>
        <v>3.3747599999999998</v>
      </c>
      <c r="F1216" s="2">
        <f t="shared" si="145"/>
        <v>3.4613050000000003</v>
      </c>
      <c r="G1216" s="2">
        <f t="shared" si="147"/>
        <v>3.5181299999999958</v>
      </c>
      <c r="H1216" s="2">
        <f t="shared" si="143"/>
        <v>3.4567779999999964</v>
      </c>
      <c r="I1216" s="2">
        <f t="array" ref="I1216">SUMPRODUCT(B1200:B1219, (ROW(B1200:B1219)-ROW(B1200)+1)) / (20*21/2)</f>
        <v>3.3479042857142858</v>
      </c>
      <c r="J1216" s="2">
        <f t="shared" si="146"/>
        <v>3.4317432068650842</v>
      </c>
      <c r="K1216" s="2">
        <f t="shared" si="148"/>
        <v>3.5037182286388249</v>
      </c>
    </row>
    <row r="1217" spans="1:11" ht="13.5" x14ac:dyDescent="0.25">
      <c r="A1217" s="3">
        <f>TITRES_STAT!B1220</f>
        <v>43782</v>
      </c>
      <c r="B1217" s="6">
        <f>TITRES_STAT!D1220</f>
        <v>3.2370000000000001</v>
      </c>
      <c r="C1217" s="2">
        <f t="shared" si="141"/>
        <v>-9.6600000000000019E-2</v>
      </c>
      <c r="D1217" s="2">
        <f t="shared" si="142"/>
        <v>3.3142800000000001</v>
      </c>
      <c r="E1217" s="2">
        <f t="shared" si="144"/>
        <v>3.3548100000000005</v>
      </c>
      <c r="F1217" s="2">
        <f t="shared" si="145"/>
        <v>3.4432849999999995</v>
      </c>
      <c r="G1217" s="2">
        <f t="shared" si="147"/>
        <v>3.5120799999999961</v>
      </c>
      <c r="H1217" s="2">
        <f t="shared" si="143"/>
        <v>3.4553229999999968</v>
      </c>
      <c r="I1217" s="2">
        <f t="array" ref="I1217">SUMPRODUCT(B1201:B1220, (ROW(B1201:B1220)-ROW(B1201)+1)) / (20*21/2)</f>
        <v>3.3316904761904764</v>
      </c>
      <c r="J1217" s="2">
        <f t="shared" si="146"/>
        <v>3.4131962347826952</v>
      </c>
      <c r="K1217" s="2">
        <f t="shared" si="148"/>
        <v>3.493258690260832</v>
      </c>
    </row>
    <row r="1218" spans="1:11" ht="13.5" x14ac:dyDescent="0.25">
      <c r="A1218" s="3">
        <f>TITRES_STAT!B1221</f>
        <v>43783</v>
      </c>
      <c r="B1218" s="6">
        <f>TITRES_STAT!D1221</f>
        <v>3.2370000000000001</v>
      </c>
      <c r="C1218" s="2">
        <f t="shared" si="141"/>
        <v>0</v>
      </c>
      <c r="D1218" s="2">
        <f t="shared" si="142"/>
        <v>3.2949600000000006</v>
      </c>
      <c r="E1218" s="2">
        <f t="shared" si="144"/>
        <v>3.3348600000000004</v>
      </c>
      <c r="F1218" s="2">
        <f t="shared" si="145"/>
        <v>3.4252649999999987</v>
      </c>
      <c r="G1218" s="2">
        <f t="shared" si="147"/>
        <v>3.506029999999996</v>
      </c>
      <c r="H1218" s="2">
        <f t="shared" si="143"/>
        <v>3.4538679999999964</v>
      </c>
      <c r="I1218" s="2">
        <f t="array" ref="I1218">SUMPRODUCT(B1202:B1221, (ROW(B1202:B1221)-ROW(B1202)+1)) / (20*21/2)</f>
        <v>3.3171928571428571</v>
      </c>
      <c r="J1218" s="2">
        <f t="shared" si="146"/>
        <v>3.3964156409938671</v>
      </c>
      <c r="K1218" s="2">
        <f t="shared" si="148"/>
        <v>3.4832093298584468</v>
      </c>
    </row>
    <row r="1219" spans="1:11" ht="13.5" x14ac:dyDescent="0.25">
      <c r="A1219" s="3">
        <f>TITRES_STAT!B1222</f>
        <v>43784</v>
      </c>
      <c r="B1219" s="6">
        <f>TITRES_STAT!D1222</f>
        <v>3.2370000000000001</v>
      </c>
      <c r="C1219" s="2">
        <f t="shared" si="141"/>
        <v>0</v>
      </c>
      <c r="D1219" s="2">
        <f t="shared" si="142"/>
        <v>3.2756400000000001</v>
      </c>
      <c r="E1219" s="2">
        <f t="shared" si="144"/>
        <v>3.3149100000000002</v>
      </c>
      <c r="F1219" s="2">
        <f t="shared" si="145"/>
        <v>3.4072449999999987</v>
      </c>
      <c r="G1219" s="2">
        <f t="shared" si="147"/>
        <v>3.4999799999999963</v>
      </c>
      <c r="H1219" s="2">
        <f t="shared" si="143"/>
        <v>3.4524129999999964</v>
      </c>
      <c r="I1219" s="2">
        <f t="array" ref="I1219">SUMPRODUCT(B1203:B1222, (ROW(B1203:B1222)-ROW(B1203)+1)) / (20*21/2)</f>
        <v>3.3044114285714281</v>
      </c>
      <c r="J1219" s="2">
        <f t="shared" si="146"/>
        <v>3.3812331989944511</v>
      </c>
      <c r="K1219" s="2">
        <f t="shared" si="148"/>
        <v>3.4735540620208609</v>
      </c>
    </row>
    <row r="1220" spans="1:11" ht="13.5" x14ac:dyDescent="0.25">
      <c r="A1220" s="3">
        <f>TITRES_STAT!B1223</f>
        <v>43787</v>
      </c>
      <c r="B1220" s="6">
        <f>TITRES_STAT!D1223</f>
        <v>3.2370000000000001</v>
      </c>
      <c r="C1220" s="2">
        <f t="shared" ref="C1220:C1283" si="149">B1220-B1219</f>
        <v>0</v>
      </c>
      <c r="D1220" s="2">
        <f t="shared" si="142"/>
        <v>3.2563200000000001</v>
      </c>
      <c r="E1220" s="2">
        <f t="shared" si="144"/>
        <v>3.2949600000000006</v>
      </c>
      <c r="F1220" s="2">
        <f t="shared" si="145"/>
        <v>3.3892249999999988</v>
      </c>
      <c r="G1220" s="2">
        <f t="shared" si="147"/>
        <v>3.4939299999999971</v>
      </c>
      <c r="H1220" s="2">
        <f t="shared" si="143"/>
        <v>3.4506929999999958</v>
      </c>
      <c r="I1220" s="2">
        <f t="array" ref="I1220">SUMPRODUCT(B1204:B1223, (ROW(B1204:B1223)-ROW(B1204)+1)) / (20*21/2)</f>
        <v>3.2930704761904761</v>
      </c>
      <c r="J1220" s="2">
        <f t="shared" si="146"/>
        <v>3.3674967038521224</v>
      </c>
      <c r="K1220" s="2">
        <f t="shared" si="148"/>
        <v>3.4642774321376901</v>
      </c>
    </row>
    <row r="1221" spans="1:11" ht="13.5" x14ac:dyDescent="0.25">
      <c r="A1221" s="3">
        <f>TITRES_STAT!B1224</f>
        <v>43788</v>
      </c>
      <c r="B1221" s="6">
        <f>TITRES_STAT!D1224</f>
        <v>3.2370000000000001</v>
      </c>
      <c r="C1221" s="2">
        <f t="shared" si="149"/>
        <v>0</v>
      </c>
      <c r="D1221" s="2">
        <f t="shared" si="142"/>
        <v>3.2370000000000005</v>
      </c>
      <c r="E1221" s="2">
        <f t="shared" si="144"/>
        <v>3.2853000000000008</v>
      </c>
      <c r="F1221" s="2">
        <f t="shared" si="145"/>
        <v>3.3712049999999989</v>
      </c>
      <c r="G1221" s="2">
        <f t="shared" si="147"/>
        <v>3.4878799999999965</v>
      </c>
      <c r="H1221" s="2">
        <f t="shared" si="143"/>
        <v>3.4489729999999952</v>
      </c>
      <c r="I1221" s="2">
        <f t="array" ref="I1221">SUMPRODUCT(B1205:B1224, (ROW(B1205:B1224)-ROW(B1205)+1)) / (20*21/2)</f>
        <v>3.2831699999999997</v>
      </c>
      <c r="J1221" s="2">
        <f t="shared" si="146"/>
        <v>3.3550684463423965</v>
      </c>
      <c r="K1221" s="2">
        <f t="shared" si="148"/>
        <v>3.4553645916617026</v>
      </c>
    </row>
    <row r="1222" spans="1:11" ht="13.5" x14ac:dyDescent="0.25">
      <c r="A1222" s="3">
        <f>TITRES_STAT!B1225</f>
        <v>43789</v>
      </c>
      <c r="B1222" s="6">
        <f>TITRES_STAT!D1225</f>
        <v>3.2370000000000001</v>
      </c>
      <c r="C1222" s="2">
        <f t="shared" si="149"/>
        <v>0</v>
      </c>
      <c r="D1222" s="2">
        <f t="shared" ref="D1222:D1285" si="150">AVERAGE(B1218:B1222)</f>
        <v>3.2370000000000005</v>
      </c>
      <c r="E1222" s="2">
        <f t="shared" si="144"/>
        <v>3.2756400000000006</v>
      </c>
      <c r="F1222" s="2">
        <f t="shared" si="145"/>
        <v>3.3560799999999995</v>
      </c>
      <c r="G1222" s="2">
        <f t="shared" si="147"/>
        <v>3.4805419999999971</v>
      </c>
      <c r="H1222" s="2">
        <f t="shared" si="143"/>
        <v>3.4473709999999955</v>
      </c>
      <c r="I1222" s="2">
        <f t="array" ref="I1222">SUMPRODUCT(B1206:B1225, (ROW(B1206:B1225)-ROW(B1206)+1)) / (20*21/2)</f>
        <v>3.2747100000000002</v>
      </c>
      <c r="J1222" s="2">
        <f t="shared" si="146"/>
        <v>3.3438238324050253</v>
      </c>
      <c r="K1222" s="2">
        <f t="shared" si="148"/>
        <v>3.4468012743416359</v>
      </c>
    </row>
    <row r="1223" spans="1:11" ht="13.5" x14ac:dyDescent="0.25">
      <c r="A1223" s="3">
        <f>TITRES_STAT!B1226</f>
        <v>43790</v>
      </c>
      <c r="B1223" s="6">
        <f>TITRES_STAT!D1226</f>
        <v>3.2370000000000001</v>
      </c>
      <c r="C1223" s="2">
        <f t="shared" si="149"/>
        <v>0</v>
      </c>
      <c r="D1223" s="2">
        <f t="shared" si="150"/>
        <v>3.2370000000000005</v>
      </c>
      <c r="E1223" s="2">
        <f t="shared" si="144"/>
        <v>3.2659800000000012</v>
      </c>
      <c r="F1223" s="2">
        <f t="shared" si="145"/>
        <v>3.3409549999999997</v>
      </c>
      <c r="G1223" s="2">
        <f t="shared" si="147"/>
        <v>3.4744919999999966</v>
      </c>
      <c r="H1223" s="2">
        <f t="shared" si="143"/>
        <v>3.445768999999995</v>
      </c>
      <c r="I1223" s="2">
        <f t="array" ref="I1223">SUMPRODUCT(B1207:B1226, (ROW(B1207:B1226)-ROW(B1207)+1)) / (20*21/2)</f>
        <v>3.2672000000000003</v>
      </c>
      <c r="J1223" s="2">
        <f t="shared" si="146"/>
        <v>3.3336501340807372</v>
      </c>
      <c r="K1223" s="2">
        <f t="shared" si="148"/>
        <v>3.4385737733870623</v>
      </c>
    </row>
    <row r="1224" spans="1:11" ht="13.5" x14ac:dyDescent="0.25">
      <c r="A1224" s="3">
        <f>TITRES_STAT!B1227</f>
        <v>43791</v>
      </c>
      <c r="B1224" s="6">
        <f>TITRES_STAT!D1227</f>
        <v>3.2370000000000001</v>
      </c>
      <c r="C1224" s="2">
        <f t="shared" si="149"/>
        <v>0</v>
      </c>
      <c r="D1224" s="2">
        <f t="shared" si="150"/>
        <v>3.2370000000000005</v>
      </c>
      <c r="E1224" s="2">
        <f t="shared" si="144"/>
        <v>3.256320000000001</v>
      </c>
      <c r="F1224" s="2">
        <f t="shared" si="145"/>
        <v>3.3258300000000007</v>
      </c>
      <c r="G1224" s="2">
        <f t="shared" si="147"/>
        <v>3.4684419999999965</v>
      </c>
      <c r="H1224" s="2">
        <f t="shared" si="143"/>
        <v>3.4441669999999949</v>
      </c>
      <c r="I1224" s="2">
        <f t="array" ref="I1224">SUMPRODUCT(B1208:B1227, (ROW(B1208:B1227)-ROW(B1208)+1)) / (20*21/2)</f>
        <v>3.2606400000000004</v>
      </c>
      <c r="J1224" s="2">
        <f t="shared" si="146"/>
        <v>3.3244453594063814</v>
      </c>
      <c r="K1224" s="2">
        <f t="shared" si="148"/>
        <v>3.4306689195287463</v>
      </c>
    </row>
    <row r="1225" spans="1:11" ht="13.5" x14ac:dyDescent="0.25">
      <c r="A1225" s="3">
        <f>TITRES_STAT!B1228</f>
        <v>43794</v>
      </c>
      <c r="B1225" s="6">
        <f>TITRES_STAT!D1228</f>
        <v>3.2370000000000001</v>
      </c>
      <c r="C1225" s="2">
        <f t="shared" si="149"/>
        <v>0</v>
      </c>
      <c r="D1225" s="2">
        <f t="shared" si="150"/>
        <v>3.2370000000000005</v>
      </c>
      <c r="E1225" s="2">
        <f t="shared" si="144"/>
        <v>3.2466600000000008</v>
      </c>
      <c r="F1225" s="2">
        <f t="shared" si="145"/>
        <v>3.3158550000000004</v>
      </c>
      <c r="G1225" s="2">
        <f t="shared" si="147"/>
        <v>3.4623919999999968</v>
      </c>
      <c r="H1225" s="2">
        <f t="shared" si="143"/>
        <v>3.4430059999999947</v>
      </c>
      <c r="I1225" s="2">
        <f t="array" ref="I1225">SUMPRODUCT(B1209:B1228, (ROW(B1209:B1228)-ROW(B1209)+1)) / (20*21/2)</f>
        <v>3.2550300000000005</v>
      </c>
      <c r="J1225" s="2">
        <f t="shared" si="146"/>
        <v>3.3161172299391071</v>
      </c>
      <c r="K1225" s="2">
        <f t="shared" si="148"/>
        <v>3.4230740599393839</v>
      </c>
    </row>
    <row r="1226" spans="1:11" ht="13.5" x14ac:dyDescent="0.25">
      <c r="A1226" s="3">
        <f>TITRES_STAT!B1229</f>
        <v>43795</v>
      </c>
      <c r="B1226" s="6">
        <f>TITRES_STAT!D1229</f>
        <v>3.2370000000000001</v>
      </c>
      <c r="C1226" s="2">
        <f t="shared" si="149"/>
        <v>0</v>
      </c>
      <c r="D1226" s="2">
        <f t="shared" si="150"/>
        <v>3.2370000000000005</v>
      </c>
      <c r="E1226" s="2">
        <f t="shared" si="144"/>
        <v>3.237000000000001</v>
      </c>
      <c r="F1226" s="2">
        <f t="shared" si="145"/>
        <v>3.3058800000000006</v>
      </c>
      <c r="G1226" s="2">
        <f t="shared" si="147"/>
        <v>3.4563419999999976</v>
      </c>
      <c r="H1226" s="2">
        <f t="shared" ref="H1226:H1289" si="151">AVERAGE(B1027:B1226)</f>
        <v>3.4418449999999945</v>
      </c>
      <c r="I1226" s="2">
        <f t="array" ref="I1226">SUMPRODUCT(B1210:B1229, (ROW(B1210:B1229)-ROW(B1210)+1)) / (20*21/2)</f>
        <v>3.2503700000000002</v>
      </c>
      <c r="J1226" s="2">
        <f t="shared" si="146"/>
        <v>3.308582255659192</v>
      </c>
      <c r="K1226" s="2">
        <f t="shared" si="148"/>
        <v>3.4157770379809769</v>
      </c>
    </row>
    <row r="1227" spans="1:11" ht="13.5" x14ac:dyDescent="0.25">
      <c r="A1227" s="3">
        <f>TITRES_STAT!B1230</f>
        <v>43796</v>
      </c>
      <c r="B1227" s="6">
        <f>TITRES_STAT!D1230</f>
        <v>3.2370000000000001</v>
      </c>
      <c r="C1227" s="2">
        <f t="shared" si="149"/>
        <v>0</v>
      </c>
      <c r="D1227" s="2">
        <f t="shared" si="150"/>
        <v>3.2370000000000005</v>
      </c>
      <c r="E1227" s="2">
        <f t="shared" si="144"/>
        <v>3.237000000000001</v>
      </c>
      <c r="F1227" s="2">
        <f t="shared" si="145"/>
        <v>3.2959050000000012</v>
      </c>
      <c r="G1227" s="2">
        <f t="shared" si="147"/>
        <v>3.4502919999999979</v>
      </c>
      <c r="H1227" s="2">
        <f t="shared" si="151"/>
        <v>3.4406839999999943</v>
      </c>
      <c r="I1227" s="2">
        <f t="array" ref="I1227">SUMPRODUCT(B1211:B1230, (ROW(B1211:B1230)-ROW(B1211)+1)) / (20*21/2)</f>
        <v>3.2466599999999999</v>
      </c>
      <c r="J1227" s="2">
        <f t="shared" si="146"/>
        <v>3.3017648979773639</v>
      </c>
      <c r="K1227" s="2">
        <f t="shared" si="148"/>
        <v>3.4087661737464288</v>
      </c>
    </row>
    <row r="1228" spans="1:11" ht="13.5" x14ac:dyDescent="0.25">
      <c r="A1228" s="3">
        <f>TITRES_STAT!B1231</f>
        <v>43797</v>
      </c>
      <c r="B1228" s="6">
        <f>TITRES_STAT!D1231</f>
        <v>3.2370000000000001</v>
      </c>
      <c r="C1228" s="2">
        <f t="shared" si="149"/>
        <v>0</v>
      </c>
      <c r="D1228" s="2">
        <f t="shared" si="150"/>
        <v>3.2370000000000005</v>
      </c>
      <c r="E1228" s="2">
        <f t="shared" ref="E1228:E1291" si="152">AVERAGE(B1219:B1228)</f>
        <v>3.237000000000001</v>
      </c>
      <c r="F1228" s="2">
        <f t="shared" si="145"/>
        <v>3.2859300000000013</v>
      </c>
      <c r="G1228" s="2">
        <f t="shared" si="147"/>
        <v>3.4448859999999981</v>
      </c>
      <c r="H1228" s="2">
        <f t="shared" si="151"/>
        <v>3.4395229999999937</v>
      </c>
      <c r="I1228" s="2">
        <f t="array" ref="I1228">SUMPRODUCT(B1212:B1231, (ROW(B1212:B1231)-ROW(B1212)+1)) / (20*21/2)</f>
        <v>3.2439000000000004</v>
      </c>
      <c r="J1228" s="2">
        <f t="shared" si="146"/>
        <v>3.2955968124557105</v>
      </c>
      <c r="K1228" s="2">
        <f t="shared" si="148"/>
        <v>3.4020302453642159</v>
      </c>
    </row>
    <row r="1229" spans="1:11" ht="13.5" x14ac:dyDescent="0.25">
      <c r="A1229" s="3">
        <f>TITRES_STAT!B1232</f>
        <v>43798</v>
      </c>
      <c r="B1229" s="6">
        <f>TITRES_STAT!D1232</f>
        <v>3.2370000000000001</v>
      </c>
      <c r="C1229" s="2">
        <f t="shared" si="149"/>
        <v>0</v>
      </c>
      <c r="D1229" s="2">
        <f t="shared" si="150"/>
        <v>3.2370000000000005</v>
      </c>
      <c r="E1229" s="2">
        <f t="shared" si="152"/>
        <v>3.237000000000001</v>
      </c>
      <c r="F1229" s="2">
        <f t="shared" si="145"/>
        <v>3.2759550000000011</v>
      </c>
      <c r="G1229" s="2">
        <f t="shared" si="147"/>
        <v>3.4396079999999984</v>
      </c>
      <c r="H1229" s="2">
        <f t="shared" si="151"/>
        <v>3.4386559999999933</v>
      </c>
      <c r="I1229" s="2">
        <f t="array" ref="I1229">SUMPRODUCT(B1213:B1232, (ROW(B1213:B1232)-ROW(B1213)+1)) / (20*21/2)</f>
        <v>3.2416</v>
      </c>
      <c r="J1229" s="2">
        <f t="shared" si="146"/>
        <v>3.2900161636504048</v>
      </c>
      <c r="K1229" s="2">
        <f t="shared" si="148"/>
        <v>3.3955584710362077</v>
      </c>
    </row>
    <row r="1230" spans="1:11" ht="13.5" x14ac:dyDescent="0.25">
      <c r="A1230" s="3">
        <f>TITRES_STAT!B1233</f>
        <v>43801</v>
      </c>
      <c r="B1230" s="6">
        <f>TITRES_STAT!D1233</f>
        <v>3.2370000000000001</v>
      </c>
      <c r="C1230" s="2">
        <f t="shared" si="149"/>
        <v>0</v>
      </c>
      <c r="D1230" s="2">
        <f t="shared" si="150"/>
        <v>3.2370000000000005</v>
      </c>
      <c r="E1230" s="2">
        <f t="shared" si="152"/>
        <v>3.237000000000001</v>
      </c>
      <c r="F1230" s="2">
        <f t="shared" si="145"/>
        <v>3.2659800000000012</v>
      </c>
      <c r="G1230" s="2">
        <f t="shared" si="147"/>
        <v>3.4343299999999983</v>
      </c>
      <c r="H1230" s="2">
        <f t="shared" si="151"/>
        <v>3.4380829999999922</v>
      </c>
      <c r="I1230" s="2">
        <f t="array" ref="I1230">SUMPRODUCT(B1214:B1233, (ROW(B1214:B1233)-ROW(B1214)+1)) / (20*21/2)</f>
        <v>3.23976</v>
      </c>
      <c r="J1230" s="2">
        <f t="shared" si="146"/>
        <v>3.2849670052075091</v>
      </c>
      <c r="K1230" s="2">
        <f t="shared" si="148"/>
        <v>3.3893404917798859</v>
      </c>
    </row>
    <row r="1231" spans="1:11" ht="13.5" x14ac:dyDescent="0.25">
      <c r="A1231" s="3">
        <f>TITRES_STAT!B1234</f>
        <v>43802</v>
      </c>
      <c r="B1231" s="6">
        <f>TITRES_STAT!D1234</f>
        <v>3.2370000000000001</v>
      </c>
      <c r="C1231" s="2">
        <f t="shared" si="149"/>
        <v>0</v>
      </c>
      <c r="D1231" s="2">
        <f t="shared" si="150"/>
        <v>3.2370000000000005</v>
      </c>
      <c r="E1231" s="2">
        <f t="shared" si="152"/>
        <v>3.237000000000001</v>
      </c>
      <c r="F1231" s="2">
        <f t="shared" si="145"/>
        <v>3.2611500000000015</v>
      </c>
      <c r="G1231" s="2">
        <f t="shared" si="147"/>
        <v>3.4290519999999987</v>
      </c>
      <c r="H1231" s="2">
        <f t="shared" si="151"/>
        <v>3.4375099999999925</v>
      </c>
      <c r="I1231" s="2">
        <f t="array" ref="I1231">SUMPRODUCT(B1215:B1234, (ROW(B1215:B1234)-ROW(B1215)+1)) / (20*21/2)</f>
        <v>3.2383799999999998</v>
      </c>
      <c r="J1231" s="2">
        <f t="shared" si="146"/>
        <v>3.2803987189972701</v>
      </c>
      <c r="K1231" s="2">
        <f t="shared" si="148"/>
        <v>3.3833663548473414</v>
      </c>
    </row>
    <row r="1232" spans="1:11" ht="13.5" x14ac:dyDescent="0.25">
      <c r="A1232" s="3">
        <f>TITRES_STAT!B1235</f>
        <v>43803</v>
      </c>
      <c r="B1232" s="6">
        <f>TITRES_STAT!D1235</f>
        <v>3.2370000000000001</v>
      </c>
      <c r="C1232" s="2">
        <f t="shared" si="149"/>
        <v>0</v>
      </c>
      <c r="D1232" s="2">
        <f t="shared" si="150"/>
        <v>3.2370000000000005</v>
      </c>
      <c r="E1232" s="2">
        <f t="shared" si="152"/>
        <v>3.237000000000001</v>
      </c>
      <c r="F1232" s="2">
        <f t="shared" si="145"/>
        <v>3.256320000000001</v>
      </c>
      <c r="G1232" s="2">
        <f t="shared" si="147"/>
        <v>3.4237739999999985</v>
      </c>
      <c r="H1232" s="2">
        <f t="shared" si="151"/>
        <v>3.4369369999999919</v>
      </c>
      <c r="I1232" s="2">
        <f t="array" ref="I1232">SUMPRODUCT(B1216:B1235, (ROW(B1216:B1235)-ROW(B1216)+1)) / (20*21/2)</f>
        <v>3.2374599999999996</v>
      </c>
      <c r="J1232" s="2">
        <f t="shared" si="146"/>
        <v>3.2762655076641969</v>
      </c>
      <c r="K1232" s="2">
        <f t="shared" si="148"/>
        <v>3.3776264977945045</v>
      </c>
    </row>
    <row r="1233" spans="1:11" ht="13.5" x14ac:dyDescent="0.25">
      <c r="A1233" s="3">
        <f>TITRES_STAT!B1236</f>
        <v>43804</v>
      </c>
      <c r="B1233" s="6">
        <f>TITRES_STAT!D1236</f>
        <v>3.2370000000000001</v>
      </c>
      <c r="C1233" s="2">
        <f t="shared" si="149"/>
        <v>0</v>
      </c>
      <c r="D1233" s="2">
        <f t="shared" si="150"/>
        <v>3.2370000000000005</v>
      </c>
      <c r="E1233" s="2">
        <f t="shared" si="152"/>
        <v>3.237000000000001</v>
      </c>
      <c r="F1233" s="2">
        <f t="shared" si="145"/>
        <v>3.2514900000000013</v>
      </c>
      <c r="G1233" s="2">
        <f t="shared" si="147"/>
        <v>3.4184959999999984</v>
      </c>
      <c r="H1233" s="2">
        <f t="shared" si="151"/>
        <v>3.4363639999999918</v>
      </c>
      <c r="I1233" s="2">
        <f t="array" ref="I1233">SUMPRODUCT(B1217:B1236, (ROW(B1217:B1236)-ROW(B1217)+1)) / (20*21/2)</f>
        <v>3.2370000000000001</v>
      </c>
      <c r="J1233" s="2">
        <f t="shared" si="146"/>
        <v>3.2725259355057021</v>
      </c>
      <c r="K1233" s="2">
        <f t="shared" si="148"/>
        <v>3.3721117331751125</v>
      </c>
    </row>
    <row r="1234" spans="1:11" ht="13.5" x14ac:dyDescent="0.25">
      <c r="A1234" s="3">
        <f>TITRES_STAT!B1237</f>
        <v>43805</v>
      </c>
      <c r="B1234" s="6">
        <f>TITRES_STAT!D1237</f>
        <v>3.2370000000000001</v>
      </c>
      <c r="C1234" s="2">
        <f t="shared" si="149"/>
        <v>0</v>
      </c>
      <c r="D1234" s="2">
        <f t="shared" si="150"/>
        <v>3.2370000000000005</v>
      </c>
      <c r="E1234" s="2">
        <f t="shared" si="152"/>
        <v>3.237000000000001</v>
      </c>
      <c r="F1234" s="2">
        <f t="shared" si="145"/>
        <v>3.2466600000000012</v>
      </c>
      <c r="G1234" s="2">
        <f t="shared" si="147"/>
        <v>3.4132179999999983</v>
      </c>
      <c r="H1234" s="2">
        <f t="shared" si="151"/>
        <v>3.435790999999992</v>
      </c>
      <c r="I1234" s="2">
        <f t="array" ref="I1234">SUMPRODUCT(B1218:B1237, (ROW(B1218:B1237)-ROW(B1218)+1)) / (20*21/2)</f>
        <v>3.2370000000000001</v>
      </c>
      <c r="J1234" s="2">
        <f t="shared" si="146"/>
        <v>3.2691425130765879</v>
      </c>
      <c r="K1234" s="2">
        <f t="shared" si="148"/>
        <v>3.3668132338349124</v>
      </c>
    </row>
    <row r="1235" spans="1:11" ht="13.5" x14ac:dyDescent="0.25">
      <c r="A1235" s="3">
        <f>TITRES_STAT!B1238</f>
        <v>43808</v>
      </c>
      <c r="B1235" s="6">
        <f>TITRES_STAT!D1238</f>
        <v>3.2370000000000001</v>
      </c>
      <c r="C1235" s="2">
        <f t="shared" si="149"/>
        <v>0</v>
      </c>
      <c r="D1235" s="2">
        <f t="shared" si="150"/>
        <v>3.2370000000000005</v>
      </c>
      <c r="E1235" s="2">
        <f t="shared" si="152"/>
        <v>3.237000000000001</v>
      </c>
      <c r="F1235" s="2">
        <f t="shared" si="145"/>
        <v>3.2418300000000011</v>
      </c>
      <c r="G1235" s="2">
        <f t="shared" si="147"/>
        <v>3.4060099999999984</v>
      </c>
      <c r="H1235" s="2">
        <f t="shared" si="151"/>
        <v>3.4352179999999919</v>
      </c>
      <c r="I1235" s="2">
        <f t="array" ref="I1235">SUMPRODUCT(B1219:B1238, (ROW(B1219:B1238)-ROW(B1219)+1)) / (20*21/2)</f>
        <v>3.2370000000000001</v>
      </c>
      <c r="J1235" s="2">
        <f t="shared" si="146"/>
        <v>3.2660813213550082</v>
      </c>
      <c r="K1235" s="2">
        <f t="shared" si="148"/>
        <v>3.361722518782563</v>
      </c>
    </row>
    <row r="1236" spans="1:11" ht="13.5" x14ac:dyDescent="0.25">
      <c r="A1236" s="3">
        <f>TITRES_STAT!B1239</f>
        <v>43809</v>
      </c>
      <c r="B1236" s="6">
        <f>TITRES_STAT!D1239</f>
        <v>3.2370000000000001</v>
      </c>
      <c r="C1236" s="2">
        <f t="shared" si="149"/>
        <v>0</v>
      </c>
      <c r="D1236" s="2">
        <f t="shared" si="150"/>
        <v>3.2370000000000005</v>
      </c>
      <c r="E1236" s="2">
        <f t="shared" si="152"/>
        <v>3.237000000000001</v>
      </c>
      <c r="F1236" s="2">
        <f t="shared" ref="F1236:F1299" si="153">AVERAGE(B1217:B1236)</f>
        <v>3.237000000000001</v>
      </c>
      <c r="G1236" s="2">
        <f t="shared" si="147"/>
        <v>3.3988019999999977</v>
      </c>
      <c r="H1236" s="2">
        <f t="shared" si="151"/>
        <v>3.4346449999999917</v>
      </c>
      <c r="I1236" s="2">
        <f t="array" ref="I1236">SUMPRODUCT(B1220:B1239, (ROW(B1220:B1239)-ROW(B1220)+1)) / (20*21/2)</f>
        <v>3.2370000000000001</v>
      </c>
      <c r="J1236" s="2">
        <f t="shared" si="146"/>
        <v>3.2633116717021502</v>
      </c>
      <c r="K1236" s="2">
        <f t="shared" si="148"/>
        <v>3.3568314396146195</v>
      </c>
    </row>
    <row r="1237" spans="1:11" ht="13.5" x14ac:dyDescent="0.25">
      <c r="A1237" s="3">
        <f>TITRES_STAT!B1240</f>
        <v>43810</v>
      </c>
      <c r="B1237" s="6">
        <f>TITRES_STAT!D1240</f>
        <v>3.2370000000000001</v>
      </c>
      <c r="C1237" s="2">
        <f t="shared" si="149"/>
        <v>0</v>
      </c>
      <c r="D1237" s="2">
        <f t="shared" si="150"/>
        <v>3.2370000000000005</v>
      </c>
      <c r="E1237" s="2">
        <f t="shared" si="152"/>
        <v>3.237000000000001</v>
      </c>
      <c r="F1237" s="2">
        <f t="shared" si="153"/>
        <v>3.237000000000001</v>
      </c>
      <c r="G1237" s="2">
        <f t="shared" si="147"/>
        <v>3.3915939999999978</v>
      </c>
      <c r="H1237" s="2">
        <f t="shared" si="151"/>
        <v>3.4345129999999915</v>
      </c>
      <c r="I1237" s="2">
        <f t="array" ref="I1237">SUMPRODUCT(B1221:B1240, (ROW(B1221:B1240)-ROW(B1221)+1)) / (20*21/2)</f>
        <v>3.2370000000000001</v>
      </c>
      <c r="J1237" s="2">
        <f t="shared" ref="J1237:J1300" si="154">$J$4*B1237+J1236*(1-$J$4)</f>
        <v>3.2608057982067074</v>
      </c>
      <c r="K1237" s="2">
        <f t="shared" si="148"/>
        <v>3.3521321674728699</v>
      </c>
    </row>
    <row r="1238" spans="1:11" ht="13.5" x14ac:dyDescent="0.25">
      <c r="A1238" s="3">
        <f>TITRES_STAT!B1241</f>
        <v>43811</v>
      </c>
      <c r="B1238" s="6">
        <f>TITRES_STAT!D1241</f>
        <v>3.2370000000000001</v>
      </c>
      <c r="C1238" s="2">
        <f t="shared" si="149"/>
        <v>0</v>
      </c>
      <c r="D1238" s="2">
        <f t="shared" si="150"/>
        <v>3.2370000000000005</v>
      </c>
      <c r="E1238" s="2">
        <f t="shared" si="152"/>
        <v>3.237000000000001</v>
      </c>
      <c r="F1238" s="2">
        <f t="shared" si="153"/>
        <v>3.237000000000001</v>
      </c>
      <c r="G1238" s="2">
        <f t="shared" si="147"/>
        <v>3.3843859999999979</v>
      </c>
      <c r="H1238" s="2">
        <f t="shared" si="151"/>
        <v>3.4343809999999917</v>
      </c>
      <c r="I1238" s="2">
        <f t="array" ref="I1238">SUMPRODUCT(B1222:B1241, (ROW(B1222:B1241)-ROW(B1222)+1)) / (20*21/2)</f>
        <v>3.2370000000000001</v>
      </c>
      <c r="J1238" s="2">
        <f t="shared" si="154"/>
        <v>3.258538579329878</v>
      </c>
      <c r="K1238" s="2">
        <f t="shared" si="148"/>
        <v>3.3476171805131498</v>
      </c>
    </row>
    <row r="1239" spans="1:11" ht="13.5" x14ac:dyDescent="0.25">
      <c r="A1239" s="3">
        <f>TITRES_STAT!B1242</f>
        <v>43812</v>
      </c>
      <c r="B1239" s="6">
        <f>TITRES_STAT!D1242</f>
        <v>3.2370000000000001</v>
      </c>
      <c r="C1239" s="2">
        <f t="shared" si="149"/>
        <v>0</v>
      </c>
      <c r="D1239" s="2">
        <f t="shared" si="150"/>
        <v>3.2370000000000005</v>
      </c>
      <c r="E1239" s="2">
        <f t="shared" si="152"/>
        <v>3.237000000000001</v>
      </c>
      <c r="F1239" s="2">
        <f t="shared" si="153"/>
        <v>3.237000000000001</v>
      </c>
      <c r="G1239" s="2">
        <f t="shared" si="147"/>
        <v>3.377177999999998</v>
      </c>
      <c r="H1239" s="2">
        <f t="shared" si="151"/>
        <v>3.4342489999999919</v>
      </c>
      <c r="I1239" s="2">
        <f t="array" ref="I1239">SUMPRODUCT(B1223:B1242, (ROW(B1223:B1242)-ROW(B1223)+1)) / (20*21/2)</f>
        <v>3.2370000000000001</v>
      </c>
      <c r="J1239" s="2">
        <f t="shared" si="154"/>
        <v>3.256487286060366</v>
      </c>
      <c r="K1239" s="2">
        <f t="shared" si="148"/>
        <v>3.3432792518655754</v>
      </c>
    </row>
    <row r="1240" spans="1:11" ht="13.5" x14ac:dyDescent="0.25">
      <c r="A1240" s="3">
        <f>TITRES_STAT!B1243</f>
        <v>43815</v>
      </c>
      <c r="B1240" s="6">
        <f>TITRES_STAT!D1243</f>
        <v>3.2370000000000001</v>
      </c>
      <c r="C1240" s="2">
        <f t="shared" si="149"/>
        <v>0</v>
      </c>
      <c r="D1240" s="2">
        <f t="shared" si="150"/>
        <v>3.2370000000000005</v>
      </c>
      <c r="E1240" s="2">
        <f t="shared" si="152"/>
        <v>3.237000000000001</v>
      </c>
      <c r="F1240" s="2">
        <f t="shared" si="153"/>
        <v>3.237000000000001</v>
      </c>
      <c r="G1240" s="2">
        <f t="shared" si="147"/>
        <v>3.3699699999999977</v>
      </c>
      <c r="H1240" s="2">
        <f t="shared" si="151"/>
        <v>3.4342639999999922</v>
      </c>
      <c r="I1240" s="2">
        <f t="array" ref="I1240">SUMPRODUCT(B1224:B1243, (ROW(B1224:B1243)-ROW(B1224)+1)) / (20*21/2)</f>
        <v>3.2370000000000001</v>
      </c>
      <c r="J1240" s="2">
        <f t="shared" si="154"/>
        <v>3.254631354054617</v>
      </c>
      <c r="K1240" s="2">
        <f t="shared" si="148"/>
        <v>3.3391114380669258</v>
      </c>
    </row>
    <row r="1241" spans="1:11" ht="13.5" x14ac:dyDescent="0.25">
      <c r="A1241" s="3">
        <f>TITRES_STAT!B1244</f>
        <v>43816</v>
      </c>
      <c r="B1241" s="6">
        <f>TITRES_STAT!D1244</f>
        <v>3.2370000000000001</v>
      </c>
      <c r="C1241" s="2">
        <f t="shared" si="149"/>
        <v>0</v>
      </c>
      <c r="D1241" s="2">
        <f t="shared" si="150"/>
        <v>3.2370000000000005</v>
      </c>
      <c r="E1241" s="2">
        <f t="shared" si="152"/>
        <v>3.237000000000001</v>
      </c>
      <c r="F1241" s="2">
        <f t="shared" si="153"/>
        <v>3.237000000000001</v>
      </c>
      <c r="G1241" s="2">
        <f t="shared" si="147"/>
        <v>3.3627619999999978</v>
      </c>
      <c r="H1241" s="2">
        <f t="shared" si="151"/>
        <v>3.4342789999999916</v>
      </c>
      <c r="I1241" s="2">
        <f t="array" ref="I1241">SUMPRODUCT(B1225:B1244, (ROW(B1225:B1244)-ROW(B1225)+1)) / (20*21/2)</f>
        <v>3.2370000000000001</v>
      </c>
      <c r="J1241" s="2">
        <f t="shared" si="154"/>
        <v>3.252952177477987</v>
      </c>
      <c r="K1241" s="2">
        <f t="shared" si="148"/>
        <v>3.3351070679466543</v>
      </c>
    </row>
    <row r="1242" spans="1:11" ht="13.5" x14ac:dyDescent="0.25">
      <c r="A1242" s="3">
        <f>TITRES_STAT!B1245</f>
        <v>43817</v>
      </c>
      <c r="B1242" s="6">
        <f>TITRES_STAT!D1245</f>
        <v>3.2370000000000001</v>
      </c>
      <c r="C1242" s="2">
        <f t="shared" si="149"/>
        <v>0</v>
      </c>
      <c r="D1242" s="2">
        <f t="shared" si="150"/>
        <v>3.2370000000000005</v>
      </c>
      <c r="E1242" s="2">
        <f t="shared" si="152"/>
        <v>3.237000000000001</v>
      </c>
      <c r="F1242" s="2">
        <f t="shared" si="153"/>
        <v>3.237000000000001</v>
      </c>
      <c r="G1242" s="2">
        <f t="shared" si="147"/>
        <v>3.3555539999999979</v>
      </c>
      <c r="H1242" s="2">
        <f t="shared" si="151"/>
        <v>3.4345879999999913</v>
      </c>
      <c r="I1242" s="2">
        <f t="array" ref="I1242">SUMPRODUCT(B1226:B1245, (ROW(B1226:B1245)-ROW(B1226)+1)) / (20*21/2)</f>
        <v>3.2290380952380948</v>
      </c>
      <c r="J1242" s="2">
        <f t="shared" si="154"/>
        <v>3.2514329224800833</v>
      </c>
      <c r="K1242" s="2">
        <f t="shared" si="148"/>
        <v>3.3312597319487467</v>
      </c>
    </row>
    <row r="1243" spans="1:11" ht="13.5" x14ac:dyDescent="0.25">
      <c r="A1243" s="3">
        <f>TITRES_STAT!B1246</f>
        <v>43818</v>
      </c>
      <c r="B1243" s="6">
        <f>TITRES_STAT!D1246</f>
        <v>3.2370000000000001</v>
      </c>
      <c r="C1243" s="2">
        <f t="shared" si="149"/>
        <v>0</v>
      </c>
      <c r="D1243" s="2">
        <f t="shared" si="150"/>
        <v>3.2370000000000005</v>
      </c>
      <c r="E1243" s="2">
        <f t="shared" si="152"/>
        <v>3.237000000000001</v>
      </c>
      <c r="F1243" s="2">
        <f t="shared" si="153"/>
        <v>3.237000000000001</v>
      </c>
      <c r="G1243" s="2">
        <f t="shared" si="147"/>
        <v>3.348345999999998</v>
      </c>
      <c r="H1243" s="2">
        <f t="shared" si="151"/>
        <v>3.4351909999999917</v>
      </c>
      <c r="I1243" s="2">
        <f t="array" ref="I1243">SUMPRODUCT(B1227:B1246, (ROW(B1227:B1246)-ROW(B1227)+1)) / (20*21/2)</f>
        <v>3.2214742857142848</v>
      </c>
      <c r="J1243" s="2">
        <f t="shared" si="154"/>
        <v>3.250058358434361</v>
      </c>
      <c r="K1243" s="2">
        <f t="shared" si="148"/>
        <v>3.3275632718723256</v>
      </c>
    </row>
    <row r="1244" spans="1:11" ht="13.5" x14ac:dyDescent="0.25">
      <c r="A1244" s="3">
        <f>TITRES_STAT!B1247</f>
        <v>43819</v>
      </c>
      <c r="B1244" s="6">
        <f>TITRES_STAT!D1247</f>
        <v>3.2370000000000001</v>
      </c>
      <c r="C1244" s="2">
        <f t="shared" si="149"/>
        <v>0</v>
      </c>
      <c r="D1244" s="2">
        <f t="shared" si="150"/>
        <v>3.2370000000000005</v>
      </c>
      <c r="E1244" s="2">
        <f t="shared" si="152"/>
        <v>3.237000000000001</v>
      </c>
      <c r="F1244" s="2">
        <f t="shared" si="153"/>
        <v>3.237000000000001</v>
      </c>
      <c r="G1244" s="2">
        <f t="shared" si="147"/>
        <v>3.3411379999999973</v>
      </c>
      <c r="H1244" s="2">
        <f t="shared" si="151"/>
        <v>3.4357939999999916</v>
      </c>
      <c r="I1244" s="2">
        <f t="array" ref="I1244">SUMPRODUCT(B1228:B1247, (ROW(B1228:B1247)-ROW(B1228)+1)) / (20*21/2)</f>
        <v>3.2222704761904759</v>
      </c>
      <c r="J1244" s="2">
        <f t="shared" si="154"/>
        <v>3.2488147052501359</v>
      </c>
      <c r="K1244" s="2">
        <f t="shared" si="148"/>
        <v>3.3240117710145873</v>
      </c>
    </row>
    <row r="1245" spans="1:11" ht="13.5" x14ac:dyDescent="0.25">
      <c r="A1245" s="3">
        <f>TITRES_STAT!B1248</f>
        <v>43822</v>
      </c>
      <c r="B1245" s="6">
        <f>TITRES_STAT!D1248</f>
        <v>3.1534</v>
      </c>
      <c r="C1245" s="2">
        <f t="shared" si="149"/>
        <v>-8.3600000000000119E-2</v>
      </c>
      <c r="D1245" s="2">
        <f t="shared" si="150"/>
        <v>3.2202800000000003</v>
      </c>
      <c r="E1245" s="2">
        <f t="shared" si="152"/>
        <v>3.2286400000000008</v>
      </c>
      <c r="F1245" s="2">
        <f t="shared" si="153"/>
        <v>3.2328200000000016</v>
      </c>
      <c r="G1245" s="2">
        <f t="shared" si="147"/>
        <v>3.3322579999999977</v>
      </c>
      <c r="H1245" s="2">
        <f t="shared" si="151"/>
        <v>3.4359789999999926</v>
      </c>
      <c r="I1245" s="2">
        <f t="array" ref="I1245">SUMPRODUCT(B1229:B1248, (ROW(B1229:B1248)-ROW(B1229)+1)) / (20*21/2)</f>
        <v>3.223066666666667</v>
      </c>
      <c r="J1245" s="2">
        <f t="shared" si="154"/>
        <v>3.2397275904644087</v>
      </c>
      <c r="K1245" s="2">
        <f t="shared" si="148"/>
        <v>3.3173211133277407</v>
      </c>
    </row>
    <row r="1246" spans="1:11" ht="13.5" x14ac:dyDescent="0.25">
      <c r="A1246" s="3">
        <f>TITRES_STAT!B1249</f>
        <v>43823</v>
      </c>
      <c r="B1246" s="6">
        <f>TITRES_STAT!D1249</f>
        <v>3.1534</v>
      </c>
      <c r="C1246" s="2">
        <f t="shared" si="149"/>
        <v>0</v>
      </c>
      <c r="D1246" s="2">
        <f t="shared" si="150"/>
        <v>3.2035600000000004</v>
      </c>
      <c r="E1246" s="2">
        <f t="shared" si="152"/>
        <v>3.2202800000000011</v>
      </c>
      <c r="F1246" s="2">
        <f t="shared" si="153"/>
        <v>3.2286400000000013</v>
      </c>
      <c r="G1246" s="2">
        <f t="shared" si="147"/>
        <v>3.3233779999999973</v>
      </c>
      <c r="H1246" s="2">
        <f t="shared" si="151"/>
        <v>3.4361639999999927</v>
      </c>
      <c r="I1246" s="2">
        <f t="array" ref="I1246">SUMPRODUCT(B1230:B1249, (ROW(B1230:B1249)-ROW(B1230)+1)) / (20*21/2)</f>
        <v>3.2238628571428571</v>
      </c>
      <c r="J1246" s="2">
        <f t="shared" si="154"/>
        <v>3.2315059151820842</v>
      </c>
      <c r="K1246" s="2">
        <f t="shared" si="148"/>
        <v>3.3108928343737118</v>
      </c>
    </row>
    <row r="1247" spans="1:11" ht="13.5" x14ac:dyDescent="0.25">
      <c r="A1247" s="3">
        <f>TITRES_STAT!B1250</f>
        <v>43824</v>
      </c>
      <c r="B1247" s="6">
        <f>TITRES_STAT!D1250</f>
        <v>3.2370000000000001</v>
      </c>
      <c r="C1247" s="2">
        <f t="shared" si="149"/>
        <v>8.3600000000000119E-2</v>
      </c>
      <c r="D1247" s="2">
        <f t="shared" si="150"/>
        <v>3.2035600000000004</v>
      </c>
      <c r="E1247" s="2">
        <f t="shared" si="152"/>
        <v>3.2202800000000011</v>
      </c>
      <c r="F1247" s="2">
        <f t="shared" si="153"/>
        <v>3.2286400000000008</v>
      </c>
      <c r="G1247" s="2">
        <f t="shared" si="147"/>
        <v>3.3161699999999974</v>
      </c>
      <c r="H1247" s="2">
        <f t="shared" si="151"/>
        <v>3.436766999999993</v>
      </c>
      <c r="I1247" s="2">
        <f t="array" ref="I1247">SUMPRODUCT(B1231:B1250, (ROW(B1231:B1250)-ROW(B1231)+1)) / (20*21/2)</f>
        <v>3.2246590476190478</v>
      </c>
      <c r="J1247" s="2">
        <f t="shared" si="154"/>
        <v>3.2320291613552192</v>
      </c>
      <c r="K1247" s="2">
        <f t="shared" si="148"/>
        <v>3.3079950761629782</v>
      </c>
    </row>
    <row r="1248" spans="1:11" ht="13.5" x14ac:dyDescent="0.25">
      <c r="A1248" s="3">
        <f>TITRES_STAT!B1251</f>
        <v>43825</v>
      </c>
      <c r="B1248" s="6">
        <f>TITRES_STAT!D1251</f>
        <v>3.2370000000000001</v>
      </c>
      <c r="C1248" s="2">
        <f t="shared" si="149"/>
        <v>0</v>
      </c>
      <c r="D1248" s="2">
        <f t="shared" si="150"/>
        <v>3.2035600000000004</v>
      </c>
      <c r="E1248" s="2">
        <f t="shared" si="152"/>
        <v>3.2202800000000011</v>
      </c>
      <c r="F1248" s="2">
        <f t="shared" si="153"/>
        <v>3.2286400000000008</v>
      </c>
      <c r="G1248" s="2">
        <f t="shared" si="147"/>
        <v>3.3089619999999966</v>
      </c>
      <c r="H1248" s="2">
        <f t="shared" si="151"/>
        <v>3.437398999999993</v>
      </c>
      <c r="I1248" s="2">
        <f t="array" ref="I1248">SUMPRODUCT(B1232:B1251, (ROW(B1232:B1251)-ROW(B1232)+1)) / (20*21/2)</f>
        <v>3.2254552380952379</v>
      </c>
      <c r="J1248" s="2">
        <f t="shared" si="154"/>
        <v>3.2325025745594842</v>
      </c>
      <c r="K1248" s="2">
        <f t="shared" si="148"/>
        <v>3.305210955529136</v>
      </c>
    </row>
    <row r="1249" spans="1:11" ht="13.5" x14ac:dyDescent="0.25">
      <c r="A1249" s="3">
        <f>TITRES_STAT!B1252</f>
        <v>43826</v>
      </c>
      <c r="B1249" s="6">
        <f>TITRES_STAT!D1252</f>
        <v>3.2370000000000001</v>
      </c>
      <c r="C1249" s="2">
        <f t="shared" si="149"/>
        <v>0</v>
      </c>
      <c r="D1249" s="2">
        <f t="shared" si="150"/>
        <v>3.2035600000000004</v>
      </c>
      <c r="E1249" s="2">
        <f t="shared" si="152"/>
        <v>3.2202800000000011</v>
      </c>
      <c r="F1249" s="2">
        <f t="shared" si="153"/>
        <v>3.2286400000000008</v>
      </c>
      <c r="G1249" s="2">
        <f t="shared" si="147"/>
        <v>3.3017539999999967</v>
      </c>
      <c r="H1249" s="2">
        <f t="shared" si="151"/>
        <v>3.438030999999993</v>
      </c>
      <c r="I1249" s="2">
        <f t="array" ref="I1249">SUMPRODUCT(B1233:B1252, (ROW(B1233:B1252)-ROW(B1233)+1)) / (20*21/2)</f>
        <v>3.2262514285714285</v>
      </c>
      <c r="J1249" s="2">
        <f t="shared" si="154"/>
        <v>3.2329309007919145</v>
      </c>
      <c r="K1249" s="2">
        <f t="shared" si="148"/>
        <v>3.3025360160966213</v>
      </c>
    </row>
    <row r="1250" spans="1:11" ht="13.5" x14ac:dyDescent="0.25">
      <c r="A1250" s="3">
        <f>TITRES_STAT!B1253</f>
        <v>43829</v>
      </c>
      <c r="B1250" s="6">
        <f>TITRES_STAT!D1253</f>
        <v>3.2370000000000001</v>
      </c>
      <c r="C1250" s="2">
        <f t="shared" si="149"/>
        <v>0</v>
      </c>
      <c r="D1250" s="2">
        <f t="shared" si="150"/>
        <v>3.2202799999999998</v>
      </c>
      <c r="E1250" s="2">
        <f t="shared" si="152"/>
        <v>3.2202800000000011</v>
      </c>
      <c r="F1250" s="2">
        <f t="shared" si="153"/>
        <v>3.2286400000000008</v>
      </c>
      <c r="G1250" s="2">
        <f t="shared" si="147"/>
        <v>3.2945459999999969</v>
      </c>
      <c r="H1250" s="2">
        <f t="shared" si="151"/>
        <v>3.4386629999999929</v>
      </c>
      <c r="I1250" s="2">
        <f t="array" ref="I1250">SUMPRODUCT(B1234:B1253, (ROW(B1234:B1253)-ROW(B1234)+1)) / (20*21/2)</f>
        <v>3.2270476190476187</v>
      </c>
      <c r="J1250" s="2">
        <f t="shared" si="154"/>
        <v>3.2333184340498273</v>
      </c>
      <c r="K1250" s="2">
        <f t="shared" si="148"/>
        <v>3.2999659762496951</v>
      </c>
    </row>
    <row r="1251" spans="1:11" ht="13.5" x14ac:dyDescent="0.25">
      <c r="A1251" s="3">
        <f>TITRES_STAT!B1254</f>
        <v>43830</v>
      </c>
      <c r="B1251" s="6">
        <f>TITRES_STAT!D1254</f>
        <v>3.2370000000000001</v>
      </c>
      <c r="C1251" s="2">
        <f t="shared" si="149"/>
        <v>0</v>
      </c>
      <c r="D1251" s="2">
        <f t="shared" si="150"/>
        <v>3.2370000000000005</v>
      </c>
      <c r="E1251" s="2">
        <f t="shared" si="152"/>
        <v>3.2202800000000011</v>
      </c>
      <c r="F1251" s="2">
        <f t="shared" si="153"/>
        <v>3.2286400000000008</v>
      </c>
      <c r="G1251" s="2">
        <f t="shared" si="147"/>
        <v>3.287337999999997</v>
      </c>
      <c r="H1251" s="2">
        <f t="shared" si="151"/>
        <v>3.4392949999999929</v>
      </c>
      <c r="I1251" s="2">
        <f t="array" ref="I1251">SUMPRODUCT(B1235:B1254, (ROW(B1235:B1254)-ROW(B1235)+1)) / (20*21/2)</f>
        <v>3.2260057142857148</v>
      </c>
      <c r="J1251" s="2">
        <f t="shared" si="154"/>
        <v>3.2336690593784154</v>
      </c>
      <c r="K1251" s="2">
        <f t="shared" si="148"/>
        <v>3.2974967222791189</v>
      </c>
    </row>
    <row r="1252" spans="1:11" ht="13.5" x14ac:dyDescent="0.25">
      <c r="A1252" s="3">
        <f>TITRES_STAT!B1255</f>
        <v>43832</v>
      </c>
      <c r="B1252" s="6">
        <f>TITRES_STAT!D1255</f>
        <v>3.2370000000000001</v>
      </c>
      <c r="C1252" s="2">
        <f t="shared" si="149"/>
        <v>0</v>
      </c>
      <c r="D1252" s="2">
        <f t="shared" si="150"/>
        <v>3.2370000000000005</v>
      </c>
      <c r="E1252" s="2">
        <f t="shared" si="152"/>
        <v>3.2202800000000011</v>
      </c>
      <c r="F1252" s="2">
        <f t="shared" si="153"/>
        <v>3.2286400000000008</v>
      </c>
      <c r="G1252" s="2">
        <f t="shared" si="147"/>
        <v>3.2812879999999973</v>
      </c>
      <c r="H1252" s="2">
        <f t="shared" si="151"/>
        <v>3.4399269999999933</v>
      </c>
      <c r="I1252" s="2">
        <f t="array" ref="I1252">SUMPRODUCT(B1236:B1255, (ROW(B1236:B1255)-ROW(B1236)+1)) / (20*21/2)</f>
        <v>3.2250557142857144</v>
      </c>
      <c r="J1252" s="2">
        <f t="shared" si="154"/>
        <v>3.2339862918185664</v>
      </c>
      <c r="K1252" s="2">
        <f t="shared" si="148"/>
        <v>3.2951243017975851</v>
      </c>
    </row>
    <row r="1253" spans="1:11" ht="13.5" x14ac:dyDescent="0.25">
      <c r="A1253" s="3">
        <f>TITRES_STAT!B1256</f>
        <v>43833</v>
      </c>
      <c r="B1253" s="6">
        <f>TITRES_STAT!D1256</f>
        <v>3.2370000000000001</v>
      </c>
      <c r="C1253" s="2">
        <f t="shared" si="149"/>
        <v>0</v>
      </c>
      <c r="D1253" s="2">
        <f t="shared" si="150"/>
        <v>3.2370000000000005</v>
      </c>
      <c r="E1253" s="2">
        <f t="shared" si="152"/>
        <v>3.2202800000000011</v>
      </c>
      <c r="F1253" s="2">
        <f t="shared" si="153"/>
        <v>3.2286400000000008</v>
      </c>
      <c r="G1253" s="2">
        <f t="shared" si="147"/>
        <v>3.2752379999999972</v>
      </c>
      <c r="H1253" s="2">
        <f t="shared" si="151"/>
        <v>3.4405589999999933</v>
      </c>
      <c r="I1253" s="2">
        <f t="array" ref="I1253">SUMPRODUCT(B1237:B1256, (ROW(B1237:B1256)-ROW(B1237)+1)) / (20*21/2)</f>
        <v>3.2241976190476191</v>
      </c>
      <c r="J1253" s="2">
        <f t="shared" si="154"/>
        <v>3.2342733116453695</v>
      </c>
      <c r="K1253" s="2">
        <f t="shared" si="148"/>
        <v>3.2928449174133663</v>
      </c>
    </row>
    <row r="1254" spans="1:11" ht="13.5" x14ac:dyDescent="0.25">
      <c r="A1254" s="3">
        <f>TITRES_STAT!B1257</f>
        <v>43836</v>
      </c>
      <c r="B1254" s="6">
        <f>TITRES_STAT!D1257</f>
        <v>3.2176999999999998</v>
      </c>
      <c r="C1254" s="2">
        <f t="shared" si="149"/>
        <v>-1.9300000000000317E-2</v>
      </c>
      <c r="D1254" s="2">
        <f t="shared" si="150"/>
        <v>3.2331400000000001</v>
      </c>
      <c r="E1254" s="2">
        <f t="shared" si="152"/>
        <v>3.2183500000000009</v>
      </c>
      <c r="F1254" s="2">
        <f t="shared" si="153"/>
        <v>3.2276750000000005</v>
      </c>
      <c r="G1254" s="2">
        <f t="shared" si="147"/>
        <v>3.2688019999999978</v>
      </c>
      <c r="H1254" s="2">
        <f t="shared" si="151"/>
        <v>3.4410944999999935</v>
      </c>
      <c r="I1254" s="2">
        <f t="array" ref="I1254">SUMPRODUCT(B1238:B1257, (ROW(B1238:B1257)-ROW(B1238)+1)) / (20*21/2)</f>
        <v>3.2234314285714287</v>
      </c>
      <c r="J1254" s="2">
        <f t="shared" si="154"/>
        <v>3.232694901012477</v>
      </c>
      <c r="K1254" s="2">
        <f t="shared" si="148"/>
        <v>3.2898980579069601</v>
      </c>
    </row>
    <row r="1255" spans="1:11" ht="13.5" x14ac:dyDescent="0.25">
      <c r="A1255" s="3">
        <f>TITRES_STAT!B1258</f>
        <v>43837</v>
      </c>
      <c r="B1255" s="6">
        <f>TITRES_STAT!D1258</f>
        <v>3.2176999999999998</v>
      </c>
      <c r="C1255" s="2">
        <f t="shared" si="149"/>
        <v>0</v>
      </c>
      <c r="D1255" s="2">
        <f t="shared" si="150"/>
        <v>3.2292800000000002</v>
      </c>
      <c r="E1255" s="2">
        <f t="shared" si="152"/>
        <v>3.2247800000000004</v>
      </c>
      <c r="F1255" s="2">
        <f t="shared" si="153"/>
        <v>3.2267100000000006</v>
      </c>
      <c r="G1255" s="2">
        <f t="shared" si="147"/>
        <v>3.2644259999999981</v>
      </c>
      <c r="H1255" s="2">
        <f t="shared" si="151"/>
        <v>3.4416299999999937</v>
      </c>
      <c r="I1255" s="2">
        <f t="array" ref="I1255">SUMPRODUCT(B1239:B1258, (ROW(B1239:B1258)-ROW(B1239)+1)) / (20*21/2)</f>
        <v>3.2227571428571427</v>
      </c>
      <c r="J1255" s="2">
        <f t="shared" si="154"/>
        <v>3.231266815201765</v>
      </c>
      <c r="K1255" s="2">
        <f t="shared" si="148"/>
        <v>3.2870667615184521</v>
      </c>
    </row>
    <row r="1256" spans="1:11" ht="13.5" x14ac:dyDescent="0.25">
      <c r="A1256" s="3">
        <f>TITRES_STAT!B1259</f>
        <v>43838</v>
      </c>
      <c r="B1256" s="6">
        <f>TITRES_STAT!D1259</f>
        <v>3.2176999999999998</v>
      </c>
      <c r="C1256" s="2">
        <f t="shared" si="149"/>
        <v>0</v>
      </c>
      <c r="D1256" s="2">
        <f t="shared" si="150"/>
        <v>3.2254200000000006</v>
      </c>
      <c r="E1256" s="2">
        <f t="shared" si="152"/>
        <v>3.2312100000000008</v>
      </c>
      <c r="F1256" s="2">
        <f t="shared" si="153"/>
        <v>3.2257450000000012</v>
      </c>
      <c r="G1256" s="2">
        <f t="shared" si="147"/>
        <v>3.2600499999999983</v>
      </c>
      <c r="H1256" s="2">
        <f t="shared" si="151"/>
        <v>3.4421654999999935</v>
      </c>
      <c r="I1256" s="2">
        <f t="array" ref="I1256">SUMPRODUCT(B1240:B1259, (ROW(B1240:B1259)-ROW(B1240)+1)) / (20*21/2)</f>
        <v>3.2221747619047618</v>
      </c>
      <c r="J1256" s="2">
        <f t="shared" si="154"/>
        <v>3.2299747375635013</v>
      </c>
      <c r="K1256" s="2">
        <f t="shared" si="148"/>
        <v>3.284346496360866</v>
      </c>
    </row>
    <row r="1257" spans="1:11" ht="13.5" x14ac:dyDescent="0.25">
      <c r="A1257" s="3">
        <f>TITRES_STAT!B1260</f>
        <v>43839</v>
      </c>
      <c r="B1257" s="6">
        <f>TITRES_STAT!D1260</f>
        <v>3.2176999999999998</v>
      </c>
      <c r="C1257" s="2">
        <f t="shared" si="149"/>
        <v>0</v>
      </c>
      <c r="D1257" s="2">
        <f t="shared" si="150"/>
        <v>3.2215600000000002</v>
      </c>
      <c r="E1257" s="2">
        <f t="shared" si="152"/>
        <v>3.2292800000000006</v>
      </c>
      <c r="F1257" s="2">
        <f t="shared" si="153"/>
        <v>3.2247800000000013</v>
      </c>
      <c r="G1257" s="2">
        <f t="shared" si="147"/>
        <v>3.2556739999999991</v>
      </c>
      <c r="H1257" s="2">
        <f t="shared" si="151"/>
        <v>3.4422599999999943</v>
      </c>
      <c r="I1257" s="2">
        <f t="array" ref="I1257">SUMPRODUCT(B1241:B1260, (ROW(B1241:B1260)-ROW(B1241)+1)) / (20*21/2)</f>
        <v>3.2155604761904764</v>
      </c>
      <c r="J1257" s="2">
        <f t="shared" si="154"/>
        <v>3.2288057149384057</v>
      </c>
      <c r="K1257" s="2">
        <f t="shared" si="148"/>
        <v>3.2817329082682831</v>
      </c>
    </row>
    <row r="1258" spans="1:11" ht="13.5" x14ac:dyDescent="0.25">
      <c r="A1258" s="3">
        <f>TITRES_STAT!B1261</f>
        <v>43840</v>
      </c>
      <c r="B1258" s="6">
        <f>TITRES_STAT!D1261</f>
        <v>3.2176999999999998</v>
      </c>
      <c r="C1258" s="2">
        <f t="shared" si="149"/>
        <v>0</v>
      </c>
      <c r="D1258" s="2">
        <f t="shared" si="150"/>
        <v>3.2176999999999998</v>
      </c>
      <c r="E1258" s="2">
        <f t="shared" si="152"/>
        <v>3.2273500000000004</v>
      </c>
      <c r="F1258" s="2">
        <f t="shared" si="153"/>
        <v>3.223815000000001</v>
      </c>
      <c r="G1258" s="2">
        <f t="shared" si="147"/>
        <v>3.2512979999999994</v>
      </c>
      <c r="H1258" s="2">
        <f t="shared" si="151"/>
        <v>3.4421784999999945</v>
      </c>
      <c r="I1258" s="2">
        <f t="array" ref="I1258">SUMPRODUCT(B1242:B1261, (ROW(B1242:B1261)-ROW(B1242)+1)) / (20*21/2)</f>
        <v>3.2093442857142853</v>
      </c>
      <c r="J1258" s="2">
        <f t="shared" si="154"/>
        <v>3.2277480278014146</v>
      </c>
      <c r="K1258" s="2">
        <f t="shared" si="148"/>
        <v>3.27922181382639</v>
      </c>
    </row>
    <row r="1259" spans="1:11" ht="13.5" x14ac:dyDescent="0.25">
      <c r="A1259" s="3">
        <f>TITRES_STAT!B1262</f>
        <v>43843</v>
      </c>
      <c r="B1259" s="6">
        <f>TITRES_STAT!D1262</f>
        <v>3.2176999999999998</v>
      </c>
      <c r="C1259" s="2">
        <f t="shared" si="149"/>
        <v>0</v>
      </c>
      <c r="D1259" s="2">
        <f t="shared" si="150"/>
        <v>3.2176999999999998</v>
      </c>
      <c r="E1259" s="2">
        <f t="shared" si="152"/>
        <v>3.2254200000000006</v>
      </c>
      <c r="F1259" s="2">
        <f t="shared" si="153"/>
        <v>3.2228500000000011</v>
      </c>
      <c r="G1259" s="2">
        <f t="shared" si="147"/>
        <v>3.2469219999999996</v>
      </c>
      <c r="H1259" s="2">
        <f t="shared" si="151"/>
        <v>3.4420969999999942</v>
      </c>
      <c r="I1259" s="2">
        <f t="array" ref="I1259">SUMPRODUCT(B1243:B1262, (ROW(B1243:B1262)-ROW(B1243)+1)) / (20*21/2)</f>
        <v>3.1973928571428565</v>
      </c>
      <c r="J1259" s="2">
        <f t="shared" si="154"/>
        <v>3.2267910727727083</v>
      </c>
      <c r="K1259" s="2">
        <f t="shared" si="148"/>
        <v>3.2768091936763355</v>
      </c>
    </row>
    <row r="1260" spans="1:11" ht="13.5" x14ac:dyDescent="0.25">
      <c r="A1260" s="3">
        <f>TITRES_STAT!B1263</f>
        <v>43845</v>
      </c>
      <c r="B1260" s="6">
        <f>TITRES_STAT!D1263</f>
        <v>3.1534</v>
      </c>
      <c r="C1260" s="2">
        <f t="shared" si="149"/>
        <v>-6.4299999999999802E-2</v>
      </c>
      <c r="D1260" s="2">
        <f t="shared" si="150"/>
        <v>3.2048399999999999</v>
      </c>
      <c r="E1260" s="2">
        <f t="shared" si="152"/>
        <v>3.21706</v>
      </c>
      <c r="F1260" s="2">
        <f t="shared" si="153"/>
        <v>3.2186700000000008</v>
      </c>
      <c r="G1260" s="2">
        <f t="shared" si="147"/>
        <v>3.2412599999999996</v>
      </c>
      <c r="H1260" s="2">
        <f t="shared" si="151"/>
        <v>3.4416939999999943</v>
      </c>
      <c r="I1260" s="2">
        <f t="array" ref="I1260">SUMPRODUCT(B1244:B1263, (ROW(B1244:B1263)-ROW(B1244)+1)) / (20*21/2)</f>
        <v>3.1800223809523809</v>
      </c>
      <c r="J1260" s="2">
        <f t="shared" si="154"/>
        <v>3.2198014467943552</v>
      </c>
      <c r="K1260" s="2">
        <f t="shared" si="148"/>
        <v>3.2719696174537343</v>
      </c>
    </row>
    <row r="1261" spans="1:11" ht="13.5" x14ac:dyDescent="0.25">
      <c r="A1261" s="3">
        <f>TITRES_STAT!B1264</f>
        <v>43846</v>
      </c>
      <c r="B1261" s="6">
        <f>TITRES_STAT!D1264</f>
        <v>3.1534</v>
      </c>
      <c r="C1261" s="2">
        <f t="shared" si="149"/>
        <v>0</v>
      </c>
      <c r="D1261" s="2">
        <f t="shared" si="150"/>
        <v>3.1919799999999996</v>
      </c>
      <c r="E1261" s="2">
        <f t="shared" si="152"/>
        <v>3.2087000000000003</v>
      </c>
      <c r="F1261" s="2">
        <f t="shared" si="153"/>
        <v>3.2144900000000005</v>
      </c>
      <c r="G1261" s="2">
        <f t="shared" si="147"/>
        <v>3.2376559999999999</v>
      </c>
      <c r="H1261" s="2">
        <f t="shared" si="151"/>
        <v>3.4412909999999948</v>
      </c>
      <c r="I1261" s="2">
        <f t="array" ref="I1261">SUMPRODUCT(B1245:B1264, (ROW(B1245:B1264)-ROW(B1245)+1)) / (20*21/2)</f>
        <v>3.1550819047619045</v>
      </c>
      <c r="J1261" s="2">
        <f t="shared" si="154"/>
        <v>3.2134774994806072</v>
      </c>
      <c r="K1261" s="2">
        <f t="shared" si="148"/>
        <v>3.2673198285339802</v>
      </c>
    </row>
    <row r="1262" spans="1:11" ht="13.5" x14ac:dyDescent="0.25">
      <c r="A1262" s="3">
        <f>TITRES_STAT!B1265</f>
        <v>43847</v>
      </c>
      <c r="B1262" s="6">
        <f>TITRES_STAT!D1265</f>
        <v>3.089</v>
      </c>
      <c r="C1262" s="2">
        <f t="shared" si="149"/>
        <v>-6.4400000000000013E-2</v>
      </c>
      <c r="D1262" s="2">
        <f t="shared" si="150"/>
        <v>3.1662399999999997</v>
      </c>
      <c r="E1262" s="2">
        <f t="shared" si="152"/>
        <v>3.1939000000000002</v>
      </c>
      <c r="F1262" s="2">
        <f t="shared" si="153"/>
        <v>3.2070900000000009</v>
      </c>
      <c r="G1262" s="2">
        <f t="shared" si="147"/>
        <v>3.2327639999999995</v>
      </c>
      <c r="H1262" s="2">
        <f t="shared" si="151"/>
        <v>3.4405659999999951</v>
      </c>
      <c r="I1262" s="2">
        <f t="array" ref="I1262">SUMPRODUCT(B1246:B1265, (ROW(B1246:B1265)-ROW(B1246)+1)) / (20*21/2)</f>
        <v>3.1193242857142858</v>
      </c>
      <c r="J1262" s="2">
        <f t="shared" si="154"/>
        <v>3.2016224995300733</v>
      </c>
      <c r="K1262" s="2">
        <f t="shared" si="148"/>
        <v>3.2603268940816674</v>
      </c>
    </row>
    <row r="1263" spans="1:11" ht="13.5" x14ac:dyDescent="0.25">
      <c r="A1263" s="3">
        <f>TITRES_STAT!B1266</f>
        <v>43850</v>
      </c>
      <c r="B1263" s="6">
        <f>TITRES_STAT!D1266</f>
        <v>3.0247000000000002</v>
      </c>
      <c r="C1263" s="2">
        <f t="shared" si="149"/>
        <v>-6.4299999999999802E-2</v>
      </c>
      <c r="D1263" s="2">
        <f t="shared" si="150"/>
        <v>3.1276400000000004</v>
      </c>
      <c r="E1263" s="2">
        <f t="shared" si="152"/>
        <v>3.1726700000000001</v>
      </c>
      <c r="F1263" s="2">
        <f t="shared" si="153"/>
        <v>3.1964750000000004</v>
      </c>
      <c r="G1263" s="2">
        <f t="shared" si="147"/>
        <v>3.2265859999999997</v>
      </c>
      <c r="H1263" s="2">
        <f t="shared" si="151"/>
        <v>3.4395194999999954</v>
      </c>
      <c r="I1263" s="2">
        <f t="array" ref="I1263">SUMPRODUCT(B1247:B1266, (ROW(B1247:B1266)-ROW(B1247)+1)) / (20*21/2)</f>
        <v>3.0772499999999998</v>
      </c>
      <c r="J1263" s="2">
        <f t="shared" si="154"/>
        <v>3.1847727376700661</v>
      </c>
      <c r="K1263" s="2">
        <f t="shared" si="148"/>
        <v>3.2510866237255236</v>
      </c>
    </row>
    <row r="1264" spans="1:11" ht="13.5" x14ac:dyDescent="0.25">
      <c r="A1264" s="3">
        <f>TITRES_STAT!B1267</f>
        <v>43851</v>
      </c>
      <c r="B1264" s="6">
        <f>TITRES_STAT!D1267</f>
        <v>2.9346000000000001</v>
      </c>
      <c r="C1264" s="2">
        <f t="shared" si="149"/>
        <v>-9.0100000000000069E-2</v>
      </c>
      <c r="D1264" s="2">
        <f t="shared" si="150"/>
        <v>3.0710199999999999</v>
      </c>
      <c r="E1264" s="2">
        <f t="shared" si="152"/>
        <v>3.1443599999999998</v>
      </c>
      <c r="F1264" s="2">
        <f t="shared" si="153"/>
        <v>3.1813550000000008</v>
      </c>
      <c r="G1264" s="2">
        <f t="shared" si="147"/>
        <v>3.2186059999999999</v>
      </c>
      <c r="H1264" s="2">
        <f t="shared" si="151"/>
        <v>3.4384924999999957</v>
      </c>
      <c r="I1264" s="2">
        <f t="array" ref="I1264">SUMPRODUCT(B1248:B1267, (ROW(B1248:B1267)-ROW(B1248)+1)) / (20*21/2)</f>
        <v>3.0372290476190473</v>
      </c>
      <c r="J1264" s="2">
        <f t="shared" si="154"/>
        <v>3.1609467626538694</v>
      </c>
      <c r="K1264" s="2">
        <f t="shared" si="148"/>
        <v>3.2386753835794249</v>
      </c>
    </row>
    <row r="1265" spans="1:11" ht="13.5" x14ac:dyDescent="0.25">
      <c r="A1265" s="3">
        <f>TITRES_STAT!B1268</f>
        <v>43852</v>
      </c>
      <c r="B1265" s="6">
        <f>TITRES_STAT!D1268</f>
        <v>2.8058999999999998</v>
      </c>
      <c r="C1265" s="2">
        <f t="shared" si="149"/>
        <v>-0.12870000000000026</v>
      </c>
      <c r="D1265" s="2">
        <f t="shared" si="150"/>
        <v>3.0015199999999997</v>
      </c>
      <c r="E1265" s="2">
        <f t="shared" si="152"/>
        <v>3.10318</v>
      </c>
      <c r="F1265" s="2">
        <f t="shared" si="153"/>
        <v>3.1639800000000005</v>
      </c>
      <c r="G1265" s="2">
        <f t="shared" si="147"/>
        <v>3.2080519999999995</v>
      </c>
      <c r="H1265" s="2">
        <f t="shared" si="151"/>
        <v>3.4368219999999949</v>
      </c>
      <c r="I1265" s="2">
        <f t="array" ref="I1265">SUMPRODUCT(B1249:B1268, (ROW(B1249:B1268)-ROW(B1249)+1)) / (20*21/2)</f>
        <v>2.9996595238095236</v>
      </c>
      <c r="J1265" s="2">
        <f t="shared" si="154"/>
        <v>3.1271327852582629</v>
      </c>
      <c r="K1265" s="2">
        <f t="shared" si="148"/>
        <v>3.2217037999096436</v>
      </c>
    </row>
    <row r="1266" spans="1:11" ht="13.5" x14ac:dyDescent="0.25">
      <c r="A1266" s="3">
        <f>TITRES_STAT!B1269</f>
        <v>43853</v>
      </c>
      <c r="B1266" s="6">
        <f>TITRES_STAT!D1269</f>
        <v>2.7222</v>
      </c>
      <c r="C1266" s="2">
        <f t="shared" si="149"/>
        <v>-8.3699999999999886E-2</v>
      </c>
      <c r="D1266" s="2">
        <f t="shared" si="150"/>
        <v>2.9152800000000001</v>
      </c>
      <c r="E1266" s="2">
        <f t="shared" si="152"/>
        <v>3.0536299999999996</v>
      </c>
      <c r="F1266" s="2">
        <f t="shared" si="153"/>
        <v>3.1424200000000004</v>
      </c>
      <c r="G1266" s="2">
        <f t="shared" ref="G1266:G1329" si="155">AVERAGE(B1217:B1266)</f>
        <v>3.1958239999999991</v>
      </c>
      <c r="H1266" s="2">
        <f t="shared" si="151"/>
        <v>3.4342629999999952</v>
      </c>
      <c r="I1266" s="2">
        <f t="array" ref="I1266">SUMPRODUCT(B1250:B1269, (ROW(B1250:B1269)-ROW(B1250)+1)) / (20*21/2)</f>
        <v>2.9571890476190479</v>
      </c>
      <c r="J1266" s="2">
        <f t="shared" si="154"/>
        <v>3.0885677580908091</v>
      </c>
      <c r="K1266" s="2">
        <f t="shared" si="148"/>
        <v>3.2021154155994616</v>
      </c>
    </row>
    <row r="1267" spans="1:11" ht="13.5" x14ac:dyDescent="0.25">
      <c r="A1267" s="3">
        <f>TITRES_STAT!B1270</f>
        <v>43854</v>
      </c>
      <c r="B1267" s="6">
        <f>TITRES_STAT!D1270</f>
        <v>2.7222</v>
      </c>
      <c r="C1267" s="2">
        <f t="shared" si="149"/>
        <v>0</v>
      </c>
      <c r="D1267" s="2">
        <f t="shared" si="150"/>
        <v>2.8419200000000004</v>
      </c>
      <c r="E1267" s="2">
        <f t="shared" si="152"/>
        <v>3.0040800000000001</v>
      </c>
      <c r="F1267" s="2">
        <f t="shared" si="153"/>
        <v>3.1166800000000006</v>
      </c>
      <c r="G1267" s="2">
        <f t="shared" si="155"/>
        <v>3.1855279999999988</v>
      </c>
      <c r="H1267" s="2">
        <f t="shared" si="151"/>
        <v>3.431703999999995</v>
      </c>
      <c r="I1267" s="2">
        <f t="array" ref="I1267">SUMPRODUCT(B1251:B1270, (ROW(B1251:B1270)-ROW(B1251)+1)) / (20*21/2)</f>
        <v>2.9175376190476192</v>
      </c>
      <c r="J1267" s="2">
        <f t="shared" si="154"/>
        <v>3.0536755906535893</v>
      </c>
      <c r="K1267" s="2">
        <f t="shared" ref="K1267:K1330" si="156">$K$4*B1267+(1-$K$4)*K1266</f>
        <v>3.1832952032230124</v>
      </c>
    </row>
    <row r="1268" spans="1:11" ht="13.5" x14ac:dyDescent="0.25">
      <c r="A1268" s="3">
        <f>TITRES_STAT!B1271</f>
        <v>43857</v>
      </c>
      <c r="B1268" s="6">
        <f>TITRES_STAT!D1271</f>
        <v>2.7222</v>
      </c>
      <c r="C1268" s="2">
        <f t="shared" si="149"/>
        <v>0</v>
      </c>
      <c r="D1268" s="2">
        <f t="shared" si="150"/>
        <v>2.7814199999999998</v>
      </c>
      <c r="E1268" s="2">
        <f t="shared" si="152"/>
        <v>2.9545300000000005</v>
      </c>
      <c r="F1268" s="2">
        <f t="shared" si="153"/>
        <v>3.0909400000000007</v>
      </c>
      <c r="G1268" s="2">
        <f t="shared" si="155"/>
        <v>3.1752319999999981</v>
      </c>
      <c r="H1268" s="2">
        <f t="shared" si="151"/>
        <v>3.4291449999999952</v>
      </c>
      <c r="I1268" s="2">
        <f t="array" ref="I1268">SUMPRODUCT(B1252:B1271, (ROW(B1252:B1271)-ROW(B1252)+1)) / (20*21/2)</f>
        <v>2.880705238095238</v>
      </c>
      <c r="J1268" s="2">
        <f t="shared" si="154"/>
        <v>3.0221064867818188</v>
      </c>
      <c r="K1268" s="2">
        <f t="shared" si="156"/>
        <v>3.1652130383907378</v>
      </c>
    </row>
    <row r="1269" spans="1:11" ht="13.5" x14ac:dyDescent="0.25">
      <c r="A1269" s="3">
        <f>TITRES_STAT!B1272</f>
        <v>43858</v>
      </c>
      <c r="B1269" s="6">
        <f>TITRES_STAT!D1272</f>
        <v>2.645</v>
      </c>
      <c r="C1269" s="2">
        <f t="shared" si="149"/>
        <v>-7.7199999999999935E-2</v>
      </c>
      <c r="D1269" s="2">
        <f t="shared" si="150"/>
        <v>2.7235</v>
      </c>
      <c r="E1269" s="2">
        <f t="shared" si="152"/>
        <v>2.8972600000000002</v>
      </c>
      <c r="F1269" s="2">
        <f t="shared" si="153"/>
        <v>3.0613400000000004</v>
      </c>
      <c r="G1269" s="2">
        <f t="shared" si="155"/>
        <v>3.1633919999999982</v>
      </c>
      <c r="H1269" s="2">
        <f t="shared" si="151"/>
        <v>3.4261999999999957</v>
      </c>
      <c r="I1269" s="2">
        <f t="array" ref="I1269">SUMPRODUCT(B1253:B1272, (ROW(B1253:B1272)-ROW(B1253)+1)) / (20*21/2)</f>
        <v>2.8460728571428571</v>
      </c>
      <c r="J1269" s="2">
        <f t="shared" si="154"/>
        <v>2.9861915832787886</v>
      </c>
      <c r="K1269" s="2">
        <f t="shared" si="156"/>
        <v>3.1448125270812968</v>
      </c>
    </row>
    <row r="1270" spans="1:11" ht="13.5" x14ac:dyDescent="0.25">
      <c r="A1270" s="3">
        <f>TITRES_STAT!B1273</f>
        <v>43859</v>
      </c>
      <c r="B1270" s="6">
        <f>TITRES_STAT!D1273</f>
        <v>2.645</v>
      </c>
      <c r="C1270" s="2">
        <f t="shared" si="149"/>
        <v>0</v>
      </c>
      <c r="D1270" s="2">
        <f t="shared" si="150"/>
        <v>2.6913199999999997</v>
      </c>
      <c r="E1270" s="2">
        <f t="shared" si="152"/>
        <v>2.8464199999999997</v>
      </c>
      <c r="F1270" s="2">
        <f t="shared" si="153"/>
        <v>3.0317400000000005</v>
      </c>
      <c r="G1270" s="2">
        <f t="shared" si="155"/>
        <v>3.1515519999999979</v>
      </c>
      <c r="H1270" s="2">
        <f t="shared" si="151"/>
        <v>3.4232549999999948</v>
      </c>
      <c r="I1270" s="2">
        <f t="array" ref="I1270">SUMPRODUCT(B1254:B1273, (ROW(B1254:B1273)-ROW(B1254)+1)) / (20*21/2)</f>
        <v>2.8142904761904757</v>
      </c>
      <c r="J1270" s="2">
        <f t="shared" si="154"/>
        <v>2.9536971467760469</v>
      </c>
      <c r="K1270" s="2">
        <f t="shared" si="156"/>
        <v>3.1252120358232065</v>
      </c>
    </row>
    <row r="1271" spans="1:11" ht="13.5" x14ac:dyDescent="0.25">
      <c r="A1271" s="3">
        <f>TITRES_STAT!B1274</f>
        <v>43860</v>
      </c>
      <c r="B1271" s="6">
        <f>TITRES_STAT!D1274</f>
        <v>2.645</v>
      </c>
      <c r="C1271" s="2">
        <f t="shared" si="149"/>
        <v>0</v>
      </c>
      <c r="D1271" s="2">
        <f t="shared" si="150"/>
        <v>2.6758799999999998</v>
      </c>
      <c r="E1271" s="2">
        <f t="shared" si="152"/>
        <v>2.7955800000000002</v>
      </c>
      <c r="F1271" s="2">
        <f t="shared" si="153"/>
        <v>3.0021400000000011</v>
      </c>
      <c r="G1271" s="2">
        <f t="shared" si="155"/>
        <v>3.1397119999999985</v>
      </c>
      <c r="H1271" s="2">
        <f t="shared" si="151"/>
        <v>3.4203099999999949</v>
      </c>
      <c r="I1271" s="2">
        <f t="array" ref="I1271">SUMPRODUCT(B1255:B1274, (ROW(B1255:B1274)-ROW(B1255)+1)) / (20*21/2)</f>
        <v>2.7859771428571429</v>
      </c>
      <c r="J1271" s="2">
        <f t="shared" si="154"/>
        <v>2.9242974185116615</v>
      </c>
      <c r="K1271" s="2">
        <f t="shared" si="156"/>
        <v>3.10638019128112</v>
      </c>
    </row>
    <row r="1272" spans="1:11" ht="13.5" x14ac:dyDescent="0.25">
      <c r="A1272" s="3">
        <f>TITRES_STAT!B1275</f>
        <v>43861</v>
      </c>
      <c r="B1272" s="6">
        <f>TITRES_STAT!D1275</f>
        <v>2.6385000000000001</v>
      </c>
      <c r="C1272" s="2">
        <f t="shared" si="149"/>
        <v>-6.4999999999999503E-3</v>
      </c>
      <c r="D1272" s="2">
        <f t="shared" si="150"/>
        <v>2.6591399999999998</v>
      </c>
      <c r="E1272" s="2">
        <f t="shared" si="152"/>
        <v>2.7505300000000004</v>
      </c>
      <c r="F1272" s="2">
        <f t="shared" si="153"/>
        <v>2.9722150000000012</v>
      </c>
      <c r="G1272" s="2">
        <f t="shared" si="155"/>
        <v>3.1277419999999991</v>
      </c>
      <c r="H1272" s="2">
        <f t="shared" si="151"/>
        <v>3.4173324999999952</v>
      </c>
      <c r="I1272" s="2">
        <f t="array" ref="I1272">SUMPRODUCT(B1256:B1275, (ROW(B1256:B1275)-ROW(B1256)+1)) / (20*21/2)</f>
        <v>2.7597719047619051</v>
      </c>
      <c r="J1272" s="2">
        <f t="shared" si="154"/>
        <v>2.897078616748646</v>
      </c>
      <c r="K1272" s="2">
        <f t="shared" si="156"/>
        <v>3.0880319484857819</v>
      </c>
    </row>
    <row r="1273" spans="1:11" ht="13.5" x14ac:dyDescent="0.25">
      <c r="A1273" s="3">
        <f>TITRES_STAT!B1276</f>
        <v>43864</v>
      </c>
      <c r="B1273" s="6">
        <f>TITRES_STAT!D1276</f>
        <v>2.6385000000000001</v>
      </c>
      <c r="C1273" s="2">
        <f t="shared" si="149"/>
        <v>0</v>
      </c>
      <c r="D1273" s="2">
        <f t="shared" si="150"/>
        <v>2.6424000000000003</v>
      </c>
      <c r="E1273" s="2">
        <f t="shared" si="152"/>
        <v>2.71191</v>
      </c>
      <c r="F1273" s="2">
        <f t="shared" si="153"/>
        <v>2.9422900000000007</v>
      </c>
      <c r="G1273" s="2">
        <f t="shared" si="155"/>
        <v>3.1157719999999989</v>
      </c>
      <c r="H1273" s="2">
        <f t="shared" si="151"/>
        <v>3.414354999999996</v>
      </c>
      <c r="I1273" s="2">
        <f t="array" ref="I1273">SUMPRODUCT(B1257:B1276, (ROW(B1257:B1276)-ROW(B1257)+1)) / (20*21/2)</f>
        <v>2.7363247619047613</v>
      </c>
      <c r="J1273" s="2">
        <f t="shared" si="154"/>
        <v>2.8724520818202035</v>
      </c>
      <c r="K1273" s="2">
        <f t="shared" si="156"/>
        <v>3.0704032446235945</v>
      </c>
    </row>
    <row r="1274" spans="1:11" ht="13.5" x14ac:dyDescent="0.25">
      <c r="A1274" s="3">
        <f>TITRES_STAT!B1277</f>
        <v>43865</v>
      </c>
      <c r="B1274" s="6">
        <f>TITRES_STAT!D1277</f>
        <v>2.645</v>
      </c>
      <c r="C1274" s="2">
        <f t="shared" si="149"/>
        <v>6.4999999999999503E-3</v>
      </c>
      <c r="D1274" s="2">
        <f t="shared" si="150"/>
        <v>2.6423999999999999</v>
      </c>
      <c r="E1274" s="2">
        <f t="shared" si="152"/>
        <v>2.6829499999999999</v>
      </c>
      <c r="F1274" s="2">
        <f t="shared" si="153"/>
        <v>2.9136550000000008</v>
      </c>
      <c r="G1274" s="2">
        <f t="shared" si="155"/>
        <v>3.103931999999999</v>
      </c>
      <c r="H1274" s="2">
        <f t="shared" si="151"/>
        <v>3.4114099999999961</v>
      </c>
      <c r="I1274" s="2">
        <f t="array" ref="I1274">SUMPRODUCT(B1258:B1277, (ROW(B1258:B1277)-ROW(B1258)+1)) / (20*21/2)</f>
        <v>2.7107404761904763</v>
      </c>
      <c r="J1274" s="2">
        <f t="shared" si="154"/>
        <v>2.8507899787897082</v>
      </c>
      <c r="K1274" s="2">
        <f t="shared" si="156"/>
        <v>3.0537207644422768</v>
      </c>
    </row>
    <row r="1275" spans="1:11" ht="13.5" x14ac:dyDescent="0.25">
      <c r="A1275" s="3">
        <f>TITRES_STAT!B1278</f>
        <v>43866</v>
      </c>
      <c r="B1275" s="6">
        <f>TITRES_STAT!D1278</f>
        <v>2.6385000000000001</v>
      </c>
      <c r="C1275" s="2">
        <f t="shared" si="149"/>
        <v>-6.4999999999999503E-3</v>
      </c>
      <c r="D1275" s="2">
        <f t="shared" si="150"/>
        <v>2.6411000000000002</v>
      </c>
      <c r="E1275" s="2">
        <f t="shared" si="152"/>
        <v>2.66621</v>
      </c>
      <c r="F1275" s="2">
        <f t="shared" si="153"/>
        <v>2.8846950000000007</v>
      </c>
      <c r="G1275" s="2">
        <f t="shared" si="155"/>
        <v>3.0919619999999992</v>
      </c>
      <c r="H1275" s="2">
        <f t="shared" si="151"/>
        <v>3.408432499999996</v>
      </c>
      <c r="I1275" s="2">
        <f t="array" ref="I1275">SUMPRODUCT(B1259:B1278, (ROW(B1259:B1278)-ROW(B1259)+1)) / (20*21/2)</f>
        <v>2.688159047619048</v>
      </c>
      <c r="J1275" s="2">
        <f t="shared" si="154"/>
        <v>2.8305718855716409</v>
      </c>
      <c r="K1275" s="2">
        <f t="shared" si="156"/>
        <v>3.0374375972092462</v>
      </c>
    </row>
    <row r="1276" spans="1:11" ht="13.5" x14ac:dyDescent="0.25">
      <c r="A1276" s="3">
        <f>TITRES_STAT!B1279</f>
        <v>43867</v>
      </c>
      <c r="B1276" s="6">
        <f>TITRES_STAT!D1279</f>
        <v>2.6385000000000001</v>
      </c>
      <c r="C1276" s="2">
        <f t="shared" si="149"/>
        <v>0</v>
      </c>
      <c r="D1276" s="2">
        <f t="shared" si="150"/>
        <v>2.6398000000000001</v>
      </c>
      <c r="E1276" s="2">
        <f t="shared" si="152"/>
        <v>2.6578399999999998</v>
      </c>
      <c r="F1276" s="2">
        <f t="shared" si="153"/>
        <v>2.8557350000000006</v>
      </c>
      <c r="G1276" s="2">
        <f t="shared" si="155"/>
        <v>3.079991999999999</v>
      </c>
      <c r="H1276" s="2">
        <f t="shared" si="151"/>
        <v>3.4054549999999968</v>
      </c>
      <c r="I1276" s="2">
        <f t="array" ref="I1276">SUMPRODUCT(B1260:B1279, (ROW(B1260:B1279)-ROW(B1260)+1)) / (20*21/2)</f>
        <v>2.6685804761904763</v>
      </c>
      <c r="J1276" s="2">
        <f t="shared" si="154"/>
        <v>2.8122793250410085</v>
      </c>
      <c r="K1276" s="2">
        <f t="shared" si="156"/>
        <v>3.0217929855539816</v>
      </c>
    </row>
    <row r="1277" spans="1:11" ht="13.5" x14ac:dyDescent="0.25">
      <c r="A1277" s="3">
        <f>TITRES_STAT!B1280</f>
        <v>43868</v>
      </c>
      <c r="B1277" s="6">
        <f>TITRES_STAT!D1280</f>
        <v>2.5871</v>
      </c>
      <c r="C1277" s="2">
        <f t="shared" si="149"/>
        <v>-5.1400000000000112E-2</v>
      </c>
      <c r="D1277" s="2">
        <f t="shared" si="150"/>
        <v>2.6295200000000003</v>
      </c>
      <c r="E1277" s="2">
        <f t="shared" si="152"/>
        <v>2.6443300000000001</v>
      </c>
      <c r="F1277" s="2">
        <f t="shared" si="153"/>
        <v>2.8242050000000005</v>
      </c>
      <c r="G1277" s="2">
        <f t="shared" si="155"/>
        <v>3.0669939999999993</v>
      </c>
      <c r="H1277" s="2">
        <f t="shared" si="151"/>
        <v>3.4022204999999968</v>
      </c>
      <c r="I1277" s="2">
        <f t="array" ref="I1277">SUMPRODUCT(B1261:B1280, (ROW(B1261:B1280)-ROW(B1261)+1)) / (20*21/2)</f>
        <v>2.6520047619047618</v>
      </c>
      <c r="J1277" s="2">
        <f t="shared" si="154"/>
        <v>2.7908336750371032</v>
      </c>
      <c r="K1277" s="2">
        <f t="shared" si="156"/>
        <v>3.0047462018067668</v>
      </c>
    </row>
    <row r="1278" spans="1:11" ht="13.5" x14ac:dyDescent="0.25">
      <c r="A1278" s="3">
        <f>TITRES_STAT!B1281</f>
        <v>43871</v>
      </c>
      <c r="B1278" s="6">
        <f>TITRES_STAT!D1281</f>
        <v>2.5871</v>
      </c>
      <c r="C1278" s="2">
        <f t="shared" si="149"/>
        <v>0</v>
      </c>
      <c r="D1278" s="2">
        <f t="shared" si="150"/>
        <v>2.61924</v>
      </c>
      <c r="E1278" s="2">
        <f t="shared" si="152"/>
        <v>2.6308199999999999</v>
      </c>
      <c r="F1278" s="2">
        <f t="shared" si="153"/>
        <v>2.7926750000000009</v>
      </c>
      <c r="G1278" s="2">
        <f t="shared" si="155"/>
        <v>3.0539959999999993</v>
      </c>
      <c r="H1278" s="2">
        <f t="shared" si="151"/>
        <v>3.3985154999999967</v>
      </c>
      <c r="I1278" s="2">
        <f t="array" ref="I1278">SUMPRODUCT(B1262:B1281, (ROW(B1262:B1281)-ROW(B1262)+1)) / (20*21/2)</f>
        <v>2.6381257142857142</v>
      </c>
      <c r="J1278" s="2">
        <f t="shared" si="154"/>
        <v>2.7714304678907125</v>
      </c>
      <c r="K1278" s="2">
        <f t="shared" si="156"/>
        <v>2.9883679193829722</v>
      </c>
    </row>
    <row r="1279" spans="1:11" ht="13.5" x14ac:dyDescent="0.25">
      <c r="A1279" s="3">
        <f>TITRES_STAT!B1282</f>
        <v>43872</v>
      </c>
      <c r="B1279" s="6">
        <f>TITRES_STAT!D1282</f>
        <v>2.5871</v>
      </c>
      <c r="C1279" s="2">
        <f t="shared" si="149"/>
        <v>0</v>
      </c>
      <c r="D1279" s="2">
        <f t="shared" si="150"/>
        <v>2.6076600000000001</v>
      </c>
      <c r="E1279" s="2">
        <f t="shared" si="152"/>
        <v>2.6250299999999998</v>
      </c>
      <c r="F1279" s="2">
        <f t="shared" si="153"/>
        <v>2.7611450000000004</v>
      </c>
      <c r="G1279" s="2">
        <f t="shared" si="155"/>
        <v>3.0409979999999983</v>
      </c>
      <c r="H1279" s="2">
        <f t="shared" si="151"/>
        <v>3.3943399999999975</v>
      </c>
      <c r="I1279" s="2">
        <f t="array" ref="I1279">SUMPRODUCT(B1263:B1282, (ROW(B1263:B1282)-ROW(B1263)+1)) / (20*21/2)</f>
        <v>2.634295714285714</v>
      </c>
      <c r="J1279" s="2">
        <f t="shared" si="154"/>
        <v>2.7538751852344543</v>
      </c>
      <c r="K1279" s="2">
        <f t="shared" si="156"/>
        <v>2.9726319225444242</v>
      </c>
    </row>
    <row r="1280" spans="1:11" ht="13.5" x14ac:dyDescent="0.25">
      <c r="A1280" s="3">
        <f>TITRES_STAT!B1283</f>
        <v>43873</v>
      </c>
      <c r="B1280" s="6">
        <f>TITRES_STAT!D1283</f>
        <v>2.5871</v>
      </c>
      <c r="C1280" s="2">
        <f t="shared" si="149"/>
        <v>0</v>
      </c>
      <c r="D1280" s="2">
        <f t="shared" si="150"/>
        <v>2.5973799999999998</v>
      </c>
      <c r="E1280" s="2">
        <f t="shared" si="152"/>
        <v>2.61924</v>
      </c>
      <c r="F1280" s="2">
        <f t="shared" si="153"/>
        <v>2.7328299999999999</v>
      </c>
      <c r="G1280" s="2">
        <f t="shared" si="155"/>
        <v>3.0279999999999982</v>
      </c>
      <c r="H1280" s="2">
        <f t="shared" si="151"/>
        <v>3.3896644999999972</v>
      </c>
      <c r="I1280" s="2">
        <f t="array" ref="I1280">SUMPRODUCT(B1264:B1283, (ROW(B1264:B1283)-ROW(B1264)+1)) / (20*21/2)</f>
        <v>2.6324880952380951</v>
      </c>
      <c r="J1280" s="2">
        <f t="shared" si="154"/>
        <v>2.7379918342597445</v>
      </c>
      <c r="K1280" s="2">
        <f t="shared" si="156"/>
        <v>2.9575130236211136</v>
      </c>
    </row>
    <row r="1281" spans="1:11" ht="13.5" x14ac:dyDescent="0.25">
      <c r="A1281" s="3">
        <f>TITRES_STAT!B1284</f>
        <v>43874</v>
      </c>
      <c r="B1281" s="6">
        <f>TITRES_STAT!D1284</f>
        <v>2.5871</v>
      </c>
      <c r="C1281" s="2">
        <f t="shared" si="149"/>
        <v>0</v>
      </c>
      <c r="D1281" s="2">
        <f t="shared" si="150"/>
        <v>2.5871</v>
      </c>
      <c r="E1281" s="2">
        <f t="shared" si="152"/>
        <v>2.6134499999999998</v>
      </c>
      <c r="F1281" s="2">
        <f t="shared" si="153"/>
        <v>2.7045149999999998</v>
      </c>
      <c r="G1281" s="2">
        <f t="shared" si="155"/>
        <v>3.0150019999999982</v>
      </c>
      <c r="H1281" s="2">
        <f t="shared" si="151"/>
        <v>3.3849889999999978</v>
      </c>
      <c r="I1281" s="2">
        <f t="array" ref="I1281">SUMPRODUCT(B1265:B1284, (ROW(B1265:B1284)-ROW(B1265)+1)) / (20*21/2)</f>
        <v>2.6323966666666667</v>
      </c>
      <c r="J1281" s="2">
        <f t="shared" si="154"/>
        <v>2.7236211833778641</v>
      </c>
      <c r="K1281" s="2">
        <f t="shared" si="156"/>
        <v>2.9429870226947954</v>
      </c>
    </row>
    <row r="1282" spans="1:11" ht="13.5" x14ac:dyDescent="0.25">
      <c r="A1282" s="3">
        <f>TITRES_STAT!B1285</f>
        <v>43875</v>
      </c>
      <c r="B1282" s="6">
        <f>TITRES_STAT!D1285</f>
        <v>2.6642999999999999</v>
      </c>
      <c r="C1282" s="2">
        <f t="shared" si="149"/>
        <v>7.7199999999999935E-2</v>
      </c>
      <c r="D1282" s="2">
        <f t="shared" si="150"/>
        <v>2.6025399999999999</v>
      </c>
      <c r="E1282" s="2">
        <f t="shared" si="152"/>
        <v>2.6160299999999999</v>
      </c>
      <c r="F1282" s="2">
        <f t="shared" si="153"/>
        <v>2.6832799999999999</v>
      </c>
      <c r="G1282" s="2">
        <f t="shared" si="155"/>
        <v>3.0035479999999977</v>
      </c>
      <c r="H1282" s="2">
        <f t="shared" si="151"/>
        <v>3.3806704999999977</v>
      </c>
      <c r="I1282" s="2">
        <f t="array" ref="I1282">SUMPRODUCT(B1266:B1285, (ROW(B1266:B1285)-ROW(B1266)+1)) / (20*21/2)</f>
        <v>2.6335923809523809</v>
      </c>
      <c r="J1282" s="2">
        <f t="shared" si="154"/>
        <v>2.7179715468656864</v>
      </c>
      <c r="K1282" s="2">
        <f t="shared" si="156"/>
        <v>2.9320581198440188</v>
      </c>
    </row>
    <row r="1283" spans="1:11" ht="13.5" x14ac:dyDescent="0.25">
      <c r="A1283" s="3">
        <f>TITRES_STAT!B1286</f>
        <v>43878</v>
      </c>
      <c r="B1283" s="6">
        <f>TITRES_STAT!D1286</f>
        <v>2.6642999999999999</v>
      </c>
      <c r="C1283" s="2">
        <f t="shared" si="149"/>
        <v>0</v>
      </c>
      <c r="D1283" s="2">
        <f t="shared" si="150"/>
        <v>2.6179800000000002</v>
      </c>
      <c r="E1283" s="2">
        <f t="shared" si="152"/>
        <v>2.6186099999999999</v>
      </c>
      <c r="F1283" s="2">
        <f t="shared" si="153"/>
        <v>2.6652599999999995</v>
      </c>
      <c r="G1283" s="2">
        <f t="shared" si="155"/>
        <v>2.992093999999998</v>
      </c>
      <c r="H1283" s="2">
        <f t="shared" si="151"/>
        <v>3.3763519999999985</v>
      </c>
      <c r="I1283" s="2">
        <f t="array" ref="I1283">SUMPRODUCT(B1267:B1286, (ROW(B1267:B1286)-ROW(B1267)+1)) / (20*21/2)</f>
        <v>2.6354623809523803</v>
      </c>
      <c r="J1283" s="2">
        <f t="shared" si="154"/>
        <v>2.712859970973716</v>
      </c>
      <c r="K1283" s="2">
        <f t="shared" si="156"/>
        <v>2.9215578014187633</v>
      </c>
    </row>
    <row r="1284" spans="1:11" ht="13.5" x14ac:dyDescent="0.25">
      <c r="A1284" s="3">
        <f>TITRES_STAT!B1287</f>
        <v>43879</v>
      </c>
      <c r="B1284" s="6">
        <f>TITRES_STAT!D1287</f>
        <v>2.6642999999999999</v>
      </c>
      <c r="C1284" s="2">
        <f t="shared" ref="C1284:C1347" si="157">B1284-B1283</f>
        <v>0</v>
      </c>
      <c r="D1284" s="2">
        <f t="shared" si="150"/>
        <v>2.6334200000000001</v>
      </c>
      <c r="E1284" s="2">
        <f t="shared" si="152"/>
        <v>2.6205400000000001</v>
      </c>
      <c r="F1284" s="2">
        <f t="shared" si="153"/>
        <v>2.6517449999999991</v>
      </c>
      <c r="G1284" s="2">
        <f t="shared" si="155"/>
        <v>2.980639999999998</v>
      </c>
      <c r="H1284" s="2">
        <f t="shared" si="151"/>
        <v>3.3720334999999988</v>
      </c>
      <c r="I1284" s="2">
        <f t="array" ref="I1284">SUMPRODUCT(B1268:B1287, (ROW(B1268:B1287)-ROW(B1268)+1)) / (20*21/2)</f>
        <v>2.6376080952380954</v>
      </c>
      <c r="J1284" s="2">
        <f t="shared" si="154"/>
        <v>2.7082352118333621</v>
      </c>
      <c r="K1284" s="2">
        <f t="shared" si="156"/>
        <v>2.9114692601866548</v>
      </c>
    </row>
    <row r="1285" spans="1:11" ht="13.5" x14ac:dyDescent="0.25">
      <c r="A1285" s="3">
        <f>TITRES_STAT!B1288</f>
        <v>43880</v>
      </c>
      <c r="B1285" s="6">
        <f>TITRES_STAT!D1288</f>
        <v>2.6642999999999999</v>
      </c>
      <c r="C1285" s="2">
        <f t="shared" si="157"/>
        <v>0</v>
      </c>
      <c r="D1285" s="2">
        <f t="shared" si="150"/>
        <v>2.64886</v>
      </c>
      <c r="E1285" s="2">
        <f t="shared" si="152"/>
        <v>2.6231200000000001</v>
      </c>
      <c r="F1285" s="2">
        <f t="shared" si="153"/>
        <v>2.6446649999999994</v>
      </c>
      <c r="G1285" s="2">
        <f t="shared" si="155"/>
        <v>2.9691859999999988</v>
      </c>
      <c r="H1285" s="2">
        <f t="shared" si="151"/>
        <v>3.3677149999999987</v>
      </c>
      <c r="I1285" s="2">
        <f t="array" ref="I1285">SUMPRODUCT(B1269:B1288, (ROW(B1269:B1288)-ROW(B1269)+1)) / (20*21/2)</f>
        <v>2.6375723809523812</v>
      </c>
      <c r="J1285" s="2">
        <f t="shared" si="154"/>
        <v>2.7040509059444706</v>
      </c>
      <c r="K1285" s="2">
        <f t="shared" si="156"/>
        <v>2.9017763480224721</v>
      </c>
    </row>
    <row r="1286" spans="1:11" ht="13.5" x14ac:dyDescent="0.25">
      <c r="A1286" s="3">
        <f>TITRES_STAT!B1289</f>
        <v>43881</v>
      </c>
      <c r="B1286" s="6">
        <f>TITRES_STAT!D1289</f>
        <v>2.6642999999999999</v>
      </c>
      <c r="C1286" s="2">
        <f t="shared" si="157"/>
        <v>0</v>
      </c>
      <c r="D1286" s="2">
        <f t="shared" ref="D1286:D1349" si="158">AVERAGE(B1282:B1286)</f>
        <v>2.6642999999999999</v>
      </c>
      <c r="E1286" s="2">
        <f t="shared" si="152"/>
        <v>2.6257000000000001</v>
      </c>
      <c r="F1286" s="2">
        <f t="shared" si="153"/>
        <v>2.6417699999999993</v>
      </c>
      <c r="G1286" s="2">
        <f t="shared" si="155"/>
        <v>2.9577319999999991</v>
      </c>
      <c r="H1286" s="2">
        <f t="shared" si="151"/>
        <v>3.3633964999999995</v>
      </c>
      <c r="I1286" s="2">
        <f t="array" ref="I1286">SUMPRODUCT(B1270:B1289, (ROW(B1270:B1289)-ROW(B1270)+1)) / (20*21/2)</f>
        <v>2.6379352380952383</v>
      </c>
      <c r="J1286" s="2">
        <f t="shared" si="154"/>
        <v>2.7002651053783304</v>
      </c>
      <c r="K1286" s="2">
        <f t="shared" si="156"/>
        <v>2.8924635500608069</v>
      </c>
    </row>
    <row r="1287" spans="1:11" ht="13.5" x14ac:dyDescent="0.25">
      <c r="A1287" s="3">
        <f>TITRES_STAT!B1290</f>
        <v>43882</v>
      </c>
      <c r="B1287" s="6">
        <f>TITRES_STAT!D1290</f>
        <v>2.6642999999999999</v>
      </c>
      <c r="C1287" s="2">
        <f t="shared" si="157"/>
        <v>0</v>
      </c>
      <c r="D1287" s="2">
        <f t="shared" si="158"/>
        <v>2.6642999999999999</v>
      </c>
      <c r="E1287" s="2">
        <f t="shared" si="152"/>
        <v>2.6334200000000001</v>
      </c>
      <c r="F1287" s="2">
        <f t="shared" si="153"/>
        <v>2.6388749999999992</v>
      </c>
      <c r="G1287" s="2">
        <f t="shared" si="155"/>
        <v>2.9462779999999991</v>
      </c>
      <c r="H1287" s="2">
        <f t="shared" si="151"/>
        <v>3.3590780000000002</v>
      </c>
      <c r="I1287" s="2">
        <f t="array" ref="I1287">SUMPRODUCT(B1271:B1290, (ROW(B1271:B1290)-ROW(B1271)+1)) / (20*21/2)</f>
        <v>2.6383290476190475</v>
      </c>
      <c r="J1287" s="2">
        <f t="shared" si="154"/>
        <v>2.6968398572470607</v>
      </c>
      <c r="K1287" s="2">
        <f t="shared" si="156"/>
        <v>2.8835159598623443</v>
      </c>
    </row>
    <row r="1288" spans="1:11" ht="13.5" x14ac:dyDescent="0.25">
      <c r="A1288" s="3">
        <f>TITRES_STAT!B1291</f>
        <v>43885</v>
      </c>
      <c r="B1288" s="6">
        <f>TITRES_STAT!D1291</f>
        <v>2.6385000000000001</v>
      </c>
      <c r="C1288" s="2">
        <f t="shared" si="157"/>
        <v>-2.5799999999999823E-2</v>
      </c>
      <c r="D1288" s="2">
        <f t="shared" si="158"/>
        <v>2.6591399999999998</v>
      </c>
      <c r="E1288" s="2">
        <f t="shared" si="152"/>
        <v>2.6385600000000005</v>
      </c>
      <c r="F1288" s="2">
        <f t="shared" si="153"/>
        <v>2.6346899999999991</v>
      </c>
      <c r="G1288" s="2">
        <f t="shared" si="155"/>
        <v>2.9343079999999997</v>
      </c>
      <c r="H1288" s="2">
        <f t="shared" si="151"/>
        <v>3.3546305000000003</v>
      </c>
      <c r="I1288" s="2">
        <f t="array" ref="I1288">SUMPRODUCT(B1272:B1291, (ROW(B1272:B1291)-ROW(B1272)+1)) / (20*21/2)</f>
        <v>2.6461157142857141</v>
      </c>
      <c r="J1288" s="2">
        <f t="shared" si="154"/>
        <v>2.6912836803663884</v>
      </c>
      <c r="K1288" s="2">
        <f t="shared" si="156"/>
        <v>2.8739074908481346</v>
      </c>
    </row>
    <row r="1289" spans="1:11" ht="13.5" x14ac:dyDescent="0.25">
      <c r="A1289" s="3">
        <f>TITRES_STAT!B1292</f>
        <v>43886</v>
      </c>
      <c r="B1289" s="6">
        <f>TITRES_STAT!D1292</f>
        <v>2.6385000000000001</v>
      </c>
      <c r="C1289" s="2">
        <f t="shared" si="157"/>
        <v>0</v>
      </c>
      <c r="D1289" s="2">
        <f t="shared" si="158"/>
        <v>2.6539799999999998</v>
      </c>
      <c r="E1289" s="2">
        <f t="shared" si="152"/>
        <v>2.6437000000000004</v>
      </c>
      <c r="F1289" s="2">
        <f t="shared" si="153"/>
        <v>2.6343649999999994</v>
      </c>
      <c r="G1289" s="2">
        <f t="shared" si="155"/>
        <v>2.9223379999999999</v>
      </c>
      <c r="H1289" s="2">
        <f t="shared" si="151"/>
        <v>3.3501830000000008</v>
      </c>
      <c r="I1289" s="2">
        <f t="array" ref="I1289">SUMPRODUCT(B1273:B1292, (ROW(B1273:B1292)-ROW(B1273)+1)) / (20*21/2)</f>
        <v>2.6615271428571425</v>
      </c>
      <c r="J1289" s="2">
        <f t="shared" si="154"/>
        <v>2.6862566631886371</v>
      </c>
      <c r="K1289" s="2">
        <f t="shared" si="156"/>
        <v>2.8646758245403645</v>
      </c>
    </row>
    <row r="1290" spans="1:11" ht="13.5" x14ac:dyDescent="0.25">
      <c r="A1290" s="3">
        <f>TITRES_STAT!B1293</f>
        <v>43887</v>
      </c>
      <c r="B1290" s="6">
        <f>TITRES_STAT!D1293</f>
        <v>2.6385000000000001</v>
      </c>
      <c r="C1290" s="2">
        <f t="shared" si="157"/>
        <v>0</v>
      </c>
      <c r="D1290" s="2">
        <f t="shared" si="158"/>
        <v>2.6488200000000002</v>
      </c>
      <c r="E1290" s="2">
        <f t="shared" si="152"/>
        <v>2.6488400000000003</v>
      </c>
      <c r="F1290" s="2">
        <f t="shared" si="153"/>
        <v>2.6340399999999997</v>
      </c>
      <c r="G1290" s="2">
        <f t="shared" si="155"/>
        <v>2.9103679999999996</v>
      </c>
      <c r="H1290" s="2">
        <f t="shared" ref="H1290:H1353" si="159">AVERAGE(B1091:B1290)</f>
        <v>3.3457355000000009</v>
      </c>
      <c r="I1290" s="2">
        <f t="array" ref="I1290">SUMPRODUCT(B1274:B1293, (ROW(B1274:B1293)-ROW(B1274)+1)) / (20*21/2)</f>
        <v>2.6841438095238095</v>
      </c>
      <c r="J1290" s="2">
        <f t="shared" si="154"/>
        <v>2.6817084095516242</v>
      </c>
      <c r="K1290" s="2">
        <f t="shared" si="156"/>
        <v>2.855806184362311</v>
      </c>
    </row>
    <row r="1291" spans="1:11" ht="13.5" x14ac:dyDescent="0.25">
      <c r="A1291" s="3">
        <f>TITRES_STAT!B1294</f>
        <v>43888</v>
      </c>
      <c r="B1291" s="6">
        <f>TITRES_STAT!D1294</f>
        <v>2.7158000000000002</v>
      </c>
      <c r="C1291" s="2">
        <f t="shared" si="157"/>
        <v>7.7300000000000146E-2</v>
      </c>
      <c r="D1291" s="2">
        <f t="shared" si="158"/>
        <v>2.6591200000000002</v>
      </c>
      <c r="E1291" s="2">
        <f t="shared" si="152"/>
        <v>2.6617100000000002</v>
      </c>
      <c r="F1291" s="2">
        <f t="shared" si="153"/>
        <v>2.6375799999999998</v>
      </c>
      <c r="G1291" s="2">
        <f t="shared" si="155"/>
        <v>2.8999439999999992</v>
      </c>
      <c r="H1291" s="2">
        <f t="shared" si="159"/>
        <v>3.3416745000000008</v>
      </c>
      <c r="I1291" s="2">
        <f t="array" ref="I1291">SUMPRODUCT(B1275:B1294, (ROW(B1275:B1294)-ROW(B1275)+1)) / (20*21/2)</f>
        <v>2.7190814285714286</v>
      </c>
      <c r="J1291" s="2">
        <f t="shared" si="154"/>
        <v>2.684955227689565</v>
      </c>
      <c r="K1291" s="2">
        <f t="shared" si="156"/>
        <v>2.8503157457598673</v>
      </c>
    </row>
    <row r="1292" spans="1:11" ht="13.5" x14ac:dyDescent="0.25">
      <c r="A1292" s="3">
        <f>TITRES_STAT!B1295</f>
        <v>43889</v>
      </c>
      <c r="B1292" s="6">
        <f>TITRES_STAT!D1295</f>
        <v>2.7993999999999999</v>
      </c>
      <c r="C1292" s="2">
        <f t="shared" si="157"/>
        <v>8.3599999999999675E-2</v>
      </c>
      <c r="D1292" s="2">
        <f t="shared" si="158"/>
        <v>2.68614</v>
      </c>
      <c r="E1292" s="2">
        <f t="shared" ref="E1292:E1355" si="160">AVERAGE(B1283:B1292)</f>
        <v>2.6752200000000004</v>
      </c>
      <c r="F1292" s="2">
        <f t="shared" si="153"/>
        <v>2.6456249999999999</v>
      </c>
      <c r="G1292" s="2">
        <f t="shared" si="155"/>
        <v>2.8911919999999993</v>
      </c>
      <c r="H1292" s="2">
        <f t="shared" si="159"/>
        <v>3.3380315000000009</v>
      </c>
      <c r="I1292" s="2">
        <f t="array" ref="I1292">SUMPRODUCT(B1276:B1295, (ROW(B1276:B1295)-ROW(B1276)+1)) / (20*21/2)</f>
        <v>2.7693728571428569</v>
      </c>
      <c r="J1292" s="2">
        <f t="shared" si="154"/>
        <v>2.6958547298143682</v>
      </c>
      <c r="K1292" s="2">
        <f t="shared" si="156"/>
        <v>2.8483190498477158</v>
      </c>
    </row>
    <row r="1293" spans="1:11" ht="13.5" x14ac:dyDescent="0.25">
      <c r="A1293" s="3">
        <f>TITRES_STAT!B1296</f>
        <v>43892</v>
      </c>
      <c r="B1293" s="6">
        <f>TITRES_STAT!D1296</f>
        <v>2.8831000000000002</v>
      </c>
      <c r="C1293" s="2">
        <f t="shared" si="157"/>
        <v>8.370000000000033E-2</v>
      </c>
      <c r="D1293" s="2">
        <f t="shared" si="158"/>
        <v>2.7350600000000003</v>
      </c>
      <c r="E1293" s="2">
        <f t="shared" si="160"/>
        <v>2.6970999999999998</v>
      </c>
      <c r="F1293" s="2">
        <f t="shared" si="153"/>
        <v>2.6578550000000001</v>
      </c>
      <c r="G1293" s="2">
        <f t="shared" si="155"/>
        <v>2.8841139999999994</v>
      </c>
      <c r="H1293" s="2">
        <f t="shared" si="159"/>
        <v>3.3348070000000014</v>
      </c>
      <c r="I1293" s="2">
        <f t="array" ref="I1293">SUMPRODUCT(B1277:B1296, (ROW(B1277:B1296)-ROW(B1277)+1)) / (20*21/2)</f>
        <v>2.8304433333333332</v>
      </c>
      <c r="J1293" s="2">
        <f t="shared" si="154"/>
        <v>2.7136876126891902</v>
      </c>
      <c r="K1293" s="2">
        <f t="shared" si="156"/>
        <v>2.8496830086772169</v>
      </c>
    </row>
    <row r="1294" spans="1:11" ht="13.5" x14ac:dyDescent="0.25">
      <c r="A1294" s="3">
        <f>TITRES_STAT!B1297</f>
        <v>43893</v>
      </c>
      <c r="B1294" s="6">
        <f>TITRES_STAT!D1297</f>
        <v>3.0247000000000002</v>
      </c>
      <c r="C1294" s="2">
        <f t="shared" si="157"/>
        <v>0.14159999999999995</v>
      </c>
      <c r="D1294" s="2">
        <f t="shared" si="158"/>
        <v>2.8123000000000005</v>
      </c>
      <c r="E1294" s="2">
        <f t="shared" si="160"/>
        <v>2.7331399999999997</v>
      </c>
      <c r="F1294" s="2">
        <f t="shared" si="153"/>
        <v>2.6768400000000003</v>
      </c>
      <c r="G1294" s="2">
        <f t="shared" si="155"/>
        <v>2.8798679999999997</v>
      </c>
      <c r="H1294" s="2">
        <f t="shared" si="159"/>
        <v>3.3322905000000018</v>
      </c>
      <c r="I1294" s="2">
        <f t="array" ref="I1294">SUMPRODUCT(B1278:B1297, (ROW(B1278:B1297)-ROW(B1278)+1)) / (20*21/2)</f>
        <v>2.874047619047619</v>
      </c>
      <c r="J1294" s="2">
        <f t="shared" si="154"/>
        <v>2.7433078400521245</v>
      </c>
      <c r="K1294" s="2">
        <f t="shared" si="156"/>
        <v>2.8565464201016399</v>
      </c>
    </row>
    <row r="1295" spans="1:11" ht="13.5" x14ac:dyDescent="0.25">
      <c r="A1295" s="3">
        <f>TITRES_STAT!B1298</f>
        <v>43894</v>
      </c>
      <c r="B1295" s="6">
        <f>TITRES_STAT!D1298</f>
        <v>3.2048999999999999</v>
      </c>
      <c r="C1295" s="2">
        <f t="shared" si="157"/>
        <v>0.18019999999999969</v>
      </c>
      <c r="D1295" s="2">
        <f t="shared" si="158"/>
        <v>2.9255800000000005</v>
      </c>
      <c r="E1295" s="2">
        <f t="shared" si="160"/>
        <v>2.7871999999999995</v>
      </c>
      <c r="F1295" s="2">
        <f t="shared" si="153"/>
        <v>2.7051600000000002</v>
      </c>
      <c r="G1295" s="2">
        <f t="shared" si="155"/>
        <v>2.8808979999999997</v>
      </c>
      <c r="H1295" s="2">
        <f t="shared" si="159"/>
        <v>3.331116000000002</v>
      </c>
      <c r="I1295" s="2">
        <f t="array" ref="I1295">SUMPRODUCT(B1279:B1298, (ROW(B1279:B1298)-ROW(B1279)+1)) / (20*21/2)</f>
        <v>2.9012552380952381</v>
      </c>
      <c r="J1295" s="2">
        <f t="shared" si="154"/>
        <v>2.7872689981423981</v>
      </c>
      <c r="K1295" s="2">
        <f t="shared" si="156"/>
        <v>2.8702073448035366</v>
      </c>
    </row>
    <row r="1296" spans="1:11" ht="13.5" x14ac:dyDescent="0.25">
      <c r="A1296" s="3">
        <f>TITRES_STAT!B1299</f>
        <v>43895</v>
      </c>
      <c r="B1296" s="6">
        <f>TITRES_STAT!D1299</f>
        <v>3.3464</v>
      </c>
      <c r="C1296" s="2">
        <f t="shared" si="157"/>
        <v>0.14150000000000018</v>
      </c>
      <c r="D1296" s="2">
        <f t="shared" si="158"/>
        <v>3.0517000000000003</v>
      </c>
      <c r="E1296" s="2">
        <f t="shared" si="160"/>
        <v>2.8554099999999996</v>
      </c>
      <c r="F1296" s="2">
        <f t="shared" si="153"/>
        <v>2.7405550000000005</v>
      </c>
      <c r="G1296" s="2">
        <f t="shared" si="155"/>
        <v>2.8847579999999993</v>
      </c>
      <c r="H1296" s="2">
        <f t="shared" si="159"/>
        <v>3.3306490000000024</v>
      </c>
      <c r="I1296" s="2">
        <f t="array" ref="I1296">SUMPRODUCT(B1280:B1299, (ROW(B1280:B1299)-ROW(B1280)+1)) / (20*21/2)</f>
        <v>2.9262261904761901</v>
      </c>
      <c r="J1296" s="2">
        <f t="shared" si="154"/>
        <v>2.840519569747884</v>
      </c>
      <c r="K1296" s="2">
        <f t="shared" si="156"/>
        <v>2.8888815665759471</v>
      </c>
    </row>
    <row r="1297" spans="1:11" ht="13.5" x14ac:dyDescent="0.25">
      <c r="A1297" s="3">
        <f>TITRES_STAT!B1300</f>
        <v>43896</v>
      </c>
      <c r="B1297" s="6">
        <f>TITRES_STAT!D1300</f>
        <v>3.1983999999999999</v>
      </c>
      <c r="C1297" s="2">
        <f t="shared" si="157"/>
        <v>-0.14800000000000013</v>
      </c>
      <c r="D1297" s="2">
        <f t="shared" si="158"/>
        <v>3.1315</v>
      </c>
      <c r="E1297" s="2">
        <f t="shared" si="160"/>
        <v>2.9088199999999995</v>
      </c>
      <c r="F1297" s="2">
        <f t="shared" si="153"/>
        <v>2.7711200000000007</v>
      </c>
      <c r="G1297" s="2">
        <f t="shared" si="155"/>
        <v>2.8839859999999993</v>
      </c>
      <c r="H1297" s="2">
        <f t="shared" si="159"/>
        <v>3.329001000000003</v>
      </c>
      <c r="I1297" s="2">
        <f t="array" ref="I1297">SUMPRODUCT(B1281:B1300, (ROW(B1281:B1300)-ROW(B1281)+1)) / (20*21/2)</f>
        <v>2.9489604761904764</v>
      </c>
      <c r="J1297" s="2">
        <f t="shared" si="154"/>
        <v>2.8746034202480857</v>
      </c>
      <c r="K1297" s="2">
        <f t="shared" si="156"/>
        <v>2.9010195443572826</v>
      </c>
    </row>
    <row r="1298" spans="1:11" ht="13.5" x14ac:dyDescent="0.25">
      <c r="A1298" s="3">
        <f>TITRES_STAT!B1301</f>
        <v>43899</v>
      </c>
      <c r="B1298" s="6">
        <f>TITRES_STAT!D1301</f>
        <v>3.0568</v>
      </c>
      <c r="C1298" s="2">
        <f t="shared" si="157"/>
        <v>-0.14159999999999995</v>
      </c>
      <c r="D1298" s="2">
        <f t="shared" si="158"/>
        <v>3.1662399999999997</v>
      </c>
      <c r="E1298" s="2">
        <f t="shared" si="160"/>
        <v>2.95065</v>
      </c>
      <c r="F1298" s="2">
        <f t="shared" si="153"/>
        <v>2.7946050000000007</v>
      </c>
      <c r="G1298" s="2">
        <f t="shared" si="155"/>
        <v>2.8803819999999996</v>
      </c>
      <c r="H1298" s="2">
        <f t="shared" si="159"/>
        <v>3.3266450000000027</v>
      </c>
      <c r="I1298" s="2">
        <f t="array" ref="I1298">SUMPRODUCT(B1282:B1301, (ROW(B1282:B1301)-ROW(B1282)+1)) / (20*21/2)</f>
        <v>2.9694580952380951</v>
      </c>
      <c r="J1298" s="2">
        <f t="shared" si="154"/>
        <v>2.8919554754625536</v>
      </c>
      <c r="K1298" s="2">
        <f t="shared" si="156"/>
        <v>2.9071285818334678</v>
      </c>
    </row>
    <row r="1299" spans="1:11" ht="13.5" x14ac:dyDescent="0.25">
      <c r="A1299" s="3">
        <f>TITRES_STAT!B1302</f>
        <v>43900</v>
      </c>
      <c r="B1299" s="6">
        <f>TITRES_STAT!D1302</f>
        <v>3.0568</v>
      </c>
      <c r="C1299" s="2">
        <f t="shared" si="157"/>
        <v>0</v>
      </c>
      <c r="D1299" s="2">
        <f t="shared" si="158"/>
        <v>3.1726599999999996</v>
      </c>
      <c r="E1299" s="2">
        <f t="shared" si="160"/>
        <v>2.9924799999999996</v>
      </c>
      <c r="F1299" s="2">
        <f t="shared" si="153"/>
        <v>2.8180900000000007</v>
      </c>
      <c r="G1299" s="2">
        <f t="shared" si="155"/>
        <v>2.8767779999999998</v>
      </c>
      <c r="H1299" s="2">
        <f t="shared" si="159"/>
        <v>3.3242890000000029</v>
      </c>
      <c r="I1299" s="2">
        <f t="array" ref="I1299">SUMPRODUCT(B1283:B1302, (ROW(B1283:B1302)-ROW(B1283)+1)) / (20*21/2)</f>
        <v>2.9877190476190472</v>
      </c>
      <c r="J1299" s="2">
        <f t="shared" si="154"/>
        <v>2.9076549539899297</v>
      </c>
      <c r="K1299" s="2">
        <f t="shared" si="156"/>
        <v>2.9129980492125473</v>
      </c>
    </row>
    <row r="1300" spans="1:11" ht="13.5" x14ac:dyDescent="0.25">
      <c r="A1300" s="3">
        <f>TITRES_STAT!B1303</f>
        <v>43901</v>
      </c>
      <c r="B1300" s="6">
        <f>TITRES_STAT!D1303</f>
        <v>3.0568</v>
      </c>
      <c r="C1300" s="2">
        <f t="shared" si="157"/>
        <v>0</v>
      </c>
      <c r="D1300" s="2">
        <f t="shared" si="158"/>
        <v>3.1430400000000001</v>
      </c>
      <c r="E1300" s="2">
        <f t="shared" si="160"/>
        <v>3.0343100000000001</v>
      </c>
      <c r="F1300" s="2">
        <f t="shared" ref="F1300:F1363" si="161">AVERAGE(B1281:B1300)</f>
        <v>2.8415750000000011</v>
      </c>
      <c r="G1300" s="2">
        <f t="shared" si="155"/>
        <v>2.8731740000000001</v>
      </c>
      <c r="H1300" s="2">
        <f t="shared" si="159"/>
        <v>3.3223445000000034</v>
      </c>
      <c r="I1300" s="2">
        <f t="array" ref="I1300">SUMPRODUCT(B1284:B1303, (ROW(B1284:B1303)-ROW(B1284)+1)) / (20*21/2)</f>
        <v>3.0041109523809517</v>
      </c>
      <c r="J1300" s="2">
        <f t="shared" si="154"/>
        <v>2.9218592440861268</v>
      </c>
      <c r="K1300" s="2">
        <f t="shared" si="156"/>
        <v>2.9186373414002906</v>
      </c>
    </row>
    <row r="1301" spans="1:11" ht="13.5" x14ac:dyDescent="0.25">
      <c r="A1301" s="3">
        <f>TITRES_STAT!B1304</f>
        <v>43902</v>
      </c>
      <c r="B1301" s="6">
        <f>TITRES_STAT!D1304</f>
        <v>3.0568</v>
      </c>
      <c r="C1301" s="2">
        <f t="shared" si="157"/>
        <v>0</v>
      </c>
      <c r="D1301" s="2">
        <f t="shared" si="158"/>
        <v>3.0851199999999999</v>
      </c>
      <c r="E1301" s="2">
        <f t="shared" si="160"/>
        <v>3.0684099999999996</v>
      </c>
      <c r="F1301" s="2">
        <f t="shared" si="161"/>
        <v>2.8650600000000011</v>
      </c>
      <c r="G1301" s="2">
        <f t="shared" si="155"/>
        <v>2.8695700000000004</v>
      </c>
      <c r="H1301" s="2">
        <f t="shared" si="159"/>
        <v>3.320429500000003</v>
      </c>
      <c r="I1301" s="2">
        <f t="array" ref="I1301">SUMPRODUCT(B1285:B1304, (ROW(B1285:B1304)-ROW(B1285)+1)) / (20*21/2)</f>
        <v>3.0186338095238088</v>
      </c>
      <c r="J1301" s="2">
        <f t="shared" ref="J1301:J1364" si="162">$J$4*B1301+J1300*(1-$J$4)</f>
        <v>2.9347107446493528</v>
      </c>
      <c r="K1301" s="2">
        <f t="shared" si="156"/>
        <v>2.9240554848747893</v>
      </c>
    </row>
    <row r="1302" spans="1:11" ht="13.5" x14ac:dyDescent="0.25">
      <c r="A1302" s="3">
        <f>TITRES_STAT!B1305</f>
        <v>43903</v>
      </c>
      <c r="B1302" s="6">
        <f>TITRES_STAT!D1305</f>
        <v>3.0568</v>
      </c>
      <c r="C1302" s="2">
        <f t="shared" si="157"/>
        <v>0</v>
      </c>
      <c r="D1302" s="2">
        <f t="shared" si="158"/>
        <v>3.0568</v>
      </c>
      <c r="E1302" s="2">
        <f t="shared" si="160"/>
        <v>3.0941499999999995</v>
      </c>
      <c r="F1302" s="2">
        <f t="shared" si="161"/>
        <v>2.8846850000000011</v>
      </c>
      <c r="G1302" s="2">
        <f t="shared" si="155"/>
        <v>2.8659660000000007</v>
      </c>
      <c r="H1302" s="2">
        <f t="shared" si="159"/>
        <v>3.3189260000000034</v>
      </c>
      <c r="I1302" s="2">
        <f t="array" ref="I1302">SUMPRODUCT(B1286:B1305, (ROW(B1286:B1305)-ROW(B1286)+1)) / (20*21/2)</f>
        <v>3.0312876190476188</v>
      </c>
      <c r="J1302" s="2">
        <f t="shared" si="162"/>
        <v>2.9463382927779858</v>
      </c>
      <c r="K1302" s="2">
        <f t="shared" si="156"/>
        <v>2.9292611521346017</v>
      </c>
    </row>
    <row r="1303" spans="1:11" ht="13.5" x14ac:dyDescent="0.25">
      <c r="A1303" s="3">
        <f>TITRES_STAT!B1306</f>
        <v>43906</v>
      </c>
      <c r="B1303" s="6">
        <f>TITRES_STAT!D1306</f>
        <v>3.0568</v>
      </c>
      <c r="C1303" s="2">
        <f t="shared" si="157"/>
        <v>0</v>
      </c>
      <c r="D1303" s="2">
        <f t="shared" si="158"/>
        <v>3.0568</v>
      </c>
      <c r="E1303" s="2">
        <f t="shared" si="160"/>
        <v>3.1115199999999996</v>
      </c>
      <c r="F1303" s="2">
        <f t="shared" si="161"/>
        <v>2.9043100000000011</v>
      </c>
      <c r="G1303" s="2">
        <f t="shared" si="155"/>
        <v>2.862362000000001</v>
      </c>
      <c r="H1303" s="2">
        <f t="shared" si="159"/>
        <v>3.3174225000000037</v>
      </c>
      <c r="I1303" s="2">
        <f t="array" ref="I1303">SUMPRODUCT(B1287:B1306, (ROW(B1287:B1306)-ROW(B1287)+1)) / (20*21/2)</f>
        <v>3.0420723809523809</v>
      </c>
      <c r="J1303" s="2">
        <f t="shared" si="162"/>
        <v>2.9568584553705586</v>
      </c>
      <c r="K1303" s="2">
        <f t="shared" si="156"/>
        <v>2.9342626755803036</v>
      </c>
    </row>
    <row r="1304" spans="1:11" ht="13.5" x14ac:dyDescent="0.25">
      <c r="A1304" s="3">
        <f>TITRES_STAT!B1307</f>
        <v>43907</v>
      </c>
      <c r="B1304" s="6">
        <f>TITRES_STAT!D1307</f>
        <v>3.0568</v>
      </c>
      <c r="C1304" s="2">
        <f t="shared" si="157"/>
        <v>0</v>
      </c>
      <c r="D1304" s="2">
        <f t="shared" si="158"/>
        <v>3.0568</v>
      </c>
      <c r="E1304" s="2">
        <f t="shared" si="160"/>
        <v>3.1147299999999993</v>
      </c>
      <c r="F1304" s="2">
        <f t="shared" si="161"/>
        <v>2.9239350000000011</v>
      </c>
      <c r="G1304" s="2">
        <f t="shared" si="155"/>
        <v>2.859144000000001</v>
      </c>
      <c r="H1304" s="2">
        <f t="shared" si="159"/>
        <v>3.3159190000000041</v>
      </c>
      <c r="I1304" s="2">
        <f t="array" ref="I1304">SUMPRODUCT(B1288:B1307, (ROW(B1288:B1307)-ROW(B1288)+1)) / (20*21/2)</f>
        <v>3.050988095238095</v>
      </c>
      <c r="J1304" s="2">
        <f t="shared" si="162"/>
        <v>2.9663766977162198</v>
      </c>
      <c r="K1304" s="2">
        <f t="shared" si="156"/>
        <v>2.9390680608516644</v>
      </c>
    </row>
    <row r="1305" spans="1:11" ht="13.5" x14ac:dyDescent="0.25">
      <c r="A1305" s="3">
        <f>TITRES_STAT!B1308</f>
        <v>43908</v>
      </c>
      <c r="B1305" s="6">
        <f>TITRES_STAT!D1308</f>
        <v>3.0568</v>
      </c>
      <c r="C1305" s="2">
        <f t="shared" si="157"/>
        <v>0</v>
      </c>
      <c r="D1305" s="2">
        <f t="shared" si="158"/>
        <v>3.0568</v>
      </c>
      <c r="E1305" s="2">
        <f t="shared" si="160"/>
        <v>3.0999199999999996</v>
      </c>
      <c r="F1305" s="2">
        <f t="shared" si="161"/>
        <v>2.9435600000000006</v>
      </c>
      <c r="G1305" s="2">
        <f t="shared" si="155"/>
        <v>2.8559260000000006</v>
      </c>
      <c r="H1305" s="2">
        <f t="shared" si="159"/>
        <v>3.314415500000004</v>
      </c>
      <c r="I1305" s="2">
        <f t="array" ref="I1305">SUMPRODUCT(B1289:B1308, (ROW(B1289:B1308)-ROW(B1289)+1)) / (20*21/2)</f>
        <v>3.0580347619047616</v>
      </c>
      <c r="J1305" s="2">
        <f t="shared" si="162"/>
        <v>2.9749884407908658</v>
      </c>
      <c r="K1305" s="2">
        <f t="shared" si="156"/>
        <v>2.9436849996417953</v>
      </c>
    </row>
    <row r="1306" spans="1:11" ht="13.5" x14ac:dyDescent="0.25">
      <c r="A1306" s="3">
        <f>TITRES_STAT!B1309</f>
        <v>43909</v>
      </c>
      <c r="B1306" s="6">
        <f>TITRES_STAT!D1309</f>
        <v>3.0568</v>
      </c>
      <c r="C1306" s="2">
        <f t="shared" si="157"/>
        <v>0</v>
      </c>
      <c r="D1306" s="2">
        <f t="shared" si="158"/>
        <v>3.0568</v>
      </c>
      <c r="E1306" s="2">
        <f t="shared" si="160"/>
        <v>3.0709599999999995</v>
      </c>
      <c r="F1306" s="2">
        <f t="shared" si="161"/>
        <v>2.9631850000000006</v>
      </c>
      <c r="G1306" s="2">
        <f t="shared" si="155"/>
        <v>2.8527080000000007</v>
      </c>
      <c r="H1306" s="2">
        <f t="shared" si="159"/>
        <v>3.312941500000004</v>
      </c>
      <c r="I1306" s="2">
        <f t="array" ref="I1306">SUMPRODUCT(B1290:B1309, (ROW(B1290:B1309)-ROW(B1290)+1)) / (20*21/2)</f>
        <v>3.0630895238095235</v>
      </c>
      <c r="J1306" s="2">
        <f t="shared" si="162"/>
        <v>2.9827800178584023</v>
      </c>
      <c r="K1306" s="2">
        <f t="shared" si="156"/>
        <v>2.9481208820087836</v>
      </c>
    </row>
    <row r="1307" spans="1:11" ht="13.5" x14ac:dyDescent="0.25">
      <c r="A1307" s="3">
        <f>TITRES_STAT!B1310</f>
        <v>43913</v>
      </c>
      <c r="B1307" s="6">
        <f>TITRES_STAT!D1310</f>
        <v>3.0568</v>
      </c>
      <c r="C1307" s="2">
        <f t="shared" si="157"/>
        <v>0</v>
      </c>
      <c r="D1307" s="2">
        <f t="shared" si="158"/>
        <v>3.0568</v>
      </c>
      <c r="E1307" s="2">
        <f t="shared" si="160"/>
        <v>3.0567999999999995</v>
      </c>
      <c r="F1307" s="2">
        <f t="shared" si="161"/>
        <v>2.9828100000000011</v>
      </c>
      <c r="G1307" s="2">
        <f t="shared" si="155"/>
        <v>2.8494900000000003</v>
      </c>
      <c r="H1307" s="2">
        <f t="shared" si="159"/>
        <v>3.3114675000000036</v>
      </c>
      <c r="I1307" s="2">
        <f t="array" ref="I1307">SUMPRODUCT(B1291:B1310, (ROW(B1291:B1310)-ROW(B1291)+1)) / (20*21/2)</f>
        <v>3.0661523809523805</v>
      </c>
      <c r="J1307" s="2">
        <f t="shared" si="162"/>
        <v>2.989829539967126</v>
      </c>
      <c r="K1307" s="2">
        <f t="shared" si="156"/>
        <v>2.9523828082045176</v>
      </c>
    </row>
    <row r="1308" spans="1:11" ht="13.5" x14ac:dyDescent="0.25">
      <c r="A1308" s="3">
        <f>TITRES_STAT!B1311</f>
        <v>43914</v>
      </c>
      <c r="B1308" s="6">
        <f>TITRES_STAT!D1311</f>
        <v>3.0568</v>
      </c>
      <c r="C1308" s="2">
        <f t="shared" si="157"/>
        <v>0</v>
      </c>
      <c r="D1308" s="2">
        <f t="shared" si="158"/>
        <v>3.0568</v>
      </c>
      <c r="E1308" s="2">
        <f t="shared" si="160"/>
        <v>3.0567999999999995</v>
      </c>
      <c r="F1308" s="2">
        <f t="shared" si="161"/>
        <v>3.0037250000000011</v>
      </c>
      <c r="G1308" s="2">
        <f t="shared" si="155"/>
        <v>2.8462720000000004</v>
      </c>
      <c r="H1308" s="2">
        <f t="shared" si="159"/>
        <v>3.3099935000000027</v>
      </c>
      <c r="I1308" s="2">
        <f t="array" ref="I1308">SUMPRODUCT(B1292:B1311, (ROW(B1292:B1311)-ROW(B1292)+1)) / (20*21/2)</f>
        <v>3.0672233333333332</v>
      </c>
      <c r="J1308" s="2">
        <f t="shared" si="162"/>
        <v>2.9962076790178758</v>
      </c>
      <c r="K1308" s="2">
        <f t="shared" si="156"/>
        <v>2.9564776000396344</v>
      </c>
    </row>
    <row r="1309" spans="1:11" ht="13.5" x14ac:dyDescent="0.25">
      <c r="A1309" s="3">
        <f>TITRES_STAT!B1312</f>
        <v>43915</v>
      </c>
      <c r="B1309" s="6">
        <f>TITRES_STAT!D1312</f>
        <v>3.0568</v>
      </c>
      <c r="C1309" s="2">
        <f t="shared" si="157"/>
        <v>0</v>
      </c>
      <c r="D1309" s="2">
        <f t="shared" si="158"/>
        <v>3.0568</v>
      </c>
      <c r="E1309" s="2">
        <f t="shared" si="160"/>
        <v>3.0567999999999995</v>
      </c>
      <c r="F1309" s="2">
        <f t="shared" si="161"/>
        <v>3.0246400000000011</v>
      </c>
      <c r="G1309" s="2">
        <f t="shared" si="155"/>
        <v>2.8430539999999995</v>
      </c>
      <c r="H1309" s="2">
        <f t="shared" si="159"/>
        <v>3.308225500000002</v>
      </c>
      <c r="I1309" s="2">
        <f t="array" ref="I1309">SUMPRODUCT(B1293:B1312, (ROW(B1293:B1312)-ROW(B1293)+1)) / (20*21/2)</f>
        <v>3.0666704761904757</v>
      </c>
      <c r="J1309" s="2">
        <f t="shared" si="162"/>
        <v>3.0019783762542684</v>
      </c>
      <c r="K1309" s="2">
        <f t="shared" si="156"/>
        <v>2.960411811802786</v>
      </c>
    </row>
    <row r="1310" spans="1:11" ht="13.5" x14ac:dyDescent="0.25">
      <c r="A1310" s="3">
        <f>TITRES_STAT!B1313</f>
        <v>43916</v>
      </c>
      <c r="B1310" s="6">
        <f>TITRES_STAT!D1313</f>
        <v>3.0568</v>
      </c>
      <c r="C1310" s="2">
        <f t="shared" si="157"/>
        <v>0</v>
      </c>
      <c r="D1310" s="2">
        <f t="shared" si="158"/>
        <v>3.0568</v>
      </c>
      <c r="E1310" s="2">
        <f t="shared" si="160"/>
        <v>3.0567999999999995</v>
      </c>
      <c r="F1310" s="2">
        <f t="shared" si="161"/>
        <v>3.0455550000000011</v>
      </c>
      <c r="G1310" s="2">
        <f t="shared" si="155"/>
        <v>2.8411219999999999</v>
      </c>
      <c r="H1310" s="2">
        <f t="shared" si="159"/>
        <v>3.3064575000000014</v>
      </c>
      <c r="I1310" s="2">
        <f t="array" ref="I1310">SUMPRODUCT(B1294:B1313, (ROW(B1294:B1313)-ROW(B1294)+1)) / (20*21/2)</f>
        <v>3.0648919047619048</v>
      </c>
      <c r="J1310" s="2">
        <f t="shared" si="162"/>
        <v>3.0071994832776716</v>
      </c>
      <c r="K1310" s="2">
        <f t="shared" si="156"/>
        <v>2.9641917407516964</v>
      </c>
    </row>
    <row r="1311" spans="1:11" ht="13.5" x14ac:dyDescent="0.25">
      <c r="A1311" s="3">
        <f>TITRES_STAT!B1314</f>
        <v>43917</v>
      </c>
      <c r="B1311" s="6">
        <f>TITRES_STAT!D1314</f>
        <v>3.0568</v>
      </c>
      <c r="C1311" s="2">
        <f t="shared" si="157"/>
        <v>0</v>
      </c>
      <c r="D1311" s="2">
        <f t="shared" si="158"/>
        <v>3.0568</v>
      </c>
      <c r="E1311" s="2">
        <f t="shared" si="160"/>
        <v>3.0567999999999995</v>
      </c>
      <c r="F1311" s="2">
        <f t="shared" si="161"/>
        <v>3.0626050000000009</v>
      </c>
      <c r="G1311" s="2">
        <f t="shared" si="155"/>
        <v>2.8391899999999994</v>
      </c>
      <c r="H1311" s="2">
        <f t="shared" si="159"/>
        <v>3.3046895000000007</v>
      </c>
      <c r="I1311" s="2">
        <f t="array" ref="I1311">SUMPRODUCT(B1295:B1314, (ROW(B1295:B1314)-ROW(B1295)+1)) / (20*21/2)</f>
        <v>3.0622861904761902</v>
      </c>
      <c r="J1311" s="2">
        <f t="shared" si="162"/>
        <v>3.0119233420131315</v>
      </c>
      <c r="K1311" s="2">
        <f t="shared" si="156"/>
        <v>2.9678234371928065</v>
      </c>
    </row>
    <row r="1312" spans="1:11" ht="13.5" x14ac:dyDescent="0.25">
      <c r="A1312" s="3">
        <f>TITRES_STAT!B1315</f>
        <v>43920</v>
      </c>
      <c r="B1312" s="6">
        <f>TITRES_STAT!D1315</f>
        <v>3.0568</v>
      </c>
      <c r="C1312" s="2">
        <f t="shared" si="157"/>
        <v>0</v>
      </c>
      <c r="D1312" s="2">
        <f t="shared" si="158"/>
        <v>3.0568</v>
      </c>
      <c r="E1312" s="2">
        <f t="shared" si="160"/>
        <v>3.0567999999999995</v>
      </c>
      <c r="F1312" s="2">
        <f t="shared" si="161"/>
        <v>3.0754750000000008</v>
      </c>
      <c r="G1312" s="2">
        <f t="shared" si="155"/>
        <v>2.8385459999999996</v>
      </c>
      <c r="H1312" s="2">
        <f t="shared" si="159"/>
        <v>3.3029215000000005</v>
      </c>
      <c r="I1312" s="2">
        <f t="array" ref="I1312">SUMPRODUCT(B1296:B1315, (ROW(B1296:B1315)-ROW(B1296)+1)) / (20*21/2)</f>
        <v>3.0595276190476186</v>
      </c>
      <c r="J1312" s="2">
        <f t="shared" si="162"/>
        <v>3.0161973094404524</v>
      </c>
      <c r="K1312" s="2">
        <f t="shared" si="156"/>
        <v>2.9713127141656379</v>
      </c>
    </row>
    <row r="1313" spans="1:11" ht="13.5" x14ac:dyDescent="0.25">
      <c r="A1313" s="3">
        <f>TITRES_STAT!B1316</f>
        <v>43921</v>
      </c>
      <c r="B1313" s="6">
        <f>TITRES_STAT!D1316</f>
        <v>3.0568</v>
      </c>
      <c r="C1313" s="2">
        <f t="shared" si="157"/>
        <v>0</v>
      </c>
      <c r="D1313" s="2">
        <f t="shared" si="158"/>
        <v>3.0568</v>
      </c>
      <c r="E1313" s="2">
        <f t="shared" si="160"/>
        <v>3.0567999999999995</v>
      </c>
      <c r="F1313" s="2">
        <f t="shared" si="161"/>
        <v>3.0841600000000011</v>
      </c>
      <c r="G1313" s="2">
        <f t="shared" si="155"/>
        <v>2.8391879999999992</v>
      </c>
      <c r="H1313" s="2">
        <f t="shared" si="159"/>
        <v>3.3011534999999999</v>
      </c>
      <c r="I1313" s="2">
        <f t="array" ref="I1313">SUMPRODUCT(B1297:B1316, (ROW(B1297:B1316)-ROW(B1297)+1)) / (20*21/2)</f>
        <v>3.0574742857142851</v>
      </c>
      <c r="J1313" s="2">
        <f t="shared" si="162"/>
        <v>3.0200642323508857</v>
      </c>
      <c r="K1313" s="2">
        <f t="shared" si="156"/>
        <v>2.9746651567473776</v>
      </c>
    </row>
    <row r="1314" spans="1:11" ht="13.5" x14ac:dyDescent="0.25">
      <c r="A1314" s="3">
        <f>TITRES_STAT!B1317</f>
        <v>43922</v>
      </c>
      <c r="B1314" s="6">
        <f>TITRES_STAT!D1317</f>
        <v>3.0568</v>
      </c>
      <c r="C1314" s="2">
        <f t="shared" si="157"/>
        <v>0</v>
      </c>
      <c r="D1314" s="2">
        <f t="shared" si="158"/>
        <v>3.0568</v>
      </c>
      <c r="E1314" s="2">
        <f t="shared" si="160"/>
        <v>3.0567999999999995</v>
      </c>
      <c r="F1314" s="2">
        <f t="shared" si="161"/>
        <v>3.0857650000000012</v>
      </c>
      <c r="G1314" s="2">
        <f t="shared" si="155"/>
        <v>2.8416319999999988</v>
      </c>
      <c r="H1314" s="2">
        <f t="shared" si="159"/>
        <v>3.2993854999999992</v>
      </c>
      <c r="I1314" s="2">
        <f t="array" ref="I1314">SUMPRODUCT(B1298:B1317, (ROW(B1298:B1317)-ROW(B1298)+1)) / (20*21/2)</f>
        <v>3.0568</v>
      </c>
      <c r="J1314" s="2">
        <f t="shared" si="162"/>
        <v>3.0235628768888967</v>
      </c>
      <c r="K1314" s="2">
        <f t="shared" si="156"/>
        <v>2.9778861309925784</v>
      </c>
    </row>
    <row r="1315" spans="1:11" ht="13.5" x14ac:dyDescent="0.25">
      <c r="A1315" s="3">
        <f>TITRES_STAT!B1318</f>
        <v>43923</v>
      </c>
      <c r="B1315" s="6">
        <f>TITRES_STAT!D1318</f>
        <v>3.0568</v>
      </c>
      <c r="C1315" s="2">
        <f t="shared" si="157"/>
        <v>0</v>
      </c>
      <c r="D1315" s="2">
        <f t="shared" si="158"/>
        <v>3.0568</v>
      </c>
      <c r="E1315" s="2">
        <f t="shared" si="160"/>
        <v>3.0567999999999995</v>
      </c>
      <c r="F1315" s="2">
        <f t="shared" si="161"/>
        <v>3.0783600000000009</v>
      </c>
      <c r="G1315" s="2">
        <f t="shared" si="155"/>
        <v>2.8466499999999995</v>
      </c>
      <c r="H1315" s="2">
        <f t="shared" si="159"/>
        <v>3.2976174999999985</v>
      </c>
      <c r="I1315" s="2">
        <f t="array" ref="I1315">SUMPRODUCT(B1299:B1318, (ROW(B1299:B1318)-ROW(B1299)+1)) / (20*21/2)</f>
        <v>3.0568</v>
      </c>
      <c r="J1315" s="2">
        <f t="shared" si="162"/>
        <v>3.0267283171851922</v>
      </c>
      <c r="K1315" s="2">
        <f t="shared" si="156"/>
        <v>2.9809807925222813</v>
      </c>
    </row>
    <row r="1316" spans="1:11" ht="13.5" x14ac:dyDescent="0.25">
      <c r="A1316" s="3">
        <f>TITRES_STAT!B1319</f>
        <v>43924</v>
      </c>
      <c r="B1316" s="6">
        <f>TITRES_STAT!D1319</f>
        <v>3.0568</v>
      </c>
      <c r="C1316" s="2">
        <f t="shared" si="157"/>
        <v>0</v>
      </c>
      <c r="D1316" s="2">
        <f t="shared" si="158"/>
        <v>3.0568</v>
      </c>
      <c r="E1316" s="2">
        <f t="shared" si="160"/>
        <v>3.0567999999999995</v>
      </c>
      <c r="F1316" s="2">
        <f t="shared" si="161"/>
        <v>3.063880000000001</v>
      </c>
      <c r="G1316" s="2">
        <f t="shared" si="155"/>
        <v>2.8533419999999996</v>
      </c>
      <c r="H1316" s="2">
        <f t="shared" si="159"/>
        <v>3.2958494999999983</v>
      </c>
      <c r="I1316" s="2">
        <f t="array" ref="I1316">SUMPRODUCT(B1300:B1319, (ROW(B1300:B1319)-ROW(B1300)+1)) / (20*21/2)</f>
        <v>3.0568</v>
      </c>
      <c r="J1316" s="2">
        <f t="shared" si="162"/>
        <v>3.0295922869770786</v>
      </c>
      <c r="K1316" s="2">
        <f t="shared" si="156"/>
        <v>2.9839540947763097</v>
      </c>
    </row>
    <row r="1317" spans="1:11" ht="13.5" x14ac:dyDescent="0.25">
      <c r="A1317" s="3">
        <f>TITRES_STAT!B1320</f>
        <v>43927</v>
      </c>
      <c r="B1317" s="6">
        <f>TITRES_STAT!D1320</f>
        <v>3.0568</v>
      </c>
      <c r="C1317" s="2">
        <f t="shared" si="157"/>
        <v>0</v>
      </c>
      <c r="D1317" s="2">
        <f t="shared" si="158"/>
        <v>3.0568</v>
      </c>
      <c r="E1317" s="2">
        <f t="shared" si="160"/>
        <v>3.0567999999999995</v>
      </c>
      <c r="F1317" s="2">
        <f t="shared" si="161"/>
        <v>3.0568000000000008</v>
      </c>
      <c r="G1317" s="2">
        <f t="shared" si="155"/>
        <v>2.8600339999999993</v>
      </c>
      <c r="H1317" s="2">
        <f t="shared" si="159"/>
        <v>3.2940814999999977</v>
      </c>
      <c r="I1317" s="2">
        <f t="array" ref="I1317">SUMPRODUCT(B1301:B1320, (ROW(B1301:B1320)-ROW(B1301)+1)) / (20*21/2)</f>
        <v>3.0568</v>
      </c>
      <c r="J1317" s="2">
        <f t="shared" si="162"/>
        <v>3.0321834977411664</v>
      </c>
      <c r="K1317" s="2">
        <f t="shared" si="156"/>
        <v>2.9868107969419446</v>
      </c>
    </row>
    <row r="1318" spans="1:11" ht="13.5" x14ac:dyDescent="0.25">
      <c r="A1318" s="3">
        <f>TITRES_STAT!B1321</f>
        <v>43928</v>
      </c>
      <c r="B1318" s="6">
        <f>TITRES_STAT!D1321</f>
        <v>3.0568</v>
      </c>
      <c r="C1318" s="2">
        <f t="shared" si="157"/>
        <v>0</v>
      </c>
      <c r="D1318" s="2">
        <f t="shared" si="158"/>
        <v>3.0568</v>
      </c>
      <c r="E1318" s="2">
        <f t="shared" si="160"/>
        <v>3.0567999999999995</v>
      </c>
      <c r="F1318" s="2">
        <f t="shared" si="161"/>
        <v>3.0568000000000008</v>
      </c>
      <c r="G1318" s="2">
        <f t="shared" si="155"/>
        <v>2.8667259999999994</v>
      </c>
      <c r="H1318" s="2">
        <f t="shared" si="159"/>
        <v>3.2923134999999975</v>
      </c>
      <c r="I1318" s="2">
        <f t="array" ref="I1318">SUMPRODUCT(B1302:B1321, (ROW(B1302:B1321)-ROW(B1302)+1)) / (20*21/2)</f>
        <v>3.0568</v>
      </c>
      <c r="J1318" s="2">
        <f t="shared" si="162"/>
        <v>3.0345279265277219</v>
      </c>
      <c r="K1318" s="2">
        <f t="shared" si="156"/>
        <v>2.9895554715716726</v>
      </c>
    </row>
    <row r="1319" spans="1:11" ht="13.5" x14ac:dyDescent="0.25">
      <c r="A1319" s="3">
        <f>TITRES_STAT!B1322</f>
        <v>43929</v>
      </c>
      <c r="B1319" s="6">
        <f>TITRES_STAT!D1322</f>
        <v>3.0568</v>
      </c>
      <c r="C1319" s="2">
        <f t="shared" si="157"/>
        <v>0</v>
      </c>
      <c r="D1319" s="2">
        <f t="shared" si="158"/>
        <v>3.0568</v>
      </c>
      <c r="E1319" s="2">
        <f t="shared" si="160"/>
        <v>3.0567999999999995</v>
      </c>
      <c r="F1319" s="2">
        <f t="shared" si="161"/>
        <v>3.0568000000000008</v>
      </c>
      <c r="G1319" s="2">
        <f t="shared" si="155"/>
        <v>2.8749619999999991</v>
      </c>
      <c r="H1319" s="2">
        <f t="shared" si="159"/>
        <v>3.2905454999999968</v>
      </c>
      <c r="I1319" s="2">
        <f t="array" ref="I1319">SUMPRODUCT(B1303:B1322, (ROW(B1303:B1322)-ROW(B1303)+1)) / (20*21/2)</f>
        <v>3.0568</v>
      </c>
      <c r="J1319" s="2">
        <f t="shared" si="162"/>
        <v>3.0366490763822247</v>
      </c>
      <c r="K1319" s="2">
        <f t="shared" si="156"/>
        <v>2.9921925119021955</v>
      </c>
    </row>
    <row r="1320" spans="1:11" ht="13.5" x14ac:dyDescent="0.25">
      <c r="A1320" s="3">
        <f>TITRES_STAT!B1323</f>
        <v>43934</v>
      </c>
      <c r="B1320" s="6">
        <f>TITRES_STAT!D1323</f>
        <v>3.0568</v>
      </c>
      <c r="C1320" s="2">
        <f t="shared" si="157"/>
        <v>0</v>
      </c>
      <c r="D1320" s="2">
        <f t="shared" si="158"/>
        <v>3.0568</v>
      </c>
      <c r="E1320" s="2">
        <f t="shared" si="160"/>
        <v>3.0567999999999995</v>
      </c>
      <c r="F1320" s="2">
        <f t="shared" si="161"/>
        <v>3.0568000000000008</v>
      </c>
      <c r="G1320" s="2">
        <f t="shared" si="155"/>
        <v>2.8831979999999993</v>
      </c>
      <c r="H1320" s="2">
        <f t="shared" si="159"/>
        <v>3.2887774999999966</v>
      </c>
      <c r="I1320" s="2">
        <f t="array" ref="I1320">SUMPRODUCT(B1304:B1323, (ROW(B1304:B1323)-ROW(B1304)+1)) / (20*21/2)</f>
        <v>3.0568</v>
      </c>
      <c r="J1320" s="2">
        <f t="shared" si="162"/>
        <v>3.0385682119648698</v>
      </c>
      <c r="K1320" s="2">
        <f t="shared" si="156"/>
        <v>2.9947261388864233</v>
      </c>
    </row>
    <row r="1321" spans="1:11" ht="13.5" x14ac:dyDescent="0.25">
      <c r="A1321" s="3">
        <f>TITRES_STAT!B1324</f>
        <v>43935</v>
      </c>
      <c r="B1321" s="6">
        <f>TITRES_STAT!D1324</f>
        <v>3.0568</v>
      </c>
      <c r="C1321" s="2">
        <f t="shared" si="157"/>
        <v>0</v>
      </c>
      <c r="D1321" s="2">
        <f t="shared" si="158"/>
        <v>3.0568</v>
      </c>
      <c r="E1321" s="2">
        <f t="shared" si="160"/>
        <v>3.0567999999999995</v>
      </c>
      <c r="F1321" s="2">
        <f t="shared" si="161"/>
        <v>3.0568000000000008</v>
      </c>
      <c r="G1321" s="2">
        <f t="shared" si="155"/>
        <v>2.8914339999999994</v>
      </c>
      <c r="H1321" s="2">
        <f t="shared" si="159"/>
        <v>3.2870094999999964</v>
      </c>
      <c r="I1321" s="2">
        <f t="array" ref="I1321">SUMPRODUCT(B1305:B1324, (ROW(B1305:B1324)-ROW(B1305)+1)) / (20*21/2)</f>
        <v>3.0568</v>
      </c>
      <c r="J1321" s="2">
        <f t="shared" si="162"/>
        <v>3.0403045727301206</v>
      </c>
      <c r="K1321" s="2">
        <f t="shared" si="156"/>
        <v>2.9971604079497007</v>
      </c>
    </row>
    <row r="1322" spans="1:11" ht="13.5" x14ac:dyDescent="0.25">
      <c r="A1322" s="3">
        <f>TITRES_STAT!B1325</f>
        <v>43936</v>
      </c>
      <c r="B1322" s="6">
        <f>TITRES_STAT!D1325</f>
        <v>3.0568</v>
      </c>
      <c r="C1322" s="2">
        <f t="shared" si="157"/>
        <v>0</v>
      </c>
      <c r="D1322" s="2">
        <f t="shared" si="158"/>
        <v>3.0568</v>
      </c>
      <c r="E1322" s="2">
        <f t="shared" si="160"/>
        <v>3.0567999999999995</v>
      </c>
      <c r="F1322" s="2">
        <f t="shared" si="161"/>
        <v>3.0568000000000008</v>
      </c>
      <c r="G1322" s="2">
        <f t="shared" si="155"/>
        <v>2.8997999999999995</v>
      </c>
      <c r="H1322" s="2">
        <f t="shared" si="159"/>
        <v>3.2852414999999957</v>
      </c>
      <c r="I1322" s="2">
        <f t="array" ref="I1322">SUMPRODUCT(B1306:B1325, (ROW(B1306:B1325)-ROW(B1306)+1)) / (20*21/2)</f>
        <v>3.0568</v>
      </c>
      <c r="J1322" s="2">
        <f t="shared" si="162"/>
        <v>3.0418755658034424</v>
      </c>
      <c r="K1322" s="2">
        <f t="shared" si="156"/>
        <v>2.9994992154810851</v>
      </c>
    </row>
    <row r="1323" spans="1:11" ht="13.5" x14ac:dyDescent="0.25">
      <c r="A1323" s="3">
        <f>TITRES_STAT!B1326</f>
        <v>43937</v>
      </c>
      <c r="B1323" s="6">
        <f>TITRES_STAT!D1326</f>
        <v>3.0568</v>
      </c>
      <c r="C1323" s="2">
        <f t="shared" si="157"/>
        <v>0</v>
      </c>
      <c r="D1323" s="2">
        <f t="shared" si="158"/>
        <v>3.0568</v>
      </c>
      <c r="E1323" s="2">
        <f t="shared" si="160"/>
        <v>3.0567999999999995</v>
      </c>
      <c r="F1323" s="2">
        <f t="shared" si="161"/>
        <v>3.0568000000000008</v>
      </c>
      <c r="G1323" s="2">
        <f t="shared" si="155"/>
        <v>2.9081659999999996</v>
      </c>
      <c r="H1323" s="2">
        <f t="shared" si="159"/>
        <v>3.2834734999999959</v>
      </c>
      <c r="I1323" s="2">
        <f t="array" ref="I1323">SUMPRODUCT(B1307:B1326, (ROW(B1307:B1326)-ROW(B1307)+1)) / (20*21/2)</f>
        <v>3.0568</v>
      </c>
      <c r="J1323" s="2">
        <f t="shared" si="162"/>
        <v>3.0432969404888288</v>
      </c>
      <c r="K1323" s="2">
        <f t="shared" si="156"/>
        <v>3.0017463050700623</v>
      </c>
    </row>
    <row r="1324" spans="1:11" ht="13.5" x14ac:dyDescent="0.25">
      <c r="A1324" s="3">
        <f>TITRES_STAT!B1327</f>
        <v>43938</v>
      </c>
      <c r="B1324" s="6">
        <f>TITRES_STAT!D1327</f>
        <v>3.0568</v>
      </c>
      <c r="C1324" s="2">
        <f t="shared" si="157"/>
        <v>0</v>
      </c>
      <c r="D1324" s="2">
        <f t="shared" si="158"/>
        <v>3.0568</v>
      </c>
      <c r="E1324" s="2">
        <f t="shared" si="160"/>
        <v>3.0567999999999995</v>
      </c>
      <c r="F1324" s="2">
        <f t="shared" si="161"/>
        <v>3.0568000000000008</v>
      </c>
      <c r="G1324" s="2">
        <f t="shared" si="155"/>
        <v>2.9164019999999993</v>
      </c>
      <c r="H1324" s="2">
        <f t="shared" si="159"/>
        <v>3.2817054999999953</v>
      </c>
      <c r="I1324" s="2">
        <f t="array" ref="I1324">SUMPRODUCT(B1308:B1327, (ROW(B1308:B1327)-ROW(B1308)+1)) / (20*21/2)</f>
        <v>3.0568</v>
      </c>
      <c r="J1324" s="2">
        <f t="shared" si="162"/>
        <v>3.0445829461565594</v>
      </c>
      <c r="K1324" s="2">
        <f t="shared" si="156"/>
        <v>3.0039052734986873</v>
      </c>
    </row>
    <row r="1325" spans="1:11" ht="13.5" x14ac:dyDescent="0.25">
      <c r="A1325" s="3">
        <f>TITRES_STAT!B1328</f>
        <v>43941</v>
      </c>
      <c r="B1325" s="6">
        <f>TITRES_STAT!D1328</f>
        <v>3.0568</v>
      </c>
      <c r="C1325" s="2">
        <f t="shared" si="157"/>
        <v>0</v>
      </c>
      <c r="D1325" s="2">
        <f t="shared" si="158"/>
        <v>3.0568</v>
      </c>
      <c r="E1325" s="2">
        <f t="shared" si="160"/>
        <v>3.0567999999999995</v>
      </c>
      <c r="F1325" s="2">
        <f t="shared" si="161"/>
        <v>3.0568000000000008</v>
      </c>
      <c r="G1325" s="2">
        <f t="shared" si="155"/>
        <v>2.9247679999999998</v>
      </c>
      <c r="H1325" s="2">
        <f t="shared" si="159"/>
        <v>3.2799374999999951</v>
      </c>
      <c r="I1325" s="2">
        <f t="array" ref="I1325">SUMPRODUCT(B1309:B1328, (ROW(B1309:B1328)-ROW(B1309)+1)) / (20*21/2)</f>
        <v>3.0568</v>
      </c>
      <c r="J1325" s="2">
        <f t="shared" si="162"/>
        <v>3.0457464750940302</v>
      </c>
      <c r="K1325" s="2">
        <f t="shared" si="156"/>
        <v>3.0059795764987389</v>
      </c>
    </row>
    <row r="1326" spans="1:11" ht="13.5" x14ac:dyDescent="0.25">
      <c r="A1326" s="3">
        <f>TITRES_STAT!B1329</f>
        <v>43942</v>
      </c>
      <c r="B1326" s="6">
        <f>TITRES_STAT!D1329</f>
        <v>3.0568</v>
      </c>
      <c r="C1326" s="2">
        <f t="shared" si="157"/>
        <v>0</v>
      </c>
      <c r="D1326" s="2">
        <f t="shared" si="158"/>
        <v>3.0568</v>
      </c>
      <c r="E1326" s="2">
        <f t="shared" si="160"/>
        <v>3.0567999999999995</v>
      </c>
      <c r="F1326" s="2">
        <f t="shared" si="161"/>
        <v>3.0568000000000008</v>
      </c>
      <c r="G1326" s="2">
        <f t="shared" si="155"/>
        <v>2.9331339999999995</v>
      </c>
      <c r="H1326" s="2">
        <f t="shared" si="159"/>
        <v>3.2781694999999957</v>
      </c>
      <c r="I1326" s="2">
        <f t="array" ref="I1326">SUMPRODUCT(B1310:B1329, (ROW(B1310:B1329)-ROW(B1310)+1)) / (20*21/2)</f>
        <v>3.0568</v>
      </c>
      <c r="J1326" s="2">
        <f t="shared" si="162"/>
        <v>3.0467991917517416</v>
      </c>
      <c r="K1326" s="2">
        <f t="shared" si="156"/>
        <v>3.0079725342831023</v>
      </c>
    </row>
    <row r="1327" spans="1:11" ht="13.5" x14ac:dyDescent="0.25">
      <c r="A1327" s="3">
        <f>TITRES_STAT!B1330</f>
        <v>43943</v>
      </c>
      <c r="B1327" s="6">
        <f>TITRES_STAT!D1330</f>
        <v>3.0568</v>
      </c>
      <c r="C1327" s="2">
        <f t="shared" si="157"/>
        <v>0</v>
      </c>
      <c r="D1327" s="2">
        <f t="shared" si="158"/>
        <v>3.0568</v>
      </c>
      <c r="E1327" s="2">
        <f t="shared" si="160"/>
        <v>3.0567999999999995</v>
      </c>
      <c r="F1327" s="2">
        <f t="shared" si="161"/>
        <v>3.0568000000000008</v>
      </c>
      <c r="G1327" s="2">
        <f t="shared" si="155"/>
        <v>2.9425279999999998</v>
      </c>
      <c r="H1327" s="2">
        <f t="shared" si="159"/>
        <v>3.2764014999999955</v>
      </c>
      <c r="I1327" s="2">
        <f t="array" ref="I1327">SUMPRODUCT(B1311:B1330, (ROW(B1311:B1330)-ROW(B1311)+1)) / (20*21/2)</f>
        <v>3.0568</v>
      </c>
      <c r="J1327" s="2">
        <f t="shared" si="162"/>
        <v>3.0477516496801473</v>
      </c>
      <c r="K1327" s="2">
        <f t="shared" si="156"/>
        <v>3.0098873368602357</v>
      </c>
    </row>
    <row r="1328" spans="1:11" ht="13.5" x14ac:dyDescent="0.25">
      <c r="A1328" s="3">
        <f>TITRES_STAT!B1331</f>
        <v>43944</v>
      </c>
      <c r="B1328" s="6">
        <f>TITRES_STAT!D1331</f>
        <v>3.0568</v>
      </c>
      <c r="C1328" s="2">
        <f t="shared" si="157"/>
        <v>0</v>
      </c>
      <c r="D1328" s="2">
        <f t="shared" si="158"/>
        <v>3.0568</v>
      </c>
      <c r="E1328" s="2">
        <f t="shared" si="160"/>
        <v>3.0567999999999995</v>
      </c>
      <c r="F1328" s="2">
        <f t="shared" si="161"/>
        <v>3.0568000000000008</v>
      </c>
      <c r="G1328" s="2">
        <f t="shared" si="155"/>
        <v>2.9519219999999997</v>
      </c>
      <c r="H1328" s="2">
        <f t="shared" si="159"/>
        <v>3.2746334999999958</v>
      </c>
      <c r="I1328" s="2">
        <f t="array" ref="I1328">SUMPRODUCT(B1312:B1331, (ROW(B1312:B1331)-ROW(B1312)+1)) / (20*21/2)</f>
        <v>3.0568</v>
      </c>
      <c r="J1328" s="2">
        <f t="shared" si="162"/>
        <v>3.0486133973296572</v>
      </c>
      <c r="K1328" s="2">
        <f t="shared" si="156"/>
        <v>3.0117270491402266</v>
      </c>
    </row>
    <row r="1329" spans="1:11" ht="13.5" x14ac:dyDescent="0.25">
      <c r="A1329" s="3">
        <f>TITRES_STAT!B1332</f>
        <v>43945</v>
      </c>
      <c r="B1329" s="6">
        <f>TITRES_STAT!D1332</f>
        <v>3.0568</v>
      </c>
      <c r="C1329" s="2">
        <f t="shared" si="157"/>
        <v>0</v>
      </c>
      <c r="D1329" s="2">
        <f t="shared" si="158"/>
        <v>3.0568</v>
      </c>
      <c r="E1329" s="2">
        <f t="shared" si="160"/>
        <v>3.0567999999999995</v>
      </c>
      <c r="F1329" s="2">
        <f t="shared" si="161"/>
        <v>3.0568000000000008</v>
      </c>
      <c r="G1329" s="2">
        <f t="shared" si="155"/>
        <v>2.9613160000000001</v>
      </c>
      <c r="H1329" s="2">
        <f t="shared" si="159"/>
        <v>3.2723809999999962</v>
      </c>
      <c r="I1329" s="2">
        <f t="array" ref="I1329">SUMPRODUCT(B1313:B1332, (ROW(B1313:B1332)-ROW(B1313)+1)) / (20*21/2)</f>
        <v>3.0568</v>
      </c>
      <c r="J1329" s="2">
        <f t="shared" si="162"/>
        <v>3.0493930737744517</v>
      </c>
      <c r="K1329" s="2">
        <f t="shared" si="156"/>
        <v>3.0134946158406097</v>
      </c>
    </row>
    <row r="1330" spans="1:11" ht="13.5" x14ac:dyDescent="0.25">
      <c r="A1330" s="3">
        <f>TITRES_STAT!B1333</f>
        <v>43948</v>
      </c>
      <c r="B1330" s="6">
        <f>TITRES_STAT!D1333</f>
        <v>3.0568</v>
      </c>
      <c r="C1330" s="2">
        <f t="shared" si="157"/>
        <v>0</v>
      </c>
      <c r="D1330" s="2">
        <f t="shared" si="158"/>
        <v>3.0568</v>
      </c>
      <c r="E1330" s="2">
        <f t="shared" si="160"/>
        <v>3.0567999999999995</v>
      </c>
      <c r="F1330" s="2">
        <f t="shared" si="161"/>
        <v>3.0568000000000008</v>
      </c>
      <c r="G1330" s="2">
        <f t="shared" ref="G1330:G1393" si="163">AVERAGE(B1281:B1330)</f>
        <v>2.9707099999999995</v>
      </c>
      <c r="H1330" s="2">
        <f t="shared" si="159"/>
        <v>3.2701284999999962</v>
      </c>
      <c r="I1330" s="2">
        <f t="array" ref="I1330">SUMPRODUCT(B1314:B1333, (ROW(B1314:B1333)-ROW(B1314)+1)) / (20*21/2)</f>
        <v>3.0568</v>
      </c>
      <c r="J1330" s="2">
        <f t="shared" si="162"/>
        <v>3.0500984953197419</v>
      </c>
      <c r="K1330" s="2">
        <f t="shared" si="156"/>
        <v>3.0151928661998015</v>
      </c>
    </row>
    <row r="1331" spans="1:11" ht="13.5" x14ac:dyDescent="0.25">
      <c r="A1331" s="3">
        <f>TITRES_STAT!B1334</f>
        <v>43949</v>
      </c>
      <c r="B1331" s="6">
        <f>TITRES_STAT!D1334</f>
        <v>3.0568</v>
      </c>
      <c r="C1331" s="2">
        <f t="shared" si="157"/>
        <v>0</v>
      </c>
      <c r="D1331" s="2">
        <f t="shared" si="158"/>
        <v>3.0568</v>
      </c>
      <c r="E1331" s="2">
        <f t="shared" si="160"/>
        <v>3.0567999999999995</v>
      </c>
      <c r="F1331" s="2">
        <f t="shared" si="161"/>
        <v>3.0568000000000008</v>
      </c>
      <c r="G1331" s="2">
        <f t="shared" si="163"/>
        <v>2.9801039999999999</v>
      </c>
      <c r="H1331" s="2">
        <f t="shared" si="159"/>
        <v>3.2678759999999958</v>
      </c>
      <c r="I1331" s="2">
        <f t="array" ref="I1331">SUMPRODUCT(B1315:B1334, (ROW(B1315:B1334)-ROW(B1315)+1)) / (20*21/2)</f>
        <v>3.0482190476190474</v>
      </c>
      <c r="J1331" s="2">
        <f t="shared" si="162"/>
        <v>3.050736733860719</v>
      </c>
      <c r="K1331" s="2">
        <f t="shared" ref="K1331:K1394" si="164">$K$4*B1331+(1-$K$4)*K1330</f>
        <v>3.0168245185056919</v>
      </c>
    </row>
    <row r="1332" spans="1:11" ht="13.5" x14ac:dyDescent="0.25">
      <c r="A1332" s="3">
        <f>TITRES_STAT!B1335</f>
        <v>43950</v>
      </c>
      <c r="B1332" s="6">
        <f>TITRES_STAT!D1335</f>
        <v>3.0568</v>
      </c>
      <c r="C1332" s="2">
        <f t="shared" si="157"/>
        <v>0</v>
      </c>
      <c r="D1332" s="2">
        <f t="shared" si="158"/>
        <v>3.0568</v>
      </c>
      <c r="E1332" s="2">
        <f t="shared" si="160"/>
        <v>3.0567999999999995</v>
      </c>
      <c r="F1332" s="2">
        <f t="shared" si="161"/>
        <v>3.0568000000000008</v>
      </c>
      <c r="G1332" s="2">
        <f t="shared" si="163"/>
        <v>2.9879540000000002</v>
      </c>
      <c r="H1332" s="2">
        <f t="shared" si="159"/>
        <v>3.2656234999999958</v>
      </c>
      <c r="I1332" s="2">
        <f t="array" ref="I1332">SUMPRODUCT(B1316:B1335, (ROW(B1316:B1335)-ROW(B1316)+1)) / (20*21/2)</f>
        <v>3.0400671428571426</v>
      </c>
      <c r="J1332" s="2">
        <f t="shared" si="162"/>
        <v>3.051314187778746</v>
      </c>
      <c r="K1332" s="2">
        <f t="shared" si="164"/>
        <v>3.018392184446645</v>
      </c>
    </row>
    <row r="1333" spans="1:11" ht="13.5" x14ac:dyDescent="0.25">
      <c r="A1333" s="3">
        <f>TITRES_STAT!B1336</f>
        <v>43951</v>
      </c>
      <c r="B1333" s="6">
        <f>TITRES_STAT!D1336</f>
        <v>3.0568</v>
      </c>
      <c r="C1333" s="2">
        <f t="shared" si="157"/>
        <v>0</v>
      </c>
      <c r="D1333" s="2">
        <f t="shared" si="158"/>
        <v>3.0568</v>
      </c>
      <c r="E1333" s="2">
        <f t="shared" si="160"/>
        <v>3.0567999999999995</v>
      </c>
      <c r="F1333" s="2">
        <f t="shared" si="161"/>
        <v>3.0568000000000008</v>
      </c>
      <c r="G1333" s="2">
        <f t="shared" si="163"/>
        <v>2.9958040000000001</v>
      </c>
      <c r="H1333" s="2">
        <f t="shared" si="159"/>
        <v>3.2628559999999958</v>
      </c>
      <c r="I1333" s="2">
        <f t="array" ref="I1333">SUMPRODUCT(B1317:B1336, (ROW(B1317:B1336)-ROW(B1317)+1)) / (20*21/2)</f>
        <v>3.0243823809523813</v>
      </c>
      <c r="J1333" s="2">
        <f t="shared" si="162"/>
        <v>3.051836646085532</v>
      </c>
      <c r="K1333" s="2">
        <f t="shared" si="164"/>
        <v>3.0198983732918747</v>
      </c>
    </row>
    <row r="1334" spans="1:11" ht="13.5" x14ac:dyDescent="0.25">
      <c r="A1334" s="3">
        <f>TITRES_STAT!B1337</f>
        <v>43955</v>
      </c>
      <c r="B1334" s="6">
        <f>TITRES_STAT!D1337</f>
        <v>2.9666999999999999</v>
      </c>
      <c r="C1334" s="2">
        <f t="shared" si="157"/>
        <v>-9.0100000000000069E-2</v>
      </c>
      <c r="D1334" s="2">
        <f t="shared" si="158"/>
        <v>3.03878</v>
      </c>
      <c r="E1334" s="2">
        <f t="shared" si="160"/>
        <v>3.0477899999999996</v>
      </c>
      <c r="F1334" s="2">
        <f t="shared" si="161"/>
        <v>3.0522950000000009</v>
      </c>
      <c r="G1334" s="2">
        <f t="shared" si="163"/>
        <v>3.001852</v>
      </c>
      <c r="H1334" s="2">
        <f t="shared" si="159"/>
        <v>3.2601529999999959</v>
      </c>
      <c r="I1334" s="2">
        <f t="array" ref="I1334">SUMPRODUCT(B1318:B1337, (ROW(B1318:B1337)-ROW(B1318)+1)) / (20*21/2)</f>
        <v>3.0174866666666667</v>
      </c>
      <c r="J1334" s="2">
        <f t="shared" si="162"/>
        <v>3.043728394077386</v>
      </c>
      <c r="K1334" s="2">
        <f t="shared" si="164"/>
        <v>3.0178121625745464</v>
      </c>
    </row>
    <row r="1335" spans="1:11" ht="13.5" x14ac:dyDescent="0.25">
      <c r="A1335" s="3">
        <f>TITRES_STAT!B1338</f>
        <v>43956</v>
      </c>
      <c r="B1335" s="6">
        <f>TITRES_STAT!D1338</f>
        <v>2.9666999999999999</v>
      </c>
      <c r="C1335" s="2">
        <f t="shared" si="157"/>
        <v>0</v>
      </c>
      <c r="D1335" s="2">
        <f t="shared" si="158"/>
        <v>3.0207600000000001</v>
      </c>
      <c r="E1335" s="2">
        <f t="shared" si="160"/>
        <v>3.0387799999999996</v>
      </c>
      <c r="F1335" s="2">
        <f t="shared" si="161"/>
        <v>3.0477900000000009</v>
      </c>
      <c r="G1335" s="2">
        <f t="shared" si="163"/>
        <v>3.0078999999999998</v>
      </c>
      <c r="H1335" s="2">
        <f t="shared" si="159"/>
        <v>3.2574499999999951</v>
      </c>
      <c r="I1335" s="2">
        <f t="array" ref="I1335">SUMPRODUCT(B1319:B1338, (ROW(B1319:B1338)-ROW(B1319)+1)) / (20*21/2)</f>
        <v>3.0110199999999998</v>
      </c>
      <c r="J1335" s="2">
        <f t="shared" si="162"/>
        <v>3.0363923565462061</v>
      </c>
      <c r="K1335" s="2">
        <f t="shared" si="164"/>
        <v>3.0158077640422114</v>
      </c>
    </row>
    <row r="1336" spans="1:11" ht="13.5" x14ac:dyDescent="0.25">
      <c r="A1336" s="3">
        <f>TITRES_STAT!B1339</f>
        <v>43957</v>
      </c>
      <c r="B1336" s="6">
        <f>TITRES_STAT!D1339</f>
        <v>2.8831000000000002</v>
      </c>
      <c r="C1336" s="2">
        <f t="shared" si="157"/>
        <v>-8.3599999999999675E-2</v>
      </c>
      <c r="D1336" s="2">
        <f t="shared" si="158"/>
        <v>2.9860199999999999</v>
      </c>
      <c r="E1336" s="2">
        <f t="shared" si="160"/>
        <v>3.0214099999999995</v>
      </c>
      <c r="F1336" s="2">
        <f t="shared" si="161"/>
        <v>3.0391050000000006</v>
      </c>
      <c r="G1336" s="2">
        <f t="shared" si="163"/>
        <v>3.012276</v>
      </c>
      <c r="H1336" s="2">
        <f t="shared" si="159"/>
        <v>3.2543289999999949</v>
      </c>
      <c r="I1336" s="2">
        <f t="array" ref="I1336">SUMPRODUCT(B1320:B1339, (ROW(B1320:B1339)-ROW(B1320)+1)) / (20*21/2)</f>
        <v>2.9982490476190478</v>
      </c>
      <c r="J1336" s="2">
        <f t="shared" si="162"/>
        <v>3.0217930844941865</v>
      </c>
      <c r="K1336" s="2">
        <f t="shared" si="164"/>
        <v>3.0106035380013401</v>
      </c>
    </row>
    <row r="1337" spans="1:11" ht="13.5" x14ac:dyDescent="0.25">
      <c r="A1337" s="3">
        <f>TITRES_STAT!B1340</f>
        <v>43958</v>
      </c>
      <c r="B1337" s="6">
        <f>TITRES_STAT!D1340</f>
        <v>2.9666999999999999</v>
      </c>
      <c r="C1337" s="2">
        <f t="shared" si="157"/>
        <v>8.3599999999999675E-2</v>
      </c>
      <c r="D1337" s="2">
        <f t="shared" si="158"/>
        <v>2.968</v>
      </c>
      <c r="E1337" s="2">
        <f t="shared" si="160"/>
        <v>3.0123999999999995</v>
      </c>
      <c r="F1337" s="2">
        <f t="shared" si="161"/>
        <v>3.0346000000000006</v>
      </c>
      <c r="G1337" s="2">
        <f t="shared" si="163"/>
        <v>3.0183239999999993</v>
      </c>
      <c r="H1337" s="2">
        <f t="shared" si="159"/>
        <v>3.251625999999995</v>
      </c>
      <c r="I1337" s="2">
        <f t="array" ref="I1337">SUMPRODUCT(B1321:B1340, (ROW(B1321:B1340)-ROW(B1321)+1)) / (20*21/2)</f>
        <v>2.9862438095238093</v>
      </c>
      <c r="J1337" s="2">
        <f t="shared" si="162"/>
        <v>3.0165461240661684</v>
      </c>
      <c r="K1337" s="2">
        <f t="shared" si="164"/>
        <v>3.0088818306287384</v>
      </c>
    </row>
    <row r="1338" spans="1:11" ht="13.5" x14ac:dyDescent="0.25">
      <c r="A1338" s="3">
        <f>TITRES_STAT!B1341</f>
        <v>43959</v>
      </c>
      <c r="B1338" s="6">
        <f>TITRES_STAT!D1341</f>
        <v>2.9666999999999999</v>
      </c>
      <c r="C1338" s="2">
        <f t="shared" si="157"/>
        <v>0</v>
      </c>
      <c r="D1338" s="2">
        <f t="shared" si="158"/>
        <v>2.9499799999999996</v>
      </c>
      <c r="E1338" s="2">
        <f t="shared" si="160"/>
        <v>3.0033899999999996</v>
      </c>
      <c r="F1338" s="2">
        <f t="shared" si="161"/>
        <v>3.0300950000000006</v>
      </c>
      <c r="G1338" s="2">
        <f t="shared" si="163"/>
        <v>3.0248879999999998</v>
      </c>
      <c r="H1338" s="2">
        <f t="shared" si="159"/>
        <v>3.2489229999999947</v>
      </c>
      <c r="I1338" s="2">
        <f t="array" ref="I1338">SUMPRODUCT(B1322:B1341, (ROW(B1322:B1341)-ROW(B1322)+1)) / (20*21/2)</f>
        <v>2.9750042857142853</v>
      </c>
      <c r="J1338" s="2">
        <f t="shared" si="162"/>
        <v>3.0117988741551045</v>
      </c>
      <c r="K1338" s="2">
        <f t="shared" si="164"/>
        <v>3.0072276411923173</v>
      </c>
    </row>
    <row r="1339" spans="1:11" ht="13.5" x14ac:dyDescent="0.25">
      <c r="A1339" s="3">
        <f>TITRES_STAT!B1342</f>
        <v>43962</v>
      </c>
      <c r="B1339" s="6">
        <f>TITRES_STAT!D1342</f>
        <v>2.8959999999999999</v>
      </c>
      <c r="C1339" s="2">
        <f t="shared" si="157"/>
        <v>-7.0699999999999985E-2</v>
      </c>
      <c r="D1339" s="2">
        <f t="shared" si="158"/>
        <v>2.9358399999999998</v>
      </c>
      <c r="E1339" s="2">
        <f t="shared" si="160"/>
        <v>2.9873099999999999</v>
      </c>
      <c r="F1339" s="2">
        <f t="shared" si="161"/>
        <v>3.0220550000000008</v>
      </c>
      <c r="G1339" s="2">
        <f t="shared" si="163"/>
        <v>3.0300379999999989</v>
      </c>
      <c r="H1339" s="2">
        <f t="shared" si="159"/>
        <v>3.2453514999999942</v>
      </c>
      <c r="I1339" s="2">
        <f t="array" ref="I1339">SUMPRODUCT(B1323:B1342, (ROW(B1323:B1342)-ROW(B1323)+1)) / (20*21/2)</f>
        <v>2.9645304761904758</v>
      </c>
      <c r="J1339" s="2">
        <f t="shared" si="162"/>
        <v>3.0007704099498564</v>
      </c>
      <c r="K1339" s="2">
        <f t="shared" si="164"/>
        <v>3.0028657729102659</v>
      </c>
    </row>
    <row r="1340" spans="1:11" ht="13.5" x14ac:dyDescent="0.25">
      <c r="A1340" s="3">
        <f>TITRES_STAT!B1343</f>
        <v>43963</v>
      </c>
      <c r="B1340" s="6">
        <f>TITRES_STAT!D1343</f>
        <v>2.8959999999999999</v>
      </c>
      <c r="C1340" s="2">
        <f t="shared" si="157"/>
        <v>0</v>
      </c>
      <c r="D1340" s="2">
        <f t="shared" si="158"/>
        <v>2.9217</v>
      </c>
      <c r="E1340" s="2">
        <f t="shared" si="160"/>
        <v>2.9712299999999998</v>
      </c>
      <c r="F1340" s="2">
        <f t="shared" si="161"/>
        <v>3.0140150000000006</v>
      </c>
      <c r="G1340" s="2">
        <f t="shared" si="163"/>
        <v>3.0351879999999989</v>
      </c>
      <c r="H1340" s="2">
        <f t="shared" si="159"/>
        <v>3.2412649999999941</v>
      </c>
      <c r="I1340" s="2">
        <f t="array" ref="I1340">SUMPRODUCT(B1324:B1343, (ROW(B1324:B1343)-ROW(B1324)+1)) / (20*21/2)</f>
        <v>2.9468509523809518</v>
      </c>
      <c r="J1340" s="2">
        <f t="shared" si="162"/>
        <v>2.9907922756689178</v>
      </c>
      <c r="K1340" s="2">
        <f t="shared" si="164"/>
        <v>2.9986749582863341</v>
      </c>
    </row>
    <row r="1341" spans="1:11" ht="13.5" x14ac:dyDescent="0.25">
      <c r="A1341" s="3">
        <f>TITRES_STAT!B1344</f>
        <v>43964</v>
      </c>
      <c r="B1341" s="6">
        <f>TITRES_STAT!D1344</f>
        <v>2.8959999999999999</v>
      </c>
      <c r="C1341" s="2">
        <f t="shared" si="157"/>
        <v>0</v>
      </c>
      <c r="D1341" s="2">
        <f t="shared" si="158"/>
        <v>2.9242800000000004</v>
      </c>
      <c r="E1341" s="2">
        <f t="shared" si="160"/>
        <v>2.9551500000000002</v>
      </c>
      <c r="F1341" s="2">
        <f t="shared" si="161"/>
        <v>3.0059750000000003</v>
      </c>
      <c r="G1341" s="2">
        <f t="shared" si="163"/>
        <v>3.0387919999999986</v>
      </c>
      <c r="H1341" s="2">
        <f t="shared" si="159"/>
        <v>3.2366314999999939</v>
      </c>
      <c r="I1341" s="2">
        <f t="array" ref="I1341">SUMPRODUCT(B1325:B1344, (ROW(B1325:B1344)-ROW(B1325)+1)) / (20*21/2)</f>
        <v>2.930335714285714</v>
      </c>
      <c r="J1341" s="2">
        <f t="shared" si="162"/>
        <v>2.981764439890926</v>
      </c>
      <c r="K1341" s="2">
        <f t="shared" si="164"/>
        <v>2.9946484893339291</v>
      </c>
    </row>
    <row r="1342" spans="1:11" ht="13.5" x14ac:dyDescent="0.25">
      <c r="A1342" s="3">
        <f>TITRES_STAT!B1345</f>
        <v>43965</v>
      </c>
      <c r="B1342" s="6">
        <f>TITRES_STAT!D1345</f>
        <v>2.8959999999999999</v>
      </c>
      <c r="C1342" s="2">
        <f t="shared" si="157"/>
        <v>0</v>
      </c>
      <c r="D1342" s="2">
        <f t="shared" si="158"/>
        <v>2.9101400000000006</v>
      </c>
      <c r="E1342" s="2">
        <f t="shared" si="160"/>
        <v>2.9390700000000001</v>
      </c>
      <c r="F1342" s="2">
        <f t="shared" si="161"/>
        <v>2.9979350000000005</v>
      </c>
      <c r="G1342" s="2">
        <f t="shared" si="163"/>
        <v>3.0407239999999978</v>
      </c>
      <c r="H1342" s="2">
        <f t="shared" si="159"/>
        <v>3.2320304999999938</v>
      </c>
      <c r="I1342" s="2">
        <f t="array" ref="I1342">SUMPRODUCT(B1326:B1345, (ROW(B1326:B1345)-ROW(B1326)+1)) / (20*21/2)</f>
        <v>2.914984761904762</v>
      </c>
      <c r="J1342" s="2">
        <f t="shared" si="162"/>
        <v>2.9735963979965523</v>
      </c>
      <c r="K1342" s="2">
        <f t="shared" si="164"/>
        <v>2.9907799211247554</v>
      </c>
    </row>
    <row r="1343" spans="1:11" ht="13.5" x14ac:dyDescent="0.25">
      <c r="A1343" s="3">
        <f>TITRES_STAT!B1346</f>
        <v>43966</v>
      </c>
      <c r="B1343" s="6">
        <f>TITRES_STAT!D1346</f>
        <v>2.8123</v>
      </c>
      <c r="C1343" s="2">
        <f t="shared" si="157"/>
        <v>-8.3699999999999886E-2</v>
      </c>
      <c r="D1343" s="2">
        <f t="shared" si="158"/>
        <v>2.8792599999999999</v>
      </c>
      <c r="E1343" s="2">
        <f t="shared" si="160"/>
        <v>2.9146200000000002</v>
      </c>
      <c r="F1343" s="2">
        <f t="shared" si="161"/>
        <v>2.9857100000000001</v>
      </c>
      <c r="G1343" s="2">
        <f t="shared" si="163"/>
        <v>3.0393079999999979</v>
      </c>
      <c r="H1343" s="2">
        <f t="shared" si="159"/>
        <v>3.2270109999999943</v>
      </c>
      <c r="I1343" s="2">
        <f t="array" ref="I1343">SUMPRODUCT(B1327:B1346, (ROW(B1327:B1346)-ROW(B1327)+1)) / (20*21/2)</f>
        <v>2.9007980952380952</v>
      </c>
      <c r="J1343" s="2">
        <f t="shared" si="162"/>
        <v>2.9582348362825952</v>
      </c>
      <c r="K1343" s="2">
        <f t="shared" si="164"/>
        <v>2.9837807085316279</v>
      </c>
    </row>
    <row r="1344" spans="1:11" ht="13.5" x14ac:dyDescent="0.25">
      <c r="A1344" s="3">
        <f>TITRES_STAT!B1347</f>
        <v>43969</v>
      </c>
      <c r="B1344" s="6">
        <f>TITRES_STAT!D1347</f>
        <v>2.8123</v>
      </c>
      <c r="C1344" s="2">
        <f t="shared" si="157"/>
        <v>0</v>
      </c>
      <c r="D1344" s="2">
        <f t="shared" si="158"/>
        <v>2.86252</v>
      </c>
      <c r="E1344" s="2">
        <f t="shared" si="160"/>
        <v>2.8991800000000003</v>
      </c>
      <c r="F1344" s="2">
        <f t="shared" si="161"/>
        <v>2.9734850000000002</v>
      </c>
      <c r="G1344" s="2">
        <f t="shared" si="163"/>
        <v>3.0350599999999979</v>
      </c>
      <c r="H1344" s="2">
        <f t="shared" si="159"/>
        <v>3.2219914999999952</v>
      </c>
      <c r="I1344" s="2">
        <f t="array" ref="I1344">SUMPRODUCT(B1328:B1347, (ROW(B1328:B1347)-ROW(B1328)+1)) / (20*21/2)</f>
        <v>2.8877757142857146</v>
      </c>
      <c r="J1344" s="2">
        <f t="shared" si="162"/>
        <v>2.9443362804461577</v>
      </c>
      <c r="K1344" s="2">
        <f t="shared" si="164"/>
        <v>2.9770559748637213</v>
      </c>
    </row>
    <row r="1345" spans="1:11" ht="13.5" x14ac:dyDescent="0.25">
      <c r="A1345" s="3">
        <f>TITRES_STAT!B1348</f>
        <v>43970</v>
      </c>
      <c r="B1345" s="6">
        <f>TITRES_STAT!D1348</f>
        <v>2.8123</v>
      </c>
      <c r="C1345" s="2">
        <f t="shared" si="157"/>
        <v>0</v>
      </c>
      <c r="D1345" s="2">
        <f t="shared" si="158"/>
        <v>2.8457800000000004</v>
      </c>
      <c r="E1345" s="2">
        <f t="shared" si="160"/>
        <v>2.8837400000000004</v>
      </c>
      <c r="F1345" s="2">
        <f t="shared" si="161"/>
        <v>2.9612600000000002</v>
      </c>
      <c r="G1345" s="2">
        <f t="shared" si="163"/>
        <v>3.0272079999999977</v>
      </c>
      <c r="H1345" s="2">
        <f t="shared" si="159"/>
        <v>3.2169719999999957</v>
      </c>
      <c r="I1345" s="2">
        <f t="array" ref="I1345">SUMPRODUCT(B1329:B1348, (ROW(B1329:B1348)-ROW(B1329)+1)) / (20*21/2)</f>
        <v>2.8679461904761907</v>
      </c>
      <c r="J1345" s="2">
        <f t="shared" si="162"/>
        <v>2.9317613965941423</v>
      </c>
      <c r="K1345" s="2">
        <f t="shared" si="164"/>
        <v>2.970594956241615</v>
      </c>
    </row>
    <row r="1346" spans="1:11" ht="13.5" x14ac:dyDescent="0.25">
      <c r="A1346" s="3">
        <f>TITRES_STAT!B1349</f>
        <v>43971</v>
      </c>
      <c r="B1346" s="6">
        <f>TITRES_STAT!D1349</f>
        <v>2.8123</v>
      </c>
      <c r="C1346" s="2">
        <f t="shared" si="157"/>
        <v>0</v>
      </c>
      <c r="D1346" s="2">
        <f t="shared" si="158"/>
        <v>2.82904</v>
      </c>
      <c r="E1346" s="2">
        <f t="shared" si="160"/>
        <v>2.8766600000000002</v>
      </c>
      <c r="F1346" s="2">
        <f t="shared" si="161"/>
        <v>2.9490350000000003</v>
      </c>
      <c r="G1346" s="2">
        <f t="shared" si="163"/>
        <v>3.0165259999999976</v>
      </c>
      <c r="H1346" s="2">
        <f t="shared" si="159"/>
        <v>3.2119524999999958</v>
      </c>
      <c r="I1346" s="2">
        <f t="array" ref="I1346">SUMPRODUCT(B1330:B1349, (ROW(B1330:B1349)-ROW(B1330)+1)) / (20*21/2)</f>
        <v>2.8496795238095234</v>
      </c>
      <c r="J1346" s="2">
        <f t="shared" si="162"/>
        <v>2.9203841207280332</v>
      </c>
      <c r="K1346" s="2">
        <f t="shared" si="164"/>
        <v>2.9643873108988066</v>
      </c>
    </row>
    <row r="1347" spans="1:11" ht="13.5" x14ac:dyDescent="0.25">
      <c r="A1347" s="3">
        <f>TITRES_STAT!B1350</f>
        <v>43972</v>
      </c>
      <c r="B1347" s="6">
        <f>TITRES_STAT!D1350</f>
        <v>2.8123</v>
      </c>
      <c r="C1347" s="2">
        <f t="shared" si="157"/>
        <v>0</v>
      </c>
      <c r="D1347" s="2">
        <f t="shared" si="158"/>
        <v>2.8123</v>
      </c>
      <c r="E1347" s="2">
        <f t="shared" si="160"/>
        <v>2.8612200000000003</v>
      </c>
      <c r="F1347" s="2">
        <f t="shared" si="161"/>
        <v>2.9368100000000004</v>
      </c>
      <c r="G1347" s="2">
        <f t="shared" si="163"/>
        <v>3.0088039999999978</v>
      </c>
      <c r="H1347" s="2">
        <f t="shared" si="159"/>
        <v>3.2069329999999963</v>
      </c>
      <c r="I1347" s="2">
        <f t="array" ref="I1347">SUMPRODUCT(B1331:B1350, (ROW(B1331:B1350)-ROW(B1331)+1)) / (20*21/2)</f>
        <v>2.8329757142857148</v>
      </c>
      <c r="J1347" s="2">
        <f t="shared" si="162"/>
        <v>2.9100903949444108</v>
      </c>
      <c r="K1347" s="2">
        <f t="shared" si="164"/>
        <v>2.9584231026282652</v>
      </c>
    </row>
    <row r="1348" spans="1:11" ht="13.5" x14ac:dyDescent="0.25">
      <c r="A1348" s="3">
        <f>TITRES_STAT!B1351</f>
        <v>43973</v>
      </c>
      <c r="B1348" s="6">
        <f>TITRES_STAT!D1351</f>
        <v>2.7286000000000001</v>
      </c>
      <c r="C1348" s="2">
        <f t="shared" ref="C1348:C1411" si="165">B1348-B1347</f>
        <v>-8.3699999999999886E-2</v>
      </c>
      <c r="D1348" s="2">
        <f t="shared" si="158"/>
        <v>2.79556</v>
      </c>
      <c r="E1348" s="2">
        <f t="shared" si="160"/>
        <v>2.8374100000000002</v>
      </c>
      <c r="F1348" s="2">
        <f t="shared" si="161"/>
        <v>2.9203999999999999</v>
      </c>
      <c r="G1348" s="2">
        <f t="shared" si="163"/>
        <v>3.0022399999999982</v>
      </c>
      <c r="H1348" s="2">
        <f t="shared" si="159"/>
        <v>3.2014949999999964</v>
      </c>
      <c r="I1348" s="2">
        <f t="array" ref="I1348">SUMPRODUCT(B1332:B1351, (ROW(B1332:B1351)-ROW(B1332)+1)) / (20*21/2)</f>
        <v>2.8178347619047619</v>
      </c>
      <c r="J1348" s="2">
        <f t="shared" si="162"/>
        <v>2.8928055954258953</v>
      </c>
      <c r="K1348" s="2">
        <f t="shared" si="164"/>
        <v>2.9494104319369607</v>
      </c>
    </row>
    <row r="1349" spans="1:11" ht="13.5" x14ac:dyDescent="0.25">
      <c r="A1349" s="3">
        <f>TITRES_STAT!B1352</f>
        <v>43977</v>
      </c>
      <c r="B1349" s="6">
        <f>TITRES_STAT!D1352</f>
        <v>2.7286000000000001</v>
      </c>
      <c r="C1349" s="2">
        <f t="shared" si="165"/>
        <v>0</v>
      </c>
      <c r="D1349" s="2">
        <f t="shared" si="158"/>
        <v>2.7788200000000001</v>
      </c>
      <c r="E1349" s="2">
        <f t="shared" si="160"/>
        <v>2.8206700000000002</v>
      </c>
      <c r="F1349" s="2">
        <f t="shared" si="161"/>
        <v>2.9039899999999998</v>
      </c>
      <c r="G1349" s="2">
        <f t="shared" si="163"/>
        <v>2.9956759999999987</v>
      </c>
      <c r="H1349" s="2">
        <f t="shared" si="159"/>
        <v>3.1960569999999975</v>
      </c>
      <c r="I1349" s="2">
        <f t="array" ref="I1349">SUMPRODUCT(B1333:B1352, (ROW(B1333:B1352)-ROW(B1333)+1)) / (20*21/2)</f>
        <v>2.8042566666666668</v>
      </c>
      <c r="J1349" s="2">
        <f t="shared" si="162"/>
        <v>2.8771669672900959</v>
      </c>
      <c r="K1349" s="2">
        <f t="shared" si="164"/>
        <v>2.9407511993119817</v>
      </c>
    </row>
    <row r="1350" spans="1:11" ht="13.5" x14ac:dyDescent="0.25">
      <c r="A1350" s="3">
        <f>TITRES_STAT!B1353</f>
        <v>43978</v>
      </c>
      <c r="B1350" s="6">
        <f>TITRES_STAT!D1353</f>
        <v>2.7286000000000001</v>
      </c>
      <c r="C1350" s="2">
        <f t="shared" si="165"/>
        <v>0</v>
      </c>
      <c r="D1350" s="2">
        <f t="shared" ref="D1350:D1413" si="166">AVERAGE(B1346:B1350)</f>
        <v>2.7620800000000001</v>
      </c>
      <c r="E1350" s="2">
        <f t="shared" si="160"/>
        <v>2.8039300000000003</v>
      </c>
      <c r="F1350" s="2">
        <f t="shared" si="161"/>
        <v>2.8875800000000003</v>
      </c>
      <c r="G1350" s="2">
        <f t="shared" si="163"/>
        <v>2.9891119999999991</v>
      </c>
      <c r="H1350" s="2">
        <f t="shared" si="159"/>
        <v>3.1906189999999977</v>
      </c>
      <c r="I1350" s="2">
        <f t="array" ref="I1350">SUMPRODUCT(B1334:B1353, (ROW(B1334:B1353)-ROW(B1334)+1)) / (20*21/2)</f>
        <v>2.7922414285714288</v>
      </c>
      <c r="J1350" s="2">
        <f t="shared" si="162"/>
        <v>2.8630177323100865</v>
      </c>
      <c r="K1350" s="2">
        <f t="shared" si="164"/>
        <v>2.9324315444370019</v>
      </c>
    </row>
    <row r="1351" spans="1:11" ht="13.5" x14ac:dyDescent="0.25">
      <c r="A1351" s="3">
        <f>TITRES_STAT!B1354</f>
        <v>43979</v>
      </c>
      <c r="B1351" s="6">
        <f>TITRES_STAT!D1354</f>
        <v>2.7286000000000001</v>
      </c>
      <c r="C1351" s="2">
        <f t="shared" si="165"/>
        <v>0</v>
      </c>
      <c r="D1351" s="2">
        <f t="shared" si="166"/>
        <v>2.7453400000000001</v>
      </c>
      <c r="E1351" s="2">
        <f t="shared" si="160"/>
        <v>2.7871899999999998</v>
      </c>
      <c r="F1351" s="2">
        <f t="shared" si="161"/>
        <v>2.8711700000000002</v>
      </c>
      <c r="G1351" s="2">
        <f t="shared" si="163"/>
        <v>2.9825479999999995</v>
      </c>
      <c r="H1351" s="2">
        <f t="shared" si="159"/>
        <v>3.1851809999999978</v>
      </c>
      <c r="I1351" s="2">
        <f t="array" ref="I1351">SUMPRODUCT(B1335:B1354, (ROW(B1335:B1354)-ROW(B1335)+1)) / (20*21/2)</f>
        <v>2.7817890476190481</v>
      </c>
      <c r="J1351" s="2">
        <f t="shared" si="162"/>
        <v>2.8502160435186497</v>
      </c>
      <c r="K1351" s="2">
        <f t="shared" si="164"/>
        <v>2.9244381505375117</v>
      </c>
    </row>
    <row r="1352" spans="1:11" ht="13.5" x14ac:dyDescent="0.25">
      <c r="A1352" s="3">
        <f>TITRES_STAT!B1355</f>
        <v>43980</v>
      </c>
      <c r="B1352" s="6">
        <f>TITRES_STAT!D1355</f>
        <v>2.7286000000000001</v>
      </c>
      <c r="C1352" s="2">
        <f t="shared" si="165"/>
        <v>0</v>
      </c>
      <c r="D1352" s="2">
        <f t="shared" si="166"/>
        <v>2.7286000000000001</v>
      </c>
      <c r="E1352" s="2">
        <f t="shared" si="160"/>
        <v>2.7704500000000003</v>
      </c>
      <c r="F1352" s="2">
        <f t="shared" si="161"/>
        <v>2.8547600000000002</v>
      </c>
      <c r="G1352" s="2">
        <f t="shared" si="163"/>
        <v>2.9759839999999991</v>
      </c>
      <c r="H1352" s="2">
        <f t="shared" si="159"/>
        <v>3.179742999999998</v>
      </c>
      <c r="I1352" s="2">
        <f t="array" ref="I1352">SUMPRODUCT(B1336:B1355, (ROW(B1336:B1355)-ROW(B1336)+1)) / (20*21/2)</f>
        <v>2.7700228571428576</v>
      </c>
      <c r="J1352" s="2">
        <f t="shared" si="162"/>
        <v>2.8386335631835404</v>
      </c>
      <c r="K1352" s="2">
        <f t="shared" si="164"/>
        <v>2.9167582230654525</v>
      </c>
    </row>
    <row r="1353" spans="1:11" ht="13.5" x14ac:dyDescent="0.25">
      <c r="A1353" s="3">
        <f>TITRES_STAT!B1356</f>
        <v>43983</v>
      </c>
      <c r="B1353" s="6">
        <f>TITRES_STAT!D1356</f>
        <v>2.7286000000000001</v>
      </c>
      <c r="C1353" s="2">
        <f t="shared" si="165"/>
        <v>0</v>
      </c>
      <c r="D1353" s="2">
        <f t="shared" si="166"/>
        <v>2.7286000000000001</v>
      </c>
      <c r="E1353" s="2">
        <f t="shared" si="160"/>
        <v>2.7620800000000001</v>
      </c>
      <c r="F1353" s="2">
        <f t="shared" si="161"/>
        <v>2.8383500000000002</v>
      </c>
      <c r="G1353" s="2">
        <f t="shared" si="163"/>
        <v>2.9694199999999995</v>
      </c>
      <c r="H1353" s="2">
        <f t="shared" si="159"/>
        <v>3.1743049999999982</v>
      </c>
      <c r="I1353" s="2">
        <f t="array" ref="I1353">SUMPRODUCT(B1337:B1356, (ROW(B1337:B1356)-ROW(B1337)+1)) / (20*21/2)</f>
        <v>2.7595128571428575</v>
      </c>
      <c r="J1353" s="2">
        <f t="shared" si="162"/>
        <v>2.8281541762136797</v>
      </c>
      <c r="K1353" s="2">
        <f t="shared" si="164"/>
        <v>2.9093794692197483</v>
      </c>
    </row>
    <row r="1354" spans="1:11" ht="13.5" x14ac:dyDescent="0.25">
      <c r="A1354" s="3">
        <f>TITRES_STAT!B1357</f>
        <v>43984</v>
      </c>
      <c r="B1354" s="6">
        <f>TITRES_STAT!D1357</f>
        <v>2.7286000000000001</v>
      </c>
      <c r="C1354" s="2">
        <f t="shared" si="165"/>
        <v>0</v>
      </c>
      <c r="D1354" s="2">
        <f t="shared" si="166"/>
        <v>2.7286000000000001</v>
      </c>
      <c r="E1354" s="2">
        <f t="shared" si="160"/>
        <v>2.7537100000000003</v>
      </c>
      <c r="F1354" s="2">
        <f t="shared" si="161"/>
        <v>2.8264450000000001</v>
      </c>
      <c r="G1354" s="2">
        <f t="shared" si="163"/>
        <v>2.9628559999999995</v>
      </c>
      <c r="H1354" s="2">
        <f t="shared" ref="H1354:H1417" si="167">AVERAGE(B1155:B1354)</f>
        <v>3.1688669999999983</v>
      </c>
      <c r="I1354" s="2">
        <f t="array" ref="I1354">SUMPRODUCT(B1338:B1357, (ROW(B1338:B1357)-ROW(B1338)+1)) / (20*21/2)</f>
        <v>2.7498609523809527</v>
      </c>
      <c r="J1354" s="2">
        <f t="shared" si="162"/>
        <v>2.8186728260980916</v>
      </c>
      <c r="K1354" s="2">
        <f t="shared" si="164"/>
        <v>2.9022900782699543</v>
      </c>
    </row>
    <row r="1355" spans="1:11" ht="13.5" x14ac:dyDescent="0.25">
      <c r="A1355" s="3">
        <f>TITRES_STAT!B1358</f>
        <v>43985</v>
      </c>
      <c r="B1355" s="6">
        <f>TITRES_STAT!D1358</f>
        <v>2.7029000000000001</v>
      </c>
      <c r="C1355" s="2">
        <f t="shared" si="165"/>
        <v>-2.5700000000000056E-2</v>
      </c>
      <c r="D1355" s="2">
        <f t="shared" si="166"/>
        <v>2.7234600000000002</v>
      </c>
      <c r="E1355" s="2">
        <f t="shared" si="160"/>
        <v>2.7427700000000002</v>
      </c>
      <c r="F1355" s="2">
        <f t="shared" si="161"/>
        <v>2.8132550000000003</v>
      </c>
      <c r="G1355" s="2">
        <f t="shared" si="163"/>
        <v>2.9557779999999991</v>
      </c>
      <c r="H1355" s="2">
        <f t="shared" si="167"/>
        <v>3.1633004999999987</v>
      </c>
      <c r="I1355" s="2">
        <f t="array" ref="I1355">SUMPRODUCT(B1339:B1358, (ROW(B1339:B1358)-ROW(B1339)+1)) / (20*21/2)</f>
        <v>2.7414652380952376</v>
      </c>
      <c r="J1355" s="2">
        <f t="shared" si="162"/>
        <v>2.8076468426601777</v>
      </c>
      <c r="K1355" s="2">
        <f t="shared" si="164"/>
        <v>2.8944708595142701</v>
      </c>
    </row>
    <row r="1356" spans="1:11" ht="13.5" x14ac:dyDescent="0.25">
      <c r="A1356" s="3">
        <f>TITRES_STAT!B1359</f>
        <v>43986</v>
      </c>
      <c r="B1356" s="6">
        <f>TITRES_STAT!D1359</f>
        <v>2.7029000000000001</v>
      </c>
      <c r="C1356" s="2">
        <f t="shared" si="165"/>
        <v>0</v>
      </c>
      <c r="D1356" s="2">
        <f t="shared" si="166"/>
        <v>2.7183199999999998</v>
      </c>
      <c r="E1356" s="2">
        <f t="shared" ref="E1356:E1419" si="168">AVERAGE(B1347:B1356)</f>
        <v>2.73183</v>
      </c>
      <c r="F1356" s="2">
        <f t="shared" si="161"/>
        <v>2.8042450000000003</v>
      </c>
      <c r="G1356" s="2">
        <f t="shared" si="163"/>
        <v>2.9486999999999997</v>
      </c>
      <c r="H1356" s="2">
        <f t="shared" si="167"/>
        <v>3.1582809999999988</v>
      </c>
      <c r="I1356" s="2">
        <f t="array" ref="I1356">SUMPRODUCT(B1340:B1359, (ROW(B1340:B1359)-ROW(B1340)+1)) / (20*21/2)</f>
        <v>2.7343257142857142</v>
      </c>
      <c r="J1356" s="2">
        <f t="shared" si="162"/>
        <v>2.7976709528830179</v>
      </c>
      <c r="K1356" s="2">
        <f t="shared" si="164"/>
        <v>2.8869582767882207</v>
      </c>
    </row>
    <row r="1357" spans="1:11" ht="13.5" x14ac:dyDescent="0.25">
      <c r="A1357" s="3">
        <f>TITRES_STAT!B1360</f>
        <v>43987</v>
      </c>
      <c r="B1357" s="6">
        <f>TITRES_STAT!D1360</f>
        <v>2.7029000000000001</v>
      </c>
      <c r="C1357" s="2">
        <f t="shared" si="165"/>
        <v>0</v>
      </c>
      <c r="D1357" s="2">
        <f t="shared" si="166"/>
        <v>2.7131799999999999</v>
      </c>
      <c r="E1357" s="2">
        <f t="shared" si="168"/>
        <v>2.7208899999999998</v>
      </c>
      <c r="F1357" s="2">
        <f t="shared" si="161"/>
        <v>2.7910550000000001</v>
      </c>
      <c r="G1357" s="2">
        <f t="shared" si="163"/>
        <v>2.9416219999999997</v>
      </c>
      <c r="H1357" s="2">
        <f t="shared" si="167"/>
        <v>3.1532614999999988</v>
      </c>
      <c r="I1357" s="2">
        <f t="array" ref="I1357">SUMPRODUCT(B1341:B1360, (ROW(B1341:B1360)-ROW(B1341)+1)) / (20*21/2)</f>
        <v>2.7281057142857144</v>
      </c>
      <c r="J1357" s="2">
        <f t="shared" si="162"/>
        <v>2.7886451478465397</v>
      </c>
      <c r="K1357" s="2">
        <f t="shared" si="164"/>
        <v>2.879740305149467</v>
      </c>
    </row>
    <row r="1358" spans="1:11" ht="13.5" x14ac:dyDescent="0.25">
      <c r="A1358" s="3">
        <f>TITRES_STAT!B1361</f>
        <v>43990</v>
      </c>
      <c r="B1358" s="6">
        <f>TITRES_STAT!D1361</f>
        <v>2.7029000000000001</v>
      </c>
      <c r="C1358" s="2">
        <f t="shared" si="165"/>
        <v>0</v>
      </c>
      <c r="D1358" s="2">
        <f t="shared" si="166"/>
        <v>2.7080399999999996</v>
      </c>
      <c r="E1358" s="2">
        <f t="shared" si="168"/>
        <v>2.7183199999999998</v>
      </c>
      <c r="F1358" s="2">
        <f t="shared" si="161"/>
        <v>2.7778649999999998</v>
      </c>
      <c r="G1358" s="2">
        <f t="shared" si="163"/>
        <v>2.9345439999999998</v>
      </c>
      <c r="H1358" s="2">
        <f t="shared" si="167"/>
        <v>3.1482419999999989</v>
      </c>
      <c r="I1358" s="2">
        <f t="array" ref="I1358">SUMPRODUCT(B1342:B1361, (ROW(B1342:B1361)-ROW(B1342)+1)) / (20*21/2)</f>
        <v>2.7375099999999994</v>
      </c>
      <c r="J1358" s="2">
        <f t="shared" si="162"/>
        <v>2.7804789432897263</v>
      </c>
      <c r="K1358" s="2">
        <f t="shared" si="164"/>
        <v>2.872805391222037</v>
      </c>
    </row>
    <row r="1359" spans="1:11" ht="13.5" x14ac:dyDescent="0.25">
      <c r="A1359" s="3">
        <f>TITRES_STAT!B1362</f>
        <v>43991</v>
      </c>
      <c r="B1359" s="6">
        <f>TITRES_STAT!D1362</f>
        <v>2.7029000000000001</v>
      </c>
      <c r="C1359" s="2">
        <f t="shared" si="165"/>
        <v>0</v>
      </c>
      <c r="D1359" s="2">
        <f t="shared" si="166"/>
        <v>2.7029000000000001</v>
      </c>
      <c r="E1359" s="2">
        <f t="shared" si="168"/>
        <v>2.7157499999999999</v>
      </c>
      <c r="F1359" s="2">
        <f t="shared" si="161"/>
        <v>2.7682099999999998</v>
      </c>
      <c r="G1359" s="2">
        <f t="shared" si="163"/>
        <v>2.9274659999999999</v>
      </c>
      <c r="H1359" s="2">
        <f t="shared" si="167"/>
        <v>3.1432224999999994</v>
      </c>
      <c r="I1359" s="2">
        <f t="array" ref="I1359">SUMPRODUCT(B1343:B1362, (ROW(B1343:B1362)-ROW(B1343)+1)) / (20*21/2)</f>
        <v>2.7630414285714284</v>
      </c>
      <c r="J1359" s="2">
        <f t="shared" si="162"/>
        <v>2.7730904725002286</v>
      </c>
      <c r="K1359" s="2">
        <f t="shared" si="164"/>
        <v>2.866142434703526</v>
      </c>
    </row>
    <row r="1360" spans="1:11" ht="13.5" x14ac:dyDescent="0.25">
      <c r="A1360" s="3">
        <f>TITRES_STAT!B1363</f>
        <v>43992</v>
      </c>
      <c r="B1360" s="6">
        <f>TITRES_STAT!D1363</f>
        <v>2.7029000000000001</v>
      </c>
      <c r="C1360" s="2">
        <f t="shared" si="165"/>
        <v>0</v>
      </c>
      <c r="D1360" s="2">
        <f t="shared" si="166"/>
        <v>2.7029000000000001</v>
      </c>
      <c r="E1360" s="2">
        <f t="shared" si="168"/>
        <v>2.7131799999999999</v>
      </c>
      <c r="F1360" s="2">
        <f t="shared" si="161"/>
        <v>2.7585549999999999</v>
      </c>
      <c r="G1360" s="2">
        <f t="shared" si="163"/>
        <v>2.920388</v>
      </c>
      <c r="H1360" s="2">
        <f t="shared" si="167"/>
        <v>3.138202999999999</v>
      </c>
      <c r="I1360" s="2">
        <f t="array" ref="I1360">SUMPRODUCT(B1344:B1363, (ROW(B1344:B1363)-ROW(B1344)+1)) / (20*21/2)</f>
        <v>2.779988571428571</v>
      </c>
      <c r="J1360" s="2">
        <f t="shared" si="162"/>
        <v>2.7664056655954448</v>
      </c>
      <c r="K1360" s="2">
        <f t="shared" si="164"/>
        <v>2.8597407705975058</v>
      </c>
    </row>
    <row r="1361" spans="1:11" ht="13.5" x14ac:dyDescent="0.25">
      <c r="A1361" s="3">
        <f>TITRES_STAT!B1364</f>
        <v>43993</v>
      </c>
      <c r="B1361" s="6">
        <f>TITRES_STAT!D1364</f>
        <v>2.8573</v>
      </c>
      <c r="C1361" s="2">
        <f t="shared" si="165"/>
        <v>0.15439999999999987</v>
      </c>
      <c r="D1361" s="2">
        <f t="shared" si="166"/>
        <v>2.7337800000000003</v>
      </c>
      <c r="E1361" s="2">
        <f t="shared" si="168"/>
        <v>2.7260499999999999</v>
      </c>
      <c r="F1361" s="2">
        <f t="shared" si="161"/>
        <v>2.7566199999999998</v>
      </c>
      <c r="G1361" s="2">
        <f t="shared" si="163"/>
        <v>2.9163980000000005</v>
      </c>
      <c r="H1361" s="2">
        <f t="shared" si="167"/>
        <v>3.1339554999999995</v>
      </c>
      <c r="I1361" s="2">
        <f t="array" ref="I1361">SUMPRODUCT(B1345:B1364, (ROW(B1345:B1364)-ROW(B1345)+1)) / (20*21/2)</f>
        <v>2.8042942857142856</v>
      </c>
      <c r="J1361" s="2">
        <f t="shared" si="162"/>
        <v>2.7750622688720692</v>
      </c>
      <c r="K1361" s="2">
        <f t="shared" si="164"/>
        <v>2.8596450541034861</v>
      </c>
    </row>
    <row r="1362" spans="1:11" ht="13.5" x14ac:dyDescent="0.25">
      <c r="A1362" s="3">
        <f>TITRES_STAT!B1365</f>
        <v>43994</v>
      </c>
      <c r="B1362" s="6">
        <f>TITRES_STAT!D1365</f>
        <v>3.0247000000000002</v>
      </c>
      <c r="C1362" s="2">
        <f t="shared" si="165"/>
        <v>0.16740000000000022</v>
      </c>
      <c r="D1362" s="2">
        <f t="shared" si="166"/>
        <v>2.7981400000000001</v>
      </c>
      <c r="E1362" s="2">
        <f t="shared" si="168"/>
        <v>2.7556599999999998</v>
      </c>
      <c r="F1362" s="2">
        <f t="shared" si="161"/>
        <v>2.7630550000000005</v>
      </c>
      <c r="G1362" s="2">
        <f t="shared" si="163"/>
        <v>2.915756</v>
      </c>
      <c r="H1362" s="2">
        <f t="shared" si="167"/>
        <v>3.1305450000000001</v>
      </c>
      <c r="I1362" s="2">
        <f t="array" ref="I1362">SUMPRODUCT(B1346:B1365, (ROW(B1346:B1365)-ROW(B1346)+1)) / (20*21/2)</f>
        <v>2.8275885714285711</v>
      </c>
      <c r="J1362" s="2">
        <f t="shared" si="162"/>
        <v>2.7988372908842534</v>
      </c>
      <c r="K1362" s="2">
        <f t="shared" si="164"/>
        <v>2.86611779707982</v>
      </c>
    </row>
    <row r="1363" spans="1:11" ht="13.5" x14ac:dyDescent="0.25">
      <c r="A1363" s="3">
        <f>TITRES_STAT!B1366</f>
        <v>43997</v>
      </c>
      <c r="B1363" s="6">
        <f>TITRES_STAT!D1366</f>
        <v>2.9409999999999998</v>
      </c>
      <c r="C1363" s="2">
        <f t="shared" si="165"/>
        <v>-8.370000000000033E-2</v>
      </c>
      <c r="D1363" s="2">
        <f t="shared" si="166"/>
        <v>2.8457599999999998</v>
      </c>
      <c r="E1363" s="2">
        <f t="shared" si="168"/>
        <v>2.7768999999999995</v>
      </c>
      <c r="F1363" s="2">
        <f t="shared" si="161"/>
        <v>2.7694900000000002</v>
      </c>
      <c r="G1363" s="2">
        <f t="shared" si="163"/>
        <v>2.91344</v>
      </c>
      <c r="H1363" s="2">
        <f t="shared" si="167"/>
        <v>3.1275205000000006</v>
      </c>
      <c r="I1363" s="2">
        <f t="array" ref="I1363">SUMPRODUCT(B1347:B1366, (ROW(B1347:B1366)-ROW(B1347)+1)) / (20*21/2)</f>
        <v>2.8498714285714288</v>
      </c>
      <c r="J1363" s="2">
        <f t="shared" si="162"/>
        <v>2.8123765965143241</v>
      </c>
      <c r="K1363" s="2">
        <f t="shared" si="164"/>
        <v>2.8690543540570821</v>
      </c>
    </row>
    <row r="1364" spans="1:11" ht="13.5" x14ac:dyDescent="0.25">
      <c r="A1364" s="3">
        <f>TITRES_STAT!B1367</f>
        <v>43998</v>
      </c>
      <c r="B1364" s="6">
        <f>TITRES_STAT!D1367</f>
        <v>3.0247000000000002</v>
      </c>
      <c r="C1364" s="2">
        <f t="shared" si="165"/>
        <v>8.370000000000033E-2</v>
      </c>
      <c r="D1364" s="2">
        <f t="shared" si="166"/>
        <v>2.91012</v>
      </c>
      <c r="E1364" s="2">
        <f t="shared" si="168"/>
        <v>2.8065099999999998</v>
      </c>
      <c r="F1364" s="2">
        <f t="shared" ref="F1364:F1427" si="169">AVERAGE(B1345:B1364)</f>
        <v>2.7801100000000005</v>
      </c>
      <c r="G1364" s="2">
        <f t="shared" si="163"/>
        <v>2.9127980000000004</v>
      </c>
      <c r="H1364" s="2">
        <f t="shared" si="167"/>
        <v>3.1249145000000009</v>
      </c>
      <c r="I1364" s="2">
        <f t="array" ref="I1364">SUMPRODUCT(B1348:B1367, (ROW(B1348:B1367)-ROW(B1348)+1)) / (20*21/2)</f>
        <v>2.871142857142857</v>
      </c>
      <c r="J1364" s="2">
        <f t="shared" si="162"/>
        <v>2.8325978730367698</v>
      </c>
      <c r="K1364" s="2">
        <f t="shared" si="164"/>
        <v>2.875158104878373</v>
      </c>
    </row>
    <row r="1365" spans="1:11" ht="13.5" x14ac:dyDescent="0.25">
      <c r="A1365" s="3">
        <f>TITRES_STAT!B1368</f>
        <v>43999</v>
      </c>
      <c r="B1365" s="6">
        <f>TITRES_STAT!D1368</f>
        <v>3.0247000000000002</v>
      </c>
      <c r="C1365" s="2">
        <f t="shared" si="165"/>
        <v>0</v>
      </c>
      <c r="D1365" s="2">
        <f t="shared" si="166"/>
        <v>2.9744799999999998</v>
      </c>
      <c r="E1365" s="2">
        <f t="shared" si="168"/>
        <v>2.8386899999999997</v>
      </c>
      <c r="F1365" s="2">
        <f t="shared" si="169"/>
        <v>2.7907300000000008</v>
      </c>
      <c r="G1365" s="2">
        <f t="shared" si="163"/>
        <v>2.912156</v>
      </c>
      <c r="H1365" s="2">
        <f t="shared" si="167"/>
        <v>3.1223085000000013</v>
      </c>
      <c r="I1365" s="2">
        <f t="array" ref="I1365">SUMPRODUCT(B1349:B1368, (ROW(B1349:B1368)-ROW(B1349)+1)) / (20*21/2)</f>
        <v>2.8914028571428574</v>
      </c>
      <c r="J1365" s="2">
        <f t="shared" ref="J1365:J1428" si="170">$J$4*B1365+J1364*(1-$J$4)</f>
        <v>2.8508933136999346</v>
      </c>
      <c r="K1365" s="2">
        <f t="shared" si="164"/>
        <v>2.8810224929223582</v>
      </c>
    </row>
    <row r="1366" spans="1:11" ht="13.5" x14ac:dyDescent="0.25">
      <c r="A1366" s="3">
        <f>TITRES_STAT!B1369</f>
        <v>44000</v>
      </c>
      <c r="B1366" s="6">
        <f>TITRES_STAT!D1369</f>
        <v>3.0247000000000002</v>
      </c>
      <c r="C1366" s="2">
        <f t="shared" si="165"/>
        <v>0</v>
      </c>
      <c r="D1366" s="2">
        <f t="shared" si="166"/>
        <v>3.0079599999999997</v>
      </c>
      <c r="E1366" s="2">
        <f t="shared" si="168"/>
        <v>2.8708699999999996</v>
      </c>
      <c r="F1366" s="2">
        <f t="shared" si="169"/>
        <v>2.8013500000000007</v>
      </c>
      <c r="G1366" s="2">
        <f t="shared" si="163"/>
        <v>2.9115139999999995</v>
      </c>
      <c r="H1366" s="2">
        <f t="shared" si="167"/>
        <v>3.119702500000002</v>
      </c>
      <c r="I1366" s="2">
        <f t="array" ref="I1366">SUMPRODUCT(B1350:B1369, (ROW(B1350:B1369)-ROW(B1350)+1)) / (20*21/2)</f>
        <v>2.9274147619047617</v>
      </c>
      <c r="J1366" s="2">
        <f t="shared" si="170"/>
        <v>2.8674463314427978</v>
      </c>
      <c r="K1366" s="2">
        <f t="shared" si="164"/>
        <v>2.8866569049646187</v>
      </c>
    </row>
    <row r="1367" spans="1:11" ht="13.5" x14ac:dyDescent="0.25">
      <c r="A1367" s="3">
        <f>TITRES_STAT!B1370</f>
        <v>44001</v>
      </c>
      <c r="B1367" s="6">
        <f>TITRES_STAT!D1370</f>
        <v>3.0247000000000002</v>
      </c>
      <c r="C1367" s="2">
        <f t="shared" si="165"/>
        <v>0</v>
      </c>
      <c r="D1367" s="2">
        <f t="shared" si="166"/>
        <v>3.0079599999999997</v>
      </c>
      <c r="E1367" s="2">
        <f t="shared" si="168"/>
        <v>2.9030499999999995</v>
      </c>
      <c r="F1367" s="2">
        <f t="shared" si="169"/>
        <v>2.811970000000001</v>
      </c>
      <c r="G1367" s="2">
        <f t="shared" si="163"/>
        <v>2.9108719999999995</v>
      </c>
      <c r="H1367" s="2">
        <f t="shared" si="167"/>
        <v>3.1171285000000024</v>
      </c>
      <c r="I1367" s="2">
        <f t="array" ref="I1367">SUMPRODUCT(B1351:B1370, (ROW(B1351:B1370)-ROW(B1351)+1)) / (20*21/2)</f>
        <v>2.9611585714285709</v>
      </c>
      <c r="J1367" s="2">
        <f t="shared" si="170"/>
        <v>2.8824228713053888</v>
      </c>
      <c r="K1367" s="2">
        <f t="shared" si="164"/>
        <v>2.8920703596718886</v>
      </c>
    </row>
    <row r="1368" spans="1:11" ht="13.5" x14ac:dyDescent="0.25">
      <c r="A1368" s="3">
        <f>TITRES_STAT!B1371</f>
        <v>44004</v>
      </c>
      <c r="B1368" s="6">
        <f>TITRES_STAT!D1371</f>
        <v>3.0247000000000002</v>
      </c>
      <c r="C1368" s="2">
        <f t="shared" si="165"/>
        <v>0</v>
      </c>
      <c r="D1368" s="2">
        <f t="shared" si="166"/>
        <v>3.0247000000000002</v>
      </c>
      <c r="E1368" s="2">
        <f t="shared" si="168"/>
        <v>2.9352299999999998</v>
      </c>
      <c r="F1368" s="2">
        <f t="shared" si="169"/>
        <v>2.8267750000000009</v>
      </c>
      <c r="G1368" s="2">
        <f t="shared" si="163"/>
        <v>2.910229999999999</v>
      </c>
      <c r="H1368" s="2">
        <f t="shared" si="167"/>
        <v>3.1145545000000028</v>
      </c>
      <c r="I1368" s="2">
        <f t="array" ref="I1368">SUMPRODUCT(B1352:B1371, (ROW(B1352:B1371)-ROW(B1352)+1)) / (20*21/2)</f>
        <v>3.0091771428571428</v>
      </c>
      <c r="J1368" s="2">
        <f t="shared" si="170"/>
        <v>2.895973074038209</v>
      </c>
      <c r="K1368" s="2">
        <f t="shared" si="164"/>
        <v>2.897271522037697</v>
      </c>
    </row>
    <row r="1369" spans="1:11" ht="13.5" x14ac:dyDescent="0.25">
      <c r="A1369" s="3">
        <f>TITRES_STAT!B1372</f>
        <v>44005</v>
      </c>
      <c r="B1369" s="6">
        <f>TITRES_STAT!D1372</f>
        <v>3.2048999999999999</v>
      </c>
      <c r="C1369" s="2">
        <f t="shared" si="165"/>
        <v>0.18019999999999969</v>
      </c>
      <c r="D1369" s="2">
        <f t="shared" si="166"/>
        <v>3.06074</v>
      </c>
      <c r="E1369" s="2">
        <f t="shared" si="168"/>
        <v>2.9854299999999996</v>
      </c>
      <c r="F1369" s="2">
        <f t="shared" si="169"/>
        <v>2.8505900000000013</v>
      </c>
      <c r="G1369" s="2">
        <f t="shared" si="163"/>
        <v>2.9131919999999991</v>
      </c>
      <c r="H1369" s="2">
        <f t="shared" si="167"/>
        <v>3.1128815000000025</v>
      </c>
      <c r="I1369" s="2">
        <f t="array" ref="I1369">SUMPRODUCT(B1353:B1372, (ROW(B1353:B1372)-ROW(B1353)+1)) / (20*21/2)</f>
        <v>3.054100476190476</v>
      </c>
      <c r="J1369" s="2">
        <f t="shared" si="170"/>
        <v>2.9253946860345703</v>
      </c>
      <c r="K1369" s="2">
        <f t="shared" si="164"/>
        <v>2.9093353839185716</v>
      </c>
    </row>
    <row r="1370" spans="1:11" ht="13.5" x14ac:dyDescent="0.25">
      <c r="A1370" s="3">
        <f>TITRES_STAT!B1373</f>
        <v>44006</v>
      </c>
      <c r="B1370" s="6">
        <f>TITRES_STAT!D1373</f>
        <v>3.2048999999999999</v>
      </c>
      <c r="C1370" s="2">
        <f t="shared" si="165"/>
        <v>0</v>
      </c>
      <c r="D1370" s="2">
        <f t="shared" si="166"/>
        <v>3.0967800000000003</v>
      </c>
      <c r="E1370" s="2">
        <f t="shared" si="168"/>
        <v>3.0356299999999994</v>
      </c>
      <c r="F1370" s="2">
        <f t="shared" si="169"/>
        <v>2.8744050000000008</v>
      </c>
      <c r="G1370" s="2">
        <f t="shared" si="163"/>
        <v>2.9161539999999997</v>
      </c>
      <c r="H1370" s="2">
        <f t="shared" si="167"/>
        <v>3.1112085000000032</v>
      </c>
      <c r="I1370" s="2">
        <f t="array" ref="I1370">SUMPRODUCT(B1354:B1373, (ROW(B1354:B1373)-ROW(B1354)+1)) / (20*21/2)</f>
        <v>3.0959285714285714</v>
      </c>
      <c r="J1370" s="2">
        <f t="shared" si="170"/>
        <v>2.952014239745564</v>
      </c>
      <c r="K1370" s="2">
        <f t="shared" si="164"/>
        <v>2.920926153176667</v>
      </c>
    </row>
    <row r="1371" spans="1:11" ht="13.5" x14ac:dyDescent="0.25">
      <c r="A1371" s="3">
        <f>TITRES_STAT!B1374</f>
        <v>44007</v>
      </c>
      <c r="B1371" s="6">
        <f>TITRES_STAT!D1374</f>
        <v>3.3786</v>
      </c>
      <c r="C1371" s="2">
        <f t="shared" si="165"/>
        <v>0.17370000000000019</v>
      </c>
      <c r="D1371" s="2">
        <f t="shared" si="166"/>
        <v>3.1675600000000004</v>
      </c>
      <c r="E1371" s="2">
        <f t="shared" si="168"/>
        <v>3.0877599999999994</v>
      </c>
      <c r="F1371" s="2">
        <f t="shared" si="169"/>
        <v>2.906905000000001</v>
      </c>
      <c r="G1371" s="2">
        <f t="shared" si="163"/>
        <v>2.9225899999999996</v>
      </c>
      <c r="H1371" s="2">
        <f t="shared" si="167"/>
        <v>3.1104040000000031</v>
      </c>
      <c r="I1371" s="2">
        <f t="array" ref="I1371">SUMPRODUCT(B1355:B1374, (ROW(B1355:B1374)-ROW(B1355)+1)) / (20*21/2)</f>
        <v>3.1346614285714285</v>
      </c>
      <c r="J1371" s="2">
        <f t="shared" si="170"/>
        <v>2.9926414550078912</v>
      </c>
      <c r="K1371" s="2">
        <f t="shared" si="164"/>
        <v>2.9388741471697388</v>
      </c>
    </row>
    <row r="1372" spans="1:11" ht="13.5" x14ac:dyDescent="0.25">
      <c r="A1372" s="3">
        <f>TITRES_STAT!B1375</f>
        <v>44008</v>
      </c>
      <c r="B1372" s="6">
        <f>TITRES_STAT!D1375</f>
        <v>3.3786</v>
      </c>
      <c r="C1372" s="2">
        <f t="shared" si="165"/>
        <v>0</v>
      </c>
      <c r="D1372" s="2">
        <f t="shared" si="166"/>
        <v>3.23834</v>
      </c>
      <c r="E1372" s="2">
        <f t="shared" si="168"/>
        <v>3.1231499999999994</v>
      </c>
      <c r="F1372" s="2">
        <f t="shared" si="169"/>
        <v>2.9394050000000003</v>
      </c>
      <c r="G1372" s="2">
        <f t="shared" si="163"/>
        <v>2.9290259999999999</v>
      </c>
      <c r="H1372" s="2">
        <f t="shared" si="167"/>
        <v>3.1092775000000041</v>
      </c>
      <c r="I1372" s="2">
        <f t="array" ref="I1372">SUMPRODUCT(B1356:B1375, (ROW(B1356:B1375)-ROW(B1356)+1)) / (20*21/2)</f>
        <v>3.1702990476190474</v>
      </c>
      <c r="J1372" s="2">
        <f t="shared" si="170"/>
        <v>3.0293994116738063</v>
      </c>
      <c r="K1372" s="2">
        <f t="shared" si="164"/>
        <v>2.9561182982611216</v>
      </c>
    </row>
    <row r="1373" spans="1:11" ht="13.5" x14ac:dyDescent="0.25">
      <c r="A1373" s="3">
        <f>TITRES_STAT!B1376</f>
        <v>44011</v>
      </c>
      <c r="B1373" s="6">
        <f>TITRES_STAT!D1376</f>
        <v>3.3786</v>
      </c>
      <c r="C1373" s="2">
        <f t="shared" si="165"/>
        <v>0</v>
      </c>
      <c r="D1373" s="2">
        <f t="shared" si="166"/>
        <v>3.3091200000000001</v>
      </c>
      <c r="E1373" s="2">
        <f t="shared" si="168"/>
        <v>3.1669099999999992</v>
      </c>
      <c r="F1373" s="2">
        <f t="shared" si="169"/>
        <v>2.9719050000000005</v>
      </c>
      <c r="G1373" s="2">
        <f t="shared" si="163"/>
        <v>2.9354619999999998</v>
      </c>
      <c r="H1373" s="2">
        <f t="shared" si="167"/>
        <v>3.1084730000000036</v>
      </c>
      <c r="I1373" s="2">
        <f t="array" ref="I1373">SUMPRODUCT(B1357:B1376, (ROW(B1357:B1376)-ROW(B1357)+1)) / (20*21/2)</f>
        <v>3.2027190476190479</v>
      </c>
      <c r="J1373" s="2">
        <f t="shared" si="170"/>
        <v>3.0626566105620152</v>
      </c>
      <c r="K1373" s="2">
        <f t="shared" si="164"/>
        <v>2.9726862081332346</v>
      </c>
    </row>
    <row r="1374" spans="1:11" ht="13.5" x14ac:dyDescent="0.25">
      <c r="A1374" s="3">
        <f>TITRES_STAT!B1377</f>
        <v>44012</v>
      </c>
      <c r="B1374" s="6">
        <f>TITRES_STAT!D1377</f>
        <v>3.3786</v>
      </c>
      <c r="C1374" s="2">
        <f t="shared" si="165"/>
        <v>0</v>
      </c>
      <c r="D1374" s="2">
        <f t="shared" si="166"/>
        <v>3.3438600000000003</v>
      </c>
      <c r="E1374" s="2">
        <f t="shared" si="168"/>
        <v>3.2022999999999997</v>
      </c>
      <c r="F1374" s="2">
        <f t="shared" si="169"/>
        <v>3.0044050000000002</v>
      </c>
      <c r="G1374" s="2">
        <f t="shared" si="163"/>
        <v>2.9418980000000001</v>
      </c>
      <c r="H1374" s="2">
        <f t="shared" si="167"/>
        <v>3.1076685000000039</v>
      </c>
      <c r="I1374" s="2">
        <f t="array" ref="I1374">SUMPRODUCT(B1358:B1377, (ROW(B1358:B1377)-ROW(B1358)+1)) / (20*21/2)</f>
        <v>3.2319214285714284</v>
      </c>
      <c r="J1374" s="2">
        <f t="shared" si="170"/>
        <v>3.0927464571751568</v>
      </c>
      <c r="K1374" s="2">
        <f t="shared" si="164"/>
        <v>2.9886043960495781</v>
      </c>
    </row>
    <row r="1375" spans="1:11" ht="13.5" x14ac:dyDescent="0.25">
      <c r="A1375" s="3">
        <f>TITRES_STAT!B1378</f>
        <v>44013</v>
      </c>
      <c r="B1375" s="6">
        <f>TITRES_STAT!D1378</f>
        <v>3.3786</v>
      </c>
      <c r="C1375" s="2">
        <f t="shared" si="165"/>
        <v>0</v>
      </c>
      <c r="D1375" s="2">
        <f t="shared" si="166"/>
        <v>3.3786</v>
      </c>
      <c r="E1375" s="2">
        <f t="shared" si="168"/>
        <v>3.2376899999999997</v>
      </c>
      <c r="F1375" s="2">
        <f t="shared" si="169"/>
        <v>3.0381899999999997</v>
      </c>
      <c r="G1375" s="2">
        <f t="shared" si="163"/>
        <v>2.948334</v>
      </c>
      <c r="H1375" s="2">
        <f t="shared" si="167"/>
        <v>3.1068640000000043</v>
      </c>
      <c r="I1375" s="2">
        <f t="array" ref="I1375">SUMPRODUCT(B1359:B1378, (ROW(B1359:B1378)-ROW(B1359)+1)) / (20*21/2)</f>
        <v>3.2579061904761906</v>
      </c>
      <c r="J1375" s="2">
        <f t="shared" si="170"/>
        <v>3.1199706041108564</v>
      </c>
      <c r="K1375" s="2">
        <f t="shared" si="164"/>
        <v>3.0038983413025355</v>
      </c>
    </row>
    <row r="1376" spans="1:11" ht="13.5" x14ac:dyDescent="0.25">
      <c r="A1376" s="3">
        <f>TITRES_STAT!B1379</f>
        <v>44014</v>
      </c>
      <c r="B1376" s="6">
        <f>TITRES_STAT!D1379</f>
        <v>3.3786</v>
      </c>
      <c r="C1376" s="2">
        <f t="shared" si="165"/>
        <v>0</v>
      </c>
      <c r="D1376" s="2">
        <f t="shared" si="166"/>
        <v>3.3786</v>
      </c>
      <c r="E1376" s="2">
        <f t="shared" si="168"/>
        <v>3.2730799999999993</v>
      </c>
      <c r="F1376" s="2">
        <f t="shared" si="169"/>
        <v>3.0719749999999997</v>
      </c>
      <c r="G1376" s="2">
        <f t="shared" si="163"/>
        <v>2.9547699999999999</v>
      </c>
      <c r="H1376" s="2">
        <f t="shared" si="167"/>
        <v>3.1060595000000046</v>
      </c>
      <c r="I1376" s="2">
        <f t="array" ref="I1376">SUMPRODUCT(B1360:B1379, (ROW(B1360:B1379)-ROW(B1360)+1)) / (20*21/2)</f>
        <v>3.2806733333333336</v>
      </c>
      <c r="J1376" s="2">
        <f t="shared" si="170"/>
        <v>3.1446019751479177</v>
      </c>
      <c r="K1376" s="2">
        <f t="shared" si="164"/>
        <v>3.0185925239965536</v>
      </c>
    </row>
    <row r="1377" spans="1:11" ht="13.5" x14ac:dyDescent="0.25">
      <c r="A1377" s="3">
        <f>TITRES_STAT!B1380</f>
        <v>44015</v>
      </c>
      <c r="B1377" s="6">
        <f>TITRES_STAT!D1380</f>
        <v>3.3786</v>
      </c>
      <c r="C1377" s="2">
        <f t="shared" si="165"/>
        <v>0</v>
      </c>
      <c r="D1377" s="2">
        <f t="shared" si="166"/>
        <v>3.3786</v>
      </c>
      <c r="E1377" s="2">
        <f t="shared" si="168"/>
        <v>3.3084699999999998</v>
      </c>
      <c r="F1377" s="2">
        <f t="shared" si="169"/>
        <v>3.1057599999999996</v>
      </c>
      <c r="G1377" s="2">
        <f t="shared" si="163"/>
        <v>2.9612059999999998</v>
      </c>
      <c r="H1377" s="2">
        <f t="shared" si="167"/>
        <v>3.1052550000000054</v>
      </c>
      <c r="I1377" s="2">
        <f t="array" ref="I1377">SUMPRODUCT(B1361:B1380, (ROW(B1361:B1380)-ROW(B1361)+1)) / (20*21/2)</f>
        <v>3.3002228571428569</v>
      </c>
      <c r="J1377" s="2">
        <f t="shared" si="170"/>
        <v>3.1668875013243065</v>
      </c>
      <c r="K1377" s="2">
        <f t="shared" si="164"/>
        <v>3.0327104642319829</v>
      </c>
    </row>
    <row r="1378" spans="1:11" ht="13.5" x14ac:dyDescent="0.25">
      <c r="A1378" s="3">
        <f>TITRES_STAT!B1381</f>
        <v>44018</v>
      </c>
      <c r="B1378" s="6">
        <f>TITRES_STAT!D1381</f>
        <v>3.3786</v>
      </c>
      <c r="C1378" s="2">
        <f t="shared" si="165"/>
        <v>0</v>
      </c>
      <c r="D1378" s="2">
        <f t="shared" si="166"/>
        <v>3.3786</v>
      </c>
      <c r="E1378" s="2">
        <f t="shared" si="168"/>
        <v>3.3438599999999994</v>
      </c>
      <c r="F1378" s="2">
        <f t="shared" si="169"/>
        <v>3.1395449999999991</v>
      </c>
      <c r="G1378" s="2">
        <f t="shared" si="163"/>
        <v>2.9676420000000001</v>
      </c>
      <c r="H1378" s="2">
        <f t="shared" si="167"/>
        <v>3.1046115000000056</v>
      </c>
      <c r="I1378" s="2">
        <f t="array" ref="I1378">SUMPRODUCT(B1362:B1381, (ROW(B1362:B1381)-ROW(B1362)+1)) / (20*21/2)</f>
        <v>3.3257452380952377</v>
      </c>
      <c r="J1378" s="2">
        <f t="shared" si="170"/>
        <v>3.1870505964362774</v>
      </c>
      <c r="K1378" s="2">
        <f t="shared" si="164"/>
        <v>3.046274759752297</v>
      </c>
    </row>
    <row r="1379" spans="1:11" ht="13.5" x14ac:dyDescent="0.25">
      <c r="A1379" s="3">
        <f>TITRES_STAT!B1382</f>
        <v>44019</v>
      </c>
      <c r="B1379" s="6">
        <f>TITRES_STAT!D1382</f>
        <v>3.3786</v>
      </c>
      <c r="C1379" s="2">
        <f t="shared" si="165"/>
        <v>0</v>
      </c>
      <c r="D1379" s="2">
        <f t="shared" si="166"/>
        <v>3.3786</v>
      </c>
      <c r="E1379" s="2">
        <f t="shared" si="168"/>
        <v>3.3612299999999999</v>
      </c>
      <c r="F1379" s="2">
        <f t="shared" si="169"/>
        <v>3.1733299999999991</v>
      </c>
      <c r="G1379" s="2">
        <f t="shared" si="163"/>
        <v>2.974078</v>
      </c>
      <c r="H1379" s="2">
        <f t="shared" si="167"/>
        <v>3.1040000000000059</v>
      </c>
      <c r="I1379" s="2">
        <f t="array" ref="I1379">SUMPRODUCT(B1363:B1382, (ROW(B1363:B1382)-ROW(B1363)+1)) / (20*21/2)</f>
        <v>3.3581352380952381</v>
      </c>
      <c r="J1379" s="2">
        <f t="shared" si="170"/>
        <v>3.2052933967756796</v>
      </c>
      <c r="K1379" s="2">
        <f t="shared" si="164"/>
        <v>3.0593071221149519</v>
      </c>
    </row>
    <row r="1380" spans="1:11" ht="13.5" x14ac:dyDescent="0.25">
      <c r="A1380" s="3">
        <f>TITRES_STAT!B1383</f>
        <v>44020</v>
      </c>
      <c r="B1380" s="6">
        <f>TITRES_STAT!D1383</f>
        <v>3.3786</v>
      </c>
      <c r="C1380" s="2">
        <f t="shared" si="165"/>
        <v>0</v>
      </c>
      <c r="D1380" s="2">
        <f t="shared" si="166"/>
        <v>3.3786</v>
      </c>
      <c r="E1380" s="2">
        <f t="shared" si="168"/>
        <v>3.3785999999999996</v>
      </c>
      <c r="F1380" s="2">
        <f t="shared" si="169"/>
        <v>3.2071149999999995</v>
      </c>
      <c r="G1380" s="2">
        <f t="shared" si="163"/>
        <v>2.9805139999999999</v>
      </c>
      <c r="H1380" s="2">
        <f t="shared" si="167"/>
        <v>3.1033885000000061</v>
      </c>
      <c r="I1380" s="2">
        <f t="array" ref="I1380">SUMPRODUCT(B1364:B1383, (ROW(B1364:B1383)-ROW(B1364)+1)) / (20*21/2)</f>
        <v>3.387280476190476</v>
      </c>
      <c r="J1380" s="2">
        <f t="shared" si="170"/>
        <v>3.2217987875589484</v>
      </c>
      <c r="K1380" s="2">
        <f t="shared" si="164"/>
        <v>3.0718284114437773</v>
      </c>
    </row>
    <row r="1381" spans="1:11" ht="13.5" x14ac:dyDescent="0.25">
      <c r="A1381" s="3">
        <f>TITRES_STAT!B1384</f>
        <v>44021</v>
      </c>
      <c r="B1381" s="6">
        <f>TITRES_STAT!D1384</f>
        <v>3.4750999999999999</v>
      </c>
      <c r="C1381" s="2">
        <f t="shared" si="165"/>
        <v>9.6499999999999808E-2</v>
      </c>
      <c r="D1381" s="2">
        <f t="shared" si="166"/>
        <v>3.3978999999999999</v>
      </c>
      <c r="E1381" s="2">
        <f t="shared" si="168"/>
        <v>3.3882499999999993</v>
      </c>
      <c r="F1381" s="2">
        <f t="shared" si="169"/>
        <v>3.2380049999999989</v>
      </c>
      <c r="G1381" s="2">
        <f t="shared" si="163"/>
        <v>2.9888800000000004</v>
      </c>
      <c r="H1381" s="2">
        <f t="shared" si="167"/>
        <v>3.1032595000000058</v>
      </c>
      <c r="I1381" s="2">
        <f t="array" ref="I1381">SUMPRODUCT(B1365:B1384, (ROW(B1365:B1384)-ROW(B1365)+1)) / (20*21/2)</f>
        <v>3.4134223809523805</v>
      </c>
      <c r="J1381" s="2">
        <f t="shared" si="170"/>
        <v>3.2459227125533343</v>
      </c>
      <c r="K1381" s="2">
        <f t="shared" si="164"/>
        <v>3.0876429835440216</v>
      </c>
    </row>
    <row r="1382" spans="1:11" ht="13.5" x14ac:dyDescent="0.25">
      <c r="A1382" s="3">
        <f>TITRES_STAT!B1385</f>
        <v>44022</v>
      </c>
      <c r="B1382" s="6">
        <f>TITRES_STAT!D1385</f>
        <v>3.5781000000000001</v>
      </c>
      <c r="C1382" s="2">
        <f t="shared" si="165"/>
        <v>0.1030000000000002</v>
      </c>
      <c r="D1382" s="2">
        <f t="shared" si="166"/>
        <v>3.4378000000000002</v>
      </c>
      <c r="E1382" s="2">
        <f t="shared" si="168"/>
        <v>3.4081999999999999</v>
      </c>
      <c r="F1382" s="2">
        <f t="shared" si="169"/>
        <v>3.2656749999999994</v>
      </c>
      <c r="G1382" s="2">
        <f t="shared" si="163"/>
        <v>2.9993060000000002</v>
      </c>
      <c r="H1382" s="2">
        <f t="shared" si="167"/>
        <v>3.1036455000000052</v>
      </c>
      <c r="I1382" s="2">
        <f t="array" ref="I1382">SUMPRODUCT(B1366:B1385, (ROW(B1366:B1385)-ROW(B1366)+1)) / (20*21/2)</f>
        <v>3.457188095238096</v>
      </c>
      <c r="J1382" s="2">
        <f t="shared" si="170"/>
        <v>3.277558644691112</v>
      </c>
      <c r="K1382" s="2">
        <f t="shared" si="164"/>
        <v>3.1068765920324912</v>
      </c>
    </row>
    <row r="1383" spans="1:11" ht="13.5" x14ac:dyDescent="0.25">
      <c r="A1383" s="3">
        <f>TITRES_STAT!B1386</f>
        <v>44025</v>
      </c>
      <c r="B1383" s="6">
        <f>TITRES_STAT!D1386</f>
        <v>3.5716999999999999</v>
      </c>
      <c r="C1383" s="2">
        <f t="shared" si="165"/>
        <v>-6.4000000000001833E-3</v>
      </c>
      <c r="D1383" s="2">
        <f t="shared" si="166"/>
        <v>3.4764200000000001</v>
      </c>
      <c r="E1383" s="2">
        <f t="shared" si="168"/>
        <v>3.4275099999999994</v>
      </c>
      <c r="F1383" s="2">
        <f t="shared" si="169"/>
        <v>3.2972099999999989</v>
      </c>
      <c r="G1383" s="2">
        <f t="shared" si="163"/>
        <v>3.0096040000000004</v>
      </c>
      <c r="H1383" s="2">
        <f t="shared" si="167"/>
        <v>3.1039995000000049</v>
      </c>
      <c r="I1383" s="2">
        <f t="array" ref="I1383">SUMPRODUCT(B1367:B1386, (ROW(B1367:B1386)-ROW(B1367)+1)) / (20*21/2)</f>
        <v>3.5046900000000005</v>
      </c>
      <c r="J1383" s="2">
        <f t="shared" si="170"/>
        <v>3.3055721071014821</v>
      </c>
      <c r="K1383" s="2">
        <f t="shared" si="164"/>
        <v>3.1251049609723935</v>
      </c>
    </row>
    <row r="1384" spans="1:11" ht="13.5" x14ac:dyDescent="0.25">
      <c r="A1384" s="3">
        <f>TITRES_STAT!B1387</f>
        <v>44026</v>
      </c>
      <c r="B1384" s="6">
        <f>TITRES_STAT!D1387</f>
        <v>3.5716999999999999</v>
      </c>
      <c r="C1384" s="2">
        <f t="shared" si="165"/>
        <v>0</v>
      </c>
      <c r="D1384" s="2">
        <f t="shared" si="166"/>
        <v>3.5150399999999999</v>
      </c>
      <c r="E1384" s="2">
        <f t="shared" si="168"/>
        <v>3.4468199999999998</v>
      </c>
      <c r="F1384" s="2">
        <f t="shared" si="169"/>
        <v>3.3245599999999995</v>
      </c>
      <c r="G1384" s="2">
        <f t="shared" si="163"/>
        <v>3.0217040000000002</v>
      </c>
      <c r="H1384" s="2">
        <f t="shared" si="167"/>
        <v>3.1043535000000047</v>
      </c>
      <c r="I1384" s="2">
        <f t="array" ref="I1384">SUMPRODUCT(B1368:B1387, (ROW(B1368:B1387)-ROW(B1368)+1)) / (20*21/2)</f>
        <v>3.548208095238095</v>
      </c>
      <c r="J1384" s="2">
        <f t="shared" si="170"/>
        <v>3.3309176207108648</v>
      </c>
      <c r="K1384" s="2">
        <f t="shared" si="164"/>
        <v>3.1426184919146527</v>
      </c>
    </row>
    <row r="1385" spans="1:11" ht="13.5" x14ac:dyDescent="0.25">
      <c r="A1385" s="3">
        <f>TITRES_STAT!B1388</f>
        <v>44027</v>
      </c>
      <c r="B1385" s="6">
        <f>TITRES_STAT!D1388</f>
        <v>3.7841</v>
      </c>
      <c r="C1385" s="2">
        <f t="shared" si="165"/>
        <v>0.21240000000000014</v>
      </c>
      <c r="D1385" s="2">
        <f t="shared" si="166"/>
        <v>3.5961399999999997</v>
      </c>
      <c r="E1385" s="2">
        <f t="shared" si="168"/>
        <v>3.4873699999999999</v>
      </c>
      <c r="F1385" s="2">
        <f t="shared" si="169"/>
        <v>3.3625299999999996</v>
      </c>
      <c r="G1385" s="2">
        <f t="shared" si="163"/>
        <v>3.038052</v>
      </c>
      <c r="H1385" s="2">
        <f t="shared" si="167"/>
        <v>3.1052870000000046</v>
      </c>
      <c r="I1385" s="2">
        <f t="array" ref="I1385">SUMPRODUCT(B1369:B1388, (ROW(B1369:B1388)-ROW(B1369)+1)) / (20*21/2)</f>
        <v>3.5877423809523807</v>
      </c>
      <c r="J1385" s="2">
        <f t="shared" si="170"/>
        <v>3.3740778473098301</v>
      </c>
      <c r="K1385" s="2">
        <f t="shared" si="164"/>
        <v>3.1677746294866269</v>
      </c>
    </row>
    <row r="1386" spans="1:11" ht="13.5" x14ac:dyDescent="0.25">
      <c r="A1386" s="3">
        <f>TITRES_STAT!B1389</f>
        <v>44028</v>
      </c>
      <c r="B1386" s="6">
        <f>TITRES_STAT!D1389</f>
        <v>3.8613</v>
      </c>
      <c r="C1386" s="2">
        <f t="shared" si="165"/>
        <v>7.7199999999999935E-2</v>
      </c>
      <c r="D1386" s="2">
        <f t="shared" si="166"/>
        <v>3.6733800000000003</v>
      </c>
      <c r="E1386" s="2">
        <f t="shared" si="168"/>
        <v>3.5356399999999994</v>
      </c>
      <c r="F1386" s="2">
        <f t="shared" si="169"/>
        <v>3.4043599999999992</v>
      </c>
      <c r="G1386" s="2">
        <f t="shared" si="163"/>
        <v>3.0576159999999999</v>
      </c>
      <c r="H1386" s="2">
        <f t="shared" si="167"/>
        <v>3.1066065000000047</v>
      </c>
      <c r="I1386" s="2">
        <f t="array" ref="I1386">SUMPRODUCT(B1370:B1389, (ROW(B1370:B1389)-ROW(B1370)+1)) / (20*21/2)</f>
        <v>3.6232928571428569</v>
      </c>
      <c r="J1386" s="2">
        <f t="shared" si="170"/>
        <v>3.4204799570898459</v>
      </c>
      <c r="K1386" s="2">
        <f t="shared" si="164"/>
        <v>3.1949717028400926</v>
      </c>
    </row>
    <row r="1387" spans="1:11" ht="13.5" x14ac:dyDescent="0.25">
      <c r="A1387" s="3">
        <f>TITRES_STAT!B1390</f>
        <v>44029</v>
      </c>
      <c r="B1387" s="6">
        <f>TITRES_STAT!D1390</f>
        <v>3.8613</v>
      </c>
      <c r="C1387" s="2">
        <f t="shared" si="165"/>
        <v>0</v>
      </c>
      <c r="D1387" s="2">
        <f t="shared" si="166"/>
        <v>3.7300200000000006</v>
      </c>
      <c r="E1387" s="2">
        <f t="shared" si="168"/>
        <v>3.5839100000000004</v>
      </c>
      <c r="F1387" s="2">
        <f t="shared" si="169"/>
        <v>3.4461900000000001</v>
      </c>
      <c r="G1387" s="2">
        <f t="shared" si="163"/>
        <v>3.0755079999999997</v>
      </c>
      <c r="H1387" s="2">
        <f t="shared" si="167"/>
        <v>3.1079260000000049</v>
      </c>
      <c r="I1387" s="2">
        <f t="array" ref="I1387">SUMPRODUCT(B1371:B1390, (ROW(B1371:B1390)-ROW(B1371)+1)) / (20*21/2)</f>
        <v>3.6557176190476195</v>
      </c>
      <c r="J1387" s="2">
        <f t="shared" si="170"/>
        <v>3.4624628183193842</v>
      </c>
      <c r="K1387" s="2">
        <f t="shared" si="164"/>
        <v>3.2211022242973439</v>
      </c>
    </row>
    <row r="1388" spans="1:11" ht="13.5" x14ac:dyDescent="0.25">
      <c r="A1388" s="3">
        <f>TITRES_STAT!B1391</f>
        <v>44032</v>
      </c>
      <c r="B1388" s="6">
        <f>TITRES_STAT!D1391</f>
        <v>3.8613</v>
      </c>
      <c r="C1388" s="2">
        <f t="shared" si="165"/>
        <v>0</v>
      </c>
      <c r="D1388" s="2">
        <f t="shared" si="166"/>
        <v>3.7879400000000003</v>
      </c>
      <c r="E1388" s="2">
        <f t="shared" si="168"/>
        <v>3.6321799999999995</v>
      </c>
      <c r="F1388" s="2">
        <f t="shared" si="169"/>
        <v>3.4880199999999997</v>
      </c>
      <c r="G1388" s="2">
        <f t="shared" si="163"/>
        <v>3.0934000000000004</v>
      </c>
      <c r="H1388" s="2">
        <f t="shared" si="167"/>
        <v>3.1092455000000054</v>
      </c>
      <c r="I1388" s="2">
        <f t="array" ref="I1388">SUMPRODUCT(B1372:B1391, (ROW(B1372:B1391)-ROW(B1372)+1)) / (20*21/2)</f>
        <v>3.6788833333333328</v>
      </c>
      <c r="J1388" s="2">
        <f t="shared" si="170"/>
        <v>3.5004473118127759</v>
      </c>
      <c r="K1388" s="2">
        <f t="shared" si="164"/>
        <v>3.2462080194229381</v>
      </c>
    </row>
    <row r="1389" spans="1:11" ht="13.5" x14ac:dyDescent="0.25">
      <c r="A1389" s="3">
        <f>TITRES_STAT!B1392</f>
        <v>44033</v>
      </c>
      <c r="B1389" s="6">
        <f>TITRES_STAT!D1392</f>
        <v>3.8613</v>
      </c>
      <c r="C1389" s="2">
        <f t="shared" si="165"/>
        <v>0</v>
      </c>
      <c r="D1389" s="2">
        <f t="shared" si="166"/>
        <v>3.8458600000000005</v>
      </c>
      <c r="E1389" s="2">
        <f t="shared" si="168"/>
        <v>3.6804499999999996</v>
      </c>
      <c r="F1389" s="2">
        <f t="shared" si="169"/>
        <v>3.5208399999999997</v>
      </c>
      <c r="G1389" s="2">
        <f t="shared" si="163"/>
        <v>3.1127060000000002</v>
      </c>
      <c r="H1389" s="2">
        <f t="shared" si="167"/>
        <v>3.1105650000000056</v>
      </c>
      <c r="I1389" s="2">
        <f t="array" ref="I1389">SUMPRODUCT(B1373:B1392, (ROW(B1373:B1392)-ROW(B1373)+1)) / (20*21/2)</f>
        <v>3.7000571428571432</v>
      </c>
      <c r="J1389" s="2">
        <f t="shared" si="170"/>
        <v>3.5348142344972731</v>
      </c>
      <c r="K1389" s="2">
        <f t="shared" si="164"/>
        <v>3.270329273563215</v>
      </c>
    </row>
    <row r="1390" spans="1:11" ht="13.5" x14ac:dyDescent="0.25">
      <c r="A1390" s="3">
        <f>TITRES_STAT!B1393</f>
        <v>44034</v>
      </c>
      <c r="B1390" s="6">
        <f>TITRES_STAT!D1393</f>
        <v>3.8613</v>
      </c>
      <c r="C1390" s="2">
        <f t="shared" si="165"/>
        <v>0</v>
      </c>
      <c r="D1390" s="2">
        <f t="shared" si="166"/>
        <v>3.8613</v>
      </c>
      <c r="E1390" s="2">
        <f t="shared" si="168"/>
        <v>3.72872</v>
      </c>
      <c r="F1390" s="2">
        <f t="shared" si="169"/>
        <v>3.5536599999999994</v>
      </c>
      <c r="G1390" s="2">
        <f t="shared" si="163"/>
        <v>3.1320120000000005</v>
      </c>
      <c r="H1390" s="2">
        <f t="shared" si="167"/>
        <v>3.1118845000000057</v>
      </c>
      <c r="I1390" s="2">
        <f t="array" ref="I1390">SUMPRODUCT(B1374:B1393, (ROW(B1374:B1393)-ROW(B1374)+1)) / (20*21/2)</f>
        <v>3.7253723809523813</v>
      </c>
      <c r="J1390" s="2">
        <f t="shared" si="170"/>
        <v>3.5659081169261042</v>
      </c>
      <c r="K1390" s="2">
        <f t="shared" si="164"/>
        <v>3.2935045961685789</v>
      </c>
    </row>
    <row r="1391" spans="1:11" ht="13.5" x14ac:dyDescent="0.25">
      <c r="A1391" s="3">
        <f>TITRES_STAT!B1394</f>
        <v>44035</v>
      </c>
      <c r="B1391" s="6">
        <f>TITRES_STAT!D1394</f>
        <v>3.7968999999999999</v>
      </c>
      <c r="C1391" s="2">
        <f t="shared" si="165"/>
        <v>-6.4400000000000013E-2</v>
      </c>
      <c r="D1391" s="2">
        <f t="shared" si="166"/>
        <v>3.84842</v>
      </c>
      <c r="E1391" s="2">
        <f t="shared" si="168"/>
        <v>3.7609000000000004</v>
      </c>
      <c r="F1391" s="2">
        <f t="shared" si="169"/>
        <v>3.5745749999999994</v>
      </c>
      <c r="G1391" s="2">
        <f t="shared" si="163"/>
        <v>3.1500300000000006</v>
      </c>
      <c r="H1391" s="2">
        <f t="shared" si="167"/>
        <v>3.1128820000000057</v>
      </c>
      <c r="I1391" s="2">
        <f t="array" ref="I1391">SUMPRODUCT(B1375:B1394, (ROW(B1375:B1394)-ROW(B1375)+1)) / (20*21/2)</f>
        <v>3.7483890476190478</v>
      </c>
      <c r="J1391" s="2">
        <f t="shared" si="170"/>
        <v>3.5879073438855227</v>
      </c>
      <c r="K1391" s="2">
        <f t="shared" si="164"/>
        <v>3.3132455923972621</v>
      </c>
    </row>
    <row r="1392" spans="1:11" ht="13.5" x14ac:dyDescent="0.25">
      <c r="A1392" s="3">
        <f>TITRES_STAT!B1395</f>
        <v>44036</v>
      </c>
      <c r="B1392" s="6">
        <f>TITRES_STAT!D1395</f>
        <v>3.7968999999999999</v>
      </c>
      <c r="C1392" s="2">
        <f t="shared" si="165"/>
        <v>0</v>
      </c>
      <c r="D1392" s="2">
        <f t="shared" si="166"/>
        <v>3.8355400000000004</v>
      </c>
      <c r="E1392" s="2">
        <f t="shared" si="168"/>
        <v>3.7827800000000003</v>
      </c>
      <c r="F1392" s="2">
        <f t="shared" si="169"/>
        <v>3.5954899999999994</v>
      </c>
      <c r="G1392" s="2">
        <f t="shared" si="163"/>
        <v>3.1680480000000006</v>
      </c>
      <c r="H1392" s="2">
        <f t="shared" si="167"/>
        <v>3.1138795000000061</v>
      </c>
      <c r="I1392" s="2">
        <f t="array" ref="I1392">SUMPRODUCT(B1376:B1395, (ROW(B1376:B1395)-ROW(B1376)+1)) / (20*21/2)</f>
        <v>3.7678785714285716</v>
      </c>
      <c r="J1392" s="2">
        <f t="shared" si="170"/>
        <v>3.6078114063726159</v>
      </c>
      <c r="K1392" s="2">
        <f t="shared" si="164"/>
        <v>3.3322124319110951</v>
      </c>
    </row>
    <row r="1393" spans="1:11" ht="13.5" x14ac:dyDescent="0.25">
      <c r="A1393" s="3">
        <f>TITRES_STAT!B1396</f>
        <v>44039</v>
      </c>
      <c r="B1393" s="6">
        <f>TITRES_STAT!D1396</f>
        <v>3.8613</v>
      </c>
      <c r="C1393" s="2">
        <f t="shared" si="165"/>
        <v>6.4400000000000013E-2</v>
      </c>
      <c r="D1393" s="2">
        <f t="shared" si="166"/>
        <v>3.8355400000000004</v>
      </c>
      <c r="E1393" s="2">
        <f t="shared" si="168"/>
        <v>3.8117400000000004</v>
      </c>
      <c r="F1393" s="2">
        <f t="shared" si="169"/>
        <v>3.6196249999999992</v>
      </c>
      <c r="G1393" s="2">
        <f t="shared" si="163"/>
        <v>3.1890280000000009</v>
      </c>
      <c r="H1393" s="2">
        <f t="shared" si="167"/>
        <v>3.1151990000000063</v>
      </c>
      <c r="I1393" s="2">
        <f t="array" ref="I1393">SUMPRODUCT(B1377:B1396, (ROW(B1377:B1396)-ROW(B1377)+1)) / (20*21/2)</f>
        <v>3.785130952380952</v>
      </c>
      <c r="J1393" s="2">
        <f t="shared" si="170"/>
        <v>3.6319531771942715</v>
      </c>
      <c r="K1393" s="2">
        <f t="shared" si="164"/>
        <v>3.3529609639930129</v>
      </c>
    </row>
    <row r="1394" spans="1:11" ht="13.5" x14ac:dyDescent="0.25">
      <c r="A1394" s="3">
        <f>TITRES_STAT!B1397</f>
        <v>44040</v>
      </c>
      <c r="B1394" s="6">
        <f>TITRES_STAT!D1397</f>
        <v>3.8613</v>
      </c>
      <c r="C1394" s="2">
        <f t="shared" si="165"/>
        <v>0</v>
      </c>
      <c r="D1394" s="2">
        <f t="shared" si="166"/>
        <v>3.8355400000000004</v>
      </c>
      <c r="E1394" s="2">
        <f t="shared" si="168"/>
        <v>3.8407000000000004</v>
      </c>
      <c r="F1394" s="2">
        <f t="shared" si="169"/>
        <v>3.6437599999999994</v>
      </c>
      <c r="G1394" s="2">
        <f t="shared" ref="G1394:G1457" si="171">AVERAGE(B1345:B1394)</f>
        <v>3.2100080000000006</v>
      </c>
      <c r="H1394" s="2">
        <f t="shared" si="167"/>
        <v>3.1165185000000064</v>
      </c>
      <c r="I1394" s="2">
        <f t="array" ref="I1394">SUMPRODUCT(B1378:B1397, (ROW(B1378:B1397)-ROW(B1378)+1)) / (20*21/2)</f>
        <v>3.8013747619047624</v>
      </c>
      <c r="J1394" s="2">
        <f t="shared" si="170"/>
        <v>3.6537957317471976</v>
      </c>
      <c r="K1394" s="2">
        <f t="shared" si="164"/>
        <v>3.3728958281501495</v>
      </c>
    </row>
    <row r="1395" spans="1:11" ht="13.5" x14ac:dyDescent="0.25">
      <c r="A1395" s="3">
        <f>TITRES_STAT!B1398</f>
        <v>44041</v>
      </c>
      <c r="B1395" s="6">
        <f>TITRES_STAT!D1398</f>
        <v>3.8483999999999998</v>
      </c>
      <c r="C1395" s="2">
        <f t="shared" si="165"/>
        <v>-1.2900000000000134E-2</v>
      </c>
      <c r="D1395" s="2">
        <f t="shared" si="166"/>
        <v>3.8329599999999999</v>
      </c>
      <c r="E1395" s="2">
        <f t="shared" si="168"/>
        <v>3.8471299999999999</v>
      </c>
      <c r="F1395" s="2">
        <f t="shared" si="169"/>
        <v>3.6672500000000001</v>
      </c>
      <c r="G1395" s="2">
        <f t="shared" si="171"/>
        <v>3.2307300000000008</v>
      </c>
      <c r="H1395" s="2">
        <f t="shared" si="167"/>
        <v>3.117773500000006</v>
      </c>
      <c r="I1395" s="2">
        <f t="array" ref="I1395">SUMPRODUCT(B1379:B1398, (ROW(B1379:B1398)-ROW(B1379)+1)) / (20*21/2)</f>
        <v>3.8245104761904756</v>
      </c>
      <c r="J1395" s="2">
        <f t="shared" si="170"/>
        <v>3.6723294715807979</v>
      </c>
      <c r="K1395" s="2">
        <f t="shared" ref="K1395:K1458" si="172">$K$4*B1395+(1-$K$4)*K1394</f>
        <v>3.3915430505756339</v>
      </c>
    </row>
    <row r="1396" spans="1:11" ht="13.5" x14ac:dyDescent="0.25">
      <c r="A1396" s="3">
        <f>TITRES_STAT!B1399</f>
        <v>44042</v>
      </c>
      <c r="B1396" s="6">
        <f>TITRES_STAT!D1399</f>
        <v>3.8483999999999998</v>
      </c>
      <c r="C1396" s="2">
        <f t="shared" si="165"/>
        <v>0</v>
      </c>
      <c r="D1396" s="2">
        <f t="shared" si="166"/>
        <v>3.8432599999999999</v>
      </c>
      <c r="E1396" s="2">
        <f t="shared" si="168"/>
        <v>3.8458399999999999</v>
      </c>
      <c r="F1396" s="2">
        <f t="shared" si="169"/>
        <v>3.6907399999999995</v>
      </c>
      <c r="G1396" s="2">
        <f t="shared" si="171"/>
        <v>3.2514520000000009</v>
      </c>
      <c r="H1396" s="2">
        <f t="shared" si="167"/>
        <v>3.1190285000000046</v>
      </c>
      <c r="I1396" s="2">
        <f t="array" ref="I1396">SUMPRODUCT(B1380:B1399, (ROW(B1380:B1399)-ROW(B1380)+1)) / (20*21/2)</f>
        <v>3.8448880952380953</v>
      </c>
      <c r="J1396" s="2">
        <f t="shared" si="170"/>
        <v>3.6890980933350077</v>
      </c>
      <c r="K1396" s="2">
        <f t="shared" si="172"/>
        <v>3.4094590093765897</v>
      </c>
    </row>
    <row r="1397" spans="1:11" ht="13.5" x14ac:dyDescent="0.25">
      <c r="A1397" s="3">
        <f>TITRES_STAT!B1400</f>
        <v>44046</v>
      </c>
      <c r="B1397" s="6">
        <f>TITRES_STAT!D1400</f>
        <v>3.8613</v>
      </c>
      <c r="C1397" s="2">
        <f t="shared" si="165"/>
        <v>1.2900000000000134E-2</v>
      </c>
      <c r="D1397" s="2">
        <f t="shared" si="166"/>
        <v>3.8561399999999999</v>
      </c>
      <c r="E1397" s="2">
        <f t="shared" si="168"/>
        <v>3.8458399999999999</v>
      </c>
      <c r="F1397" s="2">
        <f t="shared" si="169"/>
        <v>3.7148750000000001</v>
      </c>
      <c r="G1397" s="2">
        <f t="shared" si="171"/>
        <v>3.2724320000000011</v>
      </c>
      <c r="H1397" s="2">
        <f t="shared" si="167"/>
        <v>3.1203480000000048</v>
      </c>
      <c r="I1397" s="2">
        <f t="array" ref="I1397">SUMPRODUCT(B1381:B1400, (ROW(B1381:B1400)-ROW(B1381)+1)) / (20*21/2)</f>
        <v>3.8716980952380959</v>
      </c>
      <c r="J1397" s="2">
        <f t="shared" si="170"/>
        <v>3.7054982749221494</v>
      </c>
      <c r="K1397" s="2">
        <f t="shared" si="172"/>
        <v>3.4271782639108412</v>
      </c>
    </row>
    <row r="1398" spans="1:11" ht="13.5" x14ac:dyDescent="0.25">
      <c r="A1398" s="3">
        <f>TITRES_STAT!B1401</f>
        <v>44047</v>
      </c>
      <c r="B1398" s="6">
        <f>TITRES_STAT!D1401</f>
        <v>3.9578000000000002</v>
      </c>
      <c r="C1398" s="2">
        <f t="shared" si="165"/>
        <v>9.6500000000000252E-2</v>
      </c>
      <c r="D1398" s="2">
        <f t="shared" si="166"/>
        <v>3.8754399999999998</v>
      </c>
      <c r="E1398" s="2">
        <f t="shared" si="168"/>
        <v>3.8554899999999996</v>
      </c>
      <c r="F1398" s="2">
        <f t="shared" si="169"/>
        <v>3.7438349999999998</v>
      </c>
      <c r="G1398" s="2">
        <f t="shared" si="171"/>
        <v>3.2970160000000011</v>
      </c>
      <c r="H1398" s="2">
        <f t="shared" si="167"/>
        <v>3.1221500000000035</v>
      </c>
      <c r="I1398" s="2">
        <f t="array" ref="I1398">SUMPRODUCT(B1382:B1401, (ROW(B1382:B1401)-ROW(B1382)+1)) / (20*21/2)</f>
        <v>3.8928428571428575</v>
      </c>
      <c r="J1398" s="2">
        <f t="shared" si="170"/>
        <v>3.7295270106438494</v>
      </c>
      <c r="K1398" s="2">
        <f t="shared" si="172"/>
        <v>3.4479869594437496</v>
      </c>
    </row>
    <row r="1399" spans="1:11" ht="13.5" x14ac:dyDescent="0.25">
      <c r="A1399" s="3">
        <f>TITRES_STAT!B1402</f>
        <v>44048</v>
      </c>
      <c r="B1399" s="6">
        <f>TITRES_STAT!D1402</f>
        <v>3.9578000000000002</v>
      </c>
      <c r="C1399" s="2">
        <f t="shared" si="165"/>
        <v>0</v>
      </c>
      <c r="D1399" s="2">
        <f t="shared" si="166"/>
        <v>3.8947400000000001</v>
      </c>
      <c r="E1399" s="2">
        <f t="shared" si="168"/>
        <v>3.8651399999999994</v>
      </c>
      <c r="F1399" s="2">
        <f t="shared" si="169"/>
        <v>3.7727950000000008</v>
      </c>
      <c r="G1399" s="2">
        <f t="shared" si="171"/>
        <v>3.321600000000001</v>
      </c>
      <c r="H1399" s="2">
        <f t="shared" si="167"/>
        <v>3.1239520000000041</v>
      </c>
      <c r="I1399" s="2">
        <f t="array" ref="I1399">SUMPRODUCT(B1383:B1402, (ROW(B1383:B1402)-ROW(B1383)+1)) / (20*21/2)</f>
        <v>3.9198090476190472</v>
      </c>
      <c r="J1399" s="2">
        <f t="shared" si="170"/>
        <v>3.7512672953444355</v>
      </c>
      <c r="K1399" s="2">
        <f t="shared" si="172"/>
        <v>3.4679796277008577</v>
      </c>
    </row>
    <row r="1400" spans="1:11" ht="13.5" x14ac:dyDescent="0.25">
      <c r="A1400" s="3">
        <f>TITRES_STAT!B1403</f>
        <v>44049</v>
      </c>
      <c r="B1400" s="6">
        <f>TITRES_STAT!D1403</f>
        <v>4.0542999999999996</v>
      </c>
      <c r="C1400" s="2">
        <f t="shared" si="165"/>
        <v>9.6499999999999364E-2</v>
      </c>
      <c r="D1400" s="2">
        <f t="shared" si="166"/>
        <v>3.9359200000000003</v>
      </c>
      <c r="E1400" s="2">
        <f t="shared" si="168"/>
        <v>3.8844399999999992</v>
      </c>
      <c r="F1400" s="2">
        <f t="shared" si="169"/>
        <v>3.8065800000000003</v>
      </c>
      <c r="G1400" s="2">
        <f t="shared" si="171"/>
        <v>3.3481140000000007</v>
      </c>
      <c r="H1400" s="2">
        <f t="shared" si="167"/>
        <v>3.1262365000000041</v>
      </c>
      <c r="I1400" s="2">
        <f t="array" ref="I1400">SUMPRODUCT(B1384:B1403, (ROW(B1384:B1403)-ROW(B1384)+1)) / (20*21/2)</f>
        <v>3.9328928571428574</v>
      </c>
      <c r="J1400" s="2">
        <f t="shared" si="170"/>
        <v>3.7801275529306797</v>
      </c>
      <c r="K1400" s="2">
        <f t="shared" si="172"/>
        <v>3.4909725834772947</v>
      </c>
    </row>
    <row r="1401" spans="1:11" ht="13.5" x14ac:dyDescent="0.25">
      <c r="A1401" s="3">
        <f>TITRES_STAT!B1404</f>
        <v>44050</v>
      </c>
      <c r="B1401" s="6">
        <f>TITRES_STAT!D1404</f>
        <v>4.0286</v>
      </c>
      <c r="C1401" s="2">
        <f t="shared" si="165"/>
        <v>-2.5699999999999612E-2</v>
      </c>
      <c r="D1401" s="2">
        <f t="shared" si="166"/>
        <v>3.9719600000000002</v>
      </c>
      <c r="E1401" s="2">
        <f t="shared" si="168"/>
        <v>3.9076099999999996</v>
      </c>
      <c r="F1401" s="2">
        <f t="shared" si="169"/>
        <v>3.8342550000000002</v>
      </c>
      <c r="G1401" s="2">
        <f t="shared" si="171"/>
        <v>3.3741140000000005</v>
      </c>
      <c r="H1401" s="2">
        <f t="shared" si="167"/>
        <v>3.1283925000000035</v>
      </c>
      <c r="I1401" s="2">
        <f t="array" ref="I1401">SUMPRODUCT(B1385:B1404, (ROW(B1385:B1404)-ROW(B1385)+1)) / (20*21/2)</f>
        <v>3.9439438095238089</v>
      </c>
      <c r="J1401" s="2">
        <f t="shared" si="170"/>
        <v>3.8037915955087098</v>
      </c>
      <c r="K1401" s="2">
        <f t="shared" si="172"/>
        <v>3.5120560115762247</v>
      </c>
    </row>
    <row r="1402" spans="1:11" ht="13.5" x14ac:dyDescent="0.25">
      <c r="A1402" s="3">
        <f>TITRES_STAT!B1405</f>
        <v>44053</v>
      </c>
      <c r="B1402" s="6">
        <f>TITRES_STAT!D1405</f>
        <v>4.1173999999999999</v>
      </c>
      <c r="C1402" s="2">
        <f t="shared" si="165"/>
        <v>8.879999999999999E-2</v>
      </c>
      <c r="D1402" s="2">
        <f t="shared" si="166"/>
        <v>4.02318</v>
      </c>
      <c r="E1402" s="2">
        <f t="shared" si="168"/>
        <v>3.9396599999999991</v>
      </c>
      <c r="F1402" s="2">
        <f t="shared" si="169"/>
        <v>3.8612200000000003</v>
      </c>
      <c r="G1402" s="2">
        <f t="shared" si="171"/>
        <v>3.4018900000000007</v>
      </c>
      <c r="H1402" s="2">
        <f t="shared" si="167"/>
        <v>3.1312820000000032</v>
      </c>
      <c r="I1402" s="2">
        <f t="array" ref="I1402">SUMPRODUCT(B1386:B1405, (ROW(B1386:B1405)-ROW(B1386)+1)) / (20*21/2)</f>
        <v>3.9482952380952376</v>
      </c>
      <c r="J1402" s="2">
        <f t="shared" si="170"/>
        <v>3.8336590626031182</v>
      </c>
      <c r="K1402" s="2">
        <f t="shared" si="172"/>
        <v>3.535794991514412</v>
      </c>
    </row>
    <row r="1403" spans="1:11" ht="13.5" x14ac:dyDescent="0.25">
      <c r="A1403" s="3">
        <f>TITRES_STAT!B1406</f>
        <v>44054</v>
      </c>
      <c r="B1403" s="6">
        <f>TITRES_STAT!D1406</f>
        <v>3.9986000000000002</v>
      </c>
      <c r="C1403" s="2">
        <f t="shared" si="165"/>
        <v>-0.11879999999999979</v>
      </c>
      <c r="D1403" s="2">
        <f t="shared" si="166"/>
        <v>4.0313400000000001</v>
      </c>
      <c r="E1403" s="2">
        <f t="shared" si="168"/>
        <v>3.9533900000000002</v>
      </c>
      <c r="F1403" s="2">
        <f t="shared" si="169"/>
        <v>3.8825649999999996</v>
      </c>
      <c r="G1403" s="2">
        <f t="shared" si="171"/>
        <v>3.4272900000000006</v>
      </c>
      <c r="H1403" s="2">
        <f t="shared" si="167"/>
        <v>3.133577500000003</v>
      </c>
      <c r="I1403" s="2">
        <f t="array" ref="I1403">SUMPRODUCT(B1387:B1406, (ROW(B1387:B1406)-ROW(B1387)+1)) / (20*21/2)</f>
        <v>3.9518585714285717</v>
      </c>
      <c r="J1403" s="2">
        <f t="shared" si="170"/>
        <v>3.8493677233075831</v>
      </c>
      <c r="K1403" s="2">
        <f t="shared" si="172"/>
        <v>3.5539442075334549</v>
      </c>
    </row>
    <row r="1404" spans="1:11" ht="13.5" x14ac:dyDescent="0.25">
      <c r="A1404" s="3">
        <f>TITRES_STAT!B1407</f>
        <v>44055</v>
      </c>
      <c r="B1404" s="6">
        <f>TITRES_STAT!D1407</f>
        <v>3.9986000000000002</v>
      </c>
      <c r="C1404" s="2">
        <f t="shared" si="165"/>
        <v>0</v>
      </c>
      <c r="D1404" s="2">
        <f t="shared" si="166"/>
        <v>4.0394999999999994</v>
      </c>
      <c r="E1404" s="2">
        <f t="shared" si="168"/>
        <v>3.9671200000000004</v>
      </c>
      <c r="F1404" s="2">
        <f t="shared" si="169"/>
        <v>3.9039099999999998</v>
      </c>
      <c r="G1404" s="2">
        <f t="shared" si="171"/>
        <v>3.4526900000000005</v>
      </c>
      <c r="H1404" s="2">
        <f t="shared" si="167"/>
        <v>3.1358730000000032</v>
      </c>
      <c r="I1404" s="2">
        <f t="array" ref="I1404">SUMPRODUCT(B1388:B1407, (ROW(B1388:B1407)-ROW(B1388)+1)) / (20*21/2)</f>
        <v>3.9550014285714283</v>
      </c>
      <c r="J1404" s="2">
        <f t="shared" si="170"/>
        <v>3.8635803210878135</v>
      </c>
      <c r="K1404" s="2">
        <f t="shared" si="172"/>
        <v>3.5713816895909662</v>
      </c>
    </row>
    <row r="1405" spans="1:11" ht="13.5" x14ac:dyDescent="0.25">
      <c r="A1405" s="3">
        <f>TITRES_STAT!B1408</f>
        <v>44057</v>
      </c>
      <c r="B1405" s="6">
        <f>TITRES_STAT!D1408</f>
        <v>3.9496000000000002</v>
      </c>
      <c r="C1405" s="2">
        <f t="shared" si="165"/>
        <v>-4.8999999999999932E-2</v>
      </c>
      <c r="D1405" s="2">
        <f t="shared" si="166"/>
        <v>4.0185599999999999</v>
      </c>
      <c r="E1405" s="2">
        <f t="shared" si="168"/>
        <v>3.9772400000000006</v>
      </c>
      <c r="F1405" s="2">
        <f t="shared" si="169"/>
        <v>3.9121849999999996</v>
      </c>
      <c r="G1405" s="2">
        <f t="shared" si="171"/>
        <v>3.4776240000000005</v>
      </c>
      <c r="H1405" s="2">
        <f t="shared" si="167"/>
        <v>3.138438500000003</v>
      </c>
      <c r="I1405" s="2">
        <f t="array" ref="I1405">SUMPRODUCT(B1389:B1408, (ROW(B1389:B1408)-ROW(B1389)+1)) / (20*21/2)</f>
        <v>3.9577238095238094</v>
      </c>
      <c r="J1405" s="2">
        <f t="shared" si="170"/>
        <v>3.8717726714604028</v>
      </c>
      <c r="K1405" s="2">
        <f t="shared" si="172"/>
        <v>3.5862137801952425</v>
      </c>
    </row>
    <row r="1406" spans="1:11" ht="13.5" x14ac:dyDescent="0.25">
      <c r="A1406" s="3">
        <f>TITRES_STAT!B1409</f>
        <v>44060</v>
      </c>
      <c r="B1406" s="6">
        <f>TITRES_STAT!D1409</f>
        <v>3.9496000000000002</v>
      </c>
      <c r="C1406" s="2">
        <f t="shared" si="165"/>
        <v>0</v>
      </c>
      <c r="D1406" s="2">
        <f t="shared" si="166"/>
        <v>4.0027600000000003</v>
      </c>
      <c r="E1406" s="2">
        <f t="shared" si="168"/>
        <v>3.9873599999999998</v>
      </c>
      <c r="F1406" s="2">
        <f t="shared" si="169"/>
        <v>3.9165999999999999</v>
      </c>
      <c r="G1406" s="2">
        <f t="shared" si="171"/>
        <v>3.5025580000000009</v>
      </c>
      <c r="H1406" s="2">
        <f t="shared" si="167"/>
        <v>3.1410040000000032</v>
      </c>
      <c r="I1406" s="2">
        <f t="array" ref="I1406">SUMPRODUCT(B1390:B1409, (ROW(B1390:B1409)-ROW(B1390)+1)) / (20*21/2)</f>
        <v>3.9600257142857145</v>
      </c>
      <c r="J1406" s="2">
        <f t="shared" si="170"/>
        <v>3.8791847979879837</v>
      </c>
      <c r="K1406" s="2">
        <f t="shared" si="172"/>
        <v>3.6004642201875861</v>
      </c>
    </row>
    <row r="1407" spans="1:11" ht="13.5" x14ac:dyDescent="0.25">
      <c r="A1407" s="3">
        <f>TITRES_STAT!B1410</f>
        <v>44061</v>
      </c>
      <c r="B1407" s="6">
        <f>TITRES_STAT!D1410</f>
        <v>3.9496000000000002</v>
      </c>
      <c r="C1407" s="2">
        <f t="shared" si="165"/>
        <v>0</v>
      </c>
      <c r="D1407" s="2">
        <f t="shared" si="166"/>
        <v>3.9691999999999998</v>
      </c>
      <c r="E1407" s="2">
        <f t="shared" si="168"/>
        <v>3.9961899999999999</v>
      </c>
      <c r="F1407" s="2">
        <f t="shared" si="169"/>
        <v>3.9210150000000006</v>
      </c>
      <c r="G1407" s="2">
        <f t="shared" si="171"/>
        <v>3.5274920000000005</v>
      </c>
      <c r="H1407" s="2">
        <f t="shared" si="167"/>
        <v>3.1435695000000035</v>
      </c>
      <c r="I1407" s="2">
        <f t="array" ref="I1407">SUMPRODUCT(B1391:B1410, (ROW(B1391:B1410)-ROW(B1391)+1)) / (20*21/2)</f>
        <v>3.9619071428571426</v>
      </c>
      <c r="J1407" s="2">
        <f t="shared" si="170"/>
        <v>3.8858910077034139</v>
      </c>
      <c r="K1407" s="2">
        <f t="shared" si="172"/>
        <v>3.6141558193959162</v>
      </c>
    </row>
    <row r="1408" spans="1:11" ht="13.5" x14ac:dyDescent="0.25">
      <c r="A1408" s="3">
        <f>TITRES_STAT!B1411</f>
        <v>44062</v>
      </c>
      <c r="B1408" s="6">
        <f>TITRES_STAT!D1411</f>
        <v>3.9496000000000002</v>
      </c>
      <c r="C1408" s="2">
        <f t="shared" si="165"/>
        <v>0</v>
      </c>
      <c r="D1408" s="2">
        <f t="shared" si="166"/>
        <v>3.9594</v>
      </c>
      <c r="E1408" s="2">
        <f t="shared" si="168"/>
        <v>3.9953700000000012</v>
      </c>
      <c r="F1408" s="2">
        <f t="shared" si="169"/>
        <v>3.9254300000000009</v>
      </c>
      <c r="G1408" s="2">
        <f t="shared" si="171"/>
        <v>3.5524260000000005</v>
      </c>
      <c r="H1408" s="2">
        <f t="shared" si="167"/>
        <v>3.1461350000000032</v>
      </c>
      <c r="I1408" s="2">
        <f t="array" ref="I1408">SUMPRODUCT(B1392:B1411, (ROW(B1392:B1411)-ROW(B1392)+1)) / (20*21/2)</f>
        <v>3.9633680952380956</v>
      </c>
      <c r="J1408" s="2">
        <f t="shared" si="170"/>
        <v>3.8919585307792794</v>
      </c>
      <c r="K1408" s="2">
        <f t="shared" si="172"/>
        <v>3.6273104931450963</v>
      </c>
    </row>
    <row r="1409" spans="1:11" ht="13.5" x14ac:dyDescent="0.25">
      <c r="A1409" s="3">
        <f>TITRES_STAT!B1412</f>
        <v>44064</v>
      </c>
      <c r="B1409" s="6">
        <f>TITRES_STAT!D1412</f>
        <v>3.9496000000000002</v>
      </c>
      <c r="C1409" s="2">
        <f t="shared" si="165"/>
        <v>0</v>
      </c>
      <c r="D1409" s="2">
        <f t="shared" si="166"/>
        <v>3.9496000000000002</v>
      </c>
      <c r="E1409" s="2">
        <f t="shared" si="168"/>
        <v>3.9945500000000012</v>
      </c>
      <c r="F1409" s="2">
        <f t="shared" si="169"/>
        <v>3.9298450000000011</v>
      </c>
      <c r="G1409" s="2">
        <f t="shared" si="171"/>
        <v>3.5773600000000005</v>
      </c>
      <c r="H1409" s="2">
        <f t="shared" si="167"/>
        <v>3.1487005000000039</v>
      </c>
      <c r="I1409" s="2">
        <f t="array" ref="I1409">SUMPRODUCT(B1393:B1412, (ROW(B1393:B1412)-ROW(B1393)+1)) / (20*21/2)</f>
        <v>3.9641019047619048</v>
      </c>
      <c r="J1409" s="2">
        <f t="shared" si="170"/>
        <v>3.8974481945145865</v>
      </c>
      <c r="K1409" s="2">
        <f t="shared" si="172"/>
        <v>3.6399492973354848</v>
      </c>
    </row>
    <row r="1410" spans="1:11" ht="13.5" x14ac:dyDescent="0.25">
      <c r="A1410" s="3">
        <f>TITRES_STAT!B1413</f>
        <v>44067</v>
      </c>
      <c r="B1410" s="6">
        <f>TITRES_STAT!D1413</f>
        <v>3.9496000000000002</v>
      </c>
      <c r="C1410" s="2">
        <f t="shared" si="165"/>
        <v>0</v>
      </c>
      <c r="D1410" s="2">
        <f t="shared" si="166"/>
        <v>3.9496000000000002</v>
      </c>
      <c r="E1410" s="2">
        <f t="shared" si="168"/>
        <v>3.9840800000000001</v>
      </c>
      <c r="F1410" s="2">
        <f t="shared" si="169"/>
        <v>3.934260000000001</v>
      </c>
      <c r="G1410" s="2">
        <f t="shared" si="171"/>
        <v>3.6022940000000006</v>
      </c>
      <c r="H1410" s="2">
        <f t="shared" si="167"/>
        <v>3.1512660000000041</v>
      </c>
      <c r="I1410" s="2">
        <f t="array" ref="I1410">SUMPRODUCT(B1394:B1413, (ROW(B1394:B1413)-ROW(B1394)+1)) / (20*21/2)</f>
        <v>3.9607847619047614</v>
      </c>
      <c r="J1410" s="2">
        <f t="shared" si="170"/>
        <v>3.9024150331322449</v>
      </c>
      <c r="K1410" s="2">
        <f t="shared" si="172"/>
        <v>3.6520924621458581</v>
      </c>
    </row>
    <row r="1411" spans="1:11" ht="13.5" x14ac:dyDescent="0.25">
      <c r="A1411" s="3">
        <f>TITRES_STAT!B1414</f>
        <v>44068</v>
      </c>
      <c r="B1411" s="6">
        <f>TITRES_STAT!D1414</f>
        <v>3.9496000000000002</v>
      </c>
      <c r="C1411" s="2">
        <f t="shared" si="165"/>
        <v>0</v>
      </c>
      <c r="D1411" s="2">
        <f t="shared" si="166"/>
        <v>3.9496000000000002</v>
      </c>
      <c r="E1411" s="2">
        <f t="shared" si="168"/>
        <v>3.9761800000000007</v>
      </c>
      <c r="F1411" s="2">
        <f t="shared" si="169"/>
        <v>3.9418950000000015</v>
      </c>
      <c r="G1411" s="2">
        <f t="shared" si="171"/>
        <v>3.6241400000000006</v>
      </c>
      <c r="H1411" s="2">
        <f t="shared" si="167"/>
        <v>3.1543460000000043</v>
      </c>
      <c r="I1411" s="2">
        <f t="array" ref="I1411">SUMPRODUCT(B1395:B1414, (ROW(B1395:B1414)-ROW(B1395)+1)) / (20*21/2)</f>
        <v>3.946556190476191</v>
      </c>
      <c r="J1411" s="2">
        <f t="shared" si="170"/>
        <v>3.9069088395006024</v>
      </c>
      <c r="K1411" s="2">
        <f t="shared" si="172"/>
        <v>3.6637594244146481</v>
      </c>
    </row>
    <row r="1412" spans="1:11" ht="13.5" x14ac:dyDescent="0.25">
      <c r="A1412" s="3">
        <f>TITRES_STAT!B1415</f>
        <v>44069</v>
      </c>
      <c r="B1412" s="6">
        <f>TITRES_STAT!D1415</f>
        <v>3.9496000000000002</v>
      </c>
      <c r="C1412" s="2">
        <f t="shared" ref="C1412:C1475" si="173">B1412-B1411</f>
        <v>0</v>
      </c>
      <c r="D1412" s="2">
        <f t="shared" si="166"/>
        <v>3.9496000000000002</v>
      </c>
      <c r="E1412" s="2">
        <f t="shared" si="168"/>
        <v>3.9594000000000009</v>
      </c>
      <c r="F1412" s="2">
        <f t="shared" si="169"/>
        <v>3.9495300000000015</v>
      </c>
      <c r="G1412" s="2">
        <f t="shared" si="171"/>
        <v>3.6426380000000012</v>
      </c>
      <c r="H1412" s="2">
        <f t="shared" si="167"/>
        <v>3.157426000000005</v>
      </c>
      <c r="I1412" s="2">
        <f t="array" ref="I1412">SUMPRODUCT(B1396:B1415, (ROW(B1396:B1415)-ROW(B1396)+1)) / (20*21/2)</f>
        <v>3.9326061904761906</v>
      </c>
      <c r="J1412" s="2">
        <f t="shared" si="170"/>
        <v>3.9109746643100691</v>
      </c>
      <c r="K1412" s="2">
        <f t="shared" si="172"/>
        <v>3.6749688587513289</v>
      </c>
    </row>
    <row r="1413" spans="1:11" ht="13.5" x14ac:dyDescent="0.25">
      <c r="A1413" s="3">
        <f>TITRES_STAT!B1416</f>
        <v>44070</v>
      </c>
      <c r="B1413" s="6">
        <f>TITRES_STAT!D1416</f>
        <v>3.9146999999999998</v>
      </c>
      <c r="C1413" s="2">
        <f t="shared" si="173"/>
        <v>-3.4900000000000375E-2</v>
      </c>
      <c r="D1413" s="2">
        <f t="shared" si="166"/>
        <v>3.9426200000000002</v>
      </c>
      <c r="E1413" s="2">
        <f t="shared" si="168"/>
        <v>3.9510099999999992</v>
      </c>
      <c r="F1413" s="2">
        <f t="shared" si="169"/>
        <v>3.9522000000000013</v>
      </c>
      <c r="G1413" s="2">
        <f t="shared" si="171"/>
        <v>3.6621120000000014</v>
      </c>
      <c r="H1413" s="2">
        <f t="shared" si="167"/>
        <v>3.1603315000000047</v>
      </c>
      <c r="I1413" s="2">
        <f t="array" ref="I1413">SUMPRODUCT(B1397:B1416, (ROW(B1397:B1416)-ROW(B1397)+1)) / (20*21/2)</f>
        <v>3.9048923809523806</v>
      </c>
      <c r="J1413" s="2">
        <f t="shared" si="170"/>
        <v>3.9113294581853006</v>
      </c>
      <c r="K1413" s="2">
        <f t="shared" si="172"/>
        <v>3.6843700799767669</v>
      </c>
    </row>
    <row r="1414" spans="1:11" ht="13.5" x14ac:dyDescent="0.25">
      <c r="A1414" s="3">
        <f>TITRES_STAT!B1417</f>
        <v>44071</v>
      </c>
      <c r="B1414" s="6">
        <f>TITRES_STAT!D1417</f>
        <v>3.8028</v>
      </c>
      <c r="C1414" s="2">
        <f t="shared" si="173"/>
        <v>-0.11189999999999989</v>
      </c>
      <c r="D1414" s="2">
        <f t="shared" ref="D1414:D1477" si="174">AVERAGE(B1410:B1414)</f>
        <v>3.9132600000000002</v>
      </c>
      <c r="E1414" s="2">
        <f t="shared" si="168"/>
        <v>3.9314299999999998</v>
      </c>
      <c r="F1414" s="2">
        <f t="shared" si="169"/>
        <v>3.9492750000000014</v>
      </c>
      <c r="G1414" s="2">
        <f t="shared" si="171"/>
        <v>3.6776740000000014</v>
      </c>
      <c r="H1414" s="2">
        <f t="shared" si="167"/>
        <v>3.1626775000000054</v>
      </c>
      <c r="I1414" s="2">
        <f t="array" ref="I1414">SUMPRODUCT(B1398:B1417, (ROW(B1398:B1417)-ROW(B1398)+1)) / (20*21/2)</f>
        <v>3.8581233333333333</v>
      </c>
      <c r="J1414" s="2">
        <f t="shared" si="170"/>
        <v>3.9009933193105102</v>
      </c>
      <c r="K1414" s="2">
        <f t="shared" si="172"/>
        <v>3.6890143905659132</v>
      </c>
    </row>
    <row r="1415" spans="1:11" ht="13.5" x14ac:dyDescent="0.25">
      <c r="A1415" s="3">
        <f>TITRES_STAT!B1418</f>
        <v>44074</v>
      </c>
      <c r="B1415" s="6">
        <f>TITRES_STAT!D1418</f>
        <v>3.8028</v>
      </c>
      <c r="C1415" s="2">
        <f t="shared" si="173"/>
        <v>0</v>
      </c>
      <c r="D1415" s="2">
        <f t="shared" si="174"/>
        <v>3.8838999999999997</v>
      </c>
      <c r="E1415" s="2">
        <f t="shared" si="168"/>
        <v>3.9167499999999995</v>
      </c>
      <c r="F1415" s="2">
        <f t="shared" si="169"/>
        <v>3.946995000000002</v>
      </c>
      <c r="G1415" s="2">
        <f t="shared" si="171"/>
        <v>3.6932360000000006</v>
      </c>
      <c r="H1415" s="2">
        <f t="shared" si="167"/>
        <v>3.165023500000006</v>
      </c>
      <c r="I1415" s="2">
        <f t="array" ref="I1415">SUMPRODUCT(B1399:B1418, (ROW(B1399:B1418)-ROW(B1399)+1)) / (20*21/2)</f>
        <v>3.804673333333334</v>
      </c>
      <c r="J1415" s="2">
        <f t="shared" si="170"/>
        <v>3.8916415746142712</v>
      </c>
      <c r="K1415" s="2">
        <f t="shared" si="172"/>
        <v>3.6934765713280342</v>
      </c>
    </row>
    <row r="1416" spans="1:11" ht="13.5" x14ac:dyDescent="0.25">
      <c r="A1416" s="3">
        <f>TITRES_STAT!B1419</f>
        <v>44075</v>
      </c>
      <c r="B1416" s="6">
        <f>TITRES_STAT!D1419</f>
        <v>3.6560000000000001</v>
      </c>
      <c r="C1416" s="2">
        <f t="shared" si="173"/>
        <v>-0.14679999999999982</v>
      </c>
      <c r="D1416" s="2">
        <f t="shared" si="174"/>
        <v>3.8251799999999996</v>
      </c>
      <c r="E1416" s="2">
        <f t="shared" si="168"/>
        <v>3.8873899999999999</v>
      </c>
      <c r="F1416" s="2">
        <f t="shared" si="169"/>
        <v>3.9373750000000016</v>
      </c>
      <c r="G1416" s="2">
        <f t="shared" si="171"/>
        <v>3.7058620000000002</v>
      </c>
      <c r="H1416" s="2">
        <f t="shared" si="167"/>
        <v>3.1666355000000057</v>
      </c>
      <c r="I1416" s="2">
        <f t="array" ref="I1416">SUMPRODUCT(B1400:B1419, (ROW(B1400:B1419)-ROW(B1400)+1)) / (20*21/2)</f>
        <v>3.7540919047619052</v>
      </c>
      <c r="J1416" s="2">
        <f t="shared" si="170"/>
        <v>3.8691995198891025</v>
      </c>
      <c r="K1416" s="2">
        <f t="shared" si="172"/>
        <v>3.6920069018641897</v>
      </c>
    </row>
    <row r="1417" spans="1:11" ht="13.5" x14ac:dyDescent="0.25">
      <c r="A1417" s="3">
        <f>TITRES_STAT!B1420</f>
        <v>44076</v>
      </c>
      <c r="B1417" s="6">
        <f>TITRES_STAT!D1420</f>
        <v>3.4462999999999999</v>
      </c>
      <c r="C1417" s="2">
        <f t="shared" si="173"/>
        <v>-0.20970000000000022</v>
      </c>
      <c r="D1417" s="2">
        <f t="shared" si="174"/>
        <v>3.7245199999999996</v>
      </c>
      <c r="E1417" s="2">
        <f t="shared" si="168"/>
        <v>3.8370600000000001</v>
      </c>
      <c r="F1417" s="2">
        <f t="shared" si="169"/>
        <v>3.9166250000000011</v>
      </c>
      <c r="G1417" s="2">
        <f t="shared" si="171"/>
        <v>3.7142940000000011</v>
      </c>
      <c r="H1417" s="2">
        <f t="shared" si="167"/>
        <v>3.1676820000000054</v>
      </c>
      <c r="I1417" s="2">
        <f t="array" ref="I1417">SUMPRODUCT(B1401:B1420, (ROW(B1401:B1420)-ROW(B1401)+1)) / (20*21/2)</f>
        <v>3.7057219047619046</v>
      </c>
      <c r="J1417" s="2">
        <f t="shared" si="170"/>
        <v>3.8289233751377596</v>
      </c>
      <c r="K1417" s="2">
        <f t="shared" si="172"/>
        <v>3.6823713370852018</v>
      </c>
    </row>
    <row r="1418" spans="1:11" ht="13.5" x14ac:dyDescent="0.25">
      <c r="A1418" s="3">
        <f>TITRES_STAT!B1421</f>
        <v>44077</v>
      </c>
      <c r="B1418" s="6">
        <f>TITRES_STAT!D1421</f>
        <v>3.3553999999999999</v>
      </c>
      <c r="C1418" s="2">
        <f t="shared" si="173"/>
        <v>-9.0899999999999981E-2</v>
      </c>
      <c r="D1418" s="2">
        <f t="shared" si="174"/>
        <v>3.6126599999999995</v>
      </c>
      <c r="E1418" s="2">
        <f t="shared" si="168"/>
        <v>3.7776400000000003</v>
      </c>
      <c r="F1418" s="2">
        <f t="shared" si="169"/>
        <v>3.886505000000001</v>
      </c>
      <c r="G1418" s="2">
        <f t="shared" si="171"/>
        <v>3.7209080000000005</v>
      </c>
      <c r="H1418" s="2">
        <f t="shared" ref="H1418:H1481" si="175">AVERAGE(B1219:B1418)</f>
        <v>3.1682740000000051</v>
      </c>
      <c r="I1418" s="2">
        <f t="array" ref="I1418">SUMPRODUCT(B1402:B1421, (ROW(B1402:B1421)-ROW(B1402)+1)) / (20*21/2)</f>
        <v>3.6600461904761903</v>
      </c>
      <c r="J1418" s="2">
        <f t="shared" si="170"/>
        <v>3.7838259108389254</v>
      </c>
      <c r="K1418" s="2">
        <f t="shared" si="172"/>
        <v>3.6695489317093117</v>
      </c>
    </row>
    <row r="1419" spans="1:11" ht="13.5" x14ac:dyDescent="0.25">
      <c r="A1419" s="3">
        <f>TITRES_STAT!B1422</f>
        <v>44078</v>
      </c>
      <c r="B1419" s="6">
        <f>TITRES_STAT!D1422</f>
        <v>3.3553999999999999</v>
      </c>
      <c r="C1419" s="2">
        <f t="shared" si="173"/>
        <v>0</v>
      </c>
      <c r="D1419" s="2">
        <f t="shared" si="174"/>
        <v>3.52318</v>
      </c>
      <c r="E1419" s="2">
        <f t="shared" si="168"/>
        <v>3.718220000000001</v>
      </c>
      <c r="F1419" s="2">
        <f t="shared" si="169"/>
        <v>3.8563850000000008</v>
      </c>
      <c r="G1419" s="2">
        <f t="shared" si="171"/>
        <v>3.7239180000000003</v>
      </c>
      <c r="H1419" s="2">
        <f t="shared" si="175"/>
        <v>3.1688660000000057</v>
      </c>
      <c r="I1419" s="2">
        <f t="array" ref="I1419">SUMPRODUCT(B1403:B1422, (ROW(B1403:B1422)-ROW(B1403)+1)) / (20*21/2)</f>
        <v>3.6103185714285724</v>
      </c>
      <c r="J1419" s="2">
        <f t="shared" si="170"/>
        <v>3.7430234431399803</v>
      </c>
      <c r="K1419" s="2">
        <f t="shared" si="172"/>
        <v>3.6572293657599269</v>
      </c>
    </row>
    <row r="1420" spans="1:11" ht="13.5" x14ac:dyDescent="0.25">
      <c r="A1420" s="3">
        <f>TITRES_STAT!B1423</f>
        <v>44081</v>
      </c>
      <c r="B1420" s="6">
        <f>TITRES_STAT!D1423</f>
        <v>3.3485</v>
      </c>
      <c r="C1420" s="2">
        <f t="shared" si="173"/>
        <v>-6.8999999999999062E-3</v>
      </c>
      <c r="D1420" s="2">
        <f t="shared" si="174"/>
        <v>3.4323199999999998</v>
      </c>
      <c r="E1420" s="2">
        <f t="shared" ref="E1420:E1483" si="176">AVERAGE(B1411:B1420)</f>
        <v>3.6581099999999998</v>
      </c>
      <c r="F1420" s="2">
        <f t="shared" si="169"/>
        <v>3.8210950000000006</v>
      </c>
      <c r="G1420" s="2">
        <f t="shared" si="171"/>
        <v>3.7267900000000003</v>
      </c>
      <c r="H1420" s="2">
        <f t="shared" si="175"/>
        <v>3.1694235000000051</v>
      </c>
      <c r="I1420" s="2">
        <f t="array" ref="I1420">SUMPRODUCT(B1404:B1423, (ROW(B1404:B1423)-ROW(B1404)+1)) / (20*21/2)</f>
        <v>3.5646519047619054</v>
      </c>
      <c r="J1420" s="2">
        <f t="shared" si="170"/>
        <v>3.7054497818885537</v>
      </c>
      <c r="K1420" s="2">
        <f t="shared" si="172"/>
        <v>3.6451223318085573</v>
      </c>
    </row>
    <row r="1421" spans="1:11" ht="13.5" x14ac:dyDescent="0.25">
      <c r="A1421" s="3">
        <f>TITRES_STAT!B1424</f>
        <v>44082</v>
      </c>
      <c r="B1421" s="6">
        <f>TITRES_STAT!D1424</f>
        <v>3.3414999999999999</v>
      </c>
      <c r="C1421" s="2">
        <f t="shared" si="173"/>
        <v>-7.0000000000001172E-3</v>
      </c>
      <c r="D1421" s="2">
        <f t="shared" si="174"/>
        <v>3.3694199999999994</v>
      </c>
      <c r="E1421" s="2">
        <f t="shared" si="176"/>
        <v>3.5972999999999997</v>
      </c>
      <c r="F1421" s="2">
        <f t="shared" si="169"/>
        <v>3.7867400000000004</v>
      </c>
      <c r="G1421" s="2">
        <f t="shared" si="171"/>
        <v>3.726048</v>
      </c>
      <c r="H1421" s="2">
        <f t="shared" si="175"/>
        <v>3.1699460000000048</v>
      </c>
      <c r="I1421" s="2">
        <f t="array" ref="I1421">SUMPRODUCT(B1405:B1424, (ROW(B1405:B1424)-ROW(B1405)+1)) / (20*21/2)</f>
        <v>3.5138233333333329</v>
      </c>
      <c r="J1421" s="2">
        <f t="shared" si="170"/>
        <v>3.6707878978991677</v>
      </c>
      <c r="K1421" s="2">
        <f t="shared" si="172"/>
        <v>3.633215573698418</v>
      </c>
    </row>
    <row r="1422" spans="1:11" ht="13.5" x14ac:dyDescent="0.25">
      <c r="A1422" s="3">
        <f>TITRES_STAT!B1425</f>
        <v>44083</v>
      </c>
      <c r="B1422" s="6">
        <f>TITRES_STAT!D1425</f>
        <v>3.2646000000000002</v>
      </c>
      <c r="C1422" s="2">
        <f t="shared" si="173"/>
        <v>-7.6899999999999746E-2</v>
      </c>
      <c r="D1422" s="2">
        <f t="shared" si="174"/>
        <v>3.3330800000000003</v>
      </c>
      <c r="E1422" s="2">
        <f t="shared" si="176"/>
        <v>3.5287999999999995</v>
      </c>
      <c r="F1422" s="2">
        <f t="shared" si="169"/>
        <v>3.7441000000000004</v>
      </c>
      <c r="G1422" s="2">
        <f t="shared" si="171"/>
        <v>3.7237680000000006</v>
      </c>
      <c r="H1422" s="2">
        <f t="shared" si="175"/>
        <v>3.170084000000005</v>
      </c>
      <c r="I1422" s="2">
        <f t="array" ref="I1422">SUMPRODUCT(B1406:B1425, (ROW(B1406:B1425)-ROW(B1406)+1)) / (20*21/2)</f>
        <v>3.4755799999999999</v>
      </c>
      <c r="J1422" s="2">
        <f t="shared" si="170"/>
        <v>3.6321033361944854</v>
      </c>
      <c r="K1422" s="2">
        <f t="shared" si="172"/>
        <v>3.6187600610043624</v>
      </c>
    </row>
    <row r="1423" spans="1:11" ht="13.5" x14ac:dyDescent="0.25">
      <c r="A1423" s="3">
        <f>TITRES_STAT!B1426</f>
        <v>44084</v>
      </c>
      <c r="B1423" s="6">
        <f>TITRES_STAT!D1426</f>
        <v>3.2646000000000002</v>
      </c>
      <c r="C1423" s="2">
        <f t="shared" si="173"/>
        <v>0</v>
      </c>
      <c r="D1423" s="2">
        <f t="shared" si="174"/>
        <v>3.3149199999999999</v>
      </c>
      <c r="E1423" s="2">
        <f t="shared" si="176"/>
        <v>3.4637900000000004</v>
      </c>
      <c r="F1423" s="2">
        <f t="shared" si="169"/>
        <v>3.7073999999999998</v>
      </c>
      <c r="G1423" s="2">
        <f t="shared" si="171"/>
        <v>3.7214880000000004</v>
      </c>
      <c r="H1423" s="2">
        <f t="shared" si="175"/>
        <v>3.1702220000000052</v>
      </c>
      <c r="I1423" s="2">
        <f t="array" ref="I1423">SUMPRODUCT(B1407:B1426, (ROW(B1407:B1426)-ROW(B1407)+1)) / (20*21/2)</f>
        <v>3.4545795238095245</v>
      </c>
      <c r="J1423" s="2">
        <f t="shared" si="170"/>
        <v>3.5971030184616772</v>
      </c>
      <c r="K1423" s="2">
        <f t="shared" si="172"/>
        <v>3.6048714311610546</v>
      </c>
    </row>
    <row r="1424" spans="1:11" ht="13.5" x14ac:dyDescent="0.25">
      <c r="A1424" s="3">
        <f>TITRES_STAT!B1427</f>
        <v>44085</v>
      </c>
      <c r="B1424" s="6">
        <f>TITRES_STAT!D1427</f>
        <v>3.1737000000000002</v>
      </c>
      <c r="C1424" s="2">
        <f t="shared" si="173"/>
        <v>-9.0899999999999981E-2</v>
      </c>
      <c r="D1424" s="2">
        <f t="shared" si="174"/>
        <v>3.2785799999999994</v>
      </c>
      <c r="E1424" s="2">
        <f t="shared" si="176"/>
        <v>3.4008800000000008</v>
      </c>
      <c r="F1424" s="2">
        <f t="shared" si="169"/>
        <v>3.6661549999999998</v>
      </c>
      <c r="G1424" s="2">
        <f t="shared" si="171"/>
        <v>3.7173900000000004</v>
      </c>
      <c r="H1424" s="2">
        <f t="shared" si="175"/>
        <v>3.1699055000000049</v>
      </c>
      <c r="I1424" s="2">
        <f t="array" ref="I1424">SUMPRODUCT(B1408:B1427, (ROW(B1408:B1427)-ROW(B1408)+1)) / (20*21/2)</f>
        <v>3.4454561904761905</v>
      </c>
      <c r="J1424" s="2">
        <f t="shared" si="170"/>
        <v>3.5567789214653271</v>
      </c>
      <c r="K1424" s="2">
        <f t="shared" si="172"/>
        <v>3.5879627475861113</v>
      </c>
    </row>
    <row r="1425" spans="1:11" ht="13.5" x14ac:dyDescent="0.25">
      <c r="A1425" s="3">
        <f>TITRES_STAT!B1428</f>
        <v>44088</v>
      </c>
      <c r="B1425" s="6">
        <f>TITRES_STAT!D1428</f>
        <v>3.2646000000000002</v>
      </c>
      <c r="C1425" s="2">
        <f t="shared" si="173"/>
        <v>9.0899999999999981E-2</v>
      </c>
      <c r="D1425" s="2">
        <f t="shared" si="174"/>
        <v>3.2618</v>
      </c>
      <c r="E1425" s="2">
        <f t="shared" si="176"/>
        <v>3.3470600000000004</v>
      </c>
      <c r="F1425" s="2">
        <f t="shared" si="169"/>
        <v>3.6319050000000006</v>
      </c>
      <c r="G1425" s="2">
        <f t="shared" si="171"/>
        <v>3.715110000000001</v>
      </c>
      <c r="H1425" s="2">
        <f t="shared" si="175"/>
        <v>3.1700435000000042</v>
      </c>
      <c r="I1425" s="2">
        <f t="array" ref="I1425">SUMPRODUCT(B1409:B1428, (ROW(B1409:B1428)-ROW(B1409)+1)) / (20*21/2)</f>
        <v>3.4384300000000003</v>
      </c>
      <c r="J1425" s="2">
        <f t="shared" si="170"/>
        <v>3.528952357516248</v>
      </c>
      <c r="K1425" s="2">
        <f t="shared" si="172"/>
        <v>3.5752818555239112</v>
      </c>
    </row>
    <row r="1426" spans="1:11" ht="13.5" x14ac:dyDescent="0.25">
      <c r="A1426" s="3">
        <f>TITRES_STAT!B1429</f>
        <v>44089</v>
      </c>
      <c r="B1426" s="6">
        <f>TITRES_STAT!D1429</f>
        <v>3.4114</v>
      </c>
      <c r="C1426" s="2">
        <f t="shared" si="173"/>
        <v>0.14679999999999982</v>
      </c>
      <c r="D1426" s="2">
        <f t="shared" si="174"/>
        <v>3.2757799999999997</v>
      </c>
      <c r="E1426" s="2">
        <f t="shared" si="176"/>
        <v>3.3226</v>
      </c>
      <c r="F1426" s="2">
        <f t="shared" si="169"/>
        <v>3.6049950000000002</v>
      </c>
      <c r="G1426" s="2">
        <f t="shared" si="171"/>
        <v>3.7157660000000003</v>
      </c>
      <c r="H1426" s="2">
        <f t="shared" si="175"/>
        <v>3.1709155000000044</v>
      </c>
      <c r="I1426" s="2">
        <f t="array" ref="I1426">SUMPRODUCT(B1410:B1429, (ROW(B1410:B1429)-ROW(B1410)+1)) / (20*21/2)</f>
        <v>3.4221866666666667</v>
      </c>
      <c r="J1426" s="2">
        <f t="shared" si="170"/>
        <v>3.517756894895653</v>
      </c>
      <c r="K1426" s="2">
        <f t="shared" si="172"/>
        <v>3.5688551160916009</v>
      </c>
    </row>
    <row r="1427" spans="1:11" ht="13.5" x14ac:dyDescent="0.25">
      <c r="A1427" s="3">
        <f>TITRES_STAT!B1430</f>
        <v>44090</v>
      </c>
      <c r="B1427" s="6">
        <f>TITRES_STAT!D1430</f>
        <v>3.5091999999999999</v>
      </c>
      <c r="C1427" s="2">
        <f t="shared" si="173"/>
        <v>9.7799999999999887E-2</v>
      </c>
      <c r="D1427" s="2">
        <f t="shared" si="174"/>
        <v>3.3247</v>
      </c>
      <c r="E1427" s="2">
        <f t="shared" si="176"/>
        <v>3.3288900000000003</v>
      </c>
      <c r="F1427" s="2">
        <f t="shared" si="169"/>
        <v>3.5829750000000002</v>
      </c>
      <c r="G1427" s="2">
        <f t="shared" si="171"/>
        <v>3.718378</v>
      </c>
      <c r="H1427" s="2">
        <f t="shared" si="175"/>
        <v>3.1722765000000042</v>
      </c>
      <c r="I1427" s="2">
        <f t="array" ref="I1427">SUMPRODUCT(B1411:B1430, (ROW(B1411:B1430)-ROW(B1411)+1)) / (20*21/2)</f>
        <v>3.3899680952380957</v>
      </c>
      <c r="J1427" s="2">
        <f t="shared" si="170"/>
        <v>3.5169419525246384</v>
      </c>
      <c r="K1427" s="2">
        <f t="shared" si="172"/>
        <v>3.5665156997742833</v>
      </c>
    </row>
    <row r="1428" spans="1:11" ht="13.5" x14ac:dyDescent="0.25">
      <c r="A1428" s="3">
        <f>TITRES_STAT!B1431</f>
        <v>44091</v>
      </c>
      <c r="B1428" s="6">
        <f>TITRES_STAT!D1431</f>
        <v>3.5091999999999999</v>
      </c>
      <c r="C1428" s="2">
        <f t="shared" si="173"/>
        <v>0</v>
      </c>
      <c r="D1428" s="2">
        <f t="shared" si="174"/>
        <v>3.3736199999999998</v>
      </c>
      <c r="E1428" s="2">
        <f t="shared" si="176"/>
        <v>3.3442700000000003</v>
      </c>
      <c r="F1428" s="2">
        <f t="shared" ref="F1428:F1491" si="177">AVERAGE(B1409:B1428)</f>
        <v>3.5609549999999999</v>
      </c>
      <c r="G1428" s="2">
        <f t="shared" si="171"/>
        <v>3.72099</v>
      </c>
      <c r="H1428" s="2">
        <f t="shared" si="175"/>
        <v>3.1736375000000048</v>
      </c>
      <c r="I1428" s="2">
        <f t="array" ref="I1428">SUMPRODUCT(B1412:B1431, (ROW(B1412:B1431)-ROW(B1412)+1)) / (20*21/2)</f>
        <v>3.362010952380952</v>
      </c>
      <c r="J1428" s="2">
        <f t="shared" si="170"/>
        <v>3.5162046237127682</v>
      </c>
      <c r="K1428" s="2">
        <f t="shared" si="172"/>
        <v>3.5642680252733312</v>
      </c>
    </row>
    <row r="1429" spans="1:11" ht="13.5" x14ac:dyDescent="0.25">
      <c r="A1429" s="3">
        <f>TITRES_STAT!B1432</f>
        <v>44092</v>
      </c>
      <c r="B1429" s="6">
        <f>TITRES_STAT!D1432</f>
        <v>3.3904000000000001</v>
      </c>
      <c r="C1429" s="2">
        <f t="shared" si="173"/>
        <v>-0.11879999999999979</v>
      </c>
      <c r="D1429" s="2">
        <f t="shared" si="174"/>
        <v>3.4169600000000004</v>
      </c>
      <c r="E1429" s="2">
        <f t="shared" si="176"/>
        <v>3.3477699999999997</v>
      </c>
      <c r="F1429" s="2">
        <f t="shared" si="177"/>
        <v>3.5329950000000006</v>
      </c>
      <c r="G1429" s="2">
        <f t="shared" si="171"/>
        <v>3.7212260000000001</v>
      </c>
      <c r="H1429" s="2">
        <f t="shared" si="175"/>
        <v>3.1744045000000045</v>
      </c>
      <c r="I1429" s="2">
        <f t="array" ref="I1429">SUMPRODUCT(B1413:B1432, (ROW(B1413:B1432)-ROW(B1413)+1)) / (20*21/2)</f>
        <v>3.3296247619047619</v>
      </c>
      <c r="J1429" s="2">
        <f t="shared" ref="J1429:J1492" si="178">$J$4*B1429+J1428*(1-$J$4)</f>
        <v>3.5042232309782189</v>
      </c>
      <c r="K1429" s="2">
        <f t="shared" si="172"/>
        <v>3.5574496713410437</v>
      </c>
    </row>
    <row r="1430" spans="1:11" ht="13.5" x14ac:dyDescent="0.25">
      <c r="A1430" s="3">
        <f>TITRES_STAT!B1433</f>
        <v>44095</v>
      </c>
      <c r="B1430" s="6">
        <f>TITRES_STAT!D1433</f>
        <v>3.1947000000000001</v>
      </c>
      <c r="C1430" s="2">
        <f t="shared" si="173"/>
        <v>-0.19569999999999999</v>
      </c>
      <c r="D1430" s="2">
        <f t="shared" si="174"/>
        <v>3.4029800000000003</v>
      </c>
      <c r="E1430" s="2">
        <f t="shared" si="176"/>
        <v>3.3323900000000002</v>
      </c>
      <c r="F1430" s="2">
        <f t="shared" si="177"/>
        <v>3.49525</v>
      </c>
      <c r="G1430" s="2">
        <f t="shared" si="171"/>
        <v>3.7175480000000003</v>
      </c>
      <c r="H1430" s="2">
        <f t="shared" si="175"/>
        <v>3.1741930000000047</v>
      </c>
      <c r="I1430" s="2">
        <f t="array" ref="I1430">SUMPRODUCT(B1414:B1433, (ROW(B1414:B1433)-ROW(B1414)+1)) / (20*21/2)</f>
        <v>3.3011995238095238</v>
      </c>
      <c r="J1430" s="2">
        <f t="shared" si="178"/>
        <v>3.4747448280279123</v>
      </c>
      <c r="K1430" s="2">
        <f t="shared" si="172"/>
        <v>3.5432241940335523</v>
      </c>
    </row>
    <row r="1431" spans="1:11" ht="13.5" x14ac:dyDescent="0.25">
      <c r="A1431" s="3">
        <f>TITRES_STAT!B1434</f>
        <v>44096</v>
      </c>
      <c r="B1431" s="6">
        <f>TITRES_STAT!D1434</f>
        <v>3.2017000000000002</v>
      </c>
      <c r="C1431" s="2">
        <f t="shared" si="173"/>
        <v>7.0000000000001172E-3</v>
      </c>
      <c r="D1431" s="2">
        <f t="shared" si="174"/>
        <v>3.36104</v>
      </c>
      <c r="E1431" s="2">
        <f t="shared" si="176"/>
        <v>3.3184100000000001</v>
      </c>
      <c r="F1431" s="2">
        <f t="shared" si="177"/>
        <v>3.4578549999999999</v>
      </c>
      <c r="G1431" s="2">
        <f t="shared" si="171"/>
        <v>3.7120800000000003</v>
      </c>
      <c r="H1431" s="2">
        <f t="shared" si="175"/>
        <v>3.1740165000000049</v>
      </c>
      <c r="I1431" s="2">
        <f t="array" ref="I1431">SUMPRODUCT(B1415:B1434, (ROW(B1415:B1434)-ROW(B1415)+1)) / (20*21/2)</f>
        <v>3.2679119047619052</v>
      </c>
      <c r="J1431" s="2">
        <f t="shared" si="178"/>
        <v>3.4487405586919206</v>
      </c>
      <c r="K1431" s="2">
        <f t="shared" si="172"/>
        <v>3.5298310883851776</v>
      </c>
    </row>
    <row r="1432" spans="1:11" ht="13.5" x14ac:dyDescent="0.25">
      <c r="A1432" s="3">
        <f>TITRES_STAT!B1435</f>
        <v>44097</v>
      </c>
      <c r="B1432" s="6">
        <f>TITRES_STAT!D1435</f>
        <v>3.1177999999999999</v>
      </c>
      <c r="C1432" s="2">
        <f t="shared" si="173"/>
        <v>-8.3900000000000308E-2</v>
      </c>
      <c r="D1432" s="2">
        <f t="shared" si="174"/>
        <v>3.2827600000000006</v>
      </c>
      <c r="E1432" s="2">
        <f t="shared" si="176"/>
        <v>3.3037300000000003</v>
      </c>
      <c r="F1432" s="2">
        <f t="shared" si="177"/>
        <v>3.4162650000000001</v>
      </c>
      <c r="G1432" s="2">
        <f t="shared" si="171"/>
        <v>3.702874</v>
      </c>
      <c r="H1432" s="2">
        <f t="shared" si="175"/>
        <v>3.1734205000000042</v>
      </c>
      <c r="I1432" s="2">
        <f t="array" ref="I1432">SUMPRODUCT(B1416:B1435, (ROW(B1416:B1435)-ROW(B1416)+1)) / (20*21/2)</f>
        <v>3.2383190476190475</v>
      </c>
      <c r="J1432" s="2">
        <f t="shared" si="178"/>
        <v>3.4172224102450715</v>
      </c>
      <c r="K1432" s="2">
        <f t="shared" si="172"/>
        <v>3.5136730064877195</v>
      </c>
    </row>
    <row r="1433" spans="1:11" ht="13.5" x14ac:dyDescent="0.25">
      <c r="A1433" s="3">
        <f>TITRES_STAT!B1436</f>
        <v>44098</v>
      </c>
      <c r="B1433" s="6">
        <f>TITRES_STAT!D1436</f>
        <v>3.1177999999999999</v>
      </c>
      <c r="C1433" s="2">
        <f t="shared" si="173"/>
        <v>0</v>
      </c>
      <c r="D1433" s="2">
        <f t="shared" si="174"/>
        <v>3.2044800000000002</v>
      </c>
      <c r="E1433" s="2">
        <f t="shared" si="176"/>
        <v>3.2890499999999996</v>
      </c>
      <c r="F1433" s="2">
        <f t="shared" si="177"/>
        <v>3.3764200000000004</v>
      </c>
      <c r="G1433" s="2">
        <f t="shared" si="171"/>
        <v>3.6937959999999999</v>
      </c>
      <c r="H1433" s="2">
        <f t="shared" si="175"/>
        <v>3.1728245000000044</v>
      </c>
      <c r="I1433" s="2">
        <f t="array" ref="I1433">SUMPRODUCT(B1417:B1436, (ROW(B1417:B1436)-ROW(B1417)+1)) / (20*21/2)</f>
        <v>3.2124209523809526</v>
      </c>
      <c r="J1433" s="2">
        <f t="shared" si="178"/>
        <v>3.3887059902217316</v>
      </c>
      <c r="K1433" s="2">
        <f t="shared" si="172"/>
        <v>3.4981485748607501</v>
      </c>
    </row>
    <row r="1434" spans="1:11" ht="13.5" x14ac:dyDescent="0.25">
      <c r="A1434" s="3">
        <f>TITRES_STAT!B1437</f>
        <v>44099</v>
      </c>
      <c r="B1434" s="6">
        <f>TITRES_STAT!D1437</f>
        <v>3.0268999999999999</v>
      </c>
      <c r="C1434" s="2">
        <f t="shared" si="173"/>
        <v>-9.0899999999999981E-2</v>
      </c>
      <c r="D1434" s="2">
        <f t="shared" si="174"/>
        <v>3.1317799999999996</v>
      </c>
      <c r="E1434" s="2">
        <f t="shared" si="176"/>
        <v>3.2743699999999998</v>
      </c>
      <c r="F1434" s="2">
        <f t="shared" si="177"/>
        <v>3.3376250000000005</v>
      </c>
      <c r="G1434" s="2">
        <f t="shared" si="171"/>
        <v>3.6829000000000001</v>
      </c>
      <c r="H1434" s="2">
        <f t="shared" si="175"/>
        <v>3.1717740000000045</v>
      </c>
      <c r="I1434" s="2">
        <f t="array" ref="I1434">SUMPRODUCT(B1418:B1437, (ROW(B1418:B1437)-ROW(B1418)+1)) / (20*21/2)</f>
        <v>3.2021661904761904</v>
      </c>
      <c r="J1434" s="2">
        <f t="shared" si="178"/>
        <v>3.3542482768672812</v>
      </c>
      <c r="K1434" s="2">
        <f t="shared" si="172"/>
        <v>3.4796682385917013</v>
      </c>
    </row>
    <row r="1435" spans="1:11" ht="13.5" x14ac:dyDescent="0.25">
      <c r="A1435" s="3">
        <f>TITRES_STAT!B1438</f>
        <v>44102</v>
      </c>
      <c r="B1435" s="6">
        <f>TITRES_STAT!D1438</f>
        <v>3.0268999999999999</v>
      </c>
      <c r="C1435" s="2">
        <f t="shared" si="173"/>
        <v>0</v>
      </c>
      <c r="D1435" s="2">
        <f t="shared" si="174"/>
        <v>3.09822</v>
      </c>
      <c r="E1435" s="2">
        <f t="shared" si="176"/>
        <v>3.2505999999999999</v>
      </c>
      <c r="F1435" s="2">
        <f t="shared" si="177"/>
        <v>3.2988300000000002</v>
      </c>
      <c r="G1435" s="2">
        <f t="shared" si="171"/>
        <v>3.6677559999999998</v>
      </c>
      <c r="H1435" s="2">
        <f t="shared" si="175"/>
        <v>3.1707235000000042</v>
      </c>
      <c r="I1435" s="2">
        <f t="array" ref="I1435">SUMPRODUCT(B1419:B1438, (ROW(B1419:B1438)-ROW(B1419)+1)) / (20*21/2)</f>
        <v>3.2019333333333333</v>
      </c>
      <c r="J1435" s="2">
        <f t="shared" si="178"/>
        <v>3.3230722504989689</v>
      </c>
      <c r="K1435" s="2">
        <f t="shared" si="172"/>
        <v>3.4619126213920266</v>
      </c>
    </row>
    <row r="1436" spans="1:11" ht="13.5" x14ac:dyDescent="0.25">
      <c r="A1436" s="3">
        <f>TITRES_STAT!B1439</f>
        <v>44103</v>
      </c>
      <c r="B1436" s="6">
        <f>TITRES_STAT!D1439</f>
        <v>3.0268999999999999</v>
      </c>
      <c r="C1436" s="2">
        <f t="shared" si="173"/>
        <v>0</v>
      </c>
      <c r="D1436" s="2">
        <f t="shared" si="174"/>
        <v>3.0632599999999996</v>
      </c>
      <c r="E1436" s="2">
        <f t="shared" si="176"/>
        <v>3.2121499999999998</v>
      </c>
      <c r="F1436" s="2">
        <f t="shared" si="177"/>
        <v>3.2673749999999999</v>
      </c>
      <c r="G1436" s="2">
        <f t="shared" si="171"/>
        <v>3.6510680000000004</v>
      </c>
      <c r="H1436" s="2">
        <f t="shared" si="175"/>
        <v>3.1696730000000044</v>
      </c>
      <c r="I1436" s="2">
        <f t="array" ref="I1436">SUMPRODUCT(B1420:B1439, (ROW(B1420:B1439)-ROW(B1420)+1)) / (20*21/2)</f>
        <v>3.2028661904761906</v>
      </c>
      <c r="J1436" s="2">
        <f t="shared" si="178"/>
        <v>3.2948653694990671</v>
      </c>
      <c r="K1436" s="2">
        <f t="shared" si="172"/>
        <v>3.4448533029060648</v>
      </c>
    </row>
    <row r="1437" spans="1:11" ht="13.5" x14ac:dyDescent="0.25">
      <c r="A1437" s="3">
        <f>TITRES_STAT!B1440</f>
        <v>44104</v>
      </c>
      <c r="B1437" s="6">
        <f>TITRES_STAT!D1440</f>
        <v>3.1597</v>
      </c>
      <c r="C1437" s="2">
        <f t="shared" si="173"/>
        <v>0.13280000000000003</v>
      </c>
      <c r="D1437" s="2">
        <f t="shared" si="174"/>
        <v>3.0716399999999999</v>
      </c>
      <c r="E1437" s="2">
        <f t="shared" si="176"/>
        <v>3.1772000000000005</v>
      </c>
      <c r="F1437" s="2">
        <f t="shared" si="177"/>
        <v>3.2530450000000002</v>
      </c>
      <c r="G1437" s="2">
        <f t="shared" si="171"/>
        <v>3.6370360000000006</v>
      </c>
      <c r="H1437" s="2">
        <f t="shared" si="175"/>
        <v>3.1692865000000041</v>
      </c>
      <c r="I1437" s="2">
        <f t="array" ref="I1437">SUMPRODUCT(B1421:B1440, (ROW(B1421:B1440)-ROW(B1421)+1)) / (20*21/2)</f>
        <v>3.222902857142858</v>
      </c>
      <c r="J1437" s="2">
        <f t="shared" si="178"/>
        <v>3.2819924771658227</v>
      </c>
      <c r="K1437" s="2">
        <f t="shared" si="172"/>
        <v>3.4336708204391604</v>
      </c>
    </row>
    <row r="1438" spans="1:11" ht="13.5" x14ac:dyDescent="0.25">
      <c r="A1438" s="3">
        <f>TITRES_STAT!B1441</f>
        <v>44105</v>
      </c>
      <c r="B1438" s="6">
        <f>TITRES_STAT!D1441</f>
        <v>3.2505999999999999</v>
      </c>
      <c r="C1438" s="2">
        <f t="shared" si="173"/>
        <v>9.0899999999999981E-2</v>
      </c>
      <c r="D1438" s="2">
        <f t="shared" si="174"/>
        <v>3.0982000000000003</v>
      </c>
      <c r="E1438" s="2">
        <f t="shared" si="176"/>
        <v>3.1513400000000003</v>
      </c>
      <c r="F1438" s="2">
        <f t="shared" si="177"/>
        <v>3.2478050000000005</v>
      </c>
      <c r="G1438" s="2">
        <f t="shared" si="171"/>
        <v>3.624822</v>
      </c>
      <c r="H1438" s="2">
        <f t="shared" si="175"/>
        <v>3.1693545000000038</v>
      </c>
      <c r="I1438" s="2">
        <f t="array" ref="I1438">SUMPRODUCT(B1422:B1441, (ROW(B1422:B1441)-ROW(B1422)+1)) / (20*21/2)</f>
        <v>3.2570880952380961</v>
      </c>
      <c r="J1438" s="2">
        <f t="shared" si="178"/>
        <v>3.2790027174357443</v>
      </c>
      <c r="K1438" s="2">
        <f t="shared" si="172"/>
        <v>3.4264915725788012</v>
      </c>
    </row>
    <row r="1439" spans="1:11" ht="13.5" x14ac:dyDescent="0.25">
      <c r="A1439" s="3">
        <f>TITRES_STAT!B1442</f>
        <v>44106</v>
      </c>
      <c r="B1439" s="6">
        <f>TITRES_STAT!D1442</f>
        <v>3.2576000000000001</v>
      </c>
      <c r="C1439" s="2">
        <f t="shared" si="173"/>
        <v>7.0000000000001172E-3</v>
      </c>
      <c r="D1439" s="2">
        <f t="shared" si="174"/>
        <v>3.1443400000000001</v>
      </c>
      <c r="E1439" s="2">
        <f t="shared" si="176"/>
        <v>3.1380599999999998</v>
      </c>
      <c r="F1439" s="2">
        <f t="shared" si="177"/>
        <v>3.242915</v>
      </c>
      <c r="G1439" s="2">
        <f t="shared" si="171"/>
        <v>3.6127479999999998</v>
      </c>
      <c r="H1439" s="2">
        <f t="shared" si="175"/>
        <v>3.1694575000000045</v>
      </c>
      <c r="I1439" s="2">
        <f t="array" ref="I1439">SUMPRODUCT(B1423:B1442, (ROW(B1423:B1442)-ROW(B1423)+1)) / (20*21/2)</f>
        <v>3.305322857142857</v>
      </c>
      <c r="J1439" s="2">
        <f t="shared" si="178"/>
        <v>3.2769643633942449</v>
      </c>
      <c r="K1439" s="2">
        <f t="shared" si="172"/>
        <v>3.4198683736541424</v>
      </c>
    </row>
    <row r="1440" spans="1:11" ht="13.5" x14ac:dyDescent="0.25">
      <c r="A1440" s="3">
        <f>TITRES_STAT!B1443</f>
        <v>44109</v>
      </c>
      <c r="B1440" s="6">
        <f>TITRES_STAT!D1443</f>
        <v>3.4533</v>
      </c>
      <c r="C1440" s="2">
        <f t="shared" si="173"/>
        <v>0.19569999999999999</v>
      </c>
      <c r="D1440" s="2">
        <f t="shared" si="174"/>
        <v>3.2296199999999997</v>
      </c>
      <c r="E1440" s="2">
        <f t="shared" si="176"/>
        <v>3.1639200000000001</v>
      </c>
      <c r="F1440" s="2">
        <f t="shared" si="177"/>
        <v>3.2481549999999997</v>
      </c>
      <c r="G1440" s="2">
        <f t="shared" si="171"/>
        <v>3.6045880000000006</v>
      </c>
      <c r="H1440" s="2">
        <f t="shared" si="175"/>
        <v>3.1705390000000047</v>
      </c>
      <c r="I1440" s="2">
        <f t="array" ref="I1440">SUMPRODUCT(B1424:B1443, (ROW(B1424:B1443)-ROW(B1424)+1)) / (20*21/2)</f>
        <v>3.3671419047619047</v>
      </c>
      <c r="J1440" s="2">
        <f t="shared" si="178"/>
        <v>3.293758233547174</v>
      </c>
      <c r="K1440" s="2">
        <f t="shared" si="172"/>
        <v>3.4211794178245682</v>
      </c>
    </row>
    <row r="1441" spans="1:11" ht="13.5" x14ac:dyDescent="0.25">
      <c r="A1441" s="3">
        <f>TITRES_STAT!B1444</f>
        <v>44110</v>
      </c>
      <c r="B1441" s="6">
        <f>TITRES_STAT!D1444</f>
        <v>3.6071</v>
      </c>
      <c r="C1441" s="2">
        <f t="shared" si="173"/>
        <v>0.15379999999999994</v>
      </c>
      <c r="D1441" s="2">
        <f t="shared" si="174"/>
        <v>3.3456600000000001</v>
      </c>
      <c r="E1441" s="2">
        <f t="shared" si="176"/>
        <v>3.2044599999999996</v>
      </c>
      <c r="F1441" s="2">
        <f t="shared" si="177"/>
        <v>3.2614350000000001</v>
      </c>
      <c r="G1441" s="2">
        <f t="shared" si="171"/>
        <v>3.6007920000000007</v>
      </c>
      <c r="H1441" s="2">
        <f t="shared" si="175"/>
        <v>3.1723895000000031</v>
      </c>
      <c r="I1441" s="2">
        <f t="array" ref="I1441">SUMPRODUCT(B1425:B1444, (ROW(B1425:B1444)-ROW(B1425)+1)) / (20*21/2)</f>
        <v>3.442403333333333</v>
      </c>
      <c r="J1441" s="2">
        <f t="shared" si="178"/>
        <v>3.3236003065426813</v>
      </c>
      <c r="K1441" s="2">
        <f t="shared" si="172"/>
        <v>3.4284704210471344</v>
      </c>
    </row>
    <row r="1442" spans="1:11" ht="13.5" x14ac:dyDescent="0.25">
      <c r="A1442" s="3">
        <f>TITRES_STAT!B1445</f>
        <v>44111</v>
      </c>
      <c r="B1442" s="6">
        <f>TITRES_STAT!D1445</f>
        <v>3.7679</v>
      </c>
      <c r="C1442" s="2">
        <f t="shared" si="173"/>
        <v>0.16080000000000005</v>
      </c>
      <c r="D1442" s="2">
        <f t="shared" si="174"/>
        <v>3.4673000000000003</v>
      </c>
      <c r="E1442" s="2">
        <f t="shared" si="176"/>
        <v>3.2694699999999997</v>
      </c>
      <c r="F1442" s="2">
        <f t="shared" si="177"/>
        <v>3.2866</v>
      </c>
      <c r="G1442" s="2">
        <f t="shared" si="171"/>
        <v>3.6002120000000009</v>
      </c>
      <c r="H1442" s="2">
        <f t="shared" si="175"/>
        <v>3.1750440000000038</v>
      </c>
      <c r="I1442" s="2">
        <f t="array" ref="I1442">SUMPRODUCT(B1426:B1445, (ROW(B1426:B1445)-ROW(B1426)+1)) / (20*21/2)</f>
        <v>3.5305185714285718</v>
      </c>
      <c r="J1442" s="2">
        <f t="shared" si="178"/>
        <v>3.3659145630624256</v>
      </c>
      <c r="K1442" s="2">
        <f t="shared" si="172"/>
        <v>3.4417813849276389</v>
      </c>
    </row>
    <row r="1443" spans="1:11" ht="13.5" x14ac:dyDescent="0.25">
      <c r="A1443" s="3">
        <f>TITRES_STAT!B1446</f>
        <v>44112</v>
      </c>
      <c r="B1443" s="6">
        <f>TITRES_STAT!D1446</f>
        <v>3.9357000000000002</v>
      </c>
      <c r="C1443" s="2">
        <f t="shared" si="173"/>
        <v>0.16780000000000017</v>
      </c>
      <c r="D1443" s="2">
        <f t="shared" si="174"/>
        <v>3.6043200000000004</v>
      </c>
      <c r="E1443" s="2">
        <f t="shared" si="176"/>
        <v>3.3512599999999999</v>
      </c>
      <c r="F1443" s="2">
        <f t="shared" si="177"/>
        <v>3.3201549999999989</v>
      </c>
      <c r="G1443" s="2">
        <f t="shared" si="171"/>
        <v>3.6017000000000006</v>
      </c>
      <c r="H1443" s="2">
        <f t="shared" si="175"/>
        <v>3.1785375000000031</v>
      </c>
      <c r="I1443" s="2">
        <f t="array" ref="I1443">SUMPRODUCT(B1427:B1446, (ROW(B1427:B1446)-ROW(B1427)+1)) / (20*21/2)</f>
        <v>3.6377023809523812</v>
      </c>
      <c r="J1443" s="2">
        <f t="shared" si="178"/>
        <v>3.4201798427707661</v>
      </c>
      <c r="K1443" s="2">
        <f t="shared" si="172"/>
        <v>3.4611507423814571</v>
      </c>
    </row>
    <row r="1444" spans="1:11" ht="13.5" x14ac:dyDescent="0.25">
      <c r="A1444" s="3">
        <f>TITRES_STAT!B1447</f>
        <v>44113</v>
      </c>
      <c r="B1444" s="6">
        <f>TITRES_STAT!D1447</f>
        <v>4.1104000000000003</v>
      </c>
      <c r="C1444" s="2">
        <f t="shared" si="173"/>
        <v>0.17470000000000008</v>
      </c>
      <c r="D1444" s="2">
        <f t="shared" si="174"/>
        <v>3.7748800000000005</v>
      </c>
      <c r="E1444" s="2">
        <f t="shared" si="176"/>
        <v>3.4596100000000001</v>
      </c>
      <c r="F1444" s="2">
        <f t="shared" si="177"/>
        <v>3.366989999999999</v>
      </c>
      <c r="G1444" s="2">
        <f t="shared" si="171"/>
        <v>3.6066820000000006</v>
      </c>
      <c r="H1444" s="2">
        <f t="shared" si="175"/>
        <v>3.1829045000000038</v>
      </c>
      <c r="I1444" s="2">
        <f t="array" ref="I1444">SUMPRODUCT(B1428:B1447, (ROW(B1428:B1447)-ROW(B1428)+1)) / (20*21/2)</f>
        <v>3.7554747619047615</v>
      </c>
      <c r="J1444" s="2">
        <f t="shared" si="178"/>
        <v>3.485915095840217</v>
      </c>
      <c r="K1444" s="2">
        <f t="shared" si="172"/>
        <v>3.4866114975821847</v>
      </c>
    </row>
    <row r="1445" spans="1:11" ht="13.5" x14ac:dyDescent="0.25">
      <c r="A1445" s="3">
        <f>TITRES_STAT!B1448</f>
        <v>44116</v>
      </c>
      <c r="B1445" s="6">
        <f>TITRES_STAT!D1448</f>
        <v>4.2922000000000002</v>
      </c>
      <c r="C1445" s="2">
        <f t="shared" si="173"/>
        <v>0.18179999999999996</v>
      </c>
      <c r="D1445" s="2">
        <f t="shared" si="174"/>
        <v>3.9426600000000001</v>
      </c>
      <c r="E1445" s="2">
        <f t="shared" si="176"/>
        <v>3.5861400000000003</v>
      </c>
      <c r="F1445" s="2">
        <f t="shared" si="177"/>
        <v>3.4183699999999995</v>
      </c>
      <c r="G1445" s="2">
        <f t="shared" si="171"/>
        <v>3.6155580000000009</v>
      </c>
      <c r="H1445" s="2">
        <f t="shared" si="175"/>
        <v>3.1885985000000034</v>
      </c>
      <c r="I1445" s="2">
        <f t="array" ref="I1445">SUMPRODUCT(B1429:B1448, (ROW(B1429:B1448)-ROW(B1429)+1)) / (20*21/2)</f>
        <v>3.881502380952381</v>
      </c>
      <c r="J1445" s="2">
        <f t="shared" si="178"/>
        <v>3.562704134331625</v>
      </c>
      <c r="K1445" s="2">
        <f t="shared" si="172"/>
        <v>3.518203203559354</v>
      </c>
    </row>
    <row r="1446" spans="1:11" ht="13.5" x14ac:dyDescent="0.25">
      <c r="A1446" s="3">
        <f>TITRES_STAT!B1449</f>
        <v>44117</v>
      </c>
      <c r="B1446" s="6">
        <f>TITRES_STAT!D1449</f>
        <v>4.5438000000000001</v>
      </c>
      <c r="C1446" s="2">
        <f t="shared" si="173"/>
        <v>0.25159999999999982</v>
      </c>
      <c r="D1446" s="2">
        <f t="shared" si="174"/>
        <v>4.1300000000000008</v>
      </c>
      <c r="E1446" s="2">
        <f t="shared" si="176"/>
        <v>3.7378300000000002</v>
      </c>
      <c r="F1446" s="2">
        <f t="shared" si="177"/>
        <v>3.4749899999999996</v>
      </c>
      <c r="G1446" s="2">
        <f t="shared" si="171"/>
        <v>3.6294660000000003</v>
      </c>
      <c r="H1446" s="2">
        <f t="shared" si="175"/>
        <v>3.1955505000000026</v>
      </c>
      <c r="I1446" s="2">
        <f t="array" ref="I1446">SUMPRODUCT(B1430:B1449, (ROW(B1430:B1449)-ROW(B1430)+1)) / (20*21/2)</f>
        <v>4.0144195238095239</v>
      </c>
      <c r="J1446" s="2">
        <f t="shared" si="178"/>
        <v>3.6561418358238513</v>
      </c>
      <c r="K1446" s="2">
        <f t="shared" si="172"/>
        <v>3.5584226857727126</v>
      </c>
    </row>
    <row r="1447" spans="1:11" ht="13.5" x14ac:dyDescent="0.25">
      <c r="A1447" s="3">
        <f>TITRES_STAT!B1450</f>
        <v>44118</v>
      </c>
      <c r="B1447" s="6">
        <f>TITRES_STAT!D1450</f>
        <v>4.7115999999999998</v>
      </c>
      <c r="C1447" s="2">
        <f t="shared" si="173"/>
        <v>0.16779999999999973</v>
      </c>
      <c r="D1447" s="2">
        <f t="shared" si="174"/>
        <v>4.31874</v>
      </c>
      <c r="E1447" s="2">
        <f t="shared" si="176"/>
        <v>3.8930199999999999</v>
      </c>
      <c r="F1447" s="2">
        <f t="shared" si="177"/>
        <v>3.5351100000000004</v>
      </c>
      <c r="G1447" s="2">
        <f t="shared" si="171"/>
        <v>3.6464720000000006</v>
      </c>
      <c r="H1447" s="2">
        <f t="shared" si="175"/>
        <v>3.2029235000000029</v>
      </c>
      <c r="I1447" s="2">
        <f t="array" ref="I1447">SUMPRODUCT(B1431:B1450, (ROW(B1431:B1450)-ROW(B1431)+1)) / (20*21/2)</f>
        <v>4.1609852380952379</v>
      </c>
      <c r="J1447" s="2">
        <f t="shared" si="178"/>
        <v>3.7566616609834846</v>
      </c>
      <c r="K1447" s="2">
        <f t="shared" si="172"/>
        <v>3.6036453255463319</v>
      </c>
    </row>
    <row r="1448" spans="1:11" ht="13.5" x14ac:dyDescent="0.25">
      <c r="A1448" s="3">
        <f>TITRES_STAT!B1451</f>
        <v>44120</v>
      </c>
      <c r="B1448" s="6">
        <f>TITRES_STAT!D1451</f>
        <v>4.8583999999999996</v>
      </c>
      <c r="C1448" s="2">
        <f t="shared" si="173"/>
        <v>0.14679999999999982</v>
      </c>
      <c r="D1448" s="2">
        <f t="shared" si="174"/>
        <v>4.5032800000000002</v>
      </c>
      <c r="E1448" s="2">
        <f t="shared" si="176"/>
        <v>4.0538000000000007</v>
      </c>
      <c r="F1448" s="2">
        <f t="shared" si="177"/>
        <v>3.6025700000000001</v>
      </c>
      <c r="G1448" s="2">
        <f t="shared" si="171"/>
        <v>3.6644840000000012</v>
      </c>
      <c r="H1448" s="2">
        <f t="shared" si="175"/>
        <v>3.2110305000000023</v>
      </c>
      <c r="I1448" s="2">
        <f t="array" ref="I1448">SUMPRODUCT(B1432:B1451, (ROW(B1432:B1451)-ROW(B1432)+1)) / (20*21/2)</f>
        <v>4.3198690476190471</v>
      </c>
      <c r="J1448" s="2">
        <f t="shared" si="178"/>
        <v>3.8615891218422003</v>
      </c>
      <c r="K1448" s="2">
        <f t="shared" si="172"/>
        <v>3.6528513912111817</v>
      </c>
    </row>
    <row r="1449" spans="1:11" ht="13.5" x14ac:dyDescent="0.25">
      <c r="A1449" s="3">
        <f>TITRES_STAT!B1452</f>
        <v>44123</v>
      </c>
      <c r="B1449" s="6">
        <f>TITRES_STAT!D1452</f>
        <v>4.9981999999999998</v>
      </c>
      <c r="C1449" s="2">
        <f t="shared" si="173"/>
        <v>0.13980000000000015</v>
      </c>
      <c r="D1449" s="2">
        <f t="shared" si="174"/>
        <v>4.6808399999999999</v>
      </c>
      <c r="E1449" s="2">
        <f t="shared" si="176"/>
        <v>4.2278599999999997</v>
      </c>
      <c r="F1449" s="2">
        <f t="shared" si="177"/>
        <v>3.6829599999999991</v>
      </c>
      <c r="G1449" s="2">
        <f t="shared" si="171"/>
        <v>3.685292</v>
      </c>
      <c r="H1449" s="2">
        <f t="shared" si="175"/>
        <v>3.2198365000000018</v>
      </c>
      <c r="I1449" s="2">
        <f t="array" ref="I1449">SUMPRODUCT(B1433:B1452, (ROW(B1433:B1452)-ROW(B1433)+1)) / (20*21/2)</f>
        <v>4.49932</v>
      </c>
      <c r="J1449" s="2">
        <f t="shared" si="178"/>
        <v>3.9698377769048481</v>
      </c>
      <c r="K1449" s="2">
        <f t="shared" si="172"/>
        <v>3.7056101601832925</v>
      </c>
    </row>
    <row r="1450" spans="1:11" ht="13.5" x14ac:dyDescent="0.25">
      <c r="A1450" s="3">
        <f>TITRES_STAT!B1453</f>
        <v>44124</v>
      </c>
      <c r="B1450" s="6">
        <f>TITRES_STAT!D1453</f>
        <v>5.2218999999999998</v>
      </c>
      <c r="C1450" s="2">
        <f t="shared" si="173"/>
        <v>0.22370000000000001</v>
      </c>
      <c r="D1450" s="2">
        <f t="shared" si="174"/>
        <v>4.8667800000000003</v>
      </c>
      <c r="E1450" s="2">
        <f t="shared" si="176"/>
        <v>4.4047199999999993</v>
      </c>
      <c r="F1450" s="2">
        <f t="shared" si="177"/>
        <v>3.7843199999999997</v>
      </c>
      <c r="G1450" s="2">
        <f t="shared" si="171"/>
        <v>3.7086440000000001</v>
      </c>
      <c r="H1450" s="2">
        <f t="shared" si="175"/>
        <v>3.2297610000000021</v>
      </c>
      <c r="I1450" s="2">
        <f t="array" ref="I1450">SUMPRODUCT(B1434:B1453, (ROW(B1434:B1453)-ROW(B1434)+1)) / (20*21/2)</f>
        <v>4.699383809523809</v>
      </c>
      <c r="J1450" s="2">
        <f t="shared" si="178"/>
        <v>4.0890817981520051</v>
      </c>
      <c r="K1450" s="2">
        <f t="shared" si="172"/>
        <v>3.7650725068427713</v>
      </c>
    </row>
    <row r="1451" spans="1:11" ht="13.5" x14ac:dyDescent="0.25">
      <c r="A1451" s="3">
        <f>TITRES_STAT!B1454</f>
        <v>44125</v>
      </c>
      <c r="B1451" s="6">
        <f>TITRES_STAT!D1454</f>
        <v>5.4526000000000003</v>
      </c>
      <c r="C1451" s="2">
        <f t="shared" si="173"/>
        <v>0.23070000000000057</v>
      </c>
      <c r="D1451" s="2">
        <f t="shared" si="174"/>
        <v>5.0485400000000009</v>
      </c>
      <c r="E1451" s="2">
        <f t="shared" si="176"/>
        <v>4.5892700000000008</v>
      </c>
      <c r="F1451" s="2">
        <f t="shared" si="177"/>
        <v>3.8968649999999996</v>
      </c>
      <c r="G1451" s="2">
        <f t="shared" si="171"/>
        <v>3.7371240000000001</v>
      </c>
      <c r="H1451" s="2">
        <f t="shared" si="175"/>
        <v>3.2408390000000016</v>
      </c>
      <c r="I1451" s="2">
        <f t="array" ref="I1451">SUMPRODUCT(B1435:B1454, (ROW(B1435:B1454)-ROW(B1435)+1)) / (20*21/2)</f>
        <v>4.920386190476191</v>
      </c>
      <c r="J1451" s="2">
        <f t="shared" si="178"/>
        <v>4.218940674518481</v>
      </c>
      <c r="K1451" s="2">
        <f t="shared" si="172"/>
        <v>3.8312500555940354</v>
      </c>
    </row>
    <row r="1452" spans="1:11" ht="13.5" x14ac:dyDescent="0.25">
      <c r="A1452" s="3">
        <f>TITRES_STAT!B1455</f>
        <v>44126</v>
      </c>
      <c r="B1452" s="6">
        <f>TITRES_STAT!D1455</f>
        <v>5.7811000000000003</v>
      </c>
      <c r="C1452" s="2">
        <f t="shared" si="173"/>
        <v>0.32850000000000001</v>
      </c>
      <c r="D1452" s="2">
        <f t="shared" si="174"/>
        <v>5.2624400000000007</v>
      </c>
      <c r="E1452" s="2">
        <f t="shared" si="176"/>
        <v>4.7905900000000008</v>
      </c>
      <c r="F1452" s="2">
        <f t="shared" si="177"/>
        <v>4.0300299999999991</v>
      </c>
      <c r="G1452" s="2">
        <f t="shared" si="171"/>
        <v>3.7703980000000006</v>
      </c>
      <c r="H1452" s="2">
        <f t="shared" si="175"/>
        <v>3.253559500000001</v>
      </c>
      <c r="I1452" s="2">
        <f t="array" ref="I1452">SUMPRODUCT(B1436:B1455, (ROW(B1436:B1455)-ROW(B1436)+1)) / (20*21/2)</f>
        <v>5.1248442857142846</v>
      </c>
      <c r="J1452" s="2">
        <f t="shared" si="178"/>
        <v>4.3677177531357687</v>
      </c>
      <c r="K1452" s="2">
        <f t="shared" si="172"/>
        <v>3.9077147592962302</v>
      </c>
    </row>
    <row r="1453" spans="1:11" ht="13.5" x14ac:dyDescent="0.25">
      <c r="A1453" s="3">
        <f>TITRES_STAT!B1456</f>
        <v>44127</v>
      </c>
      <c r="B1453" s="6">
        <f>TITRES_STAT!D1456</f>
        <v>6.1307</v>
      </c>
      <c r="C1453" s="2">
        <f t="shared" si="173"/>
        <v>0.34959999999999969</v>
      </c>
      <c r="D1453" s="2">
        <f t="shared" si="174"/>
        <v>5.5169000000000006</v>
      </c>
      <c r="E1453" s="2">
        <f t="shared" si="176"/>
        <v>5.0100899999999999</v>
      </c>
      <c r="F1453" s="2">
        <f t="shared" si="177"/>
        <v>4.1806749999999999</v>
      </c>
      <c r="G1453" s="2">
        <f t="shared" si="171"/>
        <v>3.8130399999999995</v>
      </c>
      <c r="H1453" s="2">
        <f t="shared" si="175"/>
        <v>3.2680280000000015</v>
      </c>
      <c r="I1453" s="2">
        <f t="array" ref="I1453">SUMPRODUCT(B1437:B1456, (ROW(B1437:B1456)-ROW(B1437)+1)) / (20*21/2)</f>
        <v>5.3200819047619046</v>
      </c>
      <c r="J1453" s="2">
        <f t="shared" si="178"/>
        <v>4.5356208242656955</v>
      </c>
      <c r="K1453" s="2">
        <f t="shared" si="172"/>
        <v>3.9948906510885349</v>
      </c>
    </row>
    <row r="1454" spans="1:11" ht="13.5" x14ac:dyDescent="0.25">
      <c r="A1454" s="3">
        <f>TITRES_STAT!B1457</f>
        <v>44130</v>
      </c>
      <c r="B1454" s="6">
        <f>TITRES_STAT!D1457</f>
        <v>6.5011999999999999</v>
      </c>
      <c r="C1454" s="2">
        <f t="shared" si="173"/>
        <v>0.37049999999999983</v>
      </c>
      <c r="D1454" s="2">
        <f t="shared" si="174"/>
        <v>5.8175000000000008</v>
      </c>
      <c r="E1454" s="2">
        <f t="shared" si="176"/>
        <v>5.2491699999999994</v>
      </c>
      <c r="F1454" s="2">
        <f t="shared" si="177"/>
        <v>4.3543899999999995</v>
      </c>
      <c r="G1454" s="2">
        <f t="shared" si="171"/>
        <v>3.863092</v>
      </c>
      <c r="H1454" s="2">
        <f t="shared" si="175"/>
        <v>3.2844455000000017</v>
      </c>
      <c r="I1454" s="2">
        <f t="array" ref="I1454">SUMPRODUCT(B1438:B1457, (ROW(B1438:B1457)-ROW(B1438)+1)) / (20*21/2)</f>
        <v>5.5043995238095231</v>
      </c>
      <c r="J1454" s="2">
        <f t="shared" si="178"/>
        <v>4.7228188410022955</v>
      </c>
      <c r="K1454" s="2">
        <f t="shared" si="172"/>
        <v>4.0931772922223182</v>
      </c>
    </row>
    <row r="1455" spans="1:11" ht="13.5" x14ac:dyDescent="0.25">
      <c r="A1455" s="3">
        <f>TITRES_STAT!B1458</f>
        <v>44131</v>
      </c>
      <c r="B1455" s="6">
        <f>TITRES_STAT!D1458</f>
        <v>6.5011999999999999</v>
      </c>
      <c r="C1455" s="2">
        <f t="shared" si="173"/>
        <v>0</v>
      </c>
      <c r="D1455" s="2">
        <f t="shared" si="174"/>
        <v>6.0733600000000001</v>
      </c>
      <c r="E1455" s="2">
        <f t="shared" si="176"/>
        <v>5.4700699999999989</v>
      </c>
      <c r="F1455" s="2">
        <f t="shared" si="177"/>
        <v>4.5281049999999992</v>
      </c>
      <c r="G1455" s="2">
        <f t="shared" si="171"/>
        <v>3.9141240000000006</v>
      </c>
      <c r="H1455" s="2">
        <f t="shared" si="175"/>
        <v>3.3008630000000014</v>
      </c>
      <c r="I1455" s="2">
        <f t="array" ref="I1455">SUMPRODUCT(B1439:B1458, (ROW(B1439:B1458)-ROW(B1439)+1)) / (20*21/2)</f>
        <v>5.6688061904761895</v>
      </c>
      <c r="J1455" s="2">
        <f t="shared" si="178"/>
        <v>4.8921884751925528</v>
      </c>
      <c r="K1455" s="2">
        <f t="shared" si="172"/>
        <v>4.1876095552724237</v>
      </c>
    </row>
    <row r="1456" spans="1:11" ht="13.5" x14ac:dyDescent="0.25">
      <c r="A1456" s="3">
        <f>TITRES_STAT!B1459</f>
        <v>44132</v>
      </c>
      <c r="B1456" s="6">
        <f>TITRES_STAT!D1459</f>
        <v>6.5781000000000001</v>
      </c>
      <c r="C1456" s="2">
        <f t="shared" si="173"/>
        <v>7.690000000000019E-2</v>
      </c>
      <c r="D1456" s="2">
        <f t="shared" si="174"/>
        <v>6.2984600000000004</v>
      </c>
      <c r="E1456" s="2">
        <f t="shared" si="176"/>
        <v>5.6734999999999989</v>
      </c>
      <c r="F1456" s="2">
        <f t="shared" si="177"/>
        <v>4.7056649999999998</v>
      </c>
      <c r="G1456" s="2">
        <f t="shared" si="171"/>
        <v>3.9666940000000004</v>
      </c>
      <c r="H1456" s="2">
        <f t="shared" si="175"/>
        <v>3.3176650000000012</v>
      </c>
      <c r="I1456" s="2">
        <f t="array" ref="I1456">SUMPRODUCT(B1440:B1459, (ROW(B1440:B1459)-ROW(B1440)+1)) / (20*21/2)</f>
        <v>5.8205680952380945</v>
      </c>
      <c r="J1456" s="2">
        <f t="shared" si="178"/>
        <v>5.0527514775551667</v>
      </c>
      <c r="K1456" s="2">
        <f t="shared" si="172"/>
        <v>4.2813542785950736</v>
      </c>
    </row>
    <row r="1457" spans="1:11" ht="13.5" x14ac:dyDescent="0.25">
      <c r="A1457" s="3">
        <f>TITRES_STAT!B1460</f>
        <v>44134</v>
      </c>
      <c r="B1457" s="6">
        <f>TITRES_STAT!D1460</f>
        <v>6.641</v>
      </c>
      <c r="C1457" s="2">
        <f t="shared" si="173"/>
        <v>6.2899999999999956E-2</v>
      </c>
      <c r="D1457" s="2">
        <f t="shared" si="174"/>
        <v>6.4704399999999991</v>
      </c>
      <c r="E1457" s="2">
        <f t="shared" si="176"/>
        <v>5.866439999999999</v>
      </c>
      <c r="F1457" s="2">
        <f t="shared" si="177"/>
        <v>4.8797300000000003</v>
      </c>
      <c r="G1457" s="2">
        <f t="shared" si="171"/>
        <v>4.0205220000000006</v>
      </c>
      <c r="H1457" s="2">
        <f t="shared" si="175"/>
        <v>3.334781500000001</v>
      </c>
      <c r="I1457" s="2">
        <f t="array" ref="I1457">SUMPRODUCT(B1441:B1460, (ROW(B1441:B1460)-ROW(B1441)+1)) / (20*21/2)</f>
        <v>5.9595423809523815</v>
      </c>
      <c r="J1457" s="2">
        <f t="shared" si="178"/>
        <v>5.2040132415975311</v>
      </c>
      <c r="K1457" s="2">
        <f t="shared" si="172"/>
        <v>4.3738894049246788</v>
      </c>
    </row>
    <row r="1458" spans="1:11" ht="13.5" x14ac:dyDescent="0.25">
      <c r="A1458" s="3">
        <f>TITRES_STAT!B1461</f>
        <v>44137</v>
      </c>
      <c r="B1458" s="6">
        <f>TITRES_STAT!D1461</f>
        <v>6.6059999999999999</v>
      </c>
      <c r="C1458" s="2">
        <f t="shared" si="173"/>
        <v>-3.5000000000000142E-2</v>
      </c>
      <c r="D1458" s="2">
        <f t="shared" si="174"/>
        <v>6.5655000000000001</v>
      </c>
      <c r="E1458" s="2">
        <f t="shared" si="176"/>
        <v>6.0411999999999999</v>
      </c>
      <c r="F1458" s="2">
        <f t="shared" si="177"/>
        <v>5.0475000000000003</v>
      </c>
      <c r="G1458" s="2">
        <f t="shared" ref="G1458:G1521" si="179">AVERAGE(B1409:B1458)</f>
        <v>4.0736499999999998</v>
      </c>
      <c r="H1458" s="2">
        <f t="shared" si="175"/>
        <v>3.3517230000000007</v>
      </c>
      <c r="I1458" s="2">
        <f t="array" ref="I1458">SUMPRODUCT(B1442:B1461, (ROW(B1442:B1461)-ROW(B1442)+1)) / (20*21/2)</f>
        <v>6.0831709523809527</v>
      </c>
      <c r="J1458" s="2">
        <f t="shared" si="178"/>
        <v>5.3375357900168137</v>
      </c>
      <c r="K1458" s="2">
        <f t="shared" si="172"/>
        <v>4.4614231537511619</v>
      </c>
    </row>
    <row r="1459" spans="1:11" ht="13.5" x14ac:dyDescent="0.25">
      <c r="A1459" s="3">
        <f>TITRES_STAT!B1462</f>
        <v>44138</v>
      </c>
      <c r="B1459" s="6">
        <f>TITRES_STAT!D1462</f>
        <v>6.641</v>
      </c>
      <c r="C1459" s="2">
        <f t="shared" si="173"/>
        <v>3.5000000000000142E-2</v>
      </c>
      <c r="D1459" s="2">
        <f t="shared" si="174"/>
        <v>6.5934600000000003</v>
      </c>
      <c r="E1459" s="2">
        <f t="shared" si="176"/>
        <v>6.2054799999999997</v>
      </c>
      <c r="F1459" s="2">
        <f t="shared" si="177"/>
        <v>5.2166699999999997</v>
      </c>
      <c r="G1459" s="2">
        <f t="shared" si="179"/>
        <v>4.127478</v>
      </c>
      <c r="H1459" s="2">
        <f t="shared" si="175"/>
        <v>3.3688395000000004</v>
      </c>
      <c r="I1459" s="2">
        <f t="array" ref="I1459">SUMPRODUCT(B1443:B1462, (ROW(B1443:B1462)-ROW(B1443)+1)) / (20*21/2)</f>
        <v>6.1921861904761926</v>
      </c>
      <c r="J1459" s="2">
        <f t="shared" si="178"/>
        <v>5.4616752385866416</v>
      </c>
      <c r="K1459" s="2">
        <f t="shared" ref="K1459:K1522" si="180">$K$4*B1459+(1-$K$4)*K1458</f>
        <v>4.5468967555648421</v>
      </c>
    </row>
    <row r="1460" spans="1:11" ht="13.5" x14ac:dyDescent="0.25">
      <c r="A1460" s="3">
        <f>TITRES_STAT!B1463</f>
        <v>44139</v>
      </c>
      <c r="B1460" s="6">
        <f>TITRES_STAT!D1463</f>
        <v>6.6759000000000004</v>
      </c>
      <c r="C1460" s="2">
        <f t="shared" si="173"/>
        <v>3.4900000000000375E-2</v>
      </c>
      <c r="D1460" s="2">
        <f t="shared" si="174"/>
        <v>6.6283999999999992</v>
      </c>
      <c r="E1460" s="2">
        <f t="shared" si="176"/>
        <v>6.3508800000000001</v>
      </c>
      <c r="F1460" s="2">
        <f t="shared" si="177"/>
        <v>5.3777999999999997</v>
      </c>
      <c r="G1460" s="2">
        <f t="shared" si="179"/>
        <v>4.1820040000000001</v>
      </c>
      <c r="H1460" s="2">
        <f t="shared" si="175"/>
        <v>3.3864519999999998</v>
      </c>
      <c r="I1460" s="2">
        <f t="array" ref="I1460">SUMPRODUCT(B1444:B1463, (ROW(B1444:B1463)-ROW(B1444)+1)) / (20*21/2)</f>
        <v>6.290687142857144</v>
      </c>
      <c r="J1460" s="2">
        <f t="shared" si="178"/>
        <v>5.5773156920545803</v>
      </c>
      <c r="K1460" s="2">
        <f t="shared" si="180"/>
        <v>4.6303870788760246</v>
      </c>
    </row>
    <row r="1461" spans="1:11" ht="13.5" x14ac:dyDescent="0.25">
      <c r="A1461" s="3">
        <f>TITRES_STAT!B1464</f>
        <v>44140</v>
      </c>
      <c r="B1461" s="6">
        <f>TITRES_STAT!D1464</f>
        <v>6.6759000000000004</v>
      </c>
      <c r="C1461" s="2">
        <f t="shared" si="173"/>
        <v>0</v>
      </c>
      <c r="D1461" s="2">
        <f t="shared" si="174"/>
        <v>6.6479599999999994</v>
      </c>
      <c r="E1461" s="2">
        <f t="shared" si="176"/>
        <v>6.4732099999999999</v>
      </c>
      <c r="F1461" s="2">
        <f t="shared" si="177"/>
        <v>5.5312400000000004</v>
      </c>
      <c r="G1461" s="2">
        <f t="shared" si="179"/>
        <v>4.2365300000000001</v>
      </c>
      <c r="H1461" s="2">
        <f t="shared" si="175"/>
        <v>3.4040644999999996</v>
      </c>
      <c r="I1461" s="2">
        <f t="array" ref="I1461">SUMPRODUCT(B1445:B1464, (ROW(B1445:B1464)-ROW(B1445)+1)) / (20*21/2)</f>
        <v>6.3759728571428589</v>
      </c>
      <c r="J1461" s="2">
        <f t="shared" si="178"/>
        <v>5.681942769001763</v>
      </c>
      <c r="K1461" s="2">
        <f t="shared" si="180"/>
        <v>4.7106032718612791</v>
      </c>
    </row>
    <row r="1462" spans="1:11" ht="13.5" x14ac:dyDescent="0.25">
      <c r="A1462" s="3">
        <f>TITRES_STAT!B1465</f>
        <v>44141</v>
      </c>
      <c r="B1462" s="6">
        <f>TITRES_STAT!D1465</f>
        <v>6.6759000000000004</v>
      </c>
      <c r="C1462" s="2">
        <f t="shared" si="173"/>
        <v>0</v>
      </c>
      <c r="D1462" s="2">
        <f t="shared" si="174"/>
        <v>6.654939999999999</v>
      </c>
      <c r="E1462" s="2">
        <f t="shared" si="176"/>
        <v>6.562689999999999</v>
      </c>
      <c r="F1462" s="2">
        <f t="shared" si="177"/>
        <v>5.6766400000000008</v>
      </c>
      <c r="G1462" s="2">
        <f t="shared" si="179"/>
        <v>4.2910560000000011</v>
      </c>
      <c r="H1462" s="2">
        <f t="shared" si="175"/>
        <v>3.4219989999999991</v>
      </c>
      <c r="I1462" s="2">
        <f t="array" ref="I1462">SUMPRODUCT(B1446:B1465, (ROW(B1446:B1465)-ROW(B1446)+1)) / (20*21/2)</f>
        <v>6.4775038095238102</v>
      </c>
      <c r="J1462" s="2">
        <f t="shared" si="178"/>
        <v>5.7766053624301659</v>
      </c>
      <c r="K1462" s="2">
        <f t="shared" si="180"/>
        <v>4.7876737317882876</v>
      </c>
    </row>
    <row r="1463" spans="1:11" ht="13.5" x14ac:dyDescent="0.25">
      <c r="A1463" s="3">
        <f>TITRES_STAT!B1466</f>
        <v>44144</v>
      </c>
      <c r="B1463" s="6">
        <f>TITRES_STAT!D1466</f>
        <v>6.7108999999999996</v>
      </c>
      <c r="C1463" s="2">
        <f t="shared" si="173"/>
        <v>3.4999999999999254E-2</v>
      </c>
      <c r="D1463" s="2">
        <f t="shared" si="174"/>
        <v>6.6759200000000005</v>
      </c>
      <c r="E1463" s="2">
        <f t="shared" si="176"/>
        <v>6.6207099999999999</v>
      </c>
      <c r="F1463" s="2">
        <f t="shared" si="177"/>
        <v>5.8153999999999995</v>
      </c>
      <c r="G1463" s="2">
        <f t="shared" si="179"/>
        <v>4.3469800000000012</v>
      </c>
      <c r="H1463" s="2">
        <f t="shared" si="175"/>
        <v>3.4404299999999988</v>
      </c>
      <c r="I1463" s="2">
        <f t="array" ref="I1463">SUMPRODUCT(B1447:B1466, (ROW(B1447:B1466)-ROW(B1447)+1)) / (20*21/2)</f>
        <v>6.5707428571428572</v>
      </c>
      <c r="J1463" s="2">
        <f t="shared" si="178"/>
        <v>5.8655858041034836</v>
      </c>
      <c r="K1463" s="2">
        <f t="shared" si="180"/>
        <v>4.8630943697573743</v>
      </c>
    </row>
    <row r="1464" spans="1:11" ht="13.5" x14ac:dyDescent="0.25">
      <c r="A1464" s="3">
        <f>TITRES_STAT!B1467</f>
        <v>44145</v>
      </c>
      <c r="B1464" s="6">
        <f>TITRES_STAT!D1467</f>
        <v>6.7108999999999996</v>
      </c>
      <c r="C1464" s="2">
        <f t="shared" si="173"/>
        <v>0</v>
      </c>
      <c r="D1464" s="2">
        <f t="shared" si="174"/>
        <v>6.6898999999999997</v>
      </c>
      <c r="E1464" s="2">
        <f t="shared" si="176"/>
        <v>6.6416799999999991</v>
      </c>
      <c r="F1464" s="2">
        <f t="shared" si="177"/>
        <v>5.9454249999999993</v>
      </c>
      <c r="G1464" s="2">
        <f t="shared" si="179"/>
        <v>4.4051420000000014</v>
      </c>
      <c r="H1464" s="2">
        <f t="shared" si="175"/>
        <v>3.4593114999999988</v>
      </c>
      <c r="I1464" s="2">
        <f t="array" ref="I1464">SUMPRODUCT(B1448:B1467, (ROW(B1448:B1467)-ROW(B1448)+1)) / (20*21/2)</f>
        <v>6.6719695238095245</v>
      </c>
      <c r="J1464" s="2">
        <f t="shared" si="178"/>
        <v>5.9460919179983902</v>
      </c>
      <c r="K1464" s="2">
        <f t="shared" si="180"/>
        <v>4.9355573356492419</v>
      </c>
    </row>
    <row r="1465" spans="1:11" ht="13.5" x14ac:dyDescent="0.25">
      <c r="A1465" s="3">
        <f>TITRES_STAT!B1468</f>
        <v>44146</v>
      </c>
      <c r="B1465" s="6">
        <f>TITRES_STAT!D1468</f>
        <v>7.0114999999999998</v>
      </c>
      <c r="C1465" s="2">
        <f t="shared" si="173"/>
        <v>0.3006000000000002</v>
      </c>
      <c r="D1465" s="2">
        <f t="shared" si="174"/>
        <v>6.7570199999999998</v>
      </c>
      <c r="E1465" s="2">
        <f t="shared" si="176"/>
        <v>6.6927099999999999</v>
      </c>
      <c r="F1465" s="2">
        <f t="shared" si="177"/>
        <v>6.081389999999999</v>
      </c>
      <c r="G1465" s="2">
        <f t="shared" si="179"/>
        <v>4.4693160000000018</v>
      </c>
      <c r="H1465" s="2">
        <f t="shared" si="175"/>
        <v>3.480339499999999</v>
      </c>
      <c r="I1465" s="2">
        <f t="array" ref="I1465">SUMPRODUCT(B1449:B1468, (ROW(B1449:B1468)-ROW(B1449)+1)) / (20*21/2)</f>
        <v>6.7676700000000007</v>
      </c>
      <c r="J1465" s="2">
        <f t="shared" si="178"/>
        <v>6.0475593543794961</v>
      </c>
      <c r="K1465" s="2">
        <f t="shared" si="180"/>
        <v>5.0169668518982915</v>
      </c>
    </row>
    <row r="1466" spans="1:11" ht="13.5" x14ac:dyDescent="0.25">
      <c r="A1466" s="3">
        <f>TITRES_STAT!B1469</f>
        <v>44147</v>
      </c>
      <c r="B1466" s="6">
        <f>TITRES_STAT!D1469</f>
        <v>7.0603999999999996</v>
      </c>
      <c r="C1466" s="2">
        <f t="shared" si="173"/>
        <v>4.8899999999999721E-2</v>
      </c>
      <c r="D1466" s="2">
        <f t="shared" si="174"/>
        <v>6.8339200000000009</v>
      </c>
      <c r="E1466" s="2">
        <f t="shared" si="176"/>
        <v>6.7409399999999993</v>
      </c>
      <c r="F1466" s="2">
        <f t="shared" si="177"/>
        <v>6.2072199999999986</v>
      </c>
      <c r="G1466" s="2">
        <f t="shared" si="179"/>
        <v>4.5374040000000013</v>
      </c>
      <c r="H1466" s="2">
        <f t="shared" si="175"/>
        <v>3.5020304999999992</v>
      </c>
      <c r="I1466" s="2">
        <f t="array" ref="I1466">SUMPRODUCT(B1450:B1469, (ROW(B1450:B1469)-ROW(B1450)+1)) / (20*21/2)</f>
        <v>6.8515533333333325</v>
      </c>
      <c r="J1466" s="2">
        <f t="shared" si="178"/>
        <v>6.1440203682481158</v>
      </c>
      <c r="K1466" s="2">
        <f t="shared" si="180"/>
        <v>5.0971014851571823</v>
      </c>
    </row>
    <row r="1467" spans="1:11" ht="13.5" x14ac:dyDescent="0.25">
      <c r="A1467" s="3">
        <f>TITRES_STAT!B1470</f>
        <v>44148</v>
      </c>
      <c r="B1467" s="6">
        <f>TITRES_STAT!D1470</f>
        <v>7.2701000000000002</v>
      </c>
      <c r="C1467" s="2">
        <f t="shared" si="173"/>
        <v>0.20970000000000066</v>
      </c>
      <c r="D1467" s="2">
        <f t="shared" si="174"/>
        <v>6.9527599999999996</v>
      </c>
      <c r="E1467" s="2">
        <f t="shared" si="176"/>
        <v>6.8038499999999997</v>
      </c>
      <c r="F1467" s="2">
        <f t="shared" si="177"/>
        <v>6.3351449999999989</v>
      </c>
      <c r="G1467" s="2">
        <f t="shared" si="179"/>
        <v>4.6138800000000018</v>
      </c>
      <c r="H1467" s="2">
        <f t="shared" si="175"/>
        <v>3.5247699999999993</v>
      </c>
      <c r="I1467" s="2">
        <f t="array" ref="I1467">SUMPRODUCT(B1451:B1470, (ROW(B1451:B1470)-ROW(B1451)+1)) / (20*21/2)</f>
        <v>6.9109709523809517</v>
      </c>
      <c r="J1467" s="2">
        <f t="shared" si="178"/>
        <v>6.2512660474625807</v>
      </c>
      <c r="K1467" s="2">
        <f t="shared" si="180"/>
        <v>5.1823171131902335</v>
      </c>
    </row>
    <row r="1468" spans="1:11" ht="13.5" x14ac:dyDescent="0.25">
      <c r="A1468" s="3">
        <f>TITRES_STAT!B1471</f>
        <v>44151</v>
      </c>
      <c r="B1468" s="6">
        <f>TITRES_STAT!D1471</f>
        <v>7.34</v>
      </c>
      <c r="C1468" s="2">
        <f t="shared" si="173"/>
        <v>6.9899999999999629E-2</v>
      </c>
      <c r="D1468" s="2">
        <f t="shared" si="174"/>
        <v>7.0785799999999997</v>
      </c>
      <c r="E1468" s="2">
        <f t="shared" si="176"/>
        <v>6.877250000000001</v>
      </c>
      <c r="F1468" s="2">
        <f t="shared" si="177"/>
        <v>6.4592249999999991</v>
      </c>
      <c r="G1468" s="2">
        <f t="shared" si="179"/>
        <v>4.6935720000000014</v>
      </c>
      <c r="H1468" s="2">
        <f t="shared" si="175"/>
        <v>3.547858999999999</v>
      </c>
      <c r="I1468" s="2">
        <f t="array" ref="I1468">SUMPRODUCT(B1452:B1471, (ROW(B1452:B1471)-ROW(B1452)+1)) / (20*21/2)</f>
        <v>6.9742823809523804</v>
      </c>
      <c r="J1468" s="2">
        <f t="shared" si="178"/>
        <v>6.3549549953232871</v>
      </c>
      <c r="K1468" s="2">
        <f t="shared" si="180"/>
        <v>5.2669321283592438</v>
      </c>
    </row>
    <row r="1469" spans="1:11" ht="13.5" x14ac:dyDescent="0.25">
      <c r="A1469" s="3">
        <f>TITRES_STAT!B1472</f>
        <v>44152</v>
      </c>
      <c r="B1469" s="6">
        <f>TITRES_STAT!D1472</f>
        <v>7.34</v>
      </c>
      <c r="C1469" s="2">
        <f t="shared" si="173"/>
        <v>0</v>
      </c>
      <c r="D1469" s="2">
        <f t="shared" si="174"/>
        <v>7.2043999999999997</v>
      </c>
      <c r="E1469" s="2">
        <f t="shared" si="176"/>
        <v>6.9471500000000006</v>
      </c>
      <c r="F1469" s="2">
        <f t="shared" si="177"/>
        <v>6.5763149999999992</v>
      </c>
      <c r="G1469" s="2">
        <f t="shared" si="179"/>
        <v>4.7732640000000011</v>
      </c>
      <c r="H1469" s="2">
        <f t="shared" si="175"/>
        <v>3.5713339999999993</v>
      </c>
      <c r="I1469" s="2">
        <f t="array" ref="I1469">SUMPRODUCT(B1453:B1472, (ROW(B1453:B1472)-ROW(B1453)+1)) / (20*21/2)</f>
        <v>7.0286061904761903</v>
      </c>
      <c r="J1469" s="2">
        <f t="shared" si="178"/>
        <v>6.4487688052924979</v>
      </c>
      <c r="K1469" s="2">
        <f t="shared" si="180"/>
        <v>5.3482289076392737</v>
      </c>
    </row>
    <row r="1470" spans="1:11" ht="13.5" x14ac:dyDescent="0.25">
      <c r="A1470" s="3">
        <f>TITRES_STAT!B1473</f>
        <v>44153</v>
      </c>
      <c r="B1470" s="6">
        <f>TITRES_STAT!D1473</f>
        <v>7.2001999999999997</v>
      </c>
      <c r="C1470" s="2">
        <f t="shared" si="173"/>
        <v>-0.13980000000000015</v>
      </c>
      <c r="D1470" s="2">
        <f t="shared" si="174"/>
        <v>7.2421400000000009</v>
      </c>
      <c r="E1470" s="2">
        <f t="shared" si="176"/>
        <v>6.9995799999999999</v>
      </c>
      <c r="F1470" s="2">
        <f t="shared" si="177"/>
        <v>6.6752300000000009</v>
      </c>
      <c r="G1470" s="2">
        <f t="shared" si="179"/>
        <v>4.8502980000000013</v>
      </c>
      <c r="H1470" s="2">
        <f t="shared" si="175"/>
        <v>3.5941099999999988</v>
      </c>
      <c r="I1470" s="2">
        <f t="array" ref="I1470">SUMPRODUCT(B1454:B1473, (ROW(B1454:B1473)-ROW(B1454)+1)) / (20*21/2)</f>
        <v>7.0755066666666657</v>
      </c>
      <c r="J1470" s="2">
        <f t="shared" si="178"/>
        <v>6.5203336809789265</v>
      </c>
      <c r="K1470" s="2">
        <f t="shared" si="180"/>
        <v>5.4208552249867532</v>
      </c>
    </row>
    <row r="1471" spans="1:11" ht="13.5" x14ac:dyDescent="0.25">
      <c r="A1471" s="3">
        <f>TITRES_STAT!B1474</f>
        <v>44154</v>
      </c>
      <c r="B1471" s="6">
        <f>TITRES_STAT!D1474</f>
        <v>7.34</v>
      </c>
      <c r="C1471" s="2">
        <f t="shared" si="173"/>
        <v>0.13980000000000015</v>
      </c>
      <c r="D1471" s="2">
        <f t="shared" si="174"/>
        <v>7.2980599999999995</v>
      </c>
      <c r="E1471" s="2">
        <f t="shared" si="176"/>
        <v>7.0659900000000011</v>
      </c>
      <c r="F1471" s="2">
        <f t="shared" si="177"/>
        <v>6.7695999999999996</v>
      </c>
      <c r="G1471" s="2">
        <f t="shared" si="179"/>
        <v>4.9302680000000016</v>
      </c>
      <c r="H1471" s="2">
        <f t="shared" si="175"/>
        <v>3.6175849999999996</v>
      </c>
      <c r="I1471" s="2">
        <f t="array" ref="I1471">SUMPRODUCT(B1455:B1474, (ROW(B1455:B1474)-ROW(B1455)+1)) / (20*21/2)</f>
        <v>7.1166485714285708</v>
      </c>
      <c r="J1471" s="2">
        <f t="shared" si="178"/>
        <v>6.5983971399333141</v>
      </c>
      <c r="K1471" s="2">
        <f t="shared" si="180"/>
        <v>5.4961158043990377</v>
      </c>
    </row>
    <row r="1472" spans="1:11" ht="13.5" x14ac:dyDescent="0.25">
      <c r="A1472" s="3">
        <f>TITRES_STAT!B1475</f>
        <v>44155</v>
      </c>
      <c r="B1472" s="6">
        <f>TITRES_STAT!D1475</f>
        <v>7.34</v>
      </c>
      <c r="C1472" s="2">
        <f t="shared" si="173"/>
        <v>0</v>
      </c>
      <c r="D1472" s="2">
        <f t="shared" si="174"/>
        <v>7.3120399999999988</v>
      </c>
      <c r="E1472" s="2">
        <f t="shared" si="176"/>
        <v>7.1323999999999996</v>
      </c>
      <c r="F1472" s="2">
        <f t="shared" si="177"/>
        <v>6.8475449999999993</v>
      </c>
      <c r="G1472" s="2">
        <f t="shared" si="179"/>
        <v>5.0117760000000011</v>
      </c>
      <c r="H1472" s="2">
        <f t="shared" si="175"/>
        <v>3.6410924999999996</v>
      </c>
      <c r="I1472" s="2">
        <f t="array" ref="I1472">SUMPRODUCT(B1456:B1475, (ROW(B1456:B1475)-ROW(B1456)+1)) / (20*21/2)</f>
        <v>7.1537961904761911</v>
      </c>
      <c r="J1472" s="2">
        <f t="shared" si="178"/>
        <v>6.6690259837491883</v>
      </c>
      <c r="K1472" s="2">
        <f t="shared" si="180"/>
        <v>5.5684249885402526</v>
      </c>
    </row>
    <row r="1473" spans="1:11" ht="13.5" x14ac:dyDescent="0.25">
      <c r="A1473" s="3">
        <f>TITRES_STAT!B1476</f>
        <v>44158</v>
      </c>
      <c r="B1473" s="6">
        <f>TITRES_STAT!D1476</f>
        <v>7.34</v>
      </c>
      <c r="C1473" s="2">
        <f t="shared" si="173"/>
        <v>0</v>
      </c>
      <c r="D1473" s="2">
        <f t="shared" si="174"/>
        <v>7.3120399999999988</v>
      </c>
      <c r="E1473" s="2">
        <f t="shared" si="176"/>
        <v>7.195310000000001</v>
      </c>
      <c r="F1473" s="2">
        <f t="shared" si="177"/>
        <v>6.90801</v>
      </c>
      <c r="G1473" s="2">
        <f t="shared" si="179"/>
        <v>5.0932840000000006</v>
      </c>
      <c r="H1473" s="2">
        <f t="shared" si="175"/>
        <v>3.6645999999999996</v>
      </c>
      <c r="I1473" s="2">
        <f t="array" ref="I1473">SUMPRODUCT(B1457:B1476, (ROW(B1457:B1476)-ROW(B1457)+1)) / (20*21/2)</f>
        <v>7.206920952380953</v>
      </c>
      <c r="J1473" s="2">
        <f t="shared" si="178"/>
        <v>6.7329282710111702</v>
      </c>
      <c r="K1473" s="2">
        <f t="shared" si="180"/>
        <v>5.6378985184014194</v>
      </c>
    </row>
    <row r="1474" spans="1:11" ht="13.5" x14ac:dyDescent="0.25">
      <c r="A1474" s="3">
        <f>TITRES_STAT!B1477</f>
        <v>44159</v>
      </c>
      <c r="B1474" s="6">
        <f>TITRES_STAT!D1477</f>
        <v>7.34</v>
      </c>
      <c r="C1474" s="2">
        <f t="shared" si="173"/>
        <v>0</v>
      </c>
      <c r="D1474" s="2">
        <f t="shared" si="174"/>
        <v>7.3120399999999988</v>
      </c>
      <c r="E1474" s="2">
        <f t="shared" si="176"/>
        <v>7.2582200000000014</v>
      </c>
      <c r="F1474" s="2">
        <f t="shared" si="177"/>
        <v>6.9499499999999994</v>
      </c>
      <c r="G1474" s="2">
        <f t="shared" si="179"/>
        <v>5.1766100000000002</v>
      </c>
      <c r="H1474" s="2">
        <f t="shared" si="175"/>
        <v>3.688075</v>
      </c>
      <c r="I1474" s="2">
        <f t="array" ref="I1474">SUMPRODUCT(B1458:B1477, (ROW(B1458:B1477)-ROW(B1458)+1)) / (20*21/2)</f>
        <v>7.2687428571428576</v>
      </c>
      <c r="J1474" s="2">
        <f t="shared" si="178"/>
        <v>6.7907446261529634</v>
      </c>
      <c r="K1474" s="2">
        <f t="shared" si="180"/>
        <v>5.704647596111168</v>
      </c>
    </row>
    <row r="1475" spans="1:11" ht="13.5" x14ac:dyDescent="0.25">
      <c r="A1475" s="3">
        <f>TITRES_STAT!B1478</f>
        <v>44160</v>
      </c>
      <c r="B1475" s="6">
        <f>TITRES_STAT!D1478</f>
        <v>7.34</v>
      </c>
      <c r="C1475" s="2">
        <f t="shared" si="173"/>
        <v>0</v>
      </c>
      <c r="D1475" s="2">
        <f t="shared" si="174"/>
        <v>7.3400000000000007</v>
      </c>
      <c r="E1475" s="2">
        <f t="shared" si="176"/>
        <v>7.2910700000000022</v>
      </c>
      <c r="F1475" s="2">
        <f t="shared" si="177"/>
        <v>6.9918900000000006</v>
      </c>
      <c r="G1475" s="2">
        <f t="shared" si="179"/>
        <v>5.2581180000000005</v>
      </c>
      <c r="H1475" s="2">
        <f t="shared" si="175"/>
        <v>3.7115825000000013</v>
      </c>
      <c r="I1475" s="2">
        <f t="array" ref="I1475">SUMPRODUCT(B1459:B1478, (ROW(B1459:B1478)-ROW(B1459)+1)) / (20*21/2)</f>
        <v>7.3255714285714291</v>
      </c>
      <c r="J1475" s="2">
        <f t="shared" si="178"/>
        <v>6.843054661757443</v>
      </c>
      <c r="K1475" s="2">
        <f t="shared" si="180"/>
        <v>5.7687790629303386</v>
      </c>
    </row>
    <row r="1476" spans="1:11" ht="13.5" x14ac:dyDescent="0.25">
      <c r="A1476" s="3">
        <f>TITRES_STAT!B1479</f>
        <v>44161</v>
      </c>
      <c r="B1476" s="6">
        <f>TITRES_STAT!D1479</f>
        <v>7.5496999999999996</v>
      </c>
      <c r="C1476" s="2">
        <f t="shared" ref="C1476:C1539" si="181">B1476-B1475</f>
        <v>0.20969999999999978</v>
      </c>
      <c r="D1476" s="2">
        <f t="shared" si="174"/>
        <v>7.3819400000000002</v>
      </c>
      <c r="E1476" s="2">
        <f t="shared" si="176"/>
        <v>7.3400000000000007</v>
      </c>
      <c r="F1476" s="2">
        <f t="shared" si="177"/>
        <v>7.0404700000000009</v>
      </c>
      <c r="G1476" s="2">
        <f t="shared" si="179"/>
        <v>5.3408840000000009</v>
      </c>
      <c r="H1476" s="2">
        <f t="shared" si="175"/>
        <v>3.7361385000000014</v>
      </c>
      <c r="I1476" s="2">
        <f t="array" ref="I1476">SUMPRODUCT(B1460:B1479, (ROW(B1460:B1479)-ROW(B1460)+1)) / (20*21/2)</f>
        <v>7.3772399999999996</v>
      </c>
      <c r="J1476" s="2">
        <f t="shared" si="178"/>
        <v>6.9103542177805437</v>
      </c>
      <c r="K1476" s="2">
        <f t="shared" si="180"/>
        <v>5.8386190996781684</v>
      </c>
    </row>
    <row r="1477" spans="1:11" ht="13.5" x14ac:dyDescent="0.25">
      <c r="A1477" s="3">
        <f>TITRES_STAT!B1480</f>
        <v>44162</v>
      </c>
      <c r="B1477" s="6">
        <f>TITRES_STAT!D1480</f>
        <v>7.6896000000000004</v>
      </c>
      <c r="C1477" s="2">
        <f t="shared" si="181"/>
        <v>0.1399000000000008</v>
      </c>
      <c r="D1477" s="2">
        <f t="shared" si="174"/>
        <v>7.451859999999999</v>
      </c>
      <c r="E1477" s="2">
        <f t="shared" si="176"/>
        <v>7.3819500000000007</v>
      </c>
      <c r="F1477" s="2">
        <f t="shared" si="177"/>
        <v>7.092900000000002</v>
      </c>
      <c r="G1477" s="2">
        <f t="shared" si="179"/>
        <v>5.4244920000000016</v>
      </c>
      <c r="H1477" s="2">
        <f t="shared" si="175"/>
        <v>3.761651000000001</v>
      </c>
      <c r="I1477" s="2">
        <f t="array" ref="I1477">SUMPRODUCT(B1461:B1480, (ROW(B1461:B1480)-ROW(B1461)+1)) / (20*21/2)</f>
        <v>7.4239152380952387</v>
      </c>
      <c r="J1477" s="2">
        <f t="shared" si="178"/>
        <v>6.9845681018014441</v>
      </c>
      <c r="K1477" s="2">
        <f t="shared" si="180"/>
        <v>5.9112065859652994</v>
      </c>
    </row>
    <row r="1478" spans="1:11" ht="13.5" x14ac:dyDescent="0.25">
      <c r="A1478" s="3">
        <f>TITRES_STAT!B1481</f>
        <v>44165</v>
      </c>
      <c r="B1478" s="6">
        <f>TITRES_STAT!D1481</f>
        <v>7.6896000000000004</v>
      </c>
      <c r="C1478" s="2">
        <f t="shared" si="181"/>
        <v>0</v>
      </c>
      <c r="D1478" s="2">
        <f t="shared" ref="D1478:D1541" si="182">AVERAGE(B1474:B1478)</f>
        <v>7.5217799999999997</v>
      </c>
      <c r="E1478" s="2">
        <f t="shared" si="176"/>
        <v>7.4169099999999997</v>
      </c>
      <c r="F1478" s="2">
        <f t="shared" si="177"/>
        <v>7.1470800000000025</v>
      </c>
      <c r="G1478" s="2">
        <f t="shared" si="179"/>
        <v>5.5081000000000007</v>
      </c>
      <c r="H1478" s="2">
        <f t="shared" si="175"/>
        <v>3.7871635000000015</v>
      </c>
      <c r="I1478" s="2">
        <f t="array" ref="I1478">SUMPRODUCT(B1462:B1481, (ROW(B1462:B1481)-ROW(B1462)+1)) / (20*21/2)</f>
        <v>7.4657633333333324</v>
      </c>
      <c r="J1478" s="2">
        <f t="shared" si="178"/>
        <v>7.0517139968679734</v>
      </c>
      <c r="K1478" s="2">
        <f t="shared" si="180"/>
        <v>5.9809475041627387</v>
      </c>
    </row>
    <row r="1479" spans="1:11" ht="13.5" x14ac:dyDescent="0.25">
      <c r="A1479" s="3">
        <f>TITRES_STAT!B1482</f>
        <v>44166</v>
      </c>
      <c r="B1479" s="6">
        <f>TITRES_STAT!D1482</f>
        <v>7.6896000000000004</v>
      </c>
      <c r="C1479" s="2">
        <f t="shared" si="181"/>
        <v>0</v>
      </c>
      <c r="D1479" s="2">
        <f t="shared" si="182"/>
        <v>7.5917000000000003</v>
      </c>
      <c r="E1479" s="2">
        <f t="shared" si="176"/>
        <v>7.4518699999999995</v>
      </c>
      <c r="F1479" s="2">
        <f t="shared" si="177"/>
        <v>7.1995100000000019</v>
      </c>
      <c r="G1479" s="2">
        <f t="shared" si="179"/>
        <v>5.5940840000000005</v>
      </c>
      <c r="H1479" s="2">
        <f t="shared" si="175"/>
        <v>3.812676000000002</v>
      </c>
      <c r="I1479" s="2">
        <f t="array" ref="I1479">SUMPRODUCT(B1463:B1482, (ROW(B1463:B1482)-ROW(B1463)+1)) / (20*21/2)</f>
        <v>7.5247461904761916</v>
      </c>
      <c r="J1479" s="2">
        <f t="shared" si="178"/>
        <v>7.1124650447853091</v>
      </c>
      <c r="K1479" s="2">
        <f t="shared" si="180"/>
        <v>6.0479534843916518</v>
      </c>
    </row>
    <row r="1480" spans="1:11" ht="13.5" x14ac:dyDescent="0.25">
      <c r="A1480" s="3">
        <f>TITRES_STAT!B1483</f>
        <v>44167</v>
      </c>
      <c r="B1480" s="6">
        <f>TITRES_STAT!D1483</f>
        <v>7.6896000000000004</v>
      </c>
      <c r="C1480" s="2">
        <f t="shared" si="181"/>
        <v>0</v>
      </c>
      <c r="D1480" s="2">
        <f t="shared" si="182"/>
        <v>7.6616199999999992</v>
      </c>
      <c r="E1480" s="2">
        <f t="shared" si="176"/>
        <v>7.5008099999999995</v>
      </c>
      <c r="F1480" s="2">
        <f t="shared" si="177"/>
        <v>7.2501950000000024</v>
      </c>
      <c r="G1480" s="2">
        <f t="shared" si="179"/>
        <v>5.6839820000000012</v>
      </c>
      <c r="H1480" s="2">
        <f t="shared" si="175"/>
        <v>3.8381885000000016</v>
      </c>
      <c r="I1480" s="2">
        <f t="array" ref="I1480">SUMPRODUCT(B1464:B1483, (ROW(B1464:B1483)-ROW(B1464)+1)) / (20*21/2)</f>
        <v>7.5997752380952397</v>
      </c>
      <c r="J1480" s="2">
        <f t="shared" si="178"/>
        <v>7.1674302786152797</v>
      </c>
      <c r="K1480" s="2">
        <f t="shared" si="180"/>
        <v>6.1123317791213907</v>
      </c>
    </row>
    <row r="1481" spans="1:11" ht="13.5" x14ac:dyDescent="0.25">
      <c r="A1481" s="3">
        <f>TITRES_STAT!B1484</f>
        <v>44168</v>
      </c>
      <c r="B1481" s="6">
        <f>TITRES_STAT!D1484</f>
        <v>7.6896000000000004</v>
      </c>
      <c r="C1481" s="2">
        <f t="shared" si="181"/>
        <v>0</v>
      </c>
      <c r="D1481" s="2">
        <f t="shared" si="182"/>
        <v>7.6896000000000004</v>
      </c>
      <c r="E1481" s="2">
        <f t="shared" si="176"/>
        <v>7.5357699999999994</v>
      </c>
      <c r="F1481" s="2">
        <f t="shared" si="177"/>
        <v>7.300880000000002</v>
      </c>
      <c r="G1481" s="2">
        <f t="shared" si="179"/>
        <v>5.7737400000000001</v>
      </c>
      <c r="H1481" s="2">
        <f t="shared" si="175"/>
        <v>3.8637010000000021</v>
      </c>
      <c r="I1481" s="2">
        <f t="array" ref="I1481">SUMPRODUCT(B1465:B1484, (ROW(B1465:B1484)-ROW(B1465)+1)) / (20*21/2)</f>
        <v>7.7105566666666663</v>
      </c>
      <c r="J1481" s="2">
        <f t="shared" si="178"/>
        <v>7.2171607282709678</v>
      </c>
      <c r="K1481" s="2">
        <f t="shared" si="180"/>
        <v>6.174185434842121</v>
      </c>
    </row>
    <row r="1482" spans="1:11" ht="13.5" x14ac:dyDescent="0.25">
      <c r="A1482" s="3">
        <f>TITRES_STAT!B1485</f>
        <v>44169</v>
      </c>
      <c r="B1482" s="6">
        <f>TITRES_STAT!D1485</f>
        <v>7.9202000000000004</v>
      </c>
      <c r="C1482" s="2">
        <f t="shared" si="181"/>
        <v>0.23059999999999992</v>
      </c>
      <c r="D1482" s="2">
        <f t="shared" si="182"/>
        <v>7.7357200000000006</v>
      </c>
      <c r="E1482" s="2">
        <f t="shared" si="176"/>
        <v>7.5937899999999985</v>
      </c>
      <c r="F1482" s="2">
        <f t="shared" si="177"/>
        <v>7.3630950000000013</v>
      </c>
      <c r="G1482" s="2">
        <f t="shared" si="179"/>
        <v>5.8697880000000007</v>
      </c>
      <c r="H1482" s="2">
        <f t="shared" ref="H1482:H1545" si="183">AVERAGE(B1283:B1482)</f>
        <v>3.8899805000000018</v>
      </c>
      <c r="I1482" s="2">
        <f t="array" ref="I1482">SUMPRODUCT(B1466:B1485, (ROW(B1466:B1485)-ROW(B1466)+1)) / (20*21/2)</f>
        <v>7.8323219047619057</v>
      </c>
      <c r="J1482" s="2">
        <f t="shared" si="178"/>
        <v>7.2841168493880186</v>
      </c>
      <c r="K1482" s="2">
        <f t="shared" si="180"/>
        <v>6.2426565942600778</v>
      </c>
    </row>
    <row r="1483" spans="1:11" ht="13.5" x14ac:dyDescent="0.25">
      <c r="A1483" s="3">
        <f>TITRES_STAT!B1486</f>
        <v>44172</v>
      </c>
      <c r="B1483" s="6">
        <f>TITRES_STAT!D1486</f>
        <v>8.1509</v>
      </c>
      <c r="C1483" s="2">
        <f t="shared" si="181"/>
        <v>0.23069999999999968</v>
      </c>
      <c r="D1483" s="2">
        <f t="shared" si="182"/>
        <v>7.827980000000001</v>
      </c>
      <c r="E1483" s="2">
        <f t="shared" si="176"/>
        <v>7.674879999999999</v>
      </c>
      <c r="F1483" s="2">
        <f t="shared" si="177"/>
        <v>7.4350950000000013</v>
      </c>
      <c r="G1483" s="2">
        <f t="shared" si="179"/>
        <v>5.9704500000000005</v>
      </c>
      <c r="H1483" s="2">
        <f t="shared" si="183"/>
        <v>3.9174135000000017</v>
      </c>
      <c r="I1483" s="2">
        <f t="array" ref="I1483">SUMPRODUCT(B1467:B1486, (ROW(B1467:B1486)-ROW(B1467)+1)) / (20*21/2)</f>
        <v>7.9521895238095244</v>
      </c>
      <c r="J1483" s="2">
        <f t="shared" si="178"/>
        <v>7.3666676256367785</v>
      </c>
      <c r="K1483" s="2">
        <f t="shared" si="180"/>
        <v>6.3174896689949769</v>
      </c>
    </row>
    <row r="1484" spans="1:11" ht="13.5" x14ac:dyDescent="0.25">
      <c r="A1484" s="3">
        <f>TITRES_STAT!B1487</f>
        <v>44173</v>
      </c>
      <c r="B1484" s="6">
        <f>TITRES_STAT!D1487</f>
        <v>8.5983000000000001</v>
      </c>
      <c r="C1484" s="2">
        <f t="shared" si="181"/>
        <v>0.44740000000000002</v>
      </c>
      <c r="D1484" s="2">
        <f t="shared" si="182"/>
        <v>8.0097199999999997</v>
      </c>
      <c r="E1484" s="2">
        <f t="shared" ref="E1484:E1547" si="184">AVERAGE(B1475:B1484)</f>
        <v>7.8007099999999996</v>
      </c>
      <c r="F1484" s="2">
        <f t="shared" si="177"/>
        <v>7.5294650000000001</v>
      </c>
      <c r="G1484" s="2">
        <f t="shared" si="179"/>
        <v>6.0818780000000006</v>
      </c>
      <c r="H1484" s="2">
        <f t="shared" si="183"/>
        <v>3.9470835000000015</v>
      </c>
      <c r="I1484" s="2">
        <f t="array" ref="I1484">SUMPRODUCT(B1468:B1487, (ROW(B1468:B1487)-ROW(B1468)+1)) / (20*21/2)</f>
        <v>8.0700595238095243</v>
      </c>
      <c r="J1484" s="2">
        <f t="shared" si="178"/>
        <v>7.4839659470047044</v>
      </c>
      <c r="K1484" s="2">
        <f t="shared" si="180"/>
        <v>6.4069332113873312</v>
      </c>
    </row>
    <row r="1485" spans="1:11" ht="13.5" x14ac:dyDescent="0.25">
      <c r="A1485" s="3">
        <f>TITRES_STAT!B1488</f>
        <v>44174</v>
      </c>
      <c r="B1485" s="6">
        <f>TITRES_STAT!D1488</f>
        <v>8.8079999999999998</v>
      </c>
      <c r="C1485" s="2">
        <f t="shared" si="181"/>
        <v>0.20969999999999978</v>
      </c>
      <c r="D1485" s="2">
        <f t="shared" si="182"/>
        <v>8.2333999999999996</v>
      </c>
      <c r="E1485" s="2">
        <f t="shared" si="184"/>
        <v>7.9475099999999994</v>
      </c>
      <c r="F1485" s="2">
        <f t="shared" si="177"/>
        <v>7.6192899999999995</v>
      </c>
      <c r="G1485" s="2">
        <f t="shared" si="179"/>
        <v>6.1975000000000016</v>
      </c>
      <c r="H1485" s="2">
        <f t="shared" si="183"/>
        <v>3.9778020000000014</v>
      </c>
      <c r="I1485" s="2">
        <f t="array" ref="I1485">SUMPRODUCT(B1469:B1488, (ROW(B1469:B1488)-ROW(B1469)+1)) / (20*21/2)</f>
        <v>8.18859761904762</v>
      </c>
      <c r="J1485" s="2">
        <f t="shared" si="178"/>
        <v>7.6100644282423522</v>
      </c>
      <c r="K1485" s="2">
        <f t="shared" si="180"/>
        <v>6.5010926932937103</v>
      </c>
    </row>
    <row r="1486" spans="1:11" ht="13.5" x14ac:dyDescent="0.25">
      <c r="A1486" s="3">
        <f>TITRES_STAT!B1489</f>
        <v>44175</v>
      </c>
      <c r="B1486" s="6">
        <f>TITRES_STAT!D1489</f>
        <v>8.8779000000000003</v>
      </c>
      <c r="C1486" s="2">
        <f t="shared" si="181"/>
        <v>6.9900000000000517E-2</v>
      </c>
      <c r="D1486" s="2">
        <f t="shared" si="182"/>
        <v>8.4710599999999996</v>
      </c>
      <c r="E1486" s="2">
        <f t="shared" si="184"/>
        <v>8.08033</v>
      </c>
      <c r="F1486" s="2">
        <f t="shared" si="177"/>
        <v>7.710164999999999</v>
      </c>
      <c r="G1486" s="2">
        <f t="shared" si="179"/>
        <v>6.3145200000000008</v>
      </c>
      <c r="H1486" s="2">
        <f t="shared" si="183"/>
        <v>4.0088700000000008</v>
      </c>
      <c r="I1486" s="2">
        <f t="array" ref="I1486">SUMPRODUCT(B1470:B1489, (ROW(B1470:B1489)-ROW(B1470)+1)) / (20*21/2)</f>
        <v>8.2990466666666673</v>
      </c>
      <c r="J1486" s="2">
        <f t="shared" si="178"/>
        <v>7.7308106731716517</v>
      </c>
      <c r="K1486" s="2">
        <f t="shared" si="180"/>
        <v>6.5943008229684672</v>
      </c>
    </row>
    <row r="1487" spans="1:11" ht="13.5" x14ac:dyDescent="0.25">
      <c r="A1487" s="3">
        <f>TITRES_STAT!B1490</f>
        <v>44176</v>
      </c>
      <c r="B1487" s="6">
        <f>TITRES_STAT!D1490</f>
        <v>8.9478000000000009</v>
      </c>
      <c r="C1487" s="2">
        <f t="shared" si="181"/>
        <v>6.9900000000000517E-2</v>
      </c>
      <c r="D1487" s="2">
        <f t="shared" si="182"/>
        <v>8.6765800000000013</v>
      </c>
      <c r="E1487" s="2">
        <f t="shared" si="184"/>
        <v>8.2061500000000009</v>
      </c>
      <c r="F1487" s="2">
        <f t="shared" si="177"/>
        <v>7.7940500000000004</v>
      </c>
      <c r="G1487" s="2">
        <f t="shared" si="179"/>
        <v>6.4302820000000018</v>
      </c>
      <c r="H1487" s="2">
        <f t="shared" si="183"/>
        <v>4.0402875000000016</v>
      </c>
      <c r="I1487" s="2">
        <f t="array" ref="I1487">SUMPRODUCT(B1471:B1490, (ROW(B1471:B1490)-ROW(B1471)+1)) / (20*21/2)</f>
        <v>8.4127304761904771</v>
      </c>
      <c r="J1487" s="2">
        <f t="shared" si="178"/>
        <v>7.8467144185838755</v>
      </c>
      <c r="K1487" s="2">
        <f t="shared" si="180"/>
        <v>6.6865949083422525</v>
      </c>
    </row>
    <row r="1488" spans="1:11" ht="13.5" x14ac:dyDescent="0.25">
      <c r="A1488" s="3">
        <f>TITRES_STAT!B1491</f>
        <v>44179</v>
      </c>
      <c r="B1488" s="6">
        <f>TITRES_STAT!D1491</f>
        <v>9.0387000000000004</v>
      </c>
      <c r="C1488" s="2">
        <f t="shared" si="181"/>
        <v>9.0899999999999537E-2</v>
      </c>
      <c r="D1488" s="2">
        <f t="shared" si="182"/>
        <v>8.8541399999999992</v>
      </c>
      <c r="E1488" s="2">
        <f t="shared" si="184"/>
        <v>8.3410600000000024</v>
      </c>
      <c r="F1488" s="2">
        <f t="shared" si="177"/>
        <v>7.8789850000000001</v>
      </c>
      <c r="G1488" s="2">
        <f t="shared" si="179"/>
        <v>6.5460440000000002</v>
      </c>
      <c r="H1488" s="2">
        <f t="shared" si="183"/>
        <v>4.0722885000000018</v>
      </c>
      <c r="I1488" s="2">
        <f t="array" ref="I1488">SUMPRODUCT(B1472:B1491, (ROW(B1472:B1491)-ROW(B1472)+1)) / (20*21/2)</f>
        <v>8.5304076190476188</v>
      </c>
      <c r="J1488" s="2">
        <f t="shared" si="178"/>
        <v>7.9602368549092208</v>
      </c>
      <c r="K1488" s="2">
        <f t="shared" si="180"/>
        <v>6.7788343237013802</v>
      </c>
    </row>
    <row r="1489" spans="1:11" ht="13.5" x14ac:dyDescent="0.25">
      <c r="A1489" s="3">
        <f>TITRES_STAT!B1492</f>
        <v>44180</v>
      </c>
      <c r="B1489" s="6">
        <f>TITRES_STAT!D1492</f>
        <v>9.0387000000000004</v>
      </c>
      <c r="C1489" s="2">
        <f t="shared" si="181"/>
        <v>0</v>
      </c>
      <c r="D1489" s="2">
        <f t="shared" si="182"/>
        <v>8.9422200000000007</v>
      </c>
      <c r="E1489" s="2">
        <f t="shared" si="184"/>
        <v>8.4759700000000002</v>
      </c>
      <c r="F1489" s="2">
        <f t="shared" si="177"/>
        <v>7.9639199999999999</v>
      </c>
      <c r="G1489" s="2">
        <f t="shared" si="179"/>
        <v>6.6616660000000021</v>
      </c>
      <c r="H1489" s="2">
        <f t="shared" si="183"/>
        <v>4.104289500000001</v>
      </c>
      <c r="I1489" s="2">
        <f t="array" ref="I1489">SUMPRODUCT(B1473:B1492, (ROW(B1473:B1492)-ROW(B1473)+1)) / (20*21/2)</f>
        <v>8.652078095238096</v>
      </c>
      <c r="J1489" s="2">
        <f t="shared" si="178"/>
        <v>8.0629476306321521</v>
      </c>
      <c r="K1489" s="2">
        <f t="shared" si="180"/>
        <v>6.8674565070856399</v>
      </c>
    </row>
    <row r="1490" spans="1:11" ht="13.5" x14ac:dyDescent="0.25">
      <c r="A1490" s="3">
        <f>TITRES_STAT!B1493</f>
        <v>44181</v>
      </c>
      <c r="B1490" s="6">
        <f>TITRES_STAT!D1493</f>
        <v>9.1576000000000004</v>
      </c>
      <c r="C1490" s="2">
        <f t="shared" si="181"/>
        <v>0.11890000000000001</v>
      </c>
      <c r="D1490" s="2">
        <f t="shared" si="182"/>
        <v>9.0121400000000005</v>
      </c>
      <c r="E1490" s="2">
        <f t="shared" si="184"/>
        <v>8.6227700000000009</v>
      </c>
      <c r="F1490" s="2">
        <f t="shared" si="177"/>
        <v>8.0617899999999985</v>
      </c>
      <c r="G1490" s="2">
        <f t="shared" si="179"/>
        <v>6.7757520000000024</v>
      </c>
      <c r="H1490" s="2">
        <f t="shared" si="183"/>
        <v>4.1368850000000013</v>
      </c>
      <c r="I1490" s="2">
        <f t="array" ref="I1490">SUMPRODUCT(B1474:B1493, (ROW(B1474:B1493)-ROW(B1474)+1)) / (20*21/2)</f>
        <v>8.7903904761904776</v>
      </c>
      <c r="J1490" s="2">
        <f t="shared" si="178"/>
        <v>8.1672002372386139</v>
      </c>
      <c r="K1490" s="2">
        <f t="shared" si="180"/>
        <v>6.9572660558273798</v>
      </c>
    </row>
    <row r="1491" spans="1:11" ht="13.5" x14ac:dyDescent="0.25">
      <c r="A1491" s="3">
        <f>TITRES_STAT!B1494</f>
        <v>44182</v>
      </c>
      <c r="B1491" s="6">
        <f>TITRES_STAT!D1494</f>
        <v>9.2973999999999997</v>
      </c>
      <c r="C1491" s="2">
        <f t="shared" si="181"/>
        <v>0.13979999999999926</v>
      </c>
      <c r="D1491" s="2">
        <f t="shared" si="182"/>
        <v>9.0960399999999986</v>
      </c>
      <c r="E1491" s="2">
        <f t="shared" si="184"/>
        <v>8.78355</v>
      </c>
      <c r="F1491" s="2">
        <f t="shared" si="177"/>
        <v>8.1596599999999988</v>
      </c>
      <c r="G1491" s="2">
        <f t="shared" si="179"/>
        <v>6.889558000000001</v>
      </c>
      <c r="H1491" s="2">
        <f t="shared" si="183"/>
        <v>4.1697930000000012</v>
      </c>
      <c r="I1491" s="2">
        <f t="array" ref="I1491">SUMPRODUCT(B1475:B1494, (ROW(B1475:B1494)-ROW(B1475)+1)) / (20*21/2)</f>
        <v>8.9240419047619053</v>
      </c>
      <c r="J1491" s="2">
        <f t="shared" si="178"/>
        <v>8.274838309882556</v>
      </c>
      <c r="K1491" s="2">
        <f t="shared" si="180"/>
        <v>7.0490360144223843</v>
      </c>
    </row>
    <row r="1492" spans="1:11" ht="13.5" x14ac:dyDescent="0.25">
      <c r="A1492" s="3">
        <f>TITRES_STAT!B1495</f>
        <v>44183</v>
      </c>
      <c r="B1492" s="6">
        <f>TITRES_STAT!D1495</f>
        <v>9.4372000000000007</v>
      </c>
      <c r="C1492" s="2">
        <f t="shared" si="181"/>
        <v>0.13980000000000103</v>
      </c>
      <c r="D1492" s="2">
        <f t="shared" si="182"/>
        <v>9.1939200000000003</v>
      </c>
      <c r="E1492" s="2">
        <f t="shared" si="184"/>
        <v>8.9352499999999999</v>
      </c>
      <c r="F1492" s="2">
        <f t="shared" ref="F1492:F1555" si="185">AVERAGE(B1473:B1492)</f>
        <v>8.2645199999999992</v>
      </c>
      <c r="G1492" s="2">
        <f t="shared" si="179"/>
        <v>7.0029440000000021</v>
      </c>
      <c r="H1492" s="2">
        <f t="shared" si="183"/>
        <v>4.2029820000000004</v>
      </c>
      <c r="I1492" s="2">
        <f t="array" ref="I1492">SUMPRODUCT(B1476:B1495, (ROW(B1476:B1495)-ROW(B1476)+1)) / (20*21/2)</f>
        <v>9.0526995238095225</v>
      </c>
      <c r="J1492" s="2">
        <f t="shared" si="178"/>
        <v>8.3855394232270744</v>
      </c>
      <c r="K1492" s="2">
        <f t="shared" si="180"/>
        <v>7.1426895040528793</v>
      </c>
    </row>
    <row r="1493" spans="1:11" ht="13.5" x14ac:dyDescent="0.25">
      <c r="A1493" s="3">
        <f>TITRES_STAT!B1496</f>
        <v>44186</v>
      </c>
      <c r="B1493" s="6">
        <f>TITRES_STAT!D1496</f>
        <v>9.7167999999999992</v>
      </c>
      <c r="C1493" s="2">
        <f t="shared" si="181"/>
        <v>0.27959999999999852</v>
      </c>
      <c r="D1493" s="2">
        <f t="shared" si="182"/>
        <v>9.3295399999999997</v>
      </c>
      <c r="E1493" s="2">
        <f t="shared" si="184"/>
        <v>9.0918399999999995</v>
      </c>
      <c r="F1493" s="2">
        <f t="shared" si="185"/>
        <v>8.3833599999999997</v>
      </c>
      <c r="G1493" s="2">
        <f t="shared" si="179"/>
        <v>7.1185660000000022</v>
      </c>
      <c r="H1493" s="2">
        <f t="shared" si="183"/>
        <v>4.2371505000000012</v>
      </c>
      <c r="I1493" s="2">
        <f t="array" ref="I1493">SUMPRODUCT(B1477:B1496, (ROW(B1477:B1496)-ROW(B1477)+1)) / (20*21/2)</f>
        <v>9.1627161904761909</v>
      </c>
      <c r="J1493" s="2">
        <f t="shared" ref="J1493:J1556" si="186">$J$4*B1493+J1492*(1-$J$4)</f>
        <v>8.5123261448244953</v>
      </c>
      <c r="K1493" s="2">
        <f t="shared" si="180"/>
        <v>7.2436350136978644</v>
      </c>
    </row>
    <row r="1494" spans="1:11" ht="13.5" x14ac:dyDescent="0.25">
      <c r="A1494" s="3">
        <f>TITRES_STAT!B1497</f>
        <v>44187</v>
      </c>
      <c r="B1494" s="6">
        <f>TITRES_STAT!D1497</f>
        <v>9.7866999999999997</v>
      </c>
      <c r="C1494" s="2">
        <f t="shared" si="181"/>
        <v>6.9900000000000517E-2</v>
      </c>
      <c r="D1494" s="2">
        <f t="shared" si="182"/>
        <v>9.4791399999999975</v>
      </c>
      <c r="E1494" s="2">
        <f t="shared" si="184"/>
        <v>9.21068</v>
      </c>
      <c r="F1494" s="2">
        <f t="shared" si="185"/>
        <v>8.5056949999999993</v>
      </c>
      <c r="G1494" s="2">
        <f t="shared" si="179"/>
        <v>7.2320920000000015</v>
      </c>
      <c r="H1494" s="2">
        <f t="shared" si="183"/>
        <v>4.270960500000001</v>
      </c>
      <c r="I1494" s="2">
        <f t="array" ref="I1494">SUMPRODUCT(B1478:B1497, (ROW(B1478:B1497)-ROW(B1478)+1)) / (20*21/2)</f>
        <v>9.2753947619047619</v>
      </c>
      <c r="J1494" s="2">
        <f t="shared" si="186"/>
        <v>8.6336950834126398</v>
      </c>
      <c r="K1494" s="2">
        <f t="shared" si="180"/>
        <v>7.3433630523763798</v>
      </c>
    </row>
    <row r="1495" spans="1:11" ht="13.5" x14ac:dyDescent="0.25">
      <c r="A1495" s="3">
        <f>TITRES_STAT!B1498</f>
        <v>44188</v>
      </c>
      <c r="B1495" s="6">
        <f>TITRES_STAT!D1498</f>
        <v>9.8566000000000003</v>
      </c>
      <c r="C1495" s="2">
        <f t="shared" si="181"/>
        <v>6.9900000000000517E-2</v>
      </c>
      <c r="D1495" s="2">
        <f t="shared" si="182"/>
        <v>9.6189400000000003</v>
      </c>
      <c r="E1495" s="2">
        <f t="shared" si="184"/>
        <v>9.3155400000000004</v>
      </c>
      <c r="F1495" s="2">
        <f t="shared" si="185"/>
        <v>8.6315249999999999</v>
      </c>
      <c r="G1495" s="2">
        <f t="shared" si="179"/>
        <v>7.3433800000000016</v>
      </c>
      <c r="H1495" s="2">
        <f t="shared" si="183"/>
        <v>4.3042190000000007</v>
      </c>
      <c r="I1495" s="2">
        <f t="array" ref="I1495">SUMPRODUCT(B1479:B1498, (ROW(B1479:B1498)-ROW(B1479)+1)) / (20*21/2)</f>
        <v>9.3973928571428562</v>
      </c>
      <c r="J1495" s="2">
        <f t="shared" si="186"/>
        <v>8.7501622183257215</v>
      </c>
      <c r="K1495" s="2">
        <f t="shared" si="180"/>
        <v>7.4419213640478947</v>
      </c>
    </row>
    <row r="1496" spans="1:11" ht="13.5" x14ac:dyDescent="0.25">
      <c r="A1496" s="3">
        <f>TITRES_STAT!B1499</f>
        <v>44189</v>
      </c>
      <c r="B1496" s="6">
        <f>TITRES_STAT!D1499</f>
        <v>9.7866999999999997</v>
      </c>
      <c r="C1496" s="2">
        <f t="shared" si="181"/>
        <v>-6.9900000000000517E-2</v>
      </c>
      <c r="D1496" s="2">
        <f t="shared" si="182"/>
        <v>9.716800000000001</v>
      </c>
      <c r="E1496" s="2">
        <f t="shared" si="184"/>
        <v>9.4064199999999989</v>
      </c>
      <c r="F1496" s="2">
        <f t="shared" si="185"/>
        <v>8.7433750000000003</v>
      </c>
      <c r="G1496" s="2">
        <f t="shared" si="179"/>
        <v>7.4482380000000008</v>
      </c>
      <c r="H1496" s="2">
        <f t="shared" si="183"/>
        <v>4.3364205000000009</v>
      </c>
      <c r="I1496" s="2">
        <f t="array" ref="I1496">SUMPRODUCT(B1480:B1499, (ROW(B1480:B1499)-ROW(B1480)+1)) / (20*21/2)</f>
        <v>9.4911023809523822</v>
      </c>
      <c r="J1496" s="2">
        <f t="shared" si="186"/>
        <v>8.8488801022947001</v>
      </c>
      <c r="K1496" s="2">
        <f t="shared" si="180"/>
        <v>7.533873467418565</v>
      </c>
    </row>
    <row r="1497" spans="1:11" ht="13.5" x14ac:dyDescent="0.25">
      <c r="A1497" s="3">
        <f>TITRES_STAT!B1500</f>
        <v>44190</v>
      </c>
      <c r="B1497" s="6">
        <f>TITRES_STAT!D1500</f>
        <v>9.9265000000000008</v>
      </c>
      <c r="C1497" s="2">
        <f t="shared" si="181"/>
        <v>0.13980000000000103</v>
      </c>
      <c r="D1497" s="2">
        <f t="shared" si="182"/>
        <v>9.8146599999999999</v>
      </c>
      <c r="E1497" s="2">
        <f t="shared" si="184"/>
        <v>9.504290000000001</v>
      </c>
      <c r="F1497" s="2">
        <f t="shared" si="185"/>
        <v>8.855220000000001</v>
      </c>
      <c r="G1497" s="2">
        <f t="shared" si="179"/>
        <v>7.5525360000000008</v>
      </c>
      <c r="H1497" s="2">
        <f t="shared" si="183"/>
        <v>4.3700610000000015</v>
      </c>
      <c r="I1497" s="2">
        <f t="array" ref="I1497">SUMPRODUCT(B1481:B1500, (ROW(B1481:B1500)-ROW(B1481)+1)) / (20*21/2)</f>
        <v>9.5706600000000002</v>
      </c>
      <c r="J1497" s="2">
        <f t="shared" si="186"/>
        <v>8.9515105687428242</v>
      </c>
      <c r="K1497" s="2">
        <f t="shared" si="180"/>
        <v>7.6277019588923469</v>
      </c>
    </row>
    <row r="1498" spans="1:11" ht="13.5" x14ac:dyDescent="0.25">
      <c r="A1498" s="3">
        <f>TITRES_STAT!B1501</f>
        <v>44193</v>
      </c>
      <c r="B1498" s="6">
        <f>TITRES_STAT!D1501</f>
        <v>10.136200000000001</v>
      </c>
      <c r="C1498" s="2">
        <f t="shared" si="181"/>
        <v>0.20969999999999978</v>
      </c>
      <c r="D1498" s="2">
        <f t="shared" si="182"/>
        <v>9.8985400000000006</v>
      </c>
      <c r="E1498" s="2">
        <f t="shared" si="184"/>
        <v>9.6140399999999993</v>
      </c>
      <c r="F1498" s="2">
        <f t="shared" si="185"/>
        <v>8.9775500000000026</v>
      </c>
      <c r="G1498" s="2">
        <f t="shared" si="179"/>
        <v>7.6580920000000017</v>
      </c>
      <c r="H1498" s="2">
        <f t="shared" si="183"/>
        <v>4.4054580000000012</v>
      </c>
      <c r="I1498" s="2">
        <f t="array" ref="I1498">SUMPRODUCT(B1482:B1501, (ROW(B1482:B1501)-ROW(B1482)+1)) / (20*21/2)</f>
        <v>9.6462228571428561</v>
      </c>
      <c r="J1498" s="2">
        <f t="shared" si="186"/>
        <v>9.0643381336244602</v>
      </c>
      <c r="K1498" s="2">
        <f t="shared" si="180"/>
        <v>7.7260744310926475</v>
      </c>
    </row>
    <row r="1499" spans="1:11" ht="13.5" x14ac:dyDescent="0.25">
      <c r="A1499" s="3">
        <f>TITRES_STAT!B1502</f>
        <v>44194</v>
      </c>
      <c r="B1499" s="6">
        <f>TITRES_STAT!D1502</f>
        <v>9.9614999999999991</v>
      </c>
      <c r="C1499" s="2">
        <f t="shared" si="181"/>
        <v>-0.17470000000000141</v>
      </c>
      <c r="D1499" s="2">
        <f t="shared" si="182"/>
        <v>9.9335000000000004</v>
      </c>
      <c r="E1499" s="2">
        <f t="shared" si="184"/>
        <v>9.7063199999999998</v>
      </c>
      <c r="F1499" s="2">
        <f t="shared" si="185"/>
        <v>9.0911450000000009</v>
      </c>
      <c r="G1499" s="2">
        <f t="shared" si="179"/>
        <v>7.7573579999999991</v>
      </c>
      <c r="H1499" s="2">
        <f t="shared" si="183"/>
        <v>4.4399815000000009</v>
      </c>
      <c r="I1499" s="2">
        <f t="array" ref="I1499">SUMPRODUCT(B1483:B1502, (ROW(B1483:B1502)-ROW(B1483)+1)) / (20*21/2)</f>
        <v>9.7241152380952389</v>
      </c>
      <c r="J1499" s="2">
        <f t="shared" si="186"/>
        <v>9.1497821208983208</v>
      </c>
      <c r="K1499" s="2">
        <f t="shared" si="180"/>
        <v>7.8137381788929359</v>
      </c>
    </row>
    <row r="1500" spans="1:11" ht="13.5" x14ac:dyDescent="0.25">
      <c r="A1500" s="3">
        <f>TITRES_STAT!B1503</f>
        <v>44195</v>
      </c>
      <c r="B1500" s="6">
        <f>TITRES_STAT!D1503</f>
        <v>9.9265000000000008</v>
      </c>
      <c r="C1500" s="2">
        <f t="shared" si="181"/>
        <v>-3.4999999999998366E-2</v>
      </c>
      <c r="D1500" s="2">
        <f t="shared" si="182"/>
        <v>9.9474800000000023</v>
      </c>
      <c r="E1500" s="2">
        <f t="shared" si="184"/>
        <v>9.7832100000000004</v>
      </c>
      <c r="F1500" s="2">
        <f t="shared" si="185"/>
        <v>9.2029900000000016</v>
      </c>
      <c r="G1500" s="2">
        <f t="shared" si="179"/>
        <v>7.8514500000000007</v>
      </c>
      <c r="H1500" s="2">
        <f t="shared" si="183"/>
        <v>4.474330000000001</v>
      </c>
      <c r="I1500" s="2">
        <f t="array" ref="I1500">SUMPRODUCT(B1484:B1503, (ROW(B1484:B1503)-ROW(B1484)+1)) / (20*21/2)</f>
        <v>9.7914552380952369</v>
      </c>
      <c r="J1500" s="2">
        <f t="shared" si="186"/>
        <v>9.2237552522413377</v>
      </c>
      <c r="K1500" s="2">
        <f t="shared" si="180"/>
        <v>7.8965915836422322</v>
      </c>
    </row>
    <row r="1501" spans="1:11" ht="13.5" x14ac:dyDescent="0.25">
      <c r="A1501" s="3">
        <f>TITRES_STAT!B1504</f>
        <v>44196</v>
      </c>
      <c r="B1501" s="6">
        <f>TITRES_STAT!D1504</f>
        <v>9.9963999999999995</v>
      </c>
      <c r="C1501" s="2">
        <f t="shared" si="181"/>
        <v>6.9899999999998741E-2</v>
      </c>
      <c r="D1501" s="2">
        <f t="shared" si="182"/>
        <v>9.9894199999999991</v>
      </c>
      <c r="E1501" s="2">
        <f t="shared" si="184"/>
        <v>9.8531100000000009</v>
      </c>
      <c r="F1501" s="2">
        <f t="shared" si="185"/>
        <v>9.3183299999999996</v>
      </c>
      <c r="G1501" s="2">
        <f t="shared" si="179"/>
        <v>7.9423259999999996</v>
      </c>
      <c r="H1501" s="2">
        <f t="shared" si="183"/>
        <v>4.5090280000000016</v>
      </c>
      <c r="I1501" s="2">
        <f t="array" ref="I1501">SUMPRODUCT(B1485:B1504, (ROW(B1485:B1504)-ROW(B1485)+1)) / (20*21/2)</f>
        <v>9.849341428571428</v>
      </c>
      <c r="J1501" s="2">
        <f t="shared" si="186"/>
        <v>9.2973404663135906</v>
      </c>
      <c r="K1501" s="2">
        <f t="shared" si="180"/>
        <v>7.9789370117346943</v>
      </c>
    </row>
    <row r="1502" spans="1:11" ht="13.5" x14ac:dyDescent="0.25">
      <c r="A1502" s="3">
        <f>TITRES_STAT!B1505</f>
        <v>44200</v>
      </c>
      <c r="B1502" s="6">
        <f>TITRES_STAT!D1505</f>
        <v>10.136200000000001</v>
      </c>
      <c r="C1502" s="2">
        <f t="shared" si="181"/>
        <v>0.13980000000000103</v>
      </c>
      <c r="D1502" s="2">
        <f t="shared" si="182"/>
        <v>10.031360000000001</v>
      </c>
      <c r="E1502" s="2">
        <f t="shared" si="184"/>
        <v>9.9230100000000014</v>
      </c>
      <c r="F1502" s="2">
        <f t="shared" si="185"/>
        <v>9.4291300000000007</v>
      </c>
      <c r="G1502" s="2">
        <f t="shared" si="179"/>
        <v>8.0294279999999993</v>
      </c>
      <c r="H1502" s="2">
        <f t="shared" si="183"/>
        <v>4.5444250000000013</v>
      </c>
      <c r="I1502" s="2">
        <f t="array" ref="I1502">SUMPRODUCT(B1486:B1505, (ROW(B1486:B1505)-ROW(B1486)+1)) / (20*21/2)</f>
        <v>9.894580476190475</v>
      </c>
      <c r="J1502" s="2">
        <f t="shared" si="186"/>
        <v>9.3772318504741996</v>
      </c>
      <c r="K1502" s="2">
        <f t="shared" si="180"/>
        <v>8.0635355602941186</v>
      </c>
    </row>
    <row r="1503" spans="1:11" ht="13.5" x14ac:dyDescent="0.25">
      <c r="A1503" s="3">
        <f>TITRES_STAT!B1506</f>
        <v>44201</v>
      </c>
      <c r="B1503" s="6">
        <f>TITRES_STAT!D1506</f>
        <v>10.136200000000001</v>
      </c>
      <c r="C1503" s="2">
        <f t="shared" si="181"/>
        <v>0</v>
      </c>
      <c r="D1503" s="2">
        <f t="shared" si="182"/>
        <v>10.031360000000001</v>
      </c>
      <c r="E1503" s="2">
        <f t="shared" si="184"/>
        <v>9.96495</v>
      </c>
      <c r="F1503" s="2">
        <f t="shared" si="185"/>
        <v>9.5283949999999997</v>
      </c>
      <c r="G1503" s="2">
        <f t="shared" si="179"/>
        <v>8.1095379999999988</v>
      </c>
      <c r="H1503" s="2">
        <f t="shared" si="183"/>
        <v>4.5798220000000009</v>
      </c>
      <c r="I1503" s="2">
        <f t="array" ref="I1503">SUMPRODUCT(B1487:B1506, (ROW(B1487:B1506)-ROW(B1487)+1)) / (20*21/2)</f>
        <v>9.9337609523809505</v>
      </c>
      <c r="J1503" s="2">
        <f t="shared" si="186"/>
        <v>9.4495145313814177</v>
      </c>
      <c r="K1503" s="2">
        <f t="shared" si="180"/>
        <v>8.1448165187139576</v>
      </c>
    </row>
    <row r="1504" spans="1:11" ht="13.5" x14ac:dyDescent="0.25">
      <c r="A1504" s="3">
        <f>TITRES_STAT!B1507</f>
        <v>44202</v>
      </c>
      <c r="B1504" s="6">
        <f>TITRES_STAT!D1507</f>
        <v>10.136200000000001</v>
      </c>
      <c r="C1504" s="2">
        <f t="shared" si="181"/>
        <v>0</v>
      </c>
      <c r="D1504" s="2">
        <f t="shared" si="182"/>
        <v>10.066300000000002</v>
      </c>
      <c r="E1504" s="2">
        <f t="shared" si="184"/>
        <v>9.9999000000000002</v>
      </c>
      <c r="F1504" s="2">
        <f t="shared" si="185"/>
        <v>9.6052900000000001</v>
      </c>
      <c r="G1504" s="2">
        <f t="shared" si="179"/>
        <v>8.1822379999999981</v>
      </c>
      <c r="H1504" s="2">
        <f t="shared" si="183"/>
        <v>4.6152190000000006</v>
      </c>
      <c r="I1504" s="2">
        <f t="array" ref="I1504">SUMPRODUCT(B1488:B1507, (ROW(B1488:B1507)-ROW(B1488)+1)) / (20*21/2)</f>
        <v>9.9672157142857145</v>
      </c>
      <c r="J1504" s="2">
        <f t="shared" si="186"/>
        <v>9.5149131474403319</v>
      </c>
      <c r="K1504" s="2">
        <f t="shared" si="180"/>
        <v>8.2229099885683112</v>
      </c>
    </row>
    <row r="1505" spans="1:11" ht="13.5" x14ac:dyDescent="0.25">
      <c r="A1505" s="3">
        <f>TITRES_STAT!B1508</f>
        <v>44203</v>
      </c>
      <c r="B1505" s="6">
        <f>TITRES_STAT!D1508</f>
        <v>10.080299999999999</v>
      </c>
      <c r="C1505" s="2">
        <f t="shared" si="181"/>
        <v>-5.5900000000001171E-2</v>
      </c>
      <c r="D1505" s="2">
        <f t="shared" si="182"/>
        <v>10.097060000000001</v>
      </c>
      <c r="E1505" s="2">
        <f t="shared" si="184"/>
        <v>10.022270000000001</v>
      </c>
      <c r="F1505" s="2">
        <f t="shared" si="185"/>
        <v>9.6689049999999988</v>
      </c>
      <c r="G1505" s="2">
        <f t="shared" si="179"/>
        <v>8.2538199999999975</v>
      </c>
      <c r="H1505" s="2">
        <f t="shared" si="183"/>
        <v>4.6503364999999999</v>
      </c>
      <c r="I1505" s="2">
        <f t="array" ref="I1505">SUMPRODUCT(B1489:B1508, (ROW(B1489:B1508)-ROW(B1489)+1)) / (20*21/2)</f>
        <v>9.9666490476190468</v>
      </c>
      <c r="J1505" s="2">
        <f t="shared" si="186"/>
        <v>9.5687595143507771</v>
      </c>
      <c r="K1505" s="2">
        <f t="shared" si="180"/>
        <v>8.2957488125460248</v>
      </c>
    </row>
    <row r="1506" spans="1:11" ht="13.5" x14ac:dyDescent="0.25">
      <c r="A1506" s="3">
        <f>TITRES_STAT!B1509</f>
        <v>44204</v>
      </c>
      <c r="B1506" s="6">
        <f>TITRES_STAT!D1509</f>
        <v>10.080299999999999</v>
      </c>
      <c r="C1506" s="2">
        <f t="shared" si="181"/>
        <v>0</v>
      </c>
      <c r="D1506" s="2">
        <f t="shared" si="182"/>
        <v>10.11384</v>
      </c>
      <c r="E1506" s="2">
        <f t="shared" si="184"/>
        <v>10.051629999999999</v>
      </c>
      <c r="F1506" s="2">
        <f t="shared" si="185"/>
        <v>9.7290249999999983</v>
      </c>
      <c r="G1506" s="2">
        <f t="shared" si="179"/>
        <v>8.3238639999999986</v>
      </c>
      <c r="H1506" s="2">
        <f t="shared" si="183"/>
        <v>4.685454</v>
      </c>
      <c r="I1506" s="2">
        <f t="array" ref="I1506">SUMPRODUCT(B1490:B1509, (ROW(B1490:B1509)-ROW(B1490)+1)) / (20*21/2)</f>
        <v>9.9352585714285713</v>
      </c>
      <c r="J1506" s="2">
        <f t="shared" si="186"/>
        <v>9.6174776558411796</v>
      </c>
      <c r="K1506" s="2">
        <f t="shared" si="180"/>
        <v>8.3657312120540244</v>
      </c>
    </row>
    <row r="1507" spans="1:11" ht="13.5" x14ac:dyDescent="0.25">
      <c r="A1507" s="3">
        <f>TITRES_STAT!B1510</f>
        <v>44207</v>
      </c>
      <c r="B1507" s="6">
        <f>TITRES_STAT!D1510</f>
        <v>10.080299999999999</v>
      </c>
      <c r="C1507" s="2">
        <f t="shared" si="181"/>
        <v>0</v>
      </c>
      <c r="D1507" s="2">
        <f t="shared" si="182"/>
        <v>10.10266</v>
      </c>
      <c r="E1507" s="2">
        <f t="shared" si="184"/>
        <v>10.06701</v>
      </c>
      <c r="F1507" s="2">
        <f t="shared" si="185"/>
        <v>9.7856500000000004</v>
      </c>
      <c r="G1507" s="2">
        <f t="shared" si="179"/>
        <v>8.3926499999999997</v>
      </c>
      <c r="H1507" s="2">
        <f t="shared" si="183"/>
        <v>4.7205715000000001</v>
      </c>
      <c r="I1507" s="2">
        <f t="array" ref="I1507">SUMPRODUCT(B1491:B1510, (ROW(B1491:B1510)-ROW(B1491)+1)) / (20*21/2)</f>
        <v>9.875075714285714</v>
      </c>
      <c r="J1507" s="2">
        <f t="shared" si="186"/>
        <v>9.6615559743324955</v>
      </c>
      <c r="K1507" s="2">
        <f t="shared" si="180"/>
        <v>8.43296920373818</v>
      </c>
    </row>
    <row r="1508" spans="1:11" ht="13.5" x14ac:dyDescent="0.25">
      <c r="A1508" s="3">
        <f>TITRES_STAT!B1511</f>
        <v>44208</v>
      </c>
      <c r="B1508" s="6">
        <f>TITRES_STAT!D1511</f>
        <v>9.7797000000000001</v>
      </c>
      <c r="C1508" s="2">
        <f t="shared" si="181"/>
        <v>-0.30059999999999931</v>
      </c>
      <c r="D1508" s="2">
        <f t="shared" si="182"/>
        <v>10.031359999999999</v>
      </c>
      <c r="E1508" s="2">
        <f t="shared" si="184"/>
        <v>10.031359999999999</v>
      </c>
      <c r="F1508" s="2">
        <f t="shared" si="185"/>
        <v>9.8226999999999993</v>
      </c>
      <c r="G1508" s="2">
        <f t="shared" si="179"/>
        <v>8.4561239999999991</v>
      </c>
      <c r="H1508" s="2">
        <f t="shared" si="183"/>
        <v>4.7541860000000007</v>
      </c>
      <c r="I1508" s="2">
        <f t="array" ref="I1508">SUMPRODUCT(B1492:B1511, (ROW(B1492:B1511)-ROW(B1492)+1)) / (20*21/2)</f>
        <v>9.7886647619047622</v>
      </c>
      <c r="J1508" s="2">
        <f t="shared" si="186"/>
        <v>9.6728077863008295</v>
      </c>
      <c r="K1508" s="2">
        <f t="shared" si="180"/>
        <v>8.4857821761406047</v>
      </c>
    </row>
    <row r="1509" spans="1:11" ht="13.5" x14ac:dyDescent="0.25">
      <c r="A1509" s="3">
        <f>TITRES_STAT!B1512</f>
        <v>44209</v>
      </c>
      <c r="B1509" s="6">
        <f>TITRES_STAT!D1512</f>
        <v>9.4931000000000001</v>
      </c>
      <c r="C1509" s="2">
        <f t="shared" si="181"/>
        <v>-0.28659999999999997</v>
      </c>
      <c r="D1509" s="2">
        <f t="shared" si="182"/>
        <v>9.9027399999999979</v>
      </c>
      <c r="E1509" s="2">
        <f t="shared" si="184"/>
        <v>9.9845199999999998</v>
      </c>
      <c r="F1509" s="2">
        <f t="shared" si="185"/>
        <v>9.845419999999999</v>
      </c>
      <c r="G1509" s="2">
        <f t="shared" si="179"/>
        <v>8.513166</v>
      </c>
      <c r="H1509" s="2">
        <f t="shared" si="183"/>
        <v>4.7863675000000008</v>
      </c>
      <c r="I1509" s="2">
        <f t="array" ref="I1509">SUMPRODUCT(B1493:B1512, (ROW(B1493:B1512)-ROW(B1493)+1)) / (20*21/2)</f>
        <v>9.703951428571429</v>
      </c>
      <c r="J1509" s="2">
        <f t="shared" si="186"/>
        <v>9.6556927590340837</v>
      </c>
      <c r="K1509" s="2">
        <f t="shared" si="180"/>
        <v>8.5252848358997984</v>
      </c>
    </row>
    <row r="1510" spans="1:11" ht="13.5" x14ac:dyDescent="0.25">
      <c r="A1510" s="3">
        <f>TITRES_STAT!B1513</f>
        <v>44211</v>
      </c>
      <c r="B1510" s="6">
        <f>TITRES_STAT!D1513</f>
        <v>9.2134999999999998</v>
      </c>
      <c r="C1510" s="2">
        <f t="shared" si="181"/>
        <v>-0.27960000000000029</v>
      </c>
      <c r="D1510" s="2">
        <f t="shared" si="182"/>
        <v>9.7293800000000008</v>
      </c>
      <c r="E1510" s="2">
        <f t="shared" si="184"/>
        <v>9.913219999999999</v>
      </c>
      <c r="F1510" s="2">
        <f t="shared" si="185"/>
        <v>9.8482149999999997</v>
      </c>
      <c r="G1510" s="2">
        <f t="shared" si="179"/>
        <v>8.5639179999999993</v>
      </c>
      <c r="H1510" s="2">
        <f t="shared" si="183"/>
        <v>4.817151</v>
      </c>
      <c r="I1510" s="2">
        <f t="array" ref="I1510">SUMPRODUCT(B1494:B1513, (ROW(B1494:B1513)-ROW(B1494)+1)) / (20*21/2)</f>
        <v>9.5962966666666691</v>
      </c>
      <c r="J1510" s="2">
        <f t="shared" si="186"/>
        <v>9.6135791629356007</v>
      </c>
      <c r="K1510" s="2">
        <f t="shared" si="180"/>
        <v>8.5522736658645133</v>
      </c>
    </row>
    <row r="1511" spans="1:11" ht="13.5" x14ac:dyDescent="0.25">
      <c r="A1511" s="3">
        <f>TITRES_STAT!B1514</f>
        <v>44214</v>
      </c>
      <c r="B1511" s="6">
        <f>TITRES_STAT!D1514</f>
        <v>8.9408999999999992</v>
      </c>
      <c r="C1511" s="2">
        <f t="shared" si="181"/>
        <v>-0.27260000000000062</v>
      </c>
      <c r="D1511" s="2">
        <f t="shared" si="182"/>
        <v>9.5014999999999983</v>
      </c>
      <c r="E1511" s="2">
        <f t="shared" si="184"/>
        <v>9.8076699999999999</v>
      </c>
      <c r="F1511" s="2">
        <f t="shared" si="185"/>
        <v>9.8303899999999995</v>
      </c>
      <c r="G1511" s="2">
        <f t="shared" si="179"/>
        <v>8.6092180000000003</v>
      </c>
      <c r="H1511" s="2">
        <f t="shared" si="183"/>
        <v>4.8465714999999996</v>
      </c>
      <c r="I1511" s="2">
        <f t="array" ref="I1511">SUMPRODUCT(B1495:B1514, (ROW(B1495:B1514)-ROW(B1495)+1)) / (20*21/2)</f>
        <v>9.466306666666668</v>
      </c>
      <c r="J1511" s="2">
        <f t="shared" si="186"/>
        <v>9.5495144807512578</v>
      </c>
      <c r="K1511" s="2">
        <f t="shared" si="180"/>
        <v>8.5675139142619834</v>
      </c>
    </row>
    <row r="1512" spans="1:11" ht="13.5" x14ac:dyDescent="0.25">
      <c r="A1512" s="3">
        <f>TITRES_STAT!B1515</f>
        <v>44215</v>
      </c>
      <c r="B1512" s="6">
        <f>TITRES_STAT!D1515</f>
        <v>8.9408999999999992</v>
      </c>
      <c r="C1512" s="2">
        <f t="shared" si="181"/>
        <v>0</v>
      </c>
      <c r="D1512" s="2">
        <f t="shared" si="182"/>
        <v>9.2736199999999993</v>
      </c>
      <c r="E1512" s="2">
        <f t="shared" si="184"/>
        <v>9.6881400000000006</v>
      </c>
      <c r="F1512" s="2">
        <f t="shared" si="185"/>
        <v>9.805575000000001</v>
      </c>
      <c r="G1512" s="2">
        <f t="shared" si="179"/>
        <v>8.6545180000000013</v>
      </c>
      <c r="H1512" s="2">
        <f t="shared" si="183"/>
        <v>4.875992000000001</v>
      </c>
      <c r="I1512" s="2">
        <f t="array" ref="I1512">SUMPRODUCT(B1496:B1515, (ROW(B1496:B1515)-ROW(B1496)+1)) / (20*21/2)</f>
        <v>9.3416409523809527</v>
      </c>
      <c r="J1512" s="2">
        <f t="shared" si="186"/>
        <v>9.4915511968701853</v>
      </c>
      <c r="K1512" s="2">
        <f t="shared" si="180"/>
        <v>8.5821565058595528</v>
      </c>
    </row>
    <row r="1513" spans="1:11" ht="13.5" x14ac:dyDescent="0.25">
      <c r="A1513" s="3">
        <f>TITRES_STAT!B1516</f>
        <v>44216</v>
      </c>
      <c r="B1513" s="6">
        <f>TITRES_STAT!D1516</f>
        <v>8.6752000000000002</v>
      </c>
      <c r="C1513" s="2">
        <f t="shared" si="181"/>
        <v>-0.26569999999999894</v>
      </c>
      <c r="D1513" s="2">
        <f t="shared" si="182"/>
        <v>9.052719999999999</v>
      </c>
      <c r="E1513" s="2">
        <f t="shared" si="184"/>
        <v>9.5420400000000001</v>
      </c>
      <c r="F1513" s="2">
        <f t="shared" si="185"/>
        <v>9.7534949999999991</v>
      </c>
      <c r="G1513" s="2">
        <f t="shared" si="179"/>
        <v>8.6938040000000001</v>
      </c>
      <c r="H1513" s="2">
        <f t="shared" si="183"/>
        <v>4.904084000000001</v>
      </c>
      <c r="I1513" s="2">
        <f t="array" ref="I1513">SUMPRODUCT(B1497:B1516, (ROW(B1497:B1516)-ROW(B1497)+1)) / (20*21/2)</f>
        <v>9.2453371428571423</v>
      </c>
      <c r="J1513" s="2">
        <f t="shared" si="186"/>
        <v>9.4138034638349293</v>
      </c>
      <c r="K1513" s="2">
        <f t="shared" si="180"/>
        <v>8.5858052703356478</v>
      </c>
    </row>
    <row r="1514" spans="1:11" ht="13.5" x14ac:dyDescent="0.25">
      <c r="A1514" s="3">
        <f>TITRES_STAT!B1517</f>
        <v>44217</v>
      </c>
      <c r="B1514" s="6">
        <f>TITRES_STAT!D1517</f>
        <v>8.3886000000000003</v>
      </c>
      <c r="C1514" s="2">
        <f t="shared" si="181"/>
        <v>-0.28659999999999997</v>
      </c>
      <c r="D1514" s="2">
        <f t="shared" si="182"/>
        <v>8.8318199999999987</v>
      </c>
      <c r="E1514" s="2">
        <f t="shared" si="184"/>
        <v>9.3672799999999992</v>
      </c>
      <c r="F1514" s="2">
        <f t="shared" si="185"/>
        <v>9.6835899999999988</v>
      </c>
      <c r="G1514" s="2">
        <f t="shared" si="179"/>
        <v>8.7273579999999988</v>
      </c>
      <c r="H1514" s="2">
        <f t="shared" si="183"/>
        <v>4.9307430000000005</v>
      </c>
      <c r="I1514" s="2">
        <f t="array" ref="I1514">SUMPRODUCT(B1498:B1517, (ROW(B1498:B1517)-ROW(B1498)+1)) / (20*21/2)</f>
        <v>9.1746638095238087</v>
      </c>
      <c r="J1514" s="2">
        <f t="shared" si="186"/>
        <v>9.3161650387077941</v>
      </c>
      <c r="K1514" s="2">
        <f t="shared" si="180"/>
        <v>8.5780717303224847</v>
      </c>
    </row>
    <row r="1515" spans="1:11" ht="13.5" x14ac:dyDescent="0.25">
      <c r="A1515" s="3">
        <f>TITRES_STAT!B1518</f>
        <v>44218</v>
      </c>
      <c r="B1515" s="6">
        <f>TITRES_STAT!D1518</f>
        <v>8.3745999999999992</v>
      </c>
      <c r="C1515" s="2">
        <f t="shared" si="181"/>
        <v>-1.4000000000001123E-2</v>
      </c>
      <c r="D1515" s="2">
        <f t="shared" si="182"/>
        <v>8.66404</v>
      </c>
      <c r="E1515" s="2">
        <f t="shared" si="184"/>
        <v>9.1967099999999995</v>
      </c>
      <c r="F1515" s="2">
        <f t="shared" si="185"/>
        <v>9.6094899999999974</v>
      </c>
      <c r="G1515" s="2">
        <f t="shared" si="179"/>
        <v>8.7546199999999992</v>
      </c>
      <c r="H1515" s="2">
        <f t="shared" si="183"/>
        <v>4.9573320000000001</v>
      </c>
      <c r="I1515" s="2">
        <f t="array" ref="I1515">SUMPRODUCT(B1499:B1518, (ROW(B1499:B1518)-ROW(B1499)+1)) / (20*21/2)</f>
        <v>9.1339547619047607</v>
      </c>
      <c r="J1515" s="2">
        <f t="shared" si="186"/>
        <v>9.2264921778784803</v>
      </c>
      <c r="K1515" s="2">
        <f t="shared" si="180"/>
        <v>8.5700924467804285</v>
      </c>
    </row>
    <row r="1516" spans="1:11" ht="13.5" x14ac:dyDescent="0.25">
      <c r="A1516" s="3">
        <f>TITRES_STAT!B1519</f>
        <v>44221</v>
      </c>
      <c r="B1516" s="6">
        <f>TITRES_STAT!D1519</f>
        <v>8.5983000000000001</v>
      </c>
      <c r="C1516" s="2">
        <f t="shared" si="181"/>
        <v>0.2237000000000009</v>
      </c>
      <c r="D1516" s="2">
        <f t="shared" si="182"/>
        <v>8.5955200000000005</v>
      </c>
      <c r="E1516" s="2">
        <f t="shared" si="184"/>
        <v>9.0485099999999985</v>
      </c>
      <c r="F1516" s="2">
        <f t="shared" si="185"/>
        <v>9.5500699999999981</v>
      </c>
      <c r="G1516" s="2">
        <f t="shared" si="179"/>
        <v>8.7853779999999979</v>
      </c>
      <c r="H1516" s="2">
        <f t="shared" si="183"/>
        <v>4.985039500000001</v>
      </c>
      <c r="I1516" s="2">
        <f t="array" ref="I1516">SUMPRODUCT(B1500:B1519, (ROW(B1500:B1519)-ROW(B1500)+1)) / (20*21/2)</f>
        <v>9.1236338095238096</v>
      </c>
      <c r="J1516" s="2">
        <f t="shared" si="186"/>
        <v>9.1666643514138642</v>
      </c>
      <c r="K1516" s="2">
        <f t="shared" si="180"/>
        <v>8.5711986253380594</v>
      </c>
    </row>
    <row r="1517" spans="1:11" ht="13.5" x14ac:dyDescent="0.25">
      <c r="A1517" s="3">
        <f>TITRES_STAT!B1520</f>
        <v>44222</v>
      </c>
      <c r="B1517" s="6">
        <f>TITRES_STAT!D1520</f>
        <v>8.8079999999999998</v>
      </c>
      <c r="C1517" s="2">
        <f t="shared" si="181"/>
        <v>0.20969999999999978</v>
      </c>
      <c r="D1517" s="2">
        <f t="shared" si="182"/>
        <v>8.5689400000000013</v>
      </c>
      <c r="E1517" s="2">
        <f t="shared" si="184"/>
        <v>8.9212799999999994</v>
      </c>
      <c r="F1517" s="2">
        <f t="shared" si="185"/>
        <v>9.4941449999999978</v>
      </c>
      <c r="G1517" s="2">
        <f t="shared" si="179"/>
        <v>8.8161360000000002</v>
      </c>
      <c r="H1517" s="2">
        <f t="shared" si="183"/>
        <v>5.0137955000000005</v>
      </c>
      <c r="I1517" s="2">
        <f t="array" ref="I1517">SUMPRODUCT(B1501:B1520, (ROW(B1501:B1520)-ROW(B1501)+1)) / (20*21/2)</f>
        <v>9.0896804761904768</v>
      </c>
      <c r="J1517" s="2">
        <f t="shared" si="186"/>
        <v>9.1325058417553997</v>
      </c>
      <c r="K1517" s="2">
        <f t="shared" si="180"/>
        <v>8.5804849537561765</v>
      </c>
    </row>
    <row r="1518" spans="1:11" ht="13.5" x14ac:dyDescent="0.25">
      <c r="A1518" s="3">
        <f>TITRES_STAT!B1521</f>
        <v>44223</v>
      </c>
      <c r="B1518" s="6">
        <f>TITRES_STAT!D1521</f>
        <v>9.0667000000000009</v>
      </c>
      <c r="C1518" s="2">
        <f t="shared" si="181"/>
        <v>0.25870000000000104</v>
      </c>
      <c r="D1518" s="2">
        <f t="shared" si="182"/>
        <v>8.64724</v>
      </c>
      <c r="E1518" s="2">
        <f t="shared" si="184"/>
        <v>8.8499799999999986</v>
      </c>
      <c r="F1518" s="2">
        <f t="shared" si="185"/>
        <v>9.4406699999999972</v>
      </c>
      <c r="G1518" s="2">
        <f t="shared" si="179"/>
        <v>8.8506700000000009</v>
      </c>
      <c r="H1518" s="2">
        <f t="shared" si="183"/>
        <v>5.0438450000000001</v>
      </c>
      <c r="I1518" s="2">
        <f t="array" ref="I1518">SUMPRODUCT(B1502:B1521, (ROW(B1502:B1521)-ROW(B1502)+1)) / (20*21/2)</f>
        <v>9.0359166666666653</v>
      </c>
      <c r="J1518" s="2">
        <f t="shared" si="186"/>
        <v>9.126238618731076</v>
      </c>
      <c r="K1518" s="2">
        <f t="shared" si="180"/>
        <v>8.5995522104716215</v>
      </c>
    </row>
    <row r="1519" spans="1:11" ht="13.5" x14ac:dyDescent="0.25">
      <c r="A1519" s="3">
        <f>TITRES_STAT!B1522</f>
        <v>44224</v>
      </c>
      <c r="B1519" s="6">
        <f>TITRES_STAT!D1522</f>
        <v>9.3323</v>
      </c>
      <c r="C1519" s="2">
        <f t="shared" si="181"/>
        <v>0.26559999999999917</v>
      </c>
      <c r="D1519" s="2">
        <f t="shared" si="182"/>
        <v>8.8359800000000011</v>
      </c>
      <c r="E1519" s="2">
        <f t="shared" si="184"/>
        <v>8.8338999999999999</v>
      </c>
      <c r="F1519" s="2">
        <f t="shared" si="185"/>
        <v>9.4092099999999981</v>
      </c>
      <c r="G1519" s="2">
        <f t="shared" si="179"/>
        <v>8.8905159999999999</v>
      </c>
      <c r="H1519" s="2">
        <f t="shared" si="183"/>
        <v>5.0752224999999997</v>
      </c>
      <c r="I1519" s="2">
        <f t="array" ref="I1519">SUMPRODUCT(B1503:B1522, (ROW(B1503:B1522)-ROW(B1503)+1)) / (20*21/2)</f>
        <v>8.9878452380952378</v>
      </c>
      <c r="J1519" s="2">
        <f t="shared" si="186"/>
        <v>9.1458635121852581</v>
      </c>
      <c r="K1519" s="2">
        <f t="shared" si="180"/>
        <v>8.6282874179041062</v>
      </c>
    </row>
    <row r="1520" spans="1:11" ht="13.5" x14ac:dyDescent="0.25">
      <c r="A1520" s="3">
        <f>TITRES_STAT!B1523</f>
        <v>44225</v>
      </c>
      <c r="B1520" s="6">
        <f>TITRES_STAT!D1523</f>
        <v>9.0526999999999997</v>
      </c>
      <c r="C1520" s="2">
        <f t="shared" si="181"/>
        <v>-0.27960000000000029</v>
      </c>
      <c r="D1520" s="2">
        <f t="shared" si="182"/>
        <v>8.9716000000000005</v>
      </c>
      <c r="E1520" s="2">
        <f t="shared" si="184"/>
        <v>8.8178200000000011</v>
      </c>
      <c r="F1520" s="2">
        <f t="shared" si="185"/>
        <v>9.3655199999999983</v>
      </c>
      <c r="G1520" s="2">
        <f t="shared" si="179"/>
        <v>8.9275659999999988</v>
      </c>
      <c r="H1520" s="2">
        <f t="shared" si="183"/>
        <v>5.1052020000000002</v>
      </c>
      <c r="I1520" s="2">
        <f t="array" ref="I1520">SUMPRODUCT(B1504:B1523, (ROW(B1504:B1523)-ROW(B1504)+1)) / (20*21/2)</f>
        <v>8.9707699999999999</v>
      </c>
      <c r="J1520" s="2">
        <f t="shared" si="186"/>
        <v>9.1369907967390436</v>
      </c>
      <c r="K1520" s="2">
        <f t="shared" si="180"/>
        <v>8.6449310485745343</v>
      </c>
    </row>
    <row r="1521" spans="1:11" ht="13.5" x14ac:dyDescent="0.25">
      <c r="A1521" s="3">
        <f>TITRES_STAT!B1524</f>
        <v>44228</v>
      </c>
      <c r="B1521" s="6">
        <f>TITRES_STAT!D1524</f>
        <v>8.8010000000000002</v>
      </c>
      <c r="C1521" s="2">
        <f t="shared" si="181"/>
        <v>-0.25169999999999959</v>
      </c>
      <c r="D1521" s="2">
        <f t="shared" si="182"/>
        <v>9.0121400000000005</v>
      </c>
      <c r="E1521" s="2">
        <f t="shared" si="184"/>
        <v>8.8038300000000014</v>
      </c>
      <c r="F1521" s="2">
        <f t="shared" si="185"/>
        <v>9.305749999999998</v>
      </c>
      <c r="G1521" s="2">
        <f t="shared" si="179"/>
        <v>8.956786000000001</v>
      </c>
      <c r="H1521" s="2">
        <f t="shared" si="183"/>
        <v>5.1339229999999993</v>
      </c>
      <c r="I1521" s="2">
        <f t="array" ref="I1521">SUMPRODUCT(B1505:B1524, (ROW(B1505:B1524)-ROW(B1505)+1)) / (20*21/2)</f>
        <v>8.9614876190476185</v>
      </c>
      <c r="J1521" s="2">
        <f t="shared" si="186"/>
        <v>9.1049916732400877</v>
      </c>
      <c r="K1521" s="2">
        <f t="shared" si="180"/>
        <v>8.6510513996108269</v>
      </c>
    </row>
    <row r="1522" spans="1:11" ht="13.5" x14ac:dyDescent="0.25">
      <c r="A1522" s="3">
        <f>TITRES_STAT!B1525</f>
        <v>44229</v>
      </c>
      <c r="B1522" s="6">
        <f>TITRES_STAT!D1525</f>
        <v>8.8010000000000002</v>
      </c>
      <c r="C1522" s="2">
        <f t="shared" si="181"/>
        <v>0</v>
      </c>
      <c r="D1522" s="2">
        <f t="shared" si="182"/>
        <v>9.010740000000002</v>
      </c>
      <c r="E1522" s="2">
        <f t="shared" si="184"/>
        <v>8.7898400000000017</v>
      </c>
      <c r="F1522" s="2">
        <f t="shared" si="185"/>
        <v>9.2389899999999976</v>
      </c>
      <c r="G1522" s="2">
        <f t="shared" ref="G1522:G1585" si="187">AVERAGE(B1473:B1522)</f>
        <v>8.9860059999999997</v>
      </c>
      <c r="H1522" s="2">
        <f t="shared" si="183"/>
        <v>5.1626440000000011</v>
      </c>
      <c r="I1522" s="2">
        <f t="array" ref="I1522">SUMPRODUCT(B1506:B1525, (ROW(B1506:B1525)-ROW(B1506)+1)) / (20*21/2)</f>
        <v>8.9571980952380947</v>
      </c>
      <c r="J1522" s="2">
        <f t="shared" si="186"/>
        <v>9.0760400853124601</v>
      </c>
      <c r="K1522" s="2">
        <f t="shared" si="180"/>
        <v>8.6569317368809902</v>
      </c>
    </row>
    <row r="1523" spans="1:11" ht="13.5" x14ac:dyDescent="0.25">
      <c r="A1523" s="3">
        <f>TITRES_STAT!B1526</f>
        <v>44230</v>
      </c>
      <c r="B1523" s="6">
        <f>TITRES_STAT!D1526</f>
        <v>9.0596999999999994</v>
      </c>
      <c r="C1523" s="2">
        <f t="shared" si="181"/>
        <v>0.25869999999999926</v>
      </c>
      <c r="D1523" s="2">
        <f t="shared" si="182"/>
        <v>9.0093399999999999</v>
      </c>
      <c r="E1523" s="2">
        <f t="shared" si="184"/>
        <v>8.8282900000000009</v>
      </c>
      <c r="F1523" s="2">
        <f t="shared" si="185"/>
        <v>9.1851649999999978</v>
      </c>
      <c r="G1523" s="2">
        <f t="shared" si="187"/>
        <v>9.0204000000000004</v>
      </c>
      <c r="H1523" s="2">
        <f t="shared" si="183"/>
        <v>5.1926585000000012</v>
      </c>
      <c r="I1523" s="2">
        <f t="array" ref="I1523">SUMPRODUCT(B1507:B1526, (ROW(B1507:B1526)-ROW(B1507)+1)) / (20*21/2)</f>
        <v>8.9576352380952375</v>
      </c>
      <c r="J1523" s="2">
        <f t="shared" si="186"/>
        <v>9.0744838867112723</v>
      </c>
      <c r="K1523" s="2">
        <f t="shared" ref="K1523:K1586" si="188">$K$4*B1523+(1-$K$4)*K1522</f>
        <v>8.6727265707287948</v>
      </c>
    </row>
    <row r="1524" spans="1:11" ht="13.5" x14ac:dyDescent="0.25">
      <c r="A1524" s="3">
        <f>TITRES_STAT!B1527</f>
        <v>44231</v>
      </c>
      <c r="B1524" s="6">
        <f>TITRES_STAT!D1527</f>
        <v>9.0876999999999999</v>
      </c>
      <c r="C1524" s="2">
        <f t="shared" si="181"/>
        <v>2.8000000000000469E-2</v>
      </c>
      <c r="D1524" s="2">
        <f t="shared" si="182"/>
        <v>8.9604199999999992</v>
      </c>
      <c r="E1524" s="2">
        <f t="shared" si="184"/>
        <v>8.898200000000001</v>
      </c>
      <c r="F1524" s="2">
        <f t="shared" si="185"/>
        <v>9.1327399999999983</v>
      </c>
      <c r="G1524" s="2">
        <f t="shared" si="187"/>
        <v>9.0553540000000012</v>
      </c>
      <c r="H1524" s="2">
        <f t="shared" si="183"/>
        <v>5.2228130000000013</v>
      </c>
      <c r="I1524" s="2">
        <f t="array" ref="I1524">SUMPRODUCT(B1508:B1527, (ROW(B1508:B1527)-ROW(B1508)+1)) / (20*21/2)</f>
        <v>8.9627990476190487</v>
      </c>
      <c r="J1524" s="2">
        <f t="shared" si="186"/>
        <v>9.0757425641673422</v>
      </c>
      <c r="K1524" s="2">
        <f t="shared" si="188"/>
        <v>8.6890000385433517</v>
      </c>
    </row>
    <row r="1525" spans="1:11" ht="13.5" x14ac:dyDescent="0.25">
      <c r="A1525" s="3">
        <f>TITRES_STAT!B1528</f>
        <v>44232</v>
      </c>
      <c r="B1525" s="6">
        <f>TITRES_STAT!D1528</f>
        <v>9.0876999999999999</v>
      </c>
      <c r="C1525" s="2">
        <f t="shared" si="181"/>
        <v>0</v>
      </c>
      <c r="D1525" s="2">
        <f t="shared" si="182"/>
        <v>8.9674200000000006</v>
      </c>
      <c r="E1525" s="2">
        <f t="shared" si="184"/>
        <v>8.9695099999999996</v>
      </c>
      <c r="F1525" s="2">
        <f t="shared" si="185"/>
        <v>9.0831099999999996</v>
      </c>
      <c r="G1525" s="2">
        <f t="shared" si="187"/>
        <v>9.0903080000000003</v>
      </c>
      <c r="H1525" s="2">
        <f t="shared" si="183"/>
        <v>5.2529675000000005</v>
      </c>
      <c r="I1525" s="2">
        <f t="array" ref="I1525">SUMPRODUCT(B1509:B1528, (ROW(B1509:B1528)-ROW(B1509)+1)) / (20*21/2)</f>
        <v>8.9726895238095246</v>
      </c>
      <c r="J1525" s="2">
        <f t="shared" si="186"/>
        <v>9.0768813675799773</v>
      </c>
      <c r="K1525" s="2">
        <f t="shared" si="188"/>
        <v>8.7046353311494951</v>
      </c>
    </row>
    <row r="1526" spans="1:11" ht="13.5" x14ac:dyDescent="0.25">
      <c r="A1526" s="3">
        <f>TITRES_STAT!B1529</f>
        <v>44235</v>
      </c>
      <c r="B1526" s="6">
        <f>TITRES_STAT!D1529</f>
        <v>9.0876999999999999</v>
      </c>
      <c r="C1526" s="2">
        <f t="shared" si="181"/>
        <v>0</v>
      </c>
      <c r="D1526" s="2">
        <f t="shared" si="182"/>
        <v>9.0247599999999988</v>
      </c>
      <c r="E1526" s="2">
        <f t="shared" si="184"/>
        <v>9.0184499999999996</v>
      </c>
      <c r="F1526" s="2">
        <f t="shared" si="185"/>
        <v>9.0334800000000008</v>
      </c>
      <c r="G1526" s="2">
        <f t="shared" si="187"/>
        <v>9.1210680000000011</v>
      </c>
      <c r="H1526" s="2">
        <f t="shared" si="183"/>
        <v>5.2831220000000023</v>
      </c>
      <c r="I1526" s="2">
        <f t="array" ref="I1526">SUMPRODUCT(B1510:B1529, (ROW(B1510:B1529)-ROW(B1510)+1)) / (20*21/2)</f>
        <v>8.9599038095238086</v>
      </c>
      <c r="J1526" s="2">
        <f t="shared" si="186"/>
        <v>9.0779117135247418</v>
      </c>
      <c r="K1526" s="2">
        <f t="shared" si="188"/>
        <v>8.7196574750259863</v>
      </c>
    </row>
    <row r="1527" spans="1:11" ht="13.5" x14ac:dyDescent="0.25">
      <c r="A1527" s="3">
        <f>TITRES_STAT!B1530</f>
        <v>44236</v>
      </c>
      <c r="B1527" s="6">
        <f>TITRES_STAT!D1530</f>
        <v>9.0876999999999999</v>
      </c>
      <c r="C1527" s="2">
        <f t="shared" si="181"/>
        <v>0</v>
      </c>
      <c r="D1527" s="2">
        <f t="shared" si="182"/>
        <v>9.0820999999999987</v>
      </c>
      <c r="E1527" s="2">
        <f t="shared" si="184"/>
        <v>9.0464200000000012</v>
      </c>
      <c r="F1527" s="2">
        <f t="shared" si="185"/>
        <v>8.9838500000000003</v>
      </c>
      <c r="G1527" s="2">
        <f t="shared" si="187"/>
        <v>9.1490300000000016</v>
      </c>
      <c r="H1527" s="2">
        <f t="shared" si="183"/>
        <v>5.3132765000000015</v>
      </c>
      <c r="I1527" s="2">
        <f t="array" ref="I1527">SUMPRODUCT(B1511:B1530, (ROW(B1511:B1530)-ROW(B1511)+1)) / (20*21/2)</f>
        <v>8.9257185714285701</v>
      </c>
      <c r="J1527" s="2">
        <f t="shared" si="186"/>
        <v>9.0788439312842915</v>
      </c>
      <c r="K1527" s="2">
        <f t="shared" si="188"/>
        <v>8.7340905152210464</v>
      </c>
    </row>
    <row r="1528" spans="1:11" ht="13.5" x14ac:dyDescent="0.25">
      <c r="A1528" s="3">
        <f>TITRES_STAT!B1531</f>
        <v>44237</v>
      </c>
      <c r="B1528" s="6">
        <f>TITRES_STAT!D1531</f>
        <v>9.0876999999999999</v>
      </c>
      <c r="C1528" s="2">
        <f t="shared" si="181"/>
        <v>0</v>
      </c>
      <c r="D1528" s="2">
        <f t="shared" si="182"/>
        <v>9.0876999999999999</v>
      </c>
      <c r="E1528" s="2">
        <f t="shared" si="184"/>
        <v>9.0485199999999999</v>
      </c>
      <c r="F1528" s="2">
        <f t="shared" si="185"/>
        <v>8.9492500000000028</v>
      </c>
      <c r="G1528" s="2">
        <f t="shared" si="187"/>
        <v>9.1769920000000003</v>
      </c>
      <c r="H1528" s="2">
        <f t="shared" si="183"/>
        <v>5.3434310000000025</v>
      </c>
      <c r="I1528" s="2">
        <f t="array" ref="I1528">SUMPRODUCT(B1512:B1531, (ROW(B1512:B1531)-ROW(B1512)+1)) / (20*21/2)</f>
        <v>8.894662380952381</v>
      </c>
      <c r="J1528" s="2">
        <f t="shared" si="186"/>
        <v>9.0796873664000746</v>
      </c>
      <c r="K1528" s="2">
        <f t="shared" si="188"/>
        <v>8.7479575538398286</v>
      </c>
    </row>
    <row r="1529" spans="1:11" ht="13.5" x14ac:dyDescent="0.25">
      <c r="A1529" s="3">
        <f>TITRES_STAT!B1532</f>
        <v>44238</v>
      </c>
      <c r="B1529" s="6">
        <f>TITRES_STAT!D1532</f>
        <v>8.8149999999999995</v>
      </c>
      <c r="C1529" s="2">
        <f t="shared" si="181"/>
        <v>-0.27270000000000039</v>
      </c>
      <c r="D1529" s="2">
        <f t="shared" si="182"/>
        <v>9.0331599999999987</v>
      </c>
      <c r="E1529" s="2">
        <f t="shared" si="184"/>
        <v>8.996789999999999</v>
      </c>
      <c r="F1529" s="2">
        <f t="shared" si="185"/>
        <v>8.9153450000000039</v>
      </c>
      <c r="G1529" s="2">
        <f t="shared" si="187"/>
        <v>9.1994999999999987</v>
      </c>
      <c r="H1529" s="2">
        <f t="shared" si="183"/>
        <v>5.3722220000000025</v>
      </c>
      <c r="I1529" s="2">
        <f t="array" ref="I1529">SUMPRODUCT(B1513:B1532, (ROW(B1513:B1532)-ROW(B1513)+1)) / (20*21/2)</f>
        <v>8.8414657142857145</v>
      </c>
      <c r="J1529" s="2">
        <f t="shared" si="186"/>
        <v>9.0544790457905435</v>
      </c>
      <c r="K1529" s="2">
        <f t="shared" si="188"/>
        <v>8.7505866693755223</v>
      </c>
    </row>
    <row r="1530" spans="1:11" ht="13.5" x14ac:dyDescent="0.25">
      <c r="A1530" s="3">
        <f>TITRES_STAT!B1533</f>
        <v>44239</v>
      </c>
      <c r="B1530" s="6">
        <f>TITRES_STAT!D1533</f>
        <v>8.5564</v>
      </c>
      <c r="C1530" s="2">
        <f t="shared" si="181"/>
        <v>-0.2585999999999995</v>
      </c>
      <c r="D1530" s="2">
        <f t="shared" si="182"/>
        <v>8.9268999999999998</v>
      </c>
      <c r="E1530" s="2">
        <f t="shared" si="184"/>
        <v>8.9471600000000002</v>
      </c>
      <c r="F1530" s="2">
        <f t="shared" si="185"/>
        <v>8.8824900000000007</v>
      </c>
      <c r="G1530" s="2">
        <f t="shared" si="187"/>
        <v>9.2168359999999989</v>
      </c>
      <c r="H1530" s="2">
        <f t="shared" si="183"/>
        <v>5.399720000000003</v>
      </c>
      <c r="I1530" s="2">
        <f t="array" ref="I1530">SUMPRODUCT(B1514:B1533, (ROW(B1514:B1533)-ROW(B1514)+1)) / (20*21/2)</f>
        <v>8.7912985714285714</v>
      </c>
      <c r="J1530" s="2">
        <f t="shared" si="186"/>
        <v>9.0070429461914436</v>
      </c>
      <c r="K1530" s="2">
        <f t="shared" si="188"/>
        <v>8.7429715058705995</v>
      </c>
    </row>
    <row r="1531" spans="1:11" ht="13.5" x14ac:dyDescent="0.25">
      <c r="A1531" s="3">
        <f>TITRES_STAT!B1534</f>
        <v>44242</v>
      </c>
      <c r="B1531" s="6">
        <f>TITRES_STAT!D1534</f>
        <v>8.5564</v>
      </c>
      <c r="C1531" s="2">
        <f t="shared" si="181"/>
        <v>0</v>
      </c>
      <c r="D1531" s="2">
        <f t="shared" si="182"/>
        <v>8.8206400000000009</v>
      </c>
      <c r="E1531" s="2">
        <f t="shared" si="184"/>
        <v>8.922699999999999</v>
      </c>
      <c r="F1531" s="2">
        <f t="shared" si="185"/>
        <v>8.8632650000000019</v>
      </c>
      <c r="G1531" s="2">
        <f t="shared" si="187"/>
        <v>9.2341719999999992</v>
      </c>
      <c r="H1531" s="2">
        <f t="shared" si="183"/>
        <v>5.4272180000000025</v>
      </c>
      <c r="I1531" s="2">
        <f t="array" ref="I1531">SUMPRODUCT(B1515:B1534, (ROW(B1515:B1534)-ROW(B1515)+1)) / (20*21/2)</f>
        <v>8.742895714285714</v>
      </c>
      <c r="J1531" s="2">
        <f t="shared" si="186"/>
        <v>8.9641245703636869</v>
      </c>
      <c r="K1531" s="2">
        <f t="shared" si="188"/>
        <v>8.7356549762286146</v>
      </c>
    </row>
    <row r="1532" spans="1:11" ht="13.5" x14ac:dyDescent="0.25">
      <c r="A1532" s="3">
        <f>TITRES_STAT!B1535</f>
        <v>44243</v>
      </c>
      <c r="B1532" s="6">
        <f>TITRES_STAT!D1535</f>
        <v>8.3047000000000004</v>
      </c>
      <c r="C1532" s="2">
        <f t="shared" si="181"/>
        <v>-0.25169999999999959</v>
      </c>
      <c r="D1532" s="2">
        <f t="shared" si="182"/>
        <v>8.66404</v>
      </c>
      <c r="E1532" s="2">
        <f t="shared" si="184"/>
        <v>8.8730699999999985</v>
      </c>
      <c r="F1532" s="2">
        <f t="shared" si="185"/>
        <v>8.8314550000000001</v>
      </c>
      <c r="G1532" s="2">
        <f t="shared" si="187"/>
        <v>9.2418619999999994</v>
      </c>
      <c r="H1532" s="2">
        <f t="shared" si="183"/>
        <v>5.4534575000000025</v>
      </c>
      <c r="I1532" s="2">
        <f t="array" ref="I1532">SUMPRODUCT(B1516:B1535, (ROW(B1516:B1535)-ROW(B1516)+1)) / (20*21/2)</f>
        <v>8.6762542857142861</v>
      </c>
      <c r="J1532" s="2">
        <f t="shared" si="186"/>
        <v>8.9013222303290505</v>
      </c>
      <c r="K1532" s="2">
        <f t="shared" si="188"/>
        <v>8.718754781082394</v>
      </c>
    </row>
    <row r="1533" spans="1:11" ht="13.5" x14ac:dyDescent="0.25">
      <c r="A1533" s="3">
        <f>TITRES_STAT!B1536</f>
        <v>44244</v>
      </c>
      <c r="B1533" s="6">
        <f>TITRES_STAT!D1536</f>
        <v>8.3047000000000004</v>
      </c>
      <c r="C1533" s="2">
        <f t="shared" si="181"/>
        <v>0</v>
      </c>
      <c r="D1533" s="2">
        <f t="shared" si="182"/>
        <v>8.507439999999999</v>
      </c>
      <c r="E1533" s="2">
        <f t="shared" si="184"/>
        <v>8.7975699999999986</v>
      </c>
      <c r="F1533" s="2">
        <f t="shared" si="185"/>
        <v>8.8129299999999997</v>
      </c>
      <c r="G1533" s="2">
        <f t="shared" si="187"/>
        <v>9.2449379999999977</v>
      </c>
      <c r="H1533" s="2">
        <f t="shared" si="183"/>
        <v>5.4796970000000025</v>
      </c>
      <c r="I1533" s="2">
        <f t="array" ref="I1533">SUMPRODUCT(B1517:B1536, (ROW(B1517:B1536)-ROW(B1517)+1)) / (20*21/2)</f>
        <v>8.6108776190476206</v>
      </c>
      <c r="J1533" s="2">
        <f t="shared" si="186"/>
        <v>8.8445010655358072</v>
      </c>
      <c r="K1533" s="2">
        <f t="shared" si="188"/>
        <v>8.7025173386870058</v>
      </c>
    </row>
    <row r="1534" spans="1:11" ht="13.5" x14ac:dyDescent="0.25">
      <c r="A1534" s="3">
        <f>TITRES_STAT!B1537</f>
        <v>44245</v>
      </c>
      <c r="B1534" s="6">
        <f>TITRES_STAT!D1537</f>
        <v>8.3047000000000004</v>
      </c>
      <c r="C1534" s="2">
        <f t="shared" si="181"/>
        <v>0</v>
      </c>
      <c r="D1534" s="2">
        <f t="shared" si="182"/>
        <v>8.4053799999999992</v>
      </c>
      <c r="E1534" s="2">
        <f t="shared" si="184"/>
        <v>8.7192699999999981</v>
      </c>
      <c r="F1534" s="2">
        <f t="shared" si="185"/>
        <v>8.8087350000000004</v>
      </c>
      <c r="G1534" s="2">
        <f t="shared" si="187"/>
        <v>9.2390659999999993</v>
      </c>
      <c r="H1534" s="2">
        <f t="shared" si="183"/>
        <v>5.5063870000000019</v>
      </c>
      <c r="I1534" s="2">
        <f t="array" ref="I1534">SUMPRODUCT(B1518:B1537, (ROW(B1518:B1537)-ROW(B1518)+1)) / (20*21/2)</f>
        <v>8.5478309523809521</v>
      </c>
      <c r="J1534" s="2">
        <f t="shared" si="186"/>
        <v>8.7930914402466822</v>
      </c>
      <c r="K1534" s="2">
        <f t="shared" si="188"/>
        <v>8.6869166587384949</v>
      </c>
    </row>
    <row r="1535" spans="1:11" ht="13.5" x14ac:dyDescent="0.25">
      <c r="A1535" s="3">
        <f>TITRES_STAT!B1538</f>
        <v>44246</v>
      </c>
      <c r="B1535" s="6">
        <f>TITRES_STAT!D1538</f>
        <v>8.109</v>
      </c>
      <c r="C1535" s="2">
        <f t="shared" si="181"/>
        <v>-0.19570000000000043</v>
      </c>
      <c r="D1535" s="2">
        <f t="shared" si="182"/>
        <v>8.315900000000001</v>
      </c>
      <c r="E1535" s="2">
        <f t="shared" si="184"/>
        <v>8.6213999999999977</v>
      </c>
      <c r="F1535" s="2">
        <f t="shared" si="185"/>
        <v>8.7954550000000005</v>
      </c>
      <c r="G1535" s="2">
        <f t="shared" si="187"/>
        <v>9.2250859999999992</v>
      </c>
      <c r="H1535" s="2">
        <f t="shared" si="183"/>
        <v>5.5320985000000018</v>
      </c>
      <c r="I1535" s="2">
        <f t="array" ref="I1535">SUMPRODUCT(B1519:B1538, (ROW(B1519:B1538)-ROW(B1519)+1)) / (20*21/2)</f>
        <v>8.4887795238095229</v>
      </c>
      <c r="J1535" s="2">
        <f t="shared" si="186"/>
        <v>8.7279398745089019</v>
      </c>
      <c r="K1535" s="2">
        <f t="shared" si="188"/>
        <v>8.6642532603565936</v>
      </c>
    </row>
    <row r="1536" spans="1:11" ht="13.5" x14ac:dyDescent="0.25">
      <c r="A1536" s="3">
        <f>TITRES_STAT!B1539</f>
        <v>44249</v>
      </c>
      <c r="B1536" s="6">
        <f>TITRES_STAT!D1539</f>
        <v>8.109</v>
      </c>
      <c r="C1536" s="2">
        <f t="shared" si="181"/>
        <v>0</v>
      </c>
      <c r="D1536" s="2">
        <f t="shared" si="182"/>
        <v>8.226420000000001</v>
      </c>
      <c r="E1536" s="2">
        <f t="shared" si="184"/>
        <v>8.5235299999999974</v>
      </c>
      <c r="F1536" s="2">
        <f t="shared" si="185"/>
        <v>8.7709900000000012</v>
      </c>
      <c r="G1536" s="2">
        <f t="shared" si="187"/>
        <v>9.2097079999999991</v>
      </c>
      <c r="H1536" s="2">
        <f t="shared" si="183"/>
        <v>5.5582280000000015</v>
      </c>
      <c r="I1536" s="2">
        <f t="array" ref="I1536">SUMPRODUCT(B1520:B1539, (ROW(B1520:B1539)-ROW(B1520)+1)) / (20*21/2)</f>
        <v>8.434255238095238</v>
      </c>
      <c r="J1536" s="2">
        <f t="shared" si="186"/>
        <v>8.6689932197937694</v>
      </c>
      <c r="K1536" s="2">
        <f t="shared" si="188"/>
        <v>8.6424786226955508</v>
      </c>
    </row>
    <row r="1537" spans="1:11" ht="13.5" x14ac:dyDescent="0.25">
      <c r="A1537" s="3">
        <f>TITRES_STAT!B1540</f>
        <v>44250</v>
      </c>
      <c r="B1537" s="6">
        <f>TITRES_STAT!D1540</f>
        <v>8.109</v>
      </c>
      <c r="C1537" s="2">
        <f t="shared" si="181"/>
        <v>0</v>
      </c>
      <c r="D1537" s="2">
        <f t="shared" si="182"/>
        <v>8.1872800000000012</v>
      </c>
      <c r="E1537" s="2">
        <f t="shared" si="184"/>
        <v>8.425659999999997</v>
      </c>
      <c r="F1537" s="2">
        <f t="shared" si="185"/>
        <v>8.7360400000000009</v>
      </c>
      <c r="G1537" s="2">
        <f t="shared" si="187"/>
        <v>9.192931999999999</v>
      </c>
      <c r="H1537" s="2">
        <f t="shared" si="183"/>
        <v>5.5839395000000014</v>
      </c>
      <c r="I1537" s="2">
        <f t="array" ref="I1537">SUMPRODUCT(B1521:B1540, (ROW(B1521:B1540)-ROW(B1521)+1)) / (20*21/2)</f>
        <v>8.3855228571428562</v>
      </c>
      <c r="J1537" s="2">
        <f t="shared" si="186"/>
        <v>8.6156605321943616</v>
      </c>
      <c r="K1537" s="2">
        <f t="shared" si="188"/>
        <v>8.6215578923937635</v>
      </c>
    </row>
    <row r="1538" spans="1:11" ht="13.5" x14ac:dyDescent="0.25">
      <c r="A1538" s="3">
        <f>TITRES_STAT!B1541</f>
        <v>44251</v>
      </c>
      <c r="B1538" s="6">
        <f>TITRES_STAT!D1541</f>
        <v>8.1159999999999997</v>
      </c>
      <c r="C1538" s="2">
        <f t="shared" si="181"/>
        <v>6.9999999999996732E-3</v>
      </c>
      <c r="D1538" s="2">
        <f t="shared" si="182"/>
        <v>8.14954</v>
      </c>
      <c r="E1538" s="2">
        <f t="shared" si="184"/>
        <v>8.3284899999999986</v>
      </c>
      <c r="F1538" s="2">
        <f t="shared" si="185"/>
        <v>8.688505000000001</v>
      </c>
      <c r="G1538" s="2">
        <f t="shared" si="187"/>
        <v>9.1744779999999988</v>
      </c>
      <c r="H1538" s="2">
        <f t="shared" si="183"/>
        <v>5.609686</v>
      </c>
      <c r="I1538" s="2">
        <f t="array" ref="I1538">SUMPRODUCT(B1522:B1541, (ROW(B1522:B1541)-ROW(B1522)+1)) / (20*21/2)</f>
        <v>8.3186128571428561</v>
      </c>
      <c r="J1538" s="2">
        <f t="shared" si="186"/>
        <v>8.5680738148425171</v>
      </c>
      <c r="K1538" s="2">
        <f t="shared" si="188"/>
        <v>8.601732092692048</v>
      </c>
    </row>
    <row r="1539" spans="1:11" ht="13.5" x14ac:dyDescent="0.25">
      <c r="A1539" s="3">
        <f>TITRES_STAT!B1542</f>
        <v>44252</v>
      </c>
      <c r="B1539" s="6">
        <f>TITRES_STAT!D1542</f>
        <v>8.1159999999999997</v>
      </c>
      <c r="C1539" s="2">
        <f t="shared" si="181"/>
        <v>0</v>
      </c>
      <c r="D1539" s="2">
        <f t="shared" si="182"/>
        <v>8.1117999999999988</v>
      </c>
      <c r="E1539" s="2">
        <f t="shared" si="184"/>
        <v>8.2585899999999999</v>
      </c>
      <c r="F1539" s="2">
        <f t="shared" si="185"/>
        <v>8.6276899999999976</v>
      </c>
      <c r="G1539" s="2">
        <f t="shared" si="187"/>
        <v>9.1560239999999968</v>
      </c>
      <c r="H1539" s="2">
        <f t="shared" si="183"/>
        <v>5.6357860000000004</v>
      </c>
      <c r="I1539" s="2">
        <f t="array" ref="I1539">SUMPRODUCT(B1523:B1542, (ROW(B1523:B1542)-ROW(B1523)+1)) / (20*21/2)</f>
        <v>8.2560966666666662</v>
      </c>
      <c r="J1539" s="2">
        <f t="shared" si="186"/>
        <v>8.5250191658098959</v>
      </c>
      <c r="K1539" s="2">
        <f t="shared" si="188"/>
        <v>8.5826837753315761</v>
      </c>
    </row>
    <row r="1540" spans="1:11" ht="13.5" x14ac:dyDescent="0.25">
      <c r="A1540" s="3">
        <f>TITRES_STAT!B1543</f>
        <v>44253</v>
      </c>
      <c r="B1540" s="6">
        <f>TITRES_STAT!D1543</f>
        <v>8.1159999999999997</v>
      </c>
      <c r="C1540" s="2">
        <f t="shared" ref="C1540:C1603" si="189">B1540-B1539</f>
        <v>0</v>
      </c>
      <c r="D1540" s="2">
        <f t="shared" si="182"/>
        <v>8.1132000000000009</v>
      </c>
      <c r="E1540" s="2">
        <f t="shared" si="184"/>
        <v>8.2145499999999991</v>
      </c>
      <c r="F1540" s="2">
        <f t="shared" si="185"/>
        <v>8.5808549999999997</v>
      </c>
      <c r="G1540" s="2">
        <f t="shared" si="187"/>
        <v>9.1351919999999964</v>
      </c>
      <c r="H1540" s="2">
        <f t="shared" si="183"/>
        <v>5.6618860000000009</v>
      </c>
      <c r="I1540" s="2">
        <f t="array" ref="I1540">SUMPRODUCT(B1524:B1543, (ROW(B1524:B1543)-ROW(B1524)+1)) / (20*21/2)</f>
        <v>8.1979742857142863</v>
      </c>
      <c r="J1540" s="2">
        <f t="shared" si="186"/>
        <v>8.4860649595422863</v>
      </c>
      <c r="K1540" s="2">
        <f t="shared" si="188"/>
        <v>8.56438245080877</v>
      </c>
    </row>
    <row r="1541" spans="1:11" ht="13.5" x14ac:dyDescent="0.25">
      <c r="A1541" s="3">
        <f>TITRES_STAT!B1544</f>
        <v>44256</v>
      </c>
      <c r="B1541" s="6">
        <f>TITRES_STAT!D1544</f>
        <v>7.8783000000000003</v>
      </c>
      <c r="C1541" s="2">
        <f t="shared" si="189"/>
        <v>-0.23769999999999936</v>
      </c>
      <c r="D1541" s="2">
        <f t="shared" si="182"/>
        <v>8.0670600000000015</v>
      </c>
      <c r="E1541" s="2">
        <f t="shared" si="184"/>
        <v>8.1467399999999994</v>
      </c>
      <c r="F1541" s="2">
        <f t="shared" si="185"/>
        <v>8.5347199999999965</v>
      </c>
      <c r="G1541" s="2">
        <f t="shared" si="187"/>
        <v>9.1068099999999976</v>
      </c>
      <c r="H1541" s="2">
        <f t="shared" si="183"/>
        <v>5.6867975000000008</v>
      </c>
      <c r="I1541" s="2">
        <f t="array" ref="I1541">SUMPRODUCT(B1525:B1544, (ROW(B1525:B1544)-ROW(B1525)+1)) / (20*21/2)</f>
        <v>8.1454776190476199</v>
      </c>
      <c r="J1541" s="2">
        <f t="shared" si="186"/>
        <v>8.4281825824430214</v>
      </c>
      <c r="K1541" s="2">
        <f t="shared" si="188"/>
        <v>8.5374772566594057</v>
      </c>
    </row>
    <row r="1542" spans="1:11" ht="13.5" x14ac:dyDescent="0.25">
      <c r="A1542" s="3">
        <f>TITRES_STAT!B1545</f>
        <v>44257</v>
      </c>
      <c r="B1542" s="6">
        <f>TITRES_STAT!D1545</f>
        <v>7.8783000000000003</v>
      </c>
      <c r="C1542" s="2">
        <f t="shared" si="189"/>
        <v>0</v>
      </c>
      <c r="D1542" s="2">
        <f t="shared" ref="D1542:D1605" si="190">AVERAGE(B1538:B1542)</f>
        <v>8.0209200000000003</v>
      </c>
      <c r="E1542" s="2">
        <f t="shared" si="184"/>
        <v>8.104099999999999</v>
      </c>
      <c r="F1542" s="2">
        <f t="shared" si="185"/>
        <v>8.4885849999999969</v>
      </c>
      <c r="G1542" s="2">
        <f t="shared" si="187"/>
        <v>9.0756319999999988</v>
      </c>
      <c r="H1542" s="2">
        <f t="shared" si="183"/>
        <v>5.7117090000000008</v>
      </c>
      <c r="I1542" s="2">
        <f t="array" ref="I1542">SUMPRODUCT(B1526:B1545, (ROW(B1526:B1545)-ROW(B1526)+1)) / (20*21/2)</f>
        <v>8.0980733333333337</v>
      </c>
      <c r="J1542" s="2">
        <f t="shared" si="186"/>
        <v>8.3758128126865437</v>
      </c>
      <c r="K1542" s="2">
        <f t="shared" si="188"/>
        <v>8.5116271681629581</v>
      </c>
    </row>
    <row r="1543" spans="1:11" ht="13.5" x14ac:dyDescent="0.25">
      <c r="A1543" s="3">
        <f>TITRES_STAT!B1546</f>
        <v>44258</v>
      </c>
      <c r="B1543" s="6">
        <f>TITRES_STAT!D1546</f>
        <v>7.8783000000000003</v>
      </c>
      <c r="C1543" s="2">
        <f t="shared" si="189"/>
        <v>0</v>
      </c>
      <c r="D1543" s="2">
        <f t="shared" si="190"/>
        <v>7.9733800000000006</v>
      </c>
      <c r="E1543" s="2">
        <f t="shared" si="184"/>
        <v>8.0614600000000003</v>
      </c>
      <c r="F1543" s="2">
        <f t="shared" si="185"/>
        <v>8.4295149999999968</v>
      </c>
      <c r="G1543" s="2">
        <f t="shared" si="187"/>
        <v>9.0388619999999982</v>
      </c>
      <c r="H1543" s="2">
        <f t="shared" si="183"/>
        <v>5.737039000000002</v>
      </c>
      <c r="I1543" s="2">
        <f t="array" ref="I1543">SUMPRODUCT(B1527:B1546, (ROW(B1527:B1546)-ROW(B1527)+1)) / (20*21/2)</f>
        <v>8.0564614285714278</v>
      </c>
      <c r="J1543" s="2">
        <f t="shared" si="186"/>
        <v>8.3284306400497297</v>
      </c>
      <c r="K1543" s="2">
        <f t="shared" si="188"/>
        <v>8.4867908086271555</v>
      </c>
    </row>
    <row r="1544" spans="1:11" ht="13.5" x14ac:dyDescent="0.25">
      <c r="A1544" s="3">
        <f>TITRES_STAT!B1547</f>
        <v>44259</v>
      </c>
      <c r="B1544" s="6">
        <f>TITRES_STAT!D1547</f>
        <v>7.8783000000000003</v>
      </c>
      <c r="C1544" s="2">
        <f t="shared" si="189"/>
        <v>0</v>
      </c>
      <c r="D1544" s="2">
        <f t="shared" si="190"/>
        <v>7.9258399999999991</v>
      </c>
      <c r="E1544" s="2">
        <f t="shared" si="184"/>
        <v>8.0188199999999998</v>
      </c>
      <c r="F1544" s="2">
        <f t="shared" si="185"/>
        <v>8.3690449999999963</v>
      </c>
      <c r="G1544" s="2">
        <f t="shared" si="187"/>
        <v>9.0006939999999993</v>
      </c>
      <c r="H1544" s="2">
        <f t="shared" si="183"/>
        <v>5.7623690000000023</v>
      </c>
      <c r="I1544" s="2">
        <f t="array" ref="I1544">SUMPRODUCT(B1528:B1547, (ROW(B1528:B1547)-ROW(B1528)+1)) / (20*21/2)</f>
        <v>8.0213085714285715</v>
      </c>
      <c r="J1544" s="2">
        <f t="shared" si="186"/>
        <v>8.2855610552830896</v>
      </c>
      <c r="K1544" s="2">
        <f t="shared" si="188"/>
        <v>8.462928423975109</v>
      </c>
    </row>
    <row r="1545" spans="1:11" ht="13.5" x14ac:dyDescent="0.25">
      <c r="A1545" s="3">
        <f>TITRES_STAT!B1548</f>
        <v>44260</v>
      </c>
      <c r="B1545" s="6">
        <f>TITRES_STAT!D1548</f>
        <v>7.8712999999999997</v>
      </c>
      <c r="C1545" s="2">
        <f t="shared" si="189"/>
        <v>-7.0000000000005613E-3</v>
      </c>
      <c r="D1545" s="2">
        <f t="shared" si="190"/>
        <v>7.8769000000000009</v>
      </c>
      <c r="E1545" s="2">
        <f t="shared" si="184"/>
        <v>7.9950500000000009</v>
      </c>
      <c r="F1545" s="2">
        <f t="shared" si="185"/>
        <v>8.3082249999999966</v>
      </c>
      <c r="G1545" s="2">
        <f t="shared" si="187"/>
        <v>8.9609879999999986</v>
      </c>
      <c r="H1545" s="2">
        <f t="shared" si="183"/>
        <v>5.7876640000000021</v>
      </c>
      <c r="I1545" s="2">
        <f t="array" ref="I1545">SUMPRODUCT(B1529:B1548, (ROW(B1529:B1548)-ROW(B1529)+1)) / (20*21/2)</f>
        <v>7.9919147619047601</v>
      </c>
      <c r="J1545" s="2">
        <f t="shared" si="186"/>
        <v>8.2461076214466047</v>
      </c>
      <c r="K1545" s="2">
        <f t="shared" si="188"/>
        <v>8.4397273093094185</v>
      </c>
    </row>
    <row r="1546" spans="1:11" ht="13.5" x14ac:dyDescent="0.25">
      <c r="A1546" s="3">
        <f>TITRES_STAT!B1549</f>
        <v>44263</v>
      </c>
      <c r="B1546" s="6">
        <f>TITRES_STAT!D1549</f>
        <v>7.8712999999999997</v>
      </c>
      <c r="C1546" s="2">
        <f t="shared" si="189"/>
        <v>0</v>
      </c>
      <c r="D1546" s="2">
        <f t="shared" si="190"/>
        <v>7.8754999999999997</v>
      </c>
      <c r="E1546" s="2">
        <f t="shared" si="184"/>
        <v>7.9712800000000019</v>
      </c>
      <c r="F1546" s="2">
        <f t="shared" si="185"/>
        <v>8.247404999999997</v>
      </c>
      <c r="G1546" s="2">
        <f t="shared" si="187"/>
        <v>8.9226799999999997</v>
      </c>
      <c r="H1546" s="2">
        <f t="shared" ref="H1546:H1609" si="191">AVERAGE(B1347:B1546)</f>
        <v>5.8129590000000029</v>
      </c>
      <c r="I1546" s="2">
        <f t="array" ref="I1546">SUMPRODUCT(B1530:B1549, (ROW(B1530:B1549)-ROW(B1530)+1)) / (20*21/2)</f>
        <v>7.9676133333333343</v>
      </c>
      <c r="J1546" s="2">
        <f t="shared" si="186"/>
        <v>8.2104116574993089</v>
      </c>
      <c r="K1546" s="2">
        <f t="shared" si="188"/>
        <v>8.4174360422776768</v>
      </c>
    </row>
    <row r="1547" spans="1:11" ht="13.5" x14ac:dyDescent="0.25">
      <c r="A1547" s="3">
        <f>TITRES_STAT!B1550</f>
        <v>44264</v>
      </c>
      <c r="B1547" s="6">
        <f>TITRES_STAT!D1550</f>
        <v>7.8783000000000003</v>
      </c>
      <c r="C1547" s="2">
        <f t="shared" si="189"/>
        <v>7.0000000000005613E-3</v>
      </c>
      <c r="D1547" s="2">
        <f t="shared" si="190"/>
        <v>7.8755000000000006</v>
      </c>
      <c r="E1547" s="2">
        <f t="shared" si="184"/>
        <v>7.9482100000000004</v>
      </c>
      <c r="F1547" s="2">
        <f t="shared" si="185"/>
        <v>8.1869349999999965</v>
      </c>
      <c r="G1547" s="2">
        <f t="shared" si="187"/>
        <v>8.8817160000000008</v>
      </c>
      <c r="H1547" s="2">
        <f t="shared" si="191"/>
        <v>5.8382890000000032</v>
      </c>
      <c r="I1547" s="2">
        <f t="array" ref="I1547">SUMPRODUCT(B1531:B1550, (ROW(B1531:B1550)-ROW(B1531)+1)) / (20*21/2)</f>
        <v>7.9478057142857139</v>
      </c>
      <c r="J1547" s="2">
        <f t="shared" si="186"/>
        <v>8.1787819758327078</v>
      </c>
      <c r="K1547" s="2">
        <f t="shared" si="188"/>
        <v>8.3962934523844339</v>
      </c>
    </row>
    <row r="1548" spans="1:11" ht="13.5" x14ac:dyDescent="0.25">
      <c r="A1548" s="3">
        <f>TITRES_STAT!B1551</f>
        <v>44265</v>
      </c>
      <c r="B1548" s="6">
        <f>TITRES_STAT!D1551</f>
        <v>7.8783000000000003</v>
      </c>
      <c r="C1548" s="2">
        <f t="shared" si="189"/>
        <v>0</v>
      </c>
      <c r="D1548" s="2">
        <f t="shared" si="190"/>
        <v>7.8754999999999997</v>
      </c>
      <c r="E1548" s="2">
        <f t="shared" ref="E1548:E1611" si="192">AVERAGE(B1539:B1548)</f>
        <v>7.9244399999999997</v>
      </c>
      <c r="F1548" s="2">
        <f t="shared" si="185"/>
        <v>8.1264649999999978</v>
      </c>
      <c r="G1548" s="2">
        <f t="shared" si="187"/>
        <v>8.8365580000000019</v>
      </c>
      <c r="H1548" s="2">
        <f t="shared" si="191"/>
        <v>5.8640375000000029</v>
      </c>
      <c r="I1548" s="2">
        <f t="array" ref="I1548">SUMPRODUCT(B1532:B1551, (ROW(B1532:B1551)-ROW(B1532)+1)) / (20*21/2)</f>
        <v>7.9305938095238089</v>
      </c>
      <c r="J1548" s="2">
        <f t="shared" si="186"/>
        <v>8.1501646448010217</v>
      </c>
      <c r="K1548" s="2">
        <f t="shared" si="188"/>
        <v>8.3759799836634752</v>
      </c>
    </row>
    <row r="1549" spans="1:11" ht="13.5" x14ac:dyDescent="0.25">
      <c r="A1549" s="3">
        <f>TITRES_STAT!B1552</f>
        <v>44266</v>
      </c>
      <c r="B1549" s="6">
        <f>TITRES_STAT!D1552</f>
        <v>7.8712999999999997</v>
      </c>
      <c r="C1549" s="2">
        <f t="shared" si="189"/>
        <v>-7.0000000000005613E-3</v>
      </c>
      <c r="D1549" s="2">
        <f t="shared" si="190"/>
        <v>7.8741000000000003</v>
      </c>
      <c r="E1549" s="2">
        <f t="shared" si="192"/>
        <v>7.8999700000000006</v>
      </c>
      <c r="F1549" s="2">
        <f t="shared" si="185"/>
        <v>8.0792799999999971</v>
      </c>
      <c r="G1549" s="2">
        <f t="shared" si="187"/>
        <v>8.7947540000000028</v>
      </c>
      <c r="H1549" s="2">
        <f t="shared" si="191"/>
        <v>5.8897510000000031</v>
      </c>
      <c r="I1549" s="2">
        <f t="array" ref="I1549">SUMPRODUCT(B1533:B1552, (ROW(B1533:B1552)-ROW(B1533)+1)) / (20*21/2)</f>
        <v>7.9166776190476194</v>
      </c>
      <c r="J1549" s="2">
        <f t="shared" si="186"/>
        <v>8.1236061072009242</v>
      </c>
      <c r="K1549" s="2">
        <f t="shared" si="188"/>
        <v>8.356188611755103</v>
      </c>
    </row>
    <row r="1550" spans="1:11" ht="13.5" x14ac:dyDescent="0.25">
      <c r="A1550" s="3">
        <f>TITRES_STAT!B1553</f>
        <v>44267</v>
      </c>
      <c r="B1550" s="6">
        <f>TITRES_STAT!D1553</f>
        <v>7.8712999999999997</v>
      </c>
      <c r="C1550" s="2">
        <f t="shared" si="189"/>
        <v>0</v>
      </c>
      <c r="D1550" s="2">
        <f t="shared" si="190"/>
        <v>7.8741000000000003</v>
      </c>
      <c r="E1550" s="2">
        <f t="shared" si="192"/>
        <v>7.8755000000000006</v>
      </c>
      <c r="F1550" s="2">
        <f t="shared" si="185"/>
        <v>8.045024999999999</v>
      </c>
      <c r="G1550" s="2">
        <f t="shared" si="187"/>
        <v>8.7536500000000039</v>
      </c>
      <c r="H1550" s="2">
        <f t="shared" si="191"/>
        <v>5.9154645000000041</v>
      </c>
      <c r="I1550" s="2">
        <f t="array" ref="I1550">SUMPRODUCT(B1534:B1553, (ROW(B1534:B1553)-ROW(B1534)+1)) / (20*21/2)</f>
        <v>7.9055252380952385</v>
      </c>
      <c r="J1550" s="2">
        <f t="shared" si="186"/>
        <v>8.0995769541341698</v>
      </c>
      <c r="K1550" s="2">
        <f t="shared" si="188"/>
        <v>8.337173372078432</v>
      </c>
    </row>
    <row r="1551" spans="1:11" ht="13.5" x14ac:dyDescent="0.25">
      <c r="A1551" s="3">
        <f>TITRES_STAT!B1554</f>
        <v>44270</v>
      </c>
      <c r="B1551" s="6">
        <f>TITRES_STAT!D1554</f>
        <v>7.8643000000000001</v>
      </c>
      <c r="C1551" s="2">
        <f t="shared" si="189"/>
        <v>-6.9999999999996732E-3</v>
      </c>
      <c r="D1551" s="2">
        <f t="shared" si="190"/>
        <v>7.8727</v>
      </c>
      <c r="E1551" s="2">
        <f t="shared" si="192"/>
        <v>7.8741000000000003</v>
      </c>
      <c r="F1551" s="2">
        <f t="shared" si="185"/>
        <v>8.0104199999999999</v>
      </c>
      <c r="G1551" s="2">
        <f t="shared" si="187"/>
        <v>8.7110080000000032</v>
      </c>
      <c r="H1551" s="2">
        <f t="shared" si="191"/>
        <v>5.9411430000000038</v>
      </c>
      <c r="I1551" s="2">
        <f t="array" ref="I1551">SUMPRODUCT(B1535:B1554, (ROW(B1535:B1554)-ROW(B1535)+1)) / (20*21/2)</f>
        <v>7.9184080952380942</v>
      </c>
      <c r="J1551" s="2">
        <f t="shared" si="186"/>
        <v>8.0771696251690095</v>
      </c>
      <c r="K1551" s="2">
        <f t="shared" si="188"/>
        <v>8.3186293182714355</v>
      </c>
    </row>
    <row r="1552" spans="1:11" ht="13.5" x14ac:dyDescent="0.25">
      <c r="A1552" s="3">
        <f>TITRES_STAT!B1555</f>
        <v>44271</v>
      </c>
      <c r="B1552" s="6">
        <f>TITRES_STAT!D1555</f>
        <v>7.8643000000000001</v>
      </c>
      <c r="C1552" s="2">
        <f t="shared" si="189"/>
        <v>0</v>
      </c>
      <c r="D1552" s="2">
        <f t="shared" si="190"/>
        <v>7.8698999999999995</v>
      </c>
      <c r="E1552" s="2">
        <f t="shared" si="192"/>
        <v>7.8727</v>
      </c>
      <c r="F1552" s="2">
        <f t="shared" si="185"/>
        <v>7.9883999999999986</v>
      </c>
      <c r="G1552" s="2">
        <f t="shared" si="187"/>
        <v>8.6655700000000042</v>
      </c>
      <c r="H1552" s="2">
        <f t="shared" si="191"/>
        <v>5.9668215000000036</v>
      </c>
      <c r="I1552" s="2">
        <f t="array" ref="I1552">SUMPRODUCT(B1536:B1555, (ROW(B1536:B1555)-ROW(B1536)+1)) / (20*21/2)</f>
        <v>7.9548942857142864</v>
      </c>
      <c r="J1552" s="2">
        <f t="shared" si="186"/>
        <v>8.0568963275338668</v>
      </c>
      <c r="K1552" s="2">
        <f t="shared" si="188"/>
        <v>8.3008124822607918</v>
      </c>
    </row>
    <row r="1553" spans="1:11" ht="13.5" x14ac:dyDescent="0.25">
      <c r="A1553" s="3">
        <f>TITRES_STAT!B1556</f>
        <v>44272</v>
      </c>
      <c r="B1553" s="6">
        <f>TITRES_STAT!D1556</f>
        <v>7.8712999999999997</v>
      </c>
      <c r="C1553" s="2">
        <f t="shared" si="189"/>
        <v>6.9999999999996732E-3</v>
      </c>
      <c r="D1553" s="2">
        <f t="shared" si="190"/>
        <v>7.8685</v>
      </c>
      <c r="E1553" s="2">
        <f t="shared" si="192"/>
        <v>7.8719999999999999</v>
      </c>
      <c r="F1553" s="2">
        <f t="shared" si="185"/>
        <v>7.9667300000000001</v>
      </c>
      <c r="G1553" s="2">
        <f t="shared" si="187"/>
        <v>8.6202720000000053</v>
      </c>
      <c r="H1553" s="2">
        <f t="shared" si="191"/>
        <v>5.9925350000000037</v>
      </c>
      <c r="I1553" s="2">
        <f t="array" ref="I1553">SUMPRODUCT(B1537:B1556, (ROW(B1537:B1556)-ROW(B1537)+1)) / (20*21/2)</f>
        <v>7.9902819047619067</v>
      </c>
      <c r="J1553" s="2">
        <f t="shared" si="186"/>
        <v>8.0392204868163564</v>
      </c>
      <c r="K1553" s="2">
        <f t="shared" si="188"/>
        <v>8.2839688555054671</v>
      </c>
    </row>
    <row r="1554" spans="1:11" ht="13.5" x14ac:dyDescent="0.25">
      <c r="A1554" s="3">
        <f>TITRES_STAT!B1557</f>
        <v>44273</v>
      </c>
      <c r="B1554" s="6">
        <f>TITRES_STAT!D1557</f>
        <v>8.1020000000000003</v>
      </c>
      <c r="C1554" s="2">
        <f t="shared" si="189"/>
        <v>0.23070000000000057</v>
      </c>
      <c r="D1554" s="2">
        <f t="shared" si="190"/>
        <v>7.9146400000000003</v>
      </c>
      <c r="E1554" s="2">
        <f t="shared" si="192"/>
        <v>7.8943700000000003</v>
      </c>
      <c r="F1554" s="2">
        <f t="shared" si="185"/>
        <v>7.9565950000000019</v>
      </c>
      <c r="G1554" s="2">
        <f t="shared" si="187"/>
        <v>8.5795880000000029</v>
      </c>
      <c r="H1554" s="2">
        <f t="shared" si="191"/>
        <v>6.019402000000003</v>
      </c>
      <c r="I1554" s="2">
        <f t="array" ref="I1554">SUMPRODUCT(B1538:B1557, (ROW(B1538:B1557)-ROW(B1538)+1)) / (20*21/2)</f>
        <v>8.0478661904761903</v>
      </c>
      <c r="J1554" s="2">
        <f t="shared" si="186"/>
        <v>8.0451994880719404</v>
      </c>
      <c r="K1554" s="2">
        <f t="shared" si="188"/>
        <v>8.2768328219562335</v>
      </c>
    </row>
    <row r="1555" spans="1:11" ht="13.5" x14ac:dyDescent="0.25">
      <c r="A1555" s="3">
        <f>TITRES_STAT!B1558</f>
        <v>44274</v>
      </c>
      <c r="B1555" s="6">
        <f>TITRES_STAT!D1558</f>
        <v>8.3397000000000006</v>
      </c>
      <c r="C1555" s="2">
        <f t="shared" si="189"/>
        <v>0.23770000000000024</v>
      </c>
      <c r="D1555" s="2">
        <f t="shared" si="190"/>
        <v>8.0083200000000012</v>
      </c>
      <c r="E1555" s="2">
        <f t="shared" si="192"/>
        <v>7.9412100000000008</v>
      </c>
      <c r="F1555" s="2">
        <f t="shared" si="185"/>
        <v>7.9681299999999995</v>
      </c>
      <c r="G1555" s="2">
        <f t="shared" si="187"/>
        <v>8.5447760000000024</v>
      </c>
      <c r="H1555" s="2">
        <f t="shared" si="191"/>
        <v>6.0475860000000035</v>
      </c>
      <c r="I1555" s="2">
        <f t="array" ref="I1555">SUMPRODUCT(B1539:B1558, (ROW(B1539:B1558)-ROW(B1539)+1)) / (20*21/2)</f>
        <v>8.1031871428571414</v>
      </c>
      <c r="J1555" s="2">
        <f t="shared" si="186"/>
        <v>8.0732471558746131</v>
      </c>
      <c r="K1555" s="2">
        <f t="shared" si="188"/>
        <v>8.2792982014873608</v>
      </c>
    </row>
    <row r="1556" spans="1:11" ht="13.5" x14ac:dyDescent="0.25">
      <c r="A1556" s="3">
        <f>TITRES_STAT!B1559</f>
        <v>44277</v>
      </c>
      <c r="B1556" s="6">
        <f>TITRES_STAT!D1559</f>
        <v>8.3397000000000006</v>
      </c>
      <c r="C1556" s="2">
        <f t="shared" si="189"/>
        <v>0</v>
      </c>
      <c r="D1556" s="2">
        <f t="shared" si="190"/>
        <v>8.1034000000000006</v>
      </c>
      <c r="E1556" s="2">
        <f t="shared" si="192"/>
        <v>7.9880499999999985</v>
      </c>
      <c r="F1556" s="2">
        <f t="shared" ref="F1556:F1619" si="193">AVERAGE(B1537:B1556)</f>
        <v>7.9796649999999998</v>
      </c>
      <c r="G1556" s="2">
        <f t="shared" si="187"/>
        <v>8.5099640000000036</v>
      </c>
      <c r="H1556" s="2">
        <f t="shared" si="191"/>
        <v>6.0757700000000048</v>
      </c>
      <c r="I1556" s="2">
        <f t="array" ref="I1556">SUMPRODUCT(B1540:B1559, (ROW(B1540:B1559)-ROW(B1540)+1)) / (20*21/2)</f>
        <v>8.1376399999999993</v>
      </c>
      <c r="J1556" s="2">
        <f t="shared" si="186"/>
        <v>8.0986236172198875</v>
      </c>
      <c r="K1556" s="2">
        <f t="shared" si="188"/>
        <v>8.2816668994682487</v>
      </c>
    </row>
    <row r="1557" spans="1:11" ht="13.5" x14ac:dyDescent="0.25">
      <c r="A1557" s="3">
        <f>TITRES_STAT!B1560</f>
        <v>44278</v>
      </c>
      <c r="B1557" s="6">
        <f>TITRES_STAT!D1560</f>
        <v>8.5843000000000007</v>
      </c>
      <c r="C1557" s="2">
        <f t="shared" si="189"/>
        <v>0.24460000000000015</v>
      </c>
      <c r="D1557" s="2">
        <f t="shared" si="190"/>
        <v>8.2474000000000007</v>
      </c>
      <c r="E1557" s="2">
        <f t="shared" si="192"/>
        <v>8.0586500000000001</v>
      </c>
      <c r="F1557" s="2">
        <f t="shared" si="193"/>
        <v>8.0034299999999998</v>
      </c>
      <c r="G1557" s="2">
        <f t="shared" si="187"/>
        <v>8.480044000000003</v>
      </c>
      <c r="H1557" s="2">
        <f t="shared" si="191"/>
        <v>6.105177000000003</v>
      </c>
      <c r="I1557" s="2">
        <f t="array" ref="I1557">SUMPRODUCT(B1541:B1560, (ROW(B1541:B1560)-ROW(B1541)+1)) / (20*21/2)</f>
        <v>8.1574804761904751</v>
      </c>
      <c r="J1557" s="2">
        <f t="shared" ref="J1557:J1620" si="194">$J$4*B1557+J1556*(1-$J$4)</f>
        <v>8.1448785108179944</v>
      </c>
      <c r="K1557" s="2">
        <f t="shared" si="188"/>
        <v>8.2935348641949851</v>
      </c>
    </row>
    <row r="1558" spans="1:11" ht="13.5" x14ac:dyDescent="0.25">
      <c r="A1558" s="3">
        <f>TITRES_STAT!B1561</f>
        <v>44279</v>
      </c>
      <c r="B1558" s="6">
        <f>TITRES_STAT!D1561</f>
        <v>8.5843000000000007</v>
      </c>
      <c r="C1558" s="2">
        <f t="shared" si="189"/>
        <v>0</v>
      </c>
      <c r="D1558" s="2">
        <f t="shared" si="190"/>
        <v>8.39</v>
      </c>
      <c r="E1558" s="2">
        <f t="shared" si="192"/>
        <v>8.1292500000000008</v>
      </c>
      <c r="F1558" s="2">
        <f t="shared" si="193"/>
        <v>8.0268450000000016</v>
      </c>
      <c r="G1558" s="2">
        <f t="shared" si="187"/>
        <v>8.4561360000000043</v>
      </c>
      <c r="H1558" s="2">
        <f t="shared" si="191"/>
        <v>6.1345840000000029</v>
      </c>
      <c r="I1558" s="2">
        <f t="array" ref="I1558">SUMPRODUCT(B1542:B1561, (ROW(B1542:B1561)-ROW(B1542)+1)) / (20*21/2)</f>
        <v>8.1766885714285724</v>
      </c>
      <c r="J1558" s="2">
        <f t="shared" si="194"/>
        <v>8.1867281764543769</v>
      </c>
      <c r="K1558" s="2">
        <f t="shared" si="188"/>
        <v>8.3049374185402804</v>
      </c>
    </row>
    <row r="1559" spans="1:11" ht="13.5" x14ac:dyDescent="0.25">
      <c r="A1559" s="3">
        <f>TITRES_STAT!B1562</f>
        <v>44280</v>
      </c>
      <c r="B1559" s="6">
        <f>TITRES_STAT!D1562</f>
        <v>8.3886000000000003</v>
      </c>
      <c r="C1559" s="2">
        <f t="shared" si="189"/>
        <v>-0.19570000000000043</v>
      </c>
      <c r="D1559" s="2">
        <f t="shared" si="190"/>
        <v>8.4473199999999995</v>
      </c>
      <c r="E1559" s="2">
        <f t="shared" si="192"/>
        <v>8.1809799999999999</v>
      </c>
      <c r="F1559" s="2">
        <f t="shared" si="193"/>
        <v>8.0404750000000025</v>
      </c>
      <c r="G1559" s="2">
        <f t="shared" si="187"/>
        <v>8.4340460000000057</v>
      </c>
      <c r="H1559" s="2">
        <f t="shared" si="191"/>
        <v>6.1630125000000033</v>
      </c>
      <c r="I1559" s="2">
        <f t="array" ref="I1559">SUMPRODUCT(B1543:B1562, (ROW(B1543:B1562)-ROW(B1543)+1)) / (20*21/2)</f>
        <v>8.1808180952380969</v>
      </c>
      <c r="J1559" s="2">
        <f t="shared" si="194"/>
        <v>8.2059540644111024</v>
      </c>
      <c r="K1559" s="2">
        <f t="shared" si="188"/>
        <v>8.3082183040877204</v>
      </c>
    </row>
    <row r="1560" spans="1:11" ht="13.5" x14ac:dyDescent="0.25">
      <c r="A1560" s="3">
        <f>TITRES_STAT!B1563</f>
        <v>44281</v>
      </c>
      <c r="B1560" s="6">
        <f>TITRES_STAT!D1563</f>
        <v>8.2487999999999992</v>
      </c>
      <c r="C1560" s="2">
        <f t="shared" si="189"/>
        <v>-0.13980000000000103</v>
      </c>
      <c r="D1560" s="2">
        <f t="shared" si="190"/>
        <v>8.4291400000000003</v>
      </c>
      <c r="E1560" s="2">
        <f t="shared" si="192"/>
        <v>8.2187300000000008</v>
      </c>
      <c r="F1560" s="2">
        <f t="shared" si="193"/>
        <v>8.0471150000000016</v>
      </c>
      <c r="G1560" s="2">
        <f t="shared" si="187"/>
        <v>8.4147520000000036</v>
      </c>
      <c r="H1560" s="2">
        <f t="shared" si="191"/>
        <v>6.1907420000000037</v>
      </c>
      <c r="I1560" s="2">
        <f t="array" ref="I1560">SUMPRODUCT(B1544:B1563, (ROW(B1544:B1563)-ROW(B1544)+1)) / (20*21/2)</f>
        <v>8.2024871428571426</v>
      </c>
      <c r="J1560" s="2">
        <f t="shared" si="194"/>
        <v>8.2100346297052837</v>
      </c>
      <c r="K1560" s="2">
        <f t="shared" si="188"/>
        <v>8.305888174515653</v>
      </c>
    </row>
    <row r="1561" spans="1:11" ht="13.5" x14ac:dyDescent="0.25">
      <c r="A1561" s="3">
        <f>TITRES_STAT!B1564</f>
        <v>44284</v>
      </c>
      <c r="B1561" s="6">
        <f>TITRES_STAT!D1564</f>
        <v>8.2487999999999992</v>
      </c>
      <c r="C1561" s="2">
        <f t="shared" si="189"/>
        <v>0</v>
      </c>
      <c r="D1561" s="2">
        <f t="shared" si="190"/>
        <v>8.4109599999999993</v>
      </c>
      <c r="E1561" s="2">
        <f t="shared" si="192"/>
        <v>8.2571800000000017</v>
      </c>
      <c r="F1561" s="2">
        <f t="shared" si="193"/>
        <v>8.0656399999999984</v>
      </c>
      <c r="G1561" s="2">
        <f t="shared" si="187"/>
        <v>8.400910000000005</v>
      </c>
      <c r="H1561" s="2">
        <f t="shared" si="191"/>
        <v>6.2176995000000046</v>
      </c>
      <c r="I1561" s="2">
        <f t="array" ref="I1561">SUMPRODUCT(B1545:B1564, (ROW(B1545:B1564)-ROW(B1545)+1)) / (20*21/2)</f>
        <v>8.2221257142857151</v>
      </c>
      <c r="J1561" s="2">
        <f t="shared" si="194"/>
        <v>8.2137265697333515</v>
      </c>
      <c r="K1561" s="2">
        <f t="shared" si="188"/>
        <v>8.3036494225738622</v>
      </c>
    </row>
    <row r="1562" spans="1:11" ht="13.5" x14ac:dyDescent="0.25">
      <c r="A1562" s="3">
        <f>TITRES_STAT!B1565</f>
        <v>44285</v>
      </c>
      <c r="B1562" s="6">
        <f>TITRES_STAT!D1565</f>
        <v>8.109</v>
      </c>
      <c r="C1562" s="2">
        <f t="shared" si="189"/>
        <v>-0.13979999999999926</v>
      </c>
      <c r="D1562" s="2">
        <f t="shared" si="190"/>
        <v>8.315900000000001</v>
      </c>
      <c r="E1562" s="2">
        <f t="shared" si="192"/>
        <v>8.2816500000000008</v>
      </c>
      <c r="F1562" s="2">
        <f t="shared" si="193"/>
        <v>8.0771750000000004</v>
      </c>
      <c r="G1562" s="2">
        <f t="shared" si="187"/>
        <v>8.3842720000000028</v>
      </c>
      <c r="H1562" s="2">
        <f t="shared" si="191"/>
        <v>6.2431210000000048</v>
      </c>
      <c r="I1562" s="2">
        <f t="array" ref="I1562">SUMPRODUCT(B1546:B1565, (ROW(B1546:B1565)-ROW(B1546)+1)) / (20*21/2)</f>
        <v>8.2397338095238091</v>
      </c>
      <c r="J1562" s="2">
        <f t="shared" si="194"/>
        <v>8.2037526107111276</v>
      </c>
      <c r="K1562" s="2">
        <f t="shared" si="188"/>
        <v>8.2960161118846916</v>
      </c>
    </row>
    <row r="1563" spans="1:11" ht="13.5" x14ac:dyDescent="0.25">
      <c r="A1563" s="3">
        <f>TITRES_STAT!B1566</f>
        <v>44286</v>
      </c>
      <c r="B1563" s="6">
        <f>TITRES_STAT!D1566</f>
        <v>8.3047000000000004</v>
      </c>
      <c r="C1563" s="2">
        <f t="shared" si="189"/>
        <v>0.19570000000000043</v>
      </c>
      <c r="D1563" s="2">
        <f t="shared" si="190"/>
        <v>8.2599799999999988</v>
      </c>
      <c r="E1563" s="2">
        <f t="shared" si="192"/>
        <v>8.3249899999999997</v>
      </c>
      <c r="F1563" s="2">
        <f t="shared" si="193"/>
        <v>8.098494999999998</v>
      </c>
      <c r="G1563" s="2">
        <f t="shared" si="187"/>
        <v>8.3768620000000027</v>
      </c>
      <c r="H1563" s="2">
        <f t="shared" si="191"/>
        <v>6.269939500000004</v>
      </c>
      <c r="I1563" s="2">
        <f t="array" ref="I1563">SUMPRODUCT(B1547:B1566, (ROW(B1547:B1566)-ROW(B1547)+1)) / (20*21/2)</f>
        <v>8.2552780952380953</v>
      </c>
      <c r="J1563" s="2">
        <f t="shared" si="194"/>
        <v>8.213366647786259</v>
      </c>
      <c r="K1563" s="2">
        <f t="shared" si="188"/>
        <v>8.2963566565166644</v>
      </c>
    </row>
    <row r="1564" spans="1:11" ht="13.5" x14ac:dyDescent="0.25">
      <c r="A1564" s="3">
        <f>TITRES_STAT!B1567</f>
        <v>44287</v>
      </c>
      <c r="B1564" s="6">
        <f>TITRES_STAT!D1567</f>
        <v>8.3047000000000004</v>
      </c>
      <c r="C1564" s="2">
        <f t="shared" si="189"/>
        <v>0</v>
      </c>
      <c r="D1564" s="2">
        <f t="shared" si="190"/>
        <v>8.2431999999999981</v>
      </c>
      <c r="E1564" s="2">
        <f t="shared" si="192"/>
        <v>8.3452599999999997</v>
      </c>
      <c r="F1564" s="2">
        <f t="shared" si="193"/>
        <v>8.1198149999999991</v>
      </c>
      <c r="G1564" s="2">
        <f t="shared" si="187"/>
        <v>8.3751840000000026</v>
      </c>
      <c r="H1564" s="2">
        <f t="shared" si="191"/>
        <v>6.2963395000000038</v>
      </c>
      <c r="I1564" s="2">
        <f t="array" ref="I1564">SUMPRODUCT(B1548:B1567, (ROW(B1548:B1567)-ROW(B1548)+1)) / (20*21/2)</f>
        <v>8.2687585714285721</v>
      </c>
      <c r="J1564" s="2">
        <f t="shared" si="194"/>
        <v>8.2220650622828053</v>
      </c>
      <c r="K1564" s="2">
        <f t="shared" si="188"/>
        <v>8.2966838464571868</v>
      </c>
    </row>
    <row r="1565" spans="1:11" ht="13.5" x14ac:dyDescent="0.25">
      <c r="A1565" s="3">
        <f>TITRES_STAT!B1568</f>
        <v>44288</v>
      </c>
      <c r="B1565" s="6">
        <f>TITRES_STAT!D1568</f>
        <v>8.3047000000000004</v>
      </c>
      <c r="C1565" s="2">
        <f t="shared" si="189"/>
        <v>0</v>
      </c>
      <c r="D1565" s="2">
        <f t="shared" si="190"/>
        <v>8.2543800000000012</v>
      </c>
      <c r="E1565" s="2">
        <f t="shared" si="192"/>
        <v>8.3417600000000007</v>
      </c>
      <c r="F1565" s="2">
        <f t="shared" si="193"/>
        <v>8.1414849999999994</v>
      </c>
      <c r="G1565" s="2">
        <f t="shared" si="187"/>
        <v>8.3737860000000026</v>
      </c>
      <c r="H1565" s="2">
        <f t="shared" si="191"/>
        <v>6.3227395000000035</v>
      </c>
      <c r="I1565" s="2">
        <f t="array" ref="I1565">SUMPRODUCT(B1549:B1568, (ROW(B1549:B1568)-ROW(B1549)+1)) / (20*21/2)</f>
        <v>8.2575704761904767</v>
      </c>
      <c r="J1565" s="2">
        <f t="shared" si="194"/>
        <v>8.2299350563511098</v>
      </c>
      <c r="K1565" s="2">
        <f t="shared" si="188"/>
        <v>8.2969982054196496</v>
      </c>
    </row>
    <row r="1566" spans="1:11" ht="13.5" x14ac:dyDescent="0.25">
      <c r="A1566" s="3">
        <f>TITRES_STAT!B1569</f>
        <v>44291</v>
      </c>
      <c r="B1566" s="6">
        <f>TITRES_STAT!D1569</f>
        <v>8.3047000000000004</v>
      </c>
      <c r="C1566" s="2">
        <f t="shared" si="189"/>
        <v>0</v>
      </c>
      <c r="D1566" s="2">
        <f t="shared" si="190"/>
        <v>8.2655599999999989</v>
      </c>
      <c r="E1566" s="2">
        <f t="shared" si="192"/>
        <v>8.33826</v>
      </c>
      <c r="F1566" s="2">
        <f t="shared" si="193"/>
        <v>8.1631549999999997</v>
      </c>
      <c r="G1566" s="2">
        <f t="shared" si="187"/>
        <v>8.3679140000000025</v>
      </c>
      <c r="H1566" s="2">
        <f t="shared" si="191"/>
        <v>6.3491395000000024</v>
      </c>
      <c r="I1566" s="2">
        <f t="array" ref="I1566">SUMPRODUCT(B1550:B1569, (ROW(B1550:B1569)-ROW(B1550)+1)) / (20*21/2)</f>
        <v>8.2454838095238099</v>
      </c>
      <c r="J1566" s="2">
        <f t="shared" si="194"/>
        <v>8.2370555271748138</v>
      </c>
      <c r="K1566" s="2">
        <f t="shared" si="188"/>
        <v>8.2973002365796642</v>
      </c>
    </row>
    <row r="1567" spans="1:11" ht="13.5" x14ac:dyDescent="0.25">
      <c r="A1567" s="3">
        <f>TITRES_STAT!B1570</f>
        <v>44292</v>
      </c>
      <c r="B1567" s="6">
        <f>TITRES_STAT!D1570</f>
        <v>8.3047000000000004</v>
      </c>
      <c r="C1567" s="2">
        <f t="shared" si="189"/>
        <v>0</v>
      </c>
      <c r="D1567" s="2">
        <f t="shared" si="190"/>
        <v>8.3047000000000004</v>
      </c>
      <c r="E1567" s="2">
        <f t="shared" si="192"/>
        <v>8.3102999999999998</v>
      </c>
      <c r="F1567" s="2">
        <f t="shared" si="193"/>
        <v>8.1844749999999991</v>
      </c>
      <c r="G1567" s="2">
        <f t="shared" si="187"/>
        <v>8.3578480000000024</v>
      </c>
      <c r="H1567" s="2">
        <f t="shared" si="191"/>
        <v>6.375539500000003</v>
      </c>
      <c r="I1567" s="2">
        <f t="array" ref="I1567">SUMPRODUCT(B1551:B1570, (ROW(B1551:B1570)-ROW(B1551)+1)) / (20*21/2)</f>
        <v>8.232465238095239</v>
      </c>
      <c r="J1567" s="2">
        <f t="shared" si="194"/>
        <v>8.2434978579200706</v>
      </c>
      <c r="K1567" s="2">
        <f t="shared" si="188"/>
        <v>8.2975904233804627</v>
      </c>
    </row>
    <row r="1568" spans="1:11" ht="13.5" x14ac:dyDescent="0.25">
      <c r="A1568" s="3">
        <f>TITRES_STAT!B1571</f>
        <v>44293</v>
      </c>
      <c r="B1568" s="6">
        <f>TITRES_STAT!D1571</f>
        <v>8.0670000000000002</v>
      </c>
      <c r="C1568" s="2">
        <f t="shared" si="189"/>
        <v>-0.23770000000000024</v>
      </c>
      <c r="D1568" s="2">
        <f t="shared" si="190"/>
        <v>8.2571600000000007</v>
      </c>
      <c r="E1568" s="2">
        <f t="shared" si="192"/>
        <v>8.2585699999999971</v>
      </c>
      <c r="F1568" s="2">
        <f t="shared" si="193"/>
        <v>8.1939099999999989</v>
      </c>
      <c r="G1568" s="2">
        <f t="shared" si="187"/>
        <v>8.3378540000000019</v>
      </c>
      <c r="H1568" s="2">
        <f t="shared" si="191"/>
        <v>6.4007510000000023</v>
      </c>
      <c r="I1568" s="2">
        <f t="array" ref="I1568">SUMPRODUCT(B1552:B1571, (ROW(B1552:B1571)-ROW(B1552)+1)) / (20*21/2)</f>
        <v>8.2185147619047623</v>
      </c>
      <c r="J1568" s="2">
        <f t="shared" si="194"/>
        <v>8.2266885381181591</v>
      </c>
      <c r="K1568" s="2">
        <f t="shared" si="188"/>
        <v>8.288547661679269</v>
      </c>
    </row>
    <row r="1569" spans="1:11" ht="13.5" x14ac:dyDescent="0.25">
      <c r="A1569" s="3">
        <f>TITRES_STAT!B1572</f>
        <v>44294</v>
      </c>
      <c r="B1569" s="6">
        <f>TITRES_STAT!D1572</f>
        <v>8.0670000000000002</v>
      </c>
      <c r="C1569" s="2">
        <f t="shared" si="189"/>
        <v>0</v>
      </c>
      <c r="D1569" s="2">
        <f t="shared" si="190"/>
        <v>8.2096199999999993</v>
      </c>
      <c r="E1569" s="2">
        <f t="shared" si="192"/>
        <v>8.2264099999999978</v>
      </c>
      <c r="F1569" s="2">
        <f t="shared" si="193"/>
        <v>8.2036949999999997</v>
      </c>
      <c r="G1569" s="2">
        <f t="shared" si="187"/>
        <v>8.3125479999999996</v>
      </c>
      <c r="H1569" s="2">
        <f t="shared" si="191"/>
        <v>6.4250615000000026</v>
      </c>
      <c r="I1569" s="2">
        <f t="array" ref="I1569">SUMPRODUCT(B1553:B1572, (ROW(B1553:B1572)-ROW(B1553)+1)) / (20*21/2)</f>
        <v>8.2009419047619048</v>
      </c>
      <c r="J1569" s="2">
        <f t="shared" si="194"/>
        <v>8.2114801059164293</v>
      </c>
      <c r="K1569" s="2">
        <f t="shared" si="188"/>
        <v>8.2798595180840042</v>
      </c>
    </row>
    <row r="1570" spans="1:11" ht="13.5" x14ac:dyDescent="0.25">
      <c r="A1570" s="3">
        <f>TITRES_STAT!B1573</f>
        <v>44298</v>
      </c>
      <c r="B1570" s="6">
        <f>TITRES_STAT!D1573</f>
        <v>8.0670000000000002</v>
      </c>
      <c r="C1570" s="2">
        <f t="shared" si="189"/>
        <v>0</v>
      </c>
      <c r="D1570" s="2">
        <f t="shared" si="190"/>
        <v>8.1620799999999996</v>
      </c>
      <c r="E1570" s="2">
        <f t="shared" si="192"/>
        <v>8.2082300000000004</v>
      </c>
      <c r="F1570" s="2">
        <f t="shared" si="193"/>
        <v>8.2134800000000006</v>
      </c>
      <c r="G1570" s="2">
        <f t="shared" si="187"/>
        <v>8.2928340000000009</v>
      </c>
      <c r="H1570" s="2">
        <f t="shared" si="191"/>
        <v>6.4493720000000021</v>
      </c>
      <c r="I1570" s="2">
        <f t="array" ref="I1570">SUMPRODUCT(B1554:B1573, (ROW(B1554:B1573)-ROW(B1554)+1)) / (20*21/2)</f>
        <v>8.2025080952380947</v>
      </c>
      <c r="J1570" s="2">
        <f t="shared" si="194"/>
        <v>8.1977200958291512</v>
      </c>
      <c r="K1570" s="2">
        <f t="shared" si="188"/>
        <v>8.2715120860022786</v>
      </c>
    </row>
    <row r="1571" spans="1:11" ht="13.5" x14ac:dyDescent="0.25">
      <c r="A1571" s="3">
        <f>TITRES_STAT!B1574</f>
        <v>44299</v>
      </c>
      <c r="B1571" s="6">
        <f>TITRES_STAT!D1574</f>
        <v>8.0670000000000002</v>
      </c>
      <c r="C1571" s="2">
        <f t="shared" si="189"/>
        <v>0</v>
      </c>
      <c r="D1571" s="2">
        <f t="shared" si="190"/>
        <v>8.1145400000000016</v>
      </c>
      <c r="E1571" s="2">
        <f t="shared" si="192"/>
        <v>8.1900499999999994</v>
      </c>
      <c r="F1571" s="2">
        <f t="shared" si="193"/>
        <v>8.2236150000000006</v>
      </c>
      <c r="G1571" s="2">
        <f t="shared" si="187"/>
        <v>8.2781540000000007</v>
      </c>
      <c r="H1571" s="2">
        <f t="shared" si="191"/>
        <v>6.4728140000000023</v>
      </c>
      <c r="I1571" s="2">
        <f t="array" ref="I1571">SUMPRODUCT(B1555:B1574, (ROW(B1555:B1574)-ROW(B1555)+1)) / (20*21/2)</f>
        <v>8.202276666666668</v>
      </c>
      <c r="J1571" s="2">
        <f t="shared" si="194"/>
        <v>8.1852705628930416</v>
      </c>
      <c r="K1571" s="2">
        <f t="shared" si="188"/>
        <v>8.2634920041982678</v>
      </c>
    </row>
    <row r="1572" spans="1:11" ht="13.5" x14ac:dyDescent="0.25">
      <c r="A1572" s="3">
        <f>TITRES_STAT!B1575</f>
        <v>44300</v>
      </c>
      <c r="B1572" s="6">
        <f>TITRES_STAT!D1575</f>
        <v>8.0390999999999995</v>
      </c>
      <c r="C1572" s="2">
        <f t="shared" si="189"/>
        <v>-2.7900000000000702E-2</v>
      </c>
      <c r="D1572" s="2">
        <f t="shared" si="190"/>
        <v>8.06142</v>
      </c>
      <c r="E1572" s="2">
        <f t="shared" si="192"/>
        <v>8.1830600000000011</v>
      </c>
      <c r="F1572" s="2">
        <f t="shared" si="193"/>
        <v>8.2323550000000001</v>
      </c>
      <c r="G1572" s="2">
        <f t="shared" si="187"/>
        <v>8.2629160000000006</v>
      </c>
      <c r="H1572" s="2">
        <f t="shared" si="191"/>
        <v>6.4961165000000021</v>
      </c>
      <c r="I1572" s="2">
        <f t="array" ref="I1572">SUMPRODUCT(B1556:B1575, (ROW(B1556:B1575)-ROW(B1556)+1)) / (20*21/2)</f>
        <v>8.2319747619047625</v>
      </c>
      <c r="J1572" s="2">
        <f t="shared" si="194"/>
        <v>8.1713495569032286</v>
      </c>
      <c r="K1572" s="2">
        <f t="shared" si="188"/>
        <v>8.2546923177591207</v>
      </c>
    </row>
    <row r="1573" spans="1:11" ht="13.5" x14ac:dyDescent="0.25">
      <c r="A1573" s="3">
        <f>TITRES_STAT!B1576</f>
        <v>44301</v>
      </c>
      <c r="B1573" s="6">
        <f>TITRES_STAT!D1576</f>
        <v>8.2487999999999992</v>
      </c>
      <c r="C1573" s="2">
        <f t="shared" si="189"/>
        <v>0.20969999999999978</v>
      </c>
      <c r="D1573" s="2">
        <f t="shared" si="190"/>
        <v>8.0977800000000002</v>
      </c>
      <c r="E1573" s="2">
        <f t="shared" si="192"/>
        <v>8.1774700000000013</v>
      </c>
      <c r="F1573" s="2">
        <f t="shared" si="193"/>
        <v>8.2512299999999996</v>
      </c>
      <c r="G1573" s="2">
        <f t="shared" si="187"/>
        <v>8.2466980000000021</v>
      </c>
      <c r="H1573" s="2">
        <f t="shared" si="191"/>
        <v>6.5204675000000032</v>
      </c>
      <c r="I1573" s="2">
        <f t="array" ref="I1573">SUMPRODUCT(B1557:B1576, (ROW(B1557:B1576)-ROW(B1557)+1)) / (20*21/2)</f>
        <v>8.2505838095238087</v>
      </c>
      <c r="J1573" s="2">
        <f t="shared" si="194"/>
        <v>8.1787257895791114</v>
      </c>
      <c r="K1573" s="2">
        <f t="shared" si="188"/>
        <v>8.2544612464744489</v>
      </c>
    </row>
    <row r="1574" spans="1:11" ht="13.5" x14ac:dyDescent="0.25">
      <c r="A1574" s="3">
        <f>TITRES_STAT!B1577</f>
        <v>44302</v>
      </c>
      <c r="B1574" s="6">
        <f>TITRES_STAT!D1577</f>
        <v>8.2487999999999992</v>
      </c>
      <c r="C1574" s="2">
        <f t="shared" si="189"/>
        <v>0</v>
      </c>
      <c r="D1574" s="2">
        <f t="shared" si="190"/>
        <v>8.1341399999999986</v>
      </c>
      <c r="E1574" s="2">
        <f t="shared" si="192"/>
        <v>8.1718799999999998</v>
      </c>
      <c r="F1574" s="2">
        <f t="shared" si="193"/>
        <v>8.2585699999999989</v>
      </c>
      <c r="G1574" s="2">
        <f t="shared" si="187"/>
        <v>8.2299200000000017</v>
      </c>
      <c r="H1574" s="2">
        <f t="shared" si="191"/>
        <v>6.5448185000000034</v>
      </c>
      <c r="I1574" s="2">
        <f t="array" ref="I1574">SUMPRODUCT(B1558:B1577, (ROW(B1558:B1577)-ROW(B1558)+1)) / (20*21/2)</f>
        <v>8.2752509523809508</v>
      </c>
      <c r="J1574" s="2">
        <f t="shared" si="194"/>
        <v>8.1853995239049109</v>
      </c>
      <c r="K1574" s="2">
        <f t="shared" si="188"/>
        <v>8.2542392368087842</v>
      </c>
    </row>
    <row r="1575" spans="1:11" ht="13.5" x14ac:dyDescent="0.25">
      <c r="A1575" s="3">
        <f>TITRES_STAT!B1578</f>
        <v>44305</v>
      </c>
      <c r="B1575" s="6">
        <f>TITRES_STAT!D1578</f>
        <v>8.5703999999999994</v>
      </c>
      <c r="C1575" s="2">
        <f t="shared" si="189"/>
        <v>0.32160000000000011</v>
      </c>
      <c r="D1575" s="2">
        <f t="shared" si="190"/>
        <v>8.2348199999999991</v>
      </c>
      <c r="E1575" s="2">
        <f t="shared" si="192"/>
        <v>8.1984499999999993</v>
      </c>
      <c r="F1575" s="2">
        <f t="shared" si="193"/>
        <v>8.2701049999999992</v>
      </c>
      <c r="G1575" s="2">
        <f t="shared" si="187"/>
        <v>8.2195740000000015</v>
      </c>
      <c r="H1575" s="2">
        <f t="shared" si="191"/>
        <v>6.5707775000000037</v>
      </c>
      <c r="I1575" s="2">
        <f t="array" ref="I1575">SUMPRODUCT(B1559:B1578, (ROW(B1559:B1578)-ROW(B1559)+1)) / (20*21/2)</f>
        <v>8.3241223809523799</v>
      </c>
      <c r="J1575" s="2">
        <f t="shared" si="194"/>
        <v>8.2220662359139673</v>
      </c>
      <c r="K1575" s="2">
        <f t="shared" si="188"/>
        <v>8.2666376981104008</v>
      </c>
    </row>
    <row r="1576" spans="1:11" ht="13.5" x14ac:dyDescent="0.25">
      <c r="A1576" s="3">
        <f>TITRES_STAT!B1579</f>
        <v>44306</v>
      </c>
      <c r="B1576" s="6">
        <f>TITRES_STAT!D1579</f>
        <v>8.4655000000000005</v>
      </c>
      <c r="C1576" s="2">
        <f t="shared" si="189"/>
        <v>-0.10489999999999888</v>
      </c>
      <c r="D1576" s="2">
        <f t="shared" si="190"/>
        <v>8.3145199999999999</v>
      </c>
      <c r="E1576" s="2">
        <f t="shared" si="192"/>
        <v>8.2145299999999999</v>
      </c>
      <c r="F1576" s="2">
        <f t="shared" si="193"/>
        <v>8.2763949999999991</v>
      </c>
      <c r="G1576" s="2">
        <f t="shared" si="187"/>
        <v>8.2071300000000047</v>
      </c>
      <c r="H1576" s="2">
        <f t="shared" si="191"/>
        <v>6.596212000000004</v>
      </c>
      <c r="I1576" s="2">
        <f t="array" ref="I1576">SUMPRODUCT(B1560:B1579, (ROW(B1560:B1579)-ROW(B1560)+1)) / (20*21/2)</f>
        <v>8.372028095238095</v>
      </c>
      <c r="J1576" s="2">
        <f t="shared" si="194"/>
        <v>8.2452504039221601</v>
      </c>
      <c r="K1576" s="2">
        <f t="shared" si="188"/>
        <v>8.2744362197531309</v>
      </c>
    </row>
    <row r="1577" spans="1:11" ht="13.5" x14ac:dyDescent="0.25">
      <c r="A1577" s="3">
        <f>TITRES_STAT!B1580</f>
        <v>44307</v>
      </c>
      <c r="B1577" s="6">
        <f>TITRES_STAT!D1580</f>
        <v>8.5353999999999992</v>
      </c>
      <c r="C1577" s="2">
        <f t="shared" si="189"/>
        <v>6.9899999999998741E-2</v>
      </c>
      <c r="D1577" s="2">
        <f t="shared" si="190"/>
        <v>8.4137799999999991</v>
      </c>
      <c r="E1577" s="2">
        <f t="shared" si="192"/>
        <v>8.2376000000000005</v>
      </c>
      <c r="F1577" s="2">
        <f t="shared" si="193"/>
        <v>8.273950000000001</v>
      </c>
      <c r="G1577" s="2">
        <f t="shared" si="187"/>
        <v>8.1960840000000026</v>
      </c>
      <c r="H1577" s="2">
        <f t="shared" si="191"/>
        <v>6.6219960000000038</v>
      </c>
      <c r="I1577" s="2">
        <f t="array" ref="I1577">SUMPRODUCT(B1561:B1580, (ROW(B1561:B1580)-ROW(B1561)+1)) / (20*21/2)</f>
        <v>8.4393409523809524</v>
      </c>
      <c r="J1577" s="2">
        <f t="shared" si="194"/>
        <v>8.2728836987867158</v>
      </c>
      <c r="K1577" s="2">
        <f t="shared" si="188"/>
        <v>8.2846700934883017</v>
      </c>
    </row>
    <row r="1578" spans="1:11" ht="13.5" x14ac:dyDescent="0.25">
      <c r="A1578" s="3">
        <f>TITRES_STAT!B1581</f>
        <v>44308</v>
      </c>
      <c r="B1578" s="6">
        <f>TITRES_STAT!D1581</f>
        <v>8.7871000000000006</v>
      </c>
      <c r="C1578" s="2">
        <f t="shared" si="189"/>
        <v>0.25170000000000137</v>
      </c>
      <c r="D1578" s="2">
        <f t="shared" si="190"/>
        <v>8.5214400000000001</v>
      </c>
      <c r="E1578" s="2">
        <f t="shared" si="192"/>
        <v>8.3096099999999993</v>
      </c>
      <c r="F1578" s="2">
        <f t="shared" si="193"/>
        <v>8.2840900000000008</v>
      </c>
      <c r="G1578" s="2">
        <f t="shared" si="187"/>
        <v>8.1900720000000042</v>
      </c>
      <c r="H1578" s="2">
        <f t="shared" si="191"/>
        <v>6.6490385000000041</v>
      </c>
      <c r="I1578" s="2">
        <f t="array" ref="I1578">SUMPRODUCT(B1562:B1581, (ROW(B1562:B1581)-ROW(B1562)+1)) / (20*21/2)</f>
        <v>8.5030252380952369</v>
      </c>
      <c r="J1578" s="2">
        <f t="shared" si="194"/>
        <v>8.3218566798546476</v>
      </c>
      <c r="K1578" s="2">
        <f t="shared" si="188"/>
        <v>8.3043732270769954</v>
      </c>
    </row>
    <row r="1579" spans="1:11" ht="13.5" x14ac:dyDescent="0.25">
      <c r="A1579" s="3">
        <f>TITRES_STAT!B1582</f>
        <v>44309</v>
      </c>
      <c r="B1579" s="6">
        <f>TITRES_STAT!D1582</f>
        <v>8.7871000000000006</v>
      </c>
      <c r="C1579" s="2">
        <f t="shared" si="189"/>
        <v>0</v>
      </c>
      <c r="D1579" s="2">
        <f t="shared" si="190"/>
        <v>8.6290999999999993</v>
      </c>
      <c r="E1579" s="2">
        <f t="shared" si="192"/>
        <v>8.3816199999999981</v>
      </c>
      <c r="F1579" s="2">
        <f t="shared" si="193"/>
        <v>8.3040150000000015</v>
      </c>
      <c r="G1579" s="2">
        <f t="shared" si="187"/>
        <v>8.1895140000000026</v>
      </c>
      <c r="H1579" s="2">
        <f t="shared" si="191"/>
        <v>6.6760810000000035</v>
      </c>
      <c r="I1579" s="2">
        <f t="array" ref="I1579">SUMPRODUCT(B1563:B1582, (ROW(B1563:B1582)-ROW(B1563)+1)) / (20*21/2)</f>
        <v>8.543099999999999</v>
      </c>
      <c r="J1579" s="2">
        <f t="shared" si="194"/>
        <v>8.3661655674875384</v>
      </c>
      <c r="K1579" s="2">
        <f t="shared" si="188"/>
        <v>8.3233036887602498</v>
      </c>
    </row>
    <row r="1580" spans="1:11" ht="13.5" x14ac:dyDescent="0.25">
      <c r="A1580" s="3">
        <f>TITRES_STAT!B1583</f>
        <v>44312</v>
      </c>
      <c r="B1580" s="6">
        <f>TITRES_STAT!D1583</f>
        <v>9.0107999999999997</v>
      </c>
      <c r="C1580" s="2">
        <f t="shared" si="189"/>
        <v>0.22369999999999912</v>
      </c>
      <c r="D1580" s="2">
        <f t="shared" si="190"/>
        <v>8.7171800000000026</v>
      </c>
      <c r="E1580" s="2">
        <f t="shared" si="192"/>
        <v>8.4759999999999991</v>
      </c>
      <c r="F1580" s="2">
        <f t="shared" si="193"/>
        <v>8.3421150000000015</v>
      </c>
      <c r="G1580" s="2">
        <f t="shared" si="187"/>
        <v>8.1986020000000046</v>
      </c>
      <c r="H1580" s="2">
        <f t="shared" si="191"/>
        <v>6.7042420000000025</v>
      </c>
      <c r="I1580" s="2">
        <f t="array" ref="I1580">SUMPRODUCT(B1564:B1583, (ROW(B1564:B1583)-ROW(B1564)+1)) / (20*21/2)</f>
        <v>8.5832128571428576</v>
      </c>
      <c r="J1580" s="2">
        <f t="shared" si="194"/>
        <v>8.4275593229649157</v>
      </c>
      <c r="K1580" s="2">
        <f t="shared" si="188"/>
        <v>8.3502643284167117</v>
      </c>
    </row>
    <row r="1581" spans="1:11" ht="13.5" x14ac:dyDescent="0.25">
      <c r="A1581" s="3">
        <f>TITRES_STAT!B1584</f>
        <v>44313</v>
      </c>
      <c r="B1581" s="6">
        <f>TITRES_STAT!D1584</f>
        <v>9.0107999999999997</v>
      </c>
      <c r="C1581" s="2">
        <f t="shared" si="189"/>
        <v>0</v>
      </c>
      <c r="D1581" s="2">
        <f t="shared" si="190"/>
        <v>8.8262400000000021</v>
      </c>
      <c r="E1581" s="2">
        <f t="shared" si="192"/>
        <v>8.5703800000000019</v>
      </c>
      <c r="F1581" s="2">
        <f t="shared" si="193"/>
        <v>8.3802149999999997</v>
      </c>
      <c r="G1581" s="2">
        <f t="shared" si="187"/>
        <v>8.2076900000000048</v>
      </c>
      <c r="H1581" s="2">
        <f t="shared" si="191"/>
        <v>6.7319205000000037</v>
      </c>
      <c r="I1581" s="2">
        <f t="array" ref="I1581">SUMPRODUCT(B1565:B1584, (ROW(B1565:B1584)-ROW(B1565)+1)) / (20*21/2)</f>
        <v>8.6121385714285719</v>
      </c>
      <c r="J1581" s="2">
        <f t="shared" si="194"/>
        <v>8.4831060541111132</v>
      </c>
      <c r="K1581" s="2">
        <f t="shared" si="188"/>
        <v>8.3761676880866442</v>
      </c>
    </row>
    <row r="1582" spans="1:11" ht="13.5" x14ac:dyDescent="0.25">
      <c r="A1582" s="3">
        <f>TITRES_STAT!B1585</f>
        <v>44314</v>
      </c>
      <c r="B1582" s="6">
        <f>TITRES_STAT!D1585</f>
        <v>8.8010000000000002</v>
      </c>
      <c r="C1582" s="2">
        <f t="shared" si="189"/>
        <v>-0.20979999999999954</v>
      </c>
      <c r="D1582" s="2">
        <f t="shared" si="190"/>
        <v>8.8793600000000001</v>
      </c>
      <c r="E1582" s="2">
        <f t="shared" si="192"/>
        <v>8.6465700000000005</v>
      </c>
      <c r="F1582" s="2">
        <f t="shared" si="193"/>
        <v>8.4148150000000008</v>
      </c>
      <c r="G1582" s="2">
        <f t="shared" si="187"/>
        <v>8.2176160000000031</v>
      </c>
      <c r="H1582" s="2">
        <f t="shared" si="191"/>
        <v>6.7580350000000022</v>
      </c>
      <c r="I1582" s="2">
        <f t="array" ref="I1582">SUMPRODUCT(B1566:B1585, (ROW(B1566:B1585)-ROW(B1566)+1)) / (20*21/2)</f>
        <v>8.6143385714285703</v>
      </c>
      <c r="J1582" s="2">
        <f t="shared" si="194"/>
        <v>8.5133816680052927</v>
      </c>
      <c r="K1582" s="2">
        <f t="shared" si="188"/>
        <v>8.392827778749913</v>
      </c>
    </row>
    <row r="1583" spans="1:11" ht="13.5" x14ac:dyDescent="0.25">
      <c r="A1583" s="3">
        <f>TITRES_STAT!B1586</f>
        <v>44315</v>
      </c>
      <c r="B1583" s="6">
        <f>TITRES_STAT!D1586</f>
        <v>8.8360000000000003</v>
      </c>
      <c r="C1583" s="2">
        <f t="shared" si="189"/>
        <v>3.5000000000000142E-2</v>
      </c>
      <c r="D1583" s="2">
        <f t="shared" si="190"/>
        <v>8.8891399999999994</v>
      </c>
      <c r="E1583" s="2">
        <f t="shared" si="192"/>
        <v>8.7052900000000015</v>
      </c>
      <c r="F1583" s="2">
        <f t="shared" si="193"/>
        <v>8.4413799999999988</v>
      </c>
      <c r="G1583" s="2">
        <f t="shared" si="187"/>
        <v>8.2282420000000034</v>
      </c>
      <c r="H1583" s="2">
        <f t="shared" si="191"/>
        <v>6.7843565000000021</v>
      </c>
      <c r="I1583" s="2">
        <f t="array" ref="I1583">SUMPRODUCT(B1567:B1586, (ROW(B1567:B1586)-ROW(B1567)+1)) / (20*21/2)</f>
        <v>8.615672857142858</v>
      </c>
      <c r="J1583" s="2">
        <f t="shared" si="194"/>
        <v>8.544107223433361</v>
      </c>
      <c r="K1583" s="2">
        <f t="shared" si="188"/>
        <v>8.4102070815440335</v>
      </c>
    </row>
    <row r="1584" spans="1:11" ht="13.5" x14ac:dyDescent="0.25">
      <c r="A1584" s="3">
        <f>TITRES_STAT!B1587</f>
        <v>44316</v>
      </c>
      <c r="B1584" s="6">
        <f>TITRES_STAT!D1587</f>
        <v>8.7451000000000008</v>
      </c>
      <c r="C1584" s="2">
        <f t="shared" si="189"/>
        <v>-9.0899999999999537E-2</v>
      </c>
      <c r="D1584" s="2">
        <f t="shared" si="190"/>
        <v>8.8807399999999994</v>
      </c>
      <c r="E1584" s="2">
        <f t="shared" si="192"/>
        <v>8.754920000000002</v>
      </c>
      <c r="F1584" s="2">
        <f t="shared" si="193"/>
        <v>8.4633999999999983</v>
      </c>
      <c r="G1584" s="2">
        <f t="shared" si="187"/>
        <v>8.2370500000000035</v>
      </c>
      <c r="H1584" s="2">
        <f t="shared" si="191"/>
        <v>6.810223500000002</v>
      </c>
      <c r="I1584" s="2">
        <f t="array" ref="I1584">SUMPRODUCT(B1568:B1587, (ROW(B1568:B1587)-ROW(B1568)+1)) / (20*21/2)</f>
        <v>8.6161414285714297</v>
      </c>
      <c r="J1584" s="2">
        <f t="shared" si="194"/>
        <v>8.5632493926301834</v>
      </c>
      <c r="K1584" s="2">
        <f t="shared" si="188"/>
        <v>8.4233401371697578</v>
      </c>
    </row>
    <row r="1585" spans="1:11" ht="13.5" x14ac:dyDescent="0.25">
      <c r="A1585" s="3">
        <f>TITRES_STAT!B1588</f>
        <v>44319</v>
      </c>
      <c r="B1585" s="6">
        <f>TITRES_STAT!D1588</f>
        <v>8.4864999999999995</v>
      </c>
      <c r="C1585" s="2">
        <f t="shared" si="189"/>
        <v>-0.25860000000000127</v>
      </c>
      <c r="D1585" s="2">
        <f t="shared" si="190"/>
        <v>8.775879999999999</v>
      </c>
      <c r="E1585" s="2">
        <f t="shared" si="192"/>
        <v>8.7465300000000017</v>
      </c>
      <c r="F1585" s="2">
        <f t="shared" si="193"/>
        <v>8.4724900000000005</v>
      </c>
      <c r="G1585" s="2">
        <f t="shared" si="187"/>
        <v>8.2446000000000019</v>
      </c>
      <c r="H1585" s="2">
        <f t="shared" si="191"/>
        <v>6.8337355000000013</v>
      </c>
      <c r="I1585" s="2">
        <f t="array" ref="I1585">SUMPRODUCT(B1569:B1588, (ROW(B1569:B1588)-ROW(B1569)+1)) / (20*21/2)</f>
        <v>8.6064204761904772</v>
      </c>
      <c r="J1585" s="2">
        <f t="shared" si="194"/>
        <v>8.5559399266654044</v>
      </c>
      <c r="K1585" s="2">
        <f t="shared" si="188"/>
        <v>8.4258169945356496</v>
      </c>
    </row>
    <row r="1586" spans="1:11" ht="13.5" x14ac:dyDescent="0.25">
      <c r="A1586" s="3">
        <f>TITRES_STAT!B1589</f>
        <v>44320</v>
      </c>
      <c r="B1586" s="6">
        <f>TITRES_STAT!D1589</f>
        <v>8.4864999999999995</v>
      </c>
      <c r="C1586" s="2">
        <f t="shared" si="189"/>
        <v>0</v>
      </c>
      <c r="D1586" s="2">
        <f t="shared" si="190"/>
        <v>8.6710200000000004</v>
      </c>
      <c r="E1586" s="2">
        <f t="shared" si="192"/>
        <v>8.7486300000000021</v>
      </c>
      <c r="F1586" s="2">
        <f t="shared" si="193"/>
        <v>8.481580000000001</v>
      </c>
      <c r="G1586" s="2">
        <f t="shared" ref="G1586:G1649" si="195">AVERAGE(B1537:B1586)</f>
        <v>8.2521500000000021</v>
      </c>
      <c r="H1586" s="2">
        <f t="shared" si="191"/>
        <v>6.8568615000000026</v>
      </c>
      <c r="I1586" s="2">
        <f t="array" ref="I1586">SUMPRODUCT(B1570:B1589, (ROW(B1570:B1589)-ROW(B1570)+1)) / (20*21/2)</f>
        <v>8.5751966666666668</v>
      </c>
      <c r="J1586" s="2">
        <f t="shared" si="194"/>
        <v>8.5493266003163182</v>
      </c>
      <c r="K1586" s="2">
        <f t="shared" si="188"/>
        <v>8.428196720240134</v>
      </c>
    </row>
    <row r="1587" spans="1:11" ht="13.5" x14ac:dyDescent="0.25">
      <c r="A1587" s="3">
        <f>TITRES_STAT!B1590</f>
        <v>44321</v>
      </c>
      <c r="B1587" s="6">
        <f>TITRES_STAT!D1590</f>
        <v>8.4864999999999995</v>
      </c>
      <c r="C1587" s="2">
        <f t="shared" si="189"/>
        <v>0</v>
      </c>
      <c r="D1587" s="2">
        <f t="shared" si="190"/>
        <v>8.6081199999999995</v>
      </c>
      <c r="E1587" s="2">
        <f t="shared" si="192"/>
        <v>8.743739999999999</v>
      </c>
      <c r="F1587" s="2">
        <f t="shared" si="193"/>
        <v>8.4906700000000015</v>
      </c>
      <c r="G1587" s="2">
        <f t="shared" si="195"/>
        <v>8.2597000000000005</v>
      </c>
      <c r="H1587" s="2">
        <f t="shared" si="191"/>
        <v>6.8799875000000021</v>
      </c>
      <c r="I1587" s="2">
        <f t="array" ref="I1587">SUMPRODUCT(B1571:B1590, (ROW(B1571:B1590)-ROW(B1571)+1)) / (20*21/2)</f>
        <v>8.5634114285714293</v>
      </c>
      <c r="J1587" s="2">
        <f t="shared" si="194"/>
        <v>8.5433431145719076</v>
      </c>
      <c r="K1587" s="2">
        <f t="shared" ref="K1587:K1650" si="196">$K$4*B1587+(1-$K$4)*K1586</f>
        <v>8.4304831233679725</v>
      </c>
    </row>
    <row r="1588" spans="1:11" ht="13.5" x14ac:dyDescent="0.25">
      <c r="A1588" s="3">
        <f>TITRES_STAT!B1591</f>
        <v>44322</v>
      </c>
      <c r="B1588" s="6">
        <f>TITRES_STAT!D1591</f>
        <v>8.3886000000000003</v>
      </c>
      <c r="C1588" s="2">
        <f t="shared" si="189"/>
        <v>-9.789999999999921E-2</v>
      </c>
      <c r="D1588" s="2">
        <f t="shared" si="190"/>
        <v>8.5186399999999995</v>
      </c>
      <c r="E1588" s="2">
        <f t="shared" si="192"/>
        <v>8.7038899999999977</v>
      </c>
      <c r="F1588" s="2">
        <f t="shared" si="193"/>
        <v>8.5067500000000003</v>
      </c>
      <c r="G1588" s="2">
        <f t="shared" si="195"/>
        <v>8.2651520000000005</v>
      </c>
      <c r="H1588" s="2">
        <f t="shared" si="191"/>
        <v>6.9026240000000021</v>
      </c>
      <c r="I1588" s="2">
        <f t="array" ref="I1588">SUMPRODUCT(B1572:B1591, (ROW(B1572:B1591)-ROW(B1572)+1)) / (20*21/2)</f>
        <v>8.5500947619047611</v>
      </c>
      <c r="J1588" s="2">
        <f t="shared" si="194"/>
        <v>8.528605675088869</v>
      </c>
      <c r="K1588" s="2">
        <f t="shared" si="196"/>
        <v>8.4288406479417777</v>
      </c>
    </row>
    <row r="1589" spans="1:11" ht="13.5" x14ac:dyDescent="0.25">
      <c r="A1589" s="3">
        <f>TITRES_STAT!B1592</f>
        <v>44323</v>
      </c>
      <c r="B1589" s="6">
        <f>TITRES_STAT!D1592</f>
        <v>8.1789000000000005</v>
      </c>
      <c r="C1589" s="2">
        <f t="shared" si="189"/>
        <v>-0.20969999999999978</v>
      </c>
      <c r="D1589" s="2">
        <f t="shared" si="190"/>
        <v>8.4054000000000002</v>
      </c>
      <c r="E1589" s="2">
        <f t="shared" si="192"/>
        <v>8.6430699999999998</v>
      </c>
      <c r="F1589" s="2">
        <f t="shared" si="193"/>
        <v>8.5123449999999998</v>
      </c>
      <c r="G1589" s="2">
        <f t="shared" si="195"/>
        <v>8.2664100000000005</v>
      </c>
      <c r="H1589" s="2">
        <f t="shared" si="191"/>
        <v>6.9242120000000034</v>
      </c>
      <c r="I1589" s="2">
        <f t="array" ref="I1589">SUMPRODUCT(B1573:B1592, (ROW(B1573:B1592)-ROW(B1573)+1)) / (20*21/2)</f>
        <v>8.5352466666666658</v>
      </c>
      <c r="J1589" s="2">
        <f t="shared" si="194"/>
        <v>8.4953003726994538</v>
      </c>
      <c r="K1589" s="2">
        <f t="shared" si="196"/>
        <v>8.4190390539048447</v>
      </c>
    </row>
    <row r="1590" spans="1:11" ht="13.5" x14ac:dyDescent="0.25">
      <c r="A1590" s="3">
        <f>TITRES_STAT!B1593</f>
        <v>44326</v>
      </c>
      <c r="B1590" s="6">
        <f>TITRES_STAT!D1593</f>
        <v>8.3886000000000003</v>
      </c>
      <c r="C1590" s="2">
        <f t="shared" si="189"/>
        <v>0.20969999999999978</v>
      </c>
      <c r="D1590" s="2">
        <f t="shared" si="190"/>
        <v>8.3858200000000007</v>
      </c>
      <c r="E1590" s="2">
        <f t="shared" si="192"/>
        <v>8.5808499999999999</v>
      </c>
      <c r="F1590" s="2">
        <f t="shared" si="193"/>
        <v>8.5284250000000004</v>
      </c>
      <c r="G1590" s="2">
        <f t="shared" si="195"/>
        <v>8.2718620000000005</v>
      </c>
      <c r="H1590" s="2">
        <f t="shared" si="191"/>
        <v>6.9468485000000033</v>
      </c>
      <c r="I1590" s="2">
        <f t="array" ref="I1590">SUMPRODUCT(B1574:B1593, (ROW(B1574:B1593)-ROW(B1574)+1)) / (20*21/2)</f>
        <v>8.5187342857142845</v>
      </c>
      <c r="J1590" s="2">
        <f t="shared" si="194"/>
        <v>8.485138432442362</v>
      </c>
      <c r="K1590" s="2">
        <f t="shared" si="196"/>
        <v>8.4178453655164187</v>
      </c>
    </row>
    <row r="1591" spans="1:11" ht="13.5" x14ac:dyDescent="0.25">
      <c r="A1591" s="3">
        <f>TITRES_STAT!B1594</f>
        <v>44327</v>
      </c>
      <c r="B1591" s="6">
        <f>TITRES_STAT!D1594</f>
        <v>8.3886000000000003</v>
      </c>
      <c r="C1591" s="2">
        <f t="shared" si="189"/>
        <v>0</v>
      </c>
      <c r="D1591" s="2">
        <f t="shared" si="190"/>
        <v>8.3662399999999995</v>
      </c>
      <c r="E1591" s="2">
        <f t="shared" si="192"/>
        <v>8.5186299999999981</v>
      </c>
      <c r="F1591" s="2">
        <f t="shared" si="193"/>
        <v>8.5445050000000009</v>
      </c>
      <c r="G1591" s="2">
        <f t="shared" si="195"/>
        <v>8.2820679999999989</v>
      </c>
      <c r="H1591" s="2">
        <f t="shared" si="191"/>
        <v>6.969807000000003</v>
      </c>
      <c r="I1591" s="2">
        <f t="array" ref="I1591">SUMPRODUCT(B1575:B1594, (ROW(B1575:B1594)-ROW(B1575)+1)) / (20*21/2)</f>
        <v>8.5015561904761903</v>
      </c>
      <c r="J1591" s="2">
        <f t="shared" si="194"/>
        <v>8.4759442960192803</v>
      </c>
      <c r="K1591" s="2">
        <f t="shared" si="196"/>
        <v>8.4166984884373441</v>
      </c>
    </row>
    <row r="1592" spans="1:11" ht="13.5" x14ac:dyDescent="0.25">
      <c r="A1592" s="3">
        <f>TITRES_STAT!B1595</f>
        <v>44333</v>
      </c>
      <c r="B1592" s="6">
        <f>TITRES_STAT!D1595</f>
        <v>8.3886000000000003</v>
      </c>
      <c r="C1592" s="2">
        <f t="shared" si="189"/>
        <v>0</v>
      </c>
      <c r="D1592" s="2">
        <f t="shared" si="190"/>
        <v>8.34666</v>
      </c>
      <c r="E1592" s="2">
        <f t="shared" si="192"/>
        <v>8.477389999999998</v>
      </c>
      <c r="F1592" s="2">
        <f t="shared" si="193"/>
        <v>8.5619800000000019</v>
      </c>
      <c r="G1592" s="2">
        <f t="shared" si="195"/>
        <v>8.292273999999999</v>
      </c>
      <c r="H1592" s="2">
        <f t="shared" si="191"/>
        <v>6.9927655000000017</v>
      </c>
      <c r="I1592" s="2">
        <f t="array" ref="I1592">SUMPRODUCT(B1576:B1595, (ROW(B1576:B1595)-ROW(B1576)+1)) / (20*21/2)</f>
        <v>8.4837123809523796</v>
      </c>
      <c r="J1592" s="2">
        <f t="shared" si="194"/>
        <v>8.4676257916364914</v>
      </c>
      <c r="K1592" s="2">
        <f t="shared" si="196"/>
        <v>8.4155965869299969</v>
      </c>
    </row>
    <row r="1593" spans="1:11" ht="13.5" x14ac:dyDescent="0.25">
      <c r="A1593" s="3">
        <f>TITRES_STAT!B1596</f>
        <v>44334</v>
      </c>
      <c r="B1593" s="6">
        <f>TITRES_STAT!D1596</f>
        <v>8.3886000000000003</v>
      </c>
      <c r="C1593" s="2">
        <f t="shared" si="189"/>
        <v>0</v>
      </c>
      <c r="D1593" s="2">
        <f t="shared" si="190"/>
        <v>8.34666</v>
      </c>
      <c r="E1593" s="2">
        <f t="shared" si="192"/>
        <v>8.4326499999999989</v>
      </c>
      <c r="F1593" s="2">
        <f t="shared" si="193"/>
        <v>8.5689700000000002</v>
      </c>
      <c r="G1593" s="2">
        <f t="shared" si="195"/>
        <v>8.3024799999999974</v>
      </c>
      <c r="H1593" s="2">
        <f t="shared" si="191"/>
        <v>7.0154020000000017</v>
      </c>
      <c r="I1593" s="2">
        <f t="array" ref="I1593">SUMPRODUCT(B1577:B1596, (ROW(B1577:B1596)-ROW(B1577)+1)) / (20*21/2)</f>
        <v>8.4667342857142831</v>
      </c>
      <c r="J1593" s="2">
        <f t="shared" si="194"/>
        <v>8.4600995257663492</v>
      </c>
      <c r="K1593" s="2">
        <f t="shared" si="196"/>
        <v>8.4145378972464684</v>
      </c>
    </row>
    <row r="1594" spans="1:11" ht="13.5" x14ac:dyDescent="0.25">
      <c r="A1594" s="3">
        <f>TITRES_STAT!B1597</f>
        <v>44335</v>
      </c>
      <c r="B1594" s="6">
        <f>TITRES_STAT!D1597</f>
        <v>8.3886000000000003</v>
      </c>
      <c r="C1594" s="2">
        <f t="shared" si="189"/>
        <v>0</v>
      </c>
      <c r="D1594" s="2">
        <f t="shared" si="190"/>
        <v>8.3886000000000003</v>
      </c>
      <c r="E1594" s="2">
        <f t="shared" si="192"/>
        <v>8.3969999999999985</v>
      </c>
      <c r="F1594" s="2">
        <f t="shared" si="193"/>
        <v>8.5759600000000002</v>
      </c>
      <c r="G1594" s="2">
        <f t="shared" si="195"/>
        <v>8.3126859999999976</v>
      </c>
      <c r="H1594" s="2">
        <f t="shared" si="191"/>
        <v>7.0380385000000025</v>
      </c>
      <c r="I1594" s="2">
        <f t="array" ref="I1594">SUMPRODUCT(B1578:B1597, (ROW(B1578:B1597)-ROW(B1578)+1)) / (20*21/2)</f>
        <v>8.4501223809523793</v>
      </c>
      <c r="J1594" s="2">
        <f t="shared" si="194"/>
        <v>8.4532900471219339</v>
      </c>
      <c r="K1594" s="2">
        <f t="shared" si="196"/>
        <v>8.41352072480543</v>
      </c>
    </row>
    <row r="1595" spans="1:11" ht="13.5" x14ac:dyDescent="0.25">
      <c r="A1595" s="3">
        <f>TITRES_STAT!B1598</f>
        <v>44336</v>
      </c>
      <c r="B1595" s="6">
        <f>TITRES_STAT!D1598</f>
        <v>8.3886000000000003</v>
      </c>
      <c r="C1595" s="2">
        <f t="shared" si="189"/>
        <v>0</v>
      </c>
      <c r="D1595" s="2">
        <f t="shared" si="190"/>
        <v>8.3886000000000003</v>
      </c>
      <c r="E1595" s="2">
        <f t="shared" si="192"/>
        <v>8.3872099999999996</v>
      </c>
      <c r="F1595" s="2">
        <f t="shared" si="193"/>
        <v>8.5668699999999998</v>
      </c>
      <c r="G1595" s="2">
        <f t="shared" si="195"/>
        <v>8.3230319999999978</v>
      </c>
      <c r="H1595" s="2">
        <f t="shared" si="191"/>
        <v>7.0607395000000022</v>
      </c>
      <c r="I1595" s="2">
        <f t="array" ref="I1595">SUMPRODUCT(B1579:B1598, (ROW(B1579:B1598)-ROW(B1579)+1)) / (20*21/2)</f>
        <v>8.4342095238095212</v>
      </c>
      <c r="J1595" s="2">
        <f t="shared" si="194"/>
        <v>8.4471290902531777</v>
      </c>
      <c r="K1595" s="2">
        <f t="shared" si="196"/>
        <v>8.4125434414797269</v>
      </c>
    </row>
    <row r="1596" spans="1:11" ht="13.5" x14ac:dyDescent="0.25">
      <c r="A1596" s="3">
        <f>TITRES_STAT!B1599</f>
        <v>44337</v>
      </c>
      <c r="B1596" s="6">
        <f>TITRES_STAT!D1599</f>
        <v>8.3886000000000003</v>
      </c>
      <c r="C1596" s="2">
        <f t="shared" si="189"/>
        <v>0</v>
      </c>
      <c r="D1596" s="2">
        <f t="shared" si="190"/>
        <v>8.3886000000000003</v>
      </c>
      <c r="E1596" s="2">
        <f t="shared" si="192"/>
        <v>8.3774199999999972</v>
      </c>
      <c r="F1596" s="2">
        <f t="shared" si="193"/>
        <v>8.5630249999999997</v>
      </c>
      <c r="G1596" s="2">
        <f t="shared" si="195"/>
        <v>8.333377999999998</v>
      </c>
      <c r="H1596" s="2">
        <f t="shared" si="191"/>
        <v>7.0834405000000018</v>
      </c>
      <c r="I1596" s="2">
        <f t="array" ref="I1596">SUMPRODUCT(B1580:B1599, (ROW(B1580:B1599)-ROW(B1580)+1)) / (20*21/2)</f>
        <v>8.4201942857142829</v>
      </c>
      <c r="J1596" s="2">
        <f t="shared" si="194"/>
        <v>8.4415548911814469</v>
      </c>
      <c r="K1596" s="2">
        <f t="shared" si="196"/>
        <v>8.4116044829903256</v>
      </c>
    </row>
    <row r="1597" spans="1:11" ht="13.5" x14ac:dyDescent="0.25">
      <c r="A1597" s="3">
        <f>TITRES_STAT!B1600</f>
        <v>44340</v>
      </c>
      <c r="B1597" s="6">
        <f>TITRES_STAT!D1600</f>
        <v>8.3886000000000003</v>
      </c>
      <c r="C1597" s="2">
        <f t="shared" si="189"/>
        <v>0</v>
      </c>
      <c r="D1597" s="2">
        <f t="shared" si="190"/>
        <v>8.3886000000000003</v>
      </c>
      <c r="E1597" s="2">
        <f t="shared" si="192"/>
        <v>8.3676299999999983</v>
      </c>
      <c r="F1597" s="2">
        <f t="shared" si="193"/>
        <v>8.5556849999999987</v>
      </c>
      <c r="G1597" s="2">
        <f t="shared" si="195"/>
        <v>8.3435839999999981</v>
      </c>
      <c r="H1597" s="2">
        <f t="shared" si="191"/>
        <v>7.1060770000000018</v>
      </c>
      <c r="I1597" s="2">
        <f t="array" ref="I1597">SUMPRODUCT(B1581:B1600, (ROW(B1581:B1600)-ROW(B1581)+1)) / (20*21/2)</f>
        <v>8.4080766666666644</v>
      </c>
      <c r="J1597" s="2">
        <f t="shared" si="194"/>
        <v>8.4365115682117846</v>
      </c>
      <c r="K1597" s="2">
        <f t="shared" si="196"/>
        <v>8.4107023464024699</v>
      </c>
    </row>
    <row r="1598" spans="1:11" ht="13.5" x14ac:dyDescent="0.25">
      <c r="A1598" s="3">
        <f>TITRES_STAT!B1601</f>
        <v>44341</v>
      </c>
      <c r="B1598" s="6">
        <f>TITRES_STAT!D1601</f>
        <v>8.3886000000000003</v>
      </c>
      <c r="C1598" s="2">
        <f t="shared" si="189"/>
        <v>0</v>
      </c>
      <c r="D1598" s="2">
        <f t="shared" si="190"/>
        <v>8.3886000000000003</v>
      </c>
      <c r="E1598" s="2">
        <f t="shared" si="192"/>
        <v>8.3676299999999983</v>
      </c>
      <c r="F1598" s="2">
        <f t="shared" si="193"/>
        <v>8.535759999999998</v>
      </c>
      <c r="G1598" s="2">
        <f t="shared" si="195"/>
        <v>8.3537899999999983</v>
      </c>
      <c r="H1598" s="2">
        <f t="shared" si="191"/>
        <v>7.1282310000000022</v>
      </c>
      <c r="I1598" s="2">
        <f t="array" ref="I1598">SUMPRODUCT(B1582:B1601, (ROW(B1582:B1601)-ROW(B1582)+1)) / (20*21/2)</f>
        <v>8.4122361904761878</v>
      </c>
      <c r="J1598" s="2">
        <f t="shared" si="194"/>
        <v>8.4319485617154246</v>
      </c>
      <c r="K1598" s="2">
        <f t="shared" si="196"/>
        <v>8.4098355877200195</v>
      </c>
    </row>
    <row r="1599" spans="1:11" ht="13.5" x14ac:dyDescent="0.25">
      <c r="A1599" s="3">
        <f>TITRES_STAT!B1602</f>
        <v>44342</v>
      </c>
      <c r="B1599" s="6">
        <f>TITRES_STAT!D1602</f>
        <v>8.3886000000000003</v>
      </c>
      <c r="C1599" s="2">
        <f t="shared" si="189"/>
        <v>0</v>
      </c>
      <c r="D1599" s="2">
        <f t="shared" si="190"/>
        <v>8.3886000000000003</v>
      </c>
      <c r="E1599" s="2">
        <f t="shared" si="192"/>
        <v>8.3885999999999985</v>
      </c>
      <c r="F1599" s="2">
        <f t="shared" si="193"/>
        <v>8.5158349999999992</v>
      </c>
      <c r="G1599" s="2">
        <f t="shared" si="195"/>
        <v>8.3641359999999985</v>
      </c>
      <c r="H1599" s="2">
        <f t="shared" si="191"/>
        <v>7.1503850000000009</v>
      </c>
      <c r="I1599" s="2">
        <f t="array" ref="I1599">SUMPRODUCT(B1583:B1602, (ROW(B1583:B1602)-ROW(B1583)+1)) / (20*21/2)</f>
        <v>8.4186928571428545</v>
      </c>
      <c r="J1599" s="2">
        <f t="shared" si="194"/>
        <v>8.4278201272663367</v>
      </c>
      <c r="K1599" s="2">
        <f t="shared" si="196"/>
        <v>8.4090028195741358</v>
      </c>
    </row>
    <row r="1600" spans="1:11" ht="13.5" x14ac:dyDescent="0.25">
      <c r="A1600" s="3">
        <f>TITRES_STAT!B1603</f>
        <v>44343</v>
      </c>
      <c r="B1600" s="6">
        <f>TITRES_STAT!D1603</f>
        <v>8.3886000000000003</v>
      </c>
      <c r="C1600" s="2">
        <f t="shared" si="189"/>
        <v>0</v>
      </c>
      <c r="D1600" s="2">
        <f t="shared" si="190"/>
        <v>8.3886000000000003</v>
      </c>
      <c r="E1600" s="2">
        <f t="shared" si="192"/>
        <v>8.3885999999999985</v>
      </c>
      <c r="F1600" s="2">
        <f t="shared" si="193"/>
        <v>8.4847249999999992</v>
      </c>
      <c r="G1600" s="2">
        <f t="shared" si="195"/>
        <v>8.3744819999999986</v>
      </c>
      <c r="H1600" s="2">
        <f t="shared" si="191"/>
        <v>7.1720565000000009</v>
      </c>
      <c r="I1600" s="2">
        <f t="array" ref="I1600">SUMPRODUCT(B1584:B1603, (ROW(B1584:B1603)-ROW(B1584)+1)) / (20*21/2)</f>
        <v>8.4264476190476181</v>
      </c>
      <c r="J1600" s="2">
        <f t="shared" si="194"/>
        <v>8.424084877050495</v>
      </c>
      <c r="K1600" s="2">
        <f t="shared" si="196"/>
        <v>8.4082027090026017</v>
      </c>
    </row>
    <row r="1601" spans="1:11" ht="13.5" x14ac:dyDescent="0.25">
      <c r="A1601" s="3">
        <f>TITRES_STAT!B1604</f>
        <v>44344</v>
      </c>
      <c r="B1601" s="6">
        <f>TITRES_STAT!D1604</f>
        <v>8.5283999999999995</v>
      </c>
      <c r="C1601" s="2">
        <f t="shared" si="189"/>
        <v>0.13979999999999926</v>
      </c>
      <c r="D1601" s="2">
        <f t="shared" si="190"/>
        <v>8.4165600000000005</v>
      </c>
      <c r="E1601" s="2">
        <f t="shared" si="192"/>
        <v>8.4025799999999986</v>
      </c>
      <c r="F1601" s="2">
        <f t="shared" si="193"/>
        <v>8.4606049999999975</v>
      </c>
      <c r="G1601" s="2">
        <f t="shared" si="195"/>
        <v>8.3877639999999971</v>
      </c>
      <c r="H1601" s="2">
        <f t="shared" si="191"/>
        <v>7.1945555000000017</v>
      </c>
      <c r="I1601" s="2">
        <f t="array" ref="I1601">SUMPRODUCT(B1585:B1604, (ROW(B1585:B1604)-ROW(B1585)+1)) / (20*21/2)</f>
        <v>8.4356671428571417</v>
      </c>
      <c r="J1601" s="2">
        <f t="shared" si="194"/>
        <v>8.4340196506647338</v>
      </c>
      <c r="K1601" s="2">
        <f t="shared" si="196"/>
        <v>8.4129163282574027</v>
      </c>
    </row>
    <row r="1602" spans="1:11" ht="13.5" x14ac:dyDescent="0.25">
      <c r="A1602" s="3">
        <f>TITRES_STAT!B1605</f>
        <v>44347</v>
      </c>
      <c r="B1602" s="6">
        <f>TITRES_STAT!D1605</f>
        <v>8.5283999999999995</v>
      </c>
      <c r="C1602" s="2">
        <f t="shared" si="189"/>
        <v>0</v>
      </c>
      <c r="D1602" s="2">
        <f t="shared" si="190"/>
        <v>8.4445200000000007</v>
      </c>
      <c r="E1602" s="2">
        <f t="shared" si="192"/>
        <v>8.4165600000000005</v>
      </c>
      <c r="F1602" s="2">
        <f t="shared" si="193"/>
        <v>8.4469749999999983</v>
      </c>
      <c r="G1602" s="2">
        <f t="shared" si="195"/>
        <v>8.4010459999999956</v>
      </c>
      <c r="H1602" s="2">
        <f t="shared" si="191"/>
        <v>7.2166105000000007</v>
      </c>
      <c r="I1602" s="2">
        <f t="array" ref="I1602">SUMPRODUCT(B1586:B1605, (ROW(B1586:B1605)-ROW(B1586)+1)) / (20*21/2)</f>
        <v>8.4452519047619052</v>
      </c>
      <c r="J1602" s="2">
        <f t="shared" si="194"/>
        <v>8.4430082553633312</v>
      </c>
      <c r="K1602" s="2">
        <f t="shared" si="196"/>
        <v>8.4174450996982895</v>
      </c>
    </row>
    <row r="1603" spans="1:11" ht="13.5" x14ac:dyDescent="0.25">
      <c r="A1603" s="3">
        <f>TITRES_STAT!B1606</f>
        <v>44348</v>
      </c>
      <c r="B1603" s="6">
        <f>TITRES_STAT!D1606</f>
        <v>8.5283999999999995</v>
      </c>
      <c r="C1603" s="2">
        <f t="shared" si="189"/>
        <v>0</v>
      </c>
      <c r="D1603" s="2">
        <f t="shared" si="190"/>
        <v>8.4724799999999991</v>
      </c>
      <c r="E1603" s="2">
        <f t="shared" si="192"/>
        <v>8.4305400000000006</v>
      </c>
      <c r="F1603" s="2">
        <f t="shared" si="193"/>
        <v>8.431594999999998</v>
      </c>
      <c r="G1603" s="2">
        <f t="shared" si="195"/>
        <v>8.4141879999999958</v>
      </c>
      <c r="H1603" s="2">
        <f t="shared" si="191"/>
        <v>7.2392595000000002</v>
      </c>
      <c r="I1603" s="2">
        <f t="array" ref="I1603">SUMPRODUCT(B1587:B1606, (ROW(B1587:B1606)-ROW(B1587)+1)) / (20*21/2)</f>
        <v>8.4546704761904756</v>
      </c>
      <c r="J1603" s="2">
        <f t="shared" si="194"/>
        <v>8.4511408024715848</v>
      </c>
      <c r="K1603" s="2">
        <f t="shared" si="196"/>
        <v>8.421796272259142</v>
      </c>
    </row>
    <row r="1604" spans="1:11" ht="13.5" x14ac:dyDescent="0.25">
      <c r="A1604" s="3">
        <f>TITRES_STAT!B1607</f>
        <v>44349</v>
      </c>
      <c r="B1604" s="6">
        <f>TITRES_STAT!D1607</f>
        <v>8.5283999999999995</v>
      </c>
      <c r="C1604" s="2">
        <f t="shared" ref="C1604:C1667" si="197">B1604-B1603</f>
        <v>0</v>
      </c>
      <c r="D1604" s="2">
        <f t="shared" si="190"/>
        <v>8.5004399999999993</v>
      </c>
      <c r="E1604" s="2">
        <f t="shared" si="192"/>
        <v>8.4445200000000007</v>
      </c>
      <c r="F1604" s="2">
        <f t="shared" si="193"/>
        <v>8.4207599999999996</v>
      </c>
      <c r="G1604" s="2">
        <f t="shared" si="195"/>
        <v>8.4227159999999959</v>
      </c>
      <c r="H1604" s="2">
        <f t="shared" si="191"/>
        <v>7.2619084999999997</v>
      </c>
      <c r="I1604" s="2">
        <f t="array" ref="I1604">SUMPRODUCT(B1588:B1607, (ROW(B1588:B1607)-ROW(B1588)+1)) / (20*21/2)</f>
        <v>8.4512752380952367</v>
      </c>
      <c r="J1604" s="2">
        <f t="shared" si="194"/>
        <v>8.4584988212838148</v>
      </c>
      <c r="K1604" s="2">
        <f t="shared" si="196"/>
        <v>8.4259768106019219</v>
      </c>
    </row>
    <row r="1605" spans="1:11" ht="13.5" x14ac:dyDescent="0.25">
      <c r="A1605" s="3">
        <f>TITRES_STAT!B1608</f>
        <v>44350</v>
      </c>
      <c r="B1605" s="6">
        <f>TITRES_STAT!D1608</f>
        <v>8.5213999999999999</v>
      </c>
      <c r="C1605" s="2">
        <f t="shared" si="197"/>
        <v>-6.9999999999996732E-3</v>
      </c>
      <c r="D1605" s="2">
        <f t="shared" si="190"/>
        <v>8.5269999999999992</v>
      </c>
      <c r="E1605" s="2">
        <f t="shared" si="192"/>
        <v>8.4578000000000007</v>
      </c>
      <c r="F1605" s="2">
        <f t="shared" si="193"/>
        <v>8.4225049999999992</v>
      </c>
      <c r="G1605" s="2">
        <f t="shared" si="195"/>
        <v>8.4263499999999976</v>
      </c>
      <c r="H1605" s="2">
        <f t="shared" si="191"/>
        <v>7.2847675000000001</v>
      </c>
      <c r="I1605" s="2">
        <f t="array" ref="I1605">SUMPRODUCT(B1589:B1608, (ROW(B1589:B1608)-ROW(B1589)+1)) / (20*21/2)</f>
        <v>8.4483461904761903</v>
      </c>
      <c r="J1605" s="2">
        <f t="shared" si="194"/>
        <v>8.464489409732975</v>
      </c>
      <c r="K1605" s="2">
        <f t="shared" si="196"/>
        <v>8.4297188964606704</v>
      </c>
    </row>
    <row r="1606" spans="1:11" ht="13.5" x14ac:dyDescent="0.25">
      <c r="A1606" s="3">
        <f>TITRES_STAT!B1609</f>
        <v>44351</v>
      </c>
      <c r="B1606" s="6">
        <f>TITRES_STAT!D1609</f>
        <v>8.5213999999999999</v>
      </c>
      <c r="C1606" s="2">
        <f t="shared" si="197"/>
        <v>0</v>
      </c>
      <c r="D1606" s="2">
        <f t="shared" ref="D1606:D1669" si="198">AVERAGE(B1602:B1606)</f>
        <v>8.5256000000000007</v>
      </c>
      <c r="E1606" s="2">
        <f t="shared" si="192"/>
        <v>8.4710799999999988</v>
      </c>
      <c r="F1606" s="2">
        <f t="shared" si="193"/>
        <v>8.4242499999999989</v>
      </c>
      <c r="G1606" s="2">
        <f t="shared" si="195"/>
        <v>8.4299839999999975</v>
      </c>
      <c r="H1606" s="2">
        <f t="shared" si="191"/>
        <v>7.3076265000000014</v>
      </c>
      <c r="I1606" s="2">
        <f t="array" ref="I1606">SUMPRODUCT(B1590:B1609, (ROW(B1590:B1609)-ROW(B1590)+1)) / (20*21/2)</f>
        <v>8.4321028571428567</v>
      </c>
      <c r="J1606" s="2">
        <f t="shared" si="194"/>
        <v>8.4699094659488825</v>
      </c>
      <c r="K1606" s="2">
        <f t="shared" si="196"/>
        <v>8.4333142338543698</v>
      </c>
    </row>
    <row r="1607" spans="1:11" ht="13.5" x14ac:dyDescent="0.25">
      <c r="A1607" s="3">
        <f>TITRES_STAT!B1610</f>
        <v>44354</v>
      </c>
      <c r="B1607" s="6">
        <f>TITRES_STAT!D1610</f>
        <v>8.3886000000000003</v>
      </c>
      <c r="C1607" s="2">
        <f t="shared" si="197"/>
        <v>-0.13279999999999959</v>
      </c>
      <c r="D1607" s="2">
        <f t="shared" si="198"/>
        <v>8.4976399999999988</v>
      </c>
      <c r="E1607" s="2">
        <f t="shared" si="192"/>
        <v>8.4710799999999988</v>
      </c>
      <c r="F1607" s="2">
        <f t="shared" si="193"/>
        <v>8.4193549999999995</v>
      </c>
      <c r="G1607" s="2">
        <f t="shared" si="195"/>
        <v>8.4260699999999975</v>
      </c>
      <c r="H1607" s="2">
        <f t="shared" si="191"/>
        <v>7.3298215000000004</v>
      </c>
      <c r="I1607" s="2">
        <f t="array" ref="I1607">SUMPRODUCT(B1591:B1610, (ROW(B1591:B1610)-ROW(B1591)+1)) / (20*21/2)</f>
        <v>8.4221838095238102</v>
      </c>
      <c r="J1607" s="2">
        <f t="shared" si="194"/>
        <v>8.4621657072870846</v>
      </c>
      <c r="K1607" s="2">
        <f t="shared" si="196"/>
        <v>8.4315607344875314</v>
      </c>
    </row>
    <row r="1608" spans="1:11" ht="13.5" x14ac:dyDescent="0.25">
      <c r="A1608" s="3">
        <f>TITRES_STAT!B1611</f>
        <v>44355</v>
      </c>
      <c r="B1608" s="6">
        <f>TITRES_STAT!D1611</f>
        <v>8.3886000000000003</v>
      </c>
      <c r="C1608" s="2">
        <f t="shared" si="197"/>
        <v>0</v>
      </c>
      <c r="D1608" s="2">
        <f t="shared" si="198"/>
        <v>8.4696800000000003</v>
      </c>
      <c r="E1608" s="2">
        <f t="shared" si="192"/>
        <v>8.4710799999999971</v>
      </c>
      <c r="F1608" s="2">
        <f t="shared" si="193"/>
        <v>8.4193549999999995</v>
      </c>
      <c r="G1608" s="2">
        <f t="shared" si="195"/>
        <v>8.4221559999999975</v>
      </c>
      <c r="H1608" s="2">
        <f t="shared" si="191"/>
        <v>7.3520165000000013</v>
      </c>
      <c r="I1608" s="2">
        <f t="array" ref="I1608">SUMPRODUCT(B1592:B1611, (ROW(B1592:B1611)-ROW(B1592)+1)) / (20*21/2)</f>
        <v>8.4125976190476184</v>
      </c>
      <c r="J1608" s="2">
        <f t="shared" si="194"/>
        <v>8.4551594494502194</v>
      </c>
      <c r="K1608" s="2">
        <f t="shared" si="196"/>
        <v>8.4298759998017463</v>
      </c>
    </row>
    <row r="1609" spans="1:11" ht="13.5" x14ac:dyDescent="0.25">
      <c r="A1609" s="3">
        <f>TITRES_STAT!B1612</f>
        <v>44356</v>
      </c>
      <c r="B1609" s="6">
        <f>TITRES_STAT!D1612</f>
        <v>8.2487999999999992</v>
      </c>
      <c r="C1609" s="2">
        <f t="shared" si="197"/>
        <v>-0.13980000000000103</v>
      </c>
      <c r="D1609" s="2">
        <f t="shared" si="198"/>
        <v>8.4137599999999999</v>
      </c>
      <c r="E1609" s="2">
        <f t="shared" si="192"/>
        <v>8.4571000000000005</v>
      </c>
      <c r="F1609" s="2">
        <f t="shared" si="193"/>
        <v>8.4228500000000004</v>
      </c>
      <c r="G1609" s="2">
        <f t="shared" si="195"/>
        <v>8.4193599999999975</v>
      </c>
      <c r="H1609" s="2">
        <f t="shared" si="191"/>
        <v>7.3735125000000004</v>
      </c>
      <c r="I1609" s="2">
        <f t="array" ref="I1609">SUMPRODUCT(B1593:B1612, (ROW(B1593:B1612)-ROW(B1593)+1)) / (20*21/2)</f>
        <v>8.4100014285714266</v>
      </c>
      <c r="J1609" s="2">
        <f t="shared" si="194"/>
        <v>8.435506168550198</v>
      </c>
      <c r="K1609" s="2">
        <f t="shared" si="196"/>
        <v>8.4227749802016785</v>
      </c>
    </row>
    <row r="1610" spans="1:11" ht="13.5" x14ac:dyDescent="0.25">
      <c r="A1610" s="3">
        <f>TITRES_STAT!B1613</f>
        <v>44357</v>
      </c>
      <c r="B1610" s="6">
        <f>TITRES_STAT!D1613</f>
        <v>8.3186999999999998</v>
      </c>
      <c r="C1610" s="2">
        <f t="shared" si="197"/>
        <v>6.9900000000000517E-2</v>
      </c>
      <c r="D1610" s="2">
        <f t="shared" si="198"/>
        <v>8.3732199999999999</v>
      </c>
      <c r="E1610" s="2">
        <f t="shared" si="192"/>
        <v>8.4501100000000005</v>
      </c>
      <c r="F1610" s="2">
        <f t="shared" si="193"/>
        <v>8.4193549999999995</v>
      </c>
      <c r="G1610" s="2">
        <f t="shared" si="195"/>
        <v>8.4207579999999993</v>
      </c>
      <c r="H1610" s="2">
        <f t="shared" ref="H1610:H1673" si="199">AVERAGE(B1411:B1610)</f>
        <v>7.3953580000000008</v>
      </c>
      <c r="I1610" s="2">
        <f t="array" ref="I1610">SUMPRODUCT(B1594:B1613, (ROW(B1594:B1613)-ROW(B1594)+1)) / (20*21/2)</f>
        <v>8.4074052380952367</v>
      </c>
      <c r="J1610" s="2">
        <f t="shared" si="194"/>
        <v>8.4243817715454163</v>
      </c>
      <c r="K1610" s="2">
        <f t="shared" si="196"/>
        <v>8.4186936084290647</v>
      </c>
    </row>
    <row r="1611" spans="1:11" ht="13.5" x14ac:dyDescent="0.25">
      <c r="A1611" s="3">
        <f>TITRES_STAT!B1614</f>
        <v>44358</v>
      </c>
      <c r="B1611" s="6">
        <f>TITRES_STAT!D1614</f>
        <v>8.3186999999999998</v>
      </c>
      <c r="C1611" s="2">
        <f t="shared" si="197"/>
        <v>0</v>
      </c>
      <c r="D1611" s="2">
        <f t="shared" si="198"/>
        <v>8.3326799999999999</v>
      </c>
      <c r="E1611" s="2">
        <f t="shared" si="192"/>
        <v>8.4291400000000003</v>
      </c>
      <c r="F1611" s="2">
        <f t="shared" si="193"/>
        <v>8.4158600000000003</v>
      </c>
      <c r="G1611" s="2">
        <f t="shared" si="195"/>
        <v>8.4221559999999958</v>
      </c>
      <c r="H1611" s="2">
        <f t="shared" si="199"/>
        <v>7.4172035000000003</v>
      </c>
      <c r="I1611" s="2">
        <f t="array" ref="I1611">SUMPRODUCT(B1595:B1614, (ROW(B1595:B1614)-ROW(B1595)+1)) / (20*21/2)</f>
        <v>8.4048090476190467</v>
      </c>
      <c r="J1611" s="2">
        <f t="shared" si="194"/>
        <v>8.4143168409220426</v>
      </c>
      <c r="K1611" s="2">
        <f t="shared" si="196"/>
        <v>8.4147722904514541</v>
      </c>
    </row>
    <row r="1612" spans="1:11" ht="13.5" x14ac:dyDescent="0.25">
      <c r="A1612" s="3">
        <f>TITRES_STAT!B1615</f>
        <v>44361</v>
      </c>
      <c r="B1612" s="6">
        <f>TITRES_STAT!D1615</f>
        <v>8.3886000000000003</v>
      </c>
      <c r="C1612" s="2">
        <f t="shared" si="197"/>
        <v>6.9900000000000517E-2</v>
      </c>
      <c r="D1612" s="2">
        <f t="shared" si="198"/>
        <v>8.3326799999999999</v>
      </c>
      <c r="E1612" s="2">
        <f t="shared" ref="E1612:E1675" si="200">AVERAGE(B1603:B1612)</f>
        <v>8.4151600000000002</v>
      </c>
      <c r="F1612" s="2">
        <f t="shared" si="193"/>
        <v>8.4158600000000003</v>
      </c>
      <c r="G1612" s="2">
        <f t="shared" si="195"/>
        <v>8.4277479999999976</v>
      </c>
      <c r="H1612" s="2">
        <f t="shared" si="199"/>
        <v>7.4393985000000011</v>
      </c>
      <c r="I1612" s="2">
        <f t="array" ref="I1612">SUMPRODUCT(B1596:B1615, (ROW(B1596:B1615)-ROW(B1596)+1)) / (20*21/2)</f>
        <v>8.4022128571428549</v>
      </c>
      <c r="J1612" s="2">
        <f t="shared" si="194"/>
        <v>8.4118676179770855</v>
      </c>
      <c r="K1612" s="2">
        <f t="shared" si="196"/>
        <v>8.4137459261200238</v>
      </c>
    </row>
    <row r="1613" spans="1:11" ht="13.5" x14ac:dyDescent="0.25">
      <c r="A1613" s="3">
        <f>TITRES_STAT!B1616</f>
        <v>44362</v>
      </c>
      <c r="B1613" s="6">
        <f>TITRES_STAT!D1616</f>
        <v>8.3886000000000003</v>
      </c>
      <c r="C1613" s="2">
        <f t="shared" si="197"/>
        <v>0</v>
      </c>
      <c r="D1613" s="2">
        <f t="shared" si="198"/>
        <v>8.3326799999999999</v>
      </c>
      <c r="E1613" s="2">
        <f t="shared" si="200"/>
        <v>8.4011800000000001</v>
      </c>
      <c r="F1613" s="2">
        <f t="shared" si="193"/>
        <v>8.4158600000000003</v>
      </c>
      <c r="G1613" s="2">
        <f t="shared" si="195"/>
        <v>8.4294259999999976</v>
      </c>
      <c r="H1613" s="2">
        <f t="shared" si="199"/>
        <v>7.4617680000000011</v>
      </c>
      <c r="I1613" s="2">
        <f t="array" ref="I1613">SUMPRODUCT(B1597:B1616, (ROW(B1597:B1616)-ROW(B1597)+1)) / (20*21/2)</f>
        <v>8.399616666666665</v>
      </c>
      <c r="J1613" s="2">
        <f t="shared" si="194"/>
        <v>8.4096516543602196</v>
      </c>
      <c r="K1613" s="2">
        <f t="shared" si="196"/>
        <v>8.4127598113702184</v>
      </c>
    </row>
    <row r="1614" spans="1:11" ht="13.5" x14ac:dyDescent="0.25">
      <c r="A1614" s="3">
        <f>TITRES_STAT!B1617</f>
        <v>44363</v>
      </c>
      <c r="B1614" s="6">
        <f>TITRES_STAT!D1617</f>
        <v>8.3886000000000003</v>
      </c>
      <c r="C1614" s="2">
        <f t="shared" si="197"/>
        <v>0</v>
      </c>
      <c r="D1614" s="2">
        <f t="shared" si="198"/>
        <v>8.3606400000000001</v>
      </c>
      <c r="E1614" s="2">
        <f t="shared" si="200"/>
        <v>8.3871999999999982</v>
      </c>
      <c r="F1614" s="2">
        <f t="shared" si="193"/>
        <v>8.4158599999999986</v>
      </c>
      <c r="G1614" s="2">
        <f t="shared" si="195"/>
        <v>8.4311039999999977</v>
      </c>
      <c r="H1614" s="2">
        <f t="shared" si="199"/>
        <v>7.4846970000000006</v>
      </c>
      <c r="I1614" s="2">
        <f t="array" ref="I1614">SUMPRODUCT(B1598:B1617, (ROW(B1598:B1617)-ROW(B1598)+1)) / (20*21/2)</f>
        <v>8.397020476190475</v>
      </c>
      <c r="J1614" s="2">
        <f t="shared" si="194"/>
        <v>8.4076467348973409</v>
      </c>
      <c r="K1614" s="2">
        <f t="shared" si="196"/>
        <v>8.4118123677870731</v>
      </c>
    </row>
    <row r="1615" spans="1:11" ht="13.5" x14ac:dyDescent="0.25">
      <c r="A1615" s="3">
        <f>TITRES_STAT!B1618</f>
        <v>44364</v>
      </c>
      <c r="B1615" s="6">
        <f>TITRES_STAT!D1618</f>
        <v>8.3886000000000003</v>
      </c>
      <c r="C1615" s="2">
        <f t="shared" si="197"/>
        <v>0</v>
      </c>
      <c r="D1615" s="2">
        <f t="shared" si="198"/>
        <v>8.3746199999999984</v>
      </c>
      <c r="E1615" s="2">
        <f t="shared" si="200"/>
        <v>8.3739199999999983</v>
      </c>
      <c r="F1615" s="2">
        <f t="shared" si="193"/>
        <v>8.4158599999999986</v>
      </c>
      <c r="G1615" s="2">
        <f t="shared" si="195"/>
        <v>8.432781999999996</v>
      </c>
      <c r="H1615" s="2">
        <f t="shared" si="199"/>
        <v>7.507626000000001</v>
      </c>
      <c r="I1615" s="2">
        <f t="array" ref="I1615">SUMPRODUCT(B1599:B1618, (ROW(B1599:B1618)-ROW(B1599)+1)) / (20*21/2)</f>
        <v>8.394424285714285</v>
      </c>
      <c r="J1615" s="2">
        <f t="shared" si="194"/>
        <v>8.4058327601452127</v>
      </c>
      <c r="K1615" s="2">
        <f t="shared" si="196"/>
        <v>8.4109020788542459</v>
      </c>
    </row>
    <row r="1616" spans="1:11" ht="13.5" x14ac:dyDescent="0.25">
      <c r="A1616" s="3">
        <f>TITRES_STAT!B1619</f>
        <v>44365</v>
      </c>
      <c r="B1616" s="6">
        <f>TITRES_STAT!D1619</f>
        <v>8.3886000000000003</v>
      </c>
      <c r="C1616" s="2">
        <f t="shared" si="197"/>
        <v>0</v>
      </c>
      <c r="D1616" s="2">
        <f t="shared" si="198"/>
        <v>8.3886000000000003</v>
      </c>
      <c r="E1616" s="2">
        <f t="shared" si="200"/>
        <v>8.3606400000000001</v>
      </c>
      <c r="F1616" s="2">
        <f t="shared" si="193"/>
        <v>8.4158599999999986</v>
      </c>
      <c r="G1616" s="2">
        <f t="shared" si="195"/>
        <v>8.4344599999999961</v>
      </c>
      <c r="H1616" s="2">
        <f t="shared" si="199"/>
        <v>7.5312890000000019</v>
      </c>
      <c r="I1616" s="2">
        <f t="array" ref="I1616">SUMPRODUCT(B1600:B1619, (ROW(B1600:B1619)-ROW(B1600)+1)) / (20*21/2)</f>
        <v>8.3918280952380933</v>
      </c>
      <c r="J1616" s="2">
        <f t="shared" si="194"/>
        <v>8.4041915448932869</v>
      </c>
      <c r="K1616" s="2">
        <f t="shared" si="196"/>
        <v>8.4100274875266283</v>
      </c>
    </row>
    <row r="1617" spans="1:11" ht="13.5" x14ac:dyDescent="0.25">
      <c r="A1617" s="3">
        <f>TITRES_STAT!B1620</f>
        <v>44368</v>
      </c>
      <c r="B1617" s="6">
        <f>TITRES_STAT!D1620</f>
        <v>8.3886000000000003</v>
      </c>
      <c r="C1617" s="2">
        <f t="shared" si="197"/>
        <v>0</v>
      </c>
      <c r="D1617" s="2">
        <f t="shared" si="198"/>
        <v>8.3886000000000003</v>
      </c>
      <c r="E1617" s="2">
        <f t="shared" si="200"/>
        <v>8.3606399999999983</v>
      </c>
      <c r="F1617" s="2">
        <f t="shared" si="193"/>
        <v>8.4158599999999986</v>
      </c>
      <c r="G1617" s="2">
        <f t="shared" si="195"/>
        <v>8.4361379999999979</v>
      </c>
      <c r="H1617" s="2">
        <f t="shared" si="199"/>
        <v>7.5560004999999997</v>
      </c>
      <c r="I1617" s="2">
        <f t="array" ref="I1617">SUMPRODUCT(B1601:B1620, (ROW(B1601:B1620)-ROW(B1601)+1)) / (20*21/2)</f>
        <v>8.3892319047619015</v>
      </c>
      <c r="J1617" s="2">
        <f t="shared" si="194"/>
        <v>8.4027066358558304</v>
      </c>
      <c r="K1617" s="2">
        <f t="shared" si="196"/>
        <v>8.4091871938981324</v>
      </c>
    </row>
    <row r="1618" spans="1:11" ht="13.5" x14ac:dyDescent="0.25">
      <c r="A1618" s="3">
        <f>TITRES_STAT!B1621</f>
        <v>44369</v>
      </c>
      <c r="B1618" s="6">
        <f>TITRES_STAT!D1621</f>
        <v>8.3886000000000003</v>
      </c>
      <c r="C1618" s="2">
        <f t="shared" si="197"/>
        <v>0</v>
      </c>
      <c r="D1618" s="2">
        <f t="shared" si="198"/>
        <v>8.3886000000000003</v>
      </c>
      <c r="E1618" s="2">
        <f t="shared" si="200"/>
        <v>8.3606399999999983</v>
      </c>
      <c r="F1618" s="2">
        <f t="shared" si="193"/>
        <v>8.4158599999999986</v>
      </c>
      <c r="G1618" s="2">
        <f t="shared" si="195"/>
        <v>8.4425699999999964</v>
      </c>
      <c r="H1618" s="2">
        <f t="shared" si="199"/>
        <v>7.5811665000000001</v>
      </c>
      <c r="I1618" s="2">
        <f t="array" ref="I1618">SUMPRODUCT(B1602:B1621, (ROW(B1602:B1621)-ROW(B1602)+1)) / (20*21/2)</f>
        <v>8.3866357142857133</v>
      </c>
      <c r="J1618" s="2">
        <f t="shared" si="194"/>
        <v>8.4013631467267036</v>
      </c>
      <c r="K1618" s="2">
        <f t="shared" si="196"/>
        <v>8.4083798529609499</v>
      </c>
    </row>
    <row r="1619" spans="1:11" ht="13.5" x14ac:dyDescent="0.25">
      <c r="A1619" s="3">
        <f>TITRES_STAT!B1622</f>
        <v>44370</v>
      </c>
      <c r="B1619" s="6">
        <f>TITRES_STAT!D1622</f>
        <v>8.3886000000000003</v>
      </c>
      <c r="C1619" s="2">
        <f t="shared" si="197"/>
        <v>0</v>
      </c>
      <c r="D1619" s="2">
        <f t="shared" si="198"/>
        <v>8.3886000000000003</v>
      </c>
      <c r="E1619" s="2">
        <f t="shared" si="200"/>
        <v>8.3746199999999984</v>
      </c>
      <c r="F1619" s="2">
        <f t="shared" si="193"/>
        <v>8.4158599999999986</v>
      </c>
      <c r="G1619" s="2">
        <f t="shared" si="195"/>
        <v>8.4490019999999966</v>
      </c>
      <c r="H1619" s="2">
        <f t="shared" si="199"/>
        <v>7.6063324999999997</v>
      </c>
      <c r="I1619" s="2">
        <f t="array" ref="I1619">SUMPRODUCT(B1603:B1622, (ROW(B1603:B1622)-ROW(B1603)+1)) / (20*21/2)</f>
        <v>8.3980195238095217</v>
      </c>
      <c r="J1619" s="2">
        <f t="shared" si="194"/>
        <v>8.4001476089432074</v>
      </c>
      <c r="K1619" s="2">
        <f t="shared" si="196"/>
        <v>8.4076041724526771</v>
      </c>
    </row>
    <row r="1620" spans="1:11" ht="13.5" x14ac:dyDescent="0.25">
      <c r="A1620" s="3">
        <f>TITRES_STAT!B1623</f>
        <v>44371</v>
      </c>
      <c r="B1620" s="6">
        <f>TITRES_STAT!D1623</f>
        <v>8.3886000000000003</v>
      </c>
      <c r="C1620" s="2">
        <f t="shared" si="197"/>
        <v>0</v>
      </c>
      <c r="D1620" s="2">
        <f t="shared" si="198"/>
        <v>8.3886000000000003</v>
      </c>
      <c r="E1620" s="2">
        <f t="shared" si="200"/>
        <v>8.3816099999999985</v>
      </c>
      <c r="F1620" s="2">
        <f t="shared" ref="F1620:F1683" si="201">AVERAGE(B1601:B1620)</f>
        <v>8.4158599999999986</v>
      </c>
      <c r="G1620" s="2">
        <f t="shared" si="195"/>
        <v>8.4554339999999968</v>
      </c>
      <c r="H1620" s="2">
        <f t="shared" si="199"/>
        <v>7.6315329999999992</v>
      </c>
      <c r="I1620" s="2">
        <f t="array" ref="I1620">SUMPRODUCT(B1604:B1623, (ROW(B1604:B1623)-ROW(B1604)+1)) / (20*21/2)</f>
        <v>8.4300414285714282</v>
      </c>
      <c r="J1620" s="2">
        <f t="shared" si="194"/>
        <v>8.399047836662902</v>
      </c>
      <c r="K1620" s="2">
        <f t="shared" si="196"/>
        <v>8.4068589107878662</v>
      </c>
    </row>
    <row r="1621" spans="1:11" ht="13.5" x14ac:dyDescent="0.25">
      <c r="A1621" s="3">
        <f>TITRES_STAT!B1624</f>
        <v>44372</v>
      </c>
      <c r="B1621" s="6">
        <f>TITRES_STAT!D1624</f>
        <v>8.3886000000000003</v>
      </c>
      <c r="C1621" s="2">
        <f t="shared" si="197"/>
        <v>0</v>
      </c>
      <c r="D1621" s="2">
        <f t="shared" si="198"/>
        <v>8.3886000000000003</v>
      </c>
      <c r="E1621" s="2">
        <f t="shared" si="200"/>
        <v>8.3885999999999985</v>
      </c>
      <c r="F1621" s="2">
        <f t="shared" si="201"/>
        <v>8.4088699999999985</v>
      </c>
      <c r="G1621" s="2">
        <f t="shared" si="195"/>
        <v>8.461865999999997</v>
      </c>
      <c r="H1621" s="2">
        <f t="shared" si="199"/>
        <v>7.6567684999999992</v>
      </c>
      <c r="I1621" s="2">
        <f t="array" ref="I1621">SUMPRODUCT(B1605:B1624, (ROW(B1605:B1624)-ROW(B1605)+1)) / (20*21/2)</f>
        <v>8.4876599999999982</v>
      </c>
      <c r="J1621" s="2">
        <f t="shared" ref="J1621:J1684" si="202">$J$4*B1621+J1620*(1-$J$4)</f>
        <v>8.398052804599768</v>
      </c>
      <c r="K1621" s="2">
        <f t="shared" si="196"/>
        <v>8.4061428750706941</v>
      </c>
    </row>
    <row r="1622" spans="1:11" ht="13.5" x14ac:dyDescent="0.25">
      <c r="A1622" s="3">
        <f>TITRES_STAT!B1625</f>
        <v>44375</v>
      </c>
      <c r="B1622" s="6">
        <f>TITRES_STAT!D1625</f>
        <v>8.5283999999999995</v>
      </c>
      <c r="C1622" s="2">
        <f t="shared" si="197"/>
        <v>0.13979999999999926</v>
      </c>
      <c r="D1622" s="2">
        <f t="shared" si="198"/>
        <v>8.4165600000000005</v>
      </c>
      <c r="E1622" s="2">
        <f t="shared" si="200"/>
        <v>8.4025799999999986</v>
      </c>
      <c r="F1622" s="2">
        <f t="shared" si="201"/>
        <v>8.4088699999999985</v>
      </c>
      <c r="G1622" s="2">
        <f t="shared" si="195"/>
        <v>8.4716519999999971</v>
      </c>
      <c r="H1622" s="2">
        <f t="shared" si="199"/>
        <v>7.6830874999999992</v>
      </c>
      <c r="I1622" s="2">
        <f t="array" ref="I1622">SUMPRODUCT(B1606:B1625, (ROW(B1606:B1625)-ROW(B1606)+1)) / (20*21/2)</f>
        <v>8.5562390476190462</v>
      </c>
      <c r="J1622" s="2">
        <f t="shared" si="202"/>
        <v>8.4104668232093136</v>
      </c>
      <c r="K1622" s="2">
        <f t="shared" si="196"/>
        <v>8.4109372721267466</v>
      </c>
    </row>
    <row r="1623" spans="1:11" ht="13.5" x14ac:dyDescent="0.25">
      <c r="A1623" s="3">
        <f>TITRES_STAT!B1626</f>
        <v>44376</v>
      </c>
      <c r="B1623" s="6">
        <f>TITRES_STAT!D1626</f>
        <v>8.7451000000000008</v>
      </c>
      <c r="C1623" s="2">
        <f t="shared" si="197"/>
        <v>0.21670000000000122</v>
      </c>
      <c r="D1623" s="2">
        <f t="shared" si="198"/>
        <v>8.4878600000000013</v>
      </c>
      <c r="E1623" s="2">
        <f t="shared" si="200"/>
        <v>8.438229999999999</v>
      </c>
      <c r="F1623" s="2">
        <f t="shared" si="201"/>
        <v>8.4197049999999987</v>
      </c>
      <c r="G1623" s="2">
        <f t="shared" si="195"/>
        <v>8.4815779999999972</v>
      </c>
      <c r="H1623" s="2">
        <f t="shared" si="199"/>
        <v>7.7104900000000001</v>
      </c>
      <c r="I1623" s="2">
        <f t="array" ref="I1623">SUMPRODUCT(B1607:B1626, (ROW(B1607:B1626)-ROW(B1607)+1)) / (20*21/2)</f>
        <v>8.6643552380952382</v>
      </c>
      <c r="J1623" s="2">
        <f t="shared" si="202"/>
        <v>8.4423366495703309</v>
      </c>
      <c r="K1623" s="2">
        <f t="shared" si="196"/>
        <v>8.4240416928276591</v>
      </c>
    </row>
    <row r="1624" spans="1:11" ht="13.5" x14ac:dyDescent="0.25">
      <c r="A1624" s="3">
        <f>TITRES_STAT!B1627</f>
        <v>44377</v>
      </c>
      <c r="B1624" s="6">
        <f>TITRES_STAT!D1627</f>
        <v>9.0246999999999993</v>
      </c>
      <c r="C1624" s="2">
        <f t="shared" si="197"/>
        <v>0.27959999999999852</v>
      </c>
      <c r="D1624" s="2">
        <f t="shared" si="198"/>
        <v>8.6150800000000007</v>
      </c>
      <c r="E1624" s="2">
        <f t="shared" si="200"/>
        <v>8.5018399999999978</v>
      </c>
      <c r="F1624" s="2">
        <f t="shared" si="201"/>
        <v>8.4445199999999989</v>
      </c>
      <c r="G1624" s="2">
        <f t="shared" si="195"/>
        <v>8.4970959999999973</v>
      </c>
      <c r="H1624" s="2">
        <f t="shared" si="199"/>
        <v>7.7397449999999992</v>
      </c>
      <c r="I1624" s="2">
        <f t="array" ref="I1624">SUMPRODUCT(B1608:B1627, (ROW(B1608:B1627)-ROW(B1608)+1)) / (20*21/2)</f>
        <v>8.7772690476190469</v>
      </c>
      <c r="J1624" s="2">
        <f t="shared" si="202"/>
        <v>8.497799825801728</v>
      </c>
      <c r="K1624" s="2">
        <f t="shared" si="196"/>
        <v>8.4475969205599082</v>
      </c>
    </row>
    <row r="1625" spans="1:11" ht="13.5" x14ac:dyDescent="0.25">
      <c r="A1625" s="3">
        <f>TITRES_STAT!B1628</f>
        <v>44378</v>
      </c>
      <c r="B1625" s="6">
        <f>TITRES_STAT!D1628</f>
        <v>9.1646000000000001</v>
      </c>
      <c r="C1625" s="2">
        <f t="shared" si="197"/>
        <v>0.1399000000000008</v>
      </c>
      <c r="D1625" s="2">
        <f t="shared" si="198"/>
        <v>8.7702800000000014</v>
      </c>
      <c r="E1625" s="2">
        <f t="shared" si="200"/>
        <v>8.57944</v>
      </c>
      <c r="F1625" s="2">
        <f t="shared" si="201"/>
        <v>8.4766799999999982</v>
      </c>
      <c r="G1625" s="2">
        <f t="shared" si="195"/>
        <v>8.5089799999999975</v>
      </c>
      <c r="H1625" s="2">
        <f t="shared" si="199"/>
        <v>7.7692449999999997</v>
      </c>
      <c r="I1625" s="2">
        <f t="array" ref="I1625">SUMPRODUCT(B1609:B1628, (ROW(B1609:B1628)-ROW(B1609)+1)) / (20*21/2)</f>
        <v>8.8845247619047623</v>
      </c>
      <c r="J1625" s="2">
        <f t="shared" si="202"/>
        <v>8.5613046042968008</v>
      </c>
      <c r="K1625" s="2">
        <f t="shared" si="196"/>
        <v>8.4757146883810872</v>
      </c>
    </row>
    <row r="1626" spans="1:11" ht="13.5" x14ac:dyDescent="0.25">
      <c r="A1626" s="3">
        <f>TITRES_STAT!B1629</f>
        <v>44379</v>
      </c>
      <c r="B1626" s="6">
        <f>TITRES_STAT!D1629</f>
        <v>9.6119000000000003</v>
      </c>
      <c r="C1626" s="2">
        <f t="shared" si="197"/>
        <v>0.44730000000000025</v>
      </c>
      <c r="D1626" s="2">
        <f t="shared" si="198"/>
        <v>9.0149399999999993</v>
      </c>
      <c r="E1626" s="2">
        <f t="shared" si="200"/>
        <v>8.7017699999999998</v>
      </c>
      <c r="F1626" s="2">
        <f t="shared" si="201"/>
        <v>8.5312049999999982</v>
      </c>
      <c r="G1626" s="2">
        <f t="shared" si="195"/>
        <v>8.5319079999999978</v>
      </c>
      <c r="H1626" s="2">
        <f t="shared" si="199"/>
        <v>7.8002475000000002</v>
      </c>
      <c r="I1626" s="2">
        <f t="array" ref="I1626">SUMPRODUCT(B1610:B1629, (ROW(B1610:B1629)-ROW(B1610)+1)) / (20*21/2)</f>
        <v>9.0107176190476199</v>
      </c>
      <c r="J1626" s="2">
        <f t="shared" si="202"/>
        <v>8.6613613086494858</v>
      </c>
      <c r="K1626" s="2">
        <f t="shared" si="196"/>
        <v>8.5202709751112415</v>
      </c>
    </row>
    <row r="1627" spans="1:11" ht="13.5" x14ac:dyDescent="0.25">
      <c r="A1627" s="3">
        <f>TITRES_STAT!B1630</f>
        <v>44382</v>
      </c>
      <c r="B1627" s="6">
        <f>TITRES_STAT!D1630</f>
        <v>9.7167999999999992</v>
      </c>
      <c r="C1627" s="2">
        <f t="shared" si="197"/>
        <v>0.10489999999999888</v>
      </c>
      <c r="D1627" s="2">
        <f t="shared" si="198"/>
        <v>9.2526200000000003</v>
      </c>
      <c r="E1627" s="2">
        <f t="shared" si="200"/>
        <v>8.8345900000000004</v>
      </c>
      <c r="F1627" s="2">
        <f t="shared" si="201"/>
        <v>8.5976149999999993</v>
      </c>
      <c r="G1627" s="2">
        <f t="shared" si="195"/>
        <v>8.5555359999999965</v>
      </c>
      <c r="H1627" s="2">
        <f t="shared" si="199"/>
        <v>7.8312855000000017</v>
      </c>
      <c r="I1627" s="2">
        <f t="array" ref="I1627">SUMPRODUCT(B1611:B1630, (ROW(B1611:B1630)-ROW(B1611)+1)) / (20*21/2)</f>
        <v>9.1272980952380962</v>
      </c>
      <c r="J1627" s="2">
        <f t="shared" si="202"/>
        <v>8.7618792792542965</v>
      </c>
      <c r="K1627" s="2">
        <f t="shared" si="196"/>
        <v>8.5671936819696253</v>
      </c>
    </row>
    <row r="1628" spans="1:11" ht="13.5" x14ac:dyDescent="0.25">
      <c r="A1628" s="3">
        <f>TITRES_STAT!B1631</f>
        <v>44383</v>
      </c>
      <c r="B1628" s="6">
        <f>TITRES_STAT!D1631</f>
        <v>9.7238000000000007</v>
      </c>
      <c r="C1628" s="2">
        <f t="shared" si="197"/>
        <v>7.0000000000014495E-3</v>
      </c>
      <c r="D1628" s="2">
        <f t="shared" si="198"/>
        <v>9.4483599999999992</v>
      </c>
      <c r="E1628" s="2">
        <f t="shared" si="200"/>
        <v>8.9681099999999994</v>
      </c>
      <c r="F1628" s="2">
        <f t="shared" si="201"/>
        <v>8.6643749999999997</v>
      </c>
      <c r="G1628" s="2">
        <f t="shared" si="195"/>
        <v>8.574269999999995</v>
      </c>
      <c r="H1628" s="2">
        <f t="shared" si="199"/>
        <v>7.8623585</v>
      </c>
      <c r="I1628" s="2">
        <f t="array" ref="I1628">SUMPRODUCT(B1612:B1631, (ROW(B1612:B1631)-ROW(B1612)+1)) / (20*21/2)</f>
        <v>9.230655714285712</v>
      </c>
      <c r="J1628" s="2">
        <f t="shared" si="202"/>
        <v>8.8534907764681741</v>
      </c>
      <c r="K1628" s="2">
        <f t="shared" si="196"/>
        <v>8.6125507924806204</v>
      </c>
    </row>
    <row r="1629" spans="1:11" ht="13.5" x14ac:dyDescent="0.25">
      <c r="A1629" s="3">
        <f>TITRES_STAT!B1632</f>
        <v>44384</v>
      </c>
      <c r="B1629" s="6">
        <f>TITRES_STAT!D1632</f>
        <v>9.9893999999999998</v>
      </c>
      <c r="C1629" s="2">
        <f t="shared" si="197"/>
        <v>0.26559999999999917</v>
      </c>
      <c r="D1629" s="2">
        <f t="shared" si="198"/>
        <v>9.6413000000000011</v>
      </c>
      <c r="E1629" s="2">
        <f t="shared" si="200"/>
        <v>9.12819</v>
      </c>
      <c r="F1629" s="2">
        <f t="shared" si="201"/>
        <v>8.7514050000000001</v>
      </c>
      <c r="G1629" s="2">
        <f t="shared" si="195"/>
        <v>8.598315999999997</v>
      </c>
      <c r="H1629" s="2">
        <f t="shared" si="199"/>
        <v>7.8953534999999997</v>
      </c>
      <c r="I1629" s="2">
        <f t="array" ref="I1629">SUMPRODUCT(B1613:B1632, (ROW(B1613:B1632)-ROW(B1613)+1)) / (20*21/2)</f>
        <v>9.3263904761904755</v>
      </c>
      <c r="J1629" s="2">
        <f t="shared" si="202"/>
        <v>8.9616726072807289</v>
      </c>
      <c r="K1629" s="2">
        <f t="shared" si="196"/>
        <v>8.6665448790500079</v>
      </c>
    </row>
    <row r="1630" spans="1:11" ht="13.5" x14ac:dyDescent="0.25">
      <c r="A1630" s="3">
        <f>TITRES_STAT!B1633</f>
        <v>44385</v>
      </c>
      <c r="B1630" s="6">
        <f>TITRES_STAT!D1633</f>
        <v>9.9755000000000003</v>
      </c>
      <c r="C1630" s="2">
        <f t="shared" si="197"/>
        <v>-1.3899999999999579E-2</v>
      </c>
      <c r="D1630" s="2">
        <f t="shared" si="198"/>
        <v>9.8034799999999986</v>
      </c>
      <c r="E1630" s="2">
        <f t="shared" si="200"/>
        <v>9.28688</v>
      </c>
      <c r="F1630" s="2">
        <f t="shared" si="201"/>
        <v>8.8342449999999992</v>
      </c>
      <c r="G1630" s="2">
        <f t="shared" si="195"/>
        <v>8.6176099999999973</v>
      </c>
      <c r="H1630" s="2">
        <f t="shared" si="199"/>
        <v>7.9292575000000012</v>
      </c>
      <c r="I1630" s="2">
        <f t="array" ref="I1630">SUMPRODUCT(B1614:B1633, (ROW(B1614:B1633)-ROW(B1614)+1)) / (20*21/2)</f>
        <v>9.414835238095236</v>
      </c>
      <c r="J1630" s="2">
        <f t="shared" si="202"/>
        <v>9.0582275970635173</v>
      </c>
      <c r="K1630" s="2">
        <f t="shared" si="196"/>
        <v>8.7178764524205956</v>
      </c>
    </row>
    <row r="1631" spans="1:11" ht="13.5" x14ac:dyDescent="0.25">
      <c r="A1631" s="3">
        <f>TITRES_STAT!B1634</f>
        <v>44386</v>
      </c>
      <c r="B1631" s="6">
        <f>TITRES_STAT!D1634</f>
        <v>9.9194999999999993</v>
      </c>
      <c r="C1631" s="2">
        <f t="shared" si="197"/>
        <v>-5.6000000000000938E-2</v>
      </c>
      <c r="D1631" s="2">
        <f t="shared" si="198"/>
        <v>9.8650000000000002</v>
      </c>
      <c r="E1631" s="2">
        <f t="shared" si="200"/>
        <v>9.4399699999999989</v>
      </c>
      <c r="F1631" s="2">
        <f t="shared" si="201"/>
        <v>8.9142849999999996</v>
      </c>
      <c r="G1631" s="2">
        <f t="shared" si="195"/>
        <v>8.6357839999999957</v>
      </c>
      <c r="H1631" s="2">
        <f t="shared" si="199"/>
        <v>7.9628465000000004</v>
      </c>
      <c r="I1631" s="2">
        <f t="array" ref="I1631">SUMPRODUCT(B1615:B1634, (ROW(B1615:B1634)-ROW(B1615)+1)) / (20*21/2)</f>
        <v>9.4833423809523794</v>
      </c>
      <c r="J1631" s="2">
        <f t="shared" si="202"/>
        <v>9.1402535402003249</v>
      </c>
      <c r="K1631" s="2">
        <f t="shared" si="196"/>
        <v>8.7649989444825334</v>
      </c>
    </row>
    <row r="1632" spans="1:11" ht="13.5" x14ac:dyDescent="0.25">
      <c r="A1632" s="3">
        <f>TITRES_STAT!B1635</f>
        <v>44389</v>
      </c>
      <c r="B1632" s="6">
        <f>TITRES_STAT!D1635</f>
        <v>9.9194999999999993</v>
      </c>
      <c r="C1632" s="2">
        <f t="shared" si="197"/>
        <v>0</v>
      </c>
      <c r="D1632" s="2">
        <f t="shared" si="198"/>
        <v>9.9055399999999985</v>
      </c>
      <c r="E1632" s="2">
        <f t="shared" si="200"/>
        <v>9.5790800000000011</v>
      </c>
      <c r="F1632" s="2">
        <f t="shared" si="201"/>
        <v>8.990829999999999</v>
      </c>
      <c r="G1632" s="2">
        <f t="shared" si="195"/>
        <v>8.6581539999999979</v>
      </c>
      <c r="H1632" s="2">
        <f t="shared" si="199"/>
        <v>7.9968550000000018</v>
      </c>
      <c r="I1632" s="2">
        <f t="array" ref="I1632">SUMPRODUCT(B1616:B1635, (ROW(B1616:B1635)-ROW(B1616)+1)) / (20*21/2)</f>
        <v>9.5451919047619036</v>
      </c>
      <c r="J1632" s="2">
        <f t="shared" si="202"/>
        <v>9.2144674887526747</v>
      </c>
      <c r="K1632" s="2">
        <f t="shared" si="196"/>
        <v>8.8102734956792972</v>
      </c>
    </row>
    <row r="1633" spans="1:11" ht="13.5" x14ac:dyDescent="0.25">
      <c r="A1633" s="3">
        <f>TITRES_STAT!B1636</f>
        <v>44390</v>
      </c>
      <c r="B1633" s="6">
        <f>TITRES_STAT!D1636</f>
        <v>9.9194999999999993</v>
      </c>
      <c r="C1633" s="2">
        <f t="shared" si="197"/>
        <v>0</v>
      </c>
      <c r="D1633" s="2">
        <f t="shared" si="198"/>
        <v>9.94468</v>
      </c>
      <c r="E1633" s="2">
        <f t="shared" si="200"/>
        <v>9.6965199999999996</v>
      </c>
      <c r="F1633" s="2">
        <f t="shared" si="201"/>
        <v>9.0673750000000002</v>
      </c>
      <c r="G1633" s="2">
        <f t="shared" si="195"/>
        <v>8.6798239999999964</v>
      </c>
      <c r="H1633" s="2">
        <f t="shared" si="199"/>
        <v>8.0308635000000024</v>
      </c>
      <c r="I1633" s="2">
        <f t="array" ref="I1633">SUMPRODUCT(B1617:B1636, (ROW(B1617:B1636)-ROW(B1617)+1)) / (20*21/2)</f>
        <v>9.5997171428571431</v>
      </c>
      <c r="J1633" s="2">
        <f t="shared" si="202"/>
        <v>9.2816134422048009</v>
      </c>
      <c r="K1633" s="2">
        <f t="shared" si="196"/>
        <v>8.853772574280109</v>
      </c>
    </row>
    <row r="1634" spans="1:11" ht="13.5" x14ac:dyDescent="0.25">
      <c r="A1634" s="3">
        <f>TITRES_STAT!B1637</f>
        <v>44391</v>
      </c>
      <c r="B1634" s="6">
        <f>TITRES_STAT!D1637</f>
        <v>9.7866999999999997</v>
      </c>
      <c r="C1634" s="2">
        <f t="shared" si="197"/>
        <v>-0.13279999999999959</v>
      </c>
      <c r="D1634" s="2">
        <f t="shared" si="198"/>
        <v>9.9041399999999982</v>
      </c>
      <c r="E1634" s="2">
        <f t="shared" si="200"/>
        <v>9.7727199999999996</v>
      </c>
      <c r="F1634" s="2">
        <f t="shared" si="201"/>
        <v>9.1372800000000005</v>
      </c>
      <c r="G1634" s="2">
        <f t="shared" si="195"/>
        <v>8.7006559999999968</v>
      </c>
      <c r="H1634" s="2">
        <f t="shared" si="199"/>
        <v>8.0646625000000025</v>
      </c>
      <c r="I1634" s="2">
        <f t="array" ref="I1634">SUMPRODUCT(B1618:B1637, (ROW(B1618:B1637)-ROW(B1618)+1)) / (20*21/2)</f>
        <v>9.6416276190476182</v>
      </c>
      <c r="J1634" s="2">
        <f t="shared" si="202"/>
        <v>9.3297169238995821</v>
      </c>
      <c r="K1634" s="2">
        <f t="shared" si="196"/>
        <v>8.8903579635240266</v>
      </c>
    </row>
    <row r="1635" spans="1:11" ht="13.5" x14ac:dyDescent="0.25">
      <c r="A1635" s="3">
        <f>TITRES_STAT!B1638</f>
        <v>44392</v>
      </c>
      <c r="B1635" s="6">
        <f>TITRES_STAT!D1638</f>
        <v>9.7866999999999997</v>
      </c>
      <c r="C1635" s="2">
        <f t="shared" si="197"/>
        <v>0</v>
      </c>
      <c r="D1635" s="2">
        <f t="shared" si="198"/>
        <v>9.8663799999999977</v>
      </c>
      <c r="E1635" s="2">
        <f t="shared" si="200"/>
        <v>9.8349299999999982</v>
      </c>
      <c r="F1635" s="2">
        <f t="shared" si="201"/>
        <v>9.2071849999999991</v>
      </c>
      <c r="G1635" s="2">
        <f t="shared" si="195"/>
        <v>8.7266599999999972</v>
      </c>
      <c r="H1635" s="2">
        <f t="shared" si="199"/>
        <v>8.0984615000000026</v>
      </c>
      <c r="I1635" s="2">
        <f t="array" ref="I1635">SUMPRODUCT(B1619:B1638, (ROW(B1619:B1638)-ROW(B1619)+1)) / (20*21/2)</f>
        <v>9.6832038095238104</v>
      </c>
      <c r="J1635" s="2">
        <f t="shared" si="202"/>
        <v>9.3732391216234312</v>
      </c>
      <c r="K1635" s="2">
        <f t="shared" si="196"/>
        <v>8.9255086316211241</v>
      </c>
    </row>
    <row r="1636" spans="1:11" ht="13.5" x14ac:dyDescent="0.25">
      <c r="A1636" s="3">
        <f>TITRES_STAT!B1639</f>
        <v>44393</v>
      </c>
      <c r="B1636" s="6">
        <f>TITRES_STAT!D1639</f>
        <v>9.7797000000000001</v>
      </c>
      <c r="C1636" s="2">
        <f t="shared" si="197"/>
        <v>-6.9999999999996732E-3</v>
      </c>
      <c r="D1636" s="2">
        <f t="shared" si="198"/>
        <v>9.8384199999999993</v>
      </c>
      <c r="E1636" s="2">
        <f t="shared" si="200"/>
        <v>9.8517100000000006</v>
      </c>
      <c r="F1636" s="2">
        <f t="shared" si="201"/>
        <v>9.2767399999999984</v>
      </c>
      <c r="G1636" s="2">
        <f t="shared" si="195"/>
        <v>8.7525239999999958</v>
      </c>
      <c r="H1636" s="2">
        <f t="shared" si="199"/>
        <v>8.1322255000000023</v>
      </c>
      <c r="I1636" s="2">
        <f t="array" ref="I1636">SUMPRODUCT(B1620:B1639, (ROW(B1620:B1639)-ROW(B1620)+1)) / (20*21/2)</f>
        <v>9.8309271428571421</v>
      </c>
      <c r="J1636" s="2">
        <f t="shared" si="202"/>
        <v>9.4119496814688191</v>
      </c>
      <c r="K1636" s="2">
        <f t="shared" si="196"/>
        <v>8.9590063323418647</v>
      </c>
    </row>
    <row r="1637" spans="1:11" ht="13.5" x14ac:dyDescent="0.25">
      <c r="A1637" s="3">
        <f>TITRES_STAT!B1640</f>
        <v>44396</v>
      </c>
      <c r="B1637" s="6">
        <f>TITRES_STAT!D1640</f>
        <v>9.7167999999999992</v>
      </c>
      <c r="C1637" s="2">
        <f t="shared" si="197"/>
        <v>-6.2900000000000844E-2</v>
      </c>
      <c r="D1637" s="2">
        <f t="shared" si="198"/>
        <v>9.7978799999999993</v>
      </c>
      <c r="E1637" s="2">
        <f t="shared" si="200"/>
        <v>9.8517100000000006</v>
      </c>
      <c r="F1637" s="2">
        <f t="shared" si="201"/>
        <v>9.3431499999999996</v>
      </c>
      <c r="G1637" s="2">
        <f t="shared" si="195"/>
        <v>8.7771299999999943</v>
      </c>
      <c r="H1637" s="2">
        <f t="shared" si="199"/>
        <v>8.1650110000000033</v>
      </c>
      <c r="I1637" s="2">
        <f t="array" ref="I1637">SUMPRODUCT(B1621:B1640, (ROW(B1621:B1640)-ROW(B1621)+1)) / (20*21/2)</f>
        <v>9.85443523809524</v>
      </c>
      <c r="J1637" s="2">
        <f t="shared" si="202"/>
        <v>9.4409830451384558</v>
      </c>
      <c r="K1637" s="2">
        <f t="shared" si="196"/>
        <v>8.9887237310735557</v>
      </c>
    </row>
    <row r="1638" spans="1:11" ht="13.5" x14ac:dyDescent="0.25">
      <c r="A1638" s="3">
        <f>TITRES_STAT!B1641</f>
        <v>44399</v>
      </c>
      <c r="B1638" s="6">
        <f>TITRES_STAT!D1641</f>
        <v>9.7797000000000001</v>
      </c>
      <c r="C1638" s="2">
        <f t="shared" si="197"/>
        <v>6.2900000000000844E-2</v>
      </c>
      <c r="D1638" s="2">
        <f t="shared" si="198"/>
        <v>9.769919999999999</v>
      </c>
      <c r="E1638" s="2">
        <f t="shared" si="200"/>
        <v>9.8572999999999986</v>
      </c>
      <c r="F1638" s="2">
        <f t="shared" si="201"/>
        <v>9.412704999999999</v>
      </c>
      <c r="G1638" s="2">
        <f t="shared" si="195"/>
        <v>8.8049519999999948</v>
      </c>
      <c r="H1638" s="2">
        <f t="shared" si="199"/>
        <v>8.1976565000000026</v>
      </c>
      <c r="I1638" s="2">
        <f t="array" ref="I1638">SUMPRODUCT(B1622:B1641, (ROW(B1622:B1641)-ROW(B1622)+1)) / (20*21/2)</f>
        <v>9.8712780952380932</v>
      </c>
      <c r="J1638" s="2">
        <f t="shared" si="202"/>
        <v>9.473241802744317</v>
      </c>
      <c r="K1638" s="2">
        <f t="shared" si="196"/>
        <v>9.0197424082863584</v>
      </c>
    </row>
    <row r="1639" spans="1:11" ht="13.5" x14ac:dyDescent="0.25">
      <c r="A1639" s="3">
        <f>TITRES_STAT!B1642</f>
        <v>44400</v>
      </c>
      <c r="B1639" s="6">
        <f>TITRES_STAT!D1642</f>
        <v>10.963800000000001</v>
      </c>
      <c r="C1639" s="2">
        <f t="shared" si="197"/>
        <v>1.1841000000000008</v>
      </c>
      <c r="D1639" s="2">
        <f t="shared" si="198"/>
        <v>10.00534</v>
      </c>
      <c r="E1639" s="2">
        <f t="shared" si="200"/>
        <v>9.954740000000001</v>
      </c>
      <c r="F1639" s="2">
        <f t="shared" si="201"/>
        <v>9.5414649999999988</v>
      </c>
      <c r="G1639" s="2">
        <f t="shared" si="195"/>
        <v>8.8606499999999944</v>
      </c>
      <c r="H1639" s="2">
        <f t="shared" si="199"/>
        <v>8.2361875000000033</v>
      </c>
      <c r="I1639" s="2">
        <f t="array" ref="I1639">SUMPRODUCT(B1623:B1642, (ROW(B1623:B1642)-ROW(B1623)+1)) / (20*21/2)</f>
        <v>9.881455714285714</v>
      </c>
      <c r="J1639" s="2">
        <f t="shared" si="202"/>
        <v>9.6151997262924773</v>
      </c>
      <c r="K1639" s="2">
        <f t="shared" si="196"/>
        <v>9.0959799609025787</v>
      </c>
    </row>
    <row r="1640" spans="1:11" ht="13.5" x14ac:dyDescent="0.25">
      <c r="A1640" s="3">
        <f>TITRES_STAT!B1643</f>
        <v>44403</v>
      </c>
      <c r="B1640" s="6">
        <f>TITRES_STAT!D1643</f>
        <v>9.7882999999999996</v>
      </c>
      <c r="C1640" s="2">
        <f t="shared" si="197"/>
        <v>-1.1755000000000013</v>
      </c>
      <c r="D1640" s="2">
        <f t="shared" si="198"/>
        <v>10.005659999999999</v>
      </c>
      <c r="E1640" s="2">
        <f t="shared" si="200"/>
        <v>9.9360199999999992</v>
      </c>
      <c r="F1640" s="2">
        <f t="shared" si="201"/>
        <v>9.6114499999999996</v>
      </c>
      <c r="G1640" s="2">
        <f t="shared" si="195"/>
        <v>8.888643999999994</v>
      </c>
      <c r="H1640" s="2">
        <f t="shared" si="199"/>
        <v>8.2678625000000032</v>
      </c>
      <c r="I1640" s="2">
        <f t="array" ref="I1640">SUMPRODUCT(B1624:B1643, (ROW(B1624:B1643)-ROW(B1624)+1)) / (20*21/2)</f>
        <v>9.8856338095238083</v>
      </c>
      <c r="J1640" s="2">
        <f t="shared" si="202"/>
        <v>9.6316854666455747</v>
      </c>
      <c r="K1640" s="2">
        <f t="shared" si="196"/>
        <v>9.1231297663573798</v>
      </c>
    </row>
    <row r="1641" spans="1:11" ht="13.5" x14ac:dyDescent="0.25">
      <c r="A1641" s="3">
        <f>TITRES_STAT!B1644</f>
        <v>44404</v>
      </c>
      <c r="B1641" s="6">
        <f>TITRES_STAT!D1644</f>
        <v>9.7882999999999996</v>
      </c>
      <c r="C1641" s="2">
        <f t="shared" si="197"/>
        <v>0</v>
      </c>
      <c r="D1641" s="2">
        <f t="shared" si="198"/>
        <v>10.007379999999999</v>
      </c>
      <c r="E1641" s="2">
        <f t="shared" si="200"/>
        <v>9.9228999999999985</v>
      </c>
      <c r="F1641" s="2">
        <f t="shared" si="201"/>
        <v>9.6814349999999969</v>
      </c>
      <c r="G1641" s="2">
        <f t="shared" si="195"/>
        <v>8.9166379999999954</v>
      </c>
      <c r="H1641" s="2">
        <f t="shared" si="199"/>
        <v>8.2987685000000013</v>
      </c>
      <c r="I1641" s="2">
        <f t="array" ref="I1641">SUMPRODUCT(B1625:B1644, (ROW(B1625:B1644)-ROW(B1625)+1)) / (20*21/2)</f>
        <v>9.8848442857142835</v>
      </c>
      <c r="J1641" s="2">
        <f t="shared" si="202"/>
        <v>9.6466011364888544</v>
      </c>
      <c r="K1641" s="2">
        <f t="shared" si="196"/>
        <v>9.1492148735590515</v>
      </c>
    </row>
    <row r="1642" spans="1:11" ht="13.5" x14ac:dyDescent="0.25">
      <c r="A1642" s="3">
        <f>TITRES_STAT!B1645</f>
        <v>44405</v>
      </c>
      <c r="B1642" s="6">
        <f>TITRES_STAT!D1645</f>
        <v>9.7882999999999996</v>
      </c>
      <c r="C1642" s="2">
        <f t="shared" si="197"/>
        <v>0</v>
      </c>
      <c r="D1642" s="2">
        <f t="shared" si="198"/>
        <v>10.02168</v>
      </c>
      <c r="E1642" s="2">
        <f t="shared" si="200"/>
        <v>9.9097799999999978</v>
      </c>
      <c r="F1642" s="2">
        <f t="shared" si="201"/>
        <v>9.7444299999999977</v>
      </c>
      <c r="G1642" s="2">
        <f t="shared" si="195"/>
        <v>8.9446319999999968</v>
      </c>
      <c r="H1642" s="2">
        <f t="shared" si="199"/>
        <v>8.3288705000000025</v>
      </c>
      <c r="I1642" s="2">
        <f t="array" ref="I1642">SUMPRODUCT(B1626:B1645, (ROW(B1626:B1645)-ROW(B1626)+1)) / (20*21/2)</f>
        <v>9.8804185714285708</v>
      </c>
      <c r="J1642" s="2">
        <f t="shared" si="202"/>
        <v>9.6600962663470593</v>
      </c>
      <c r="K1642" s="2">
        <f t="shared" si="196"/>
        <v>9.1742770353802658</v>
      </c>
    </row>
    <row r="1643" spans="1:11" ht="13.5" x14ac:dyDescent="0.25">
      <c r="A1643" s="3">
        <f>TITRES_STAT!B1646</f>
        <v>44406</v>
      </c>
      <c r="B1643" s="6">
        <f>TITRES_STAT!D1646</f>
        <v>9.7882999999999996</v>
      </c>
      <c r="C1643" s="2">
        <f t="shared" si="197"/>
        <v>0</v>
      </c>
      <c r="D1643" s="2">
        <f t="shared" si="198"/>
        <v>10.023399999999999</v>
      </c>
      <c r="E1643" s="2">
        <f t="shared" si="200"/>
        <v>9.8966599999999971</v>
      </c>
      <c r="F1643" s="2">
        <f t="shared" si="201"/>
        <v>9.7965899999999984</v>
      </c>
      <c r="G1643" s="2">
        <f t="shared" si="195"/>
        <v>8.9726259999999964</v>
      </c>
      <c r="H1643" s="2">
        <f t="shared" si="199"/>
        <v>8.3581335000000028</v>
      </c>
      <c r="I1643" s="2">
        <f t="array" ref="I1643">SUMPRODUCT(B1627:B1646, (ROW(B1627:B1646)-ROW(B1627)+1)) / (20*21/2)</f>
        <v>9.8730228571428551</v>
      </c>
      <c r="J1643" s="2">
        <f t="shared" si="202"/>
        <v>9.6723061457425779</v>
      </c>
      <c r="K1643" s="2">
        <f t="shared" si="196"/>
        <v>9.1983563673261379</v>
      </c>
    </row>
    <row r="1644" spans="1:11" ht="13.5" x14ac:dyDescent="0.25">
      <c r="A1644" s="3">
        <f>TITRES_STAT!B1647</f>
        <v>44407</v>
      </c>
      <c r="B1644" s="6">
        <f>TITRES_STAT!D1647</f>
        <v>9.7882999999999996</v>
      </c>
      <c r="C1644" s="2">
        <f t="shared" si="197"/>
        <v>0</v>
      </c>
      <c r="D1644" s="2">
        <f t="shared" si="198"/>
        <v>9.7882999999999996</v>
      </c>
      <c r="E1644" s="2">
        <f t="shared" si="200"/>
        <v>9.8968199999999964</v>
      </c>
      <c r="F1644" s="2">
        <f t="shared" si="201"/>
        <v>9.8347699999999971</v>
      </c>
      <c r="G1644" s="2">
        <f t="shared" si="195"/>
        <v>9.0006199999999943</v>
      </c>
      <c r="H1644" s="2">
        <f t="shared" si="199"/>
        <v>8.3865230000000022</v>
      </c>
      <c r="I1644" s="2">
        <f t="array" ref="I1644">SUMPRODUCT(B1628:B1647, (ROW(B1628:B1647)-ROW(B1628)+1)) / (20*21/2)</f>
        <v>9.864787142857141</v>
      </c>
      <c r="J1644" s="2">
        <f t="shared" si="202"/>
        <v>9.6833531794813812</v>
      </c>
      <c r="K1644" s="2">
        <f t="shared" si="196"/>
        <v>9.2214914117447222</v>
      </c>
    </row>
    <row r="1645" spans="1:11" ht="13.5" x14ac:dyDescent="0.25">
      <c r="A1645" s="3">
        <f>TITRES_STAT!B1648</f>
        <v>44410</v>
      </c>
      <c r="B1645" s="6">
        <f>TITRES_STAT!D1648</f>
        <v>9.7882999999999996</v>
      </c>
      <c r="C1645" s="2">
        <f t="shared" si="197"/>
        <v>0</v>
      </c>
      <c r="D1645" s="2">
        <f t="shared" si="198"/>
        <v>9.7882999999999996</v>
      </c>
      <c r="E1645" s="2">
        <f t="shared" si="200"/>
        <v>9.8969799999999957</v>
      </c>
      <c r="F1645" s="2">
        <f t="shared" si="201"/>
        <v>9.8659549999999978</v>
      </c>
      <c r="G1645" s="2">
        <f t="shared" si="195"/>
        <v>9.0286139999999975</v>
      </c>
      <c r="H1645" s="2">
        <f t="shared" si="199"/>
        <v>8.4140035000000015</v>
      </c>
      <c r="I1645" s="2">
        <f t="array" ref="I1645">SUMPRODUCT(B1629:B1648, (ROW(B1629:B1648)-ROW(B1629)+1)) / (20*21/2)</f>
        <v>9.8562109523809518</v>
      </c>
      <c r="J1645" s="2">
        <f t="shared" si="202"/>
        <v>9.6933481147688685</v>
      </c>
      <c r="K1645" s="2">
        <f t="shared" si="196"/>
        <v>9.2437191995194397</v>
      </c>
    </row>
    <row r="1646" spans="1:11" ht="13.5" x14ac:dyDescent="0.25">
      <c r="A1646" s="3">
        <f>TITRES_STAT!B1649</f>
        <v>44411</v>
      </c>
      <c r="B1646" s="6">
        <f>TITRES_STAT!D1649</f>
        <v>9.7882999999999996</v>
      </c>
      <c r="C1646" s="2">
        <f t="shared" si="197"/>
        <v>0</v>
      </c>
      <c r="D1646" s="2">
        <f t="shared" si="198"/>
        <v>9.7882999999999996</v>
      </c>
      <c r="E1646" s="2">
        <f t="shared" si="200"/>
        <v>9.8978399999999969</v>
      </c>
      <c r="F1646" s="2">
        <f t="shared" si="201"/>
        <v>9.8747749999999979</v>
      </c>
      <c r="G1646" s="2">
        <f t="shared" si="195"/>
        <v>9.0566079999999971</v>
      </c>
      <c r="H1646" s="2">
        <f t="shared" si="199"/>
        <v>8.4402260000000027</v>
      </c>
      <c r="I1646" s="2">
        <f t="array" ref="I1646">SUMPRODUCT(B1630:B1649, (ROW(B1630:B1649)-ROW(B1630)+1)) / (20*21/2)</f>
        <v>9.8473276190476184</v>
      </c>
      <c r="J1646" s="2">
        <f t="shared" si="202"/>
        <v>9.7023911514575492</v>
      </c>
      <c r="K1646" s="2">
        <f t="shared" si="196"/>
        <v>9.2650753093422065</v>
      </c>
    </row>
    <row r="1647" spans="1:11" ht="13.5" x14ac:dyDescent="0.25">
      <c r="A1647" s="3">
        <f>TITRES_STAT!B1650</f>
        <v>44412</v>
      </c>
      <c r="B1647" s="6">
        <f>TITRES_STAT!D1650</f>
        <v>9.7882999999999996</v>
      </c>
      <c r="C1647" s="2">
        <f t="shared" si="197"/>
        <v>0</v>
      </c>
      <c r="D1647" s="2">
        <f t="shared" si="198"/>
        <v>9.7882999999999996</v>
      </c>
      <c r="E1647" s="2">
        <f t="shared" si="200"/>
        <v>9.904989999999998</v>
      </c>
      <c r="F1647" s="2">
        <f t="shared" si="201"/>
        <v>9.8783499999999975</v>
      </c>
      <c r="G1647" s="2">
        <f t="shared" si="195"/>
        <v>9.0846019999999967</v>
      </c>
      <c r="H1647" s="2">
        <f t="shared" si="199"/>
        <v>8.4656095000000011</v>
      </c>
      <c r="I1647" s="2">
        <f t="array" ref="I1647">SUMPRODUCT(B1631:B1650, (ROW(B1631:B1650)-ROW(B1631)+1)) / (20*21/2)</f>
        <v>9.8394019047619032</v>
      </c>
      <c r="J1647" s="2">
        <f t="shared" si="202"/>
        <v>9.7105729465568302</v>
      </c>
      <c r="K1647" s="2">
        <f t="shared" si="196"/>
        <v>9.2855939246621197</v>
      </c>
    </row>
    <row r="1648" spans="1:11" ht="13.5" x14ac:dyDescent="0.25">
      <c r="A1648" s="3">
        <f>TITRES_STAT!B1651</f>
        <v>44413</v>
      </c>
      <c r="B1648" s="6">
        <f>TITRES_STAT!D1651</f>
        <v>9.7882999999999996</v>
      </c>
      <c r="C1648" s="2">
        <f t="shared" si="197"/>
        <v>0</v>
      </c>
      <c r="D1648" s="2">
        <f t="shared" si="198"/>
        <v>9.7882999999999996</v>
      </c>
      <c r="E1648" s="2">
        <f t="shared" si="200"/>
        <v>9.9058499999999974</v>
      </c>
      <c r="F1648" s="2">
        <f t="shared" si="201"/>
        <v>9.8815749999999962</v>
      </c>
      <c r="G1648" s="2">
        <f t="shared" si="195"/>
        <v>9.1125959999999964</v>
      </c>
      <c r="H1648" s="2">
        <f t="shared" si="199"/>
        <v>8.4902590000000018</v>
      </c>
      <c r="I1648" s="2">
        <f t="array" ref="I1648">SUMPRODUCT(B1632:B1651, (ROW(B1632:B1651)-ROW(B1632)+1)) / (20*21/2)</f>
        <v>9.8323676190476164</v>
      </c>
      <c r="J1648" s="2">
        <f t="shared" si="202"/>
        <v>9.7179755230752285</v>
      </c>
      <c r="K1648" s="2">
        <f t="shared" si="196"/>
        <v>9.3053078884008613</v>
      </c>
    </row>
    <row r="1649" spans="1:11" ht="13.5" x14ac:dyDescent="0.25">
      <c r="A1649" s="3">
        <f>TITRES_STAT!B1652</f>
        <v>44414</v>
      </c>
      <c r="B1649" s="6">
        <f>TITRES_STAT!D1652</f>
        <v>9.7882999999999996</v>
      </c>
      <c r="C1649" s="2">
        <f t="shared" si="197"/>
        <v>0</v>
      </c>
      <c r="D1649" s="2">
        <f t="shared" si="198"/>
        <v>9.7882999999999996</v>
      </c>
      <c r="E1649" s="2">
        <f t="shared" si="200"/>
        <v>9.7882999999999978</v>
      </c>
      <c r="F1649" s="2">
        <f t="shared" si="201"/>
        <v>9.8715199999999967</v>
      </c>
      <c r="G1649" s="2">
        <f t="shared" si="195"/>
        <v>9.140589999999996</v>
      </c>
      <c r="H1649" s="2">
        <f t="shared" si="199"/>
        <v>8.5142094999999998</v>
      </c>
      <c r="I1649" s="2">
        <f t="array" ref="I1649">SUMPRODUCT(B1633:B1652, (ROW(B1633:B1652)-ROW(B1633)+1)) / (20*21/2)</f>
        <v>9.8259580952380929</v>
      </c>
      <c r="J1649" s="2">
        <f t="shared" si="202"/>
        <v>9.7246730923061602</v>
      </c>
      <c r="K1649" s="2">
        <f t="shared" si="196"/>
        <v>9.3242487555223974</v>
      </c>
    </row>
    <row r="1650" spans="1:11" ht="13.5" x14ac:dyDescent="0.25">
      <c r="A1650" s="3">
        <f>TITRES_STAT!B1653</f>
        <v>44417</v>
      </c>
      <c r="B1650" s="6">
        <f>TITRES_STAT!D1653</f>
        <v>9.7882999999999996</v>
      </c>
      <c r="C1650" s="2">
        <f t="shared" si="197"/>
        <v>0</v>
      </c>
      <c r="D1650" s="2">
        <f t="shared" si="198"/>
        <v>9.7882999999999996</v>
      </c>
      <c r="E1650" s="2">
        <f t="shared" si="200"/>
        <v>9.7882999999999978</v>
      </c>
      <c r="F1650" s="2">
        <f t="shared" si="201"/>
        <v>9.8621599999999958</v>
      </c>
      <c r="G1650" s="2">
        <f t="shared" ref="G1650:G1713" si="203">AVERAGE(B1601:B1650)</f>
        <v>9.1685839999999956</v>
      </c>
      <c r="H1650" s="2">
        <f t="shared" si="199"/>
        <v>8.5370414999999991</v>
      </c>
      <c r="I1650" s="2">
        <f t="array" ref="I1650">SUMPRODUCT(B1634:B1653, (ROW(B1634:B1653)-ROW(B1634)+1)) / (20*21/2)</f>
        <v>9.820173333333333</v>
      </c>
      <c r="J1650" s="2">
        <f t="shared" si="202"/>
        <v>9.7307327978008118</v>
      </c>
      <c r="K1650" s="2">
        <f t="shared" si="196"/>
        <v>9.3424468435411274</v>
      </c>
    </row>
    <row r="1651" spans="1:11" ht="13.5" x14ac:dyDescent="0.25">
      <c r="A1651" s="3">
        <f>TITRES_STAT!B1654</f>
        <v>44419</v>
      </c>
      <c r="B1651" s="6">
        <f>TITRES_STAT!D1654</f>
        <v>9.7882999999999996</v>
      </c>
      <c r="C1651" s="2">
        <f t="shared" si="197"/>
        <v>0</v>
      </c>
      <c r="D1651" s="2">
        <f t="shared" si="198"/>
        <v>9.7882999999999996</v>
      </c>
      <c r="E1651" s="2">
        <f t="shared" si="200"/>
        <v>9.7882999999999978</v>
      </c>
      <c r="F1651" s="2">
        <f t="shared" si="201"/>
        <v>9.8555999999999955</v>
      </c>
      <c r="G1651" s="2">
        <f t="shared" si="203"/>
        <v>9.1937819999999952</v>
      </c>
      <c r="H1651" s="2">
        <f t="shared" si="199"/>
        <v>8.5587199999999992</v>
      </c>
      <c r="I1651" s="2">
        <f t="array" ref="I1651">SUMPRODUCT(B1635:B1654, (ROW(B1635:B1654)-ROW(B1635)+1)) / (20*21/2)</f>
        <v>9.8150133333333329</v>
      </c>
      <c r="J1651" s="2">
        <f t="shared" si="202"/>
        <v>9.7362153884864497</v>
      </c>
      <c r="K1651" s="2">
        <f t="shared" ref="K1651:K1714" si="204">$K$4*B1651+(1-$K$4)*K1650</f>
        <v>9.3599312810493185</v>
      </c>
    </row>
    <row r="1652" spans="1:11" ht="13.5" x14ac:dyDescent="0.25">
      <c r="A1652" s="3">
        <f>TITRES_STAT!B1655</f>
        <v>44420</v>
      </c>
      <c r="B1652" s="6">
        <f>TITRES_STAT!D1655</f>
        <v>9.7882999999999996</v>
      </c>
      <c r="C1652" s="2">
        <f t="shared" si="197"/>
        <v>0</v>
      </c>
      <c r="D1652" s="2">
        <f t="shared" si="198"/>
        <v>9.7882999999999996</v>
      </c>
      <c r="E1652" s="2">
        <f t="shared" si="200"/>
        <v>9.7882999999999978</v>
      </c>
      <c r="F1652" s="2">
        <f t="shared" si="201"/>
        <v>9.8490399999999951</v>
      </c>
      <c r="G1652" s="2">
        <f t="shared" si="203"/>
        <v>9.2189799999999966</v>
      </c>
      <c r="H1652" s="2">
        <f t="shared" si="199"/>
        <v>8.5787559999999985</v>
      </c>
      <c r="I1652" s="2">
        <f t="array" ref="I1652">SUMPRODUCT(B1636:B1655, (ROW(B1636:B1655)-ROW(B1636)+1)) / (20*21/2)</f>
        <v>9.8098457142857143</v>
      </c>
      <c r="J1652" s="2">
        <f t="shared" si="202"/>
        <v>9.7411758276782177</v>
      </c>
      <c r="K1652" s="2">
        <f t="shared" si="204"/>
        <v>9.3767300543415022</v>
      </c>
    </row>
    <row r="1653" spans="1:11" ht="13.5" x14ac:dyDescent="0.25">
      <c r="A1653" s="3">
        <f>TITRES_STAT!B1656</f>
        <v>44424</v>
      </c>
      <c r="B1653" s="6">
        <f>TITRES_STAT!D1656</f>
        <v>9.7882999999999996</v>
      </c>
      <c r="C1653" s="2">
        <f t="shared" si="197"/>
        <v>0</v>
      </c>
      <c r="D1653" s="2">
        <f t="shared" si="198"/>
        <v>9.7882999999999996</v>
      </c>
      <c r="E1653" s="2">
        <f t="shared" si="200"/>
        <v>9.7882999999999978</v>
      </c>
      <c r="F1653" s="2">
        <f t="shared" si="201"/>
        <v>9.8424799999999948</v>
      </c>
      <c r="G1653" s="2">
        <f t="shared" si="203"/>
        <v>9.2441779999999962</v>
      </c>
      <c r="H1653" s="2">
        <f t="shared" si="199"/>
        <v>8.5970439999999968</v>
      </c>
      <c r="I1653" s="2">
        <f t="array" ref="I1653">SUMPRODUCT(B1637:B1656, (ROW(B1637:B1656)-ROW(B1637)+1)) / (20*21/2)</f>
        <v>9.8046704761904753</v>
      </c>
      <c r="J1653" s="2">
        <f t="shared" si="202"/>
        <v>9.7456638440898171</v>
      </c>
      <c r="K1653" s="2">
        <f t="shared" si="204"/>
        <v>9.3928700522104638</v>
      </c>
    </row>
    <row r="1654" spans="1:11" ht="13.5" x14ac:dyDescent="0.25">
      <c r="A1654" s="3">
        <f>TITRES_STAT!B1657</f>
        <v>44425</v>
      </c>
      <c r="B1654" s="6">
        <f>TITRES_STAT!D1657</f>
        <v>9.7882999999999996</v>
      </c>
      <c r="C1654" s="2">
        <f t="shared" si="197"/>
        <v>0</v>
      </c>
      <c r="D1654" s="2">
        <f t="shared" si="198"/>
        <v>9.7882999999999996</v>
      </c>
      <c r="E1654" s="2">
        <f t="shared" si="200"/>
        <v>9.7882999999999978</v>
      </c>
      <c r="F1654" s="2">
        <f t="shared" si="201"/>
        <v>9.8425599999999953</v>
      </c>
      <c r="G1654" s="2">
        <f t="shared" si="203"/>
        <v>9.2693759999999958</v>
      </c>
      <c r="H1654" s="2">
        <f t="shared" si="199"/>
        <v>8.6134794999999968</v>
      </c>
      <c r="I1654" s="2">
        <f t="array" ref="I1654">SUMPRODUCT(B1638:B1657, (ROW(B1638:B1657)-ROW(B1638)+1)) / (20*21/2)</f>
        <v>9.7994542857142832</v>
      </c>
      <c r="J1654" s="2">
        <f t="shared" si="202"/>
        <v>9.7497244303669781</v>
      </c>
      <c r="K1654" s="2">
        <f t="shared" si="204"/>
        <v>9.4083771089865245</v>
      </c>
    </row>
    <row r="1655" spans="1:11" ht="13.5" x14ac:dyDescent="0.25">
      <c r="A1655" s="3">
        <f>TITRES_STAT!B1658</f>
        <v>44426</v>
      </c>
      <c r="B1655" s="6">
        <f>TITRES_STAT!D1658</f>
        <v>9.7882999999999996</v>
      </c>
      <c r="C1655" s="2">
        <f t="shared" si="197"/>
        <v>0</v>
      </c>
      <c r="D1655" s="2">
        <f t="shared" si="198"/>
        <v>9.7882999999999996</v>
      </c>
      <c r="E1655" s="2">
        <f t="shared" si="200"/>
        <v>9.7882999999999978</v>
      </c>
      <c r="F1655" s="2">
        <f t="shared" si="201"/>
        <v>9.8426399999999941</v>
      </c>
      <c r="G1655" s="2">
        <f t="shared" si="203"/>
        <v>9.2947139999999973</v>
      </c>
      <c r="H1655" s="2">
        <f t="shared" si="199"/>
        <v>8.6299149999999969</v>
      </c>
      <c r="I1655" s="2">
        <f t="array" ref="I1655">SUMPRODUCT(B1639:B1658, (ROW(B1639:B1658)-ROW(B1639)+1)) / (20*21/2)</f>
        <v>9.7938976190476197</v>
      </c>
      <c r="J1655" s="2">
        <f t="shared" si="202"/>
        <v>9.7533982941415527</v>
      </c>
      <c r="K1655" s="2">
        <f t="shared" si="204"/>
        <v>9.4232760458890148</v>
      </c>
    </row>
    <row r="1656" spans="1:11" ht="13.5" x14ac:dyDescent="0.25">
      <c r="A1656" s="3">
        <f>TITRES_STAT!B1659</f>
        <v>44427</v>
      </c>
      <c r="B1656" s="6">
        <f>TITRES_STAT!D1659</f>
        <v>9.7882999999999996</v>
      </c>
      <c r="C1656" s="2">
        <f t="shared" si="197"/>
        <v>0</v>
      </c>
      <c r="D1656" s="2">
        <f t="shared" si="198"/>
        <v>9.7882999999999996</v>
      </c>
      <c r="E1656" s="2">
        <f t="shared" si="200"/>
        <v>9.7882999999999978</v>
      </c>
      <c r="F1656" s="2">
        <f t="shared" si="201"/>
        <v>9.8430699999999938</v>
      </c>
      <c r="G1656" s="2">
        <f t="shared" si="203"/>
        <v>9.3200519999999969</v>
      </c>
      <c r="H1656" s="2">
        <f t="shared" si="199"/>
        <v>8.645965999999996</v>
      </c>
      <c r="I1656" s="2">
        <f t="array" ref="I1656">SUMPRODUCT(B1640:B1659, (ROW(B1640:B1659)-ROW(B1640)+1)) / (20*21/2)</f>
        <v>9.7882999999999978</v>
      </c>
      <c r="J1656" s="2">
        <f t="shared" si="202"/>
        <v>9.7567222661280724</v>
      </c>
      <c r="K1656" s="2">
        <f t="shared" si="204"/>
        <v>9.4375907107561137</v>
      </c>
    </row>
    <row r="1657" spans="1:11" ht="13.5" x14ac:dyDescent="0.25">
      <c r="A1657" s="3">
        <f>TITRES_STAT!B1660</f>
        <v>44428</v>
      </c>
      <c r="B1657" s="6">
        <f>TITRES_STAT!D1660</f>
        <v>9.7882999999999996</v>
      </c>
      <c r="C1657" s="2">
        <f t="shared" si="197"/>
        <v>0</v>
      </c>
      <c r="D1657" s="2">
        <f t="shared" si="198"/>
        <v>9.7882999999999996</v>
      </c>
      <c r="E1657" s="2">
        <f t="shared" si="200"/>
        <v>9.7882999999999978</v>
      </c>
      <c r="F1657" s="2">
        <f t="shared" si="201"/>
        <v>9.8466449999999952</v>
      </c>
      <c r="G1657" s="2">
        <f t="shared" si="203"/>
        <v>9.3480459999999965</v>
      </c>
      <c r="H1657" s="2">
        <f t="shared" si="199"/>
        <v>8.661702499999997</v>
      </c>
      <c r="I1657" s="2">
        <f t="array" ref="I1657">SUMPRODUCT(B1641:B1660, (ROW(B1641:B1660)-ROW(B1641)+1)) / (20*21/2)</f>
        <v>9.7882999999999978</v>
      </c>
      <c r="J1657" s="2">
        <f t="shared" si="202"/>
        <v>9.7597296693539715</v>
      </c>
      <c r="K1657" s="2">
        <f t="shared" si="204"/>
        <v>9.4513440162166589</v>
      </c>
    </row>
    <row r="1658" spans="1:11" ht="13.5" x14ac:dyDescent="0.25">
      <c r="A1658" s="3">
        <f>TITRES_STAT!B1661</f>
        <v>44431</v>
      </c>
      <c r="B1658" s="6">
        <f>TITRES_STAT!D1661</f>
        <v>9.7882999999999996</v>
      </c>
      <c r="C1658" s="2">
        <f t="shared" si="197"/>
        <v>0</v>
      </c>
      <c r="D1658" s="2">
        <f t="shared" si="198"/>
        <v>9.7882999999999996</v>
      </c>
      <c r="E1658" s="2">
        <f t="shared" si="200"/>
        <v>9.7882999999999978</v>
      </c>
      <c r="F1658" s="2">
        <f t="shared" si="201"/>
        <v>9.8470749999999949</v>
      </c>
      <c r="G1658" s="2">
        <f t="shared" si="203"/>
        <v>9.3760399999999962</v>
      </c>
      <c r="H1658" s="2">
        <f t="shared" si="199"/>
        <v>8.6776139999999966</v>
      </c>
      <c r="I1658" s="2">
        <f t="array" ref="I1658">SUMPRODUCT(B1642:B1661, (ROW(B1642:B1661)-ROW(B1642)+1)) / (20*21/2)</f>
        <v>9.7882999999999978</v>
      </c>
      <c r="J1658" s="2">
        <f t="shared" si="202"/>
        <v>9.7624506532250219</v>
      </c>
      <c r="K1658" s="2">
        <f t="shared" si="204"/>
        <v>9.4645579763650254</v>
      </c>
    </row>
    <row r="1659" spans="1:11" ht="13.5" x14ac:dyDescent="0.25">
      <c r="A1659" s="3">
        <f>TITRES_STAT!B1662</f>
        <v>44432</v>
      </c>
      <c r="B1659" s="6">
        <f>TITRES_STAT!D1662</f>
        <v>9.7882999999999996</v>
      </c>
      <c r="C1659" s="2">
        <f t="shared" si="197"/>
        <v>0</v>
      </c>
      <c r="D1659" s="2">
        <f t="shared" si="198"/>
        <v>9.7882999999999996</v>
      </c>
      <c r="E1659" s="2">
        <f t="shared" si="200"/>
        <v>9.7882999999999978</v>
      </c>
      <c r="F1659" s="2">
        <f t="shared" si="201"/>
        <v>9.788299999999996</v>
      </c>
      <c r="G1659" s="2">
        <f t="shared" si="203"/>
        <v>9.4068299999999958</v>
      </c>
      <c r="H1659" s="2">
        <f t="shared" si="199"/>
        <v>8.6933504999999958</v>
      </c>
      <c r="I1659" s="2">
        <f t="array" ref="I1659">SUMPRODUCT(B1643:B1662, (ROW(B1643:B1662)-ROW(B1643)+1)) / (20*21/2)</f>
        <v>9.7882999999999978</v>
      </c>
      <c r="J1659" s="2">
        <f t="shared" si="202"/>
        <v>9.76491249577502</v>
      </c>
      <c r="K1659" s="2">
        <f t="shared" si="204"/>
        <v>9.4772537419977709</v>
      </c>
    </row>
    <row r="1660" spans="1:11" ht="13.5" x14ac:dyDescent="0.25">
      <c r="A1660" s="3">
        <f>TITRES_STAT!B1663</f>
        <v>44433</v>
      </c>
      <c r="B1660" s="6">
        <f>TITRES_STAT!D1663</f>
        <v>9.7882999999999996</v>
      </c>
      <c r="C1660" s="2">
        <f t="shared" si="197"/>
        <v>0</v>
      </c>
      <c r="D1660" s="2">
        <f t="shared" si="198"/>
        <v>9.7882999999999996</v>
      </c>
      <c r="E1660" s="2">
        <f t="shared" si="200"/>
        <v>9.7882999999999978</v>
      </c>
      <c r="F1660" s="2">
        <f t="shared" si="201"/>
        <v>9.788299999999996</v>
      </c>
      <c r="G1660" s="2">
        <f t="shared" si="203"/>
        <v>9.4362219999999972</v>
      </c>
      <c r="H1660" s="2">
        <f t="shared" si="199"/>
        <v>8.7089124999999949</v>
      </c>
      <c r="I1660" s="2">
        <f t="array" ref="I1660">SUMPRODUCT(B1644:B1663, (ROW(B1644:B1663)-ROW(B1644)+1)) / (20*21/2)</f>
        <v>9.7882999999999978</v>
      </c>
      <c r="J1660" s="2">
        <f t="shared" si="202"/>
        <v>9.7671398771297806</v>
      </c>
      <c r="K1660" s="2">
        <f t="shared" si="204"/>
        <v>9.4894516344684465</v>
      </c>
    </row>
    <row r="1661" spans="1:11" ht="13.5" x14ac:dyDescent="0.25">
      <c r="A1661" s="3">
        <f>TITRES_STAT!B1664</f>
        <v>44434</v>
      </c>
      <c r="B1661" s="6">
        <f>TITRES_STAT!D1664</f>
        <v>9.7882999999999996</v>
      </c>
      <c r="C1661" s="2">
        <f t="shared" si="197"/>
        <v>0</v>
      </c>
      <c r="D1661" s="2">
        <f t="shared" si="198"/>
        <v>9.7882999999999996</v>
      </c>
      <c r="E1661" s="2">
        <f t="shared" si="200"/>
        <v>9.7882999999999978</v>
      </c>
      <c r="F1661" s="2">
        <f t="shared" si="201"/>
        <v>9.788299999999996</v>
      </c>
      <c r="G1661" s="2">
        <f t="shared" si="203"/>
        <v>9.4656139999999951</v>
      </c>
      <c r="H1661" s="2">
        <f t="shared" si="199"/>
        <v>8.7244744999999959</v>
      </c>
      <c r="I1661" s="2">
        <f t="array" ref="I1661">SUMPRODUCT(B1645:B1664, (ROW(B1645:B1664)-ROW(B1645)+1)) / (20*21/2)</f>
        <v>9.7882999999999978</v>
      </c>
      <c r="J1661" s="2">
        <f t="shared" si="202"/>
        <v>9.769155126926945</v>
      </c>
      <c r="K1661" s="2">
        <f t="shared" si="204"/>
        <v>9.5011711782147827</v>
      </c>
    </row>
    <row r="1662" spans="1:11" ht="13.5" x14ac:dyDescent="0.25">
      <c r="A1662" s="3">
        <f>TITRES_STAT!B1665</f>
        <v>44435</v>
      </c>
      <c r="B1662" s="6">
        <f>TITRES_STAT!D1665</f>
        <v>9.7882999999999996</v>
      </c>
      <c r="C1662" s="2">
        <f t="shared" si="197"/>
        <v>0</v>
      </c>
      <c r="D1662" s="2">
        <f t="shared" si="198"/>
        <v>9.7882999999999996</v>
      </c>
      <c r="E1662" s="2">
        <f t="shared" si="200"/>
        <v>9.7882999999999978</v>
      </c>
      <c r="F1662" s="2">
        <f t="shared" si="201"/>
        <v>9.788299999999996</v>
      </c>
      <c r="G1662" s="2">
        <f t="shared" si="203"/>
        <v>9.4936079999999965</v>
      </c>
      <c r="H1662" s="2">
        <f t="shared" si="199"/>
        <v>8.7400364999999951</v>
      </c>
      <c r="I1662" s="2">
        <f t="array" ref="I1662">SUMPRODUCT(B1646:B1665, (ROW(B1646:B1665)-ROW(B1646)+1)) / (20*21/2)</f>
        <v>9.7882999999999978</v>
      </c>
      <c r="J1662" s="2">
        <f t="shared" si="202"/>
        <v>9.7709784481719986</v>
      </c>
      <c r="K1662" s="2">
        <f t="shared" si="204"/>
        <v>9.5124311320102812</v>
      </c>
    </row>
    <row r="1663" spans="1:11" ht="13.5" x14ac:dyDescent="0.25">
      <c r="A1663" s="3">
        <f>TITRES_STAT!B1666</f>
        <v>44438</v>
      </c>
      <c r="B1663" s="6">
        <f>TITRES_STAT!D1666</f>
        <v>9.7882999999999996</v>
      </c>
      <c r="C1663" s="2">
        <f t="shared" si="197"/>
        <v>0</v>
      </c>
      <c r="D1663" s="2">
        <f t="shared" si="198"/>
        <v>9.7882999999999996</v>
      </c>
      <c r="E1663" s="2">
        <f t="shared" si="200"/>
        <v>9.7882999999999978</v>
      </c>
      <c r="F1663" s="2">
        <f t="shared" si="201"/>
        <v>9.788299999999996</v>
      </c>
      <c r="G1663" s="2">
        <f t="shared" si="203"/>
        <v>9.5216019999999961</v>
      </c>
      <c r="H1663" s="2">
        <f t="shared" si="199"/>
        <v>8.7554234999999956</v>
      </c>
      <c r="I1663" s="2">
        <f t="array" ref="I1663">SUMPRODUCT(B1647:B1666, (ROW(B1647:B1666)-ROW(B1647)+1)) / (20*21/2)</f>
        <v>9.7882999999999978</v>
      </c>
      <c r="J1663" s="2">
        <f t="shared" si="202"/>
        <v>9.7726281197746658</v>
      </c>
      <c r="K1663" s="2">
        <f t="shared" si="204"/>
        <v>9.5232495189902711</v>
      </c>
    </row>
    <row r="1664" spans="1:11" ht="13.5" x14ac:dyDescent="0.25">
      <c r="A1664" s="3">
        <f>TITRES_STAT!B1667</f>
        <v>44439</v>
      </c>
      <c r="B1664" s="6">
        <f>TITRES_STAT!D1667</f>
        <v>9.7882999999999996</v>
      </c>
      <c r="C1664" s="2">
        <f t="shared" si="197"/>
        <v>0</v>
      </c>
      <c r="D1664" s="2">
        <f t="shared" si="198"/>
        <v>9.7882999999999996</v>
      </c>
      <c r="E1664" s="2">
        <f t="shared" si="200"/>
        <v>9.7882999999999978</v>
      </c>
      <c r="F1664" s="2">
        <f t="shared" si="201"/>
        <v>9.788299999999996</v>
      </c>
      <c r="G1664" s="2">
        <f t="shared" si="203"/>
        <v>9.5495959999999958</v>
      </c>
      <c r="H1664" s="2">
        <f t="shared" si="199"/>
        <v>8.7708104999999925</v>
      </c>
      <c r="I1664" s="2">
        <f t="array" ref="I1664">SUMPRODUCT(B1648:B1667, (ROW(B1648:B1667)-ROW(B1648)+1)) / (20*21/2)</f>
        <v>9.7882999999999978</v>
      </c>
      <c r="J1664" s="2">
        <f t="shared" si="202"/>
        <v>9.7741206797961269</v>
      </c>
      <c r="K1664" s="2">
        <f t="shared" si="204"/>
        <v>9.5336436555004571</v>
      </c>
    </row>
    <row r="1665" spans="1:11" ht="13.5" x14ac:dyDescent="0.25">
      <c r="A1665" s="3">
        <f>TITRES_STAT!B1668</f>
        <v>44440</v>
      </c>
      <c r="B1665" s="6">
        <f>TITRES_STAT!D1668</f>
        <v>9.7882999999999996</v>
      </c>
      <c r="C1665" s="2">
        <f t="shared" si="197"/>
        <v>0</v>
      </c>
      <c r="D1665" s="2">
        <f t="shared" si="198"/>
        <v>9.7882999999999996</v>
      </c>
      <c r="E1665" s="2">
        <f t="shared" si="200"/>
        <v>9.7882999999999978</v>
      </c>
      <c r="F1665" s="2">
        <f t="shared" si="201"/>
        <v>9.788299999999996</v>
      </c>
      <c r="G1665" s="2">
        <f t="shared" si="203"/>
        <v>9.5775899999999954</v>
      </c>
      <c r="H1665" s="2">
        <f t="shared" si="199"/>
        <v>8.7846944999999934</v>
      </c>
      <c r="I1665" s="2">
        <f t="array" ref="I1665">SUMPRODUCT(B1649:B1668, (ROW(B1649:B1668)-ROW(B1649)+1)) / (20*21/2)</f>
        <v>9.7882999999999978</v>
      </c>
      <c r="J1665" s="2">
        <f t="shared" si="202"/>
        <v>9.7754710912441158</v>
      </c>
      <c r="K1665" s="2">
        <f t="shared" si="204"/>
        <v>9.5436301788141655</v>
      </c>
    </row>
    <row r="1666" spans="1:11" ht="13.5" x14ac:dyDescent="0.25">
      <c r="A1666" s="3">
        <f>TITRES_STAT!B1669</f>
        <v>44441</v>
      </c>
      <c r="B1666" s="6">
        <f>TITRES_STAT!D1669</f>
        <v>9.7882999999999996</v>
      </c>
      <c r="C1666" s="2">
        <f t="shared" si="197"/>
        <v>0</v>
      </c>
      <c r="D1666" s="2">
        <f t="shared" si="198"/>
        <v>9.7882999999999996</v>
      </c>
      <c r="E1666" s="2">
        <f t="shared" si="200"/>
        <v>9.7882999999999978</v>
      </c>
      <c r="F1666" s="2">
        <f t="shared" si="201"/>
        <v>9.788299999999996</v>
      </c>
      <c r="G1666" s="2">
        <f t="shared" si="203"/>
        <v>9.605583999999995</v>
      </c>
      <c r="H1666" s="2">
        <f t="shared" si="199"/>
        <v>8.7983339999999934</v>
      </c>
      <c r="I1666" s="2">
        <f t="array" ref="I1666">SUMPRODUCT(B1650:B1669, (ROW(B1650:B1669)-ROW(B1650)+1)) / (20*21/2)</f>
        <v>9.7882999999999978</v>
      </c>
      <c r="J1666" s="2">
        <f t="shared" si="202"/>
        <v>9.7766928920780103</v>
      </c>
      <c r="K1666" s="2">
        <f t="shared" si="204"/>
        <v>9.553225073762631</v>
      </c>
    </row>
    <row r="1667" spans="1:11" ht="13.5" x14ac:dyDescent="0.25">
      <c r="A1667" s="3">
        <f>TITRES_STAT!B1670</f>
        <v>44442</v>
      </c>
      <c r="B1667" s="6">
        <f>TITRES_STAT!D1670</f>
        <v>9.7882999999999996</v>
      </c>
      <c r="C1667" s="2">
        <f t="shared" si="197"/>
        <v>0</v>
      </c>
      <c r="D1667" s="2">
        <f t="shared" si="198"/>
        <v>9.7882999999999996</v>
      </c>
      <c r="E1667" s="2">
        <f t="shared" si="200"/>
        <v>9.7882999999999978</v>
      </c>
      <c r="F1667" s="2">
        <f t="shared" si="201"/>
        <v>9.788299999999996</v>
      </c>
      <c r="G1667" s="2">
        <f t="shared" si="203"/>
        <v>9.6335779999999946</v>
      </c>
      <c r="H1667" s="2">
        <f t="shared" si="199"/>
        <v>8.8109249999999921</v>
      </c>
      <c r="I1667" s="2">
        <f t="array" ref="I1667">SUMPRODUCT(B1651:B1670, (ROW(B1651:B1670)-ROW(B1651)+1)) / (20*21/2)</f>
        <v>9.7882999999999978</v>
      </c>
      <c r="J1667" s="2">
        <f t="shared" si="202"/>
        <v>9.777798330927725</v>
      </c>
      <c r="K1667" s="2">
        <f t="shared" si="204"/>
        <v>9.5624436983209602</v>
      </c>
    </row>
    <row r="1668" spans="1:11" ht="13.5" x14ac:dyDescent="0.25">
      <c r="A1668" s="3">
        <f>TITRES_STAT!B1671</f>
        <v>44445</v>
      </c>
      <c r="B1668" s="6">
        <f>TITRES_STAT!D1671</f>
        <v>9.7882999999999996</v>
      </c>
      <c r="C1668" s="2">
        <f t="shared" ref="C1668:C1731" si="205">B1668-B1667</f>
        <v>0</v>
      </c>
      <c r="D1668" s="2">
        <f t="shared" si="198"/>
        <v>9.7882999999999996</v>
      </c>
      <c r="E1668" s="2">
        <f t="shared" si="200"/>
        <v>9.7882999999999978</v>
      </c>
      <c r="F1668" s="2">
        <f t="shared" si="201"/>
        <v>9.788299999999996</v>
      </c>
      <c r="G1668" s="2">
        <f t="shared" si="203"/>
        <v>9.6615719999999961</v>
      </c>
      <c r="H1668" s="2">
        <f t="shared" si="199"/>
        <v>8.8231664999999921</v>
      </c>
      <c r="I1668" s="2">
        <f t="array" ref="I1668">SUMPRODUCT(B1652:B1671, (ROW(B1652:B1671)-ROW(B1652)+1)) / (20*21/2)</f>
        <v>9.7882999999999978</v>
      </c>
      <c r="J1668" s="2">
        <f t="shared" si="202"/>
        <v>9.7787984898869897</v>
      </c>
      <c r="K1668" s="2">
        <f t="shared" si="204"/>
        <v>9.5713008081907276</v>
      </c>
    </row>
    <row r="1669" spans="1:11" ht="13.5" x14ac:dyDescent="0.25">
      <c r="A1669" s="3">
        <f>TITRES_STAT!B1672</f>
        <v>44446</v>
      </c>
      <c r="B1669" s="6">
        <f>TITRES_STAT!D1672</f>
        <v>9.7882999999999996</v>
      </c>
      <c r="C1669" s="2">
        <f t="shared" si="205"/>
        <v>0</v>
      </c>
      <c r="D1669" s="2">
        <f t="shared" si="198"/>
        <v>9.7882999999999996</v>
      </c>
      <c r="E1669" s="2">
        <f t="shared" si="200"/>
        <v>9.7882999999999978</v>
      </c>
      <c r="F1669" s="2">
        <f t="shared" si="201"/>
        <v>9.788299999999996</v>
      </c>
      <c r="G1669" s="2">
        <f t="shared" si="203"/>
        <v>9.6895659999999957</v>
      </c>
      <c r="H1669" s="2">
        <f t="shared" si="199"/>
        <v>8.8354079999999904</v>
      </c>
      <c r="I1669" s="2">
        <f t="array" ref="I1669">SUMPRODUCT(B1653:B1672, (ROW(B1653:B1672)-ROW(B1653)+1)) / (20*21/2)</f>
        <v>9.7882999999999978</v>
      </c>
      <c r="J1669" s="2">
        <f t="shared" si="202"/>
        <v>9.7797033956120387</v>
      </c>
      <c r="K1669" s="2">
        <f t="shared" si="204"/>
        <v>9.5798105804185436</v>
      </c>
    </row>
    <row r="1670" spans="1:11" ht="13.5" x14ac:dyDescent="0.25">
      <c r="A1670" s="3">
        <f>TITRES_STAT!B1673</f>
        <v>44447</v>
      </c>
      <c r="B1670" s="6">
        <f>TITRES_STAT!D1673</f>
        <v>9.7882999999999996</v>
      </c>
      <c r="C1670" s="2">
        <f t="shared" si="205"/>
        <v>0</v>
      </c>
      <c r="D1670" s="2">
        <f t="shared" ref="D1670:D1733" si="206">AVERAGE(B1666:B1670)</f>
        <v>9.7882999999999996</v>
      </c>
      <c r="E1670" s="2">
        <f t="shared" si="200"/>
        <v>9.7882999999999978</v>
      </c>
      <c r="F1670" s="2">
        <f t="shared" si="201"/>
        <v>9.788299999999996</v>
      </c>
      <c r="G1670" s="2">
        <f t="shared" si="203"/>
        <v>9.7175599999999953</v>
      </c>
      <c r="H1670" s="2">
        <f t="shared" si="199"/>
        <v>8.8483484999999913</v>
      </c>
      <c r="I1670" s="2">
        <f t="array" ref="I1670">SUMPRODUCT(B1654:B1673, (ROW(B1654:B1673)-ROW(B1654)+1)) / (20*21/2)</f>
        <v>9.7882999999999978</v>
      </c>
      <c r="J1670" s="2">
        <f t="shared" si="202"/>
        <v>9.7805221198394641</v>
      </c>
      <c r="K1670" s="2">
        <f t="shared" si="204"/>
        <v>9.5879866360884058</v>
      </c>
    </row>
    <row r="1671" spans="1:11" ht="13.5" x14ac:dyDescent="0.25">
      <c r="A1671" s="3">
        <f>TITRES_STAT!B1674</f>
        <v>44448</v>
      </c>
      <c r="B1671" s="6">
        <f>TITRES_STAT!D1674</f>
        <v>9.7882999999999996</v>
      </c>
      <c r="C1671" s="2">
        <f t="shared" si="205"/>
        <v>0</v>
      </c>
      <c r="D1671" s="2">
        <f t="shared" si="206"/>
        <v>9.7882999999999996</v>
      </c>
      <c r="E1671" s="2">
        <f t="shared" si="200"/>
        <v>9.7882999999999978</v>
      </c>
      <c r="F1671" s="2">
        <f t="shared" si="201"/>
        <v>9.788299999999996</v>
      </c>
      <c r="G1671" s="2">
        <f t="shared" si="203"/>
        <v>9.7455539999999949</v>
      </c>
      <c r="H1671" s="2">
        <f t="shared" si="199"/>
        <v>8.8605899999999895</v>
      </c>
      <c r="I1671" s="2">
        <f t="array" ref="I1671">SUMPRODUCT(B1655:B1674, (ROW(B1655:B1674)-ROW(B1655)+1)) / (20*21/2)</f>
        <v>9.7882999999999978</v>
      </c>
      <c r="J1671" s="2">
        <f t="shared" si="202"/>
        <v>9.781262870330945</v>
      </c>
      <c r="K1671" s="2">
        <f t="shared" si="204"/>
        <v>9.5958420621241558</v>
      </c>
    </row>
    <row r="1672" spans="1:11" ht="13.5" x14ac:dyDescent="0.25">
      <c r="A1672" s="3">
        <f>TITRES_STAT!B1675</f>
        <v>44449</v>
      </c>
      <c r="B1672" s="6">
        <f>TITRES_STAT!D1675</f>
        <v>9.7882999999999996</v>
      </c>
      <c r="C1672" s="2">
        <f t="shared" si="205"/>
        <v>0</v>
      </c>
      <c r="D1672" s="2">
        <f t="shared" si="206"/>
        <v>9.7882999999999996</v>
      </c>
      <c r="E1672" s="2">
        <f t="shared" si="200"/>
        <v>9.7882999999999978</v>
      </c>
      <c r="F1672" s="2">
        <f t="shared" si="201"/>
        <v>9.788299999999996</v>
      </c>
      <c r="G1672" s="2">
        <f t="shared" si="203"/>
        <v>9.7707519999999946</v>
      </c>
      <c r="H1672" s="2">
        <f t="shared" si="199"/>
        <v>8.8728314999999895</v>
      </c>
      <c r="I1672" s="2">
        <f t="array" ref="I1672">SUMPRODUCT(B1656:B1675, (ROW(B1656:B1675)-ROW(B1656)+1)) / (20*21/2)</f>
        <v>9.7741190476190454</v>
      </c>
      <c r="J1672" s="2">
        <f t="shared" si="202"/>
        <v>9.7819330731565692</v>
      </c>
      <c r="K1672" s="2">
        <f t="shared" si="204"/>
        <v>9.6033894322369342</v>
      </c>
    </row>
    <row r="1673" spans="1:11" ht="13.5" x14ac:dyDescent="0.25">
      <c r="A1673" s="3">
        <f>TITRES_STAT!B1676</f>
        <v>44452</v>
      </c>
      <c r="B1673" s="6">
        <f>TITRES_STAT!D1676</f>
        <v>9.7882999999999996</v>
      </c>
      <c r="C1673" s="2">
        <f t="shared" si="205"/>
        <v>0</v>
      </c>
      <c r="D1673" s="2">
        <f t="shared" si="206"/>
        <v>9.7882999999999996</v>
      </c>
      <c r="E1673" s="2">
        <f t="shared" si="200"/>
        <v>9.7882999999999978</v>
      </c>
      <c r="F1673" s="2">
        <f t="shared" si="201"/>
        <v>9.788299999999996</v>
      </c>
      <c r="G1673" s="2">
        <f t="shared" si="203"/>
        <v>9.7916159999999941</v>
      </c>
      <c r="H1673" s="2">
        <f t="shared" si="199"/>
        <v>8.8850729999999878</v>
      </c>
      <c r="I1673" s="2">
        <f t="array" ref="I1673">SUMPRODUCT(B1657:B1676, (ROW(B1657:B1676)-ROW(B1657)+1)) / (20*21/2)</f>
        <v>9.7606471428571417</v>
      </c>
      <c r="J1673" s="2">
        <f t="shared" si="202"/>
        <v>9.7825394471416587</v>
      </c>
      <c r="K1673" s="2">
        <f t="shared" si="204"/>
        <v>9.6106408270511725</v>
      </c>
    </row>
    <row r="1674" spans="1:11" ht="13.5" x14ac:dyDescent="0.25">
      <c r="A1674" s="3">
        <f>TITRES_STAT!B1677</f>
        <v>44453</v>
      </c>
      <c r="B1674" s="6">
        <f>TITRES_STAT!D1677</f>
        <v>9.7882999999999996</v>
      </c>
      <c r="C1674" s="2">
        <f t="shared" si="205"/>
        <v>0</v>
      </c>
      <c r="D1674" s="2">
        <f t="shared" si="206"/>
        <v>9.7882999999999996</v>
      </c>
      <c r="E1674" s="2">
        <f t="shared" si="200"/>
        <v>9.7882999999999978</v>
      </c>
      <c r="F1674" s="2">
        <f t="shared" si="201"/>
        <v>9.788299999999996</v>
      </c>
      <c r="G1674" s="2">
        <f t="shared" si="203"/>
        <v>9.8068879999999936</v>
      </c>
      <c r="H1674" s="2">
        <f t="shared" ref="H1674:H1737" si="207">AVERAGE(B1475:B1674)</f>
        <v>8.8973144999999878</v>
      </c>
      <c r="I1674" s="2">
        <f t="array" ref="I1674">SUMPRODUCT(B1658:B1677, (ROW(B1658:B1677)-ROW(B1658)+1)) / (20*21/2)</f>
        <v>9.7478842857142851</v>
      </c>
      <c r="J1674" s="2">
        <f t="shared" si="202"/>
        <v>9.783088071223407</v>
      </c>
      <c r="K1674" s="2">
        <f t="shared" si="204"/>
        <v>9.6176078534413225</v>
      </c>
    </row>
    <row r="1675" spans="1:11" ht="13.5" x14ac:dyDescent="0.25">
      <c r="A1675" s="3">
        <f>TITRES_STAT!B1678</f>
        <v>44454</v>
      </c>
      <c r="B1675" s="6">
        <f>TITRES_STAT!D1678</f>
        <v>9.6394000000000002</v>
      </c>
      <c r="C1675" s="2">
        <f t="shared" si="205"/>
        <v>-0.14889999999999937</v>
      </c>
      <c r="D1675" s="2">
        <f t="shared" si="206"/>
        <v>9.7585200000000007</v>
      </c>
      <c r="E1675" s="2">
        <f t="shared" si="200"/>
        <v>9.7734099999999984</v>
      </c>
      <c r="F1675" s="2">
        <f t="shared" si="201"/>
        <v>9.7808549999999954</v>
      </c>
      <c r="G1675" s="2">
        <f t="shared" si="203"/>
        <v>9.8163839999999958</v>
      </c>
      <c r="H1675" s="2">
        <f t="shared" si="207"/>
        <v>8.9088114999999881</v>
      </c>
      <c r="I1675" s="2">
        <f t="array" ref="I1675">SUMPRODUCT(B1659:B1678, (ROW(B1659:B1678)-ROW(B1659)+1)) / (20*21/2)</f>
        <v>9.7358304761904755</v>
      </c>
      <c r="J1675" s="2">
        <f t="shared" si="202"/>
        <v>9.7694034930116551</v>
      </c>
      <c r="K1675" s="2">
        <f t="shared" si="204"/>
        <v>9.618462447424017</v>
      </c>
    </row>
    <row r="1676" spans="1:11" ht="13.5" x14ac:dyDescent="0.25">
      <c r="A1676" s="3">
        <f>TITRES_STAT!B1679</f>
        <v>44455</v>
      </c>
      <c r="B1676" s="6">
        <f>TITRES_STAT!D1679</f>
        <v>9.6394000000000002</v>
      </c>
      <c r="C1676" s="2">
        <f t="shared" si="205"/>
        <v>0</v>
      </c>
      <c r="D1676" s="2">
        <f t="shared" si="206"/>
        <v>9.7287400000000002</v>
      </c>
      <c r="E1676" s="2">
        <f t="shared" ref="E1676:E1739" si="208">AVERAGE(B1667:B1676)</f>
        <v>9.758519999999999</v>
      </c>
      <c r="F1676" s="2">
        <f t="shared" si="201"/>
        <v>9.7734099999999948</v>
      </c>
      <c r="G1676" s="2">
        <f t="shared" si="203"/>
        <v>9.8169339999999963</v>
      </c>
      <c r="H1676" s="2">
        <f t="shared" si="207"/>
        <v>8.9192599999999889</v>
      </c>
      <c r="I1676" s="2">
        <f t="array" ref="I1676">SUMPRODUCT(B1660:B1679, (ROW(B1660:B1679)-ROW(B1660)+1)) / (20*21/2)</f>
        <v>9.7244857142857128</v>
      </c>
      <c r="J1676" s="2">
        <f t="shared" si="202"/>
        <v>9.7570222079629261</v>
      </c>
      <c r="K1676" s="2">
        <f t="shared" si="204"/>
        <v>9.6192835279171938</v>
      </c>
    </row>
    <row r="1677" spans="1:11" ht="13.5" x14ac:dyDescent="0.25">
      <c r="A1677" s="3">
        <f>TITRES_STAT!B1680</f>
        <v>44456</v>
      </c>
      <c r="B1677" s="6">
        <f>TITRES_STAT!D1680</f>
        <v>9.6394000000000002</v>
      </c>
      <c r="C1677" s="2">
        <f t="shared" si="205"/>
        <v>0</v>
      </c>
      <c r="D1677" s="2">
        <f t="shared" si="206"/>
        <v>9.6989600000000014</v>
      </c>
      <c r="E1677" s="2">
        <f t="shared" si="208"/>
        <v>9.7436299999999996</v>
      </c>
      <c r="F1677" s="2">
        <f t="shared" si="201"/>
        <v>9.765964999999996</v>
      </c>
      <c r="G1677" s="2">
        <f t="shared" si="203"/>
        <v>9.8153859999999966</v>
      </c>
      <c r="H1677" s="2">
        <f t="shared" si="207"/>
        <v>8.9290089999999882</v>
      </c>
      <c r="I1677" s="2">
        <f t="array" ref="I1677">SUMPRODUCT(B1661:B1680, (ROW(B1661:B1680)-ROW(B1661)+1)) / (20*21/2)</f>
        <v>9.7138499999999972</v>
      </c>
      <c r="J1677" s="2">
        <f t="shared" si="202"/>
        <v>9.745820092918839</v>
      </c>
      <c r="K1677" s="2">
        <f t="shared" si="204"/>
        <v>9.6200724091753447</v>
      </c>
    </row>
    <row r="1678" spans="1:11" ht="13.5" x14ac:dyDescent="0.25">
      <c r="A1678" s="3">
        <f>TITRES_STAT!B1681</f>
        <v>44459</v>
      </c>
      <c r="B1678" s="6">
        <f>TITRES_STAT!D1681</f>
        <v>9.6394000000000002</v>
      </c>
      <c r="C1678" s="2">
        <f t="shared" si="205"/>
        <v>0</v>
      </c>
      <c r="D1678" s="2">
        <f t="shared" si="206"/>
        <v>9.6691800000000008</v>
      </c>
      <c r="E1678" s="2">
        <f t="shared" si="208"/>
        <v>9.7287399999999984</v>
      </c>
      <c r="F1678" s="2">
        <f t="shared" si="201"/>
        <v>9.7585199999999954</v>
      </c>
      <c r="G1678" s="2">
        <f t="shared" si="203"/>
        <v>9.8136979999999969</v>
      </c>
      <c r="H1678" s="2">
        <f t="shared" si="207"/>
        <v>8.9387579999999893</v>
      </c>
      <c r="I1678" s="2">
        <f t="array" ref="I1678">SUMPRODUCT(B1662:B1681, (ROW(B1662:B1681)-ROW(B1662)+1)) / (20*21/2)</f>
        <v>9.7039233333333321</v>
      </c>
      <c r="J1678" s="2">
        <f t="shared" si="202"/>
        <v>9.7356848459741876</v>
      </c>
      <c r="K1678" s="2">
        <f t="shared" si="204"/>
        <v>9.6208303539135667</v>
      </c>
    </row>
    <row r="1679" spans="1:11" ht="13.5" x14ac:dyDescent="0.25">
      <c r="A1679" s="3">
        <f>TITRES_STAT!B1682</f>
        <v>44460</v>
      </c>
      <c r="B1679" s="6">
        <f>TITRES_STAT!D1682</f>
        <v>9.6394000000000002</v>
      </c>
      <c r="C1679" s="2">
        <f t="shared" si="205"/>
        <v>0</v>
      </c>
      <c r="D1679" s="2">
        <f t="shared" si="206"/>
        <v>9.6394000000000002</v>
      </c>
      <c r="E1679" s="2">
        <f t="shared" si="208"/>
        <v>9.7138499999999972</v>
      </c>
      <c r="F1679" s="2">
        <f t="shared" si="201"/>
        <v>9.7510749999999966</v>
      </c>
      <c r="G1679" s="2">
        <f t="shared" si="203"/>
        <v>9.8066979999999973</v>
      </c>
      <c r="H1679" s="2">
        <f t="shared" si="207"/>
        <v>8.9485069999999887</v>
      </c>
      <c r="I1679" s="2">
        <f t="array" ref="I1679">SUMPRODUCT(B1663:B1682, (ROW(B1663:B1682)-ROW(B1663)+1)) / (20*21/2)</f>
        <v>9.694705714285714</v>
      </c>
      <c r="J1679" s="2">
        <f t="shared" si="202"/>
        <v>9.7265148606433129</v>
      </c>
      <c r="K1679" s="2">
        <f t="shared" si="204"/>
        <v>9.6215585753287218</v>
      </c>
    </row>
    <row r="1680" spans="1:11" ht="13.5" x14ac:dyDescent="0.25">
      <c r="A1680" s="3">
        <f>TITRES_STAT!B1683</f>
        <v>44461</v>
      </c>
      <c r="B1680" s="6">
        <f>TITRES_STAT!D1683</f>
        <v>9.6394000000000002</v>
      </c>
      <c r="C1680" s="2">
        <f t="shared" si="205"/>
        <v>0</v>
      </c>
      <c r="D1680" s="2">
        <f t="shared" si="206"/>
        <v>9.6394000000000002</v>
      </c>
      <c r="E1680" s="2">
        <f t="shared" si="208"/>
        <v>9.6989599999999978</v>
      </c>
      <c r="F1680" s="2">
        <f t="shared" si="201"/>
        <v>9.743629999999996</v>
      </c>
      <c r="G1680" s="2">
        <f t="shared" si="203"/>
        <v>9.7999759999999974</v>
      </c>
      <c r="H1680" s="2">
        <f t="shared" si="207"/>
        <v>8.958255999999988</v>
      </c>
      <c r="I1680" s="2">
        <f t="array" ref="I1680">SUMPRODUCT(B1664:B1683, (ROW(B1664:B1683)-ROW(B1664)+1)) / (20*21/2)</f>
        <v>9.6861971428571412</v>
      </c>
      <c r="J1680" s="2">
        <f t="shared" si="202"/>
        <v>9.7182182072487127</v>
      </c>
      <c r="K1680" s="2">
        <f t="shared" si="204"/>
        <v>9.6222582390413223</v>
      </c>
    </row>
    <row r="1681" spans="1:11" ht="13.5" x14ac:dyDescent="0.25">
      <c r="A1681" s="3">
        <f>TITRES_STAT!B1684</f>
        <v>44462</v>
      </c>
      <c r="B1681" s="6">
        <f>TITRES_STAT!D1684</f>
        <v>9.6394000000000002</v>
      </c>
      <c r="C1681" s="2">
        <f t="shared" si="205"/>
        <v>0</v>
      </c>
      <c r="D1681" s="2">
        <f t="shared" si="206"/>
        <v>9.6394000000000002</v>
      </c>
      <c r="E1681" s="2">
        <f t="shared" si="208"/>
        <v>9.6840699999999984</v>
      </c>
      <c r="F1681" s="2">
        <f t="shared" si="201"/>
        <v>9.7361849999999954</v>
      </c>
      <c r="G1681" s="2">
        <f t="shared" si="203"/>
        <v>9.7943739999999977</v>
      </c>
      <c r="H1681" s="2">
        <f t="shared" si="207"/>
        <v>8.9680049999999873</v>
      </c>
      <c r="I1681" s="2">
        <f t="array" ref="I1681">SUMPRODUCT(B1665:B1684, (ROW(B1665:B1684)-ROW(B1665)+1)) / (20*21/2)</f>
        <v>9.6709309523809512</v>
      </c>
      <c r="J1681" s="2">
        <f t="shared" si="202"/>
        <v>9.7107117113202648</v>
      </c>
      <c r="K1681" s="2">
        <f t="shared" si="204"/>
        <v>9.6229304649612715</v>
      </c>
    </row>
    <row r="1682" spans="1:11" ht="13.5" x14ac:dyDescent="0.25">
      <c r="A1682" s="3">
        <f>TITRES_STAT!B1685</f>
        <v>44463</v>
      </c>
      <c r="B1682" s="6">
        <f>TITRES_STAT!D1685</f>
        <v>9.6394000000000002</v>
      </c>
      <c r="C1682" s="2">
        <f t="shared" si="205"/>
        <v>0</v>
      </c>
      <c r="D1682" s="2">
        <f t="shared" si="206"/>
        <v>9.6394000000000002</v>
      </c>
      <c r="E1682" s="2">
        <f t="shared" si="208"/>
        <v>9.669179999999999</v>
      </c>
      <c r="F1682" s="2">
        <f t="shared" si="201"/>
        <v>9.7287399999999966</v>
      </c>
      <c r="G1682" s="2">
        <f t="shared" si="203"/>
        <v>9.7887719999999998</v>
      </c>
      <c r="H1682" s="2">
        <f t="shared" si="207"/>
        <v>8.9766009999999881</v>
      </c>
      <c r="I1682" s="2">
        <f t="array" ref="I1682">SUMPRODUCT(B1666:B1685, (ROW(B1666:B1685)-ROW(B1666)+1)) / (20*21/2)</f>
        <v>9.6567471428571423</v>
      </c>
      <c r="J1682" s="2">
        <f t="shared" si="202"/>
        <v>9.7039201197659537</v>
      </c>
      <c r="K1682" s="2">
        <f t="shared" si="204"/>
        <v>9.6235763290804375</v>
      </c>
    </row>
    <row r="1683" spans="1:11" ht="13.5" x14ac:dyDescent="0.25">
      <c r="A1683" s="3">
        <f>TITRES_STAT!B1686</f>
        <v>44466</v>
      </c>
      <c r="B1683" s="6">
        <f>TITRES_STAT!D1686</f>
        <v>9.6394000000000002</v>
      </c>
      <c r="C1683" s="2">
        <f t="shared" si="205"/>
        <v>0</v>
      </c>
      <c r="D1683" s="2">
        <f t="shared" si="206"/>
        <v>9.6394000000000002</v>
      </c>
      <c r="E1683" s="2">
        <f t="shared" si="208"/>
        <v>9.6542899999999996</v>
      </c>
      <c r="F1683" s="2">
        <f t="shared" si="201"/>
        <v>9.721294999999996</v>
      </c>
      <c r="G1683" s="2">
        <f t="shared" si="203"/>
        <v>9.7831699999999984</v>
      </c>
      <c r="H1683" s="2">
        <f t="shared" si="207"/>
        <v>8.9840434999999879</v>
      </c>
      <c r="I1683" s="2">
        <f t="array" ref="I1683">SUMPRODUCT(B1667:B1686, (ROW(B1667:B1686)-ROW(B1667)+1)) / (20*21/2)</f>
        <v>9.6436457142857144</v>
      </c>
      <c r="J1683" s="2">
        <f t="shared" si="202"/>
        <v>9.697775346454911</v>
      </c>
      <c r="K1683" s="2">
        <f t="shared" si="204"/>
        <v>9.6241968651949303</v>
      </c>
    </row>
    <row r="1684" spans="1:11" ht="13.5" x14ac:dyDescent="0.25">
      <c r="A1684" s="3">
        <f>TITRES_STAT!B1687</f>
        <v>44467</v>
      </c>
      <c r="B1684" s="6">
        <f>TITRES_STAT!D1687</f>
        <v>9.5609999999999999</v>
      </c>
      <c r="C1684" s="2">
        <f t="shared" si="205"/>
        <v>-7.8400000000000247E-2</v>
      </c>
      <c r="D1684" s="2">
        <f t="shared" si="206"/>
        <v>9.6237200000000005</v>
      </c>
      <c r="E1684" s="2">
        <f t="shared" si="208"/>
        <v>9.6315599999999986</v>
      </c>
      <c r="F1684" s="2">
        <f t="shared" ref="F1684:F1747" si="209">AVERAGE(B1665:B1684)</f>
        <v>9.7099299999999964</v>
      </c>
      <c r="G1684" s="2">
        <f t="shared" si="203"/>
        <v>9.778655999999998</v>
      </c>
      <c r="H1684" s="2">
        <f t="shared" si="207"/>
        <v>8.9888569999999888</v>
      </c>
      <c r="I1684" s="2">
        <f t="array" ref="I1684">SUMPRODUCT(B1668:B1687, (ROW(B1668:B1687)-ROW(B1668)+1)) / (20*21/2)</f>
        <v>9.6316266666666657</v>
      </c>
      <c r="J1684" s="2">
        <f t="shared" si="202"/>
        <v>9.684749122983014</v>
      </c>
      <c r="K1684" s="2">
        <f t="shared" si="204"/>
        <v>9.6217185567559138</v>
      </c>
    </row>
    <row r="1685" spans="1:11" ht="13.5" x14ac:dyDescent="0.25">
      <c r="A1685" s="3">
        <f>TITRES_STAT!B1688</f>
        <v>44468</v>
      </c>
      <c r="B1685" s="6">
        <f>TITRES_STAT!D1688</f>
        <v>9.5609999999999999</v>
      </c>
      <c r="C1685" s="2">
        <f t="shared" si="205"/>
        <v>0</v>
      </c>
      <c r="D1685" s="2">
        <f t="shared" si="206"/>
        <v>9.608039999999999</v>
      </c>
      <c r="E1685" s="2">
        <f t="shared" si="208"/>
        <v>9.6237200000000005</v>
      </c>
      <c r="F1685" s="2">
        <f t="shared" si="209"/>
        <v>9.6985649999999985</v>
      </c>
      <c r="G1685" s="2">
        <f t="shared" si="203"/>
        <v>9.7741419999999977</v>
      </c>
      <c r="H1685" s="2">
        <f t="shared" si="207"/>
        <v>8.9926219999999883</v>
      </c>
      <c r="I1685" s="2">
        <f t="array" ref="I1685">SUMPRODUCT(B1669:B1688, (ROW(B1669:B1688)-ROW(B1669)+1)) / (20*21/2)</f>
        <v>9.6206899999999997</v>
      </c>
      <c r="J1685" s="2">
        <f t="shared" ref="J1685:J1748" si="210">$J$4*B1685+J1684*(1-$J$4)</f>
        <v>9.6729634922227259</v>
      </c>
      <c r="K1685" s="2">
        <f t="shared" si="204"/>
        <v>9.6193374368831339</v>
      </c>
    </row>
    <row r="1686" spans="1:11" ht="13.5" x14ac:dyDescent="0.25">
      <c r="A1686" s="3">
        <f>TITRES_STAT!B1689</f>
        <v>44469</v>
      </c>
      <c r="B1686" s="6">
        <f>TITRES_STAT!D1689</f>
        <v>9.5609999999999999</v>
      </c>
      <c r="C1686" s="2">
        <f t="shared" si="205"/>
        <v>0</v>
      </c>
      <c r="D1686" s="2">
        <f t="shared" si="206"/>
        <v>9.5923600000000011</v>
      </c>
      <c r="E1686" s="2">
        <f t="shared" si="208"/>
        <v>9.6158800000000006</v>
      </c>
      <c r="F1686" s="2">
        <f t="shared" si="209"/>
        <v>9.6871999999999989</v>
      </c>
      <c r="G1686" s="2">
        <f t="shared" si="203"/>
        <v>9.7697679999999973</v>
      </c>
      <c r="H1686" s="2">
        <f t="shared" si="207"/>
        <v>8.9960374999999893</v>
      </c>
      <c r="I1686" s="2">
        <f t="array" ref="I1686">SUMPRODUCT(B1670:B1689, (ROW(B1670:B1689)-ROW(B1670)+1)) / (20*21/2)</f>
        <v>9.6108357142857148</v>
      </c>
      <c r="J1686" s="2">
        <f t="shared" si="210"/>
        <v>9.6623003024872283</v>
      </c>
      <c r="K1686" s="2">
        <f t="shared" si="204"/>
        <v>9.6170496942602668</v>
      </c>
    </row>
    <row r="1687" spans="1:11" ht="13.5" x14ac:dyDescent="0.25">
      <c r="A1687" s="3">
        <f>TITRES_STAT!B1690</f>
        <v>44470</v>
      </c>
      <c r="B1687" s="6">
        <f>TITRES_STAT!D1690</f>
        <v>9.5609999999999999</v>
      </c>
      <c r="C1687" s="2">
        <f t="shared" si="205"/>
        <v>0</v>
      </c>
      <c r="D1687" s="2">
        <f t="shared" si="206"/>
        <v>9.5766799999999996</v>
      </c>
      <c r="E1687" s="2">
        <f t="shared" si="208"/>
        <v>9.6080400000000026</v>
      </c>
      <c r="F1687" s="2">
        <f t="shared" si="209"/>
        <v>9.6758349999999993</v>
      </c>
      <c r="G1687" s="2">
        <f t="shared" si="203"/>
        <v>9.7666519999999988</v>
      </c>
      <c r="H1687" s="2">
        <f t="shared" si="207"/>
        <v>8.9991034999999897</v>
      </c>
      <c r="I1687" s="2">
        <f t="array" ref="I1687">SUMPRODUCT(B1671:B1690, (ROW(B1671:B1690)-ROW(B1671)+1)) / (20*21/2)</f>
        <v>9.587139999999998</v>
      </c>
      <c r="J1687" s="2">
        <f t="shared" si="210"/>
        <v>9.6526526546313018</v>
      </c>
      <c r="K1687" s="2">
        <f t="shared" si="204"/>
        <v>9.6148516670343742</v>
      </c>
    </row>
    <row r="1688" spans="1:11" ht="13.5" x14ac:dyDescent="0.25">
      <c r="A1688" s="3">
        <f>TITRES_STAT!B1691</f>
        <v>44473</v>
      </c>
      <c r="B1688" s="6">
        <f>TITRES_STAT!D1691</f>
        <v>9.5609999999999999</v>
      </c>
      <c r="C1688" s="2">
        <f t="shared" si="205"/>
        <v>0</v>
      </c>
      <c r="D1688" s="2">
        <f t="shared" si="206"/>
        <v>9.5609999999999999</v>
      </c>
      <c r="E1688" s="2">
        <f t="shared" si="208"/>
        <v>9.600200000000001</v>
      </c>
      <c r="F1688" s="2">
        <f t="shared" si="209"/>
        <v>9.6644699999999997</v>
      </c>
      <c r="G1688" s="2">
        <f t="shared" si="203"/>
        <v>9.7622779999999985</v>
      </c>
      <c r="H1688" s="2">
        <f t="shared" si="207"/>
        <v>9.0017149999999884</v>
      </c>
      <c r="I1688" s="2">
        <f t="array" ref="I1688">SUMPRODUCT(B1672:B1691, (ROW(B1672:B1691)-ROW(B1672)+1)) / (20*21/2)</f>
        <v>9.5652728571428565</v>
      </c>
      <c r="J1688" s="2">
        <f t="shared" si="210"/>
        <v>9.643923830380702</v>
      </c>
      <c r="K1688" s="2">
        <f t="shared" si="204"/>
        <v>9.6127398369545958</v>
      </c>
    </row>
    <row r="1689" spans="1:11" ht="13.5" x14ac:dyDescent="0.25">
      <c r="A1689" s="3">
        <f>TITRES_STAT!B1692</f>
        <v>44474</v>
      </c>
      <c r="B1689" s="6">
        <f>TITRES_STAT!D1692</f>
        <v>9.5609999999999999</v>
      </c>
      <c r="C1689" s="2">
        <f t="shared" si="205"/>
        <v>0</v>
      </c>
      <c r="D1689" s="2">
        <f t="shared" si="206"/>
        <v>9.5609999999999999</v>
      </c>
      <c r="E1689" s="2">
        <f t="shared" si="208"/>
        <v>9.5923600000000029</v>
      </c>
      <c r="F1689" s="2">
        <f t="shared" si="209"/>
        <v>9.653105</v>
      </c>
      <c r="G1689" s="2">
        <f t="shared" si="203"/>
        <v>9.7342219999999973</v>
      </c>
      <c r="H1689" s="2">
        <f t="shared" si="207"/>
        <v>9.0043264999999888</v>
      </c>
      <c r="I1689" s="2">
        <f t="array" ref="I1689">SUMPRODUCT(B1673:B1692, (ROW(B1673:B1692)-ROW(B1673)+1)) / (20*21/2)</f>
        <v>9.5452342857142849</v>
      </c>
      <c r="J1689" s="2">
        <f t="shared" si="210"/>
        <v>9.6360263227253959</v>
      </c>
      <c r="K1689" s="2">
        <f t="shared" si="204"/>
        <v>9.6107108237406909</v>
      </c>
    </row>
    <row r="1690" spans="1:11" ht="13.5" x14ac:dyDescent="0.25">
      <c r="A1690" s="3">
        <f>TITRES_STAT!B1693</f>
        <v>44475</v>
      </c>
      <c r="B1690" s="6">
        <f>TITRES_STAT!D1693</f>
        <v>9.4042999999999992</v>
      </c>
      <c r="C1690" s="2">
        <f t="shared" si="205"/>
        <v>-0.15670000000000073</v>
      </c>
      <c r="D1690" s="2">
        <f t="shared" si="206"/>
        <v>9.5296599999999998</v>
      </c>
      <c r="E1690" s="2">
        <f t="shared" si="208"/>
        <v>9.5688500000000012</v>
      </c>
      <c r="F1690" s="2">
        <f t="shared" si="209"/>
        <v>9.6339050000000004</v>
      </c>
      <c r="G1690" s="2">
        <f t="shared" si="203"/>
        <v>9.7265419999999967</v>
      </c>
      <c r="H1690" s="2">
        <f t="shared" si="207"/>
        <v>9.0055599999999885</v>
      </c>
      <c r="I1690" s="2">
        <f t="array" ref="I1690">SUMPRODUCT(B1674:B1693, (ROW(B1674:B1693)-ROW(B1674)+1)) / (20*21/2)</f>
        <v>9.5270242857142851</v>
      </c>
      <c r="J1690" s="2">
        <f t="shared" si="210"/>
        <v>9.6139571491325011</v>
      </c>
      <c r="K1690" s="2">
        <f t="shared" si="204"/>
        <v>9.6026162816332139</v>
      </c>
    </row>
    <row r="1691" spans="1:11" ht="13.5" x14ac:dyDescent="0.25">
      <c r="A1691" s="3">
        <f>TITRES_STAT!B1694</f>
        <v>44476</v>
      </c>
      <c r="B1691" s="6">
        <f>TITRES_STAT!D1694</f>
        <v>9.4042999999999992</v>
      </c>
      <c r="C1691" s="2">
        <f t="shared" si="205"/>
        <v>0</v>
      </c>
      <c r="D1691" s="2">
        <f t="shared" si="206"/>
        <v>9.4983199999999997</v>
      </c>
      <c r="E1691" s="2">
        <f t="shared" si="208"/>
        <v>9.5453400000000013</v>
      </c>
      <c r="F1691" s="2">
        <f t="shared" si="209"/>
        <v>9.6147050000000007</v>
      </c>
      <c r="G1691" s="2">
        <f t="shared" si="203"/>
        <v>9.7188619999999961</v>
      </c>
      <c r="H1691" s="2">
        <f t="shared" si="207"/>
        <v>9.0060944999999872</v>
      </c>
      <c r="I1691" s="2">
        <f t="array" ref="I1691">SUMPRODUCT(B1675:B1694, (ROW(B1675:B1694)-ROW(B1675)+1)) / (20*21/2)</f>
        <v>9.510642857142857</v>
      </c>
      <c r="J1691" s="2">
        <f t="shared" si="210"/>
        <v>9.5939898015960718</v>
      </c>
      <c r="K1691" s="2">
        <f t="shared" si="204"/>
        <v>9.594839172549559</v>
      </c>
    </row>
    <row r="1692" spans="1:11" ht="13.5" x14ac:dyDescent="0.25">
      <c r="A1692" s="3">
        <f>TITRES_STAT!B1695</f>
        <v>44477</v>
      </c>
      <c r="B1692" s="6">
        <f>TITRES_STAT!D1695</f>
        <v>9.4042999999999992</v>
      </c>
      <c r="C1692" s="2">
        <f t="shared" si="205"/>
        <v>0</v>
      </c>
      <c r="D1692" s="2">
        <f t="shared" si="206"/>
        <v>9.4669799999999995</v>
      </c>
      <c r="E1692" s="2">
        <f t="shared" si="208"/>
        <v>9.5218300000000031</v>
      </c>
      <c r="F1692" s="2">
        <f t="shared" si="209"/>
        <v>9.5955050000000011</v>
      </c>
      <c r="G1692" s="2">
        <f t="shared" si="203"/>
        <v>9.7111819999999973</v>
      </c>
      <c r="H1692" s="2">
        <f t="shared" si="207"/>
        <v>9.0059299999999851</v>
      </c>
      <c r="I1692" s="2">
        <f t="array" ref="I1692">SUMPRODUCT(B1676:B1695, (ROW(B1676:B1695)-ROW(B1676)+1)) / (20*21/2)</f>
        <v>9.4557852380952365</v>
      </c>
      <c r="J1692" s="2">
        <f t="shared" si="210"/>
        <v>9.575924106205969</v>
      </c>
      <c r="K1692" s="2">
        <f t="shared" si="204"/>
        <v>9.5873670481358513</v>
      </c>
    </row>
    <row r="1693" spans="1:11" ht="13.5" x14ac:dyDescent="0.25">
      <c r="A1693" s="3">
        <f>TITRES_STAT!B1696</f>
        <v>44480</v>
      </c>
      <c r="B1693" s="6">
        <f>TITRES_STAT!D1696</f>
        <v>9.4042999999999992</v>
      </c>
      <c r="C1693" s="2">
        <f t="shared" si="205"/>
        <v>0</v>
      </c>
      <c r="D1693" s="2">
        <f t="shared" si="206"/>
        <v>9.4356399999999994</v>
      </c>
      <c r="E1693" s="2">
        <f t="shared" si="208"/>
        <v>9.4983200000000014</v>
      </c>
      <c r="F1693" s="2">
        <f t="shared" si="209"/>
        <v>9.5763050000000014</v>
      </c>
      <c r="G1693" s="2">
        <f t="shared" si="203"/>
        <v>9.7035019999999967</v>
      </c>
      <c r="H1693" s="2">
        <f t="shared" si="207"/>
        <v>9.0043674999999865</v>
      </c>
      <c r="I1693" s="2">
        <f t="array" ref="I1693">SUMPRODUCT(B1677:B1696, (ROW(B1677:B1696)-ROW(B1677)+1)) / (20*21/2)</f>
        <v>9.4033099999999994</v>
      </c>
      <c r="J1693" s="2">
        <f t="shared" si="210"/>
        <v>9.5595789532339719</v>
      </c>
      <c r="K1693" s="2">
        <f t="shared" si="204"/>
        <v>9.5801879482089554</v>
      </c>
    </row>
    <row r="1694" spans="1:11" ht="13.5" x14ac:dyDescent="0.25">
      <c r="A1694" s="3">
        <f>TITRES_STAT!B1697</f>
        <v>44481</v>
      </c>
      <c r="B1694" s="6">
        <f>TITRES_STAT!D1697</f>
        <v>9.4042999999999992</v>
      </c>
      <c r="C1694" s="2">
        <f t="shared" si="205"/>
        <v>0</v>
      </c>
      <c r="D1694" s="2">
        <f t="shared" si="206"/>
        <v>9.4042999999999992</v>
      </c>
      <c r="E1694" s="2">
        <f t="shared" si="208"/>
        <v>9.4826500000000014</v>
      </c>
      <c r="F1694" s="2">
        <f t="shared" si="209"/>
        <v>9.5571050000000035</v>
      </c>
      <c r="G1694" s="2">
        <f t="shared" si="203"/>
        <v>9.6958219999999962</v>
      </c>
      <c r="H1694" s="2">
        <f t="shared" si="207"/>
        <v>9.0024554999999857</v>
      </c>
      <c r="I1694" s="2">
        <f t="array" ref="I1694">SUMPRODUCT(B1678:B1697, (ROW(B1678:B1697)-ROW(B1678)+1)) / (20*21/2)</f>
        <v>9.3540071428571423</v>
      </c>
      <c r="J1694" s="2">
        <f t="shared" si="210"/>
        <v>9.5447904814974027</v>
      </c>
      <c r="K1694" s="2">
        <f t="shared" si="204"/>
        <v>9.5732903816125265</v>
      </c>
    </row>
    <row r="1695" spans="1:11" ht="13.5" x14ac:dyDescent="0.25">
      <c r="A1695" s="3">
        <f>TITRES_STAT!B1698</f>
        <v>44482</v>
      </c>
      <c r="B1695" s="6">
        <f>TITRES_STAT!D1698</f>
        <v>8.9810999999999996</v>
      </c>
      <c r="C1695" s="2">
        <f t="shared" si="205"/>
        <v>-0.42319999999999958</v>
      </c>
      <c r="D1695" s="2">
        <f t="shared" si="206"/>
        <v>9.3196599999999989</v>
      </c>
      <c r="E1695" s="2">
        <f t="shared" si="208"/>
        <v>9.4246599999999994</v>
      </c>
      <c r="F1695" s="2">
        <f t="shared" si="209"/>
        <v>9.5241900000000026</v>
      </c>
      <c r="G1695" s="2">
        <f t="shared" si="203"/>
        <v>9.6796779999999973</v>
      </c>
      <c r="H1695" s="2">
        <f t="shared" si="207"/>
        <v>8.9980779999999871</v>
      </c>
      <c r="I1695" s="2">
        <f t="array" ref="I1695">SUMPRODUCT(B1679:B1698, (ROW(B1679:B1698)-ROW(B1679)+1)) / (20*21/2)</f>
        <v>9.3459433333333326</v>
      </c>
      <c r="J1695" s="2">
        <f t="shared" si="210"/>
        <v>9.4911056737357455</v>
      </c>
      <c r="K1695" s="2">
        <f t="shared" si="204"/>
        <v>9.5500672293924271</v>
      </c>
    </row>
    <row r="1696" spans="1:11" ht="13.5" x14ac:dyDescent="0.25">
      <c r="A1696" s="3">
        <f>TITRES_STAT!B1699</f>
        <v>44483</v>
      </c>
      <c r="B1696" s="6">
        <f>TITRES_STAT!D1699</f>
        <v>8.9732000000000003</v>
      </c>
      <c r="C1696" s="2">
        <f t="shared" si="205"/>
        <v>-7.899999999999352E-3</v>
      </c>
      <c r="D1696" s="2">
        <f t="shared" si="206"/>
        <v>9.2334399999999981</v>
      </c>
      <c r="E1696" s="2">
        <f t="shared" si="208"/>
        <v>9.3658800000000006</v>
      </c>
      <c r="F1696" s="2">
        <f t="shared" si="209"/>
        <v>9.4908800000000024</v>
      </c>
      <c r="G1696" s="2">
        <f t="shared" si="203"/>
        <v>9.6633759999999977</v>
      </c>
      <c r="H1696" s="2">
        <f t="shared" si="207"/>
        <v>8.9940104999999857</v>
      </c>
      <c r="I1696" s="2">
        <f t="array" ref="I1696">SUMPRODUCT(B1680:B1699, (ROW(B1680:B1699)-ROW(B1680)+1)) / (20*21/2)</f>
        <v>9.33914857142857</v>
      </c>
      <c r="J1696" s="2">
        <f t="shared" si="210"/>
        <v>9.4417813238561497</v>
      </c>
      <c r="K1696" s="2">
        <f t="shared" si="204"/>
        <v>9.5274449851025285</v>
      </c>
    </row>
    <row r="1697" spans="1:11" ht="13.5" x14ac:dyDescent="0.25">
      <c r="A1697" s="3">
        <f>TITRES_STAT!B1700</f>
        <v>44488</v>
      </c>
      <c r="B1697" s="6">
        <f>TITRES_STAT!D1700</f>
        <v>8.9732000000000003</v>
      </c>
      <c r="C1697" s="2">
        <f t="shared" si="205"/>
        <v>0</v>
      </c>
      <c r="D1697" s="2">
        <f t="shared" si="206"/>
        <v>9.147219999999999</v>
      </c>
      <c r="E1697" s="2">
        <f t="shared" si="208"/>
        <v>9.3071000000000002</v>
      </c>
      <c r="F1697" s="2">
        <f t="shared" si="209"/>
        <v>9.4575700000000023</v>
      </c>
      <c r="G1697" s="2">
        <f t="shared" si="203"/>
        <v>9.6470739999999982</v>
      </c>
      <c r="H1697" s="2">
        <f t="shared" si="207"/>
        <v>8.9892439999999851</v>
      </c>
      <c r="I1697" s="2">
        <f t="array" ref="I1697">SUMPRODUCT(B1681:B1700, (ROW(B1681:B1700)-ROW(B1681)+1)) / (20*21/2)</f>
        <v>9.3336228571428563</v>
      </c>
      <c r="J1697" s="2">
        <f t="shared" si="210"/>
        <v>9.3971545311079439</v>
      </c>
      <c r="K1697" s="2">
        <f t="shared" si="204"/>
        <v>9.5057098876475266</v>
      </c>
    </row>
    <row r="1698" spans="1:11" ht="13.5" x14ac:dyDescent="0.25">
      <c r="A1698" s="3">
        <f>TITRES_STAT!B1701</f>
        <v>44489</v>
      </c>
      <c r="B1698" s="6">
        <f>TITRES_STAT!D1701</f>
        <v>9.3728999999999996</v>
      </c>
      <c r="C1698" s="2">
        <f t="shared" si="205"/>
        <v>0.39969999999999928</v>
      </c>
      <c r="D1698" s="2">
        <f t="shared" si="206"/>
        <v>9.1409399999999987</v>
      </c>
      <c r="E1698" s="2">
        <f t="shared" si="208"/>
        <v>9.2882899999999999</v>
      </c>
      <c r="F1698" s="2">
        <f t="shared" si="209"/>
        <v>9.4442450000000004</v>
      </c>
      <c r="G1698" s="2">
        <f t="shared" si="203"/>
        <v>9.6387659999999986</v>
      </c>
      <c r="H1698" s="2">
        <f t="shared" si="207"/>
        <v>8.9854274999999859</v>
      </c>
      <c r="I1698" s="2">
        <f t="array" ref="I1698">SUMPRODUCT(B1682:B1701, (ROW(B1682:B1701)-ROW(B1682)+1)) / (20*21/2)</f>
        <v>9.3293661904761915</v>
      </c>
      <c r="J1698" s="2">
        <f t="shared" si="210"/>
        <v>9.3948445757643295</v>
      </c>
      <c r="K1698" s="2">
        <f t="shared" si="204"/>
        <v>9.5005016567593881</v>
      </c>
    </row>
    <row r="1699" spans="1:11" ht="13.5" x14ac:dyDescent="0.25">
      <c r="A1699" s="3">
        <f>TITRES_STAT!B1702</f>
        <v>44490</v>
      </c>
      <c r="B1699" s="6">
        <f>TITRES_STAT!D1702</f>
        <v>9.3728999999999996</v>
      </c>
      <c r="C1699" s="2">
        <f t="shared" si="205"/>
        <v>0</v>
      </c>
      <c r="D1699" s="2">
        <f t="shared" si="206"/>
        <v>9.1346600000000002</v>
      </c>
      <c r="E1699" s="2">
        <f t="shared" si="208"/>
        <v>9.2694799999999997</v>
      </c>
      <c r="F1699" s="2">
        <f t="shared" si="209"/>
        <v>9.4309200000000004</v>
      </c>
      <c r="G1699" s="2">
        <f t="shared" si="203"/>
        <v>9.6304579999999973</v>
      </c>
      <c r="H1699" s="2">
        <f t="shared" si="207"/>
        <v>8.9824844999999875</v>
      </c>
      <c r="I1699" s="2">
        <f t="array" ref="I1699">SUMPRODUCT(B1683:B1702, (ROW(B1683:B1702)-ROW(B1683)+1)) / (20*21/2)</f>
        <v>9.3263785714285721</v>
      </c>
      <c r="J1699" s="2">
        <f t="shared" si="210"/>
        <v>9.3927546161677267</v>
      </c>
      <c r="K1699" s="2">
        <f t="shared" si="204"/>
        <v>9.4954976702198053</v>
      </c>
    </row>
    <row r="1700" spans="1:11" ht="13.5" x14ac:dyDescent="0.25">
      <c r="A1700" s="3">
        <f>TITRES_STAT!B1703</f>
        <v>44491</v>
      </c>
      <c r="B1700" s="6">
        <f>TITRES_STAT!D1703</f>
        <v>9.3728999999999996</v>
      </c>
      <c r="C1700" s="2">
        <f t="shared" si="205"/>
        <v>0</v>
      </c>
      <c r="D1700" s="2">
        <f t="shared" si="206"/>
        <v>9.2130200000000002</v>
      </c>
      <c r="E1700" s="2">
        <f t="shared" si="208"/>
        <v>9.2663399999999996</v>
      </c>
      <c r="F1700" s="2">
        <f t="shared" si="209"/>
        <v>9.4175949999999986</v>
      </c>
      <c r="G1700" s="2">
        <f t="shared" si="203"/>
        <v>9.6221499999999978</v>
      </c>
      <c r="H1700" s="2">
        <f t="shared" si="207"/>
        <v>8.9797164999999879</v>
      </c>
      <c r="I1700" s="2">
        <f t="array" ref="I1700">SUMPRODUCT(B1684:B1703, (ROW(B1684:B1703)-ROW(B1684)+1)) / (20*21/2)</f>
        <v>9.3246599999999997</v>
      </c>
      <c r="J1700" s="2">
        <f t="shared" si="210"/>
        <v>9.3908637003422282</v>
      </c>
      <c r="K1700" s="2">
        <f t="shared" si="204"/>
        <v>9.4906899184464795</v>
      </c>
    </row>
    <row r="1701" spans="1:11" ht="13.5" x14ac:dyDescent="0.25">
      <c r="A1701" s="3">
        <f>TITRES_STAT!B1704</f>
        <v>44494</v>
      </c>
      <c r="B1701" s="6">
        <f>TITRES_STAT!D1704</f>
        <v>9.3728999999999996</v>
      </c>
      <c r="C1701" s="2">
        <f t="shared" si="205"/>
        <v>0</v>
      </c>
      <c r="D1701" s="2">
        <f t="shared" si="206"/>
        <v>9.2929600000000008</v>
      </c>
      <c r="E1701" s="2">
        <f t="shared" si="208"/>
        <v>9.2631999999999994</v>
      </c>
      <c r="F1701" s="2">
        <f t="shared" si="209"/>
        <v>9.4042699999999986</v>
      </c>
      <c r="G1701" s="2">
        <f t="shared" si="203"/>
        <v>9.6138419999999982</v>
      </c>
      <c r="H1701" s="2">
        <f t="shared" si="207"/>
        <v>8.9765989999999878</v>
      </c>
      <c r="I1701" s="2">
        <f t="array" ref="I1701">SUMPRODUCT(B1685:B1704, (ROW(B1685:B1704)-ROW(B1685)+1)) / (20*21/2)</f>
        <v>9.3242104761904763</v>
      </c>
      <c r="J1701" s="2">
        <f t="shared" si="210"/>
        <v>9.3891528717382062</v>
      </c>
      <c r="K1701" s="2">
        <f t="shared" si="204"/>
        <v>9.4860707059583831</v>
      </c>
    </row>
    <row r="1702" spans="1:11" ht="13.5" x14ac:dyDescent="0.25">
      <c r="A1702" s="3">
        <f>TITRES_STAT!B1705</f>
        <v>44495</v>
      </c>
      <c r="B1702" s="6">
        <f>TITRES_STAT!D1705</f>
        <v>9.3728999999999996</v>
      </c>
      <c r="C1702" s="2">
        <f t="shared" si="205"/>
        <v>0</v>
      </c>
      <c r="D1702" s="2">
        <f t="shared" si="206"/>
        <v>9.3728999999999996</v>
      </c>
      <c r="E1702" s="2">
        <f t="shared" si="208"/>
        <v>9.2600599999999993</v>
      </c>
      <c r="F1702" s="2">
        <f t="shared" si="209"/>
        <v>9.3909449999999985</v>
      </c>
      <c r="G1702" s="2">
        <f t="shared" si="203"/>
        <v>9.6055339999999987</v>
      </c>
      <c r="H1702" s="2">
        <f t="shared" si="207"/>
        <v>8.9727824999999886</v>
      </c>
      <c r="I1702" s="2">
        <f t="array" ref="I1702">SUMPRODUCT(B1686:B1705, (ROW(B1686:B1705)-ROW(B1686)+1)) / (20*21/2)</f>
        <v>9.3246566666666659</v>
      </c>
      <c r="J1702" s="2">
        <f t="shared" si="210"/>
        <v>9.3876049791917104</v>
      </c>
      <c r="K1702" s="2">
        <f t="shared" si="204"/>
        <v>9.4816326390580556</v>
      </c>
    </row>
    <row r="1703" spans="1:11" ht="13.5" x14ac:dyDescent="0.25">
      <c r="A1703" s="3">
        <f>TITRES_STAT!B1706</f>
        <v>44496</v>
      </c>
      <c r="B1703" s="6">
        <f>TITRES_STAT!D1706</f>
        <v>9.3728999999999996</v>
      </c>
      <c r="C1703" s="2">
        <f t="shared" si="205"/>
        <v>0</v>
      </c>
      <c r="D1703" s="2">
        <f t="shared" si="206"/>
        <v>9.3728999999999996</v>
      </c>
      <c r="E1703" s="2">
        <f t="shared" si="208"/>
        <v>9.2569199999999991</v>
      </c>
      <c r="F1703" s="2">
        <f t="shared" si="209"/>
        <v>9.3776199999999967</v>
      </c>
      <c r="G1703" s="2">
        <f t="shared" si="203"/>
        <v>9.5972259999999974</v>
      </c>
      <c r="H1703" s="2">
        <f t="shared" si="207"/>
        <v>8.9689659999999876</v>
      </c>
      <c r="I1703" s="2">
        <f t="array" ref="I1703">SUMPRODUCT(B1687:B1706, (ROW(B1687:B1706)-ROW(B1687)+1)) / (20*21/2)</f>
        <v>9.3259985714285722</v>
      </c>
      <c r="J1703" s="2">
        <f t="shared" si="210"/>
        <v>9.3862045049829756</v>
      </c>
      <c r="K1703" s="2">
        <f t="shared" si="204"/>
        <v>9.4773686139969566</v>
      </c>
    </row>
    <row r="1704" spans="1:11" ht="13.5" x14ac:dyDescent="0.25">
      <c r="A1704" s="3">
        <f>TITRES_STAT!B1707</f>
        <v>44497</v>
      </c>
      <c r="B1704" s="6">
        <f>TITRES_STAT!D1707</f>
        <v>9.3728999999999996</v>
      </c>
      <c r="C1704" s="2">
        <f t="shared" si="205"/>
        <v>0</v>
      </c>
      <c r="D1704" s="2">
        <f t="shared" si="206"/>
        <v>9.3728999999999996</v>
      </c>
      <c r="E1704" s="2">
        <f t="shared" si="208"/>
        <v>9.2537800000000008</v>
      </c>
      <c r="F1704" s="2">
        <f t="shared" si="209"/>
        <v>9.3682149999999957</v>
      </c>
      <c r="G1704" s="2">
        <f t="shared" si="203"/>
        <v>9.5889179999999978</v>
      </c>
      <c r="H1704" s="2">
        <f t="shared" si="207"/>
        <v>8.9651494999999883</v>
      </c>
      <c r="I1704" s="2">
        <f t="array" ref="I1704">SUMPRODUCT(B1688:B1707, (ROW(B1688:B1707)-ROW(B1688)+1)) / (20*21/2)</f>
        <v>9.3282361904761917</v>
      </c>
      <c r="J1704" s="2">
        <f t="shared" si="210"/>
        <v>9.3849374092703108</v>
      </c>
      <c r="K1704" s="2">
        <f t="shared" si="204"/>
        <v>9.4732718056049201</v>
      </c>
    </row>
    <row r="1705" spans="1:11" ht="13.5" x14ac:dyDescent="0.25">
      <c r="A1705" s="3">
        <f>TITRES_STAT!B1708</f>
        <v>44498</v>
      </c>
      <c r="B1705" s="6">
        <f>TITRES_STAT!D1708</f>
        <v>9.3728999999999996</v>
      </c>
      <c r="C1705" s="2">
        <f t="shared" si="205"/>
        <v>0</v>
      </c>
      <c r="D1705" s="2">
        <f t="shared" si="206"/>
        <v>9.3728999999999996</v>
      </c>
      <c r="E1705" s="2">
        <f t="shared" si="208"/>
        <v>9.2929600000000008</v>
      </c>
      <c r="F1705" s="2">
        <f t="shared" si="209"/>
        <v>9.3588099999999965</v>
      </c>
      <c r="G1705" s="2">
        <f t="shared" si="203"/>
        <v>9.5806099999999965</v>
      </c>
      <c r="H1705" s="2">
        <f t="shared" si="207"/>
        <v>8.9616124999999887</v>
      </c>
      <c r="I1705" s="2">
        <f t="array" ref="I1705">SUMPRODUCT(B1689:B1708, (ROW(B1689:B1708)-ROW(B1689)+1)) / (20*21/2)</f>
        <v>9.3313695238095242</v>
      </c>
      <c r="J1705" s="2">
        <f t="shared" si="210"/>
        <v>9.3837909893398059</v>
      </c>
      <c r="K1705" s="2">
        <f t="shared" si="204"/>
        <v>9.4693356563655122</v>
      </c>
    </row>
    <row r="1706" spans="1:11" ht="13.5" x14ac:dyDescent="0.25">
      <c r="A1706" s="3">
        <f>TITRES_STAT!B1709</f>
        <v>44501</v>
      </c>
      <c r="B1706" s="6">
        <f>TITRES_STAT!D1709</f>
        <v>9.3728999999999996</v>
      </c>
      <c r="C1706" s="2">
        <f t="shared" si="205"/>
        <v>0</v>
      </c>
      <c r="D1706" s="2">
        <f t="shared" si="206"/>
        <v>9.3728999999999996</v>
      </c>
      <c r="E1706" s="2">
        <f t="shared" si="208"/>
        <v>9.3329300000000011</v>
      </c>
      <c r="F1706" s="2">
        <f t="shared" si="209"/>
        <v>9.3494049999999955</v>
      </c>
      <c r="G1706" s="2">
        <f t="shared" si="203"/>
        <v>9.572301999999997</v>
      </c>
      <c r="H1706" s="2">
        <f t="shared" si="207"/>
        <v>8.958075499999989</v>
      </c>
      <c r="I1706" s="2">
        <f t="array" ref="I1706">SUMPRODUCT(B1690:B1709, (ROW(B1690:B1709)-ROW(B1690)+1)) / (20*21/2)</f>
        <v>9.3353985714285734</v>
      </c>
      <c r="J1706" s="2">
        <f t="shared" si="210"/>
        <v>9.3827537522598252</v>
      </c>
      <c r="K1706" s="2">
        <f t="shared" si="204"/>
        <v>9.4655538659198069</v>
      </c>
    </row>
    <row r="1707" spans="1:11" ht="13.5" x14ac:dyDescent="0.25">
      <c r="A1707" s="3">
        <f>TITRES_STAT!B1710</f>
        <v>44502</v>
      </c>
      <c r="B1707" s="6">
        <f>TITRES_STAT!D1710</f>
        <v>9.3728999999999996</v>
      </c>
      <c r="C1707" s="2">
        <f t="shared" si="205"/>
        <v>0</v>
      </c>
      <c r="D1707" s="2">
        <f t="shared" si="206"/>
        <v>9.3728999999999996</v>
      </c>
      <c r="E1707" s="2">
        <f t="shared" si="208"/>
        <v>9.3728999999999996</v>
      </c>
      <c r="F1707" s="2">
        <f t="shared" si="209"/>
        <v>9.3399999999999963</v>
      </c>
      <c r="G1707" s="2">
        <f t="shared" si="203"/>
        <v>9.5639939999999974</v>
      </c>
      <c r="H1707" s="2">
        <f t="shared" si="207"/>
        <v>8.9545384999999893</v>
      </c>
      <c r="I1707" s="2">
        <f t="array" ref="I1707">SUMPRODUCT(B1691:B1710, (ROW(B1691:B1710)-ROW(B1691)+1)) / (20*21/2)</f>
        <v>9.3403233333333322</v>
      </c>
      <c r="J1707" s="2">
        <f t="shared" si="210"/>
        <v>9.3818152996636517</v>
      </c>
      <c r="K1707" s="2">
        <f t="shared" si="204"/>
        <v>9.4619203809817751</v>
      </c>
    </row>
    <row r="1708" spans="1:11" ht="13.5" x14ac:dyDescent="0.25">
      <c r="A1708" s="3">
        <f>TITRES_STAT!B1711</f>
        <v>44503</v>
      </c>
      <c r="B1708" s="6">
        <f>TITRES_STAT!D1711</f>
        <v>9.3728999999999996</v>
      </c>
      <c r="C1708" s="2">
        <f t="shared" si="205"/>
        <v>0</v>
      </c>
      <c r="D1708" s="2">
        <f t="shared" si="206"/>
        <v>9.3728999999999996</v>
      </c>
      <c r="E1708" s="2">
        <f t="shared" si="208"/>
        <v>9.3728999999999996</v>
      </c>
      <c r="F1708" s="2">
        <f t="shared" si="209"/>
        <v>9.3305949999999971</v>
      </c>
      <c r="G1708" s="2">
        <f t="shared" si="203"/>
        <v>9.5556859999999979</v>
      </c>
      <c r="H1708" s="2">
        <f t="shared" si="207"/>
        <v>8.952504499999991</v>
      </c>
      <c r="I1708" s="2">
        <f t="array" ref="I1708">SUMPRODUCT(B1692:B1711, (ROW(B1692:B1711)-ROW(B1692)+1)) / (20*21/2)</f>
        <v>9.3453976190476205</v>
      </c>
      <c r="J1708" s="2">
        <f t="shared" si="210"/>
        <v>9.380966223505208</v>
      </c>
      <c r="K1708" s="2">
        <f t="shared" si="204"/>
        <v>9.4584293856491577</v>
      </c>
    </row>
    <row r="1709" spans="1:11" ht="13.5" x14ac:dyDescent="0.25">
      <c r="A1709" s="3">
        <f>TITRES_STAT!B1712</f>
        <v>44504</v>
      </c>
      <c r="B1709" s="6">
        <f>TITRES_STAT!D1712</f>
        <v>9.3728999999999996</v>
      </c>
      <c r="C1709" s="2">
        <f t="shared" si="205"/>
        <v>0</v>
      </c>
      <c r="D1709" s="2">
        <f t="shared" si="206"/>
        <v>9.3728999999999996</v>
      </c>
      <c r="E1709" s="2">
        <f t="shared" si="208"/>
        <v>9.3728999999999996</v>
      </c>
      <c r="F1709" s="2">
        <f t="shared" si="209"/>
        <v>9.3211899999999961</v>
      </c>
      <c r="G1709" s="2">
        <f t="shared" si="203"/>
        <v>9.5473780000000001</v>
      </c>
      <c r="H1709" s="2">
        <f t="shared" si="207"/>
        <v>8.9519034999999914</v>
      </c>
      <c r="I1709" s="2">
        <f t="array" ref="I1709">SUMPRODUCT(B1693:B1712, (ROW(B1693:B1712)-ROW(B1693)+1)) / (20*21/2)</f>
        <v>9.3506214285714293</v>
      </c>
      <c r="J1709" s="2">
        <f t="shared" si="210"/>
        <v>9.3801980117428077</v>
      </c>
      <c r="K1709" s="2">
        <f t="shared" si="204"/>
        <v>9.4550752920942891</v>
      </c>
    </row>
    <row r="1710" spans="1:11" ht="13.5" x14ac:dyDescent="0.25">
      <c r="A1710" s="3">
        <f>TITRES_STAT!B1713</f>
        <v>44505</v>
      </c>
      <c r="B1710" s="6">
        <f>TITRES_STAT!D1713</f>
        <v>9.3728999999999996</v>
      </c>
      <c r="C1710" s="2">
        <f t="shared" si="205"/>
        <v>0</v>
      </c>
      <c r="D1710" s="2">
        <f t="shared" si="206"/>
        <v>9.3728999999999996</v>
      </c>
      <c r="E1710" s="2">
        <f t="shared" si="208"/>
        <v>9.3728999999999996</v>
      </c>
      <c r="F1710" s="2">
        <f t="shared" si="209"/>
        <v>9.3196199999999969</v>
      </c>
      <c r="G1710" s="2">
        <f t="shared" si="203"/>
        <v>9.5390700000000006</v>
      </c>
      <c r="H1710" s="2">
        <f t="shared" si="207"/>
        <v>8.9527004999999917</v>
      </c>
      <c r="I1710" s="2">
        <f t="array" ref="I1710">SUMPRODUCT(B1694:B1713, (ROW(B1694:B1713)-ROW(B1694)+1)) / (20*21/2)</f>
        <v>9.3559947619047623</v>
      </c>
      <c r="J1710" s="2">
        <f t="shared" si="210"/>
        <v>9.3795029630053968</v>
      </c>
      <c r="K1710" s="2">
        <f t="shared" si="204"/>
        <v>9.4518527316200043</v>
      </c>
    </row>
    <row r="1711" spans="1:11" ht="13.5" x14ac:dyDescent="0.25">
      <c r="A1711" s="3">
        <f>TITRES_STAT!B1714</f>
        <v>44508</v>
      </c>
      <c r="B1711" s="6">
        <f>TITRES_STAT!D1714</f>
        <v>9.3728999999999996</v>
      </c>
      <c r="C1711" s="2">
        <f t="shared" si="205"/>
        <v>0</v>
      </c>
      <c r="D1711" s="2">
        <f t="shared" si="206"/>
        <v>9.3728999999999996</v>
      </c>
      <c r="E1711" s="2">
        <f t="shared" si="208"/>
        <v>9.3728999999999996</v>
      </c>
      <c r="F1711" s="2">
        <f t="shared" si="209"/>
        <v>9.3180499999999959</v>
      </c>
      <c r="G1711" s="2">
        <f t="shared" si="203"/>
        <v>9.5307620000000028</v>
      </c>
      <c r="H1711" s="2">
        <f t="shared" si="207"/>
        <v>8.9548604999999935</v>
      </c>
      <c r="I1711" s="2">
        <f t="array" ref="I1711">SUMPRODUCT(B1695:B1714, (ROW(B1695:B1714)-ROW(B1695)+1)) / (20*21/2)</f>
        <v>9.3615176190476195</v>
      </c>
      <c r="J1711" s="2">
        <f t="shared" si="210"/>
        <v>9.3788741093858352</v>
      </c>
      <c r="K1711" s="2">
        <f t="shared" si="204"/>
        <v>9.4487565460662797</v>
      </c>
    </row>
    <row r="1712" spans="1:11" ht="13.5" x14ac:dyDescent="0.25">
      <c r="A1712" s="3">
        <f>TITRES_STAT!B1715</f>
        <v>44509</v>
      </c>
      <c r="B1712" s="6">
        <f>TITRES_STAT!D1715</f>
        <v>9.3728999999999996</v>
      </c>
      <c r="C1712" s="2">
        <f t="shared" si="205"/>
        <v>0</v>
      </c>
      <c r="D1712" s="2">
        <f t="shared" si="206"/>
        <v>9.3728999999999996</v>
      </c>
      <c r="E1712" s="2">
        <f t="shared" si="208"/>
        <v>9.3728999999999996</v>
      </c>
      <c r="F1712" s="2">
        <f t="shared" si="209"/>
        <v>9.316479999999995</v>
      </c>
      <c r="G1712" s="2">
        <f t="shared" si="203"/>
        <v>9.5224540000000033</v>
      </c>
      <c r="H1712" s="2">
        <f t="shared" si="207"/>
        <v>8.9570204999999934</v>
      </c>
      <c r="I1712" s="2">
        <f t="array" ref="I1712">SUMPRODUCT(B1696:B1715, (ROW(B1696:B1715)-ROW(B1696)+1)) / (20*21/2)</f>
        <v>9.3671900000000008</v>
      </c>
      <c r="J1712" s="2">
        <f t="shared" si="210"/>
        <v>9.3783051465871843</v>
      </c>
      <c r="K1712" s="2">
        <f t="shared" si="204"/>
        <v>9.4457817795538777</v>
      </c>
    </row>
    <row r="1713" spans="1:11" ht="13.5" x14ac:dyDescent="0.25">
      <c r="A1713" s="3">
        <f>TITRES_STAT!B1716</f>
        <v>44510</v>
      </c>
      <c r="B1713" s="6">
        <f>TITRES_STAT!D1716</f>
        <v>9.3728999999999996</v>
      </c>
      <c r="C1713" s="2">
        <f t="shared" si="205"/>
        <v>0</v>
      </c>
      <c r="D1713" s="2">
        <f t="shared" si="206"/>
        <v>9.3728999999999996</v>
      </c>
      <c r="E1713" s="2">
        <f t="shared" si="208"/>
        <v>9.3728999999999996</v>
      </c>
      <c r="F1713" s="2">
        <f t="shared" si="209"/>
        <v>9.3149099999999958</v>
      </c>
      <c r="G1713" s="2">
        <f t="shared" si="203"/>
        <v>9.5141460000000038</v>
      </c>
      <c r="H1713" s="2">
        <f t="shared" si="207"/>
        <v>8.960508999999993</v>
      </c>
      <c r="I1713" s="2">
        <f t="array" ref="I1713">SUMPRODUCT(B1697:B1716, (ROW(B1697:B1716)-ROW(B1697)+1)) / (20*21/2)</f>
        <v>9.3709966666666666</v>
      </c>
      <c r="J1713" s="2">
        <f t="shared" si="210"/>
        <v>9.3777903707217387</v>
      </c>
      <c r="K1713" s="2">
        <f t="shared" si="204"/>
        <v>9.4429236705517656</v>
      </c>
    </row>
    <row r="1714" spans="1:11" ht="13.5" x14ac:dyDescent="0.25">
      <c r="A1714" s="3">
        <f>TITRES_STAT!B1717</f>
        <v>44511</v>
      </c>
      <c r="B1714" s="6">
        <f>TITRES_STAT!D1717</f>
        <v>9.3728999999999996</v>
      </c>
      <c r="C1714" s="2">
        <f t="shared" si="205"/>
        <v>0</v>
      </c>
      <c r="D1714" s="2">
        <f t="shared" si="206"/>
        <v>9.3728999999999996</v>
      </c>
      <c r="E1714" s="2">
        <f t="shared" si="208"/>
        <v>9.3728999999999996</v>
      </c>
      <c r="F1714" s="2">
        <f t="shared" si="209"/>
        <v>9.3133399999999966</v>
      </c>
      <c r="G1714" s="2">
        <f t="shared" ref="G1714:G1777" si="211">AVERAGE(B1665:B1714)</f>
        <v>9.5058380000000042</v>
      </c>
      <c r="H1714" s="2">
        <f t="shared" si="207"/>
        <v>8.9654304999999912</v>
      </c>
      <c r="I1714" s="2">
        <f t="array" ref="I1714">SUMPRODUCT(B1698:B1717, (ROW(B1698:B1717)-ROW(B1698)+1)) / (20*21/2)</f>
        <v>9.3728999999999996</v>
      </c>
      <c r="J1714" s="2">
        <f t="shared" si="210"/>
        <v>9.3773246211291923</v>
      </c>
      <c r="K1714" s="2">
        <f t="shared" si="204"/>
        <v>9.440177644255618</v>
      </c>
    </row>
    <row r="1715" spans="1:11" ht="13.5" x14ac:dyDescent="0.25">
      <c r="A1715" s="3">
        <f>TITRES_STAT!B1718</f>
        <v>44512</v>
      </c>
      <c r="B1715" s="6">
        <f>TITRES_STAT!D1718</f>
        <v>9.3728999999999996</v>
      </c>
      <c r="C1715" s="2">
        <f t="shared" si="205"/>
        <v>0</v>
      </c>
      <c r="D1715" s="2">
        <f t="shared" si="206"/>
        <v>9.3728999999999996</v>
      </c>
      <c r="E1715" s="2">
        <f t="shared" si="208"/>
        <v>9.3728999999999996</v>
      </c>
      <c r="F1715" s="2">
        <f t="shared" si="209"/>
        <v>9.3329299999999957</v>
      </c>
      <c r="G1715" s="2">
        <f t="shared" si="211"/>
        <v>9.4975300000000065</v>
      </c>
      <c r="H1715" s="2">
        <f t="shared" si="207"/>
        <v>8.9704219999999921</v>
      </c>
      <c r="I1715" s="2">
        <f t="array" ref="I1715">SUMPRODUCT(B1699:B1718, (ROW(B1699:B1718)-ROW(B1699)+1)) / (20*21/2)</f>
        <v>9.3728999999999996</v>
      </c>
      <c r="J1715" s="2">
        <f t="shared" si="210"/>
        <v>9.3769032286406979</v>
      </c>
      <c r="K1715" s="2">
        <f t="shared" ref="K1715:K1778" si="212">$K$4*B1715+(1-$K$4)*K1714</f>
        <v>9.4375393052652026</v>
      </c>
    </row>
    <row r="1716" spans="1:11" ht="13.5" x14ac:dyDescent="0.25">
      <c r="A1716" s="3">
        <f>TITRES_STAT!B1719</f>
        <v>44515</v>
      </c>
      <c r="B1716" s="6">
        <f>TITRES_STAT!D1719</f>
        <v>9.3728999999999996</v>
      </c>
      <c r="C1716" s="2">
        <f t="shared" si="205"/>
        <v>0</v>
      </c>
      <c r="D1716" s="2">
        <f t="shared" si="206"/>
        <v>9.3728999999999996</v>
      </c>
      <c r="E1716" s="2">
        <f t="shared" si="208"/>
        <v>9.3728999999999996</v>
      </c>
      <c r="F1716" s="2">
        <f t="shared" si="209"/>
        <v>9.3529149999999959</v>
      </c>
      <c r="G1716" s="2">
        <f t="shared" si="211"/>
        <v>9.4892220000000069</v>
      </c>
      <c r="H1716" s="2">
        <f t="shared" si="207"/>
        <v>8.9742949999999926</v>
      </c>
      <c r="I1716" s="2">
        <f t="array" ref="I1716">SUMPRODUCT(B1700:B1719, (ROW(B1700:B1719)-ROW(B1700)+1)) / (20*21/2)</f>
        <v>9.3728999999999996</v>
      </c>
      <c r="J1716" s="2">
        <f t="shared" si="210"/>
        <v>9.376521968770156</v>
      </c>
      <c r="K1716" s="2">
        <f t="shared" si="212"/>
        <v>9.4350044305489202</v>
      </c>
    </row>
    <row r="1717" spans="1:11" ht="13.5" x14ac:dyDescent="0.25">
      <c r="A1717" s="3">
        <f>TITRES_STAT!B1720</f>
        <v>44516</v>
      </c>
      <c r="B1717" s="6">
        <f>TITRES_STAT!D1720</f>
        <v>9.3728999999999996</v>
      </c>
      <c r="C1717" s="2">
        <f t="shared" si="205"/>
        <v>0</v>
      </c>
      <c r="D1717" s="2">
        <f t="shared" si="206"/>
        <v>9.3728999999999996</v>
      </c>
      <c r="E1717" s="2">
        <f t="shared" si="208"/>
        <v>9.3728999999999996</v>
      </c>
      <c r="F1717" s="2">
        <f t="shared" si="209"/>
        <v>9.372899999999996</v>
      </c>
      <c r="G1717" s="2">
        <f t="shared" si="211"/>
        <v>9.4809140000000074</v>
      </c>
      <c r="H1717" s="2">
        <f t="shared" si="207"/>
        <v>8.9771194999999935</v>
      </c>
      <c r="I1717" s="2">
        <f t="array" ref="I1717">SUMPRODUCT(B1701:B1720, (ROW(B1701:B1720)-ROW(B1701)+1)) / (20*21/2)</f>
        <v>9.3728999999999996</v>
      </c>
      <c r="J1717" s="2">
        <f t="shared" si="210"/>
        <v>9.3761770193634746</v>
      </c>
      <c r="K1717" s="2">
        <f t="shared" si="212"/>
        <v>9.4325689626842575</v>
      </c>
    </row>
    <row r="1718" spans="1:11" ht="13.5" x14ac:dyDescent="0.25">
      <c r="A1718" s="3">
        <f>TITRES_STAT!B1721</f>
        <v>44517</v>
      </c>
      <c r="B1718" s="6">
        <f>TITRES_STAT!D1721</f>
        <v>9.3728999999999996</v>
      </c>
      <c r="C1718" s="2">
        <f t="shared" si="205"/>
        <v>0</v>
      </c>
      <c r="D1718" s="2">
        <f t="shared" si="206"/>
        <v>9.3728999999999996</v>
      </c>
      <c r="E1718" s="2">
        <f t="shared" si="208"/>
        <v>9.3728999999999996</v>
      </c>
      <c r="F1718" s="2">
        <f t="shared" si="209"/>
        <v>9.372899999999996</v>
      </c>
      <c r="G1718" s="2">
        <f t="shared" si="211"/>
        <v>9.4726060000000079</v>
      </c>
      <c r="H1718" s="2">
        <f t="shared" si="207"/>
        <v>8.9786504999999934</v>
      </c>
      <c r="I1718" s="2">
        <f t="array" ref="I1718">SUMPRODUCT(B1702:B1721, (ROW(B1702:B1721)-ROW(B1702)+1)) / (20*21/2)</f>
        <v>9.3728999999999996</v>
      </c>
      <c r="J1718" s="2">
        <f t="shared" si="210"/>
        <v>9.3758649222812398</v>
      </c>
      <c r="K1718" s="2">
        <f t="shared" si="212"/>
        <v>9.4302290033633067</v>
      </c>
    </row>
    <row r="1719" spans="1:11" ht="13.5" x14ac:dyDescent="0.25">
      <c r="A1719" s="3">
        <f>TITRES_STAT!B1722</f>
        <v>44518</v>
      </c>
      <c r="B1719" s="6">
        <f>TITRES_STAT!D1722</f>
        <v>9.3728999999999996</v>
      </c>
      <c r="C1719" s="2">
        <f t="shared" si="205"/>
        <v>0</v>
      </c>
      <c r="D1719" s="2">
        <f t="shared" si="206"/>
        <v>9.3728999999999996</v>
      </c>
      <c r="E1719" s="2">
        <f t="shared" si="208"/>
        <v>9.3728999999999996</v>
      </c>
      <c r="F1719" s="2">
        <f t="shared" si="209"/>
        <v>9.372899999999996</v>
      </c>
      <c r="G1719" s="2">
        <f t="shared" si="211"/>
        <v>9.4642980000000083</v>
      </c>
      <c r="H1719" s="2">
        <f t="shared" si="207"/>
        <v>8.9788534999999925</v>
      </c>
      <c r="I1719" s="2">
        <f t="array" ref="I1719">SUMPRODUCT(B1703:B1722, (ROW(B1703:B1722)-ROW(B1703)+1)) / (20*21/2)</f>
        <v>9.3728999999999996</v>
      </c>
      <c r="J1719" s="2">
        <f t="shared" si="210"/>
        <v>9.3755825487306463</v>
      </c>
      <c r="K1719" s="2">
        <f t="shared" si="212"/>
        <v>9.4279808071529807</v>
      </c>
    </row>
    <row r="1720" spans="1:11" ht="13.5" x14ac:dyDescent="0.25">
      <c r="A1720" s="3">
        <f>TITRES_STAT!B1723</f>
        <v>44519</v>
      </c>
      <c r="B1720" s="6">
        <f>TITRES_STAT!D1723</f>
        <v>9.3728999999999996</v>
      </c>
      <c r="C1720" s="2">
        <f t="shared" si="205"/>
        <v>0</v>
      </c>
      <c r="D1720" s="2">
        <f t="shared" si="206"/>
        <v>9.3728999999999996</v>
      </c>
      <c r="E1720" s="2">
        <f t="shared" si="208"/>
        <v>9.3728999999999996</v>
      </c>
      <c r="F1720" s="2">
        <f t="shared" si="209"/>
        <v>9.372899999999996</v>
      </c>
      <c r="G1720" s="2">
        <f t="shared" si="211"/>
        <v>9.455990000000007</v>
      </c>
      <c r="H1720" s="2">
        <f t="shared" si="207"/>
        <v>8.9804544999999933</v>
      </c>
      <c r="I1720" s="2">
        <f t="array" ref="I1720">SUMPRODUCT(B1704:B1723, (ROW(B1704:B1723)-ROW(B1704)+1)) / (20*21/2)</f>
        <v>9.3728999999999996</v>
      </c>
      <c r="J1720" s="2">
        <f t="shared" si="210"/>
        <v>9.3753270678991569</v>
      </c>
      <c r="K1720" s="2">
        <f t="shared" si="212"/>
        <v>9.4258207754999237</v>
      </c>
    </row>
    <row r="1721" spans="1:11" ht="13.5" x14ac:dyDescent="0.25">
      <c r="A1721" s="3">
        <f>TITRES_STAT!B1724</f>
        <v>44522</v>
      </c>
      <c r="B1721" s="6">
        <f>TITRES_STAT!D1724</f>
        <v>9.3728999999999996</v>
      </c>
      <c r="C1721" s="2">
        <f t="shared" si="205"/>
        <v>0</v>
      </c>
      <c r="D1721" s="2">
        <f t="shared" si="206"/>
        <v>9.3728999999999996</v>
      </c>
      <c r="E1721" s="2">
        <f t="shared" si="208"/>
        <v>9.3728999999999996</v>
      </c>
      <c r="F1721" s="2">
        <f t="shared" si="209"/>
        <v>9.372899999999996</v>
      </c>
      <c r="G1721" s="2">
        <f t="shared" si="211"/>
        <v>9.4476820000000075</v>
      </c>
      <c r="H1721" s="2">
        <f t="shared" si="207"/>
        <v>8.9833139999999947</v>
      </c>
      <c r="I1721" s="2">
        <f t="array" ref="I1721">SUMPRODUCT(B1705:B1724, (ROW(B1705:B1724)-ROW(B1705)+1)) / (20*21/2)</f>
        <v>9.3728999999999996</v>
      </c>
      <c r="J1721" s="2">
        <f t="shared" si="210"/>
        <v>9.3750959185754272</v>
      </c>
      <c r="K1721" s="2">
        <f t="shared" si="212"/>
        <v>9.4237454509705163</v>
      </c>
    </row>
    <row r="1722" spans="1:11" ht="13.5" x14ac:dyDescent="0.25">
      <c r="A1722" s="3">
        <f>TITRES_STAT!B1725</f>
        <v>44523</v>
      </c>
      <c r="B1722" s="6">
        <f>TITRES_STAT!D1725</f>
        <v>9.3728999999999996</v>
      </c>
      <c r="C1722" s="2">
        <f t="shared" si="205"/>
        <v>0</v>
      </c>
      <c r="D1722" s="2">
        <f t="shared" si="206"/>
        <v>9.3728999999999996</v>
      </c>
      <c r="E1722" s="2">
        <f t="shared" si="208"/>
        <v>9.3728999999999996</v>
      </c>
      <c r="F1722" s="2">
        <f t="shared" si="209"/>
        <v>9.372899999999996</v>
      </c>
      <c r="G1722" s="2">
        <f t="shared" si="211"/>
        <v>9.4393740000000079</v>
      </c>
      <c r="H1722" s="2">
        <f t="shared" si="207"/>
        <v>8.986173499999996</v>
      </c>
      <c r="I1722" s="2">
        <f t="array" ref="I1722">SUMPRODUCT(B1706:B1725, (ROW(B1706:B1725)-ROW(B1706)+1)) / (20*21/2)</f>
        <v>9.3728999999999996</v>
      </c>
      <c r="J1722" s="2">
        <f t="shared" si="210"/>
        <v>9.3748867834730056</v>
      </c>
      <c r="K1722" s="2">
        <f t="shared" si="212"/>
        <v>9.4217515117167707</v>
      </c>
    </row>
    <row r="1723" spans="1:11" ht="13.5" x14ac:dyDescent="0.25">
      <c r="A1723" s="3">
        <f>TITRES_STAT!B1726</f>
        <v>44524</v>
      </c>
      <c r="B1723" s="6">
        <f>TITRES_STAT!D1726</f>
        <v>9.3728999999999996</v>
      </c>
      <c r="C1723" s="2">
        <f t="shared" si="205"/>
        <v>0</v>
      </c>
      <c r="D1723" s="2">
        <f t="shared" si="206"/>
        <v>9.3728999999999996</v>
      </c>
      <c r="E1723" s="2">
        <f t="shared" si="208"/>
        <v>9.3728999999999996</v>
      </c>
      <c r="F1723" s="2">
        <f t="shared" si="209"/>
        <v>9.372899999999996</v>
      </c>
      <c r="G1723" s="2">
        <f t="shared" si="211"/>
        <v>9.4310660000000066</v>
      </c>
      <c r="H1723" s="2">
        <f t="shared" si="207"/>
        <v>8.9877394999999964</v>
      </c>
      <c r="I1723" s="2">
        <f t="array" ref="I1723">SUMPRODUCT(B1707:B1726, (ROW(B1707:B1726)-ROW(B1707)+1)) / (20*21/2)</f>
        <v>9.3728999999999996</v>
      </c>
      <c r="J1723" s="2">
        <f t="shared" si="210"/>
        <v>9.3746975659993854</v>
      </c>
      <c r="K1723" s="2">
        <f t="shared" si="212"/>
        <v>9.4198357661592507</v>
      </c>
    </row>
    <row r="1724" spans="1:11" ht="13.5" x14ac:dyDescent="0.25">
      <c r="A1724" s="3">
        <f>TITRES_STAT!B1727</f>
        <v>44525</v>
      </c>
      <c r="B1724" s="6">
        <f>TITRES_STAT!D1727</f>
        <v>9.3728999999999996</v>
      </c>
      <c r="C1724" s="2">
        <f t="shared" si="205"/>
        <v>0</v>
      </c>
      <c r="D1724" s="2">
        <f t="shared" si="206"/>
        <v>9.3728999999999996</v>
      </c>
      <c r="E1724" s="2">
        <f t="shared" si="208"/>
        <v>9.3728999999999996</v>
      </c>
      <c r="F1724" s="2">
        <f t="shared" si="209"/>
        <v>9.372899999999996</v>
      </c>
      <c r="G1724" s="2">
        <f t="shared" si="211"/>
        <v>9.4227580000000071</v>
      </c>
      <c r="H1724" s="2">
        <f t="shared" si="207"/>
        <v>8.9891654999999986</v>
      </c>
      <c r="I1724" s="2">
        <f t="array" ref="I1724">SUMPRODUCT(B1708:B1727, (ROW(B1708:B1727)-ROW(B1708)+1)) / (20*21/2)</f>
        <v>9.3728999999999996</v>
      </c>
      <c r="J1724" s="2">
        <f t="shared" si="210"/>
        <v>9.3745263692375396</v>
      </c>
      <c r="K1724" s="2">
        <f t="shared" si="212"/>
        <v>9.4179951478784965</v>
      </c>
    </row>
    <row r="1725" spans="1:11" ht="13.5" x14ac:dyDescent="0.25">
      <c r="A1725" s="3">
        <f>TITRES_STAT!B1728</f>
        <v>44526</v>
      </c>
      <c r="B1725" s="6">
        <f>TITRES_STAT!D1728</f>
        <v>9.3728999999999996</v>
      </c>
      <c r="C1725" s="2">
        <f t="shared" si="205"/>
        <v>0</v>
      </c>
      <c r="D1725" s="2">
        <f t="shared" si="206"/>
        <v>9.3728999999999996</v>
      </c>
      <c r="E1725" s="2">
        <f t="shared" si="208"/>
        <v>9.3728999999999996</v>
      </c>
      <c r="F1725" s="2">
        <f t="shared" si="209"/>
        <v>9.372899999999996</v>
      </c>
      <c r="G1725" s="2">
        <f t="shared" si="211"/>
        <v>9.4174280000000063</v>
      </c>
      <c r="H1725" s="2">
        <f t="shared" si="207"/>
        <v>8.990591499999999</v>
      </c>
      <c r="I1725" s="2">
        <f t="array" ref="I1725">SUMPRODUCT(B1709:B1728, (ROW(B1709:B1728)-ROW(B1709)+1)) / (20*21/2)</f>
        <v>9.3728999999999996</v>
      </c>
      <c r="J1725" s="2">
        <f t="shared" si="210"/>
        <v>9.3743714769292019</v>
      </c>
      <c r="K1725" s="2">
        <f t="shared" si="212"/>
        <v>9.4162267107067912</v>
      </c>
    </row>
    <row r="1726" spans="1:11" ht="13.5" x14ac:dyDescent="0.25">
      <c r="A1726" s="3">
        <f>TITRES_STAT!B1729</f>
        <v>44529</v>
      </c>
      <c r="B1726" s="6">
        <f>TITRES_STAT!D1729</f>
        <v>9.3728999999999996</v>
      </c>
      <c r="C1726" s="2">
        <f t="shared" si="205"/>
        <v>0</v>
      </c>
      <c r="D1726" s="2">
        <f t="shared" si="206"/>
        <v>9.3728999999999996</v>
      </c>
      <c r="E1726" s="2">
        <f t="shared" si="208"/>
        <v>9.3728999999999996</v>
      </c>
      <c r="F1726" s="2">
        <f t="shared" si="209"/>
        <v>9.372899999999996</v>
      </c>
      <c r="G1726" s="2">
        <f t="shared" si="211"/>
        <v>9.4120980000000074</v>
      </c>
      <c r="H1726" s="2">
        <f t="shared" si="207"/>
        <v>8.9920174999999993</v>
      </c>
      <c r="I1726" s="2">
        <f t="array" ref="I1726">SUMPRODUCT(B1710:B1729, (ROW(B1710:B1729)-ROW(B1710)+1)) / (20*21/2)</f>
        <v>9.3728999999999996</v>
      </c>
      <c r="J1726" s="2">
        <f t="shared" si="210"/>
        <v>9.3742313362692773</v>
      </c>
      <c r="K1726" s="2">
        <f t="shared" si="212"/>
        <v>9.4145276240124076</v>
      </c>
    </row>
    <row r="1727" spans="1:11" ht="13.5" x14ac:dyDescent="0.25">
      <c r="A1727" s="3">
        <f>TITRES_STAT!B1730</f>
        <v>44530</v>
      </c>
      <c r="B1727" s="6">
        <f>TITRES_STAT!D1730</f>
        <v>9.3728999999999996</v>
      </c>
      <c r="C1727" s="2">
        <f t="shared" si="205"/>
        <v>0</v>
      </c>
      <c r="D1727" s="2">
        <f t="shared" si="206"/>
        <v>9.3728999999999996</v>
      </c>
      <c r="E1727" s="2">
        <f t="shared" si="208"/>
        <v>9.3728999999999996</v>
      </c>
      <c r="F1727" s="2">
        <f t="shared" si="209"/>
        <v>9.372899999999996</v>
      </c>
      <c r="G1727" s="2">
        <f t="shared" si="211"/>
        <v>9.4067680000000067</v>
      </c>
      <c r="H1727" s="2">
        <f t="shared" si="207"/>
        <v>8.9934435000000015</v>
      </c>
      <c r="I1727" s="2">
        <f t="array" ref="I1727">SUMPRODUCT(B1711:B1730, (ROW(B1711:B1730)-ROW(B1711)+1)) / (20*21/2)</f>
        <v>9.3728999999999996</v>
      </c>
      <c r="J1727" s="2">
        <f t="shared" si="210"/>
        <v>9.3741045423388698</v>
      </c>
      <c r="K1727" s="2">
        <f t="shared" si="212"/>
        <v>9.4128951681687845</v>
      </c>
    </row>
    <row r="1728" spans="1:11" ht="13.5" x14ac:dyDescent="0.25">
      <c r="A1728" s="3">
        <f>TITRES_STAT!B1731</f>
        <v>44531</v>
      </c>
      <c r="B1728" s="6">
        <f>TITRES_STAT!D1731</f>
        <v>9.3728999999999996</v>
      </c>
      <c r="C1728" s="2">
        <f t="shared" si="205"/>
        <v>0</v>
      </c>
      <c r="D1728" s="2">
        <f t="shared" si="206"/>
        <v>9.3728999999999996</v>
      </c>
      <c r="E1728" s="2">
        <f t="shared" si="208"/>
        <v>9.3728999999999996</v>
      </c>
      <c r="F1728" s="2">
        <f t="shared" si="209"/>
        <v>9.372899999999996</v>
      </c>
      <c r="G1728" s="2">
        <f t="shared" si="211"/>
        <v>9.401438000000006</v>
      </c>
      <c r="H1728" s="2">
        <f t="shared" si="207"/>
        <v>8.9948695000000001</v>
      </c>
      <c r="I1728" s="2">
        <f t="array" ref="I1728">SUMPRODUCT(B1712:B1731, (ROW(B1712:B1731)-ROW(B1712)+1)) / (20*21/2)</f>
        <v>9.3728999999999996</v>
      </c>
      <c r="J1728" s="2">
        <f t="shared" si="210"/>
        <v>9.3739898240208817</v>
      </c>
      <c r="K1728" s="2">
        <f t="shared" si="212"/>
        <v>9.411326730201381</v>
      </c>
    </row>
    <row r="1729" spans="1:11" ht="13.5" x14ac:dyDescent="0.25">
      <c r="A1729" s="3">
        <f>TITRES_STAT!B1732</f>
        <v>44532</v>
      </c>
      <c r="B1729" s="6">
        <f>TITRES_STAT!D1732</f>
        <v>9.3728999999999996</v>
      </c>
      <c r="C1729" s="2">
        <f t="shared" si="205"/>
        <v>0</v>
      </c>
      <c r="D1729" s="2">
        <f t="shared" si="206"/>
        <v>9.3728999999999996</v>
      </c>
      <c r="E1729" s="2">
        <f t="shared" si="208"/>
        <v>9.3728999999999996</v>
      </c>
      <c r="F1729" s="2">
        <f t="shared" si="209"/>
        <v>9.372899999999996</v>
      </c>
      <c r="G1729" s="2">
        <f t="shared" si="211"/>
        <v>9.3961080000000052</v>
      </c>
      <c r="H1729" s="2">
        <f t="shared" si="207"/>
        <v>8.9976590000000023</v>
      </c>
      <c r="I1729" s="2">
        <f t="array" ref="I1729">SUMPRODUCT(B1713:B1732, (ROW(B1713:B1732)-ROW(B1713)+1)) / (20*21/2)</f>
        <v>9.3728999999999996</v>
      </c>
      <c r="J1729" s="2">
        <f t="shared" si="210"/>
        <v>9.3738860312569887</v>
      </c>
      <c r="K1729" s="2">
        <f t="shared" si="212"/>
        <v>9.4098197996052484</v>
      </c>
    </row>
    <row r="1730" spans="1:11" ht="13.5" x14ac:dyDescent="0.25">
      <c r="A1730" s="3">
        <f>TITRES_STAT!B1733</f>
        <v>44533</v>
      </c>
      <c r="B1730" s="6">
        <f>TITRES_STAT!D1733</f>
        <v>9.3728999999999996</v>
      </c>
      <c r="C1730" s="2">
        <f t="shared" si="205"/>
        <v>0</v>
      </c>
      <c r="D1730" s="2">
        <f t="shared" si="206"/>
        <v>9.3728999999999996</v>
      </c>
      <c r="E1730" s="2">
        <f t="shared" si="208"/>
        <v>9.3728999999999996</v>
      </c>
      <c r="F1730" s="2">
        <f t="shared" si="209"/>
        <v>9.372899999999996</v>
      </c>
      <c r="G1730" s="2">
        <f t="shared" si="211"/>
        <v>9.3907780000000045</v>
      </c>
      <c r="H1730" s="2">
        <f t="shared" si="207"/>
        <v>9.0017415000000032</v>
      </c>
      <c r="I1730" s="2">
        <f t="array" ref="I1730">SUMPRODUCT(B1714:B1733, (ROW(B1714:B1733)-ROW(B1714)+1)) / (20*21/2)</f>
        <v>9.3728999999999996</v>
      </c>
      <c r="J1730" s="2">
        <f t="shared" si="210"/>
        <v>9.3737921235182284</v>
      </c>
      <c r="K1730" s="2">
        <f t="shared" si="212"/>
        <v>9.4083719643266122</v>
      </c>
    </row>
    <row r="1731" spans="1:11" ht="13.5" x14ac:dyDescent="0.25">
      <c r="A1731" s="3">
        <f>TITRES_STAT!B1734</f>
        <v>44536</v>
      </c>
      <c r="B1731" s="6">
        <f>TITRES_STAT!D1734</f>
        <v>9.3728999999999996</v>
      </c>
      <c r="C1731" s="2">
        <f t="shared" si="205"/>
        <v>0</v>
      </c>
      <c r="D1731" s="2">
        <f t="shared" si="206"/>
        <v>9.3728999999999996</v>
      </c>
      <c r="E1731" s="2">
        <f t="shared" si="208"/>
        <v>9.3728999999999996</v>
      </c>
      <c r="F1731" s="2">
        <f t="shared" si="209"/>
        <v>9.372899999999996</v>
      </c>
      <c r="G1731" s="2">
        <f t="shared" si="211"/>
        <v>9.3854480000000038</v>
      </c>
      <c r="H1731" s="2">
        <f t="shared" si="207"/>
        <v>9.005824000000004</v>
      </c>
      <c r="I1731" s="2">
        <f t="array" ref="I1731">SUMPRODUCT(B1715:B1734, (ROW(B1715:B1734)-ROW(B1715)+1)) / (20*21/2)</f>
        <v>9.3728999999999996</v>
      </c>
      <c r="J1731" s="2">
        <f t="shared" si="210"/>
        <v>9.3737071593736356</v>
      </c>
      <c r="K1731" s="2">
        <f t="shared" si="212"/>
        <v>9.4069809069020405</v>
      </c>
    </row>
    <row r="1732" spans="1:11" ht="13.5" x14ac:dyDescent="0.25">
      <c r="A1732" s="3">
        <f>TITRES_STAT!B1735</f>
        <v>44537</v>
      </c>
      <c r="B1732" s="6">
        <f>TITRES_STAT!D1735</f>
        <v>9.3728999999999996</v>
      </c>
      <c r="C1732" s="2">
        <f t="shared" ref="C1732:C1795" si="213">B1732-B1731</f>
        <v>0</v>
      </c>
      <c r="D1732" s="2">
        <f t="shared" si="206"/>
        <v>9.3728999999999996</v>
      </c>
      <c r="E1732" s="2">
        <f t="shared" si="208"/>
        <v>9.3728999999999996</v>
      </c>
      <c r="F1732" s="2">
        <f t="shared" si="209"/>
        <v>9.372899999999996</v>
      </c>
      <c r="G1732" s="2">
        <f t="shared" si="211"/>
        <v>9.3801180000000048</v>
      </c>
      <c r="H1732" s="2">
        <f t="shared" si="207"/>
        <v>9.0111650000000054</v>
      </c>
      <c r="I1732" s="2">
        <f t="array" ref="I1732">SUMPRODUCT(B1716:B1735, (ROW(B1716:B1735)-ROW(B1716)+1)) / (20*21/2)</f>
        <v>9.3728999999999996</v>
      </c>
      <c r="J1732" s="2">
        <f t="shared" si="210"/>
        <v>9.3736302870523378</v>
      </c>
      <c r="K1732" s="2">
        <f t="shared" si="212"/>
        <v>9.4056444007490203</v>
      </c>
    </row>
    <row r="1733" spans="1:11" ht="13.5" x14ac:dyDescent="0.25">
      <c r="A1733" s="3">
        <f>TITRES_STAT!B1736</f>
        <v>44538</v>
      </c>
      <c r="B1733" s="6">
        <f>TITRES_STAT!D1736</f>
        <v>9.3728999999999996</v>
      </c>
      <c r="C1733" s="2">
        <f t="shared" si="213"/>
        <v>0</v>
      </c>
      <c r="D1733" s="2">
        <f t="shared" si="206"/>
        <v>9.3728999999999996</v>
      </c>
      <c r="E1733" s="2">
        <f t="shared" si="208"/>
        <v>9.3728999999999996</v>
      </c>
      <c r="F1733" s="2">
        <f t="shared" si="209"/>
        <v>9.372899999999996</v>
      </c>
      <c r="G1733" s="2">
        <f t="shared" si="211"/>
        <v>9.3747880000000041</v>
      </c>
      <c r="H1733" s="2">
        <f t="shared" si="207"/>
        <v>9.0165060000000068</v>
      </c>
      <c r="I1733" s="2">
        <f t="array" ref="I1733">SUMPRODUCT(B1717:B1736, (ROW(B1717:B1736)-ROW(B1717)+1)) / (20*21/2)</f>
        <v>9.3728999999999996</v>
      </c>
      <c r="J1733" s="2">
        <f t="shared" si="210"/>
        <v>9.3735607359044959</v>
      </c>
      <c r="K1733" s="2">
        <f t="shared" si="212"/>
        <v>9.4043603066020012</v>
      </c>
    </row>
    <row r="1734" spans="1:11" ht="13.5" x14ac:dyDescent="0.25">
      <c r="A1734" s="3">
        <f>TITRES_STAT!B1737</f>
        <v>44539</v>
      </c>
      <c r="B1734" s="6">
        <f>TITRES_STAT!D1737</f>
        <v>9.3728999999999996</v>
      </c>
      <c r="C1734" s="2">
        <f t="shared" si="213"/>
        <v>0</v>
      </c>
      <c r="D1734" s="2">
        <f t="shared" ref="D1734:D1797" si="214">AVERAGE(B1730:B1734)</f>
        <v>9.3728999999999996</v>
      </c>
      <c r="E1734" s="2">
        <f t="shared" si="208"/>
        <v>9.3728999999999996</v>
      </c>
      <c r="F1734" s="2">
        <f t="shared" si="209"/>
        <v>9.372899999999996</v>
      </c>
      <c r="G1734" s="2">
        <f t="shared" si="211"/>
        <v>9.3710260000000041</v>
      </c>
      <c r="H1734" s="2">
        <f t="shared" si="207"/>
        <v>9.0218470000000064</v>
      </c>
      <c r="I1734" s="2">
        <f t="array" ref="I1734">SUMPRODUCT(B1718:B1737, (ROW(B1718:B1737)-ROW(B1718)+1)) / (20*21/2)</f>
        <v>9.3728999999999996</v>
      </c>
      <c r="J1734" s="2">
        <f t="shared" si="210"/>
        <v>9.3734978086754968</v>
      </c>
      <c r="K1734" s="2">
        <f t="shared" si="212"/>
        <v>9.4031265690881973</v>
      </c>
    </row>
    <row r="1735" spans="1:11" ht="13.5" x14ac:dyDescent="0.25">
      <c r="A1735" s="3">
        <f>TITRES_STAT!B1738</f>
        <v>44540</v>
      </c>
      <c r="B1735" s="6">
        <f>TITRES_STAT!D1738</f>
        <v>9.3728999999999996</v>
      </c>
      <c r="C1735" s="2">
        <f t="shared" si="213"/>
        <v>0</v>
      </c>
      <c r="D1735" s="2">
        <f t="shared" si="214"/>
        <v>9.3728999999999996</v>
      </c>
      <c r="E1735" s="2">
        <f t="shared" si="208"/>
        <v>9.3728999999999996</v>
      </c>
      <c r="F1735" s="2">
        <f t="shared" si="209"/>
        <v>9.372899999999996</v>
      </c>
      <c r="G1735" s="2">
        <f t="shared" si="211"/>
        <v>9.367264000000004</v>
      </c>
      <c r="H1735" s="2">
        <f t="shared" si="207"/>
        <v>9.0281665000000064</v>
      </c>
      <c r="I1735" s="2">
        <f t="array" ref="I1735">SUMPRODUCT(B1719:B1738, (ROW(B1719:B1738)-ROW(B1719)+1)) / (20*21/2)</f>
        <v>9.3728999999999996</v>
      </c>
      <c r="J1735" s="2">
        <f t="shared" si="210"/>
        <v>9.373440874515925</v>
      </c>
      <c r="K1735" s="2">
        <f t="shared" si="212"/>
        <v>9.4019412134376807</v>
      </c>
    </row>
    <row r="1736" spans="1:11" ht="13.5" x14ac:dyDescent="0.25">
      <c r="A1736" s="3">
        <f>TITRES_STAT!B1739</f>
        <v>44543</v>
      </c>
      <c r="B1736" s="6">
        <f>TITRES_STAT!D1739</f>
        <v>9.3728999999999996</v>
      </c>
      <c r="C1736" s="2">
        <f t="shared" si="213"/>
        <v>0</v>
      </c>
      <c r="D1736" s="2">
        <f t="shared" si="214"/>
        <v>9.3728999999999996</v>
      </c>
      <c r="E1736" s="2">
        <f t="shared" si="208"/>
        <v>9.3728999999999996</v>
      </c>
      <c r="F1736" s="2">
        <f t="shared" si="209"/>
        <v>9.372899999999996</v>
      </c>
      <c r="G1736" s="2">
        <f t="shared" si="211"/>
        <v>9.363502000000004</v>
      </c>
      <c r="H1736" s="2">
        <f t="shared" si="207"/>
        <v>9.0344860000000082</v>
      </c>
      <c r="I1736" s="2">
        <f t="array" ref="I1736">SUMPRODUCT(B1720:B1739, (ROW(B1720:B1739)-ROW(B1720)+1)) / (20*21/2)</f>
        <v>9.3728999999999996</v>
      </c>
      <c r="J1736" s="2">
        <f t="shared" si="210"/>
        <v>9.3733893626572655</v>
      </c>
      <c r="K1736" s="2">
        <f t="shared" si="212"/>
        <v>9.4008023423224785</v>
      </c>
    </row>
    <row r="1737" spans="1:11" ht="13.5" x14ac:dyDescent="0.25">
      <c r="A1737" s="3">
        <f>TITRES_STAT!B1740</f>
        <v>44544</v>
      </c>
      <c r="B1737" s="6">
        <f>TITRES_STAT!D1740</f>
        <v>9.3728999999999996</v>
      </c>
      <c r="C1737" s="2">
        <f t="shared" si="213"/>
        <v>0</v>
      </c>
      <c r="D1737" s="2">
        <f t="shared" si="214"/>
        <v>9.3728999999999996</v>
      </c>
      <c r="E1737" s="2">
        <f t="shared" si="208"/>
        <v>9.3728999999999996</v>
      </c>
      <c r="F1737" s="2">
        <f t="shared" si="209"/>
        <v>9.372899999999996</v>
      </c>
      <c r="G1737" s="2">
        <f t="shared" si="211"/>
        <v>9.3597400000000039</v>
      </c>
      <c r="H1737" s="2">
        <f t="shared" si="207"/>
        <v>9.0408055000000083</v>
      </c>
      <c r="I1737" s="2">
        <f t="array" ref="I1737">SUMPRODUCT(B1721:B1740, (ROW(B1721:B1740)-ROW(B1721)+1)) / (20*21/2)</f>
        <v>9.3728999999999996</v>
      </c>
      <c r="J1737" s="2">
        <f t="shared" si="210"/>
        <v>9.3733427566899064</v>
      </c>
      <c r="K1737" s="2">
        <f t="shared" si="212"/>
        <v>9.3997081328196366</v>
      </c>
    </row>
    <row r="1738" spans="1:11" ht="13.5" x14ac:dyDescent="0.25">
      <c r="A1738" s="3">
        <f>TITRES_STAT!B1741</f>
        <v>44545</v>
      </c>
      <c r="B1738" s="6">
        <f>TITRES_STAT!D1741</f>
        <v>9.3728999999999996</v>
      </c>
      <c r="C1738" s="2">
        <f t="shared" si="213"/>
        <v>0</v>
      </c>
      <c r="D1738" s="2">
        <f t="shared" si="214"/>
        <v>9.3728999999999996</v>
      </c>
      <c r="E1738" s="2">
        <f t="shared" si="208"/>
        <v>9.3728999999999996</v>
      </c>
      <c r="F1738" s="2">
        <f t="shared" si="209"/>
        <v>9.372899999999996</v>
      </c>
      <c r="G1738" s="2">
        <f t="shared" si="211"/>
        <v>9.3559780000000039</v>
      </c>
      <c r="H1738" s="2">
        <f t="shared" ref="H1738:H1801" si="215">AVERAGE(B1539:B1738)</f>
        <v>9.0470900000000096</v>
      </c>
      <c r="I1738" s="2">
        <f t="array" ref="I1738">SUMPRODUCT(B1722:B1741, (ROW(B1722:B1741)-ROW(B1722)+1)) / (20*21/2)</f>
        <v>9.3333476190476183</v>
      </c>
      <c r="J1738" s="2">
        <f t="shared" si="210"/>
        <v>9.3733005893861066</v>
      </c>
      <c r="K1738" s="2">
        <f t="shared" si="212"/>
        <v>9.3986568334933764</v>
      </c>
    </row>
    <row r="1739" spans="1:11" ht="13.5" x14ac:dyDescent="0.25">
      <c r="A1739" s="3">
        <f>TITRES_STAT!B1742</f>
        <v>44546</v>
      </c>
      <c r="B1739" s="6">
        <f>TITRES_STAT!D1742</f>
        <v>9.3728999999999996</v>
      </c>
      <c r="C1739" s="2">
        <f t="shared" si="213"/>
        <v>0</v>
      </c>
      <c r="D1739" s="2">
        <f t="shared" si="214"/>
        <v>9.3728999999999996</v>
      </c>
      <c r="E1739" s="2">
        <f t="shared" si="208"/>
        <v>9.3728999999999996</v>
      </c>
      <c r="F1739" s="2">
        <f t="shared" si="209"/>
        <v>9.372899999999996</v>
      </c>
      <c r="G1739" s="2">
        <f t="shared" si="211"/>
        <v>9.3522160000000039</v>
      </c>
      <c r="H1739" s="2">
        <f t="shared" si="215"/>
        <v>9.053374500000011</v>
      </c>
      <c r="I1739" s="2">
        <f t="array" ref="I1739">SUMPRODUCT(B1723:B1742, (ROW(B1723:B1742)-ROW(B1723)+1)) / (20*21/2)</f>
        <v>9.2957728571428557</v>
      </c>
      <c r="J1739" s="2">
        <f t="shared" si="210"/>
        <v>9.3732624380160008</v>
      </c>
      <c r="K1739" s="2">
        <f t="shared" si="212"/>
        <v>9.3976467615916768</v>
      </c>
    </row>
    <row r="1740" spans="1:11" ht="13.5" x14ac:dyDescent="0.25">
      <c r="A1740" s="3">
        <f>TITRES_STAT!B1743</f>
        <v>44550</v>
      </c>
      <c r="B1740" s="6">
        <f>TITRES_STAT!D1743</f>
        <v>9.3728999999999996</v>
      </c>
      <c r="C1740" s="2">
        <f t="shared" si="213"/>
        <v>0</v>
      </c>
      <c r="D1740" s="2">
        <f t="shared" si="214"/>
        <v>9.3728999999999996</v>
      </c>
      <c r="E1740" s="2">
        <f t="shared" ref="E1740:E1803" si="216">AVERAGE(B1731:B1740)</f>
        <v>9.3728999999999996</v>
      </c>
      <c r="F1740" s="2">
        <f t="shared" si="209"/>
        <v>9.372899999999996</v>
      </c>
      <c r="G1740" s="2">
        <f t="shared" si="211"/>
        <v>9.3515880000000031</v>
      </c>
      <c r="H1740" s="2">
        <f t="shared" si="215"/>
        <v>9.0596590000000106</v>
      </c>
      <c r="I1740" s="2">
        <f t="array" ref="I1740">SUMPRODUCT(B1724:B1743, (ROW(B1724:B1743)-ROW(B1724)+1)) / (20*21/2)</f>
        <v>9.2945090476190479</v>
      </c>
      <c r="J1740" s="2">
        <f t="shared" si="210"/>
        <v>9.3732279201097146</v>
      </c>
      <c r="K1740" s="2">
        <f t="shared" si="212"/>
        <v>9.3966763003527873</v>
      </c>
    </row>
    <row r="1741" spans="1:11" ht="13.5" x14ac:dyDescent="0.25">
      <c r="A1741" s="3">
        <f>TITRES_STAT!B1744</f>
        <v>44551</v>
      </c>
      <c r="B1741" s="6">
        <f>TITRES_STAT!D1744</f>
        <v>8.9575999999999993</v>
      </c>
      <c r="C1741" s="2">
        <f t="shared" si="213"/>
        <v>-0.41530000000000022</v>
      </c>
      <c r="D1741" s="2">
        <f t="shared" si="214"/>
        <v>9.2898399999999999</v>
      </c>
      <c r="E1741" s="2">
        <f t="shared" si="216"/>
        <v>9.3313699999999997</v>
      </c>
      <c r="F1741" s="2">
        <f t="shared" si="209"/>
        <v>9.3521349999999952</v>
      </c>
      <c r="G1741" s="2">
        <f t="shared" si="211"/>
        <v>9.3426540000000031</v>
      </c>
      <c r="H1741" s="2">
        <f t="shared" si="215"/>
        <v>9.0650555000000104</v>
      </c>
      <c r="I1741" s="2">
        <f t="array" ref="I1741">SUMPRODUCT(B1725:B1744, (ROW(B1725:B1744)-ROW(B1725)+1)) / (20*21/2)</f>
        <v>9.2935061904761902</v>
      </c>
      <c r="J1741" s="2">
        <f t="shared" si="210"/>
        <v>9.3336443086706939</v>
      </c>
      <c r="K1741" s="2">
        <f t="shared" si="212"/>
        <v>9.37945762190758</v>
      </c>
    </row>
    <row r="1742" spans="1:11" ht="13.5" x14ac:dyDescent="0.25">
      <c r="A1742" s="3">
        <f>TITRES_STAT!B1745</f>
        <v>44552</v>
      </c>
      <c r="B1742" s="6">
        <f>TITRES_STAT!D1745</f>
        <v>8.9575999999999993</v>
      </c>
      <c r="C1742" s="2">
        <f t="shared" si="213"/>
        <v>0</v>
      </c>
      <c r="D1742" s="2">
        <f t="shared" si="214"/>
        <v>9.2067799999999984</v>
      </c>
      <c r="E1742" s="2">
        <f t="shared" si="216"/>
        <v>9.2898399999999999</v>
      </c>
      <c r="F1742" s="2">
        <f t="shared" si="209"/>
        <v>9.3313699999999979</v>
      </c>
      <c r="G1742" s="2">
        <f t="shared" si="211"/>
        <v>9.3337200000000031</v>
      </c>
      <c r="H1742" s="2">
        <f t="shared" si="215"/>
        <v>9.0704520000000102</v>
      </c>
      <c r="I1742" s="2">
        <f t="array" ref="I1742">SUMPRODUCT(B1726:B1745, (ROW(B1726:B1745)-ROW(B1726)+1)) / (20*21/2)</f>
        <v>9.292764285714286</v>
      </c>
      <c r="J1742" s="2">
        <f t="shared" si="210"/>
        <v>9.2978305649877697</v>
      </c>
      <c r="K1742" s="2">
        <f t="shared" si="212"/>
        <v>9.3629141857543416</v>
      </c>
    </row>
    <row r="1743" spans="1:11" ht="13.5" x14ac:dyDescent="0.25">
      <c r="A1743" s="3">
        <f>TITRES_STAT!B1746</f>
        <v>44553</v>
      </c>
      <c r="B1743" s="6">
        <f>TITRES_STAT!D1746</f>
        <v>9.3180999999999994</v>
      </c>
      <c r="C1743" s="2">
        <f t="shared" si="213"/>
        <v>0.36050000000000004</v>
      </c>
      <c r="D1743" s="2">
        <f t="shared" si="214"/>
        <v>9.1958200000000012</v>
      </c>
      <c r="E1743" s="2">
        <f t="shared" si="216"/>
        <v>9.2843599999999995</v>
      </c>
      <c r="F1743" s="2">
        <f t="shared" si="209"/>
        <v>9.3286299999999969</v>
      </c>
      <c r="G1743" s="2">
        <f t="shared" si="211"/>
        <v>9.3319960000000037</v>
      </c>
      <c r="H1743" s="2">
        <f t="shared" si="215"/>
        <v>9.0776510000000101</v>
      </c>
      <c r="I1743" s="2">
        <f t="array" ref="I1743">SUMPRODUCT(B1727:B1746, (ROW(B1727:B1746)-ROW(B1727)+1)) / (20*21/2)</f>
        <v>9.285559523809523</v>
      </c>
      <c r="J1743" s="2">
        <f t="shared" si="210"/>
        <v>9.2997609873698863</v>
      </c>
      <c r="K1743" s="2">
        <f t="shared" si="212"/>
        <v>9.3611567667051521</v>
      </c>
    </row>
    <row r="1744" spans="1:11" ht="13.5" x14ac:dyDescent="0.25">
      <c r="A1744" s="3">
        <f>TITRES_STAT!B1747</f>
        <v>44554</v>
      </c>
      <c r="B1744" s="6">
        <f>TITRES_STAT!D1747</f>
        <v>9.3180999999999994</v>
      </c>
      <c r="C1744" s="2">
        <f t="shared" si="213"/>
        <v>0</v>
      </c>
      <c r="D1744" s="2">
        <f t="shared" si="214"/>
        <v>9.1848600000000005</v>
      </c>
      <c r="E1744" s="2">
        <f t="shared" si="216"/>
        <v>9.2788799999999991</v>
      </c>
      <c r="F1744" s="2">
        <f t="shared" si="209"/>
        <v>9.3258899999999976</v>
      </c>
      <c r="G1744" s="2">
        <f t="shared" si="211"/>
        <v>9.3302720000000026</v>
      </c>
      <c r="H1744" s="2">
        <f t="shared" si="215"/>
        <v>9.0848500000000101</v>
      </c>
      <c r="I1744" s="2">
        <f t="array" ref="I1744">SUMPRODUCT(B1728:B1747, (ROW(B1728:B1747)-ROW(B1728)+1)) / (20*21/2)</f>
        <v>9.2849233333333334</v>
      </c>
      <c r="J1744" s="2">
        <f t="shared" si="210"/>
        <v>9.3015075600013262</v>
      </c>
      <c r="K1744" s="2">
        <f t="shared" si="212"/>
        <v>9.3594682660500474</v>
      </c>
    </row>
    <row r="1745" spans="1:11" ht="13.5" x14ac:dyDescent="0.25">
      <c r="A1745" s="3">
        <f>TITRES_STAT!B1748</f>
        <v>44557</v>
      </c>
      <c r="B1745" s="6">
        <f>TITRES_STAT!D1748</f>
        <v>9.3180999999999994</v>
      </c>
      <c r="C1745" s="2">
        <f t="shared" si="213"/>
        <v>0</v>
      </c>
      <c r="D1745" s="2">
        <f t="shared" si="214"/>
        <v>9.1738999999999997</v>
      </c>
      <c r="E1745" s="2">
        <f t="shared" si="216"/>
        <v>9.2733999999999988</v>
      </c>
      <c r="F1745" s="2">
        <f t="shared" si="209"/>
        <v>9.3231499999999965</v>
      </c>
      <c r="G1745" s="2">
        <f t="shared" si="211"/>
        <v>9.3370120000000032</v>
      </c>
      <c r="H1745" s="2">
        <f t="shared" si="215"/>
        <v>9.0920840000000105</v>
      </c>
      <c r="I1745" s="2">
        <f t="array" ref="I1745">SUMPRODUCT(B1729:B1748, (ROW(B1729:B1748)-ROW(B1729)+1)) / (20*21/2)</f>
        <v>9.2845857142857131</v>
      </c>
      <c r="J1745" s="2">
        <f t="shared" si="210"/>
        <v>9.3030877923821507</v>
      </c>
      <c r="K1745" s="2">
        <f t="shared" si="212"/>
        <v>9.3578459811069088</v>
      </c>
    </row>
    <row r="1746" spans="1:11" ht="13.5" x14ac:dyDescent="0.25">
      <c r="A1746" s="3">
        <f>TITRES_STAT!B1749</f>
        <v>44558</v>
      </c>
      <c r="B1746" s="6">
        <f>TITRES_STAT!D1749</f>
        <v>9.2475000000000005</v>
      </c>
      <c r="C1746" s="2">
        <f t="shared" si="213"/>
        <v>-7.0599999999998886E-2</v>
      </c>
      <c r="D1746" s="2">
        <f t="shared" si="214"/>
        <v>9.2318800000000003</v>
      </c>
      <c r="E1746" s="2">
        <f t="shared" si="216"/>
        <v>9.2608599999999992</v>
      </c>
      <c r="F1746" s="2">
        <f t="shared" si="209"/>
        <v>9.3168799999999994</v>
      </c>
      <c r="G1746" s="2">
        <f t="shared" si="211"/>
        <v>9.3424980000000026</v>
      </c>
      <c r="H1746" s="2">
        <f t="shared" si="215"/>
        <v>9.0989650000000104</v>
      </c>
      <c r="I1746" s="2">
        <f t="array" ref="I1746">SUMPRODUCT(B1730:B1749, (ROW(B1730:B1749)-ROW(B1730)+1)) / (20*21/2)</f>
        <v>9.2845466666666656</v>
      </c>
      <c r="J1746" s="2">
        <f t="shared" si="210"/>
        <v>9.2977937169171838</v>
      </c>
      <c r="K1746" s="2">
        <f t="shared" si="212"/>
        <v>9.3535186877301673</v>
      </c>
    </row>
    <row r="1747" spans="1:11" ht="13.5" x14ac:dyDescent="0.25">
      <c r="A1747" s="3">
        <f>TITRES_STAT!B1750</f>
        <v>44559</v>
      </c>
      <c r="B1747" s="6">
        <f>TITRES_STAT!D1750</f>
        <v>9.3102</v>
      </c>
      <c r="C1747" s="2">
        <f t="shared" si="213"/>
        <v>6.2699999999999534E-2</v>
      </c>
      <c r="D1747" s="2">
        <f t="shared" si="214"/>
        <v>9.3024000000000004</v>
      </c>
      <c r="E1747" s="2">
        <f t="shared" si="216"/>
        <v>9.2545899999999985</v>
      </c>
      <c r="F1747" s="2">
        <f t="shared" si="209"/>
        <v>9.3137449999999991</v>
      </c>
      <c r="G1747" s="2">
        <f t="shared" si="211"/>
        <v>9.3492380000000033</v>
      </c>
      <c r="H1747" s="2">
        <f t="shared" si="215"/>
        <v>9.1061245000000106</v>
      </c>
      <c r="I1747" s="2">
        <f t="array" ref="I1747">SUMPRODUCT(B1731:B1750, (ROW(B1731:B1750)-ROW(B1731)+1)) / (20*21/2)</f>
        <v>9.2848061904761909</v>
      </c>
      <c r="J1747" s="2">
        <f t="shared" si="210"/>
        <v>9.298975267686977</v>
      </c>
      <c r="K1747" s="2">
        <f t="shared" si="212"/>
        <v>9.3518199156623165</v>
      </c>
    </row>
    <row r="1748" spans="1:11" ht="13.5" x14ac:dyDescent="0.25">
      <c r="A1748" s="3">
        <f>TITRES_STAT!B1751</f>
        <v>44560</v>
      </c>
      <c r="B1748" s="6">
        <f>TITRES_STAT!D1751</f>
        <v>9.3102</v>
      </c>
      <c r="C1748" s="2">
        <f t="shared" si="213"/>
        <v>0</v>
      </c>
      <c r="D1748" s="2">
        <f t="shared" si="214"/>
        <v>9.3008199999999999</v>
      </c>
      <c r="E1748" s="2">
        <f t="shared" si="216"/>
        <v>9.2483199999999997</v>
      </c>
      <c r="F1748" s="2">
        <f t="shared" ref="F1748:F1811" si="217">AVERAGE(B1729:B1748)</f>
        <v>9.3106099999999987</v>
      </c>
      <c r="G1748" s="2">
        <f t="shared" si="211"/>
        <v>9.3479840000000021</v>
      </c>
      <c r="H1748" s="2">
        <f t="shared" si="215"/>
        <v>9.1132840000000108</v>
      </c>
      <c r="I1748" s="2">
        <f t="array" ref="I1748">SUMPRODUCT(B1732:B1751, (ROW(B1732:B1751)-ROW(B1732)+1)) / (20*21/2)</f>
        <v>9.2853642857142855</v>
      </c>
      <c r="J1748" s="2">
        <f t="shared" si="210"/>
        <v>9.3000442898120284</v>
      </c>
      <c r="K1748" s="2">
        <f t="shared" si="212"/>
        <v>9.3501877621069323</v>
      </c>
    </row>
    <row r="1749" spans="1:11" ht="13.5" x14ac:dyDescent="0.25">
      <c r="A1749" s="3">
        <f>TITRES_STAT!B1752</f>
        <v>44561</v>
      </c>
      <c r="B1749" s="6">
        <f>TITRES_STAT!D1752</f>
        <v>9.3102</v>
      </c>
      <c r="C1749" s="2">
        <f t="shared" si="213"/>
        <v>0</v>
      </c>
      <c r="D1749" s="2">
        <f t="shared" si="214"/>
        <v>9.2992400000000011</v>
      </c>
      <c r="E1749" s="2">
        <f t="shared" si="216"/>
        <v>9.242049999999999</v>
      </c>
      <c r="F1749" s="2">
        <f t="shared" si="217"/>
        <v>9.3074750000000002</v>
      </c>
      <c r="G1749" s="2">
        <f t="shared" si="211"/>
        <v>9.3467300000000026</v>
      </c>
      <c r="H1749" s="2">
        <f t="shared" si="215"/>
        <v>9.1204785000000115</v>
      </c>
      <c r="I1749" s="2">
        <f t="array" ref="I1749">SUMPRODUCT(B1733:B1752, (ROW(B1733:B1752)-ROW(B1733)+1)) / (20*21/2)</f>
        <v>9.2862209523809511</v>
      </c>
      <c r="J1749" s="2">
        <f t="shared" ref="J1749:J1812" si="218">$J$4*B1749+J1748*(1-$J$4)</f>
        <v>9.3010115003061209</v>
      </c>
      <c r="K1749" s="2">
        <f t="shared" si="212"/>
        <v>9.3486196145733267</v>
      </c>
    </row>
    <row r="1750" spans="1:11" ht="13.5" x14ac:dyDescent="0.25">
      <c r="A1750" s="3">
        <f>TITRES_STAT!B1753</f>
        <v>44564</v>
      </c>
      <c r="B1750" s="6">
        <f>TITRES_STAT!D1753</f>
        <v>9.3102</v>
      </c>
      <c r="C1750" s="2">
        <f t="shared" si="213"/>
        <v>0</v>
      </c>
      <c r="D1750" s="2">
        <f t="shared" si="214"/>
        <v>9.2976600000000005</v>
      </c>
      <c r="E1750" s="2">
        <f t="shared" si="216"/>
        <v>9.2357799999999983</v>
      </c>
      <c r="F1750" s="2">
        <f t="shared" si="217"/>
        <v>9.3043399999999998</v>
      </c>
      <c r="G1750" s="2">
        <f t="shared" si="211"/>
        <v>9.3454760000000014</v>
      </c>
      <c r="H1750" s="2">
        <f t="shared" si="215"/>
        <v>9.1276730000000104</v>
      </c>
      <c r="I1750" s="2">
        <f t="array" ref="I1750">SUMPRODUCT(B1734:B1753, (ROW(B1734:B1753)-ROW(B1734)+1)) / (20*21/2)</f>
        <v>9.2866333333333326</v>
      </c>
      <c r="J1750" s="2">
        <f t="shared" si="218"/>
        <v>9.3018865955150627</v>
      </c>
      <c r="K1750" s="2">
        <f t="shared" si="212"/>
        <v>9.3471129630214307</v>
      </c>
    </row>
    <row r="1751" spans="1:11" ht="13.5" x14ac:dyDescent="0.25">
      <c r="A1751" s="3">
        <f>TITRES_STAT!B1754</f>
        <v>44565</v>
      </c>
      <c r="B1751" s="6">
        <f>TITRES_STAT!D1754</f>
        <v>9.3102</v>
      </c>
      <c r="C1751" s="2">
        <f t="shared" si="213"/>
        <v>0</v>
      </c>
      <c r="D1751" s="2">
        <f t="shared" si="214"/>
        <v>9.3102</v>
      </c>
      <c r="E1751" s="2">
        <f t="shared" si="216"/>
        <v>9.2710399999999993</v>
      </c>
      <c r="F1751" s="2">
        <f t="shared" si="217"/>
        <v>9.3012050000000013</v>
      </c>
      <c r="G1751" s="2">
        <f t="shared" si="211"/>
        <v>9.344222000000002</v>
      </c>
      <c r="H1751" s="2">
        <f t="shared" si="215"/>
        <v>9.1349025000000115</v>
      </c>
      <c r="I1751" s="2">
        <f t="array" ref="I1751">SUMPRODUCT(B1735:B1754, (ROW(B1735:B1754)-ROW(B1735)+1)) / (20*21/2)</f>
        <v>9.2478195238095218</v>
      </c>
      <c r="J1751" s="2">
        <f t="shared" si="218"/>
        <v>9.3026783483231519</v>
      </c>
      <c r="K1751" s="2">
        <f t="shared" si="212"/>
        <v>9.3456653958441187</v>
      </c>
    </row>
    <row r="1752" spans="1:11" ht="13.5" x14ac:dyDescent="0.25">
      <c r="A1752" s="3">
        <f>TITRES_STAT!B1755</f>
        <v>44566</v>
      </c>
      <c r="B1752" s="6">
        <f>TITRES_STAT!D1755</f>
        <v>9.3102</v>
      </c>
      <c r="C1752" s="2">
        <f t="shared" si="213"/>
        <v>0</v>
      </c>
      <c r="D1752" s="2">
        <f t="shared" si="214"/>
        <v>9.3102</v>
      </c>
      <c r="E1752" s="2">
        <f t="shared" si="216"/>
        <v>9.3062999999999985</v>
      </c>
      <c r="F1752" s="2">
        <f t="shared" si="217"/>
        <v>9.2980700000000027</v>
      </c>
      <c r="G1752" s="2">
        <f t="shared" si="211"/>
        <v>9.3429680000000026</v>
      </c>
      <c r="H1752" s="2">
        <f t="shared" si="215"/>
        <v>9.1421320000000108</v>
      </c>
      <c r="I1752" s="2">
        <f t="array" ref="I1752">SUMPRODUCT(B1736:B1755, (ROW(B1736:B1755)-ROW(B1736)+1)) / (20*21/2)</f>
        <v>9.2113195238095233</v>
      </c>
      <c r="J1752" s="2">
        <f t="shared" si="218"/>
        <v>9.3033946961019005</v>
      </c>
      <c r="K1752" s="2">
        <f t="shared" si="212"/>
        <v>9.3442745960070948</v>
      </c>
    </row>
    <row r="1753" spans="1:11" ht="13.5" x14ac:dyDescent="0.25">
      <c r="A1753" s="3">
        <f>TITRES_STAT!B1756</f>
        <v>44567</v>
      </c>
      <c r="B1753" s="6">
        <f>TITRES_STAT!D1756</f>
        <v>9.3024000000000004</v>
      </c>
      <c r="C1753" s="2">
        <f t="shared" si="213"/>
        <v>-7.799999999999585E-3</v>
      </c>
      <c r="D1753" s="2">
        <f t="shared" si="214"/>
        <v>9.3086400000000005</v>
      </c>
      <c r="E1753" s="2">
        <f t="shared" si="216"/>
        <v>9.3047299999999993</v>
      </c>
      <c r="F1753" s="2">
        <f t="shared" si="217"/>
        <v>9.2945450000000029</v>
      </c>
      <c r="G1753" s="2">
        <f t="shared" si="211"/>
        <v>9.3415580000000009</v>
      </c>
      <c r="H1753" s="2">
        <f t="shared" si="215"/>
        <v>9.1492875000000105</v>
      </c>
      <c r="I1753" s="2">
        <f t="array" ref="I1753">SUMPRODUCT(B1737:B1756, (ROW(B1737:B1756)-ROW(B1737)+1)) / (20*21/2)</f>
        <v>9.177133333333332</v>
      </c>
      <c r="J1753" s="2">
        <f t="shared" si="218"/>
        <v>9.3032999631398141</v>
      </c>
      <c r="K1753" s="2">
        <f t="shared" si="212"/>
        <v>9.3426324549872088</v>
      </c>
    </row>
    <row r="1754" spans="1:11" ht="13.5" x14ac:dyDescent="0.25">
      <c r="A1754" s="3">
        <f>TITRES_STAT!B1757</f>
        <v>44568</v>
      </c>
      <c r="B1754" s="6">
        <f>TITRES_STAT!D1757</f>
        <v>8.8870000000000005</v>
      </c>
      <c r="C1754" s="2">
        <f t="shared" si="213"/>
        <v>-0.41539999999999999</v>
      </c>
      <c r="D1754" s="2">
        <f t="shared" si="214"/>
        <v>9.2240000000000002</v>
      </c>
      <c r="E1754" s="2">
        <f t="shared" si="216"/>
        <v>9.2616200000000006</v>
      </c>
      <c r="F1754" s="2">
        <f t="shared" si="217"/>
        <v>9.2702500000000008</v>
      </c>
      <c r="G1754" s="2">
        <f t="shared" si="211"/>
        <v>9.3318400000000015</v>
      </c>
      <c r="H1754" s="2">
        <f t="shared" si="215"/>
        <v>9.1532125000000111</v>
      </c>
      <c r="I1754" s="2">
        <f t="array" ref="I1754">SUMPRODUCT(B1738:B1757, (ROW(B1738:B1757)-ROW(B1738)+1)) / (20*21/2)</f>
        <v>9.1452609523809514</v>
      </c>
      <c r="J1754" s="2">
        <f t="shared" si="218"/>
        <v>9.2636523476026902</v>
      </c>
      <c r="K1754" s="2">
        <f t="shared" si="212"/>
        <v>9.3247645155759464</v>
      </c>
    </row>
    <row r="1755" spans="1:11" ht="13.5" x14ac:dyDescent="0.25">
      <c r="A1755" s="3">
        <f>TITRES_STAT!B1758</f>
        <v>44571</v>
      </c>
      <c r="B1755" s="6">
        <f>TITRES_STAT!D1758</f>
        <v>8.8870000000000005</v>
      </c>
      <c r="C1755" s="2">
        <f t="shared" si="213"/>
        <v>0</v>
      </c>
      <c r="D1755" s="2">
        <f t="shared" si="214"/>
        <v>9.1393599999999999</v>
      </c>
      <c r="E1755" s="2">
        <f t="shared" si="216"/>
        <v>9.2185100000000002</v>
      </c>
      <c r="F1755" s="2">
        <f t="shared" si="217"/>
        <v>9.2459550000000004</v>
      </c>
      <c r="G1755" s="2">
        <f t="shared" si="211"/>
        <v>9.3221220000000002</v>
      </c>
      <c r="H1755" s="2">
        <f t="shared" si="215"/>
        <v>9.1559490000000121</v>
      </c>
      <c r="I1755" s="2">
        <f t="array" ref="I1755">SUMPRODUCT(B1739:B1758, (ROW(B1739:B1758)-ROW(B1739)+1)) / (20*21/2)</f>
        <v>9.1157023809523796</v>
      </c>
      <c r="J1755" s="2">
        <f t="shared" si="218"/>
        <v>9.2277806954500541</v>
      </c>
      <c r="K1755" s="2">
        <f t="shared" si="212"/>
        <v>9.3075972796710076</v>
      </c>
    </row>
    <row r="1756" spans="1:11" ht="13.5" x14ac:dyDescent="0.25">
      <c r="A1756" s="3">
        <f>TITRES_STAT!B1759</f>
        <v>44572</v>
      </c>
      <c r="B1756" s="6">
        <f>TITRES_STAT!D1759</f>
        <v>8.8870000000000005</v>
      </c>
      <c r="C1756" s="2">
        <f t="shared" si="213"/>
        <v>0</v>
      </c>
      <c r="D1756" s="2">
        <f t="shared" si="214"/>
        <v>9.0547199999999997</v>
      </c>
      <c r="E1756" s="2">
        <f t="shared" si="216"/>
        <v>9.1824600000000007</v>
      </c>
      <c r="F1756" s="2">
        <f t="shared" si="217"/>
        <v>9.22166</v>
      </c>
      <c r="G1756" s="2">
        <f t="shared" si="211"/>
        <v>9.3124040000000008</v>
      </c>
      <c r="H1756" s="2">
        <f t="shared" si="215"/>
        <v>9.1586855000000114</v>
      </c>
      <c r="I1756" s="2">
        <f t="array" ref="I1756">SUMPRODUCT(B1740:B1759, (ROW(B1740:B1759)-ROW(B1740)+1)) / (20*21/2)</f>
        <v>9.0884576190476185</v>
      </c>
      <c r="J1756" s="2">
        <f t="shared" si="218"/>
        <v>9.1953253911214787</v>
      </c>
      <c r="K1756" s="2">
        <f t="shared" si="212"/>
        <v>9.2911032687035178</v>
      </c>
    </row>
    <row r="1757" spans="1:11" ht="13.5" x14ac:dyDescent="0.25">
      <c r="A1757" s="3">
        <f>TITRES_STAT!B1760</f>
        <v>44573</v>
      </c>
      <c r="B1757" s="6">
        <f>TITRES_STAT!D1760</f>
        <v>8.8870000000000005</v>
      </c>
      <c r="C1757" s="2">
        <f t="shared" si="213"/>
        <v>0</v>
      </c>
      <c r="D1757" s="2">
        <f t="shared" si="214"/>
        <v>8.9700799999999994</v>
      </c>
      <c r="E1757" s="2">
        <f t="shared" si="216"/>
        <v>9.1401399999999988</v>
      </c>
      <c r="F1757" s="2">
        <f t="shared" si="217"/>
        <v>9.1973649999999996</v>
      </c>
      <c r="G1757" s="2">
        <f t="shared" si="211"/>
        <v>9.3026859999999996</v>
      </c>
      <c r="H1757" s="2">
        <f t="shared" si="215"/>
        <v>9.1601990000000129</v>
      </c>
      <c r="I1757" s="2">
        <f t="array" ref="I1757">SUMPRODUCT(B1741:B1760, (ROW(B1741:B1760)-ROW(B1741)+1)) / (20*21/2)</f>
        <v>9.0635266666666681</v>
      </c>
      <c r="J1757" s="2">
        <f t="shared" si="218"/>
        <v>9.1659610681575288</v>
      </c>
      <c r="K1757" s="2">
        <f t="shared" si="212"/>
        <v>9.2752560816955381</v>
      </c>
    </row>
    <row r="1758" spans="1:11" ht="13.5" x14ac:dyDescent="0.25">
      <c r="A1758" s="3">
        <f>TITRES_STAT!B1761</f>
        <v>44574</v>
      </c>
      <c r="B1758" s="6">
        <f>TITRES_STAT!D1761</f>
        <v>8.8870000000000005</v>
      </c>
      <c r="C1758" s="2">
        <f t="shared" si="213"/>
        <v>0</v>
      </c>
      <c r="D1758" s="2">
        <f t="shared" si="214"/>
        <v>8.8870000000000005</v>
      </c>
      <c r="E1758" s="2">
        <f t="shared" si="216"/>
        <v>9.0978200000000005</v>
      </c>
      <c r="F1758" s="2">
        <f t="shared" si="217"/>
        <v>9.1730699999999992</v>
      </c>
      <c r="G1758" s="2">
        <f t="shared" si="211"/>
        <v>9.2929680000000001</v>
      </c>
      <c r="H1758" s="2">
        <f t="shared" si="215"/>
        <v>9.1617125000000126</v>
      </c>
      <c r="I1758" s="2">
        <f t="array" ref="I1758">SUMPRODUCT(B1742:B1761, (ROW(B1742:B1761)-ROW(B1742)+1)) / (20*21/2)</f>
        <v>9.0409095238095247</v>
      </c>
      <c r="J1758" s="2">
        <f t="shared" si="218"/>
        <v>9.1393933473806221</v>
      </c>
      <c r="K1758" s="2">
        <f t="shared" si="212"/>
        <v>9.2600303530015964</v>
      </c>
    </row>
    <row r="1759" spans="1:11" ht="13.5" x14ac:dyDescent="0.25">
      <c r="A1759" s="3">
        <f>TITRES_STAT!B1762</f>
        <v>44575</v>
      </c>
      <c r="B1759" s="6">
        <f>TITRES_STAT!D1762</f>
        <v>8.8870000000000005</v>
      </c>
      <c r="C1759" s="2">
        <f t="shared" si="213"/>
        <v>0</v>
      </c>
      <c r="D1759" s="2">
        <f t="shared" si="214"/>
        <v>8.8870000000000005</v>
      </c>
      <c r="E1759" s="2">
        <f t="shared" si="216"/>
        <v>9.0555000000000003</v>
      </c>
      <c r="F1759" s="2">
        <f t="shared" si="217"/>
        <v>9.1487749999999988</v>
      </c>
      <c r="G1759" s="2">
        <f t="shared" si="211"/>
        <v>9.2832499999999989</v>
      </c>
      <c r="H1759" s="2">
        <f t="shared" si="215"/>
        <v>9.1642045000000127</v>
      </c>
      <c r="I1759" s="2">
        <f t="array" ref="I1759">SUMPRODUCT(B1743:B1762, (ROW(B1743:B1762)-ROW(B1743)+1)) / (20*21/2)</f>
        <v>9.0186285714285717</v>
      </c>
      <c r="J1759" s="2">
        <f t="shared" si="218"/>
        <v>9.1153558857253252</v>
      </c>
      <c r="K1759" s="2">
        <f t="shared" si="212"/>
        <v>9.2454017117074176</v>
      </c>
    </row>
    <row r="1760" spans="1:11" ht="13.5" x14ac:dyDescent="0.25">
      <c r="A1760" s="3">
        <f>TITRES_STAT!B1763</f>
        <v>44578</v>
      </c>
      <c r="B1760" s="6">
        <f>TITRES_STAT!D1763</f>
        <v>8.8870000000000005</v>
      </c>
      <c r="C1760" s="2">
        <f t="shared" si="213"/>
        <v>0</v>
      </c>
      <c r="D1760" s="2">
        <f t="shared" si="214"/>
        <v>8.8870000000000005</v>
      </c>
      <c r="E1760" s="2">
        <f t="shared" si="216"/>
        <v>9.0131800000000002</v>
      </c>
      <c r="F1760" s="2">
        <f t="shared" si="217"/>
        <v>9.1244800000000001</v>
      </c>
      <c r="G1760" s="2">
        <f t="shared" si="211"/>
        <v>9.2735319999999994</v>
      </c>
      <c r="H1760" s="2">
        <f t="shared" si="215"/>
        <v>9.1673955000000138</v>
      </c>
      <c r="I1760" s="2">
        <f t="array" ref="I1760">SUMPRODUCT(B1744:B1763, (ROW(B1744:B1763)-ROW(B1744)+1)) / (20*21/2)</f>
        <v>8.9966838095238089</v>
      </c>
      <c r="J1760" s="2">
        <f t="shared" si="218"/>
        <v>9.0936077061324383</v>
      </c>
      <c r="K1760" s="2">
        <f t="shared" si="212"/>
        <v>9.231346742620854</v>
      </c>
    </row>
    <row r="1761" spans="1:11" ht="13.5" x14ac:dyDescent="0.25">
      <c r="A1761" s="3">
        <f>TITRES_STAT!B1764</f>
        <v>44579</v>
      </c>
      <c r="B1761" s="6">
        <f>TITRES_STAT!D1764</f>
        <v>8.8870000000000005</v>
      </c>
      <c r="C1761" s="2">
        <f t="shared" si="213"/>
        <v>0</v>
      </c>
      <c r="D1761" s="2">
        <f t="shared" si="214"/>
        <v>8.8870000000000005</v>
      </c>
      <c r="E1761" s="2">
        <f t="shared" si="216"/>
        <v>8.9708600000000001</v>
      </c>
      <c r="F1761" s="2">
        <f t="shared" si="217"/>
        <v>9.1209499999999988</v>
      </c>
      <c r="G1761" s="2">
        <f t="shared" si="211"/>
        <v>9.2638139999999982</v>
      </c>
      <c r="H1761" s="2">
        <f t="shared" si="215"/>
        <v>9.1705865000000113</v>
      </c>
      <c r="I1761" s="2">
        <f t="array" ref="I1761">SUMPRODUCT(B1745:B1764, (ROW(B1745:B1764)-ROW(B1745)+1)) / (20*21/2)</f>
        <v>8.976049047619048</v>
      </c>
      <c r="J1761" s="2">
        <f t="shared" si="218"/>
        <v>9.0739307817388735</v>
      </c>
      <c r="K1761" s="2">
        <f t="shared" si="212"/>
        <v>9.2178429487925868</v>
      </c>
    </row>
    <row r="1762" spans="1:11" ht="13.5" x14ac:dyDescent="0.25">
      <c r="A1762" s="3">
        <f>TITRES_STAT!B1765</f>
        <v>44580</v>
      </c>
      <c r="B1762" s="6">
        <f>TITRES_STAT!D1765</f>
        <v>8.8870000000000005</v>
      </c>
      <c r="C1762" s="2">
        <f t="shared" si="213"/>
        <v>0</v>
      </c>
      <c r="D1762" s="2">
        <f t="shared" si="214"/>
        <v>8.8870000000000005</v>
      </c>
      <c r="E1762" s="2">
        <f t="shared" si="216"/>
        <v>8.9285400000000017</v>
      </c>
      <c r="F1762" s="2">
        <f t="shared" si="217"/>
        <v>9.1174199999999992</v>
      </c>
      <c r="G1762" s="2">
        <f t="shared" si="211"/>
        <v>9.2540959999999988</v>
      </c>
      <c r="H1762" s="2">
        <f t="shared" si="215"/>
        <v>9.1744765000000115</v>
      </c>
      <c r="I1762" s="2">
        <f t="array" ref="I1762">SUMPRODUCT(B1746:B1765, (ROW(B1746:B1765)-ROW(B1746)+1)) / (20*21/2)</f>
        <v>8.9575042857142861</v>
      </c>
      <c r="J1762" s="2">
        <f t="shared" si="218"/>
        <v>9.056127850144696</v>
      </c>
      <c r="K1762" s="2">
        <f t="shared" si="212"/>
        <v>9.2048687155066045</v>
      </c>
    </row>
    <row r="1763" spans="1:11" ht="13.5" x14ac:dyDescent="0.25">
      <c r="A1763" s="3">
        <f>TITRES_STAT!B1766</f>
        <v>44581</v>
      </c>
      <c r="B1763" s="6">
        <f>TITRES_STAT!D1766</f>
        <v>8.8870000000000005</v>
      </c>
      <c r="C1763" s="2">
        <f t="shared" si="213"/>
        <v>0</v>
      </c>
      <c r="D1763" s="2">
        <f t="shared" si="214"/>
        <v>8.8870000000000005</v>
      </c>
      <c r="E1763" s="2">
        <f t="shared" si="216"/>
        <v>8.8870000000000005</v>
      </c>
      <c r="F1763" s="2">
        <f t="shared" si="217"/>
        <v>9.0958649999999999</v>
      </c>
      <c r="G1763" s="2">
        <f t="shared" si="211"/>
        <v>9.2443779999999975</v>
      </c>
      <c r="H1763" s="2">
        <f t="shared" si="215"/>
        <v>9.177388000000013</v>
      </c>
      <c r="I1763" s="2">
        <f t="array" ref="I1763">SUMPRODUCT(B1747:B1766, (ROW(B1747:B1766)-ROW(B1747)+1)) / (20*21/2)</f>
        <v>8.9410495238095233</v>
      </c>
      <c r="J1763" s="2">
        <f t="shared" si="218"/>
        <v>9.0400204358452019</v>
      </c>
      <c r="K1763" s="2">
        <f t="shared" si="212"/>
        <v>9.1924032756828176</v>
      </c>
    </row>
    <row r="1764" spans="1:11" ht="13.5" x14ac:dyDescent="0.25">
      <c r="A1764" s="3">
        <f>TITRES_STAT!B1767</f>
        <v>44582</v>
      </c>
      <c r="B1764" s="6">
        <f>TITRES_STAT!D1767</f>
        <v>8.8792000000000009</v>
      </c>
      <c r="C1764" s="2">
        <f t="shared" si="213"/>
        <v>-7.799999999999585E-3</v>
      </c>
      <c r="D1764" s="2">
        <f t="shared" si="214"/>
        <v>8.8854399999999991</v>
      </c>
      <c r="E1764" s="2">
        <f t="shared" si="216"/>
        <v>8.8862199999999998</v>
      </c>
      <c r="F1764" s="2">
        <f t="shared" si="217"/>
        <v>9.0739199999999993</v>
      </c>
      <c r="G1764" s="2">
        <f t="shared" si="211"/>
        <v>9.2345039999999994</v>
      </c>
      <c r="H1764" s="2">
        <f t="shared" si="215"/>
        <v>9.1802605000000117</v>
      </c>
      <c r="I1764" s="2">
        <f t="array" ref="I1764">SUMPRODUCT(B1748:B1767, (ROW(B1748:B1767)-ROW(B1748)+1)) / (20*21/2)</f>
        <v>8.9263485714285711</v>
      </c>
      <c r="J1764" s="2">
        <f t="shared" si="218"/>
        <v>9.0247042038599457</v>
      </c>
      <c r="K1764" s="2">
        <f t="shared" si="212"/>
        <v>9.180120794283491</v>
      </c>
    </row>
    <row r="1765" spans="1:11" ht="13.5" x14ac:dyDescent="0.25">
      <c r="A1765" s="3">
        <f>TITRES_STAT!B1768</f>
        <v>44585</v>
      </c>
      <c r="B1765" s="6">
        <f>TITRES_STAT!D1768</f>
        <v>8.8792000000000009</v>
      </c>
      <c r="C1765" s="2">
        <f t="shared" si="213"/>
        <v>0</v>
      </c>
      <c r="D1765" s="2">
        <f t="shared" si="214"/>
        <v>8.8838799999999996</v>
      </c>
      <c r="E1765" s="2">
        <f t="shared" si="216"/>
        <v>8.8854399999999991</v>
      </c>
      <c r="F1765" s="2">
        <f t="shared" si="217"/>
        <v>9.0519750000000005</v>
      </c>
      <c r="G1765" s="2">
        <f t="shared" si="211"/>
        <v>9.2246299999999994</v>
      </c>
      <c r="H1765" s="2">
        <f t="shared" si="215"/>
        <v>9.1831330000000122</v>
      </c>
      <c r="I1765" s="2">
        <f t="array" ref="I1765">SUMPRODUCT(B1749:B1768, (ROW(B1749:B1768)-ROW(B1749)+1)) / (20*21/2)</f>
        <v>8.9137000000000004</v>
      </c>
      <c r="J1765" s="2">
        <f t="shared" si="218"/>
        <v>9.01084666063519</v>
      </c>
      <c r="K1765" s="2">
        <f t="shared" si="212"/>
        <v>9.168319978821394</v>
      </c>
    </row>
    <row r="1766" spans="1:11" ht="13.5" x14ac:dyDescent="0.25">
      <c r="A1766" s="3">
        <f>TITRES_STAT!B1769</f>
        <v>44586</v>
      </c>
      <c r="B1766" s="6">
        <f>TITRES_STAT!D1769</f>
        <v>8.8792000000000009</v>
      </c>
      <c r="C1766" s="2">
        <f t="shared" si="213"/>
        <v>0</v>
      </c>
      <c r="D1766" s="2">
        <f t="shared" si="214"/>
        <v>8.8823200000000018</v>
      </c>
      <c r="E1766" s="2">
        <f t="shared" si="216"/>
        <v>8.8846600000000002</v>
      </c>
      <c r="F1766" s="2">
        <f t="shared" si="217"/>
        <v>9.0335599999999996</v>
      </c>
      <c r="G1766" s="2">
        <f t="shared" si="211"/>
        <v>9.2147559999999995</v>
      </c>
      <c r="H1766" s="2">
        <f t="shared" si="215"/>
        <v>9.1860055000000127</v>
      </c>
      <c r="I1766" s="2">
        <f t="array" ref="I1766">SUMPRODUCT(B1750:B1769, (ROW(B1750:B1769)-ROW(B1750)+1)) / (20*21/2)</f>
        <v>8.9031038095238095</v>
      </c>
      <c r="J1766" s="2">
        <f t="shared" si="218"/>
        <v>8.9983088834318394</v>
      </c>
      <c r="K1766" s="2">
        <f t="shared" si="212"/>
        <v>9.1569819404362409</v>
      </c>
    </row>
    <row r="1767" spans="1:11" ht="13.5" x14ac:dyDescent="0.25">
      <c r="A1767" s="3">
        <f>TITRES_STAT!B1770</f>
        <v>44587</v>
      </c>
      <c r="B1767" s="6">
        <f>TITRES_STAT!D1770</f>
        <v>8.8792000000000009</v>
      </c>
      <c r="C1767" s="2">
        <f t="shared" si="213"/>
        <v>0</v>
      </c>
      <c r="D1767" s="2">
        <f t="shared" si="214"/>
        <v>8.8807600000000004</v>
      </c>
      <c r="E1767" s="2">
        <f t="shared" si="216"/>
        <v>8.8838799999999996</v>
      </c>
      <c r="F1767" s="2">
        <f t="shared" si="217"/>
        <v>9.0120100000000001</v>
      </c>
      <c r="G1767" s="2">
        <f t="shared" si="211"/>
        <v>9.2048819999999996</v>
      </c>
      <c r="H1767" s="2">
        <f t="shared" si="215"/>
        <v>9.1888780000000132</v>
      </c>
      <c r="I1767" s="2">
        <f t="array" ref="I1767">SUMPRODUCT(B1751:B1770, (ROW(B1751:B1770)-ROW(B1751)+1)) / (20*21/2)</f>
        <v>8.8945600000000002</v>
      </c>
      <c r="J1767" s="2">
        <f t="shared" si="218"/>
        <v>8.9869651802478554</v>
      </c>
      <c r="K1767" s="2">
        <f t="shared" si="212"/>
        <v>9.1460885310073685</v>
      </c>
    </row>
    <row r="1768" spans="1:11" ht="13.5" x14ac:dyDescent="0.25">
      <c r="A1768" s="3">
        <f>TITRES_STAT!B1771</f>
        <v>44588</v>
      </c>
      <c r="B1768" s="6">
        <f>TITRES_STAT!D1771</f>
        <v>8.8792000000000009</v>
      </c>
      <c r="C1768" s="2">
        <f t="shared" si="213"/>
        <v>0</v>
      </c>
      <c r="D1768" s="2">
        <f t="shared" si="214"/>
        <v>8.8792000000000009</v>
      </c>
      <c r="E1768" s="2">
        <f t="shared" si="216"/>
        <v>8.8830999999999989</v>
      </c>
      <c r="F1768" s="2">
        <f t="shared" si="217"/>
        <v>8.9904600000000006</v>
      </c>
      <c r="G1768" s="2">
        <f t="shared" si="211"/>
        <v>9.1950079999999996</v>
      </c>
      <c r="H1768" s="2">
        <f t="shared" si="215"/>
        <v>9.1929390000000133</v>
      </c>
      <c r="I1768" s="2">
        <f t="array" ref="I1768">SUMPRODUCT(B1752:B1771, (ROW(B1752:B1771)-ROW(B1752)+1)) / (20*21/2)</f>
        <v>8.8634400000000007</v>
      </c>
      <c r="J1768" s="2">
        <f t="shared" si="218"/>
        <v>8.9767018297480607</v>
      </c>
      <c r="K1768" s="2">
        <f t="shared" si="212"/>
        <v>9.1356223141051185</v>
      </c>
    </row>
    <row r="1769" spans="1:11" ht="13.5" x14ac:dyDescent="0.25">
      <c r="A1769" s="3">
        <f>TITRES_STAT!B1772</f>
        <v>44589</v>
      </c>
      <c r="B1769" s="6">
        <f>TITRES_STAT!D1772</f>
        <v>8.8792000000000009</v>
      </c>
      <c r="C1769" s="2">
        <f t="shared" si="213"/>
        <v>0</v>
      </c>
      <c r="D1769" s="2">
        <f t="shared" si="214"/>
        <v>8.8792000000000009</v>
      </c>
      <c r="E1769" s="2">
        <f t="shared" si="216"/>
        <v>8.8823199999999982</v>
      </c>
      <c r="F1769" s="2">
        <f t="shared" si="217"/>
        <v>8.9689099999999993</v>
      </c>
      <c r="G1769" s="2">
        <f t="shared" si="211"/>
        <v>9.1851339999999997</v>
      </c>
      <c r="H1769" s="2">
        <f t="shared" si="215"/>
        <v>9.1970000000000134</v>
      </c>
      <c r="I1769" s="2">
        <f t="array" ref="I1769">SUMPRODUCT(B1753:B1772, (ROW(B1753:B1772)-ROW(B1753)+1)) / (20*21/2)</f>
        <v>8.8356038095238105</v>
      </c>
      <c r="J1769" s="2">
        <f t="shared" si="218"/>
        <v>8.9674159412006276</v>
      </c>
      <c r="K1769" s="2">
        <f t="shared" si="212"/>
        <v>9.1255665370813883</v>
      </c>
    </row>
    <row r="1770" spans="1:11" ht="13.5" x14ac:dyDescent="0.25">
      <c r="A1770" s="3">
        <f>TITRES_STAT!B1773</f>
        <v>44592</v>
      </c>
      <c r="B1770" s="6">
        <f>TITRES_STAT!D1773</f>
        <v>8.8792000000000009</v>
      </c>
      <c r="C1770" s="2">
        <f t="shared" si="213"/>
        <v>0</v>
      </c>
      <c r="D1770" s="2">
        <f t="shared" si="214"/>
        <v>8.8792000000000009</v>
      </c>
      <c r="E1770" s="2">
        <f t="shared" si="216"/>
        <v>8.8815399999999975</v>
      </c>
      <c r="F1770" s="2">
        <f t="shared" si="217"/>
        <v>8.9473599999999998</v>
      </c>
      <c r="G1770" s="2">
        <f t="shared" si="211"/>
        <v>9.1752600000000015</v>
      </c>
      <c r="H1770" s="2">
        <f t="shared" si="215"/>
        <v>9.2010610000000153</v>
      </c>
      <c r="I1770" s="2">
        <f t="array" ref="I1770">SUMPRODUCT(B1754:B1773, (ROW(B1754:B1773)-ROW(B1754)+1)) / (20*21/2)</f>
        <v>8.8110514285714299</v>
      </c>
      <c r="J1770" s="2">
        <f t="shared" si="218"/>
        <v>8.9590144229910447</v>
      </c>
      <c r="K1770" s="2">
        <f t="shared" si="212"/>
        <v>9.1159051042546668</v>
      </c>
    </row>
    <row r="1771" spans="1:11" ht="13.5" x14ac:dyDescent="0.25">
      <c r="A1771" s="3">
        <f>TITRES_STAT!B1774</f>
        <v>44593</v>
      </c>
      <c r="B1771" s="6">
        <f>TITRES_STAT!D1774</f>
        <v>8.6205999999999996</v>
      </c>
      <c r="C1771" s="2">
        <f t="shared" si="213"/>
        <v>-0.25860000000000127</v>
      </c>
      <c r="D1771" s="2">
        <f t="shared" si="214"/>
        <v>8.8274799999999995</v>
      </c>
      <c r="E1771" s="2">
        <f t="shared" si="216"/>
        <v>8.8548999999999989</v>
      </c>
      <c r="F1771" s="2">
        <f t="shared" si="217"/>
        <v>8.9128799999999995</v>
      </c>
      <c r="G1771" s="2">
        <f t="shared" si="211"/>
        <v>9.1602140000000016</v>
      </c>
      <c r="H1771" s="2">
        <f t="shared" si="215"/>
        <v>9.2038290000000149</v>
      </c>
      <c r="I1771" s="2">
        <f t="array" ref="I1771">SUMPRODUCT(B1755:B1774, (ROW(B1755:B1774)-ROW(B1755)+1)) / (20*21/2)</f>
        <v>8.7897457142857149</v>
      </c>
      <c r="J1771" s="2">
        <f t="shared" si="218"/>
        <v>8.9267844779442793</v>
      </c>
      <c r="K1771" s="2">
        <f t="shared" si="212"/>
        <v>9.0964813746760527</v>
      </c>
    </row>
    <row r="1772" spans="1:11" ht="13.5" x14ac:dyDescent="0.25">
      <c r="A1772" s="3">
        <f>TITRES_STAT!B1775</f>
        <v>44594</v>
      </c>
      <c r="B1772" s="6">
        <f>TITRES_STAT!D1775</f>
        <v>8.6205999999999996</v>
      </c>
      <c r="C1772" s="2">
        <f t="shared" si="213"/>
        <v>0</v>
      </c>
      <c r="D1772" s="2">
        <f t="shared" si="214"/>
        <v>8.77576</v>
      </c>
      <c r="E1772" s="2">
        <f t="shared" si="216"/>
        <v>8.8282599999999984</v>
      </c>
      <c r="F1772" s="2">
        <f t="shared" si="217"/>
        <v>8.8783999999999992</v>
      </c>
      <c r="G1772" s="2">
        <f t="shared" si="211"/>
        <v>9.1451680000000035</v>
      </c>
      <c r="H1772" s="2">
        <f t="shared" si="215"/>
        <v>9.2067365000000141</v>
      </c>
      <c r="I1772" s="2">
        <f t="array" ref="I1772">SUMPRODUCT(B1756:B1775, (ROW(B1756:B1775)-ROW(B1756)+1)) / (20*21/2)</f>
        <v>8.7689561904761888</v>
      </c>
      <c r="J1772" s="2">
        <f t="shared" si="218"/>
        <v>8.8976240514733949</v>
      </c>
      <c r="K1772" s="2">
        <f t="shared" si="212"/>
        <v>9.0778193599828736</v>
      </c>
    </row>
    <row r="1773" spans="1:11" ht="13.5" x14ac:dyDescent="0.25">
      <c r="A1773" s="3">
        <f>TITRES_STAT!B1776</f>
        <v>44595</v>
      </c>
      <c r="B1773" s="6">
        <f>TITRES_STAT!D1776</f>
        <v>8.6205999999999996</v>
      </c>
      <c r="C1773" s="2">
        <f t="shared" si="213"/>
        <v>0</v>
      </c>
      <c r="D1773" s="2">
        <f t="shared" si="214"/>
        <v>8.7240399999999987</v>
      </c>
      <c r="E1773" s="2">
        <f t="shared" si="216"/>
        <v>8.801619999999998</v>
      </c>
      <c r="F1773" s="2">
        <f t="shared" si="217"/>
        <v>8.8443099999999983</v>
      </c>
      <c r="G1773" s="2">
        <f t="shared" si="211"/>
        <v>9.1301220000000036</v>
      </c>
      <c r="H1773" s="2">
        <f t="shared" si="215"/>
        <v>9.2085955000000155</v>
      </c>
      <c r="I1773" s="2">
        <f t="array" ref="I1773">SUMPRODUCT(B1757:B1776, (ROW(B1757:B1776)-ROW(B1757)+1)) / (20*21/2)</f>
        <v>8.7494728571428571</v>
      </c>
      <c r="J1773" s="2">
        <f t="shared" si="218"/>
        <v>8.8712408084759282</v>
      </c>
      <c r="K1773" s="2">
        <f t="shared" si="212"/>
        <v>9.0598891890031528</v>
      </c>
    </row>
    <row r="1774" spans="1:11" ht="13.5" x14ac:dyDescent="0.25">
      <c r="A1774" s="3">
        <f>TITRES_STAT!B1777</f>
        <v>44596</v>
      </c>
      <c r="B1774" s="6">
        <f>TITRES_STAT!D1777</f>
        <v>8.6205999999999996</v>
      </c>
      <c r="C1774" s="2">
        <f t="shared" si="213"/>
        <v>0</v>
      </c>
      <c r="D1774" s="2">
        <f t="shared" si="214"/>
        <v>8.6723199999999991</v>
      </c>
      <c r="E1774" s="2">
        <f t="shared" si="216"/>
        <v>8.7757599999999982</v>
      </c>
      <c r="F1774" s="2">
        <f t="shared" si="217"/>
        <v>8.8309899999999981</v>
      </c>
      <c r="G1774" s="2">
        <f t="shared" si="211"/>
        <v>9.1150760000000055</v>
      </c>
      <c r="H1774" s="2">
        <f t="shared" si="215"/>
        <v>9.2104545000000151</v>
      </c>
      <c r="I1774" s="2">
        <f t="array" ref="I1774">SUMPRODUCT(B1758:B1777, (ROW(B1758:B1777)-ROW(B1758)+1)) / (20*21/2)</f>
        <v>8.7312957142857144</v>
      </c>
      <c r="J1774" s="2">
        <f t="shared" si="218"/>
        <v>8.8473702552877445</v>
      </c>
      <c r="K1774" s="2">
        <f t="shared" si="212"/>
        <v>9.0426621619834222</v>
      </c>
    </row>
    <row r="1775" spans="1:11" ht="13.5" x14ac:dyDescent="0.25">
      <c r="A1775" s="3">
        <f>TITRES_STAT!B1778</f>
        <v>44599</v>
      </c>
      <c r="B1775" s="6">
        <f>TITRES_STAT!D1778</f>
        <v>8.6127000000000002</v>
      </c>
      <c r="C1775" s="2">
        <f t="shared" si="213"/>
        <v>-7.899999999999352E-3</v>
      </c>
      <c r="D1775" s="2">
        <f t="shared" si="214"/>
        <v>8.6190200000000008</v>
      </c>
      <c r="E1775" s="2">
        <f t="shared" si="216"/>
        <v>8.7491099999999982</v>
      </c>
      <c r="F1775" s="2">
        <f t="shared" si="217"/>
        <v>8.8172749999999986</v>
      </c>
      <c r="G1775" s="2">
        <f t="shared" si="211"/>
        <v>9.0998720000000066</v>
      </c>
      <c r="H1775" s="2">
        <f t="shared" si="215"/>
        <v>9.2106660000000158</v>
      </c>
      <c r="I1775" s="2">
        <f t="array" ref="I1775">SUMPRODUCT(B1759:B1778, (ROW(B1759:B1778)-ROW(B1759)+1)) / (20*21/2)</f>
        <v>8.7144247619047608</v>
      </c>
      <c r="J1775" s="2">
        <f t="shared" si="218"/>
        <v>8.8250207071651019</v>
      </c>
      <c r="K1775" s="2">
        <f t="shared" si="212"/>
        <v>9.0258009007291697</v>
      </c>
    </row>
    <row r="1776" spans="1:11" ht="13.5" x14ac:dyDescent="0.25">
      <c r="A1776" s="3">
        <f>TITRES_STAT!B1779</f>
        <v>44600</v>
      </c>
      <c r="B1776" s="6">
        <f>TITRES_STAT!D1779</f>
        <v>8.6127000000000002</v>
      </c>
      <c r="C1776" s="2">
        <f t="shared" si="213"/>
        <v>0</v>
      </c>
      <c r="D1776" s="2">
        <f t="shared" si="214"/>
        <v>8.6174399999999984</v>
      </c>
      <c r="E1776" s="2">
        <f t="shared" si="216"/>
        <v>8.7224599999999999</v>
      </c>
      <c r="F1776" s="2">
        <f t="shared" si="217"/>
        <v>8.8035599999999974</v>
      </c>
      <c r="G1776" s="2">
        <f t="shared" si="211"/>
        <v>9.0846680000000077</v>
      </c>
      <c r="H1776" s="2">
        <f t="shared" si="215"/>
        <v>9.2114020000000156</v>
      </c>
      <c r="I1776" s="2">
        <f t="array" ref="I1776">SUMPRODUCT(B1760:B1779, (ROW(B1760:B1779)-ROW(B1760)+1)) / (20*21/2)</f>
        <v>8.6988599999999998</v>
      </c>
      <c r="J1776" s="2">
        <f t="shared" si="218"/>
        <v>8.8047996874350929</v>
      </c>
      <c r="K1776" s="2">
        <f t="shared" si="212"/>
        <v>9.0096008654064565</v>
      </c>
    </row>
    <row r="1777" spans="1:11" ht="13.5" x14ac:dyDescent="0.25">
      <c r="A1777" s="3">
        <f>TITRES_STAT!B1780</f>
        <v>44601</v>
      </c>
      <c r="B1777" s="6">
        <f>TITRES_STAT!D1780</f>
        <v>8.6127000000000002</v>
      </c>
      <c r="C1777" s="2">
        <f t="shared" si="213"/>
        <v>0</v>
      </c>
      <c r="D1777" s="2">
        <f t="shared" si="214"/>
        <v>8.6158600000000014</v>
      </c>
      <c r="E1777" s="2">
        <f t="shared" si="216"/>
        <v>8.6958099999999998</v>
      </c>
      <c r="F1777" s="2">
        <f t="shared" si="217"/>
        <v>8.7898449999999961</v>
      </c>
      <c r="G1777" s="2">
        <f t="shared" si="211"/>
        <v>9.0694640000000071</v>
      </c>
      <c r="H1777" s="2">
        <f t="shared" si="215"/>
        <v>9.2117885000000168</v>
      </c>
      <c r="I1777" s="2">
        <f t="array" ref="I1777">SUMPRODUCT(B1761:B1780, (ROW(B1761:B1780)-ROW(B1761)+1)) / (20*21/2)</f>
        <v>8.6480300000000003</v>
      </c>
      <c r="J1777" s="2">
        <f t="shared" si="218"/>
        <v>8.7865044791079399</v>
      </c>
      <c r="K1777" s="2">
        <f t="shared" si="212"/>
        <v>8.9940361255865948</v>
      </c>
    </row>
    <row r="1778" spans="1:11" ht="13.5" x14ac:dyDescent="0.25">
      <c r="A1778" s="3">
        <f>TITRES_STAT!B1781</f>
        <v>44602</v>
      </c>
      <c r="B1778" s="6">
        <f>TITRES_STAT!D1781</f>
        <v>8.6127000000000002</v>
      </c>
      <c r="C1778" s="2">
        <f t="shared" si="213"/>
        <v>0</v>
      </c>
      <c r="D1778" s="2">
        <f t="shared" si="214"/>
        <v>8.614279999999999</v>
      </c>
      <c r="E1778" s="2">
        <f t="shared" si="216"/>
        <v>8.6691600000000015</v>
      </c>
      <c r="F1778" s="2">
        <f t="shared" si="217"/>
        <v>8.7761299999999967</v>
      </c>
      <c r="G1778" s="2">
        <f t="shared" ref="G1778:G1841" si="219">AVERAGE(B1729:B1778)</f>
        <v>9.0542600000000064</v>
      </c>
      <c r="H1778" s="2">
        <f t="shared" si="215"/>
        <v>9.2109165000000139</v>
      </c>
      <c r="I1778" s="2">
        <f t="array" ref="I1778">SUMPRODUCT(B1762:B1781, (ROW(B1762:B1781)-ROW(B1762)+1)) / (20*21/2)</f>
        <v>8.5652585714285721</v>
      </c>
      <c r="J1778" s="2">
        <f t="shared" si="218"/>
        <v>8.7699516715738497</v>
      </c>
      <c r="K1778" s="2">
        <f t="shared" si="212"/>
        <v>8.9790817677204533</v>
      </c>
    </row>
    <row r="1779" spans="1:11" ht="13.5" x14ac:dyDescent="0.25">
      <c r="A1779" s="3">
        <f>TITRES_STAT!B1782</f>
        <v>44603</v>
      </c>
      <c r="B1779" s="6">
        <f>TITRES_STAT!D1782</f>
        <v>8.6127000000000002</v>
      </c>
      <c r="C1779" s="2">
        <f t="shared" si="213"/>
        <v>0</v>
      </c>
      <c r="D1779" s="2">
        <f t="shared" si="214"/>
        <v>8.6127000000000002</v>
      </c>
      <c r="E1779" s="2">
        <f t="shared" si="216"/>
        <v>8.6425100000000015</v>
      </c>
      <c r="F1779" s="2">
        <f t="shared" si="217"/>
        <v>8.7624149999999954</v>
      </c>
      <c r="G1779" s="2">
        <f t="shared" si="219"/>
        <v>9.0390560000000093</v>
      </c>
      <c r="H1779" s="2">
        <f t="shared" si="215"/>
        <v>9.2100445000000146</v>
      </c>
      <c r="I1779" s="2">
        <f t="array" ref="I1779">SUMPRODUCT(B1763:B1782, (ROW(B1763:B1782)-ROW(B1763)+1)) / (20*21/2)</f>
        <v>8.4537852380952394</v>
      </c>
      <c r="J1779" s="2">
        <f t="shared" si="218"/>
        <v>8.7549753219001509</v>
      </c>
      <c r="K1779" s="2">
        <f t="shared" ref="K1779:K1842" si="220">$K$4*B1779+(1-$K$4)*K1778</f>
        <v>8.9647138552608272</v>
      </c>
    </row>
    <row r="1780" spans="1:11" ht="13.5" x14ac:dyDescent="0.25">
      <c r="A1780" s="3">
        <f>TITRES_STAT!B1783</f>
        <v>44606</v>
      </c>
      <c r="B1780" s="6">
        <f>TITRES_STAT!D1783</f>
        <v>8.2286999999999999</v>
      </c>
      <c r="C1780" s="2">
        <f t="shared" si="213"/>
        <v>-0.38400000000000034</v>
      </c>
      <c r="D1780" s="2">
        <f t="shared" si="214"/>
        <v>8.5359000000000016</v>
      </c>
      <c r="E1780" s="2">
        <f t="shared" si="216"/>
        <v>8.5774600000000021</v>
      </c>
      <c r="F1780" s="2">
        <f t="shared" si="217"/>
        <v>8.7294999999999963</v>
      </c>
      <c r="G1780" s="2">
        <f t="shared" si="219"/>
        <v>9.0161720000000081</v>
      </c>
      <c r="H1780" s="2">
        <f t="shared" si="215"/>
        <v>9.2061340000000147</v>
      </c>
      <c r="I1780" s="2">
        <f t="array" ref="I1780">SUMPRODUCT(B1764:B1783, (ROW(B1764:B1783)-ROW(B1764)+1)) / (20*21/2)</f>
        <v>8.3167942857142858</v>
      </c>
      <c r="J1780" s="2">
        <f t="shared" si="218"/>
        <v>8.7048538626715644</v>
      </c>
      <c r="K1780" s="2">
        <f t="shared" si="220"/>
        <v>8.9358505668192265</v>
      </c>
    </row>
    <row r="1781" spans="1:11" ht="13.5" x14ac:dyDescent="0.25">
      <c r="A1781" s="3">
        <f>TITRES_STAT!B1784</f>
        <v>44607</v>
      </c>
      <c r="B1781" s="6">
        <f>TITRES_STAT!D1784</f>
        <v>7.8604000000000003</v>
      </c>
      <c r="C1781" s="2">
        <f t="shared" si="213"/>
        <v>-0.36829999999999963</v>
      </c>
      <c r="D1781" s="2">
        <f t="shared" si="214"/>
        <v>8.3854399999999991</v>
      </c>
      <c r="E1781" s="2">
        <f t="shared" si="216"/>
        <v>8.5014400000000006</v>
      </c>
      <c r="F1781" s="2">
        <f t="shared" si="217"/>
        <v>8.6781699999999979</v>
      </c>
      <c r="G1781" s="2">
        <f t="shared" si="219"/>
        <v>8.9859220000000093</v>
      </c>
      <c r="H1781" s="2">
        <f t="shared" si="215"/>
        <v>9.2003820000000154</v>
      </c>
      <c r="I1781" s="2">
        <f t="array" ref="I1781">SUMPRODUCT(B1765:B1784, (ROW(B1765:B1784)-ROW(B1765)+1)) / (20*21/2)</f>
        <v>8.1879757142857148</v>
      </c>
      <c r="J1781" s="2">
        <f t="shared" si="218"/>
        <v>8.6244296852742721</v>
      </c>
      <c r="K1781" s="2">
        <f t="shared" si="220"/>
        <v>8.8936760347870987</v>
      </c>
    </row>
    <row r="1782" spans="1:11" ht="13.5" x14ac:dyDescent="0.25">
      <c r="A1782" s="3">
        <f>TITRES_STAT!B1785</f>
        <v>44608</v>
      </c>
      <c r="B1782" s="6">
        <f>TITRES_STAT!D1785</f>
        <v>7.5076999999999998</v>
      </c>
      <c r="C1782" s="2">
        <f t="shared" si="213"/>
        <v>-0.35270000000000046</v>
      </c>
      <c r="D1782" s="2">
        <f t="shared" si="214"/>
        <v>8.1644400000000008</v>
      </c>
      <c r="E1782" s="2">
        <f t="shared" si="216"/>
        <v>8.390150000000002</v>
      </c>
      <c r="F1782" s="2">
        <f t="shared" si="217"/>
        <v>8.6092049999999993</v>
      </c>
      <c r="G1782" s="2">
        <f t="shared" si="219"/>
        <v>8.9486180000000086</v>
      </c>
      <c r="H1782" s="2">
        <f t="shared" si="215"/>
        <v>9.193915500000017</v>
      </c>
      <c r="I1782" s="2">
        <f t="array" ref="I1782">SUMPRODUCT(B1766:B1785, (ROW(B1766:B1785)-ROW(B1766)+1)) / (20*21/2)</f>
        <v>8.036682857142857</v>
      </c>
      <c r="J1782" s="2">
        <f t="shared" si="218"/>
        <v>8.5180744771529131</v>
      </c>
      <c r="K1782" s="2">
        <f t="shared" si="220"/>
        <v>8.8393240334228995</v>
      </c>
    </row>
    <row r="1783" spans="1:11" ht="13.5" x14ac:dyDescent="0.25">
      <c r="A1783" s="3">
        <f>TITRES_STAT!B1786</f>
        <v>44609</v>
      </c>
      <c r="B1783" s="6">
        <f>TITRES_STAT!D1786</f>
        <v>7.1707999999999998</v>
      </c>
      <c r="C1783" s="2">
        <f t="shared" si="213"/>
        <v>-0.33689999999999998</v>
      </c>
      <c r="D1783" s="2">
        <f t="shared" si="214"/>
        <v>7.8760599999999998</v>
      </c>
      <c r="E1783" s="2">
        <f t="shared" si="216"/>
        <v>8.2451699999999999</v>
      </c>
      <c r="F1783" s="2">
        <f t="shared" si="217"/>
        <v>8.5233949999999989</v>
      </c>
      <c r="G1783" s="2">
        <f t="shared" si="219"/>
        <v>8.9045760000000094</v>
      </c>
      <c r="H1783" s="2">
        <f t="shared" si="215"/>
        <v>9.1855895000000185</v>
      </c>
      <c r="I1783" s="2">
        <f t="array" ref="I1783">SUMPRODUCT(B1767:B1786, (ROW(B1767:B1786)-ROW(B1767)+1)) / (20*21/2)</f>
        <v>7.8950557142857143</v>
      </c>
      <c r="J1783" s="2">
        <f t="shared" si="218"/>
        <v>8.3897626221859696</v>
      </c>
      <c r="K1783" s="2">
        <f t="shared" si="220"/>
        <v>8.7738917183867073</v>
      </c>
    </row>
    <row r="1784" spans="1:11" ht="13.5" x14ac:dyDescent="0.25">
      <c r="A1784" s="3">
        <f>TITRES_STAT!B1787</f>
        <v>44610</v>
      </c>
      <c r="B1784" s="6">
        <f>TITRES_STAT!D1787</f>
        <v>7.1707999999999998</v>
      </c>
      <c r="C1784" s="2">
        <f t="shared" si="213"/>
        <v>0</v>
      </c>
      <c r="D1784" s="2">
        <f t="shared" si="214"/>
        <v>7.5876800000000006</v>
      </c>
      <c r="E1784" s="2">
        <f t="shared" si="216"/>
        <v>8.1001900000000013</v>
      </c>
      <c r="F1784" s="2">
        <f t="shared" si="217"/>
        <v>8.4379749999999998</v>
      </c>
      <c r="G1784" s="2">
        <f t="shared" si="219"/>
        <v>8.8605340000000083</v>
      </c>
      <c r="H1784" s="2">
        <f t="shared" si="215"/>
        <v>9.1777180000000183</v>
      </c>
      <c r="I1784" s="2">
        <f t="array" ref="I1784">SUMPRODUCT(B1768:B1787, (ROW(B1768:B1787)-ROW(B1768)+1)) / (20*21/2)</f>
        <v>7.7339895238095249</v>
      </c>
      <c r="J1784" s="2">
        <f t="shared" si="218"/>
        <v>8.2736709438825446</v>
      </c>
      <c r="K1784" s="2">
        <f t="shared" si="220"/>
        <v>8.7110253764891894</v>
      </c>
    </row>
    <row r="1785" spans="1:11" ht="13.5" x14ac:dyDescent="0.25">
      <c r="A1785" s="3">
        <f>TITRES_STAT!B1788</f>
        <v>44613</v>
      </c>
      <c r="B1785" s="6">
        <f>TITRES_STAT!D1788</f>
        <v>6.8494000000000002</v>
      </c>
      <c r="C1785" s="2">
        <f t="shared" si="213"/>
        <v>-0.32139999999999969</v>
      </c>
      <c r="D1785" s="2">
        <f t="shared" si="214"/>
        <v>7.31182</v>
      </c>
      <c r="E1785" s="2">
        <f t="shared" si="216"/>
        <v>7.9238600000000003</v>
      </c>
      <c r="F1785" s="2">
        <f t="shared" si="217"/>
        <v>8.3364849999999997</v>
      </c>
      <c r="G1785" s="2">
        <f t="shared" si="219"/>
        <v>8.8100640000000077</v>
      </c>
      <c r="H1785" s="2">
        <f t="shared" si="215"/>
        <v>9.1695325000000185</v>
      </c>
      <c r="I1785" s="2">
        <f t="array" ref="I1785">SUMPRODUCT(B1769:B1788, (ROW(B1769:B1788)-ROW(B1769)+1)) / (20*21/2)</f>
        <v>7.5564252380952386</v>
      </c>
      <c r="J1785" s="2">
        <f t="shared" si="218"/>
        <v>8.1380260920842069</v>
      </c>
      <c r="K1785" s="2">
        <f t="shared" si="220"/>
        <v>8.6380204597641246</v>
      </c>
    </row>
    <row r="1786" spans="1:11" ht="13.5" x14ac:dyDescent="0.25">
      <c r="A1786" s="3">
        <f>TITRES_STAT!B1789</f>
        <v>44614</v>
      </c>
      <c r="B1786" s="6">
        <f>TITRES_STAT!D1789</f>
        <v>6.8494000000000002</v>
      </c>
      <c r="C1786" s="2">
        <f t="shared" si="213"/>
        <v>0</v>
      </c>
      <c r="D1786" s="2">
        <f t="shared" si="214"/>
        <v>7.1096199999999996</v>
      </c>
      <c r="E1786" s="2">
        <f t="shared" si="216"/>
        <v>7.7475300000000002</v>
      </c>
      <c r="F1786" s="2">
        <f t="shared" si="217"/>
        <v>8.2349950000000014</v>
      </c>
      <c r="G1786" s="2">
        <f t="shared" si="219"/>
        <v>8.759594000000007</v>
      </c>
      <c r="H1786" s="2">
        <f t="shared" si="215"/>
        <v>9.1613470000000188</v>
      </c>
      <c r="I1786" s="2">
        <f t="array" ref="I1786">SUMPRODUCT(B1770:B1789, (ROW(B1770:B1789)-ROW(B1770)+1)) / (20*21/2)</f>
        <v>7.3659914285714292</v>
      </c>
      <c r="J1786" s="2">
        <f t="shared" si="218"/>
        <v>8.0152997975999973</v>
      </c>
      <c r="K1786" s="2">
        <f t="shared" si="220"/>
        <v>8.5678784809498456</v>
      </c>
    </row>
    <row r="1787" spans="1:11" ht="13.5" x14ac:dyDescent="0.25">
      <c r="A1787" s="3">
        <f>TITRES_STAT!B1790</f>
        <v>44615</v>
      </c>
      <c r="B1787" s="6">
        <f>TITRES_STAT!D1790</f>
        <v>6.5438000000000001</v>
      </c>
      <c r="C1787" s="2">
        <f t="shared" si="213"/>
        <v>-0.30560000000000009</v>
      </c>
      <c r="D1787" s="2">
        <f t="shared" si="214"/>
        <v>6.9168399999999988</v>
      </c>
      <c r="E1787" s="2">
        <f t="shared" si="216"/>
        <v>7.5406400000000007</v>
      </c>
      <c r="F1787" s="2">
        <f t="shared" si="217"/>
        <v>8.1182249999999989</v>
      </c>
      <c r="G1787" s="2">
        <f t="shared" si="219"/>
        <v>8.7030120000000064</v>
      </c>
      <c r="H1787" s="2">
        <f t="shared" si="215"/>
        <v>9.1516335000000186</v>
      </c>
      <c r="I1787" s="2">
        <f t="array" ref="I1787">SUMPRODUCT(B1771:B1790, (ROW(B1771:B1790)-ROW(B1771)+1)) / (20*21/2)</f>
        <v>7.1893280952380962</v>
      </c>
      <c r="J1787" s="2">
        <f t="shared" si="218"/>
        <v>7.8751569597333315</v>
      </c>
      <c r="K1787" s="2">
        <f t="shared" si="220"/>
        <v>8.4885028542459295</v>
      </c>
    </row>
    <row r="1788" spans="1:11" ht="13.5" x14ac:dyDescent="0.25">
      <c r="A1788" s="3">
        <f>TITRES_STAT!B1791</f>
        <v>44616</v>
      </c>
      <c r="B1788" s="6">
        <f>TITRES_STAT!D1791</f>
        <v>6.2538</v>
      </c>
      <c r="C1788" s="2">
        <f t="shared" si="213"/>
        <v>-0.29000000000000004</v>
      </c>
      <c r="D1788" s="2">
        <f t="shared" si="214"/>
        <v>6.7334399999999999</v>
      </c>
      <c r="E1788" s="2">
        <f t="shared" si="216"/>
        <v>7.3047500000000003</v>
      </c>
      <c r="F1788" s="2">
        <f t="shared" si="217"/>
        <v>7.9869550000000018</v>
      </c>
      <c r="G1788" s="2">
        <f t="shared" si="219"/>
        <v>8.6406300000000051</v>
      </c>
      <c r="H1788" s="2">
        <f t="shared" si="215"/>
        <v>9.140959500000017</v>
      </c>
      <c r="I1788" s="2">
        <f t="array" ref="I1788">SUMPRODUCT(B1772:B1791, (ROW(B1772:B1791)-ROW(B1772)+1)) / (20*21/2)</f>
        <v>7.0018066666666678</v>
      </c>
      <c r="J1788" s="2">
        <f t="shared" si="218"/>
        <v>7.7207420111873004</v>
      </c>
      <c r="K1788" s="2">
        <f t="shared" si="220"/>
        <v>8.4008674481970704</v>
      </c>
    </row>
    <row r="1789" spans="1:11" ht="13.5" x14ac:dyDescent="0.25">
      <c r="A1789" s="3">
        <f>TITRES_STAT!B1792</f>
        <v>44617</v>
      </c>
      <c r="B1789" s="6">
        <f>TITRES_STAT!D1792</f>
        <v>5.9874000000000001</v>
      </c>
      <c r="C1789" s="2">
        <f t="shared" si="213"/>
        <v>-0.26639999999999997</v>
      </c>
      <c r="D1789" s="2">
        <f t="shared" si="214"/>
        <v>6.4967600000000001</v>
      </c>
      <c r="E1789" s="2">
        <f t="shared" si="216"/>
        <v>7.0422200000000004</v>
      </c>
      <c r="F1789" s="2">
        <f t="shared" si="217"/>
        <v>7.8423650000000027</v>
      </c>
      <c r="G1789" s="2">
        <f t="shared" si="219"/>
        <v>8.5729200000000034</v>
      </c>
      <c r="H1789" s="2">
        <f t="shared" si="215"/>
        <v>9.1300020000000153</v>
      </c>
      <c r="I1789" s="2">
        <f t="array" ref="I1789">SUMPRODUCT(B1773:B1792, (ROW(B1773:B1792)-ROW(B1773)+1)) / (20*21/2)</f>
        <v>6.8064080952380959</v>
      </c>
      <c r="J1789" s="2">
        <f t="shared" si="218"/>
        <v>7.5556618196456524</v>
      </c>
      <c r="K1789" s="2">
        <f t="shared" si="220"/>
        <v>8.3062216659148334</v>
      </c>
    </row>
    <row r="1790" spans="1:11" ht="13.5" x14ac:dyDescent="0.25">
      <c r="A1790" s="3">
        <f>TITRES_STAT!B1793</f>
        <v>44620</v>
      </c>
      <c r="B1790" s="6">
        <f>TITRES_STAT!D1793</f>
        <v>5.9874000000000001</v>
      </c>
      <c r="C1790" s="2">
        <f t="shared" si="213"/>
        <v>0</v>
      </c>
      <c r="D1790" s="2">
        <f t="shared" si="214"/>
        <v>6.3243600000000004</v>
      </c>
      <c r="E1790" s="2">
        <f t="shared" si="216"/>
        <v>6.8180899999999998</v>
      </c>
      <c r="F1790" s="2">
        <f t="shared" si="217"/>
        <v>7.6977750000000027</v>
      </c>
      <c r="G1790" s="2">
        <f t="shared" si="219"/>
        <v>8.5052100000000035</v>
      </c>
      <c r="H1790" s="2">
        <f t="shared" si="215"/>
        <v>9.117996000000014</v>
      </c>
      <c r="I1790" s="2">
        <f t="array" ref="I1790">SUMPRODUCT(B1774:B1793, (ROW(B1774:B1793)-ROW(B1774)+1)) / (20*21/2)</f>
        <v>6.6258623809523813</v>
      </c>
      <c r="J1790" s="2">
        <f t="shared" si="218"/>
        <v>7.4063035511079711</v>
      </c>
      <c r="K1790" s="2">
        <f t="shared" si="220"/>
        <v>8.2152874829377822</v>
      </c>
    </row>
    <row r="1791" spans="1:11" ht="13.5" x14ac:dyDescent="0.25">
      <c r="A1791" s="3">
        <f>TITRES_STAT!B1794</f>
        <v>44621</v>
      </c>
      <c r="B1791" s="6">
        <f>TITRES_STAT!D1794</f>
        <v>5.7287999999999997</v>
      </c>
      <c r="C1791" s="2">
        <f t="shared" si="213"/>
        <v>-0.25860000000000039</v>
      </c>
      <c r="D1791" s="2">
        <f t="shared" si="214"/>
        <v>6.1002400000000003</v>
      </c>
      <c r="E1791" s="2">
        <f t="shared" si="216"/>
        <v>6.6049299999999986</v>
      </c>
      <c r="F1791" s="2">
        <f t="shared" si="217"/>
        <v>7.5531850000000018</v>
      </c>
      <c r="G1791" s="2">
        <f t="shared" si="219"/>
        <v>8.4406340000000029</v>
      </c>
      <c r="H1791" s="2">
        <f t="shared" si="215"/>
        <v>9.1046970000000158</v>
      </c>
      <c r="I1791" s="2">
        <f t="array" ref="I1791">SUMPRODUCT(B1775:B1794, (ROW(B1775:B1794)-ROW(B1775)+1)) / (20*21/2)</f>
        <v>6.4601695238095234</v>
      </c>
      <c r="J1791" s="2">
        <f t="shared" si="218"/>
        <v>7.2465413081453072</v>
      </c>
      <c r="K1791" s="2">
        <f t="shared" si="220"/>
        <v>8.1177781698813991</v>
      </c>
    </row>
    <row r="1792" spans="1:11" ht="13.5" x14ac:dyDescent="0.25">
      <c r="A1792" s="3">
        <f>TITRES_STAT!B1795</f>
        <v>44622</v>
      </c>
      <c r="B1792" s="6">
        <f>TITRES_STAT!D1795</f>
        <v>5.5015000000000001</v>
      </c>
      <c r="C1792" s="2">
        <f t="shared" si="213"/>
        <v>-0.22729999999999961</v>
      </c>
      <c r="D1792" s="2">
        <f t="shared" si="214"/>
        <v>5.8917799999999998</v>
      </c>
      <c r="E1792" s="2">
        <f t="shared" si="216"/>
        <v>6.4043099999999997</v>
      </c>
      <c r="F1792" s="2">
        <f t="shared" si="217"/>
        <v>7.3972300000000022</v>
      </c>
      <c r="G1792" s="2">
        <f t="shared" si="219"/>
        <v>8.3715120000000027</v>
      </c>
      <c r="H1792" s="2">
        <f t="shared" si="215"/>
        <v>9.0902615000000146</v>
      </c>
      <c r="I1792" s="2">
        <f t="array" ref="I1792">SUMPRODUCT(B1776:B1795, (ROW(B1776:B1795)-ROW(B1776)+1)) / (20*21/2)</f>
        <v>6.3093295238095237</v>
      </c>
      <c r="J1792" s="2">
        <f t="shared" si="218"/>
        <v>7.0803468978457547</v>
      </c>
      <c r="K1792" s="2">
        <f t="shared" si="220"/>
        <v>8.015179025964482</v>
      </c>
    </row>
    <row r="1793" spans="1:11" ht="13.5" x14ac:dyDescent="0.25">
      <c r="A1793" s="3">
        <f>TITRES_STAT!B1796</f>
        <v>44623</v>
      </c>
      <c r="B1793" s="6">
        <f>TITRES_STAT!D1796</f>
        <v>5.5015000000000001</v>
      </c>
      <c r="C1793" s="2">
        <f t="shared" si="213"/>
        <v>0</v>
      </c>
      <c r="D1793" s="2">
        <f t="shared" si="214"/>
        <v>5.74132</v>
      </c>
      <c r="E1793" s="2">
        <f t="shared" si="216"/>
        <v>6.2373799999999999</v>
      </c>
      <c r="F1793" s="2">
        <f t="shared" si="217"/>
        <v>7.2412749999999999</v>
      </c>
      <c r="G1793" s="2">
        <f t="shared" si="219"/>
        <v>8.295180000000002</v>
      </c>
      <c r="H1793" s="2">
        <f t="shared" si="215"/>
        <v>9.0758260000000135</v>
      </c>
      <c r="I1793" s="2">
        <f t="array" ref="I1793">SUMPRODUCT(B1777:B1796, (ROW(B1777:B1796)-ROW(B1777)+1)) / (20*21/2)</f>
        <v>6.1733047619047623</v>
      </c>
      <c r="J1793" s="2">
        <f t="shared" si="218"/>
        <v>6.9299805266223498</v>
      </c>
      <c r="K1793" s="2">
        <f t="shared" si="220"/>
        <v>7.9166033778874443</v>
      </c>
    </row>
    <row r="1794" spans="1:11" ht="13.5" x14ac:dyDescent="0.25">
      <c r="A1794" s="3">
        <f>TITRES_STAT!B1797</f>
        <v>44624</v>
      </c>
      <c r="B1794" s="6">
        <f>TITRES_STAT!D1797</f>
        <v>5.5015000000000001</v>
      </c>
      <c r="C1794" s="2">
        <f t="shared" si="213"/>
        <v>0</v>
      </c>
      <c r="D1794" s="2">
        <f t="shared" si="214"/>
        <v>5.6441400000000002</v>
      </c>
      <c r="E1794" s="2">
        <f t="shared" si="216"/>
        <v>6.0704500000000001</v>
      </c>
      <c r="F1794" s="2">
        <f t="shared" si="217"/>
        <v>7.0853199999999985</v>
      </c>
      <c r="G1794" s="2">
        <f t="shared" si="219"/>
        <v>8.2188480000000013</v>
      </c>
      <c r="H1794" s="2">
        <f t="shared" si="215"/>
        <v>9.0613905000000141</v>
      </c>
      <c r="I1794" s="2">
        <f t="array" ref="I1794">SUMPRODUCT(B1778:B1797, (ROW(B1778:B1797)-ROW(B1778)+1)) / (20*21/2)</f>
        <v>6.0520952380952373</v>
      </c>
      <c r="J1794" s="2">
        <f t="shared" si="218"/>
        <v>6.7939347621821264</v>
      </c>
      <c r="K1794" s="2">
        <f t="shared" si="220"/>
        <v>7.8218934414997019</v>
      </c>
    </row>
    <row r="1795" spans="1:11" ht="13.5" x14ac:dyDescent="0.25">
      <c r="A1795" s="3">
        <f>TITRES_STAT!B1798</f>
        <v>44627</v>
      </c>
      <c r="B1795" s="6">
        <f>TITRES_STAT!D1798</f>
        <v>5.5015000000000001</v>
      </c>
      <c r="C1795" s="2">
        <f t="shared" si="213"/>
        <v>0</v>
      </c>
      <c r="D1795" s="2">
        <f t="shared" si="214"/>
        <v>5.5469600000000003</v>
      </c>
      <c r="E1795" s="2">
        <f t="shared" si="216"/>
        <v>5.9356600000000004</v>
      </c>
      <c r="F1795" s="2">
        <f t="shared" si="217"/>
        <v>6.929759999999999</v>
      </c>
      <c r="G1795" s="2">
        <f t="shared" si="219"/>
        <v>8.1425160000000023</v>
      </c>
      <c r="H1795" s="2">
        <f t="shared" si="215"/>
        <v>9.046955000000013</v>
      </c>
      <c r="I1795" s="2">
        <f t="array" ref="I1795">SUMPRODUCT(B1779:B1798, (ROW(B1779:B1798)-ROW(B1779)+1)) / (20*21/2)</f>
        <v>5.9442057142857134</v>
      </c>
      <c r="J1795" s="2">
        <f t="shared" si="218"/>
        <v>6.6708457372124004</v>
      </c>
      <c r="K1795" s="2">
        <f t="shared" si="220"/>
        <v>7.73089762026442</v>
      </c>
    </row>
    <row r="1796" spans="1:11" ht="13.5" x14ac:dyDescent="0.25">
      <c r="A1796" s="3">
        <f>TITRES_STAT!B1799</f>
        <v>44628</v>
      </c>
      <c r="B1796" s="6">
        <f>TITRES_STAT!D1799</f>
        <v>5.5015000000000001</v>
      </c>
      <c r="C1796" s="2">
        <f t="shared" ref="C1796:C1859" si="221">B1796-B1795</f>
        <v>0</v>
      </c>
      <c r="D1796" s="2">
        <f t="shared" si="214"/>
        <v>5.5015000000000001</v>
      </c>
      <c r="E1796" s="2">
        <f t="shared" si="216"/>
        <v>5.8008700000000006</v>
      </c>
      <c r="F1796" s="2">
        <f t="shared" si="217"/>
        <v>6.7741999999999978</v>
      </c>
      <c r="G1796" s="2">
        <f t="shared" si="219"/>
        <v>8.0675960000000018</v>
      </c>
      <c r="H1796" s="2">
        <f t="shared" si="215"/>
        <v>9.0325195000000136</v>
      </c>
      <c r="I1796" s="2">
        <f t="array" ref="I1796">SUMPRODUCT(B1780:B1799, (ROW(B1780:B1799)-ROW(B1780)+1)) / (20*21/2)</f>
        <v>5.8527014285714278</v>
      </c>
      <c r="J1796" s="2">
        <f t="shared" si="218"/>
        <v>6.5594794765255058</v>
      </c>
      <c r="K1796" s="2">
        <f t="shared" si="220"/>
        <v>7.6434702626069919</v>
      </c>
    </row>
    <row r="1797" spans="1:11" ht="13.5" x14ac:dyDescent="0.25">
      <c r="A1797" s="3">
        <f>TITRES_STAT!B1800</f>
        <v>44629</v>
      </c>
      <c r="B1797" s="6">
        <f>TITRES_STAT!D1800</f>
        <v>5.5015000000000001</v>
      </c>
      <c r="C1797" s="2">
        <f t="shared" si="221"/>
        <v>0</v>
      </c>
      <c r="D1797" s="2">
        <f t="shared" si="214"/>
        <v>5.5015000000000001</v>
      </c>
      <c r="E1797" s="2">
        <f t="shared" si="216"/>
        <v>5.6966400000000004</v>
      </c>
      <c r="F1797" s="2">
        <f t="shared" si="217"/>
        <v>6.6186399999999974</v>
      </c>
      <c r="G1797" s="2">
        <f t="shared" si="219"/>
        <v>7.9914220000000009</v>
      </c>
      <c r="H1797" s="2">
        <f t="shared" si="215"/>
        <v>9.0180840000000142</v>
      </c>
      <c r="I1797" s="2">
        <f t="array" ref="I1797">SUMPRODUCT(B1781:B1800, (ROW(B1781:B1800)-ROW(B1781)+1)) / (20*21/2)</f>
        <v>5.7760123809523813</v>
      </c>
      <c r="J1797" s="2">
        <f t="shared" si="218"/>
        <v>6.4587195263802197</v>
      </c>
      <c r="K1797" s="2">
        <f t="shared" si="220"/>
        <v>7.5594714287792675</v>
      </c>
    </row>
    <row r="1798" spans="1:11" ht="13.5" x14ac:dyDescent="0.25">
      <c r="A1798" s="3">
        <f>TITRES_STAT!B1801</f>
        <v>44630</v>
      </c>
      <c r="B1798" s="6">
        <f>TITRES_STAT!D1801</f>
        <v>5.4858000000000002</v>
      </c>
      <c r="C1798" s="2">
        <f t="shared" si="221"/>
        <v>-1.5699999999999825E-2</v>
      </c>
      <c r="D1798" s="2">
        <f t="shared" ref="D1798:D1861" si="222">AVERAGE(B1794:B1798)</f>
        <v>5.4983599999999999</v>
      </c>
      <c r="E1798" s="2">
        <f t="shared" si="216"/>
        <v>5.6198399999999999</v>
      </c>
      <c r="F1798" s="2">
        <f t="shared" si="217"/>
        <v>6.4622949999999975</v>
      </c>
      <c r="G1798" s="2">
        <f t="shared" si="219"/>
        <v>7.9149340000000006</v>
      </c>
      <c r="H1798" s="2">
        <f t="shared" si="215"/>
        <v>9.0035700000000123</v>
      </c>
      <c r="I1798" s="2">
        <f t="array" ref="I1798">SUMPRODUCT(B1782:B1801, (ROW(B1782:B1801)-ROW(B1782)+1)) / (20*21/2)</f>
        <v>5.7354433333333334</v>
      </c>
      <c r="J1798" s="2">
        <f t="shared" si="218"/>
        <v>6.3660605238678185</v>
      </c>
      <c r="K1798" s="2">
        <f t="shared" si="220"/>
        <v>7.4781509805918454</v>
      </c>
    </row>
    <row r="1799" spans="1:11" ht="13.5" x14ac:dyDescent="0.25">
      <c r="A1799" s="3">
        <f>TITRES_STAT!B1802</f>
        <v>44631</v>
      </c>
      <c r="B1799" s="6">
        <f>TITRES_STAT!D1802</f>
        <v>5.5015000000000001</v>
      </c>
      <c r="C1799" s="2">
        <f t="shared" si="221"/>
        <v>1.5699999999999825E-2</v>
      </c>
      <c r="D1799" s="2">
        <f t="shared" si="222"/>
        <v>5.4983599999999999</v>
      </c>
      <c r="E1799" s="2">
        <f t="shared" si="216"/>
        <v>5.57125</v>
      </c>
      <c r="F1799" s="2">
        <f t="shared" si="217"/>
        <v>6.306734999999998</v>
      </c>
      <c r="G1799" s="2">
        <f t="shared" si="219"/>
        <v>7.8387600000000006</v>
      </c>
      <c r="H1799" s="2">
        <f t="shared" si="215"/>
        <v>8.9891345000000111</v>
      </c>
      <c r="I1799" s="2">
        <f t="array" ref="I1799">SUMPRODUCT(B1783:B1802, (ROW(B1783:B1802)-ROW(B1783)+1)) / (20*21/2)</f>
        <v>5.7288361904761897</v>
      </c>
      <c r="J1799" s="2">
        <f t="shared" si="218"/>
        <v>6.2837214263565979</v>
      </c>
      <c r="K1799" s="2">
        <f t="shared" si="220"/>
        <v>7.4006352558627535</v>
      </c>
    </row>
    <row r="1800" spans="1:11" ht="13.5" x14ac:dyDescent="0.25">
      <c r="A1800" s="3">
        <f>TITRES_STAT!B1803</f>
        <v>44634</v>
      </c>
      <c r="B1800" s="6">
        <f>TITRES_STAT!D1803</f>
        <v>5.5015000000000001</v>
      </c>
      <c r="C1800" s="2">
        <f t="shared" si="221"/>
        <v>0</v>
      </c>
      <c r="D1800" s="2">
        <f t="shared" si="222"/>
        <v>5.4983599999999999</v>
      </c>
      <c r="E1800" s="2">
        <f t="shared" si="216"/>
        <v>5.5226600000000001</v>
      </c>
      <c r="F1800" s="2">
        <f t="shared" si="217"/>
        <v>6.1703749999999973</v>
      </c>
      <c r="G1800" s="2">
        <f t="shared" si="219"/>
        <v>7.7625859999999998</v>
      </c>
      <c r="H1800" s="2">
        <f t="shared" si="215"/>
        <v>8.97469900000001</v>
      </c>
      <c r="I1800" s="2">
        <f t="array" ref="I1800">SUMPRODUCT(B1784:B1803, (ROW(B1784:B1803)-ROW(B1784)+1)) / (20*21/2)</f>
        <v>5.7548123809523801</v>
      </c>
      <c r="J1800" s="2">
        <f t="shared" si="218"/>
        <v>6.20922414765597</v>
      </c>
      <c r="K1800" s="2">
        <f t="shared" si="220"/>
        <v>7.3261593634759796</v>
      </c>
    </row>
    <row r="1801" spans="1:11" ht="13.5" x14ac:dyDescent="0.25">
      <c r="A1801" s="3">
        <f>TITRES_STAT!B1804</f>
        <v>44635</v>
      </c>
      <c r="B1801" s="6">
        <f>TITRES_STAT!D1804</f>
        <v>5.7443999999999997</v>
      </c>
      <c r="C1801" s="2">
        <f t="shared" si="221"/>
        <v>0.24289999999999967</v>
      </c>
      <c r="D1801" s="2">
        <f t="shared" si="222"/>
        <v>5.5469400000000002</v>
      </c>
      <c r="E1801" s="2">
        <f t="shared" si="216"/>
        <v>5.5242199999999997</v>
      </c>
      <c r="F1801" s="2">
        <f t="shared" si="217"/>
        <v>6.0645749999999969</v>
      </c>
      <c r="G1801" s="2">
        <f t="shared" si="219"/>
        <v>7.6912699999999994</v>
      </c>
      <c r="H1801" s="2">
        <f t="shared" si="215"/>
        <v>8.9607790000000094</v>
      </c>
      <c r="I1801" s="2">
        <f t="array" ref="I1801">SUMPRODUCT(B1785:B1804, (ROW(B1785:B1804)-ROW(B1785)+1)) / (20*21/2)</f>
        <v>5.7851176190476181</v>
      </c>
      <c r="J1801" s="2">
        <f t="shared" si="218"/>
        <v>6.1649551812125445</v>
      </c>
      <c r="K1801" s="2">
        <f t="shared" si="220"/>
        <v>7.2641295845161373</v>
      </c>
    </row>
    <row r="1802" spans="1:11" ht="13.5" x14ac:dyDescent="0.25">
      <c r="A1802" s="3">
        <f>TITRES_STAT!B1805</f>
        <v>44636</v>
      </c>
      <c r="B1802" s="6">
        <f>TITRES_STAT!D1805</f>
        <v>5.9951999999999996</v>
      </c>
      <c r="C1802" s="2">
        <f t="shared" si="221"/>
        <v>0.25079999999999991</v>
      </c>
      <c r="D1802" s="2">
        <f t="shared" si="222"/>
        <v>5.6456800000000005</v>
      </c>
      <c r="E1802" s="2">
        <f t="shared" si="216"/>
        <v>5.5735899999999994</v>
      </c>
      <c r="F1802" s="2">
        <f t="shared" si="217"/>
        <v>5.9889499999999982</v>
      </c>
      <c r="G1802" s="2">
        <f t="shared" si="219"/>
        <v>7.6249699999999994</v>
      </c>
      <c r="H1802" s="2">
        <f t="shared" ref="H1802:H1865" si="223">AVERAGE(B1603:B1802)</f>
        <v>8.94811300000001</v>
      </c>
      <c r="I1802" s="2">
        <f t="array" ref="I1802">SUMPRODUCT(B1786:B1805, (ROW(B1786:B1805)-ROW(B1786)+1)) / (20*21/2)</f>
        <v>5.8458757142857145</v>
      </c>
      <c r="J1802" s="2">
        <f t="shared" si="218"/>
        <v>6.1487880210970633</v>
      </c>
      <c r="K1802" s="2">
        <f t="shared" si="220"/>
        <v>7.2143676400253085</v>
      </c>
    </row>
    <row r="1803" spans="1:11" ht="13.5" x14ac:dyDescent="0.25">
      <c r="A1803" s="3">
        <f>TITRES_STAT!B1806</f>
        <v>44637</v>
      </c>
      <c r="B1803" s="6">
        <f>TITRES_STAT!D1806</f>
        <v>6.2617000000000003</v>
      </c>
      <c r="C1803" s="2">
        <f t="shared" si="221"/>
        <v>0.26650000000000063</v>
      </c>
      <c r="D1803" s="2">
        <f t="shared" si="222"/>
        <v>5.8008600000000001</v>
      </c>
      <c r="E1803" s="2">
        <f t="shared" si="216"/>
        <v>5.64961</v>
      </c>
      <c r="F1803" s="2">
        <f t="shared" si="217"/>
        <v>5.9434949999999995</v>
      </c>
      <c r="G1803" s="2">
        <f t="shared" si="219"/>
        <v>7.5641560000000005</v>
      </c>
      <c r="H1803" s="2">
        <f t="shared" si="223"/>
        <v>8.936779500000009</v>
      </c>
      <c r="I1803" s="2">
        <f t="array" ref="I1803">SUMPRODUCT(B1787:B1806, (ROW(B1787:B1806)-ROW(B1787)+1)) / (20*21/2)</f>
        <v>5.9357357142857134</v>
      </c>
      <c r="J1803" s="2">
        <f t="shared" si="218"/>
        <v>6.159541542897343</v>
      </c>
      <c r="K1803" s="2">
        <f t="shared" si="220"/>
        <v>7.1770081247301984</v>
      </c>
    </row>
    <row r="1804" spans="1:11" ht="13.5" x14ac:dyDescent="0.25">
      <c r="A1804" s="3">
        <f>TITRES_STAT!B1807</f>
        <v>44638</v>
      </c>
      <c r="B1804" s="6">
        <f>TITRES_STAT!D1807</f>
        <v>6.2617000000000003</v>
      </c>
      <c r="C1804" s="2">
        <f t="shared" si="221"/>
        <v>0</v>
      </c>
      <c r="D1804" s="2">
        <f t="shared" si="222"/>
        <v>5.9529000000000005</v>
      </c>
      <c r="E1804" s="2">
        <f t="shared" ref="E1804:E1867" si="224">AVERAGE(B1795:B1804)</f>
        <v>5.7256299999999998</v>
      </c>
      <c r="F1804" s="2">
        <f t="shared" si="217"/>
        <v>5.8980399999999999</v>
      </c>
      <c r="G1804" s="2">
        <f t="shared" si="219"/>
        <v>7.5116500000000004</v>
      </c>
      <c r="H1804" s="2">
        <f t="shared" si="223"/>
        <v>8.925446000000008</v>
      </c>
      <c r="I1804" s="2">
        <f t="array" ref="I1804">SUMPRODUCT(B1788:B1807, (ROW(B1788:B1807)-ROW(B1788)+1)) / (20*21/2)</f>
        <v>6.0257076190476191</v>
      </c>
      <c r="J1804" s="2">
        <f t="shared" si="218"/>
        <v>6.169270919764263</v>
      </c>
      <c r="K1804" s="2">
        <f t="shared" si="220"/>
        <v>7.1411136884662696</v>
      </c>
    </row>
    <row r="1805" spans="1:11" ht="13.5" x14ac:dyDescent="0.25">
      <c r="A1805" s="3">
        <f>TITRES_STAT!B1808</f>
        <v>44641</v>
      </c>
      <c r="B1805" s="6">
        <f>TITRES_STAT!D1808</f>
        <v>6.5359999999999996</v>
      </c>
      <c r="C1805" s="2">
        <f t="shared" si="221"/>
        <v>0.27429999999999932</v>
      </c>
      <c r="D1805" s="2">
        <f t="shared" si="222"/>
        <v>6.1597999999999997</v>
      </c>
      <c r="E1805" s="2">
        <f t="shared" si="224"/>
        <v>5.8290799999999994</v>
      </c>
      <c r="F1805" s="2">
        <f t="shared" si="217"/>
        <v>5.8823699999999999</v>
      </c>
      <c r="G1805" s="2">
        <f t="shared" si="219"/>
        <v>7.4646300000000005</v>
      </c>
      <c r="H1805" s="2">
        <f t="shared" si="223"/>
        <v>8.9155190000000086</v>
      </c>
      <c r="I1805" s="2">
        <f t="array" ref="I1805">SUMPRODUCT(B1789:B1808, (ROW(B1789:B1808)-ROW(B1789)+1)) / (20*21/2)</f>
        <v>6.1165742857142851</v>
      </c>
      <c r="J1805" s="2">
        <f t="shared" si="218"/>
        <v>6.2041974988343327</v>
      </c>
      <c r="K1805" s="2">
        <f t="shared" si="220"/>
        <v>7.1173837398989654</v>
      </c>
    </row>
    <row r="1806" spans="1:11" ht="13.5" x14ac:dyDescent="0.25">
      <c r="A1806" s="3">
        <f>TITRES_STAT!B1809</f>
        <v>44642</v>
      </c>
      <c r="B1806" s="6">
        <f>TITRES_STAT!D1809</f>
        <v>6.8258999999999999</v>
      </c>
      <c r="C1806" s="2">
        <f t="shared" si="221"/>
        <v>0.28990000000000027</v>
      </c>
      <c r="D1806" s="2">
        <f t="shared" si="222"/>
        <v>6.3761000000000001</v>
      </c>
      <c r="E1806" s="2">
        <f t="shared" si="224"/>
        <v>5.9615199999999993</v>
      </c>
      <c r="F1806" s="2">
        <f t="shared" si="217"/>
        <v>5.881195</v>
      </c>
      <c r="G1806" s="2">
        <f t="shared" si="219"/>
        <v>7.4234080000000002</v>
      </c>
      <c r="H1806" s="2">
        <f t="shared" si="223"/>
        <v>8.9070415000000089</v>
      </c>
      <c r="I1806" s="2">
        <f t="array" ref="I1806">SUMPRODUCT(B1790:B1809, (ROW(B1790:B1809)-ROW(B1790)+1)) / (20*21/2)</f>
        <v>6.2053571428571432</v>
      </c>
      <c r="J1806" s="2">
        <f t="shared" si="218"/>
        <v>6.2634072608501103</v>
      </c>
      <c r="K1806" s="2">
        <f t="shared" si="220"/>
        <v>7.1059530050009672</v>
      </c>
    </row>
    <row r="1807" spans="1:11" ht="13.5" x14ac:dyDescent="0.25">
      <c r="A1807" s="3">
        <f>TITRES_STAT!B1810</f>
        <v>44643</v>
      </c>
      <c r="B1807" s="6">
        <f>TITRES_STAT!D1810</f>
        <v>6.8258999999999999</v>
      </c>
      <c r="C1807" s="2">
        <f t="shared" si="221"/>
        <v>0</v>
      </c>
      <c r="D1807" s="2">
        <f t="shared" si="222"/>
        <v>6.5422399999999996</v>
      </c>
      <c r="E1807" s="2">
        <f t="shared" si="224"/>
        <v>6.0939599999999992</v>
      </c>
      <c r="F1807" s="2">
        <f t="shared" si="217"/>
        <v>5.8953000000000007</v>
      </c>
      <c r="G1807" s="2">
        <f t="shared" si="219"/>
        <v>7.3821860000000008</v>
      </c>
      <c r="H1807" s="2">
        <f t="shared" si="223"/>
        <v>8.8992280000000079</v>
      </c>
      <c r="I1807" s="2">
        <f t="array" ref="I1807">SUMPRODUCT(B1791:B1810, (ROW(B1791:B1810)-ROW(B1791)+1)) / (20*21/2)</f>
        <v>6.2892452380952388</v>
      </c>
      <c r="J1807" s="2">
        <f t="shared" si="218"/>
        <v>6.3169779979120042</v>
      </c>
      <c r="K1807" s="2">
        <f t="shared" si="220"/>
        <v>7.0949705342166158</v>
      </c>
    </row>
    <row r="1808" spans="1:11" ht="13.5" x14ac:dyDescent="0.25">
      <c r="A1808" s="3">
        <f>TITRES_STAT!B1811</f>
        <v>44644</v>
      </c>
      <c r="B1808" s="6">
        <f>TITRES_STAT!D1811</f>
        <v>6.8494000000000002</v>
      </c>
      <c r="C1808" s="2">
        <f t="shared" si="221"/>
        <v>2.3500000000000298E-2</v>
      </c>
      <c r="D1808" s="2">
        <f t="shared" si="222"/>
        <v>6.6597800000000005</v>
      </c>
      <c r="E1808" s="2">
        <f t="shared" si="224"/>
        <v>6.2303199999999999</v>
      </c>
      <c r="F1808" s="2">
        <f t="shared" si="217"/>
        <v>5.9250800000000012</v>
      </c>
      <c r="G1808" s="2">
        <f t="shared" si="219"/>
        <v>7.3414340000000013</v>
      </c>
      <c r="H1808" s="2">
        <f t="shared" si="223"/>
        <v>8.8915320000000069</v>
      </c>
      <c r="I1808" s="2">
        <f t="array" ref="I1808">SUMPRODUCT(B1792:B1811, (ROW(B1792:B1811)-ROW(B1792)+1)) / (20*21/2)</f>
        <v>6.3690285714285721</v>
      </c>
      <c r="J1808" s="2">
        <f t="shared" si="218"/>
        <v>6.3676848552537182</v>
      </c>
      <c r="K1808" s="2">
        <f t="shared" si="220"/>
        <v>7.0853403171885132</v>
      </c>
    </row>
    <row r="1809" spans="1:11" ht="13.5" x14ac:dyDescent="0.25">
      <c r="A1809" s="3">
        <f>TITRES_STAT!B1812</f>
        <v>44645</v>
      </c>
      <c r="B1809" s="6">
        <f>TITRES_STAT!D1812</f>
        <v>6.8573000000000004</v>
      </c>
      <c r="C1809" s="2">
        <f t="shared" si="221"/>
        <v>7.9000000000002402E-3</v>
      </c>
      <c r="D1809" s="2">
        <f t="shared" si="222"/>
        <v>6.7789000000000001</v>
      </c>
      <c r="E1809" s="2">
        <f t="shared" si="224"/>
        <v>6.3658999999999999</v>
      </c>
      <c r="F1809" s="2">
        <f t="shared" si="217"/>
        <v>5.9685750000000004</v>
      </c>
      <c r="G1809" s="2">
        <f t="shared" si="219"/>
        <v>7.3008400000000027</v>
      </c>
      <c r="H1809" s="2">
        <f t="shared" si="223"/>
        <v>8.8845745000000065</v>
      </c>
      <c r="I1809" s="2">
        <f t="array" ref="I1809">SUMPRODUCT(B1793:B1812, (ROW(B1793:B1812)-ROW(B1793)+1)) / (20*21/2)</f>
        <v>6.4442280952380955</v>
      </c>
      <c r="J1809" s="2">
        <f t="shared" si="218"/>
        <v>6.414314869039079</v>
      </c>
      <c r="K1809" s="2">
        <f t="shared" si="220"/>
        <v>7.076397559651709</v>
      </c>
    </row>
    <row r="1810" spans="1:11" ht="13.5" x14ac:dyDescent="0.25">
      <c r="A1810" s="3">
        <f>TITRES_STAT!B1813</f>
        <v>44648</v>
      </c>
      <c r="B1810" s="6">
        <f>TITRES_STAT!D1813</f>
        <v>6.8494000000000002</v>
      </c>
      <c r="C1810" s="2">
        <f t="shared" si="221"/>
        <v>-7.9000000000002402E-3</v>
      </c>
      <c r="D1810" s="2">
        <f t="shared" si="222"/>
        <v>6.8415800000000004</v>
      </c>
      <c r="E1810" s="2">
        <f t="shared" si="224"/>
        <v>6.5006900000000005</v>
      </c>
      <c r="F1810" s="2">
        <f t="shared" si="217"/>
        <v>6.0116750000000012</v>
      </c>
      <c r="G1810" s="2">
        <f t="shared" si="219"/>
        <v>7.2600880000000014</v>
      </c>
      <c r="H1810" s="2">
        <f t="shared" si="223"/>
        <v>8.8772280000000059</v>
      </c>
      <c r="I1810" s="2">
        <f t="array" ref="I1810">SUMPRODUCT(B1794:B1813, (ROW(B1794:B1813)-ROW(B1794)+1)) / (20*21/2)</f>
        <v>6.5129714285714293</v>
      </c>
      <c r="J1810" s="2">
        <f t="shared" si="218"/>
        <v>6.4557515481782142</v>
      </c>
      <c r="K1810" s="2">
        <f t="shared" si="220"/>
        <v>7.0674956945673282</v>
      </c>
    </row>
    <row r="1811" spans="1:11" ht="13.5" x14ac:dyDescent="0.25">
      <c r="A1811" s="3">
        <f>TITRES_STAT!B1814</f>
        <v>44649</v>
      </c>
      <c r="B1811" s="6">
        <f>TITRES_STAT!D1814</f>
        <v>6.8494000000000002</v>
      </c>
      <c r="C1811" s="2">
        <f t="shared" si="221"/>
        <v>0</v>
      </c>
      <c r="D1811" s="2">
        <f t="shared" si="222"/>
        <v>6.8462800000000001</v>
      </c>
      <c r="E1811" s="2">
        <f t="shared" si="224"/>
        <v>6.6111900000000006</v>
      </c>
      <c r="F1811" s="2">
        <f t="shared" si="217"/>
        <v>6.067705000000001</v>
      </c>
      <c r="G1811" s="2">
        <f t="shared" si="219"/>
        <v>7.219336000000002</v>
      </c>
      <c r="H1811" s="2">
        <f t="shared" si="223"/>
        <v>8.8698815000000053</v>
      </c>
      <c r="I1811" s="2">
        <f t="array" ref="I1811">SUMPRODUCT(B1795:B1814, (ROW(B1795:B1814)-ROW(B1795)+1)) / (20*21/2)</f>
        <v>6.5752585714285727</v>
      </c>
      <c r="J1811" s="2">
        <f t="shared" si="218"/>
        <v>6.4932418769231468</v>
      </c>
      <c r="K1811" s="2">
        <f t="shared" si="220"/>
        <v>7.0589429222313544</v>
      </c>
    </row>
    <row r="1812" spans="1:11" ht="13.5" x14ac:dyDescent="0.25">
      <c r="A1812" s="3">
        <f>TITRES_STAT!B1815</f>
        <v>44650</v>
      </c>
      <c r="B1812" s="6">
        <f>TITRES_STAT!D1815</f>
        <v>6.8573000000000004</v>
      </c>
      <c r="C1812" s="2">
        <f t="shared" si="221"/>
        <v>7.9000000000002402E-3</v>
      </c>
      <c r="D1812" s="2">
        <f t="shared" si="222"/>
        <v>6.8525599999999995</v>
      </c>
      <c r="E1812" s="2">
        <f t="shared" si="224"/>
        <v>6.6974</v>
      </c>
      <c r="F1812" s="2">
        <f t="shared" ref="F1812:F1875" si="225">AVERAGE(B1793:B1812)</f>
        <v>6.1354950000000006</v>
      </c>
      <c r="G1812" s="2">
        <f t="shared" si="219"/>
        <v>7.1787420000000024</v>
      </c>
      <c r="H1812" s="2">
        <f t="shared" si="223"/>
        <v>8.8622250000000058</v>
      </c>
      <c r="I1812" s="2">
        <f t="array" ref="I1812">SUMPRODUCT(B1796:B1815, (ROW(B1796:B1815)-ROW(B1796)+1)) / (20*21/2)</f>
        <v>6.631089523809524</v>
      </c>
      <c r="J1812" s="2">
        <f t="shared" si="218"/>
        <v>6.5279140791209427</v>
      </c>
      <c r="K1812" s="2">
        <f t="shared" si="220"/>
        <v>7.0510353566536548</v>
      </c>
    </row>
    <row r="1813" spans="1:11" ht="13.5" x14ac:dyDescent="0.25">
      <c r="A1813" s="3">
        <f>TITRES_STAT!B1816</f>
        <v>44651</v>
      </c>
      <c r="B1813" s="6">
        <f>TITRES_STAT!D1816</f>
        <v>6.8573000000000004</v>
      </c>
      <c r="C1813" s="2">
        <f t="shared" si="221"/>
        <v>0</v>
      </c>
      <c r="D1813" s="2">
        <f t="shared" si="222"/>
        <v>6.854140000000001</v>
      </c>
      <c r="E1813" s="2">
        <f t="shared" si="224"/>
        <v>6.7569600000000012</v>
      </c>
      <c r="F1813" s="2">
        <f t="shared" si="225"/>
        <v>6.2032849999999993</v>
      </c>
      <c r="G1813" s="2">
        <f t="shared" si="219"/>
        <v>7.138148000000001</v>
      </c>
      <c r="H1813" s="2">
        <f t="shared" si="223"/>
        <v>8.8545685000000045</v>
      </c>
      <c r="I1813" s="2">
        <f t="array" ref="I1813">SUMPRODUCT(B1797:B1816, (ROW(B1797:B1816)-ROW(B1797)+1)) / (20*21/2)</f>
        <v>6.6804642857142866</v>
      </c>
      <c r="J1813" s="2">
        <f t="shared" ref="J1813:J1876" si="226">$J$4*B1813+J1812*(1-$J$4)</f>
        <v>6.5592841668237103</v>
      </c>
      <c r="K1813" s="2">
        <f t="shared" si="220"/>
        <v>7.0434378916868452</v>
      </c>
    </row>
    <row r="1814" spans="1:11" ht="13.5" x14ac:dyDescent="0.25">
      <c r="A1814" s="3">
        <f>TITRES_STAT!B1817</f>
        <v>44652</v>
      </c>
      <c r="B1814" s="6">
        <f>TITRES_STAT!D1817</f>
        <v>6.8573000000000004</v>
      </c>
      <c r="C1814" s="2">
        <f t="shared" si="221"/>
        <v>0</v>
      </c>
      <c r="D1814" s="2">
        <f t="shared" si="222"/>
        <v>6.854140000000001</v>
      </c>
      <c r="E1814" s="2">
        <f t="shared" si="224"/>
        <v>6.8165200000000015</v>
      </c>
      <c r="F1814" s="2">
        <f t="shared" si="225"/>
        <v>6.2710749999999997</v>
      </c>
      <c r="G1814" s="2">
        <f t="shared" si="219"/>
        <v>7.097710000000002</v>
      </c>
      <c r="H1814" s="2">
        <f t="shared" si="223"/>
        <v>8.8469120000000014</v>
      </c>
      <c r="I1814" s="2">
        <f t="array" ref="I1814">SUMPRODUCT(B1798:B1817, (ROW(B1798:B1817)-ROW(B1798)+1)) / (20*21/2)</f>
        <v>6.7196495238095251</v>
      </c>
      <c r="J1814" s="2">
        <f t="shared" si="226"/>
        <v>6.5876666271262145</v>
      </c>
      <c r="K1814" s="2">
        <f t="shared" si="220"/>
        <v>7.036138366522656</v>
      </c>
    </row>
    <row r="1815" spans="1:11" ht="13.5" x14ac:dyDescent="0.25">
      <c r="A1815" s="3">
        <f>TITRES_STAT!B1818</f>
        <v>44655</v>
      </c>
      <c r="B1815" s="6">
        <f>TITRES_STAT!D1818</f>
        <v>6.8573000000000004</v>
      </c>
      <c r="C1815" s="2">
        <f t="shared" si="221"/>
        <v>0</v>
      </c>
      <c r="D1815" s="2">
        <f t="shared" si="222"/>
        <v>6.8557200000000007</v>
      </c>
      <c r="E1815" s="2">
        <f t="shared" si="224"/>
        <v>6.848650000000001</v>
      </c>
      <c r="F1815" s="2">
        <f t="shared" si="225"/>
        <v>6.3388649999999993</v>
      </c>
      <c r="G1815" s="2">
        <f t="shared" si="219"/>
        <v>7.0572720000000011</v>
      </c>
      <c r="H1815" s="2">
        <f t="shared" si="223"/>
        <v>8.8392555000000002</v>
      </c>
      <c r="I1815" s="2">
        <f t="array" ref="I1815">SUMPRODUCT(B1799:B1818, (ROW(B1799:B1818)-ROW(B1799)+1)) / (20*21/2)</f>
        <v>6.7525652380952383</v>
      </c>
      <c r="J1815" s="2">
        <f t="shared" si="226"/>
        <v>6.6133459959713372</v>
      </c>
      <c r="K1815" s="2">
        <f t="shared" si="220"/>
        <v>7.0291250972472579</v>
      </c>
    </row>
    <row r="1816" spans="1:11" ht="13.5" x14ac:dyDescent="0.25">
      <c r="A1816" s="3">
        <f>TITRES_STAT!B1819</f>
        <v>44656</v>
      </c>
      <c r="B1816" s="6">
        <f>TITRES_STAT!D1819</f>
        <v>6.8573000000000004</v>
      </c>
      <c r="C1816" s="2">
        <f t="shared" si="221"/>
        <v>0</v>
      </c>
      <c r="D1816" s="2">
        <f t="shared" si="222"/>
        <v>6.8573000000000004</v>
      </c>
      <c r="E1816" s="2">
        <f t="shared" si="224"/>
        <v>6.8517900000000012</v>
      </c>
      <c r="F1816" s="2">
        <f t="shared" si="225"/>
        <v>6.4066549999999989</v>
      </c>
      <c r="G1816" s="2">
        <f t="shared" si="219"/>
        <v>7.016834000000002</v>
      </c>
      <c r="H1816" s="2">
        <f t="shared" si="223"/>
        <v>8.8315989999999989</v>
      </c>
      <c r="I1816" s="2">
        <f t="array" ref="I1816">SUMPRODUCT(B1800:B1819, (ROW(B1800:B1819)-ROW(B1800)+1)) / (20*21/2)</f>
        <v>6.779136666666667</v>
      </c>
      <c r="J1816" s="2">
        <f t="shared" si="226"/>
        <v>6.636579710640734</v>
      </c>
      <c r="K1816" s="2">
        <f t="shared" si="220"/>
        <v>7.022386858139523</v>
      </c>
    </row>
    <row r="1817" spans="1:11" ht="13.5" x14ac:dyDescent="0.25">
      <c r="A1817" s="3">
        <f>TITRES_STAT!B1820</f>
        <v>44657</v>
      </c>
      <c r="B1817" s="6">
        <f>TITRES_STAT!D1820</f>
        <v>6.8181000000000003</v>
      </c>
      <c r="C1817" s="2">
        <f t="shared" si="221"/>
        <v>-3.9200000000000124E-2</v>
      </c>
      <c r="D1817" s="2">
        <f t="shared" si="222"/>
        <v>6.8494600000000005</v>
      </c>
      <c r="E1817" s="2">
        <f t="shared" si="224"/>
        <v>6.8510100000000005</v>
      </c>
      <c r="F1817" s="2">
        <f t="shared" si="225"/>
        <v>6.4724849999999972</v>
      </c>
      <c r="G1817" s="2">
        <f t="shared" si="219"/>
        <v>6.9756120000000008</v>
      </c>
      <c r="H1817" s="2">
        <f t="shared" si="223"/>
        <v>8.8237464999999968</v>
      </c>
      <c r="I1817" s="2">
        <f t="array" ref="I1817">SUMPRODUCT(B1801:B1820, (ROW(B1801:B1820)-ROW(B1801)+1)) / (20*21/2)</f>
        <v>6.7770480952380963</v>
      </c>
      <c r="J1817" s="2">
        <f t="shared" si="226"/>
        <v>6.6538673572463782</v>
      </c>
      <c r="K1817" s="2">
        <f t="shared" si="220"/>
        <v>7.0143756088007185</v>
      </c>
    </row>
    <row r="1818" spans="1:11" ht="13.5" x14ac:dyDescent="0.25">
      <c r="A1818" s="3">
        <f>TITRES_STAT!B1821</f>
        <v>44658</v>
      </c>
      <c r="B1818" s="6">
        <f>TITRES_STAT!D1821</f>
        <v>6.8181000000000003</v>
      </c>
      <c r="C1818" s="2">
        <f t="shared" si="221"/>
        <v>0</v>
      </c>
      <c r="D1818" s="2">
        <f t="shared" si="222"/>
        <v>6.8416200000000007</v>
      </c>
      <c r="E1818" s="2">
        <f t="shared" si="224"/>
        <v>6.8478800000000009</v>
      </c>
      <c r="F1818" s="2">
        <f t="shared" si="225"/>
        <v>6.5390999999999995</v>
      </c>
      <c r="G1818" s="2">
        <f t="shared" si="219"/>
        <v>6.9343900000000023</v>
      </c>
      <c r="H1818" s="2">
        <f t="shared" si="223"/>
        <v>8.8158939999999966</v>
      </c>
      <c r="I1818" s="2">
        <f t="array" ref="I1818">SUMPRODUCT(B1802:B1821, (ROW(B1802:B1821)-ROW(B1802)+1)) / (20*21/2)</f>
        <v>6.7698095238095242</v>
      </c>
      <c r="J1818" s="2">
        <f t="shared" si="226"/>
        <v>6.6695085613181515</v>
      </c>
      <c r="K1818" s="2">
        <f t="shared" si="220"/>
        <v>7.0066785261026512</v>
      </c>
    </row>
    <row r="1819" spans="1:11" ht="13.5" x14ac:dyDescent="0.25">
      <c r="A1819" s="3">
        <f>TITRES_STAT!B1822</f>
        <v>44659</v>
      </c>
      <c r="B1819" s="6">
        <f>TITRES_STAT!D1822</f>
        <v>6.8181000000000003</v>
      </c>
      <c r="C1819" s="2">
        <f t="shared" si="221"/>
        <v>0</v>
      </c>
      <c r="D1819" s="2">
        <f t="shared" si="222"/>
        <v>6.83378</v>
      </c>
      <c r="E1819" s="2">
        <f t="shared" si="224"/>
        <v>6.8439600000000009</v>
      </c>
      <c r="F1819" s="2">
        <f t="shared" si="225"/>
        <v>6.6049299999999986</v>
      </c>
      <c r="G1819" s="2">
        <f t="shared" si="219"/>
        <v>6.8931680000000028</v>
      </c>
      <c r="H1819" s="2">
        <f t="shared" si="223"/>
        <v>8.8080414999999963</v>
      </c>
      <c r="I1819" s="2">
        <f t="array" ref="I1819">SUMPRODUCT(B1803:B1822, (ROW(B1803:B1822)-ROW(B1803)+1)) / (20*21/2)</f>
        <v>6.7585776190476192</v>
      </c>
      <c r="J1819" s="2">
        <f t="shared" si="226"/>
        <v>6.6836601269068989</v>
      </c>
      <c r="K1819" s="2">
        <f t="shared" si="220"/>
        <v>6.9992832897849002</v>
      </c>
    </row>
    <row r="1820" spans="1:11" ht="13.5" x14ac:dyDescent="0.25">
      <c r="A1820" s="3">
        <f>TITRES_STAT!B1823</f>
        <v>44662</v>
      </c>
      <c r="B1820" s="6">
        <f>TITRES_STAT!D1823</f>
        <v>6.5830000000000002</v>
      </c>
      <c r="C1820" s="2">
        <f t="shared" si="221"/>
        <v>-0.23510000000000009</v>
      </c>
      <c r="D1820" s="2">
        <f t="shared" si="222"/>
        <v>6.7789200000000012</v>
      </c>
      <c r="E1820" s="2">
        <f t="shared" si="224"/>
        <v>6.8173200000000005</v>
      </c>
      <c r="F1820" s="2">
        <f t="shared" si="225"/>
        <v>6.6590049999999987</v>
      </c>
      <c r="G1820" s="2">
        <f t="shared" si="219"/>
        <v>6.8472440000000026</v>
      </c>
      <c r="H1820" s="2">
        <f t="shared" si="223"/>
        <v>8.7990134999999956</v>
      </c>
      <c r="I1820" s="2">
        <f t="array" ref="I1820">SUMPRODUCT(B1804:B1823, (ROW(B1804:B1823)-ROW(B1804)+1)) / (20*21/2)</f>
        <v>6.7445466666666674</v>
      </c>
      <c r="J1820" s="2">
        <f t="shared" si="226"/>
        <v>6.6740734481538606</v>
      </c>
      <c r="K1820" s="2">
        <f t="shared" si="220"/>
        <v>6.9829584548913752</v>
      </c>
    </row>
    <row r="1821" spans="1:11" ht="13.5" x14ac:dyDescent="0.25">
      <c r="A1821" s="3">
        <f>TITRES_STAT!B1824</f>
        <v>44663</v>
      </c>
      <c r="B1821" s="6">
        <f>TITRES_STAT!D1824</f>
        <v>6.5830000000000002</v>
      </c>
      <c r="C1821" s="2">
        <f t="shared" si="221"/>
        <v>0</v>
      </c>
      <c r="D1821" s="2">
        <f t="shared" si="222"/>
        <v>6.7240599999999997</v>
      </c>
      <c r="E1821" s="2">
        <f t="shared" si="224"/>
        <v>6.79068</v>
      </c>
      <c r="F1821" s="2">
        <f t="shared" si="225"/>
        <v>6.7009349999999994</v>
      </c>
      <c r="G1821" s="2">
        <f t="shared" si="219"/>
        <v>6.8064920000000031</v>
      </c>
      <c r="H1821" s="2">
        <f t="shared" si="223"/>
        <v>8.7899854999999949</v>
      </c>
      <c r="I1821" s="2">
        <f t="array" ref="I1821">SUMPRODUCT(B1805:B1824, (ROW(B1805:B1824)-ROW(B1805)+1)) / (20*21/2)</f>
        <v>6.7289857142857139</v>
      </c>
      <c r="J1821" s="2">
        <f t="shared" si="226"/>
        <v>6.6653997864249215</v>
      </c>
      <c r="K1821" s="2">
        <f t="shared" si="220"/>
        <v>6.9672738096015179</v>
      </c>
    </row>
    <row r="1822" spans="1:11" ht="13.5" x14ac:dyDescent="0.25">
      <c r="A1822" s="3">
        <f>TITRES_STAT!B1825</f>
        <v>44664</v>
      </c>
      <c r="B1822" s="6">
        <f>TITRES_STAT!D1825</f>
        <v>6.5830000000000002</v>
      </c>
      <c r="C1822" s="2">
        <f t="shared" si="221"/>
        <v>0</v>
      </c>
      <c r="D1822" s="2">
        <f t="shared" si="222"/>
        <v>6.6770399999999999</v>
      </c>
      <c r="E1822" s="2">
        <f t="shared" si="224"/>
        <v>6.7632500000000011</v>
      </c>
      <c r="F1822" s="2">
        <f t="shared" si="225"/>
        <v>6.7303249999999988</v>
      </c>
      <c r="G1822" s="2">
        <f t="shared" si="219"/>
        <v>6.7657400000000028</v>
      </c>
      <c r="H1822" s="2">
        <f t="shared" si="223"/>
        <v>8.7802584999999951</v>
      </c>
      <c r="I1822" s="2">
        <f t="array" ref="I1822">SUMPRODUCT(B1806:B1825, (ROW(B1806:B1825)-ROW(B1806)+1)) / (20*21/2)</f>
        <v>6.6895042857142863</v>
      </c>
      <c r="J1822" s="2">
        <f t="shared" si="226"/>
        <v>6.6575521877177861</v>
      </c>
      <c r="K1822" s="2">
        <f t="shared" si="220"/>
        <v>6.9522042484406743</v>
      </c>
    </row>
    <row r="1823" spans="1:11" ht="13.5" x14ac:dyDescent="0.25">
      <c r="A1823" s="3">
        <f>TITRES_STAT!B1826</f>
        <v>44665</v>
      </c>
      <c r="B1823" s="6">
        <f>TITRES_STAT!D1826</f>
        <v>6.5830000000000002</v>
      </c>
      <c r="C1823" s="2">
        <f t="shared" si="221"/>
        <v>0</v>
      </c>
      <c r="D1823" s="2">
        <f t="shared" si="222"/>
        <v>6.6300199999999991</v>
      </c>
      <c r="E1823" s="2">
        <f t="shared" si="224"/>
        <v>6.7358199999999995</v>
      </c>
      <c r="F1823" s="2">
        <f t="shared" si="225"/>
        <v>6.7463899999999999</v>
      </c>
      <c r="G1823" s="2">
        <f t="shared" si="219"/>
        <v>6.7249880000000033</v>
      </c>
      <c r="H1823" s="2">
        <f t="shared" si="223"/>
        <v>8.7694479999999952</v>
      </c>
      <c r="I1823" s="2">
        <f t="array" ref="I1823">SUMPRODUCT(B1807:B1826, (ROW(B1807:B1826)-ROW(B1807)+1)) / (20*21/2)</f>
        <v>6.6509185714285728</v>
      </c>
      <c r="J1823" s="2">
        <f t="shared" si="226"/>
        <v>6.6504519793637114</v>
      </c>
      <c r="K1823" s="2">
        <f t="shared" si="220"/>
        <v>6.9377256504626086</v>
      </c>
    </row>
    <row r="1824" spans="1:11" ht="13.5" x14ac:dyDescent="0.25">
      <c r="A1824" s="3">
        <f>TITRES_STAT!B1827</f>
        <v>44666</v>
      </c>
      <c r="B1824" s="6">
        <f>TITRES_STAT!D1827</f>
        <v>6.5830000000000002</v>
      </c>
      <c r="C1824" s="2">
        <f t="shared" si="221"/>
        <v>0</v>
      </c>
      <c r="D1824" s="2">
        <f t="shared" si="222"/>
        <v>6.5830000000000002</v>
      </c>
      <c r="E1824" s="2">
        <f t="shared" si="224"/>
        <v>6.7083899999999996</v>
      </c>
      <c r="F1824" s="2">
        <f t="shared" si="225"/>
        <v>6.7624550000000001</v>
      </c>
      <c r="G1824" s="2">
        <f t="shared" si="219"/>
        <v>6.684236000000003</v>
      </c>
      <c r="H1824" s="2">
        <f t="shared" si="223"/>
        <v>8.7572394999999954</v>
      </c>
      <c r="I1824" s="2">
        <f t="array" ref="I1824">SUMPRODUCT(B1808:B1827, (ROW(B1808:B1827)-ROW(B1808)+1)) / (20*21/2)</f>
        <v>6.6146090476190489</v>
      </c>
      <c r="J1824" s="2">
        <f t="shared" si="226"/>
        <v>6.6440279813290726</v>
      </c>
      <c r="K1824" s="2">
        <f t="shared" si="220"/>
        <v>6.9238148406405458</v>
      </c>
    </row>
    <row r="1825" spans="1:11" ht="13.5" x14ac:dyDescent="0.25">
      <c r="A1825" s="3">
        <f>TITRES_STAT!B1828</f>
        <v>44669</v>
      </c>
      <c r="B1825" s="6">
        <f>TITRES_STAT!D1828</f>
        <v>6.3479000000000001</v>
      </c>
      <c r="C1825" s="2">
        <f t="shared" si="221"/>
        <v>-0.23510000000000009</v>
      </c>
      <c r="D1825" s="2">
        <f t="shared" si="222"/>
        <v>6.5359800000000003</v>
      </c>
      <c r="E1825" s="2">
        <f t="shared" si="224"/>
        <v>6.6574499999999999</v>
      </c>
      <c r="F1825" s="2">
        <f t="shared" si="225"/>
        <v>6.75305</v>
      </c>
      <c r="G1825" s="2">
        <f t="shared" si="219"/>
        <v>6.6389400000000034</v>
      </c>
      <c r="H1825" s="2">
        <f t="shared" si="223"/>
        <v>8.7431559999999955</v>
      </c>
      <c r="I1825" s="2">
        <f t="array" ref="I1825">SUMPRODUCT(B1809:B1828, (ROW(B1809:B1828)-ROW(B1809)+1)) / (20*21/2)</f>
        <v>6.5917661904761911</v>
      </c>
      <c r="J1825" s="2">
        <f t="shared" si="226"/>
        <v>6.6158253164405894</v>
      </c>
      <c r="K1825" s="2">
        <f t="shared" si="220"/>
        <v>6.9012299449291516</v>
      </c>
    </row>
    <row r="1826" spans="1:11" ht="13.5" x14ac:dyDescent="0.25">
      <c r="A1826" s="3">
        <f>TITRES_STAT!B1829</f>
        <v>44670</v>
      </c>
      <c r="B1826" s="6">
        <f>TITRES_STAT!D1829</f>
        <v>6.3479000000000001</v>
      </c>
      <c r="C1826" s="2">
        <f t="shared" si="221"/>
        <v>0</v>
      </c>
      <c r="D1826" s="2">
        <f t="shared" si="222"/>
        <v>6.4889600000000005</v>
      </c>
      <c r="E1826" s="2">
        <f t="shared" si="224"/>
        <v>6.6065100000000001</v>
      </c>
      <c r="F1826" s="2">
        <f t="shared" si="225"/>
        <v>6.7291500000000015</v>
      </c>
      <c r="G1826" s="2">
        <f t="shared" si="219"/>
        <v>6.5936440000000029</v>
      </c>
      <c r="H1826" s="2">
        <f t="shared" si="223"/>
        <v>8.7268359999999934</v>
      </c>
      <c r="I1826" s="2">
        <f t="array" ref="I1826">SUMPRODUCT(B1810:B1829, (ROW(B1810:B1829)-ROW(B1810)+1)) / (20*21/2)</f>
        <v>6.5707519047619058</v>
      </c>
      <c r="J1826" s="2">
        <f t="shared" si="226"/>
        <v>6.5903086196367235</v>
      </c>
      <c r="K1826" s="2">
        <f t="shared" si="220"/>
        <v>6.879530731402518</v>
      </c>
    </row>
    <row r="1827" spans="1:11" ht="13.5" x14ac:dyDescent="0.25">
      <c r="A1827" s="3">
        <f>TITRES_STAT!B1830</f>
        <v>44671</v>
      </c>
      <c r="B1827" s="6">
        <f>TITRES_STAT!D1830</f>
        <v>6.3479000000000001</v>
      </c>
      <c r="C1827" s="2">
        <f t="shared" si="221"/>
        <v>0</v>
      </c>
      <c r="D1827" s="2">
        <f t="shared" si="222"/>
        <v>6.4419399999999998</v>
      </c>
      <c r="E1827" s="2">
        <f t="shared" si="224"/>
        <v>6.5594899999999994</v>
      </c>
      <c r="F1827" s="2">
        <f t="shared" si="225"/>
        <v>6.7052499999999995</v>
      </c>
      <c r="G1827" s="2">
        <f t="shared" si="219"/>
        <v>6.5483480000000016</v>
      </c>
      <c r="H1827" s="2">
        <f t="shared" si="223"/>
        <v>8.7099914999999939</v>
      </c>
      <c r="I1827" s="2">
        <f t="array" ref="I1827">SUMPRODUCT(B1811:B1830, (ROW(B1811:B1830)-ROW(B1811)+1)) / (20*21/2)</f>
        <v>6.5516038095238098</v>
      </c>
      <c r="J1827" s="2">
        <f t="shared" si="226"/>
        <v>6.5672220844332259</v>
      </c>
      <c r="K1827" s="2">
        <f t="shared" si="220"/>
        <v>6.8586824674259486</v>
      </c>
    </row>
    <row r="1828" spans="1:11" ht="13.5" x14ac:dyDescent="0.25">
      <c r="A1828" s="3">
        <f>TITRES_STAT!B1831</f>
        <v>44672</v>
      </c>
      <c r="B1828" s="6">
        <f>TITRES_STAT!D1831</f>
        <v>6.4653999999999998</v>
      </c>
      <c r="C1828" s="2">
        <f t="shared" si="221"/>
        <v>0.11749999999999972</v>
      </c>
      <c r="D1828" s="2">
        <f t="shared" si="222"/>
        <v>6.4184200000000002</v>
      </c>
      <c r="E1828" s="2">
        <f t="shared" si="224"/>
        <v>6.5242199999999997</v>
      </c>
      <c r="F1828" s="2">
        <f t="shared" si="225"/>
        <v>6.6860499999999989</v>
      </c>
      <c r="G1828" s="2">
        <f t="shared" si="219"/>
        <v>6.505402000000001</v>
      </c>
      <c r="H1828" s="2">
        <f t="shared" si="223"/>
        <v>8.6936994999999921</v>
      </c>
      <c r="I1828" s="2">
        <f t="array" ref="I1828">SUMPRODUCT(B1812:B1831, (ROW(B1812:B1831)-ROW(B1812)+1)) / (20*21/2)</f>
        <v>6.5342842857142855</v>
      </c>
      <c r="J1828" s="2">
        <f t="shared" si="226"/>
        <v>6.5575247430586332</v>
      </c>
      <c r="K1828" s="2">
        <f t="shared" si="220"/>
        <v>6.843259625566108</v>
      </c>
    </row>
    <row r="1829" spans="1:11" ht="13.5" x14ac:dyDescent="0.25">
      <c r="A1829" s="3">
        <f>TITRES_STAT!B1832</f>
        <v>44673</v>
      </c>
      <c r="B1829" s="6">
        <f>TITRES_STAT!D1832</f>
        <v>6.4653999999999998</v>
      </c>
      <c r="C1829" s="2">
        <f t="shared" si="221"/>
        <v>0</v>
      </c>
      <c r="D1829" s="2">
        <f t="shared" si="222"/>
        <v>6.3948999999999998</v>
      </c>
      <c r="E1829" s="2">
        <f t="shared" si="224"/>
        <v>6.4889500000000009</v>
      </c>
      <c r="F1829" s="2">
        <f t="shared" si="225"/>
        <v>6.6664549999999991</v>
      </c>
      <c r="G1829" s="2">
        <f t="shared" si="219"/>
        <v>6.4624560000000004</v>
      </c>
      <c r="H1829" s="2">
        <f t="shared" si="223"/>
        <v>8.6760794999999931</v>
      </c>
      <c r="I1829" s="2">
        <f t="array" ref="I1829">SUMPRODUCT(B1813:B1832, (ROW(B1813:B1832)-ROW(B1813)+1)) / (20*21/2)</f>
        <v>6.518793333333333</v>
      </c>
      <c r="J1829" s="2">
        <f t="shared" si="226"/>
        <v>6.5487509580054306</v>
      </c>
      <c r="K1829" s="2">
        <f t="shared" si="220"/>
        <v>6.828441601034104</v>
      </c>
    </row>
    <row r="1830" spans="1:11" ht="13.5" x14ac:dyDescent="0.25">
      <c r="A1830" s="3">
        <f>TITRES_STAT!B1833</f>
        <v>44676</v>
      </c>
      <c r="B1830" s="6">
        <f>TITRES_STAT!D1833</f>
        <v>6.4653999999999998</v>
      </c>
      <c r="C1830" s="2">
        <f t="shared" si="221"/>
        <v>0</v>
      </c>
      <c r="D1830" s="2">
        <f t="shared" si="222"/>
        <v>6.4184000000000001</v>
      </c>
      <c r="E1830" s="2">
        <f t="shared" si="224"/>
        <v>6.477190000000002</v>
      </c>
      <c r="F1830" s="2">
        <f t="shared" si="225"/>
        <v>6.6472549999999995</v>
      </c>
      <c r="G1830" s="2">
        <f t="shared" si="219"/>
        <v>6.4271899999999995</v>
      </c>
      <c r="H1830" s="2">
        <f t="shared" si="223"/>
        <v>8.6585289999999926</v>
      </c>
      <c r="I1830" s="2">
        <f t="array" ref="I1830">SUMPRODUCT(B1814:B1833, (ROW(B1814:B1833)-ROW(B1814)+1)) / (20*21/2)</f>
        <v>6.5051685714285714</v>
      </c>
      <c r="J1830" s="2">
        <f t="shared" si="226"/>
        <v>6.5408127715287234</v>
      </c>
      <c r="K1830" s="2">
        <f t="shared" si="220"/>
        <v>6.8142046755033547</v>
      </c>
    </row>
    <row r="1831" spans="1:11" ht="13.5" x14ac:dyDescent="0.25">
      <c r="A1831" s="3">
        <f>TITRES_STAT!B1834</f>
        <v>44677</v>
      </c>
      <c r="B1831" s="6">
        <f>TITRES_STAT!D1834</f>
        <v>6.4653999999999998</v>
      </c>
      <c r="C1831" s="2">
        <f t="shared" si="221"/>
        <v>0</v>
      </c>
      <c r="D1831" s="2">
        <f t="shared" si="222"/>
        <v>6.4418999999999995</v>
      </c>
      <c r="E1831" s="2">
        <f t="shared" si="224"/>
        <v>6.4654300000000005</v>
      </c>
      <c r="F1831" s="2">
        <f t="shared" si="225"/>
        <v>6.6280549999999989</v>
      </c>
      <c r="G1831" s="2">
        <f t="shared" si="219"/>
        <v>6.399289999999997</v>
      </c>
      <c r="H1831" s="2">
        <f t="shared" si="223"/>
        <v>8.6412584999999904</v>
      </c>
      <c r="I1831" s="2">
        <f t="array" ref="I1831">SUMPRODUCT(B1815:B1834, (ROW(B1815:B1834)-ROW(B1815)+1)) / (20*21/2)</f>
        <v>6.4934099999999999</v>
      </c>
      <c r="J1831" s="2">
        <f t="shared" si="226"/>
        <v>6.5336306028117024</v>
      </c>
      <c r="K1831" s="2">
        <f t="shared" si="220"/>
        <v>6.8005260607777336</v>
      </c>
    </row>
    <row r="1832" spans="1:11" ht="13.5" x14ac:dyDescent="0.25">
      <c r="A1832" s="3">
        <f>TITRES_STAT!B1835</f>
        <v>44678</v>
      </c>
      <c r="B1832" s="6">
        <f>TITRES_STAT!D1835</f>
        <v>6.4653999999999998</v>
      </c>
      <c r="C1832" s="2">
        <f t="shared" si="221"/>
        <v>0</v>
      </c>
      <c r="D1832" s="2">
        <f t="shared" si="222"/>
        <v>6.4653999999999998</v>
      </c>
      <c r="E1832" s="2">
        <f t="shared" si="224"/>
        <v>6.4536700000000007</v>
      </c>
      <c r="F1832" s="2">
        <f t="shared" si="225"/>
        <v>6.6084599999999991</v>
      </c>
      <c r="G1832" s="2">
        <f t="shared" si="219"/>
        <v>6.3784439999999982</v>
      </c>
      <c r="H1832" s="2">
        <f t="shared" si="223"/>
        <v>8.6239879999999918</v>
      </c>
      <c r="I1832" s="2">
        <f t="array" ref="I1832">SUMPRODUCT(B1816:B1835, (ROW(B1816:B1835)-ROW(B1816)+1)) / (20*21/2)</f>
        <v>6.4835176190476185</v>
      </c>
      <c r="J1832" s="2">
        <f t="shared" si="226"/>
        <v>6.5271324501629691</v>
      </c>
      <c r="K1832" s="2">
        <f t="shared" si="220"/>
        <v>6.7873838623158615</v>
      </c>
    </row>
    <row r="1833" spans="1:11" ht="13.5" x14ac:dyDescent="0.25">
      <c r="A1833" s="3">
        <f>TITRES_STAT!B1836</f>
        <v>44679</v>
      </c>
      <c r="B1833" s="6">
        <f>TITRES_STAT!D1836</f>
        <v>6.4653999999999998</v>
      </c>
      <c r="C1833" s="2">
        <f t="shared" si="221"/>
        <v>0</v>
      </c>
      <c r="D1833" s="2">
        <f t="shared" si="222"/>
        <v>6.4653999999999998</v>
      </c>
      <c r="E1833" s="2">
        <f t="shared" si="224"/>
        <v>6.4419100000000018</v>
      </c>
      <c r="F1833" s="2">
        <f t="shared" si="225"/>
        <v>6.5888650000000002</v>
      </c>
      <c r="G1833" s="2">
        <f t="shared" si="219"/>
        <v>6.3643359999999971</v>
      </c>
      <c r="H1833" s="2">
        <f t="shared" si="223"/>
        <v>8.6067174999999896</v>
      </c>
      <c r="I1833" s="2">
        <f t="array" ref="I1833">SUMPRODUCT(B1817:B1836, (ROW(B1817:B1836)-ROW(B1817)+1)) / (20*21/2)</f>
        <v>6.4754914285714271</v>
      </c>
      <c r="J1833" s="2">
        <f t="shared" si="226"/>
        <v>6.5212531691950675</v>
      </c>
      <c r="K1833" s="2">
        <f t="shared" si="220"/>
        <v>6.7747570441858285</v>
      </c>
    </row>
    <row r="1834" spans="1:11" ht="13.5" x14ac:dyDescent="0.25">
      <c r="A1834" s="3">
        <f>TITRES_STAT!B1837</f>
        <v>44680</v>
      </c>
      <c r="B1834" s="6">
        <f>TITRES_STAT!D1837</f>
        <v>6.4653999999999998</v>
      </c>
      <c r="C1834" s="2">
        <f t="shared" si="221"/>
        <v>0</v>
      </c>
      <c r="D1834" s="2">
        <f t="shared" si="222"/>
        <v>6.4653999999999998</v>
      </c>
      <c r="E1834" s="2">
        <f t="shared" si="224"/>
        <v>6.4301500000000003</v>
      </c>
      <c r="F1834" s="2">
        <f t="shared" si="225"/>
        <v>6.5692700000000004</v>
      </c>
      <c r="G1834" s="2">
        <f t="shared" si="219"/>
        <v>6.3502279999999978</v>
      </c>
      <c r="H1834" s="2">
        <f t="shared" si="223"/>
        <v>8.5901109999999914</v>
      </c>
      <c r="I1834" s="2">
        <f t="array" ref="I1834">SUMPRODUCT(B1818:B1837, (ROW(B1818:B1837)-ROW(B1818)+1)) / (20*21/2)</f>
        <v>6.4954552380952375</v>
      </c>
      <c r="J1834" s="2">
        <f t="shared" si="226"/>
        <v>6.5159338197479189</v>
      </c>
      <c r="K1834" s="2">
        <f t="shared" si="220"/>
        <v>6.7626253953942275</v>
      </c>
    </row>
    <row r="1835" spans="1:11" ht="13.5" x14ac:dyDescent="0.25">
      <c r="A1835" s="3">
        <f>TITRES_STAT!B1838</f>
        <v>44685</v>
      </c>
      <c r="B1835" s="6">
        <f>TITRES_STAT!D1838</f>
        <v>6.4653999999999998</v>
      </c>
      <c r="C1835" s="2">
        <f t="shared" si="221"/>
        <v>0</v>
      </c>
      <c r="D1835" s="2">
        <f t="shared" si="222"/>
        <v>6.4653999999999998</v>
      </c>
      <c r="E1835" s="2">
        <f t="shared" si="224"/>
        <v>6.4419000000000013</v>
      </c>
      <c r="F1835" s="2">
        <f t="shared" si="225"/>
        <v>6.5496750000000006</v>
      </c>
      <c r="G1835" s="2">
        <f t="shared" si="219"/>
        <v>6.3425479999999981</v>
      </c>
      <c r="H1835" s="2">
        <f t="shared" si="223"/>
        <v>8.5735044999999914</v>
      </c>
      <c r="I1835" s="2">
        <f t="array" ref="I1835">SUMPRODUCT(B1819:B1838, (ROW(B1819:B1838)-ROW(B1819)+1)) / (20*21/2)</f>
        <v>6.515792380952381</v>
      </c>
      <c r="J1835" s="2">
        <f t="shared" si="226"/>
        <v>6.5111210750100224</v>
      </c>
      <c r="K1835" s="2">
        <f t="shared" si="220"/>
        <v>6.7509694975356309</v>
      </c>
    </row>
    <row r="1836" spans="1:11" ht="13.5" x14ac:dyDescent="0.25">
      <c r="A1836" s="3">
        <f>TITRES_STAT!B1839</f>
        <v>44686</v>
      </c>
      <c r="B1836" s="6">
        <f>TITRES_STAT!D1839</f>
        <v>6.4653999999999998</v>
      </c>
      <c r="C1836" s="2">
        <f t="shared" si="221"/>
        <v>0</v>
      </c>
      <c r="D1836" s="2">
        <f t="shared" si="222"/>
        <v>6.4653999999999998</v>
      </c>
      <c r="E1836" s="2">
        <f t="shared" si="224"/>
        <v>6.4536500000000006</v>
      </c>
      <c r="F1836" s="2">
        <f t="shared" si="225"/>
        <v>6.5300800000000008</v>
      </c>
      <c r="G1836" s="2">
        <f t="shared" si="219"/>
        <v>6.3348679999999993</v>
      </c>
      <c r="H1836" s="2">
        <f t="shared" si="223"/>
        <v>8.5569329999999919</v>
      </c>
      <c r="I1836" s="2">
        <f t="array" ref="I1836">SUMPRODUCT(B1820:B1839, (ROW(B1820:B1839)-ROW(B1820)+1)) / (20*21/2)</f>
        <v>6.5365028571428576</v>
      </c>
      <c r="J1836" s="2">
        <f t="shared" si="226"/>
        <v>6.5067666869138305</v>
      </c>
      <c r="K1836" s="2">
        <f t="shared" si="220"/>
        <v>6.7397706937107049</v>
      </c>
    </row>
    <row r="1837" spans="1:11" ht="13.5" x14ac:dyDescent="0.25">
      <c r="A1837" s="3">
        <f>TITRES_STAT!B1840</f>
        <v>44687</v>
      </c>
      <c r="B1837" s="6">
        <f>TITRES_STAT!D1840</f>
        <v>6.7397</v>
      </c>
      <c r="C1837" s="2">
        <f t="shared" si="221"/>
        <v>0.27430000000000021</v>
      </c>
      <c r="D1837" s="2">
        <f t="shared" si="222"/>
        <v>6.5202600000000004</v>
      </c>
      <c r="E1837" s="2">
        <f t="shared" si="224"/>
        <v>6.4928300000000005</v>
      </c>
      <c r="F1837" s="2">
        <f t="shared" si="225"/>
        <v>6.5261600000000017</v>
      </c>
      <c r="G1837" s="2">
        <f t="shared" si="219"/>
        <v>6.3387859999999998</v>
      </c>
      <c r="H1837" s="2">
        <f t="shared" si="223"/>
        <v>8.54204749999999</v>
      </c>
      <c r="I1837" s="2">
        <f t="array" ref="I1837">SUMPRODUCT(B1821:B1840, (ROW(B1821:B1840)-ROW(B1821)+1)) / (20*21/2)</f>
        <v>6.5575866666666665</v>
      </c>
      <c r="J1837" s="2">
        <f t="shared" si="226"/>
        <v>6.528950811969656</v>
      </c>
      <c r="K1837" s="2">
        <f t="shared" si="220"/>
        <v>6.7397679214083244</v>
      </c>
    </row>
    <row r="1838" spans="1:11" ht="13.5" x14ac:dyDescent="0.25">
      <c r="A1838" s="3">
        <f>TITRES_STAT!B1841</f>
        <v>44690</v>
      </c>
      <c r="B1838" s="6">
        <f>TITRES_STAT!D1841</f>
        <v>6.7397</v>
      </c>
      <c r="C1838" s="2">
        <f t="shared" si="221"/>
        <v>0</v>
      </c>
      <c r="D1838" s="2">
        <f t="shared" si="222"/>
        <v>6.5751200000000001</v>
      </c>
      <c r="E1838" s="2">
        <f t="shared" si="224"/>
        <v>6.5202600000000004</v>
      </c>
      <c r="F1838" s="2">
        <f t="shared" si="225"/>
        <v>6.5222400000000009</v>
      </c>
      <c r="G1838" s="2">
        <f t="shared" si="219"/>
        <v>6.3485040000000001</v>
      </c>
      <c r="H1838" s="2">
        <f t="shared" si="223"/>
        <v>8.5268474999999917</v>
      </c>
      <c r="I1838" s="2">
        <f t="array" ref="I1838">SUMPRODUCT(B1822:B1841, (ROW(B1822:B1841)-ROW(B1822)+1)) / (20*21/2)</f>
        <v>6.5779242857142854</v>
      </c>
      <c r="J1838" s="2">
        <f t="shared" si="226"/>
        <v>6.5490221632106413</v>
      </c>
      <c r="K1838" s="2">
        <f t="shared" si="220"/>
        <v>6.7397652578236844</v>
      </c>
    </row>
    <row r="1839" spans="1:11" ht="13.5" x14ac:dyDescent="0.25">
      <c r="A1839" s="3">
        <f>TITRES_STAT!B1842</f>
        <v>44691</v>
      </c>
      <c r="B1839" s="6">
        <f>TITRES_STAT!D1842</f>
        <v>6.7397</v>
      </c>
      <c r="C1839" s="2">
        <f t="shared" si="221"/>
        <v>0</v>
      </c>
      <c r="D1839" s="2">
        <f t="shared" si="222"/>
        <v>6.6299800000000007</v>
      </c>
      <c r="E1839" s="2">
        <f t="shared" si="224"/>
        <v>6.5476900000000002</v>
      </c>
      <c r="F1839" s="2">
        <f t="shared" si="225"/>
        <v>6.518320000000001</v>
      </c>
      <c r="G1839" s="2">
        <f t="shared" si="219"/>
        <v>6.36355</v>
      </c>
      <c r="H1839" s="2">
        <f t="shared" si="223"/>
        <v>8.5057269999999914</v>
      </c>
      <c r="I1839" s="2">
        <f t="array" ref="I1839">SUMPRODUCT(B1823:B1842, (ROW(B1823:B1842)-ROW(B1823)+1)) / (20*21/2)</f>
        <v>6.5975157142857146</v>
      </c>
      <c r="J1839" s="2">
        <f t="shared" si="226"/>
        <v>6.5671819571905798</v>
      </c>
      <c r="K1839" s="2">
        <f t="shared" si="220"/>
        <v>6.7397626986933439</v>
      </c>
    </row>
    <row r="1840" spans="1:11" ht="13.5" x14ac:dyDescent="0.25">
      <c r="A1840" s="3">
        <f>TITRES_STAT!B1843</f>
        <v>44692</v>
      </c>
      <c r="B1840" s="6">
        <f>TITRES_STAT!D1843</f>
        <v>6.7397</v>
      </c>
      <c r="C1840" s="2">
        <f t="shared" si="221"/>
        <v>0</v>
      </c>
      <c r="D1840" s="2">
        <f t="shared" si="222"/>
        <v>6.6848399999999994</v>
      </c>
      <c r="E1840" s="2">
        <f t="shared" si="224"/>
        <v>6.5751200000000001</v>
      </c>
      <c r="F1840" s="2">
        <f t="shared" si="225"/>
        <v>6.526155000000001</v>
      </c>
      <c r="G1840" s="2">
        <f t="shared" si="219"/>
        <v>6.3785960000000008</v>
      </c>
      <c r="H1840" s="2">
        <f t="shared" si="223"/>
        <v>8.4904839999999915</v>
      </c>
      <c r="I1840" s="2">
        <f t="array" ref="I1840">SUMPRODUCT(B1824:B1843, (ROW(B1824:B1843)-ROW(B1824)+1)) / (20*21/2)</f>
        <v>6.616360952380953</v>
      </c>
      <c r="J1840" s="2">
        <f t="shared" si="226"/>
        <v>6.5836122469819527</v>
      </c>
      <c r="K1840" s="2">
        <f t="shared" si="220"/>
        <v>6.7397602399210568</v>
      </c>
    </row>
    <row r="1841" spans="1:11" ht="13.5" x14ac:dyDescent="0.25">
      <c r="A1841" s="3">
        <f>TITRES_STAT!B1844</f>
        <v>44693</v>
      </c>
      <c r="B1841" s="6">
        <f>TITRES_STAT!D1844</f>
        <v>6.7397</v>
      </c>
      <c r="C1841" s="2">
        <f t="shared" si="221"/>
        <v>0</v>
      </c>
      <c r="D1841" s="2">
        <f t="shared" si="222"/>
        <v>6.7397000000000009</v>
      </c>
      <c r="E1841" s="2">
        <f t="shared" si="224"/>
        <v>6.602549999999999</v>
      </c>
      <c r="F1841" s="2">
        <f t="shared" si="225"/>
        <v>6.5339900000000011</v>
      </c>
      <c r="G1841" s="2">
        <f t="shared" si="219"/>
        <v>6.3988140000000024</v>
      </c>
      <c r="H1841" s="2">
        <f t="shared" si="223"/>
        <v>8.4752409999999934</v>
      </c>
      <c r="I1841" s="2">
        <f t="array" ref="I1841">SUMPRODUCT(B1825:B1844, (ROW(B1825:B1844)-ROW(B1825)+1)) / (20*21/2)</f>
        <v>6.6344599999999998</v>
      </c>
      <c r="J1841" s="2">
        <f t="shared" si="226"/>
        <v>6.5984777472693859</v>
      </c>
      <c r="K1841" s="2">
        <f t="shared" si="220"/>
        <v>6.7397578775712121</v>
      </c>
    </row>
    <row r="1842" spans="1:11" ht="13.5" x14ac:dyDescent="0.25">
      <c r="A1842" s="3">
        <f>TITRES_STAT!B1845</f>
        <v>44694</v>
      </c>
      <c r="B1842" s="6">
        <f>TITRES_STAT!D1845</f>
        <v>6.7397</v>
      </c>
      <c r="C1842" s="2">
        <f t="shared" si="221"/>
        <v>0</v>
      </c>
      <c r="D1842" s="2">
        <f t="shared" si="222"/>
        <v>6.7397000000000009</v>
      </c>
      <c r="E1842" s="2">
        <f t="shared" si="224"/>
        <v>6.6299800000000007</v>
      </c>
      <c r="F1842" s="2">
        <f t="shared" si="225"/>
        <v>6.5418250000000011</v>
      </c>
      <c r="G1842" s="2">
        <f t="shared" ref="G1842:G1905" si="227">AVERAGE(B1793:B1842)</f>
        <v>6.4235780000000027</v>
      </c>
      <c r="H1842" s="2">
        <f t="shared" si="223"/>
        <v>8.4599979999999917</v>
      </c>
      <c r="I1842" s="2">
        <f t="array" ref="I1842">SUMPRODUCT(B1826:B1845, (ROW(B1826:B1845)-ROW(B1826)+1)) / (20*21/2)</f>
        <v>6.6518128571428576</v>
      </c>
      <c r="J1842" s="2">
        <f t="shared" si="226"/>
        <v>6.6119274856246824</v>
      </c>
      <c r="K1842" s="2">
        <f t="shared" si="220"/>
        <v>6.7397556078625378</v>
      </c>
    </row>
    <row r="1843" spans="1:11" ht="13.5" x14ac:dyDescent="0.25">
      <c r="A1843" s="3">
        <f>TITRES_STAT!B1846</f>
        <v>44697</v>
      </c>
      <c r="B1843" s="6">
        <f>TITRES_STAT!D1846</f>
        <v>6.7397</v>
      </c>
      <c r="C1843" s="2">
        <f t="shared" si="221"/>
        <v>0</v>
      </c>
      <c r="D1843" s="2">
        <f t="shared" si="222"/>
        <v>6.7397000000000009</v>
      </c>
      <c r="E1843" s="2">
        <f t="shared" si="224"/>
        <v>6.6574100000000005</v>
      </c>
      <c r="F1843" s="2">
        <f t="shared" si="225"/>
        <v>6.5496600000000011</v>
      </c>
      <c r="G1843" s="2">
        <f t="shared" si="227"/>
        <v>6.448342000000002</v>
      </c>
      <c r="H1843" s="2">
        <f t="shared" si="223"/>
        <v>8.4447549999999936</v>
      </c>
      <c r="I1843" s="2">
        <f t="array" ref="I1843">SUMPRODUCT(B1827:B1846, (ROW(B1827:B1846)-ROW(B1827)+1)) / (20*21/2)</f>
        <v>6.6673</v>
      </c>
      <c r="J1843" s="2">
        <f t="shared" si="226"/>
        <v>6.6240962965175694</v>
      </c>
      <c r="K1843" s="2">
        <f t="shared" ref="K1843:K1906" si="228">$K$4*B1843+(1-$K$4)*K1842</f>
        <v>6.7397534271620465</v>
      </c>
    </row>
    <row r="1844" spans="1:11" ht="13.5" x14ac:dyDescent="0.25">
      <c r="A1844" s="3">
        <f>TITRES_STAT!B1847</f>
        <v>44698</v>
      </c>
      <c r="B1844" s="6">
        <f>TITRES_STAT!D1847</f>
        <v>6.7397</v>
      </c>
      <c r="C1844" s="2">
        <f t="shared" si="221"/>
        <v>0</v>
      </c>
      <c r="D1844" s="2">
        <f t="shared" si="222"/>
        <v>6.7397000000000009</v>
      </c>
      <c r="E1844" s="2">
        <f t="shared" si="224"/>
        <v>6.6848399999999994</v>
      </c>
      <c r="F1844" s="2">
        <f t="shared" si="225"/>
        <v>6.5574950000000003</v>
      </c>
      <c r="G1844" s="2">
        <f t="shared" si="227"/>
        <v>6.4731060000000022</v>
      </c>
      <c r="H1844" s="2">
        <f t="shared" si="223"/>
        <v>8.4295119999999955</v>
      </c>
      <c r="I1844" s="2">
        <f t="array" ref="I1844">SUMPRODUCT(B1828:B1847, (ROW(B1828:B1847)-ROW(B1828)+1)) / (20*21/2)</f>
        <v>6.6809214285714287</v>
      </c>
      <c r="J1844" s="2">
        <f t="shared" si="226"/>
        <v>6.6351061730397056</v>
      </c>
      <c r="K1844" s="2">
        <f t="shared" si="228"/>
        <v>6.7397513319792219</v>
      </c>
    </row>
    <row r="1845" spans="1:11" ht="13.5" x14ac:dyDescent="0.25">
      <c r="A1845" s="3">
        <f>TITRES_STAT!B1848</f>
        <v>44699</v>
      </c>
      <c r="B1845" s="6">
        <f>TITRES_STAT!D1848</f>
        <v>6.7397</v>
      </c>
      <c r="C1845" s="2">
        <f t="shared" si="221"/>
        <v>0</v>
      </c>
      <c r="D1845" s="2">
        <f t="shared" si="222"/>
        <v>6.7397000000000009</v>
      </c>
      <c r="E1845" s="2">
        <f t="shared" si="224"/>
        <v>6.7122699999999993</v>
      </c>
      <c r="F1845" s="2">
        <f t="shared" si="225"/>
        <v>6.5770850000000012</v>
      </c>
      <c r="G1845" s="2">
        <f t="shared" si="227"/>
        <v>6.4978700000000025</v>
      </c>
      <c r="H1845" s="2">
        <f t="shared" si="223"/>
        <v>8.4142689999999956</v>
      </c>
      <c r="I1845" s="2">
        <f t="array" ref="I1845">SUMPRODUCT(B1829:B1848, (ROW(B1829:B1848)-ROW(B1829)+1)) / (20*21/2)</f>
        <v>6.6926771428571437</v>
      </c>
      <c r="J1845" s="2">
        <f t="shared" si="226"/>
        <v>6.6450674898930666</v>
      </c>
      <c r="K1845" s="2">
        <f t="shared" si="228"/>
        <v>6.7397493189604294</v>
      </c>
    </row>
    <row r="1846" spans="1:11" ht="13.5" x14ac:dyDescent="0.25">
      <c r="A1846" s="3">
        <f>TITRES_STAT!B1849</f>
        <v>44700</v>
      </c>
      <c r="B1846" s="6">
        <f>TITRES_STAT!D1849</f>
        <v>6.7397</v>
      </c>
      <c r="C1846" s="2">
        <f t="shared" si="221"/>
        <v>0</v>
      </c>
      <c r="D1846" s="2">
        <f t="shared" si="222"/>
        <v>6.7397000000000009</v>
      </c>
      <c r="E1846" s="2">
        <f t="shared" si="224"/>
        <v>6.7397000000000009</v>
      </c>
      <c r="F1846" s="2">
        <f t="shared" si="225"/>
        <v>6.5966750000000003</v>
      </c>
      <c r="G1846" s="2">
        <f t="shared" si="227"/>
        <v>6.5226340000000027</v>
      </c>
      <c r="H1846" s="2">
        <f t="shared" si="223"/>
        <v>8.3990259999999974</v>
      </c>
      <c r="I1846" s="2">
        <f t="array" ref="I1846">SUMPRODUCT(B1830:B1849, (ROW(B1830:B1849)-ROW(B1830)+1)) / (20*21/2)</f>
        <v>6.7314885714285708</v>
      </c>
      <c r="J1846" s="2">
        <f t="shared" si="226"/>
        <v>6.6540801099032505</v>
      </c>
      <c r="K1846" s="2">
        <f t="shared" si="228"/>
        <v>6.7397473848835503</v>
      </c>
    </row>
    <row r="1847" spans="1:11" ht="13.5" x14ac:dyDescent="0.25">
      <c r="A1847" s="3">
        <f>TITRES_STAT!B1850</f>
        <v>44701</v>
      </c>
      <c r="B1847" s="6">
        <f>TITRES_STAT!D1850</f>
        <v>6.7397</v>
      </c>
      <c r="C1847" s="2">
        <f t="shared" si="221"/>
        <v>0</v>
      </c>
      <c r="D1847" s="2">
        <f t="shared" si="222"/>
        <v>6.7397000000000009</v>
      </c>
      <c r="E1847" s="2">
        <f t="shared" si="224"/>
        <v>6.7397000000000009</v>
      </c>
      <c r="F1847" s="2">
        <f t="shared" si="225"/>
        <v>6.6162650000000003</v>
      </c>
      <c r="G1847" s="2">
        <f t="shared" si="227"/>
        <v>6.5473980000000029</v>
      </c>
      <c r="H1847" s="2">
        <f t="shared" si="223"/>
        <v>8.3837829999999993</v>
      </c>
      <c r="I1847" s="2">
        <f t="array" ref="I1847">SUMPRODUCT(B1831:B1850, (ROW(B1831:B1850)-ROW(B1831)+1)) / (20*21/2)</f>
        <v>6.7675757142857149</v>
      </c>
      <c r="J1847" s="2">
        <f t="shared" si="226"/>
        <v>6.6622343851505601</v>
      </c>
      <c r="K1847" s="2">
        <f t="shared" si="228"/>
        <v>6.7397455266528237</v>
      </c>
    </row>
    <row r="1848" spans="1:11" ht="13.5" x14ac:dyDescent="0.25">
      <c r="A1848" s="3">
        <f>TITRES_STAT!B1851</f>
        <v>44704</v>
      </c>
      <c r="B1848" s="6">
        <f>TITRES_STAT!D1851</f>
        <v>6.7397</v>
      </c>
      <c r="C1848" s="2">
        <f t="shared" si="221"/>
        <v>0</v>
      </c>
      <c r="D1848" s="2">
        <f t="shared" si="222"/>
        <v>6.7397000000000009</v>
      </c>
      <c r="E1848" s="2">
        <f t="shared" si="224"/>
        <v>6.7397000000000009</v>
      </c>
      <c r="F1848" s="2">
        <f t="shared" si="225"/>
        <v>6.6299800000000007</v>
      </c>
      <c r="G1848" s="2">
        <f t="shared" si="227"/>
        <v>6.5724760000000035</v>
      </c>
      <c r="H1848" s="2">
        <f t="shared" si="223"/>
        <v>8.3685399999999994</v>
      </c>
      <c r="I1848" s="2">
        <f t="array" ref="I1848">SUMPRODUCT(B1832:B1851, (ROW(B1832:B1851)-ROW(B1832)+1)) / (20*21/2)</f>
        <v>6.7710909523809528</v>
      </c>
      <c r="J1848" s="2">
        <f t="shared" si="226"/>
        <v>6.6696120627552684</v>
      </c>
      <c r="K1848" s="2">
        <f t="shared" si="228"/>
        <v>6.7397437412938901</v>
      </c>
    </row>
    <row r="1849" spans="1:11" ht="13.5" x14ac:dyDescent="0.25">
      <c r="A1849" s="3">
        <f>TITRES_STAT!B1852</f>
        <v>44705</v>
      </c>
      <c r="B1849" s="6">
        <f>TITRES_STAT!D1852</f>
        <v>7.0374999999999996</v>
      </c>
      <c r="C1849" s="2">
        <f t="shared" si="221"/>
        <v>0.29779999999999962</v>
      </c>
      <c r="D1849" s="2">
        <f t="shared" si="222"/>
        <v>6.7992599999999994</v>
      </c>
      <c r="E1849" s="2">
        <f t="shared" si="224"/>
        <v>6.7694799999999997</v>
      </c>
      <c r="F1849" s="2">
        <f t="shared" si="225"/>
        <v>6.6585849999999995</v>
      </c>
      <c r="G1849" s="2">
        <f t="shared" si="227"/>
        <v>6.6031960000000041</v>
      </c>
      <c r="H1849" s="2">
        <f t="shared" si="223"/>
        <v>8.3547859999999972</v>
      </c>
      <c r="I1849" s="2">
        <f t="array" ref="I1849">SUMPRODUCT(B1833:B1852, (ROW(B1833:B1852)-ROW(B1833)+1)) / (20*21/2)</f>
        <v>6.7733742857142856</v>
      </c>
      <c r="J1849" s="2">
        <f t="shared" si="226"/>
        <v>6.7046490091595281</v>
      </c>
      <c r="K1849" s="2">
        <f t="shared" si="228"/>
        <v>6.751420457321581</v>
      </c>
    </row>
    <row r="1850" spans="1:11" ht="13.5" x14ac:dyDescent="0.25">
      <c r="A1850" s="3">
        <f>TITRES_STAT!B1853</f>
        <v>44706</v>
      </c>
      <c r="B1850" s="6">
        <f>TITRES_STAT!D1853</f>
        <v>7.0374999999999996</v>
      </c>
      <c r="C1850" s="2">
        <f t="shared" si="221"/>
        <v>0</v>
      </c>
      <c r="D1850" s="2">
        <f t="shared" si="222"/>
        <v>6.8588199999999997</v>
      </c>
      <c r="E1850" s="2">
        <f t="shared" si="224"/>
        <v>6.7992599999999994</v>
      </c>
      <c r="F1850" s="2">
        <f t="shared" si="225"/>
        <v>6.6871899999999993</v>
      </c>
      <c r="G1850" s="2">
        <f t="shared" si="227"/>
        <v>6.6339160000000037</v>
      </c>
      <c r="H1850" s="2">
        <f t="shared" si="223"/>
        <v>8.3410319999999984</v>
      </c>
      <c r="I1850" s="2">
        <f t="array" ref="I1850">SUMPRODUCT(B1834:B1853, (ROW(B1834:B1853)-ROW(B1834)+1)) / (20*21/2)</f>
        <v>6.7744257142857141</v>
      </c>
      <c r="J1850" s="2">
        <f t="shared" si="226"/>
        <v>6.7363491035252876</v>
      </c>
      <c r="K1850" s="2">
        <f t="shared" si="228"/>
        <v>6.7626392629168137</v>
      </c>
    </row>
    <row r="1851" spans="1:11" ht="13.5" x14ac:dyDescent="0.25">
      <c r="A1851" s="3">
        <f>TITRES_STAT!B1854</f>
        <v>44707</v>
      </c>
      <c r="B1851" s="6">
        <f>TITRES_STAT!D1854</f>
        <v>6.7241</v>
      </c>
      <c r="C1851" s="2">
        <f t="shared" si="221"/>
        <v>-0.31339999999999968</v>
      </c>
      <c r="D1851" s="2">
        <f t="shared" si="222"/>
        <v>6.8557000000000006</v>
      </c>
      <c r="E1851" s="2">
        <f t="shared" si="224"/>
        <v>6.7977000000000007</v>
      </c>
      <c r="F1851" s="2">
        <f t="shared" si="225"/>
        <v>6.7001249999999981</v>
      </c>
      <c r="G1851" s="2">
        <f t="shared" si="227"/>
        <v>6.6535100000000043</v>
      </c>
      <c r="H1851" s="2">
        <f t="shared" si="223"/>
        <v>8.3257109999999983</v>
      </c>
      <c r="I1851" s="2">
        <f t="array" ref="I1851">SUMPRODUCT(B1835:B1854, (ROW(B1835:B1854)-ROW(B1835)+1)) / (20*21/2)</f>
        <v>6.7742452380952383</v>
      </c>
      <c r="J1851" s="2">
        <f t="shared" si="226"/>
        <v>6.7351825222371655</v>
      </c>
      <c r="K1851" s="2">
        <f t="shared" si="228"/>
        <v>6.7611279192730169</v>
      </c>
    </row>
    <row r="1852" spans="1:11" ht="13.5" x14ac:dyDescent="0.25">
      <c r="A1852" s="3">
        <f>TITRES_STAT!B1855</f>
        <v>44708</v>
      </c>
      <c r="B1852" s="6">
        <f>TITRES_STAT!D1855</f>
        <v>6.7241</v>
      </c>
      <c r="C1852" s="2">
        <f t="shared" si="221"/>
        <v>0</v>
      </c>
      <c r="D1852" s="2">
        <f t="shared" si="222"/>
        <v>6.8525800000000006</v>
      </c>
      <c r="E1852" s="2">
        <f t="shared" si="224"/>
        <v>6.7961399999999994</v>
      </c>
      <c r="F1852" s="2">
        <f t="shared" si="225"/>
        <v>6.7130599999999987</v>
      </c>
      <c r="G1852" s="2">
        <f t="shared" si="227"/>
        <v>6.6680880000000036</v>
      </c>
      <c r="H1852" s="2">
        <f t="shared" si="223"/>
        <v>8.3103899999999982</v>
      </c>
      <c r="I1852" s="2">
        <f t="array" ref="I1852">SUMPRODUCT(B1836:B1855, (ROW(B1836:B1855)-ROW(B1836)+1)) / (20*21/2)</f>
        <v>6.7728328571428564</v>
      </c>
      <c r="J1852" s="2">
        <f t="shared" si="226"/>
        <v>6.7341270439288641</v>
      </c>
      <c r="K1852" s="2">
        <f t="shared" si="228"/>
        <v>6.7596758440074085</v>
      </c>
    </row>
    <row r="1853" spans="1:11" ht="13.5" x14ac:dyDescent="0.25">
      <c r="A1853" s="3">
        <f>TITRES_STAT!B1856</f>
        <v>44711</v>
      </c>
      <c r="B1853" s="6">
        <f>TITRES_STAT!D1856</f>
        <v>6.7241</v>
      </c>
      <c r="C1853" s="2">
        <f t="shared" si="221"/>
        <v>0</v>
      </c>
      <c r="D1853" s="2">
        <f t="shared" si="222"/>
        <v>6.8494599999999988</v>
      </c>
      <c r="E1853" s="2">
        <f t="shared" si="224"/>
        <v>6.7945800000000007</v>
      </c>
      <c r="F1853" s="2">
        <f t="shared" si="225"/>
        <v>6.7259949999999993</v>
      </c>
      <c r="G1853" s="2">
        <f t="shared" si="227"/>
        <v>6.6773360000000039</v>
      </c>
      <c r="H1853" s="2">
        <f t="shared" si="223"/>
        <v>8.295068999999998</v>
      </c>
      <c r="I1853" s="2">
        <f t="array" ref="I1853">SUMPRODUCT(B1837:B1856, (ROW(B1837:B1856)-ROW(B1837)+1)) / (20*21/2)</f>
        <v>6.7701885714285712</v>
      </c>
      <c r="J1853" s="2">
        <f t="shared" si="226"/>
        <v>6.7331720873642107</v>
      </c>
      <c r="K1853" s="2">
        <f t="shared" si="228"/>
        <v>6.7582807128698628</v>
      </c>
    </row>
    <row r="1854" spans="1:11" ht="13.5" x14ac:dyDescent="0.25">
      <c r="A1854" s="3">
        <f>TITRES_STAT!B1857</f>
        <v>44712</v>
      </c>
      <c r="B1854" s="6">
        <f>TITRES_STAT!D1857</f>
        <v>6.7241</v>
      </c>
      <c r="C1854" s="2">
        <f t="shared" si="221"/>
        <v>0</v>
      </c>
      <c r="D1854" s="2">
        <f t="shared" si="222"/>
        <v>6.7867800000000003</v>
      </c>
      <c r="E1854" s="2">
        <f t="shared" si="224"/>
        <v>6.7930200000000003</v>
      </c>
      <c r="F1854" s="2">
        <f t="shared" si="225"/>
        <v>6.7389299999999981</v>
      </c>
      <c r="G1854" s="2">
        <f t="shared" si="227"/>
        <v>6.6865840000000034</v>
      </c>
      <c r="H1854" s="2">
        <f t="shared" si="223"/>
        <v>8.2797479999999979</v>
      </c>
      <c r="I1854" s="2">
        <f t="array" ref="I1854">SUMPRODUCT(B1838:B1857, (ROW(B1838:B1857)-ROW(B1838)+1)) / (20*21/2)</f>
        <v>6.76631238095238</v>
      </c>
      <c r="J1854" s="2">
        <f t="shared" si="226"/>
        <v>6.7323080790438103</v>
      </c>
      <c r="K1854" s="2">
        <f t="shared" si="228"/>
        <v>6.756940292757319</v>
      </c>
    </row>
    <row r="1855" spans="1:11" ht="13.5" x14ac:dyDescent="0.25">
      <c r="A1855" s="3">
        <f>TITRES_STAT!B1858</f>
        <v>44713</v>
      </c>
      <c r="B1855" s="6">
        <f>TITRES_STAT!D1858</f>
        <v>6.7241</v>
      </c>
      <c r="C1855" s="2">
        <f t="shared" si="221"/>
        <v>0</v>
      </c>
      <c r="D1855" s="2">
        <f t="shared" si="222"/>
        <v>6.7241</v>
      </c>
      <c r="E1855" s="2">
        <f t="shared" si="224"/>
        <v>6.7914600000000007</v>
      </c>
      <c r="F1855" s="2">
        <f t="shared" si="225"/>
        <v>6.7518649999999978</v>
      </c>
      <c r="G1855" s="2">
        <f t="shared" si="227"/>
        <v>6.6903460000000043</v>
      </c>
      <c r="H1855" s="2">
        <f t="shared" si="223"/>
        <v>8.2644269999999977</v>
      </c>
      <c r="I1855" s="2">
        <f t="array" ref="I1855">SUMPRODUCT(B1839:B1858, (ROW(B1839:B1858)-ROW(B1839)+1)) / (20*21/2)</f>
        <v>6.7625104761904753</v>
      </c>
      <c r="J1855" s="2">
        <f t="shared" si="226"/>
        <v>6.7315263572301145</v>
      </c>
      <c r="K1855" s="2">
        <f t="shared" si="228"/>
        <v>6.7556524381393848</v>
      </c>
    </row>
    <row r="1856" spans="1:11" ht="13.5" x14ac:dyDescent="0.25">
      <c r="A1856" s="3">
        <f>TITRES_STAT!B1859</f>
        <v>44714</v>
      </c>
      <c r="B1856" s="6">
        <f>TITRES_STAT!D1859</f>
        <v>6.7241</v>
      </c>
      <c r="C1856" s="2">
        <f t="shared" si="221"/>
        <v>0</v>
      </c>
      <c r="D1856" s="2">
        <f t="shared" si="222"/>
        <v>6.7241</v>
      </c>
      <c r="E1856" s="2">
        <f t="shared" si="224"/>
        <v>6.7899000000000003</v>
      </c>
      <c r="F1856" s="2">
        <f t="shared" si="225"/>
        <v>6.7647999999999984</v>
      </c>
      <c r="G1856" s="2">
        <f t="shared" si="227"/>
        <v>6.688310000000004</v>
      </c>
      <c r="H1856" s="2">
        <f t="shared" si="223"/>
        <v>8.2491059999999958</v>
      </c>
      <c r="I1856" s="2">
        <f t="array" ref="I1856">SUMPRODUCT(B1840:B1859, (ROW(B1840:B1859)-ROW(B1840)+1)) / (20*21/2)</f>
        <v>6.7587828571428572</v>
      </c>
      <c r="J1856" s="2">
        <f t="shared" si="226"/>
        <v>6.7308190851129606</v>
      </c>
      <c r="K1856" s="2">
        <f t="shared" si="228"/>
        <v>6.7544150876241149</v>
      </c>
    </row>
    <row r="1857" spans="1:11" ht="13.5" x14ac:dyDescent="0.25">
      <c r="A1857" s="3">
        <f>TITRES_STAT!B1860</f>
        <v>44715</v>
      </c>
      <c r="B1857" s="6">
        <f>TITRES_STAT!D1860</f>
        <v>6.7241</v>
      </c>
      <c r="C1857" s="2">
        <f t="shared" si="221"/>
        <v>0</v>
      </c>
      <c r="D1857" s="2">
        <f t="shared" si="222"/>
        <v>6.7241</v>
      </c>
      <c r="E1857" s="2">
        <f t="shared" si="224"/>
        <v>6.7883399999999998</v>
      </c>
      <c r="F1857" s="2">
        <f t="shared" si="225"/>
        <v>6.7640199999999977</v>
      </c>
      <c r="G1857" s="2">
        <f t="shared" si="227"/>
        <v>6.6862740000000027</v>
      </c>
      <c r="H1857" s="2">
        <f t="shared" si="223"/>
        <v>8.2337849999999939</v>
      </c>
      <c r="I1857" s="2">
        <f t="array" ref="I1857">SUMPRODUCT(B1841:B1860, (ROW(B1841:B1860)-ROW(B1841)+1)) / (20*21/2)</f>
        <v>6.7551295238095239</v>
      </c>
      <c r="J1857" s="2">
        <f t="shared" si="226"/>
        <v>6.7301791722450597</v>
      </c>
      <c r="K1857" s="2">
        <f t="shared" si="228"/>
        <v>6.7532262606584634</v>
      </c>
    </row>
    <row r="1858" spans="1:11" ht="13.5" x14ac:dyDescent="0.25">
      <c r="A1858" s="3">
        <f>TITRES_STAT!B1861</f>
        <v>44718</v>
      </c>
      <c r="B1858" s="6">
        <f>TITRES_STAT!D1861</f>
        <v>6.7241</v>
      </c>
      <c r="C1858" s="2">
        <f t="shared" si="221"/>
        <v>0</v>
      </c>
      <c r="D1858" s="2">
        <f t="shared" si="222"/>
        <v>6.7241</v>
      </c>
      <c r="E1858" s="2">
        <f t="shared" si="224"/>
        <v>6.7867799999999985</v>
      </c>
      <c r="F1858" s="2">
        <f t="shared" si="225"/>
        <v>6.7632399999999979</v>
      </c>
      <c r="G1858" s="2">
        <f t="shared" si="227"/>
        <v>6.6837680000000024</v>
      </c>
      <c r="H1858" s="2">
        <f t="shared" si="223"/>
        <v>8.2184639999999956</v>
      </c>
      <c r="I1858" s="2">
        <f t="array" ref="I1858">SUMPRODUCT(B1842:B1861, (ROW(B1842:B1861)-ROW(B1842)+1)) / (20*21/2)</f>
        <v>6.7515504761904754</v>
      </c>
      <c r="J1858" s="2">
        <f t="shared" si="226"/>
        <v>6.7296002034598166</v>
      </c>
      <c r="K1858" s="2">
        <f t="shared" si="228"/>
        <v>6.7520840543581313</v>
      </c>
    </row>
    <row r="1859" spans="1:11" ht="13.5" x14ac:dyDescent="0.25">
      <c r="A1859" s="3">
        <f>TITRES_STAT!B1862</f>
        <v>44719</v>
      </c>
      <c r="B1859" s="6">
        <f>TITRES_STAT!D1862</f>
        <v>6.7241</v>
      </c>
      <c r="C1859" s="2">
        <f t="shared" si="221"/>
        <v>0</v>
      </c>
      <c r="D1859" s="2">
        <f t="shared" si="222"/>
        <v>6.7241</v>
      </c>
      <c r="E1859" s="2">
        <f t="shared" si="224"/>
        <v>6.7554400000000001</v>
      </c>
      <c r="F1859" s="2">
        <f t="shared" si="225"/>
        <v>6.7624599999999973</v>
      </c>
      <c r="G1859" s="2">
        <f t="shared" si="227"/>
        <v>6.6811040000000022</v>
      </c>
      <c r="H1859" s="2">
        <f t="shared" si="223"/>
        <v>8.2031429999999936</v>
      </c>
      <c r="I1859" s="2">
        <f t="array" ref="I1859">SUMPRODUCT(B1843:B1862, (ROW(B1843:B1862)-ROW(B1843)+1)) / (20*21/2)</f>
        <v>6.7480457142857144</v>
      </c>
      <c r="J1859" s="2">
        <f t="shared" si="226"/>
        <v>6.7290763745588817</v>
      </c>
      <c r="K1859" s="2">
        <f t="shared" si="228"/>
        <v>6.7509866404617345</v>
      </c>
    </row>
    <row r="1860" spans="1:11" ht="13.5" x14ac:dyDescent="0.25">
      <c r="A1860" s="3">
        <f>TITRES_STAT!B1863</f>
        <v>44720</v>
      </c>
      <c r="B1860" s="6">
        <f>TITRES_STAT!D1863</f>
        <v>6.7241</v>
      </c>
      <c r="C1860" s="2">
        <f t="shared" ref="C1860:C1923" si="229">B1860-B1859</f>
        <v>0</v>
      </c>
      <c r="D1860" s="2">
        <f t="shared" si="222"/>
        <v>6.7241</v>
      </c>
      <c r="E1860" s="2">
        <f t="shared" si="224"/>
        <v>6.7241</v>
      </c>
      <c r="F1860" s="2">
        <f t="shared" si="225"/>
        <v>6.7616799999999966</v>
      </c>
      <c r="G1860" s="2">
        <f t="shared" si="227"/>
        <v>6.6785980000000027</v>
      </c>
      <c r="H1860" s="2">
        <f t="shared" si="223"/>
        <v>8.1878219999999935</v>
      </c>
      <c r="I1860" s="2">
        <f t="array" ref="I1860">SUMPRODUCT(B1844:B1863, (ROW(B1844:B1863)-ROW(B1844)+1)) / (20*21/2)</f>
        <v>6.7446152380952373</v>
      </c>
      <c r="J1860" s="2">
        <f t="shared" si="226"/>
        <v>6.7286024341247028</v>
      </c>
      <c r="K1860" s="2">
        <f t="shared" si="228"/>
        <v>6.7499322624044114</v>
      </c>
    </row>
    <row r="1861" spans="1:11" ht="13.5" x14ac:dyDescent="0.25">
      <c r="A1861" s="3">
        <f>TITRES_STAT!B1864</f>
        <v>44721</v>
      </c>
      <c r="B1861" s="6">
        <f>TITRES_STAT!D1864</f>
        <v>6.7241</v>
      </c>
      <c r="C1861" s="2">
        <f t="shared" si="229"/>
        <v>0</v>
      </c>
      <c r="D1861" s="2">
        <f t="shared" si="222"/>
        <v>6.7241</v>
      </c>
      <c r="E1861" s="2">
        <f t="shared" si="224"/>
        <v>6.7241</v>
      </c>
      <c r="F1861" s="2">
        <f t="shared" si="225"/>
        <v>6.7608999999999968</v>
      </c>
      <c r="G1861" s="2">
        <f t="shared" si="227"/>
        <v>6.6760920000000032</v>
      </c>
      <c r="H1861" s="2">
        <f t="shared" si="223"/>
        <v>8.1725009999999934</v>
      </c>
      <c r="I1861" s="2">
        <f t="array" ref="I1861">SUMPRODUCT(B1845:B1864, (ROW(B1845:B1864)-ROW(B1845)+1)) / (20*21/2)</f>
        <v>6.7166209523809517</v>
      </c>
      <c r="J1861" s="2">
        <f t="shared" si="226"/>
        <v>6.7281736308747311</v>
      </c>
      <c r="K1861" s="2">
        <f t="shared" si="228"/>
        <v>6.7489192325061991</v>
      </c>
    </row>
    <row r="1862" spans="1:11" ht="13.5" x14ac:dyDescent="0.25">
      <c r="A1862" s="3">
        <f>TITRES_STAT!B1865</f>
        <v>44722</v>
      </c>
      <c r="B1862" s="6">
        <f>TITRES_STAT!D1865</f>
        <v>6.7241</v>
      </c>
      <c r="C1862" s="2">
        <f t="shared" si="229"/>
        <v>0</v>
      </c>
      <c r="D1862" s="2">
        <f t="shared" ref="D1862:D1925" si="230">AVERAGE(B1858:B1862)</f>
        <v>6.7241</v>
      </c>
      <c r="E1862" s="2">
        <f t="shared" si="224"/>
        <v>6.7241</v>
      </c>
      <c r="F1862" s="2">
        <f t="shared" si="225"/>
        <v>6.7601199999999961</v>
      </c>
      <c r="G1862" s="2">
        <f t="shared" si="227"/>
        <v>6.6734280000000039</v>
      </c>
      <c r="H1862" s="2">
        <f t="shared" si="223"/>
        <v>8.1571799999999932</v>
      </c>
      <c r="I1862" s="2">
        <f t="array" ref="I1862">SUMPRODUCT(B1846:B1865, (ROW(B1846:B1865)-ROW(B1846)+1)) / (20*21/2)</f>
        <v>6.689932857142856</v>
      </c>
      <c r="J1862" s="2">
        <f t="shared" si="226"/>
        <v>6.7277856660295186</v>
      </c>
      <c r="K1862" s="2">
        <f t="shared" si="228"/>
        <v>6.7479459292706618</v>
      </c>
    </row>
    <row r="1863" spans="1:11" ht="13.5" x14ac:dyDescent="0.25">
      <c r="A1863" s="3">
        <f>TITRES_STAT!B1866</f>
        <v>44725</v>
      </c>
      <c r="B1863" s="6">
        <f>TITRES_STAT!D1866</f>
        <v>6.7241</v>
      </c>
      <c r="C1863" s="2">
        <f t="shared" si="229"/>
        <v>0</v>
      </c>
      <c r="D1863" s="2">
        <f t="shared" si="230"/>
        <v>6.7241</v>
      </c>
      <c r="E1863" s="2">
        <f t="shared" si="224"/>
        <v>6.7241</v>
      </c>
      <c r="F1863" s="2">
        <f t="shared" si="225"/>
        <v>6.7593399999999972</v>
      </c>
      <c r="G1863" s="2">
        <f t="shared" si="227"/>
        <v>6.6707640000000037</v>
      </c>
      <c r="H1863" s="2">
        <f t="shared" si="223"/>
        <v>8.1418589999999931</v>
      </c>
      <c r="I1863" s="2">
        <f t="array" ref="I1863">SUMPRODUCT(B1847:B1866, (ROW(B1847:B1866)-ROW(B1847)+1)) / (20*21/2)</f>
        <v>6.6645509523809512</v>
      </c>
      <c r="J1863" s="2">
        <f t="shared" si="226"/>
        <v>6.7274346502171838</v>
      </c>
      <c r="K1863" s="2">
        <f t="shared" si="228"/>
        <v>6.7470107947894595</v>
      </c>
    </row>
    <row r="1864" spans="1:11" ht="13.5" x14ac:dyDescent="0.25">
      <c r="A1864" s="3">
        <f>TITRES_STAT!B1867</f>
        <v>44726</v>
      </c>
      <c r="B1864" s="6">
        <f>TITRES_STAT!D1867</f>
        <v>6.4653999999999998</v>
      </c>
      <c r="C1864" s="2">
        <f t="shared" si="229"/>
        <v>-0.25870000000000015</v>
      </c>
      <c r="D1864" s="2">
        <f t="shared" si="230"/>
        <v>6.6723600000000003</v>
      </c>
      <c r="E1864" s="2">
        <f t="shared" si="224"/>
        <v>6.6982299999999997</v>
      </c>
      <c r="F1864" s="2">
        <f t="shared" si="225"/>
        <v>6.7456249999999969</v>
      </c>
      <c r="G1864" s="2">
        <f t="shared" si="227"/>
        <v>6.6629260000000032</v>
      </c>
      <c r="H1864" s="2">
        <f t="shared" si="223"/>
        <v>8.1252444999999938</v>
      </c>
      <c r="I1864" s="2">
        <f t="array" ref="I1864">SUMPRODUCT(B1848:B1867, (ROW(B1848:B1867)-ROW(B1848)+1)) / (20*21/2)</f>
        <v>6.6330180952380946</v>
      </c>
      <c r="J1864" s="2">
        <f t="shared" si="226"/>
        <v>6.7024789692441189</v>
      </c>
      <c r="K1864" s="2">
        <f t="shared" si="228"/>
        <v>6.7359672342094807</v>
      </c>
    </row>
    <row r="1865" spans="1:11" ht="13.5" x14ac:dyDescent="0.25">
      <c r="A1865" s="3">
        <f>TITRES_STAT!B1868</f>
        <v>44727</v>
      </c>
      <c r="B1865" s="6">
        <f>TITRES_STAT!D1868</f>
        <v>6.4653999999999998</v>
      </c>
      <c r="C1865" s="2">
        <f t="shared" si="229"/>
        <v>0</v>
      </c>
      <c r="D1865" s="2">
        <f t="shared" si="230"/>
        <v>6.6206199999999997</v>
      </c>
      <c r="E1865" s="2">
        <f t="shared" si="224"/>
        <v>6.6723600000000003</v>
      </c>
      <c r="F1865" s="2">
        <f t="shared" si="225"/>
        <v>6.7319099999999965</v>
      </c>
      <c r="G1865" s="2">
        <f t="shared" si="227"/>
        <v>6.6550880000000028</v>
      </c>
      <c r="H1865" s="2">
        <f t="shared" si="223"/>
        <v>8.1086299999999945</v>
      </c>
      <c r="I1865" s="2">
        <f t="array" ref="I1865">SUMPRODUCT(B1849:B1868, (ROW(B1849:B1868)-ROW(B1849)+1)) / (20*21/2)</f>
        <v>6.6031642857142847</v>
      </c>
      <c r="J1865" s="2">
        <f t="shared" si="226"/>
        <v>6.6799000197922984</v>
      </c>
      <c r="K1865" s="2">
        <f t="shared" si="228"/>
        <v>6.72535675443656</v>
      </c>
    </row>
    <row r="1866" spans="1:11" ht="13.5" x14ac:dyDescent="0.25">
      <c r="A1866" s="3">
        <f>TITRES_STAT!B1869</f>
        <v>44728</v>
      </c>
      <c r="B1866" s="6">
        <f>TITRES_STAT!D1869</f>
        <v>6.4653999999999998</v>
      </c>
      <c r="C1866" s="2">
        <f t="shared" si="229"/>
        <v>0</v>
      </c>
      <c r="D1866" s="2">
        <f t="shared" si="230"/>
        <v>6.5688800000000001</v>
      </c>
      <c r="E1866" s="2">
        <f t="shared" si="224"/>
        <v>6.64649</v>
      </c>
      <c r="F1866" s="2">
        <f t="shared" si="225"/>
        <v>6.718194999999997</v>
      </c>
      <c r="G1866" s="2">
        <f t="shared" si="227"/>
        <v>6.6472500000000023</v>
      </c>
      <c r="H1866" s="2">
        <f t="shared" ref="H1866:H1929" si="231">AVERAGE(B1667:B1866)</f>
        <v>8.0920154999999969</v>
      </c>
      <c r="I1866" s="2">
        <f t="array" ref="I1866">SUMPRODUCT(B1850:B1869, (ROW(B1850:B1869)-ROW(B1850)+1)) / (20*21/2)</f>
        <v>6.5637895238095245</v>
      </c>
      <c r="J1866" s="2">
        <f t="shared" si="226"/>
        <v>6.6594714464787463</v>
      </c>
      <c r="K1866" s="2">
        <f t="shared" si="228"/>
        <v>6.7151623719096367</v>
      </c>
    </row>
    <row r="1867" spans="1:11" ht="13.5" x14ac:dyDescent="0.25">
      <c r="A1867" s="3">
        <f>TITRES_STAT!B1870</f>
        <v>44729</v>
      </c>
      <c r="B1867" s="6">
        <f>TITRES_STAT!D1870</f>
        <v>6.3871000000000002</v>
      </c>
      <c r="C1867" s="2">
        <f t="shared" si="229"/>
        <v>-7.8299999999999592E-2</v>
      </c>
      <c r="D1867" s="2">
        <f t="shared" si="230"/>
        <v>6.501479999999999</v>
      </c>
      <c r="E1867" s="2">
        <f t="shared" si="224"/>
        <v>6.6127900000000013</v>
      </c>
      <c r="F1867" s="2">
        <f t="shared" si="225"/>
        <v>6.7005649999999974</v>
      </c>
      <c r="G1867" s="2">
        <f t="shared" si="227"/>
        <v>6.6386300000000018</v>
      </c>
      <c r="H1867" s="2">
        <f t="shared" si="231"/>
        <v>8.0750094999999984</v>
      </c>
      <c r="I1867" s="2">
        <f t="array" ref="I1867">SUMPRODUCT(B1851:B1870, (ROW(B1851:B1870)-ROW(B1851)+1)) / (20*21/2)</f>
        <v>6.5280719047619042</v>
      </c>
      <c r="J1867" s="2">
        <f t="shared" si="226"/>
        <v>6.6335313087188652</v>
      </c>
      <c r="K1867" s="2">
        <f t="shared" si="228"/>
        <v>6.702297180854357</v>
      </c>
    </row>
    <row r="1868" spans="1:11" ht="13.5" x14ac:dyDescent="0.25">
      <c r="A1868" s="3">
        <f>TITRES_STAT!B1871</f>
        <v>44732</v>
      </c>
      <c r="B1868" s="6">
        <f>TITRES_STAT!D1871</f>
        <v>6.3871000000000002</v>
      </c>
      <c r="C1868" s="2">
        <f t="shared" si="229"/>
        <v>0</v>
      </c>
      <c r="D1868" s="2">
        <f t="shared" si="230"/>
        <v>6.4340799999999998</v>
      </c>
      <c r="E1868" s="2">
        <f t="shared" ref="E1868:E1931" si="232">AVERAGE(B1859:B1868)</f>
        <v>6.5790900000000008</v>
      </c>
      <c r="F1868" s="2">
        <f t="shared" si="225"/>
        <v>6.6829349999999978</v>
      </c>
      <c r="G1868" s="2">
        <f t="shared" si="227"/>
        <v>6.6300099999999995</v>
      </c>
      <c r="H1868" s="2">
        <f t="shared" si="231"/>
        <v>8.0580034999999981</v>
      </c>
      <c r="I1868" s="2">
        <f t="array" ref="I1868">SUMPRODUCT(B1852:B1871, (ROW(B1852:B1871)-ROW(B1852)+1)) / (20*21/2)</f>
        <v>6.4960114285714283</v>
      </c>
      <c r="J1868" s="2">
        <f t="shared" si="226"/>
        <v>6.6100616602694489</v>
      </c>
      <c r="K1868" s="2">
        <f t="shared" si="228"/>
        <v>6.6899365070953625</v>
      </c>
    </row>
    <row r="1869" spans="1:11" ht="13.5" x14ac:dyDescent="0.25">
      <c r="A1869" s="3">
        <f>TITRES_STAT!B1872</f>
        <v>44733</v>
      </c>
      <c r="B1869" s="6">
        <f>TITRES_STAT!D1872</f>
        <v>6.2694999999999999</v>
      </c>
      <c r="C1869" s="2">
        <f t="shared" si="229"/>
        <v>-0.11760000000000037</v>
      </c>
      <c r="D1869" s="2">
        <f t="shared" si="230"/>
        <v>6.3949000000000007</v>
      </c>
      <c r="E1869" s="2">
        <f t="shared" si="232"/>
        <v>6.5336300000000005</v>
      </c>
      <c r="F1869" s="2">
        <f t="shared" si="225"/>
        <v>6.6445350000000003</v>
      </c>
      <c r="G1869" s="2">
        <f t="shared" si="227"/>
        <v>6.6190379999999998</v>
      </c>
      <c r="H1869" s="2">
        <f t="shared" si="231"/>
        <v>8.0404094999999991</v>
      </c>
      <c r="I1869" s="2">
        <f t="array" ref="I1869">SUMPRODUCT(B1853:B1872, (ROW(B1853:B1872)-ROW(B1853)+1)) / (20*21/2)</f>
        <v>6.4661157142857144</v>
      </c>
      <c r="J1869" s="2">
        <f t="shared" si="226"/>
        <v>6.5776272164342631</v>
      </c>
      <c r="K1869" s="2">
        <f t="shared" si="228"/>
        <v>6.6734488009347599</v>
      </c>
    </row>
    <row r="1870" spans="1:11" ht="13.5" x14ac:dyDescent="0.25">
      <c r="A1870" s="3">
        <f>TITRES_STAT!B1873</f>
        <v>44734</v>
      </c>
      <c r="B1870" s="6">
        <f>TITRES_STAT!D1873</f>
        <v>6.2694999999999999</v>
      </c>
      <c r="C1870" s="2">
        <f t="shared" si="229"/>
        <v>0</v>
      </c>
      <c r="D1870" s="2">
        <f t="shared" si="230"/>
        <v>6.3557199999999998</v>
      </c>
      <c r="E1870" s="2">
        <f t="shared" si="232"/>
        <v>6.4881700000000011</v>
      </c>
      <c r="F1870" s="2">
        <f t="shared" si="225"/>
        <v>6.6061350000000001</v>
      </c>
      <c r="G1870" s="2">
        <f t="shared" si="227"/>
        <v>6.6127679999999991</v>
      </c>
      <c r="H1870" s="2">
        <f t="shared" si="231"/>
        <v>8.0228155000000001</v>
      </c>
      <c r="I1870" s="2">
        <f t="array" ref="I1870">SUMPRODUCT(B1854:B1873, (ROW(B1854:B1873)-ROW(B1854)+1)) / (20*21/2)</f>
        <v>6.4383847619047616</v>
      </c>
      <c r="J1870" s="2">
        <f t="shared" si="226"/>
        <v>6.5482817672500477</v>
      </c>
      <c r="K1870" s="2">
        <f t="shared" si="228"/>
        <v>6.6576076714863381</v>
      </c>
    </row>
    <row r="1871" spans="1:11" ht="13.5" x14ac:dyDescent="0.25">
      <c r="A1871" s="3">
        <f>TITRES_STAT!B1874</f>
        <v>44735</v>
      </c>
      <c r="B1871" s="6">
        <f>TITRES_STAT!D1874</f>
        <v>6.2694999999999999</v>
      </c>
      <c r="C1871" s="2">
        <f t="shared" si="229"/>
        <v>0</v>
      </c>
      <c r="D1871" s="2">
        <f t="shared" si="230"/>
        <v>6.3165400000000007</v>
      </c>
      <c r="E1871" s="2">
        <f t="shared" si="232"/>
        <v>6.4427099999999999</v>
      </c>
      <c r="F1871" s="2">
        <f t="shared" si="225"/>
        <v>6.5834050000000008</v>
      </c>
      <c r="G1871" s="2">
        <f t="shared" si="227"/>
        <v>6.6064979999999984</v>
      </c>
      <c r="H1871" s="2">
        <f t="shared" si="231"/>
        <v>8.0052215000000011</v>
      </c>
      <c r="I1871" s="2">
        <f t="array" ref="I1871">SUMPRODUCT(B1855:B1874, (ROW(B1855:B1874)-ROW(B1855)+1)) / (20*21/2)</f>
        <v>6.4128185714285717</v>
      </c>
      <c r="J1871" s="2">
        <f t="shared" si="226"/>
        <v>6.521731122750043</v>
      </c>
      <c r="K1871" s="2">
        <f t="shared" si="228"/>
        <v>6.6423877628005998</v>
      </c>
    </row>
    <row r="1872" spans="1:11" ht="13.5" x14ac:dyDescent="0.25">
      <c r="A1872" s="3">
        <f>TITRES_STAT!B1875</f>
        <v>44736</v>
      </c>
      <c r="B1872" s="6">
        <f>TITRES_STAT!D1875</f>
        <v>6.2694999999999999</v>
      </c>
      <c r="C1872" s="2">
        <f t="shared" si="229"/>
        <v>0</v>
      </c>
      <c r="D1872" s="2">
        <f t="shared" si="230"/>
        <v>6.2930200000000003</v>
      </c>
      <c r="E1872" s="2">
        <f t="shared" si="232"/>
        <v>6.3972499999999997</v>
      </c>
      <c r="F1872" s="2">
        <f t="shared" si="225"/>
        <v>6.5606750000000007</v>
      </c>
      <c r="G1872" s="2">
        <f t="shared" si="227"/>
        <v>6.6002279999999978</v>
      </c>
      <c r="H1872" s="2">
        <f t="shared" si="231"/>
        <v>7.9876274999999994</v>
      </c>
      <c r="I1872" s="2">
        <f t="array" ref="I1872">SUMPRODUCT(B1856:B1875, (ROW(B1856:B1875)-ROW(B1856)+1)) / (20*21/2)</f>
        <v>6.3894171428571438</v>
      </c>
      <c r="J1872" s="2">
        <f t="shared" si="226"/>
        <v>6.4977091110595628</v>
      </c>
      <c r="K1872" s="2">
        <f t="shared" si="228"/>
        <v>6.6277647132790074</v>
      </c>
    </row>
    <row r="1873" spans="1:11" ht="13.5" x14ac:dyDescent="0.25">
      <c r="A1873" s="3">
        <f>TITRES_STAT!B1876</f>
        <v>44739</v>
      </c>
      <c r="B1873" s="6">
        <f>TITRES_STAT!D1876</f>
        <v>6.2694999999999999</v>
      </c>
      <c r="C1873" s="2">
        <f t="shared" si="229"/>
        <v>0</v>
      </c>
      <c r="D1873" s="2">
        <f t="shared" si="230"/>
        <v>6.2694999999999999</v>
      </c>
      <c r="E1873" s="2">
        <f t="shared" si="232"/>
        <v>6.3517900000000003</v>
      </c>
      <c r="F1873" s="2">
        <f t="shared" si="225"/>
        <v>6.5379449999999988</v>
      </c>
      <c r="G1873" s="2">
        <f t="shared" si="227"/>
        <v>6.5939579999999971</v>
      </c>
      <c r="H1873" s="2">
        <f t="shared" si="231"/>
        <v>7.9700335000000004</v>
      </c>
      <c r="I1873" s="2">
        <f t="array" ref="I1873">SUMPRODUCT(B1857:B1876, (ROW(B1857:B1876)-ROW(B1857)+1)) / (20*21/2)</f>
        <v>6.368180476190477</v>
      </c>
      <c r="J1873" s="2">
        <f t="shared" si="226"/>
        <v>6.4759749100062711</v>
      </c>
      <c r="K1873" s="2">
        <f t="shared" si="228"/>
        <v>6.6137151166798303</v>
      </c>
    </row>
    <row r="1874" spans="1:11" ht="13.5" x14ac:dyDescent="0.25">
      <c r="A1874" s="3">
        <f>TITRES_STAT!B1877</f>
        <v>44740</v>
      </c>
      <c r="B1874" s="6">
        <f>TITRES_STAT!D1877</f>
        <v>6.2694999999999999</v>
      </c>
      <c r="C1874" s="2">
        <f t="shared" si="229"/>
        <v>0</v>
      </c>
      <c r="D1874" s="2">
        <f t="shared" si="230"/>
        <v>6.2694999999999999</v>
      </c>
      <c r="E1874" s="2">
        <f t="shared" si="232"/>
        <v>6.3322000000000003</v>
      </c>
      <c r="F1874" s="2">
        <f t="shared" si="225"/>
        <v>6.5152149999999995</v>
      </c>
      <c r="G1874" s="2">
        <f t="shared" si="227"/>
        <v>6.5876879999999964</v>
      </c>
      <c r="H1874" s="2">
        <f t="shared" si="231"/>
        <v>7.9524395000000005</v>
      </c>
      <c r="I1874" s="2">
        <f t="array" ref="I1874">SUMPRODUCT(B1858:B1877, (ROW(B1858:B1877)-ROW(B1858)+1)) / (20*21/2)</f>
        <v>6.3491085714285722</v>
      </c>
      <c r="J1874" s="2">
        <f t="shared" si="226"/>
        <v>6.4563106328628166</v>
      </c>
      <c r="K1874" s="2">
        <f t="shared" si="228"/>
        <v>6.6002164846531706</v>
      </c>
    </row>
    <row r="1875" spans="1:11" ht="13.5" x14ac:dyDescent="0.25">
      <c r="A1875" s="3">
        <f>TITRES_STAT!B1878</f>
        <v>44741</v>
      </c>
      <c r="B1875" s="6">
        <f>TITRES_STAT!D1878</f>
        <v>6.2694999999999999</v>
      </c>
      <c r="C1875" s="2">
        <f t="shared" si="229"/>
        <v>0</v>
      </c>
      <c r="D1875" s="2">
        <f t="shared" si="230"/>
        <v>6.2694999999999999</v>
      </c>
      <c r="E1875" s="2">
        <f t="shared" si="232"/>
        <v>6.3126100000000003</v>
      </c>
      <c r="F1875" s="2">
        <f t="shared" si="225"/>
        <v>6.4924849999999994</v>
      </c>
      <c r="G1875" s="2">
        <f t="shared" si="227"/>
        <v>6.5861199999999966</v>
      </c>
      <c r="H1875" s="2">
        <f t="shared" si="231"/>
        <v>7.9355900000000021</v>
      </c>
      <c r="I1875" s="2">
        <f t="array" ref="I1875">SUMPRODUCT(B1859:B1878, (ROW(B1859:B1878)-ROW(B1859)+1)) / (20*21/2)</f>
        <v>6.3322014285714294</v>
      </c>
      <c r="J1875" s="2">
        <f t="shared" si="226"/>
        <v>6.4385191440187386</v>
      </c>
      <c r="K1875" s="2">
        <f t="shared" si="228"/>
        <v>6.5872472107452031</v>
      </c>
    </row>
    <row r="1876" spans="1:11" ht="13.5" x14ac:dyDescent="0.25">
      <c r="A1876" s="3">
        <f>TITRES_STAT!B1879</f>
        <v>44742</v>
      </c>
      <c r="B1876" s="6">
        <f>TITRES_STAT!D1879</f>
        <v>6.2694999999999999</v>
      </c>
      <c r="C1876" s="2">
        <f t="shared" si="229"/>
        <v>0</v>
      </c>
      <c r="D1876" s="2">
        <f t="shared" si="230"/>
        <v>6.2694999999999999</v>
      </c>
      <c r="E1876" s="2">
        <f t="shared" si="232"/>
        <v>6.2930200000000003</v>
      </c>
      <c r="F1876" s="2">
        <f t="shared" ref="F1876:F1939" si="233">AVERAGE(B1857:B1876)</f>
        <v>6.4697549999999975</v>
      </c>
      <c r="G1876" s="2">
        <f t="shared" si="227"/>
        <v>6.5845519999999951</v>
      </c>
      <c r="H1876" s="2">
        <f t="shared" si="231"/>
        <v>7.9187405000000037</v>
      </c>
      <c r="I1876" s="2">
        <f t="array" ref="I1876">SUMPRODUCT(B1860:B1879, (ROW(B1860:B1879)-ROW(B1860)+1)) / (20*21/2)</f>
        <v>6.3174590476190478</v>
      </c>
      <c r="J1876" s="2">
        <f t="shared" si="226"/>
        <v>6.4224220826836209</v>
      </c>
      <c r="K1876" s="2">
        <f t="shared" si="228"/>
        <v>6.5747865358140185</v>
      </c>
    </row>
    <row r="1877" spans="1:11" ht="13.5" x14ac:dyDescent="0.25">
      <c r="A1877" s="3">
        <f>TITRES_STAT!B1880</f>
        <v>44743</v>
      </c>
      <c r="B1877" s="6">
        <f>TITRES_STAT!D1880</f>
        <v>6.2694999999999999</v>
      </c>
      <c r="C1877" s="2">
        <f t="shared" si="229"/>
        <v>0</v>
      </c>
      <c r="D1877" s="2">
        <f t="shared" si="230"/>
        <v>6.2694999999999999</v>
      </c>
      <c r="E1877" s="2">
        <f t="shared" si="232"/>
        <v>6.2812600000000005</v>
      </c>
      <c r="F1877" s="2">
        <f t="shared" si="233"/>
        <v>6.4470249999999982</v>
      </c>
      <c r="G1877" s="2">
        <f t="shared" si="227"/>
        <v>6.5829839999999953</v>
      </c>
      <c r="H1877" s="2">
        <f t="shared" si="231"/>
        <v>7.9018910000000027</v>
      </c>
      <c r="I1877" s="2">
        <f t="array" ref="I1877">SUMPRODUCT(B1861:B1880, (ROW(B1861:B1880)-ROW(B1861)+1)) / (20*21/2)</f>
        <v>6.304881428571429</v>
      </c>
      <c r="J1877" s="2">
        <f t="shared" ref="J1877:J1940" si="234">$J$4*B1877+J1876*(1-$J$4)</f>
        <v>6.4078580748089902</v>
      </c>
      <c r="K1877" s="2">
        <f t="shared" si="228"/>
        <v>6.5628145148017039</v>
      </c>
    </row>
    <row r="1878" spans="1:11" ht="13.5" x14ac:dyDescent="0.25">
      <c r="A1878" s="3">
        <f>TITRES_STAT!B1881</f>
        <v>44746</v>
      </c>
      <c r="B1878" s="6">
        <f>TITRES_STAT!D1881</f>
        <v>6.2694999999999999</v>
      </c>
      <c r="C1878" s="2">
        <f t="shared" si="229"/>
        <v>0</v>
      </c>
      <c r="D1878" s="2">
        <f t="shared" si="230"/>
        <v>6.2694999999999999</v>
      </c>
      <c r="E1878" s="2">
        <f t="shared" si="232"/>
        <v>6.2694999999999999</v>
      </c>
      <c r="F1878" s="2">
        <f t="shared" si="233"/>
        <v>6.4242949999999981</v>
      </c>
      <c r="G1878" s="2">
        <f t="shared" si="227"/>
        <v>6.5790659999999956</v>
      </c>
      <c r="H1878" s="2">
        <f t="shared" si="231"/>
        <v>7.8850415000000025</v>
      </c>
      <c r="I1878" s="2">
        <f t="array" ref="I1878">SUMPRODUCT(B1862:B1881, (ROW(B1862:B1881)-ROW(B1862)+1)) / (20*21/2)</f>
        <v>6.2944685714285722</v>
      </c>
      <c r="J1878" s="2">
        <f t="shared" si="234"/>
        <v>6.3946811153033725</v>
      </c>
      <c r="K1878" s="2">
        <f t="shared" si="228"/>
        <v>6.5513119848094803</v>
      </c>
    </row>
    <row r="1879" spans="1:11" ht="13.5" x14ac:dyDescent="0.25">
      <c r="A1879" s="3">
        <f>TITRES_STAT!B1882</f>
        <v>44747</v>
      </c>
      <c r="B1879" s="6">
        <f>TITRES_STAT!D1882</f>
        <v>6.2694999999999999</v>
      </c>
      <c r="C1879" s="2">
        <f t="shared" si="229"/>
        <v>0</v>
      </c>
      <c r="D1879" s="2">
        <f t="shared" si="230"/>
        <v>6.2694999999999999</v>
      </c>
      <c r="E1879" s="2">
        <f t="shared" si="232"/>
        <v>6.2694999999999999</v>
      </c>
      <c r="F1879" s="2">
        <f t="shared" si="233"/>
        <v>6.401564999999998</v>
      </c>
      <c r="G1879" s="2">
        <f t="shared" si="227"/>
        <v>6.575147999999996</v>
      </c>
      <c r="H1879" s="2">
        <f t="shared" si="231"/>
        <v>7.8681920000000014</v>
      </c>
      <c r="I1879" s="2">
        <f t="array" ref="I1879">SUMPRODUCT(B1863:B1882, (ROW(B1863:B1882)-ROW(B1863)+1)) / (20*21/2)</f>
        <v>6.2862204761904765</v>
      </c>
      <c r="J1879" s="2">
        <f t="shared" si="234"/>
        <v>6.3827591043220986</v>
      </c>
      <c r="K1879" s="2">
        <f t="shared" si="228"/>
        <v>6.540260534424795</v>
      </c>
    </row>
    <row r="1880" spans="1:11" ht="13.5" x14ac:dyDescent="0.25">
      <c r="A1880" s="3">
        <f>TITRES_STAT!B1883</f>
        <v>44748</v>
      </c>
      <c r="B1880" s="6">
        <f>TITRES_STAT!D1883</f>
        <v>6.2694999999999999</v>
      </c>
      <c r="C1880" s="2">
        <f t="shared" si="229"/>
        <v>0</v>
      </c>
      <c r="D1880" s="2">
        <f t="shared" si="230"/>
        <v>6.2694999999999999</v>
      </c>
      <c r="E1880" s="2">
        <f t="shared" si="232"/>
        <v>6.2694999999999999</v>
      </c>
      <c r="F1880" s="2">
        <f t="shared" si="233"/>
        <v>6.3788349999999969</v>
      </c>
      <c r="G1880" s="2">
        <f t="shared" si="227"/>
        <v>6.5712299999999964</v>
      </c>
      <c r="H1880" s="2">
        <f t="shared" si="231"/>
        <v>7.8513425000000003</v>
      </c>
      <c r="I1880" s="2">
        <f t="array" ref="I1880">SUMPRODUCT(B1864:B1883, (ROW(B1864:B1883)-ROW(B1864)+1)) / (20*21/2)</f>
        <v>6.253270476190476</v>
      </c>
      <c r="J1880" s="2">
        <f t="shared" si="234"/>
        <v>6.3719725229580897</v>
      </c>
      <c r="K1880" s="2">
        <f t="shared" si="228"/>
        <v>6.5296424742512738</v>
      </c>
    </row>
    <row r="1881" spans="1:11" ht="13.5" x14ac:dyDescent="0.25">
      <c r="A1881" s="3">
        <f>TITRES_STAT!B1884</f>
        <v>44749</v>
      </c>
      <c r="B1881" s="6">
        <f>TITRES_STAT!D1884</f>
        <v>6.2694999999999999</v>
      </c>
      <c r="C1881" s="2">
        <f t="shared" si="229"/>
        <v>0</v>
      </c>
      <c r="D1881" s="2">
        <f t="shared" si="230"/>
        <v>6.2694999999999999</v>
      </c>
      <c r="E1881" s="2">
        <f t="shared" si="232"/>
        <v>6.2694999999999999</v>
      </c>
      <c r="F1881" s="2">
        <f t="shared" si="233"/>
        <v>6.3561049999999968</v>
      </c>
      <c r="G1881" s="2">
        <f t="shared" si="227"/>
        <v>6.5673119999999958</v>
      </c>
      <c r="H1881" s="2">
        <f t="shared" si="231"/>
        <v>7.8344930000000019</v>
      </c>
      <c r="I1881" s="2">
        <f t="array" ref="I1881">SUMPRODUCT(B1865:B1884, (ROW(B1865:B1884)-ROW(B1865)+1)) / (20*21/2)</f>
        <v>6.2238285714285722</v>
      </c>
      <c r="J1881" s="2">
        <f t="shared" si="234"/>
        <v>6.3622132350573191</v>
      </c>
      <c r="K1881" s="2">
        <f t="shared" si="228"/>
        <v>6.5194408085943607</v>
      </c>
    </row>
    <row r="1882" spans="1:11" ht="13.5" x14ac:dyDescent="0.25">
      <c r="A1882" s="3">
        <f>TITRES_STAT!B1885</f>
        <v>44750</v>
      </c>
      <c r="B1882" s="6">
        <f>TITRES_STAT!D1885</f>
        <v>6.2694999999999999</v>
      </c>
      <c r="C1882" s="2">
        <f t="shared" si="229"/>
        <v>0</v>
      </c>
      <c r="D1882" s="2">
        <f t="shared" si="230"/>
        <v>6.2694999999999999</v>
      </c>
      <c r="E1882" s="2">
        <f t="shared" si="232"/>
        <v>6.2694999999999999</v>
      </c>
      <c r="F1882" s="2">
        <f t="shared" si="233"/>
        <v>6.3333749999999966</v>
      </c>
      <c r="G1882" s="2">
        <f t="shared" si="227"/>
        <v>6.5633939999999962</v>
      </c>
      <c r="H1882" s="2">
        <f t="shared" si="231"/>
        <v>7.8176435000000026</v>
      </c>
      <c r="I1882" s="2">
        <f t="array" ref="I1882">SUMPRODUCT(B1866:B1885, (ROW(B1866:B1885)-ROW(B1866)+1)) / (20*21/2)</f>
        <v>6.1966628571428579</v>
      </c>
      <c r="J1882" s="2">
        <f t="shared" si="234"/>
        <v>6.3533834031470979</v>
      </c>
      <c r="K1882" s="2">
        <f t="shared" si="228"/>
        <v>6.5096392082573269</v>
      </c>
    </row>
    <row r="1883" spans="1:11" ht="13.5" x14ac:dyDescent="0.25">
      <c r="A1883" s="3">
        <f>TITRES_STAT!B1886</f>
        <v>44753</v>
      </c>
      <c r="B1883" s="6">
        <f>TITRES_STAT!D1886</f>
        <v>5.9874000000000001</v>
      </c>
      <c r="C1883" s="2">
        <f t="shared" si="229"/>
        <v>-0.2820999999999998</v>
      </c>
      <c r="D1883" s="2">
        <f t="shared" si="230"/>
        <v>6.2130799999999997</v>
      </c>
      <c r="E1883" s="2">
        <f t="shared" si="232"/>
        <v>6.2412900000000002</v>
      </c>
      <c r="F1883" s="2">
        <f t="shared" si="233"/>
        <v>6.2965399999999976</v>
      </c>
      <c r="G1883" s="2">
        <f t="shared" si="227"/>
        <v>6.5538339999999957</v>
      </c>
      <c r="H1883" s="2">
        <f t="shared" si="231"/>
        <v>7.7993835000000011</v>
      </c>
      <c r="I1883" s="2">
        <f t="array" ref="I1883">SUMPRODUCT(B1867:B1886, (ROW(B1867:B1886)-ROW(B1867)+1)) / (20*21/2)</f>
        <v>6.1717733333333342</v>
      </c>
      <c r="J1883" s="2">
        <f t="shared" si="234"/>
        <v>6.318527840942612</v>
      </c>
      <c r="K1883" s="2">
        <f t="shared" si="228"/>
        <v>6.4891592393060593</v>
      </c>
    </row>
    <row r="1884" spans="1:11" ht="13.5" x14ac:dyDescent="0.25">
      <c r="A1884" s="3">
        <f>TITRES_STAT!B1887</f>
        <v>44754</v>
      </c>
      <c r="B1884" s="6">
        <f>TITRES_STAT!D1887</f>
        <v>5.9874000000000001</v>
      </c>
      <c r="C1884" s="2">
        <f t="shared" si="229"/>
        <v>0</v>
      </c>
      <c r="D1884" s="2">
        <f t="shared" si="230"/>
        <v>6.1566600000000005</v>
      </c>
      <c r="E1884" s="2">
        <f t="shared" si="232"/>
        <v>6.2130799999999997</v>
      </c>
      <c r="F1884" s="2">
        <f t="shared" si="233"/>
        <v>6.2726399999999973</v>
      </c>
      <c r="G1884" s="2">
        <f t="shared" si="227"/>
        <v>6.5442739999999944</v>
      </c>
      <c r="H1884" s="2">
        <f t="shared" si="231"/>
        <v>7.7815155000000011</v>
      </c>
      <c r="I1884" s="2">
        <f t="array" ref="I1884">SUMPRODUCT(B1868:B1887, (ROW(B1868:B1887)-ROW(B1868)+1)) / (20*21/2)</f>
        <v>6.1387123809523816</v>
      </c>
      <c r="J1884" s="2">
        <f t="shared" si="234"/>
        <v>6.2869918560909346</v>
      </c>
      <c r="K1884" s="2">
        <f t="shared" si="228"/>
        <v>6.4694824063920962</v>
      </c>
    </row>
    <row r="1885" spans="1:11" ht="13.5" x14ac:dyDescent="0.25">
      <c r="A1885" s="3">
        <f>TITRES_STAT!B1888</f>
        <v>44755</v>
      </c>
      <c r="B1885" s="6">
        <f>TITRES_STAT!D1888</f>
        <v>5.9874000000000001</v>
      </c>
      <c r="C1885" s="2">
        <f t="shared" si="229"/>
        <v>0</v>
      </c>
      <c r="D1885" s="2">
        <f t="shared" si="230"/>
        <v>6.1002400000000003</v>
      </c>
      <c r="E1885" s="2">
        <f t="shared" si="232"/>
        <v>6.1848700000000001</v>
      </c>
      <c r="F1885" s="2">
        <f t="shared" si="233"/>
        <v>6.2487399999999971</v>
      </c>
      <c r="G1885" s="2">
        <f t="shared" si="227"/>
        <v>6.5347139999999948</v>
      </c>
      <c r="H1885" s="2">
        <f t="shared" si="231"/>
        <v>7.763647500000002</v>
      </c>
      <c r="I1885" s="2">
        <f t="array" ref="I1885">SUMPRODUCT(B1869:B1888, (ROW(B1869:B1888)-ROW(B1869)+1)) / (20*21/2)</f>
        <v>6.1080771428571445</v>
      </c>
      <c r="J1885" s="2">
        <f t="shared" si="234"/>
        <v>6.2584592983679883</v>
      </c>
      <c r="K1885" s="2">
        <f t="shared" si="228"/>
        <v>6.4505772139845634</v>
      </c>
    </row>
    <row r="1886" spans="1:11" ht="13.5" x14ac:dyDescent="0.25">
      <c r="A1886" s="3">
        <f>TITRES_STAT!B1889</f>
        <v>44756</v>
      </c>
      <c r="B1886" s="6">
        <f>TITRES_STAT!D1889</f>
        <v>5.9874000000000001</v>
      </c>
      <c r="C1886" s="2">
        <f t="shared" si="229"/>
        <v>0</v>
      </c>
      <c r="D1886" s="2">
        <f t="shared" si="230"/>
        <v>6.0438200000000002</v>
      </c>
      <c r="E1886" s="2">
        <f t="shared" si="232"/>
        <v>6.1566600000000005</v>
      </c>
      <c r="F1886" s="2">
        <f t="shared" si="233"/>
        <v>6.2248399999999977</v>
      </c>
      <c r="G1886" s="2">
        <f t="shared" si="227"/>
        <v>6.5251539999999943</v>
      </c>
      <c r="H1886" s="2">
        <f t="shared" si="231"/>
        <v>7.7457795000000003</v>
      </c>
      <c r="I1886" s="2">
        <f t="array" ref="I1886">SUMPRODUCT(B1870:B1889, (ROW(B1870:B1889)-ROW(B1870)+1)) / (20*21/2)</f>
        <v>6.0798676190476195</v>
      </c>
      <c r="J1886" s="2">
        <f t="shared" si="234"/>
        <v>6.2326441270948463</v>
      </c>
      <c r="K1886" s="2">
        <f t="shared" si="228"/>
        <v>6.4324134016714432</v>
      </c>
    </row>
    <row r="1887" spans="1:11" ht="13.5" x14ac:dyDescent="0.25">
      <c r="A1887" s="3">
        <f>TITRES_STAT!B1890</f>
        <v>44757</v>
      </c>
      <c r="B1887" s="6">
        <f>TITRES_STAT!D1890</f>
        <v>5.8776999999999999</v>
      </c>
      <c r="C1887" s="2">
        <f t="shared" si="229"/>
        <v>-0.10970000000000013</v>
      </c>
      <c r="D1887" s="2">
        <f t="shared" si="230"/>
        <v>5.9654600000000002</v>
      </c>
      <c r="E1887" s="2">
        <f t="shared" si="232"/>
        <v>6.1174799999999996</v>
      </c>
      <c r="F1887" s="2">
        <f t="shared" si="233"/>
        <v>6.1993699999999974</v>
      </c>
      <c r="G1887" s="2">
        <f t="shared" si="227"/>
        <v>6.5079139999999951</v>
      </c>
      <c r="H1887" s="2">
        <f t="shared" si="231"/>
        <v>7.7273630000000004</v>
      </c>
      <c r="I1887" s="2">
        <f t="array" ref="I1887">SUMPRODUCT(B1871:B1890, (ROW(B1871:B1890)-ROW(B1871)+1)) / (20*21/2)</f>
        <v>6.05352380952381</v>
      </c>
      <c r="J1887" s="2">
        <f t="shared" si="234"/>
        <v>6.1988399245143855</v>
      </c>
      <c r="K1887" s="2">
        <f t="shared" si="228"/>
        <v>6.4106599349392299</v>
      </c>
    </row>
    <row r="1888" spans="1:11" ht="13.5" x14ac:dyDescent="0.25">
      <c r="A1888" s="3">
        <f>TITRES_STAT!B1891</f>
        <v>44760</v>
      </c>
      <c r="B1888" s="6">
        <f>TITRES_STAT!D1891</f>
        <v>5.8776999999999999</v>
      </c>
      <c r="C1888" s="2">
        <f t="shared" si="229"/>
        <v>0</v>
      </c>
      <c r="D1888" s="2">
        <f t="shared" si="230"/>
        <v>5.9435200000000004</v>
      </c>
      <c r="E1888" s="2">
        <f t="shared" si="232"/>
        <v>6.0782999999999996</v>
      </c>
      <c r="F1888" s="2">
        <f t="shared" si="233"/>
        <v>6.1738999999999979</v>
      </c>
      <c r="G1888" s="2">
        <f t="shared" si="227"/>
        <v>6.4906739999999949</v>
      </c>
      <c r="H1888" s="2">
        <f t="shared" si="231"/>
        <v>7.7089465000000006</v>
      </c>
      <c r="I1888" s="2">
        <f t="array" ref="I1888">SUMPRODUCT(B1872:B1891, (ROW(B1872:B1891)-ROW(B1872)+1)) / (20*21/2)</f>
        <v>6.0290457142857141</v>
      </c>
      <c r="J1888" s="2">
        <f t="shared" si="234"/>
        <v>6.16825516979873</v>
      </c>
      <c r="K1888" s="2">
        <f t="shared" si="228"/>
        <v>6.3897595453337708</v>
      </c>
    </row>
    <row r="1889" spans="1:11" ht="13.5" x14ac:dyDescent="0.25">
      <c r="A1889" s="3">
        <f>TITRES_STAT!B1892</f>
        <v>44761</v>
      </c>
      <c r="B1889" s="6">
        <f>TITRES_STAT!D1892</f>
        <v>5.8776999999999999</v>
      </c>
      <c r="C1889" s="2">
        <f t="shared" si="229"/>
        <v>0</v>
      </c>
      <c r="D1889" s="2">
        <f t="shared" si="230"/>
        <v>5.9215800000000005</v>
      </c>
      <c r="E1889" s="2">
        <f t="shared" si="232"/>
        <v>6.0391199999999987</v>
      </c>
      <c r="F1889" s="2">
        <f t="shared" si="233"/>
        <v>6.1543099999999988</v>
      </c>
      <c r="G1889" s="2">
        <f t="shared" si="227"/>
        <v>6.4734339999999948</v>
      </c>
      <c r="H1889" s="2">
        <f t="shared" si="231"/>
        <v>7.6905300000000008</v>
      </c>
      <c r="I1889" s="2">
        <f t="array" ref="I1889">SUMPRODUCT(B1873:B1892, (ROW(B1873:B1892)-ROW(B1873)+1)) / (20*21/2)</f>
        <v>6.0064333333333328</v>
      </c>
      <c r="J1889" s="2">
        <f t="shared" si="234"/>
        <v>6.1405832488655179</v>
      </c>
      <c r="K1889" s="2">
        <f t="shared" si="228"/>
        <v>6.3696787788500941</v>
      </c>
    </row>
    <row r="1890" spans="1:11" ht="13.5" x14ac:dyDescent="0.25">
      <c r="A1890" s="3">
        <f>TITRES_STAT!B1893</f>
        <v>44762</v>
      </c>
      <c r="B1890" s="6">
        <f>TITRES_STAT!D1893</f>
        <v>5.8776999999999999</v>
      </c>
      <c r="C1890" s="2">
        <f t="shared" si="229"/>
        <v>0</v>
      </c>
      <c r="D1890" s="2">
        <f t="shared" si="230"/>
        <v>5.8996399999999998</v>
      </c>
      <c r="E1890" s="2">
        <f t="shared" si="232"/>
        <v>5.9999399999999987</v>
      </c>
      <c r="F1890" s="2">
        <f t="shared" si="233"/>
        <v>6.1347199999999997</v>
      </c>
      <c r="G1890" s="2">
        <f t="shared" si="227"/>
        <v>6.4561939999999947</v>
      </c>
      <c r="H1890" s="2">
        <f t="shared" si="231"/>
        <v>7.6728970000000016</v>
      </c>
      <c r="I1890" s="2">
        <f t="array" ref="I1890">SUMPRODUCT(B1874:B1893, (ROW(B1874:B1893)-ROW(B1874)+1)) / (20*21/2)</f>
        <v>6.0080771428571431</v>
      </c>
      <c r="J1890" s="2">
        <f t="shared" si="234"/>
        <v>6.1155467489735642</v>
      </c>
      <c r="K1890" s="2">
        <f t="shared" si="228"/>
        <v>6.3503854934049926</v>
      </c>
    </row>
    <row r="1891" spans="1:11" ht="13.5" x14ac:dyDescent="0.25">
      <c r="A1891" s="3">
        <f>TITRES_STAT!B1894</f>
        <v>44763</v>
      </c>
      <c r="B1891" s="6">
        <f>TITRES_STAT!D1894</f>
        <v>5.8776999999999999</v>
      </c>
      <c r="C1891" s="2">
        <f t="shared" si="229"/>
        <v>0</v>
      </c>
      <c r="D1891" s="2">
        <f t="shared" si="230"/>
        <v>5.8776999999999999</v>
      </c>
      <c r="E1891" s="2">
        <f t="shared" si="232"/>
        <v>5.9607599999999987</v>
      </c>
      <c r="F1891" s="2">
        <f t="shared" si="233"/>
        <v>6.1151299999999997</v>
      </c>
      <c r="G1891" s="2">
        <f t="shared" si="227"/>
        <v>6.4389539999999954</v>
      </c>
      <c r="H1891" s="2">
        <f t="shared" si="231"/>
        <v>7.6552640000000016</v>
      </c>
      <c r="I1891" s="2">
        <f t="array" ref="I1891">SUMPRODUCT(B1875:B1894, (ROW(B1875:B1894)-ROW(B1875)+1)) / (20*21/2)</f>
        <v>6.0104671428571423</v>
      </c>
      <c r="J1891" s="2">
        <f t="shared" si="234"/>
        <v>6.0928946776427493</v>
      </c>
      <c r="K1891" s="2">
        <f t="shared" si="228"/>
        <v>6.331848807389111</v>
      </c>
    </row>
    <row r="1892" spans="1:11" ht="13.5" x14ac:dyDescent="0.25">
      <c r="A1892" s="3">
        <f>TITRES_STAT!B1895</f>
        <v>44764</v>
      </c>
      <c r="B1892" s="6">
        <f>TITRES_STAT!D1895</f>
        <v>5.8776999999999999</v>
      </c>
      <c r="C1892" s="2">
        <f t="shared" si="229"/>
        <v>0</v>
      </c>
      <c r="D1892" s="2">
        <f t="shared" si="230"/>
        <v>5.8776999999999999</v>
      </c>
      <c r="E1892" s="2">
        <f t="shared" si="232"/>
        <v>5.9215799999999987</v>
      </c>
      <c r="F1892" s="2">
        <f t="shared" si="233"/>
        <v>6.0955400000000006</v>
      </c>
      <c r="G1892" s="2">
        <f t="shared" si="227"/>
        <v>6.4217139999999953</v>
      </c>
      <c r="H1892" s="2">
        <f t="shared" si="231"/>
        <v>7.6376310000000025</v>
      </c>
      <c r="I1892" s="2">
        <f t="array" ref="I1892">SUMPRODUCT(B1876:B1895, (ROW(B1876:B1895)-ROW(B1876)+1)) / (20*21/2)</f>
        <v>6.0136033333333332</v>
      </c>
      <c r="J1892" s="2">
        <f t="shared" si="234"/>
        <v>6.0723999464386784</v>
      </c>
      <c r="K1892" s="2">
        <f t="shared" si="228"/>
        <v>6.3140390502365973</v>
      </c>
    </row>
    <row r="1893" spans="1:11" ht="13.5" x14ac:dyDescent="0.25">
      <c r="A1893" s="3">
        <f>TITRES_STAT!B1896</f>
        <v>44768</v>
      </c>
      <c r="B1893" s="6">
        <f>TITRES_STAT!D1896</f>
        <v>6.1128</v>
      </c>
      <c r="C1893" s="2">
        <f t="shared" si="229"/>
        <v>0.23510000000000009</v>
      </c>
      <c r="D1893" s="2">
        <f t="shared" si="230"/>
        <v>5.9247199999999998</v>
      </c>
      <c r="E1893" s="2">
        <f t="shared" si="232"/>
        <v>5.9341199999999992</v>
      </c>
      <c r="F1893" s="2">
        <f t="shared" si="233"/>
        <v>6.0877050000000015</v>
      </c>
      <c r="G1893" s="2">
        <f t="shared" si="227"/>
        <v>6.4091759999999951</v>
      </c>
      <c r="H1893" s="2">
        <f t="shared" si="231"/>
        <v>7.6211735000000047</v>
      </c>
      <c r="I1893" s="2">
        <f t="array" ref="I1893">SUMPRODUCT(B1877:B1896, (ROW(B1877:B1896)-ROW(B1877)+1)) / (20*21/2)</f>
        <v>6.0174857142857148</v>
      </c>
      <c r="J1893" s="2">
        <f t="shared" si="234"/>
        <v>6.076247570587376</v>
      </c>
      <c r="K1893" s="2">
        <f t="shared" si="228"/>
        <v>6.3061473227763383</v>
      </c>
    </row>
    <row r="1894" spans="1:11" ht="13.5" x14ac:dyDescent="0.25">
      <c r="A1894" s="3">
        <f>TITRES_STAT!B1897</f>
        <v>44769</v>
      </c>
      <c r="B1894" s="6">
        <f>TITRES_STAT!D1897</f>
        <v>6.1128</v>
      </c>
      <c r="C1894" s="2">
        <f t="shared" si="229"/>
        <v>0</v>
      </c>
      <c r="D1894" s="2">
        <f t="shared" si="230"/>
        <v>5.9717399999999996</v>
      </c>
      <c r="E1894" s="2">
        <f t="shared" si="232"/>
        <v>5.9466599999999996</v>
      </c>
      <c r="F1894" s="2">
        <f t="shared" si="233"/>
        <v>6.0798700000000014</v>
      </c>
      <c r="G1894" s="2">
        <f t="shared" si="227"/>
        <v>6.3966379999999958</v>
      </c>
      <c r="H1894" s="2">
        <f t="shared" si="231"/>
        <v>7.6047160000000043</v>
      </c>
      <c r="I1894" s="2">
        <f t="array" ref="I1894">SUMPRODUCT(B1878:B1897, (ROW(B1878:B1897)-ROW(B1878)+1)) / (20*21/2)</f>
        <v>6.0213619047619042</v>
      </c>
      <c r="J1894" s="2">
        <f t="shared" si="234"/>
        <v>6.0797287543409597</v>
      </c>
      <c r="K1894" s="2">
        <f t="shared" si="228"/>
        <v>6.2985650748243245</v>
      </c>
    </row>
    <row r="1895" spans="1:11" ht="13.5" x14ac:dyDescent="0.25">
      <c r="A1895" s="3">
        <f>TITRES_STAT!B1898</f>
        <v>44770</v>
      </c>
      <c r="B1895" s="6">
        <f>TITRES_STAT!D1898</f>
        <v>6.1128</v>
      </c>
      <c r="C1895" s="2">
        <f t="shared" si="229"/>
        <v>0</v>
      </c>
      <c r="D1895" s="2">
        <f t="shared" si="230"/>
        <v>6.0187600000000003</v>
      </c>
      <c r="E1895" s="2">
        <f t="shared" si="232"/>
        <v>5.9592000000000001</v>
      </c>
      <c r="F1895" s="2">
        <f t="shared" si="233"/>
        <v>6.0720350000000014</v>
      </c>
      <c r="G1895" s="2">
        <f t="shared" si="227"/>
        <v>6.3840999999999966</v>
      </c>
      <c r="H1895" s="2">
        <f t="shared" si="231"/>
        <v>7.5903745000000047</v>
      </c>
      <c r="I1895" s="2">
        <f t="array" ref="I1895">SUMPRODUCT(B1879:B1898, (ROW(B1879:B1898)-ROW(B1879)+1)) / (20*21/2)</f>
        <v>6.0260219047619037</v>
      </c>
      <c r="J1895" s="2">
        <f t="shared" si="234"/>
        <v>6.082878396784678</v>
      </c>
      <c r="K1895" s="2">
        <f t="shared" si="228"/>
        <v>6.2912801699292524</v>
      </c>
    </row>
    <row r="1896" spans="1:11" ht="13.5" x14ac:dyDescent="0.25">
      <c r="A1896" s="3">
        <f>TITRES_STAT!B1899</f>
        <v>44771</v>
      </c>
      <c r="B1896" s="6">
        <f>TITRES_STAT!D1899</f>
        <v>6.1128</v>
      </c>
      <c r="C1896" s="2">
        <f t="shared" si="229"/>
        <v>0</v>
      </c>
      <c r="D1896" s="2">
        <f t="shared" si="230"/>
        <v>6.0657800000000002</v>
      </c>
      <c r="E1896" s="2">
        <f t="shared" si="232"/>
        <v>5.9717399999999996</v>
      </c>
      <c r="F1896" s="2">
        <f t="shared" si="233"/>
        <v>6.0641999999999996</v>
      </c>
      <c r="G1896" s="2">
        <f t="shared" si="227"/>
        <v>6.3715619999999982</v>
      </c>
      <c r="H1896" s="2">
        <f t="shared" si="231"/>
        <v>7.5760725000000058</v>
      </c>
      <c r="I1896" s="2">
        <f t="array" ref="I1896">SUMPRODUCT(B1880:B1899, (ROW(B1880:B1899)-ROW(B1880)+1)) / (20*21/2)</f>
        <v>6.0098276190476199</v>
      </c>
      <c r="J1896" s="2">
        <f t="shared" si="234"/>
        <v>6.0857280732813752</v>
      </c>
      <c r="K1896" s="2">
        <f t="shared" si="228"/>
        <v>6.2842809475790853</v>
      </c>
    </row>
    <row r="1897" spans="1:11" ht="13.5" x14ac:dyDescent="0.25">
      <c r="A1897" s="3">
        <f>TITRES_STAT!B1900</f>
        <v>44774</v>
      </c>
      <c r="B1897" s="6">
        <f>TITRES_STAT!D1900</f>
        <v>6.1048999999999998</v>
      </c>
      <c r="C1897" s="2">
        <f t="shared" si="229"/>
        <v>-7.9000000000002402E-3</v>
      </c>
      <c r="D1897" s="2">
        <f t="shared" si="230"/>
        <v>6.1112200000000003</v>
      </c>
      <c r="E1897" s="2">
        <f t="shared" si="232"/>
        <v>5.9944600000000001</v>
      </c>
      <c r="F1897" s="2">
        <f t="shared" si="233"/>
        <v>6.0559700000000003</v>
      </c>
      <c r="G1897" s="2">
        <f t="shared" si="227"/>
        <v>6.3588659999999972</v>
      </c>
      <c r="H1897" s="2">
        <f t="shared" si="231"/>
        <v>7.5617310000000044</v>
      </c>
      <c r="I1897" s="2">
        <f t="array" ref="I1897">SUMPRODUCT(B1881:B1900, (ROW(B1881:B1900)-ROW(B1881)+1)) / (20*21/2)</f>
        <v>5.9954990476190488</v>
      </c>
      <c r="J1897" s="2">
        <f t="shared" si="234"/>
        <v>6.0875539710641018</v>
      </c>
      <c r="K1897" s="2">
        <f t="shared" si="228"/>
        <v>6.2772464006151996</v>
      </c>
    </row>
    <row r="1898" spans="1:11" ht="13.5" x14ac:dyDescent="0.25">
      <c r="A1898" s="3">
        <f>TITRES_STAT!B1901</f>
        <v>44775</v>
      </c>
      <c r="B1898" s="6">
        <f>TITRES_STAT!D1901</f>
        <v>6.1048999999999998</v>
      </c>
      <c r="C1898" s="2">
        <f t="shared" si="229"/>
        <v>0</v>
      </c>
      <c r="D1898" s="2">
        <f t="shared" si="230"/>
        <v>6.1096400000000006</v>
      </c>
      <c r="E1898" s="2">
        <f t="shared" si="232"/>
        <v>6.0171800000000006</v>
      </c>
      <c r="F1898" s="2">
        <f t="shared" si="233"/>
        <v>6.0477399999999992</v>
      </c>
      <c r="G1898" s="2">
        <f t="shared" si="227"/>
        <v>6.3461699999999972</v>
      </c>
      <c r="H1898" s="2">
        <f t="shared" si="231"/>
        <v>7.5453910000000031</v>
      </c>
      <c r="I1898" s="2">
        <f t="array" ref="I1898">SUMPRODUCT(B1882:B1901, (ROW(B1882:B1901)-ROW(B1882)+1)) / (20*21/2)</f>
        <v>5.9830552380952389</v>
      </c>
      <c r="J1898" s="2">
        <f t="shared" si="234"/>
        <v>6.0892059738199018</v>
      </c>
      <c r="K1898" s="2">
        <f t="shared" si="228"/>
        <v>6.2704877182381331</v>
      </c>
    </row>
    <row r="1899" spans="1:11" ht="13.5" x14ac:dyDescent="0.25">
      <c r="A1899" s="3">
        <f>TITRES_STAT!B1902</f>
        <v>44776</v>
      </c>
      <c r="B1899" s="6">
        <f>TITRES_STAT!D1902</f>
        <v>5.8776999999999999</v>
      </c>
      <c r="C1899" s="2">
        <f t="shared" si="229"/>
        <v>-0.22719999999999985</v>
      </c>
      <c r="D1899" s="2">
        <f t="shared" si="230"/>
        <v>6.0626200000000008</v>
      </c>
      <c r="E1899" s="2">
        <f t="shared" si="232"/>
        <v>6.0171799999999998</v>
      </c>
      <c r="F1899" s="2">
        <f t="shared" si="233"/>
        <v>6.0281499999999992</v>
      </c>
      <c r="G1899" s="2">
        <f t="shared" si="227"/>
        <v>6.3229739999999985</v>
      </c>
      <c r="H1899" s="2">
        <f t="shared" si="231"/>
        <v>7.5279150000000037</v>
      </c>
      <c r="I1899" s="2">
        <f t="array" ref="I1899">SUMPRODUCT(B1883:B1902, (ROW(B1883:B1902)-ROW(B1883)+1)) / (20*21/2)</f>
        <v>5.9724761904761907</v>
      </c>
      <c r="J1899" s="2">
        <f t="shared" si="234"/>
        <v>6.0690625477418161</v>
      </c>
      <c r="K1899" s="2">
        <f t="shared" si="228"/>
        <v>6.2550842783072262</v>
      </c>
    </row>
    <row r="1900" spans="1:11" ht="13.5" x14ac:dyDescent="0.25">
      <c r="A1900" s="3">
        <f>TITRES_STAT!B1903</f>
        <v>44777</v>
      </c>
      <c r="B1900" s="6">
        <f>TITRES_STAT!D1903</f>
        <v>5.8776999999999999</v>
      </c>
      <c r="C1900" s="2">
        <f t="shared" si="229"/>
        <v>0</v>
      </c>
      <c r="D1900" s="2">
        <f t="shared" si="230"/>
        <v>6.0156000000000009</v>
      </c>
      <c r="E1900" s="2">
        <f t="shared" si="232"/>
        <v>6.0171799999999998</v>
      </c>
      <c r="F1900" s="2">
        <f t="shared" si="233"/>
        <v>6.0085599999999983</v>
      </c>
      <c r="G1900" s="2">
        <f t="shared" si="227"/>
        <v>6.299777999999999</v>
      </c>
      <c r="H1900" s="2">
        <f t="shared" si="231"/>
        <v>7.5104390000000034</v>
      </c>
      <c r="I1900" s="2">
        <f t="array" ref="I1900">SUMPRODUCT(B1884:B1903, (ROW(B1884:B1903)-ROW(B1884)+1)) / (20*21/2)</f>
        <v>5.9637619047619044</v>
      </c>
      <c r="J1900" s="2">
        <f t="shared" si="234"/>
        <v>6.0508375431949766</v>
      </c>
      <c r="K1900" s="2">
        <f t="shared" si="228"/>
        <v>6.2402848948441978</v>
      </c>
    </row>
    <row r="1901" spans="1:11" ht="13.5" x14ac:dyDescent="0.25">
      <c r="A1901" s="3">
        <f>TITRES_STAT!B1904</f>
        <v>44778</v>
      </c>
      <c r="B1901" s="6">
        <f>TITRES_STAT!D1904</f>
        <v>5.8779000000000003</v>
      </c>
      <c r="C1901" s="2">
        <f t="shared" si="229"/>
        <v>2.0000000000042206E-4</v>
      </c>
      <c r="D1901" s="2">
        <f t="shared" si="230"/>
        <v>5.9686199999999996</v>
      </c>
      <c r="E1901" s="2">
        <f t="shared" si="232"/>
        <v>6.0171999999999999</v>
      </c>
      <c r="F1901" s="2">
        <f t="shared" si="233"/>
        <v>5.9889799999999989</v>
      </c>
      <c r="G1901" s="2">
        <f t="shared" si="227"/>
        <v>6.2828539999999986</v>
      </c>
      <c r="H1901" s="2">
        <f t="shared" si="231"/>
        <v>7.4929640000000042</v>
      </c>
      <c r="I1901" s="2">
        <f t="array" ref="I1901">SUMPRODUCT(B1885:B1904, (ROW(B1885:B1904)-ROW(B1885)+1)) / (20*21/2)</f>
        <v>5.955569047619047</v>
      </c>
      <c r="J1901" s="2">
        <f t="shared" si="234"/>
        <v>6.0343673009859309</v>
      </c>
      <c r="K1901" s="2">
        <f t="shared" si="228"/>
        <v>6.2260737224973663</v>
      </c>
    </row>
    <row r="1902" spans="1:11" ht="13.5" x14ac:dyDescent="0.25">
      <c r="A1902" s="3">
        <f>TITRES_STAT!B1905</f>
        <v>44781</v>
      </c>
      <c r="B1902" s="6">
        <f>TITRES_STAT!D1905</f>
        <v>5.8779000000000003</v>
      </c>
      <c r="C1902" s="2">
        <f t="shared" si="229"/>
        <v>0</v>
      </c>
      <c r="D1902" s="2">
        <f t="shared" si="230"/>
        <v>5.9232199999999997</v>
      </c>
      <c r="E1902" s="2">
        <f t="shared" si="232"/>
        <v>6.0172199999999991</v>
      </c>
      <c r="F1902" s="2">
        <f t="shared" si="233"/>
        <v>5.9693999999999985</v>
      </c>
      <c r="G1902" s="2">
        <f t="shared" si="227"/>
        <v>6.26593</v>
      </c>
      <c r="H1902" s="2">
        <f t="shared" si="231"/>
        <v>7.4754890000000023</v>
      </c>
      <c r="I1902" s="2">
        <f t="array" ref="I1902">SUMPRODUCT(B1886:B1905, (ROW(B1886:B1905)-ROW(B1886)+1)) / (20*21/2)</f>
        <v>5.9478976190476196</v>
      </c>
      <c r="J1902" s="2">
        <f t="shared" si="234"/>
        <v>6.0194656532729853</v>
      </c>
      <c r="K1902" s="2">
        <f t="shared" si="228"/>
        <v>6.2124198510268815</v>
      </c>
    </row>
    <row r="1903" spans="1:11" ht="13.5" x14ac:dyDescent="0.25">
      <c r="A1903" s="3">
        <f>TITRES_STAT!B1906</f>
        <v>44782</v>
      </c>
      <c r="B1903" s="6">
        <f>TITRES_STAT!D1906</f>
        <v>5.8779000000000003</v>
      </c>
      <c r="C1903" s="2">
        <f t="shared" si="229"/>
        <v>0</v>
      </c>
      <c r="D1903" s="2">
        <f t="shared" si="230"/>
        <v>5.8778199999999998</v>
      </c>
      <c r="E1903" s="2">
        <f t="shared" si="232"/>
        <v>5.9937299999999993</v>
      </c>
      <c r="F1903" s="2">
        <f t="shared" si="233"/>
        <v>5.9639249999999997</v>
      </c>
      <c r="G1903" s="2">
        <f t="shared" si="227"/>
        <v>6.2490059999999996</v>
      </c>
      <c r="H1903" s="2">
        <f t="shared" si="231"/>
        <v>7.458014000000003</v>
      </c>
      <c r="I1903" s="2">
        <f t="array" ref="I1903">SUMPRODUCT(B1887:B1906, (ROW(B1887:B1906)-ROW(B1887)+1)) / (20*21/2)</f>
        <v>5.9407476190476194</v>
      </c>
      <c r="J1903" s="2">
        <f t="shared" si="234"/>
        <v>6.0059832101041293</v>
      </c>
      <c r="K1903" s="2">
        <f t="shared" si="228"/>
        <v>6.1993014254964152</v>
      </c>
    </row>
    <row r="1904" spans="1:11" ht="13.5" x14ac:dyDescent="0.25">
      <c r="A1904" s="3">
        <f>TITRES_STAT!B1907</f>
        <v>44783</v>
      </c>
      <c r="B1904" s="6">
        <f>TITRES_STAT!D1907</f>
        <v>5.8779000000000003</v>
      </c>
      <c r="C1904" s="2">
        <f t="shared" si="229"/>
        <v>0</v>
      </c>
      <c r="D1904" s="2">
        <f t="shared" si="230"/>
        <v>5.8778600000000001</v>
      </c>
      <c r="E1904" s="2">
        <f t="shared" si="232"/>
        <v>5.9702399999999995</v>
      </c>
      <c r="F1904" s="2">
        <f t="shared" si="233"/>
        <v>5.9584499999999991</v>
      </c>
      <c r="G1904" s="2">
        <f t="shared" si="227"/>
        <v>6.2320820000000001</v>
      </c>
      <c r="H1904" s="2">
        <f t="shared" si="231"/>
        <v>7.440539000000002</v>
      </c>
      <c r="I1904" s="2">
        <f t="array" ref="I1904">SUMPRODUCT(B1888:B1907, (ROW(B1888:B1907)-ROW(B1888)+1)) / (20*21/2)</f>
        <v>5.9341190476190473</v>
      </c>
      <c r="J1904" s="2">
        <f t="shared" si="234"/>
        <v>5.9937848091418315</v>
      </c>
      <c r="K1904" s="2">
        <f t="shared" si="228"/>
        <v>6.1866974480259671</v>
      </c>
    </row>
    <row r="1905" spans="1:11" ht="13.5" x14ac:dyDescent="0.25">
      <c r="A1905" s="3">
        <f>TITRES_STAT!B1908</f>
        <v>44784</v>
      </c>
      <c r="B1905" s="6">
        <f>TITRES_STAT!D1908</f>
        <v>5.8779000000000003</v>
      </c>
      <c r="C1905" s="2">
        <f t="shared" si="229"/>
        <v>0</v>
      </c>
      <c r="D1905" s="2">
        <f t="shared" si="230"/>
        <v>5.8779000000000003</v>
      </c>
      <c r="E1905" s="2">
        <f t="shared" si="232"/>
        <v>5.9467499999999989</v>
      </c>
      <c r="F1905" s="2">
        <f t="shared" si="233"/>
        <v>5.9529750000000003</v>
      </c>
      <c r="G1905" s="2">
        <f t="shared" si="227"/>
        <v>6.2151579999999997</v>
      </c>
      <c r="H1905" s="2">
        <f t="shared" si="231"/>
        <v>7.4230640000000028</v>
      </c>
      <c r="I1905" s="2">
        <f t="array" ref="I1905">SUMPRODUCT(B1889:B1908, (ROW(B1889:B1908)-ROW(B1889)+1)) / (20*21/2)</f>
        <v>5.9274895238095233</v>
      </c>
      <c r="J1905" s="2">
        <f t="shared" si="234"/>
        <v>5.9827481606521333</v>
      </c>
      <c r="K1905" s="2">
        <f t="shared" si="228"/>
        <v>6.1745877441818111</v>
      </c>
    </row>
    <row r="1906" spans="1:11" ht="13.5" x14ac:dyDescent="0.25">
      <c r="A1906" s="3">
        <f>TITRES_STAT!B1909</f>
        <v>44785</v>
      </c>
      <c r="B1906" s="6">
        <f>TITRES_STAT!D1909</f>
        <v>5.8779000000000003</v>
      </c>
      <c r="C1906" s="2">
        <f t="shared" si="229"/>
        <v>0</v>
      </c>
      <c r="D1906" s="2">
        <f t="shared" si="230"/>
        <v>5.8779000000000003</v>
      </c>
      <c r="E1906" s="2">
        <f t="shared" si="232"/>
        <v>5.9232599999999991</v>
      </c>
      <c r="F1906" s="2">
        <f t="shared" si="233"/>
        <v>5.9474999999999998</v>
      </c>
      <c r="G1906" s="2">
        <f t="shared" ref="G1906:G1969" si="235">AVERAGE(B1857:B1906)</f>
        <v>6.1982340000000002</v>
      </c>
      <c r="H1906" s="2">
        <f t="shared" si="231"/>
        <v>7.4055890000000026</v>
      </c>
      <c r="I1906" s="2">
        <f t="array" ref="I1906">SUMPRODUCT(B1890:B1909, (ROW(B1890:B1909)-ROW(B1890)+1)) / (20*21/2)</f>
        <v>5.9208590476190475</v>
      </c>
      <c r="J1906" s="2">
        <f t="shared" si="234"/>
        <v>5.9727626215424063</v>
      </c>
      <c r="K1906" s="2">
        <f t="shared" si="228"/>
        <v>6.1629529306844848</v>
      </c>
    </row>
    <row r="1907" spans="1:11" ht="13.5" x14ac:dyDescent="0.25">
      <c r="A1907" s="3">
        <f>TITRES_STAT!B1910</f>
        <v>44788</v>
      </c>
      <c r="B1907" s="6">
        <f>TITRES_STAT!D1910</f>
        <v>5.8779000000000003</v>
      </c>
      <c r="C1907" s="2">
        <f t="shared" si="229"/>
        <v>0</v>
      </c>
      <c r="D1907" s="2">
        <f t="shared" si="230"/>
        <v>5.8779000000000003</v>
      </c>
      <c r="E1907" s="2">
        <f t="shared" si="232"/>
        <v>5.9005599999999987</v>
      </c>
      <c r="F1907" s="2">
        <f t="shared" si="233"/>
        <v>5.9475099999999994</v>
      </c>
      <c r="G1907" s="2">
        <f t="shared" si="235"/>
        <v>6.1813100000000007</v>
      </c>
      <c r="H1907" s="2">
        <f t="shared" si="231"/>
        <v>7.3881140000000025</v>
      </c>
      <c r="I1907" s="2">
        <f t="array" ref="I1907">SUMPRODUCT(B1891:B1910, (ROW(B1891:B1910)-ROW(B1891)+1)) / (20*21/2)</f>
        <v>5.9142276190476197</v>
      </c>
      <c r="J1907" s="2">
        <f t="shared" si="234"/>
        <v>5.9637280861574151</v>
      </c>
      <c r="K1907" s="2">
        <f t="shared" ref="K1907:K1970" si="236">$K$4*B1907+(1-$K$4)*K1906</f>
        <v>6.1517743843831321</v>
      </c>
    </row>
    <row r="1908" spans="1:11" ht="13.5" x14ac:dyDescent="0.25">
      <c r="A1908" s="3">
        <f>TITRES_STAT!B1911</f>
        <v>44789</v>
      </c>
      <c r="B1908" s="6">
        <f>TITRES_STAT!D1911</f>
        <v>5.8779000000000003</v>
      </c>
      <c r="C1908" s="2">
        <f t="shared" si="229"/>
        <v>0</v>
      </c>
      <c r="D1908" s="2">
        <f t="shared" si="230"/>
        <v>5.8779000000000003</v>
      </c>
      <c r="E1908" s="2">
        <f t="shared" si="232"/>
        <v>5.8778599999999983</v>
      </c>
      <c r="F1908" s="2">
        <f t="shared" si="233"/>
        <v>5.947519999999999</v>
      </c>
      <c r="G1908" s="2">
        <f t="shared" si="235"/>
        <v>6.1643860000000004</v>
      </c>
      <c r="H1908" s="2">
        <f t="shared" si="231"/>
        <v>7.3706390000000024</v>
      </c>
      <c r="I1908" s="2">
        <f t="array" ref="I1908">SUMPRODUCT(B1892:B1911, (ROW(B1892:B1911)-ROW(B1892)+1)) / (20*21/2)</f>
        <v>5.9075952380952383</v>
      </c>
      <c r="J1908" s="2">
        <f t="shared" si="234"/>
        <v>5.9555539827138517</v>
      </c>
      <c r="K1908" s="2">
        <f t="shared" si="236"/>
        <v>6.1410342124465389</v>
      </c>
    </row>
    <row r="1909" spans="1:11" ht="13.5" x14ac:dyDescent="0.25">
      <c r="A1909" s="3">
        <f>TITRES_STAT!B1912</f>
        <v>44790</v>
      </c>
      <c r="B1909" s="6">
        <f>TITRES_STAT!D1912</f>
        <v>5.8779000000000003</v>
      </c>
      <c r="C1909" s="2">
        <f t="shared" si="229"/>
        <v>0</v>
      </c>
      <c r="D1909" s="2">
        <f t="shared" si="230"/>
        <v>5.8779000000000003</v>
      </c>
      <c r="E1909" s="2">
        <f t="shared" si="232"/>
        <v>5.8778799999999993</v>
      </c>
      <c r="F1909" s="2">
        <f t="shared" si="233"/>
        <v>5.9475299999999987</v>
      </c>
      <c r="G1909" s="2">
        <f t="shared" si="235"/>
        <v>6.1474620000000009</v>
      </c>
      <c r="H1909" s="2">
        <f t="shared" si="231"/>
        <v>7.3531640000000014</v>
      </c>
      <c r="I1909" s="2">
        <f t="array" ref="I1909">SUMPRODUCT(B1893:B1912, (ROW(B1893:B1912)-ROW(B1893)+1)) / (20*21/2)</f>
        <v>5.9009619047619051</v>
      </c>
      <c r="J1909" s="2">
        <f t="shared" si="234"/>
        <v>5.9481583653125325</v>
      </c>
      <c r="K1909" s="2">
        <f t="shared" si="236"/>
        <v>6.1307152237231453</v>
      </c>
    </row>
    <row r="1910" spans="1:11" ht="13.5" x14ac:dyDescent="0.25">
      <c r="A1910" s="3">
        <f>TITRES_STAT!B1913</f>
        <v>44791</v>
      </c>
      <c r="B1910" s="6">
        <f>TITRES_STAT!D1913</f>
        <v>5.8779000000000003</v>
      </c>
      <c r="C1910" s="2">
        <f t="shared" si="229"/>
        <v>0</v>
      </c>
      <c r="D1910" s="2">
        <f t="shared" si="230"/>
        <v>5.8779000000000003</v>
      </c>
      <c r="E1910" s="2">
        <f t="shared" si="232"/>
        <v>5.8778999999999995</v>
      </c>
      <c r="F1910" s="2">
        <f t="shared" si="233"/>
        <v>5.9475399999999983</v>
      </c>
      <c r="G1910" s="2">
        <f t="shared" si="235"/>
        <v>6.1305380000000014</v>
      </c>
      <c r="H1910" s="2">
        <f t="shared" si="231"/>
        <v>7.3356890000000012</v>
      </c>
      <c r="I1910" s="2">
        <f t="array" ref="I1910">SUMPRODUCT(B1894:B1913, (ROW(B1894:B1913)-ROW(B1894)+1)) / (20*21/2)</f>
        <v>5.894327619047619</v>
      </c>
      <c r="J1910" s="2">
        <f t="shared" si="234"/>
        <v>5.9414670924256248</v>
      </c>
      <c r="K1910" s="2">
        <f t="shared" si="236"/>
        <v>6.1208009012241984</v>
      </c>
    </row>
    <row r="1911" spans="1:11" ht="13.5" x14ac:dyDescent="0.25">
      <c r="A1911" s="3">
        <f>TITRES_STAT!B1914</f>
        <v>44792</v>
      </c>
      <c r="B1911" s="6">
        <f>TITRES_STAT!D1914</f>
        <v>5.8779000000000003</v>
      </c>
      <c r="C1911" s="2">
        <f t="shared" si="229"/>
        <v>0</v>
      </c>
      <c r="D1911" s="2">
        <f t="shared" si="230"/>
        <v>5.8779000000000003</v>
      </c>
      <c r="E1911" s="2">
        <f t="shared" si="232"/>
        <v>5.8778999999999995</v>
      </c>
      <c r="F1911" s="2">
        <f t="shared" si="233"/>
        <v>5.9475499999999979</v>
      </c>
      <c r="G1911" s="2">
        <f t="shared" si="235"/>
        <v>6.113614000000001</v>
      </c>
      <c r="H1911" s="2">
        <f t="shared" si="231"/>
        <v>7.3182139999999993</v>
      </c>
      <c r="I1911" s="2">
        <f t="array" ref="I1911">SUMPRODUCT(B1895:B1914, (ROW(B1895:B1914)-ROW(B1895)+1)) / (20*21/2)</f>
        <v>5.8888119047619059</v>
      </c>
      <c r="J1911" s="2">
        <f t="shared" si="234"/>
        <v>5.9354130836231844</v>
      </c>
      <c r="K1911" s="2">
        <f t="shared" si="236"/>
        <v>6.1112753756859943</v>
      </c>
    </row>
    <row r="1912" spans="1:11" ht="13.5" x14ac:dyDescent="0.25">
      <c r="A1912" s="3">
        <f>TITRES_STAT!B1915</f>
        <v>44795</v>
      </c>
      <c r="B1912" s="6">
        <f>TITRES_STAT!D1915</f>
        <v>5.8779000000000003</v>
      </c>
      <c r="C1912" s="2">
        <f t="shared" si="229"/>
        <v>0</v>
      </c>
      <c r="D1912" s="2">
        <f t="shared" si="230"/>
        <v>5.8779000000000003</v>
      </c>
      <c r="E1912" s="2">
        <f t="shared" si="232"/>
        <v>5.8778999999999995</v>
      </c>
      <c r="F1912" s="2">
        <f t="shared" si="233"/>
        <v>5.9475599999999975</v>
      </c>
      <c r="G1912" s="2">
        <f t="shared" si="235"/>
        <v>6.0966900000000006</v>
      </c>
      <c r="H1912" s="2">
        <f t="shared" si="231"/>
        <v>7.3007389999999983</v>
      </c>
      <c r="I1912" s="2">
        <f t="array" ref="I1912">SUMPRODUCT(B1896:B1915, (ROW(B1896:B1915)-ROW(B1896)+1)) / (20*21/2)</f>
        <v>5.884414761904762</v>
      </c>
      <c r="J1912" s="2">
        <f t="shared" si="234"/>
        <v>5.9299356470876434</v>
      </c>
      <c r="K1912" s="2">
        <f t="shared" si="236"/>
        <v>6.102123400168896</v>
      </c>
    </row>
    <row r="1913" spans="1:11" ht="13.5" x14ac:dyDescent="0.25">
      <c r="A1913" s="3">
        <f>TITRES_STAT!B1916</f>
        <v>44796</v>
      </c>
      <c r="B1913" s="6">
        <f>TITRES_STAT!D1916</f>
        <v>5.8779000000000003</v>
      </c>
      <c r="C1913" s="2">
        <f t="shared" si="229"/>
        <v>0</v>
      </c>
      <c r="D1913" s="2">
        <f t="shared" si="230"/>
        <v>5.8779000000000003</v>
      </c>
      <c r="E1913" s="2">
        <f t="shared" si="232"/>
        <v>5.8778999999999995</v>
      </c>
      <c r="F1913" s="2">
        <f t="shared" si="233"/>
        <v>5.9358149999999981</v>
      </c>
      <c r="G1913" s="2">
        <f t="shared" si="235"/>
        <v>6.079766000000002</v>
      </c>
      <c r="H1913" s="2">
        <f t="shared" si="231"/>
        <v>7.2832639999999982</v>
      </c>
      <c r="I1913" s="2">
        <f t="array" ref="I1913">SUMPRODUCT(B1897:B1916, (ROW(B1897:B1916)-ROW(B1897)+1)) / (20*21/2)</f>
        <v>5.881136190476191</v>
      </c>
      <c r="J1913" s="2">
        <f t="shared" si="234"/>
        <v>5.9249798711745347</v>
      </c>
      <c r="K1913" s="2">
        <f t="shared" si="236"/>
        <v>6.0933303256524685</v>
      </c>
    </row>
    <row r="1914" spans="1:11" ht="13.5" x14ac:dyDescent="0.25">
      <c r="A1914" s="3">
        <f>TITRES_STAT!B1917</f>
        <v>44797</v>
      </c>
      <c r="B1914" s="6">
        <f>TITRES_STAT!D1917</f>
        <v>5.8779000000000003</v>
      </c>
      <c r="C1914" s="2">
        <f t="shared" si="229"/>
        <v>0</v>
      </c>
      <c r="D1914" s="2">
        <f t="shared" si="230"/>
        <v>5.8779000000000003</v>
      </c>
      <c r="E1914" s="2">
        <f t="shared" si="232"/>
        <v>5.8778999999999995</v>
      </c>
      <c r="F1914" s="2">
        <f t="shared" si="233"/>
        <v>5.9240699999999986</v>
      </c>
      <c r="G1914" s="2">
        <f t="shared" si="235"/>
        <v>6.068016000000001</v>
      </c>
      <c r="H1914" s="2">
        <f t="shared" si="231"/>
        <v>7.2657889999999972</v>
      </c>
      <c r="I1914" s="2">
        <f t="array" ref="I1914">SUMPRODUCT(B1898:B1917, (ROW(B1898:B1917)-ROW(B1898)+1)) / (20*21/2)</f>
        <v>5.878976190476191</v>
      </c>
      <c r="J1914" s="2">
        <f t="shared" si="234"/>
        <v>5.9204960739198169</v>
      </c>
      <c r="K1914" s="2">
        <f t="shared" si="236"/>
        <v>6.0848820775876655</v>
      </c>
    </row>
    <row r="1915" spans="1:11" ht="13.5" x14ac:dyDescent="0.25">
      <c r="A1915" s="3">
        <f>TITRES_STAT!B1918</f>
        <v>44798</v>
      </c>
      <c r="B1915" s="6">
        <f>TITRES_STAT!D1918</f>
        <v>5.8779000000000003</v>
      </c>
      <c r="C1915" s="2">
        <f t="shared" si="229"/>
        <v>0</v>
      </c>
      <c r="D1915" s="2">
        <f t="shared" si="230"/>
        <v>5.8779000000000003</v>
      </c>
      <c r="E1915" s="2">
        <f t="shared" si="232"/>
        <v>5.8778999999999995</v>
      </c>
      <c r="F1915" s="2">
        <f t="shared" si="233"/>
        <v>5.9123249999999974</v>
      </c>
      <c r="G1915" s="2">
        <f t="shared" si="235"/>
        <v>6.0562660000000017</v>
      </c>
      <c r="H1915" s="2">
        <f t="shared" si="231"/>
        <v>7.248313999999997</v>
      </c>
      <c r="I1915" s="2">
        <f t="array" ref="I1915">SUMPRODUCT(B1899:B1918, (ROW(B1899:B1918)-ROW(B1899)+1)) / (20*21/2)</f>
        <v>5.8778971428571429</v>
      </c>
      <c r="J1915" s="2">
        <f t="shared" si="234"/>
        <v>5.9164393049750723</v>
      </c>
      <c r="K1915" s="2">
        <f t="shared" si="236"/>
        <v>6.0767651333685411</v>
      </c>
    </row>
    <row r="1916" spans="1:11" ht="13.5" x14ac:dyDescent="0.25">
      <c r="A1916" s="3">
        <f>TITRES_STAT!B1919</f>
        <v>44799</v>
      </c>
      <c r="B1916" s="6">
        <f>TITRES_STAT!D1919</f>
        <v>5.8779000000000003</v>
      </c>
      <c r="C1916" s="2">
        <f t="shared" si="229"/>
        <v>0</v>
      </c>
      <c r="D1916" s="2">
        <f t="shared" si="230"/>
        <v>5.8779000000000003</v>
      </c>
      <c r="E1916" s="2">
        <f t="shared" si="232"/>
        <v>5.8778999999999995</v>
      </c>
      <c r="F1916" s="2">
        <f t="shared" si="233"/>
        <v>5.9005799999999979</v>
      </c>
      <c r="G1916" s="2">
        <f t="shared" si="235"/>
        <v>6.0445160000000024</v>
      </c>
      <c r="H1916" s="2">
        <f t="shared" si="231"/>
        <v>7.230838999999996</v>
      </c>
      <c r="I1916" s="2">
        <f t="array" ref="I1916">SUMPRODUCT(B1900:B1919, (ROW(B1900:B1919)-ROW(B1900)+1)) / (20*21/2)</f>
        <v>5.8778990476190485</v>
      </c>
      <c r="J1916" s="2">
        <f t="shared" si="234"/>
        <v>5.9127688949774466</v>
      </c>
      <c r="K1916" s="2">
        <f t="shared" si="236"/>
        <v>6.0689665006874218</v>
      </c>
    </row>
    <row r="1917" spans="1:11" ht="13.5" x14ac:dyDescent="0.25">
      <c r="A1917" s="3">
        <f>TITRES_STAT!B1920</f>
        <v>44802</v>
      </c>
      <c r="B1917" s="6">
        <f>TITRES_STAT!D1920</f>
        <v>5.8779000000000003</v>
      </c>
      <c r="C1917" s="2">
        <f t="shared" si="229"/>
        <v>0</v>
      </c>
      <c r="D1917" s="2">
        <f t="shared" si="230"/>
        <v>5.8779000000000003</v>
      </c>
      <c r="E1917" s="2">
        <f t="shared" si="232"/>
        <v>5.8778999999999995</v>
      </c>
      <c r="F1917" s="2">
        <f t="shared" si="233"/>
        <v>5.8892299999999977</v>
      </c>
      <c r="G1917" s="2">
        <f t="shared" si="235"/>
        <v>6.0343320000000018</v>
      </c>
      <c r="H1917" s="2">
        <f t="shared" si="231"/>
        <v>7.2133639999999968</v>
      </c>
      <c r="I1917" s="2">
        <f t="array" ref="I1917">SUMPRODUCT(B1901:B1920, (ROW(B1901:B1920)-ROW(B1901)+1)) / (20*21/2)</f>
        <v>5.8779000000000003</v>
      </c>
      <c r="J1917" s="2">
        <f t="shared" si="234"/>
        <v>5.9094480478367375</v>
      </c>
      <c r="K1917" s="2">
        <f t="shared" si="236"/>
        <v>6.0614736967388954</v>
      </c>
    </row>
    <row r="1918" spans="1:11" ht="13.5" x14ac:dyDescent="0.25">
      <c r="A1918" s="3">
        <f>TITRES_STAT!B1921</f>
        <v>44803</v>
      </c>
      <c r="B1918" s="6">
        <f>TITRES_STAT!D1921</f>
        <v>5.8779000000000003</v>
      </c>
      <c r="C1918" s="2">
        <f t="shared" si="229"/>
        <v>0</v>
      </c>
      <c r="D1918" s="2">
        <f t="shared" si="230"/>
        <v>5.8779000000000003</v>
      </c>
      <c r="E1918" s="2">
        <f t="shared" si="232"/>
        <v>5.8778999999999995</v>
      </c>
      <c r="F1918" s="2">
        <f t="shared" si="233"/>
        <v>5.8778799999999976</v>
      </c>
      <c r="G1918" s="2">
        <f t="shared" si="235"/>
        <v>6.0241480000000021</v>
      </c>
      <c r="H1918" s="2">
        <f t="shared" si="231"/>
        <v>7.1958889999999975</v>
      </c>
      <c r="I1918" s="2">
        <f t="array" ref="I1918">SUMPRODUCT(B1902:B1921, (ROW(B1902:B1921)-ROW(B1902)+1)) / (20*21/2)</f>
        <v>5.8779000000000003</v>
      </c>
      <c r="J1918" s="2">
        <f t="shared" si="234"/>
        <v>5.9064434718522865</v>
      </c>
      <c r="K1918" s="2">
        <f t="shared" si="236"/>
        <v>6.0542747282393305</v>
      </c>
    </row>
    <row r="1919" spans="1:11" ht="13.5" x14ac:dyDescent="0.25">
      <c r="A1919" s="3">
        <f>TITRES_STAT!B1922</f>
        <v>44804</v>
      </c>
      <c r="B1919" s="6">
        <f>TITRES_STAT!D1922</f>
        <v>5.8779000000000003</v>
      </c>
      <c r="C1919" s="2">
        <f t="shared" si="229"/>
        <v>0</v>
      </c>
      <c r="D1919" s="2">
        <f t="shared" si="230"/>
        <v>5.8779000000000003</v>
      </c>
      <c r="E1919" s="2">
        <f t="shared" si="232"/>
        <v>5.8778999999999995</v>
      </c>
      <c r="F1919" s="2">
        <f t="shared" si="233"/>
        <v>5.8778899999999981</v>
      </c>
      <c r="G1919" s="2">
        <f t="shared" si="235"/>
        <v>6.0163160000000024</v>
      </c>
      <c r="H1919" s="2">
        <f t="shared" si="231"/>
        <v>7.1784139999999983</v>
      </c>
      <c r="I1919" s="2">
        <f t="array" ref="I1919">SUMPRODUCT(B1903:B1922, (ROW(B1903:B1922)-ROW(B1903)+1)) / (20*21/2)</f>
        <v>5.8779000000000003</v>
      </c>
      <c r="J1919" s="2">
        <f t="shared" si="234"/>
        <v>5.9037250459615924</v>
      </c>
      <c r="K1919" s="2">
        <f t="shared" si="236"/>
        <v>6.0473580722299447</v>
      </c>
    </row>
    <row r="1920" spans="1:11" ht="13.5" x14ac:dyDescent="0.25">
      <c r="A1920" s="3">
        <f>TITRES_STAT!B1923</f>
        <v>44805</v>
      </c>
      <c r="B1920" s="6">
        <f>TITRES_STAT!D1923</f>
        <v>5.8779000000000003</v>
      </c>
      <c r="C1920" s="2">
        <f t="shared" si="229"/>
        <v>0</v>
      </c>
      <c r="D1920" s="2">
        <f t="shared" si="230"/>
        <v>5.8779000000000003</v>
      </c>
      <c r="E1920" s="2">
        <f t="shared" si="232"/>
        <v>5.8778999999999995</v>
      </c>
      <c r="F1920" s="2">
        <f t="shared" si="233"/>
        <v>5.8778999999999986</v>
      </c>
      <c r="G1920" s="2">
        <f t="shared" si="235"/>
        <v>6.0084840000000028</v>
      </c>
      <c r="H1920" s="2">
        <f t="shared" si="231"/>
        <v>7.1609389999999982</v>
      </c>
      <c r="I1920" s="2">
        <f t="array" ref="I1920">SUMPRODUCT(B1904:B1923, (ROW(B1904:B1923)-ROW(B1904)+1)) / (20*21/2)</f>
        <v>5.9002904761904773</v>
      </c>
      <c r="J1920" s="2">
        <f t="shared" si="234"/>
        <v>5.9012655177747746</v>
      </c>
      <c r="K1920" s="2">
        <f t="shared" si="236"/>
        <v>6.0407126576326915</v>
      </c>
    </row>
    <row r="1921" spans="1:11" ht="13.5" x14ac:dyDescent="0.25">
      <c r="A1921" s="3">
        <f>TITRES_STAT!B1924</f>
        <v>44806</v>
      </c>
      <c r="B1921" s="6">
        <f>TITRES_STAT!D1924</f>
        <v>5.8779000000000003</v>
      </c>
      <c r="C1921" s="2">
        <f t="shared" si="229"/>
        <v>0</v>
      </c>
      <c r="D1921" s="2">
        <f t="shared" si="230"/>
        <v>5.8779000000000003</v>
      </c>
      <c r="E1921" s="2">
        <f t="shared" si="232"/>
        <v>5.8778999999999995</v>
      </c>
      <c r="F1921" s="2">
        <f t="shared" si="233"/>
        <v>5.8778999999999986</v>
      </c>
      <c r="G1921" s="2">
        <f t="shared" si="235"/>
        <v>6.0006520000000032</v>
      </c>
      <c r="H1921" s="2">
        <f t="shared" si="231"/>
        <v>7.1434639999999998</v>
      </c>
      <c r="I1921" s="2">
        <f t="array" ref="I1921">SUMPRODUCT(B1905:B1924, (ROW(B1905:B1924)-ROW(B1905)+1)) / (20*21/2)</f>
        <v>5.9215614285714286</v>
      </c>
      <c r="J1921" s="2">
        <f t="shared" si="234"/>
        <v>5.8990402303676532</v>
      </c>
      <c r="K1921" s="2">
        <f t="shared" si="236"/>
        <v>6.0343278475294486</v>
      </c>
    </row>
    <row r="1922" spans="1:11" ht="13.5" x14ac:dyDescent="0.25">
      <c r="A1922" s="3">
        <f>TITRES_STAT!B1925</f>
        <v>44809</v>
      </c>
      <c r="B1922" s="6">
        <f>TITRES_STAT!D1925</f>
        <v>5.8779000000000003</v>
      </c>
      <c r="C1922" s="2">
        <f t="shared" si="229"/>
        <v>0</v>
      </c>
      <c r="D1922" s="2">
        <f t="shared" si="230"/>
        <v>5.8779000000000003</v>
      </c>
      <c r="E1922" s="2">
        <f t="shared" si="232"/>
        <v>5.8778999999999995</v>
      </c>
      <c r="F1922" s="2">
        <f t="shared" si="233"/>
        <v>5.8778999999999986</v>
      </c>
      <c r="G1922" s="2">
        <f t="shared" si="235"/>
        <v>5.9928200000000036</v>
      </c>
      <c r="H1922" s="2">
        <f t="shared" si="231"/>
        <v>7.1259890000000006</v>
      </c>
      <c r="I1922" s="2">
        <f t="array" ref="I1922">SUMPRODUCT(B1906:B1925, (ROW(B1906:B1925)-ROW(B1906)+1)) / (20*21/2)</f>
        <v>5.941712857142857</v>
      </c>
      <c r="J1922" s="2">
        <f t="shared" si="234"/>
        <v>5.8970268750945438</v>
      </c>
      <c r="K1922" s="2">
        <f t="shared" si="236"/>
        <v>6.0281934221361366</v>
      </c>
    </row>
    <row r="1923" spans="1:11" ht="13.5" x14ac:dyDescent="0.25">
      <c r="A1923" s="3">
        <f>TITRES_STAT!B1926</f>
        <v>44810</v>
      </c>
      <c r="B1923" s="6">
        <f>TITRES_STAT!D1926</f>
        <v>6.1130000000000004</v>
      </c>
      <c r="C1923" s="2">
        <f t="shared" si="229"/>
        <v>0.23510000000000009</v>
      </c>
      <c r="D1923" s="2">
        <f t="shared" si="230"/>
        <v>5.9249200000000002</v>
      </c>
      <c r="E1923" s="2">
        <f t="shared" si="232"/>
        <v>5.9014100000000003</v>
      </c>
      <c r="F1923" s="2">
        <f t="shared" si="233"/>
        <v>5.8896549999999985</v>
      </c>
      <c r="G1923" s="2">
        <f t="shared" si="235"/>
        <v>5.989690000000004</v>
      </c>
      <c r="H1923" s="2">
        <f t="shared" si="231"/>
        <v>7.1096895000000009</v>
      </c>
      <c r="I1923" s="2">
        <f t="array" ref="I1923">SUMPRODUCT(B1907:B1926, (ROW(B1907:B1926)-ROW(B1907)+1)) / (20*21/2)</f>
        <v>5.9607447619047633</v>
      </c>
      <c r="J1923" s="2">
        <f t="shared" si="234"/>
        <v>5.917595744133159</v>
      </c>
      <c r="K1923" s="2">
        <f t="shared" si="236"/>
        <v>6.0315191702876607</v>
      </c>
    </row>
    <row r="1924" spans="1:11" ht="13.5" x14ac:dyDescent="0.25">
      <c r="A1924" s="3">
        <f>TITRES_STAT!B1927</f>
        <v>44811</v>
      </c>
      <c r="B1924" s="6">
        <f>TITRES_STAT!D1927</f>
        <v>6.1130000000000004</v>
      </c>
      <c r="C1924" s="2">
        <f t="shared" ref="C1924:C1987" si="237">B1924-B1923</f>
        <v>0</v>
      </c>
      <c r="D1924" s="2">
        <f t="shared" si="230"/>
        <v>5.97194</v>
      </c>
      <c r="E1924" s="2">
        <f t="shared" si="232"/>
        <v>5.9249200000000002</v>
      </c>
      <c r="F1924" s="2">
        <f t="shared" si="233"/>
        <v>5.9014099999999985</v>
      </c>
      <c r="G1924" s="2">
        <f t="shared" si="235"/>
        <v>5.9865600000000043</v>
      </c>
      <c r="H1924" s="2">
        <f t="shared" si="231"/>
        <v>7.093390000000003</v>
      </c>
      <c r="I1924" s="2">
        <f t="array" ref="I1924">SUMPRODUCT(B1908:B1927, (ROW(B1908:B1927)-ROW(B1908)+1)) / (20*21/2)</f>
        <v>5.9786571428571431</v>
      </c>
      <c r="J1924" s="2">
        <f t="shared" si="234"/>
        <v>5.9362056732633341</v>
      </c>
      <c r="K1924" s="2">
        <f t="shared" si="236"/>
        <v>6.0347144969430468</v>
      </c>
    </row>
    <row r="1925" spans="1:11" ht="13.5" x14ac:dyDescent="0.25">
      <c r="A1925" s="3">
        <f>TITRES_STAT!B1928</f>
        <v>44812</v>
      </c>
      <c r="B1925" s="6">
        <f>TITRES_STAT!D1928</f>
        <v>6.1130000000000004</v>
      </c>
      <c r="C1925" s="2">
        <f t="shared" si="237"/>
        <v>0</v>
      </c>
      <c r="D1925" s="2">
        <f t="shared" si="230"/>
        <v>6.0189599999999999</v>
      </c>
      <c r="E1925" s="2">
        <f t="shared" si="232"/>
        <v>5.9484300000000001</v>
      </c>
      <c r="F1925" s="2">
        <f t="shared" si="233"/>
        <v>5.9131649999999985</v>
      </c>
      <c r="G1925" s="2">
        <f t="shared" si="235"/>
        <v>5.9834300000000038</v>
      </c>
      <c r="H1925" s="2">
        <f t="shared" si="231"/>
        <v>7.0770905000000042</v>
      </c>
      <c r="I1925" s="2">
        <f t="array" ref="I1925">SUMPRODUCT(B1909:B1928, (ROW(B1909:B1928)-ROW(B1909)+1)) / (20*21/2)</f>
        <v>5.9954500000000008</v>
      </c>
      <c r="J1925" s="2">
        <f t="shared" si="234"/>
        <v>5.9530432281906354</v>
      </c>
      <c r="K1925" s="2">
        <f t="shared" si="236"/>
        <v>6.0377845166707704</v>
      </c>
    </row>
    <row r="1926" spans="1:11" ht="13.5" x14ac:dyDescent="0.25">
      <c r="A1926" s="3">
        <f>TITRES_STAT!B1929</f>
        <v>44813</v>
      </c>
      <c r="B1926" s="6">
        <f>TITRES_STAT!D1929</f>
        <v>6.1130000000000004</v>
      </c>
      <c r="C1926" s="2">
        <f t="shared" si="237"/>
        <v>0</v>
      </c>
      <c r="D1926" s="2">
        <f t="shared" ref="D1926:D1989" si="238">AVERAGE(B1922:B1926)</f>
        <v>6.0659799999999997</v>
      </c>
      <c r="E1926" s="2">
        <f t="shared" si="232"/>
        <v>5.97194</v>
      </c>
      <c r="F1926" s="2">
        <f t="shared" si="233"/>
        <v>5.9249199999999984</v>
      </c>
      <c r="G1926" s="2">
        <f t="shared" si="235"/>
        <v>5.9803000000000042</v>
      </c>
      <c r="H1926" s="2">
        <f t="shared" si="231"/>
        <v>7.0607910000000054</v>
      </c>
      <c r="I1926" s="2">
        <f t="array" ref="I1926">SUMPRODUCT(B1910:B1929, (ROW(B1910:B1929)-ROW(B1910)+1)) / (20*21/2)</f>
        <v>6.0111233333333338</v>
      </c>
      <c r="J1926" s="2">
        <f t="shared" si="234"/>
        <v>5.9682772064581942</v>
      </c>
      <c r="K1926" s="2">
        <f t="shared" si="236"/>
        <v>6.0407341434679953</v>
      </c>
    </row>
    <row r="1927" spans="1:11" ht="13.5" x14ac:dyDescent="0.25">
      <c r="A1927" s="3">
        <f>TITRES_STAT!B1930</f>
        <v>44816</v>
      </c>
      <c r="B1927" s="6">
        <f>TITRES_STAT!D1930</f>
        <v>6.1130000000000004</v>
      </c>
      <c r="C1927" s="2">
        <f t="shared" si="237"/>
        <v>0</v>
      </c>
      <c r="D1927" s="2">
        <f t="shared" si="238"/>
        <v>6.1130000000000004</v>
      </c>
      <c r="E1927" s="2">
        <f t="shared" si="232"/>
        <v>5.9954499999999999</v>
      </c>
      <c r="F1927" s="2">
        <f t="shared" si="233"/>
        <v>5.9366749999999993</v>
      </c>
      <c r="G1927" s="2">
        <f t="shared" si="235"/>
        <v>5.9771700000000045</v>
      </c>
      <c r="H1927" s="2">
        <f t="shared" si="231"/>
        <v>7.0444915000000057</v>
      </c>
      <c r="I1927" s="2">
        <f t="array" ref="I1927">SUMPRODUCT(B1911:B1930, (ROW(B1911:B1930)-ROW(B1911)+1)) / (20*21/2)</f>
        <v>6.0256771428571438</v>
      </c>
      <c r="J1927" s="2">
        <f t="shared" si="234"/>
        <v>5.9820603296526516</v>
      </c>
      <c r="K1927" s="2">
        <f t="shared" si="236"/>
        <v>6.0435680986261131</v>
      </c>
    </row>
    <row r="1928" spans="1:11" ht="13.5" x14ac:dyDescent="0.25">
      <c r="A1928" s="3">
        <f>TITRES_STAT!B1931</f>
        <v>44817</v>
      </c>
      <c r="B1928" s="6">
        <f>TITRES_STAT!D1931</f>
        <v>6.1130000000000004</v>
      </c>
      <c r="C1928" s="2">
        <f t="shared" si="237"/>
        <v>0</v>
      </c>
      <c r="D1928" s="2">
        <f t="shared" si="238"/>
        <v>6.1130000000000004</v>
      </c>
      <c r="E1928" s="2">
        <f t="shared" si="232"/>
        <v>6.0189599999999999</v>
      </c>
      <c r="F1928" s="2">
        <f t="shared" si="233"/>
        <v>5.9484299999999992</v>
      </c>
      <c r="G1928" s="2">
        <f t="shared" si="235"/>
        <v>5.9740400000000049</v>
      </c>
      <c r="H1928" s="2">
        <f t="shared" si="231"/>
        <v>7.028192000000006</v>
      </c>
      <c r="I1928" s="2">
        <f t="array" ref="I1928">SUMPRODUCT(B1912:B1931, (ROW(B1912:B1931)-ROW(B1912)+1)) / (20*21/2)</f>
        <v>6.0391114285714291</v>
      </c>
      <c r="J1928" s="2">
        <f t="shared" si="234"/>
        <v>5.9945307744476368</v>
      </c>
      <c r="K1928" s="2">
        <f t="shared" si="236"/>
        <v>6.0462909182878342</v>
      </c>
    </row>
    <row r="1929" spans="1:11" ht="13.5" x14ac:dyDescent="0.25">
      <c r="A1929" s="3">
        <f>TITRES_STAT!B1932</f>
        <v>44818</v>
      </c>
      <c r="B1929" s="6">
        <f>TITRES_STAT!D1932</f>
        <v>6.1130000000000004</v>
      </c>
      <c r="C1929" s="2">
        <f t="shared" si="237"/>
        <v>0</v>
      </c>
      <c r="D1929" s="2">
        <f t="shared" si="238"/>
        <v>6.1130000000000004</v>
      </c>
      <c r="E1929" s="2">
        <f t="shared" si="232"/>
        <v>6.0424699999999998</v>
      </c>
      <c r="F1929" s="2">
        <f t="shared" si="233"/>
        <v>5.9601849999999992</v>
      </c>
      <c r="G1929" s="2">
        <f t="shared" si="235"/>
        <v>5.9709100000000044</v>
      </c>
      <c r="H1929" s="2">
        <f t="shared" si="231"/>
        <v>7.0118925000000072</v>
      </c>
      <c r="I1929" s="2">
        <f t="array" ref="I1929">SUMPRODUCT(B1913:B1932, (ROW(B1913:B1932)-ROW(B1913)+1)) / (20*21/2)</f>
        <v>6.0514261904761906</v>
      </c>
      <c r="J1929" s="2">
        <f t="shared" si="234"/>
        <v>6.0058135578335765</v>
      </c>
      <c r="K1929" s="2">
        <f t="shared" si="236"/>
        <v>6.0489069607079191</v>
      </c>
    </row>
    <row r="1930" spans="1:11" ht="13.5" x14ac:dyDescent="0.25">
      <c r="A1930" s="3">
        <f>TITRES_STAT!B1933</f>
        <v>44819</v>
      </c>
      <c r="B1930" s="6">
        <f>TITRES_STAT!D1933</f>
        <v>6.1130000000000004</v>
      </c>
      <c r="C1930" s="2">
        <f t="shared" si="237"/>
        <v>0</v>
      </c>
      <c r="D1930" s="2">
        <f t="shared" si="238"/>
        <v>6.1130000000000004</v>
      </c>
      <c r="E1930" s="2">
        <f t="shared" si="232"/>
        <v>6.0659799999999997</v>
      </c>
      <c r="F1930" s="2">
        <f t="shared" si="233"/>
        <v>5.9719399999999991</v>
      </c>
      <c r="G1930" s="2">
        <f t="shared" si="235"/>
        <v>5.9677800000000039</v>
      </c>
      <c r="H1930" s="2">
        <f t="shared" ref="H1930:H1993" si="239">AVERAGE(B1731:B1930)</f>
        <v>6.9955930000000084</v>
      </c>
      <c r="I1930" s="2">
        <f t="array" ref="I1930">SUMPRODUCT(B1914:B1933, (ROW(B1914:B1933)-ROW(B1914)+1)) / (20*21/2)</f>
        <v>6.062621428571429</v>
      </c>
      <c r="J1930" s="2">
        <f t="shared" si="234"/>
        <v>6.0160217904208553</v>
      </c>
      <c r="K1930" s="2">
        <f t="shared" si="236"/>
        <v>6.0514204132291773</v>
      </c>
    </row>
    <row r="1931" spans="1:11" ht="13.5" x14ac:dyDescent="0.25">
      <c r="A1931" s="3">
        <f>TITRES_STAT!B1934</f>
        <v>44820</v>
      </c>
      <c r="B1931" s="6">
        <f>TITRES_STAT!D1934</f>
        <v>6.1130000000000004</v>
      </c>
      <c r="C1931" s="2">
        <f t="shared" si="237"/>
        <v>0</v>
      </c>
      <c r="D1931" s="2">
        <f t="shared" si="238"/>
        <v>6.1130000000000004</v>
      </c>
      <c r="E1931" s="2">
        <f t="shared" si="232"/>
        <v>6.0894899999999996</v>
      </c>
      <c r="F1931" s="2">
        <f t="shared" si="233"/>
        <v>5.9836949999999991</v>
      </c>
      <c r="G1931" s="2">
        <f t="shared" si="235"/>
        <v>5.9646500000000033</v>
      </c>
      <c r="H1931" s="2">
        <f t="shared" si="239"/>
        <v>6.9792935000000078</v>
      </c>
      <c r="I1931" s="2">
        <f t="array" ref="I1931">SUMPRODUCT(B1915:B1934, (ROW(B1915:B1934)-ROW(B1915)+1)) / (20*21/2)</f>
        <v>6.0726971428571437</v>
      </c>
      <c r="J1931" s="2">
        <f t="shared" si="234"/>
        <v>6.0252578103807739</v>
      </c>
      <c r="K1931" s="2">
        <f t="shared" si="236"/>
        <v>6.0538352989848958</v>
      </c>
    </row>
    <row r="1932" spans="1:11" ht="13.5" x14ac:dyDescent="0.25">
      <c r="A1932" s="3">
        <f>TITRES_STAT!B1935</f>
        <v>44823</v>
      </c>
      <c r="B1932" s="6">
        <f>TITRES_STAT!D1935</f>
        <v>6.1130000000000004</v>
      </c>
      <c r="C1932" s="2">
        <f t="shared" si="237"/>
        <v>0</v>
      </c>
      <c r="D1932" s="2">
        <f t="shared" si="238"/>
        <v>6.1130000000000004</v>
      </c>
      <c r="E1932" s="2">
        <f t="shared" ref="E1932:E1995" si="240">AVERAGE(B1923:B1932)</f>
        <v>6.1130000000000004</v>
      </c>
      <c r="F1932" s="2">
        <f t="shared" si="233"/>
        <v>5.9954499999999999</v>
      </c>
      <c r="G1932" s="2">
        <f t="shared" si="235"/>
        <v>5.9615200000000037</v>
      </c>
      <c r="H1932" s="2">
        <f t="shared" si="239"/>
        <v>6.9629940000000081</v>
      </c>
      <c r="I1932" s="2">
        <f t="array" ref="I1932">SUMPRODUCT(B1916:B1935, (ROW(B1916:B1935)-ROW(B1916)+1)) / (20*21/2)</f>
        <v>6.0816533333333336</v>
      </c>
      <c r="J1932" s="2">
        <f t="shared" si="234"/>
        <v>6.0336142093921286</v>
      </c>
      <c r="K1932" s="2">
        <f t="shared" si="236"/>
        <v>6.0561554833384292</v>
      </c>
    </row>
    <row r="1933" spans="1:11" ht="13.5" x14ac:dyDescent="0.25">
      <c r="A1933" s="3">
        <f>TITRES_STAT!B1936</f>
        <v>44824</v>
      </c>
      <c r="B1933" s="6">
        <f>TITRES_STAT!D1936</f>
        <v>6.1130000000000004</v>
      </c>
      <c r="C1933" s="2">
        <f t="shared" si="237"/>
        <v>0</v>
      </c>
      <c r="D1933" s="2">
        <f t="shared" si="238"/>
        <v>6.1130000000000004</v>
      </c>
      <c r="E1933" s="2">
        <f t="shared" si="240"/>
        <v>6.1130000000000004</v>
      </c>
      <c r="F1933" s="2">
        <f t="shared" si="233"/>
        <v>6.0072049999999999</v>
      </c>
      <c r="G1933" s="2">
        <f t="shared" si="235"/>
        <v>5.964032000000004</v>
      </c>
      <c r="H1933" s="2">
        <f t="shared" si="239"/>
        <v>6.9466945000000075</v>
      </c>
      <c r="I1933" s="2">
        <f t="array" ref="I1933">SUMPRODUCT(B1917:B1936, (ROW(B1917:B1936)-ROW(B1917)+1)) / (20*21/2)</f>
        <v>6.0894900000000005</v>
      </c>
      <c r="J1933" s="2">
        <f t="shared" si="234"/>
        <v>6.0411747608785928</v>
      </c>
      <c r="K1933" s="2">
        <f t="shared" si="236"/>
        <v>6.0583846800702554</v>
      </c>
    </row>
    <row r="1934" spans="1:11" ht="13.5" x14ac:dyDescent="0.25">
      <c r="A1934" s="3">
        <f>TITRES_STAT!B1937</f>
        <v>44825</v>
      </c>
      <c r="B1934" s="6">
        <f>TITRES_STAT!D1937</f>
        <v>6.1130000000000004</v>
      </c>
      <c r="C1934" s="2">
        <f t="shared" si="237"/>
        <v>0</v>
      </c>
      <c r="D1934" s="2">
        <f t="shared" si="238"/>
        <v>6.1130000000000004</v>
      </c>
      <c r="E1934" s="2">
        <f t="shared" si="240"/>
        <v>6.1130000000000004</v>
      </c>
      <c r="F1934" s="2">
        <f t="shared" si="233"/>
        <v>6.0189599999999999</v>
      </c>
      <c r="G1934" s="2">
        <f t="shared" si="235"/>
        <v>5.9665440000000034</v>
      </c>
      <c r="H1934" s="2">
        <f t="shared" si="239"/>
        <v>6.9303950000000079</v>
      </c>
      <c r="I1934" s="2">
        <f t="array" ref="I1934">SUMPRODUCT(B1918:B1937, (ROW(B1918:B1937)-ROW(B1918)+1)) / (20*21/2)</f>
        <v>6.0962071428571436</v>
      </c>
      <c r="J1934" s="2">
        <f t="shared" si="234"/>
        <v>6.0480152598425363</v>
      </c>
      <c r="K1934" s="2">
        <f t="shared" si="236"/>
        <v>6.0605264573224025</v>
      </c>
    </row>
    <row r="1935" spans="1:11" ht="13.5" x14ac:dyDescent="0.25">
      <c r="A1935" s="3">
        <f>TITRES_STAT!B1938</f>
        <v>44826</v>
      </c>
      <c r="B1935" s="6">
        <f>TITRES_STAT!D1938</f>
        <v>6.1130000000000004</v>
      </c>
      <c r="C1935" s="2">
        <f t="shared" si="237"/>
        <v>0</v>
      </c>
      <c r="D1935" s="2">
        <f t="shared" si="238"/>
        <v>6.1130000000000004</v>
      </c>
      <c r="E1935" s="2">
        <f t="shared" si="240"/>
        <v>6.1130000000000004</v>
      </c>
      <c r="F1935" s="2">
        <f t="shared" si="233"/>
        <v>6.0307149999999998</v>
      </c>
      <c r="G1935" s="2">
        <f t="shared" si="235"/>
        <v>5.9690560000000037</v>
      </c>
      <c r="H1935" s="2">
        <f t="shared" si="239"/>
        <v>6.9140955000000073</v>
      </c>
      <c r="I1935" s="2">
        <f t="array" ref="I1935">SUMPRODUCT(B1919:B1938, (ROW(B1919:B1938)-ROW(B1919)+1)) / (20*21/2)</f>
        <v>6.0762142857142862</v>
      </c>
      <c r="J1935" s="2">
        <f t="shared" si="234"/>
        <v>6.054204282714676</v>
      </c>
      <c r="K1935" s="2">
        <f t="shared" si="236"/>
        <v>6.0625842433097592</v>
      </c>
    </row>
    <row r="1936" spans="1:11" ht="13.5" x14ac:dyDescent="0.25">
      <c r="A1936" s="3">
        <f>TITRES_STAT!B1939</f>
        <v>44827</v>
      </c>
      <c r="B1936" s="6">
        <f>TITRES_STAT!D1939</f>
        <v>6.1130000000000004</v>
      </c>
      <c r="C1936" s="2">
        <f t="shared" si="237"/>
        <v>0</v>
      </c>
      <c r="D1936" s="2">
        <f t="shared" si="238"/>
        <v>6.1130000000000004</v>
      </c>
      <c r="E1936" s="2">
        <f t="shared" si="240"/>
        <v>6.1130000000000004</v>
      </c>
      <c r="F1936" s="2">
        <f t="shared" si="233"/>
        <v>6.0424699999999998</v>
      </c>
      <c r="G1936" s="2">
        <f t="shared" si="235"/>
        <v>5.9715680000000031</v>
      </c>
      <c r="H1936" s="2">
        <f t="shared" si="239"/>
        <v>6.8977960000000067</v>
      </c>
      <c r="I1936" s="2">
        <f t="array" ref="I1936">SUMPRODUCT(B1920:B1939, (ROW(B1920:B1939)-ROW(B1920)+1)) / (20*21/2)</f>
        <v>6.056381428571429</v>
      </c>
      <c r="J1936" s="2">
        <f t="shared" si="234"/>
        <v>6.0598038748370877</v>
      </c>
      <c r="K1936" s="2">
        <f t="shared" si="236"/>
        <v>6.0645613318074156</v>
      </c>
    </row>
    <row r="1937" spans="1:11" ht="13.5" x14ac:dyDescent="0.25">
      <c r="A1937" s="3">
        <f>TITRES_STAT!B1940</f>
        <v>44830</v>
      </c>
      <c r="B1937" s="6">
        <f>TITRES_STAT!D1940</f>
        <v>6.1130000000000004</v>
      </c>
      <c r="C1937" s="2">
        <f t="shared" si="237"/>
        <v>0</v>
      </c>
      <c r="D1937" s="2">
        <f t="shared" si="238"/>
        <v>6.1130000000000004</v>
      </c>
      <c r="E1937" s="2">
        <f t="shared" si="240"/>
        <v>6.1130000000000004</v>
      </c>
      <c r="F1937" s="2">
        <f t="shared" si="233"/>
        <v>6.0542250000000006</v>
      </c>
      <c r="G1937" s="2">
        <f t="shared" si="235"/>
        <v>5.9762740000000028</v>
      </c>
      <c r="H1937" s="2">
        <f t="shared" si="239"/>
        <v>6.8814965000000061</v>
      </c>
      <c r="I1937" s="2">
        <f t="array" ref="I1937">SUMPRODUCT(B1921:B1940, (ROW(B1921:B1940)-ROW(B1921)+1)) / (20*21/2)</f>
        <v>6.036708571428572</v>
      </c>
      <c r="J1937" s="2">
        <f t="shared" si="234"/>
        <v>6.0648701724716512</v>
      </c>
      <c r="K1937" s="2">
        <f t="shared" si="236"/>
        <v>6.066460887422811</v>
      </c>
    </row>
    <row r="1938" spans="1:11" ht="13.5" x14ac:dyDescent="0.25">
      <c r="A1938" s="3">
        <f>TITRES_STAT!B1941</f>
        <v>44831</v>
      </c>
      <c r="B1938" s="6">
        <f>TITRES_STAT!D1941</f>
        <v>5.8442999999999996</v>
      </c>
      <c r="C1938" s="2">
        <f t="shared" si="237"/>
        <v>-0.26870000000000083</v>
      </c>
      <c r="D1938" s="2">
        <f t="shared" si="238"/>
        <v>6.0592600000000001</v>
      </c>
      <c r="E1938" s="2">
        <f t="shared" si="240"/>
        <v>6.0861299999999998</v>
      </c>
      <c r="F1938" s="2">
        <f t="shared" si="233"/>
        <v>6.0525450000000003</v>
      </c>
      <c r="G1938" s="2">
        <f t="shared" si="235"/>
        <v>5.9756060000000026</v>
      </c>
      <c r="H1938" s="2">
        <f t="shared" si="239"/>
        <v>6.8638535000000047</v>
      </c>
      <c r="I1938" s="2">
        <f t="array" ref="I1938">SUMPRODUCT(B1922:B1941, (ROW(B1922:B1941)-ROW(B1922)+1)) / (20*21/2)</f>
        <v>6.0171957142857151</v>
      </c>
      <c r="J1938" s="2">
        <f t="shared" si="234"/>
        <v>6.0438634893791132</v>
      </c>
      <c r="K1938" s="2">
        <f t="shared" si="236"/>
        <v>6.0577486957591713</v>
      </c>
    </row>
    <row r="1939" spans="1:11" ht="13.5" x14ac:dyDescent="0.25">
      <c r="A1939" s="3">
        <f>TITRES_STAT!B1942</f>
        <v>44832</v>
      </c>
      <c r="B1939" s="6">
        <f>TITRES_STAT!D1942</f>
        <v>5.8442999999999996</v>
      </c>
      <c r="C1939" s="2">
        <f t="shared" si="237"/>
        <v>0</v>
      </c>
      <c r="D1939" s="2">
        <f t="shared" si="238"/>
        <v>6.0055200000000006</v>
      </c>
      <c r="E1939" s="2">
        <f t="shared" si="240"/>
        <v>6.0592600000000001</v>
      </c>
      <c r="F1939" s="2">
        <f t="shared" si="233"/>
        <v>6.0508649999999999</v>
      </c>
      <c r="G1939" s="2">
        <f t="shared" si="235"/>
        <v>5.9749380000000007</v>
      </c>
      <c r="H1939" s="2">
        <f t="shared" si="239"/>
        <v>6.8462105000000033</v>
      </c>
      <c r="I1939" s="2">
        <f t="array" ref="I1939">SUMPRODUCT(B1923:B1942, (ROW(B1923:B1942)-ROW(B1923)+1)) / (20*21/2)</f>
        <v>5.9978428571428575</v>
      </c>
      <c r="J1939" s="2">
        <f t="shared" si="234"/>
        <v>6.0248574427715784</v>
      </c>
      <c r="K1939" s="2">
        <f t="shared" si="236"/>
        <v>6.0493781586705762</v>
      </c>
    </row>
    <row r="1940" spans="1:11" ht="13.5" x14ac:dyDescent="0.25">
      <c r="A1940" s="3">
        <f>TITRES_STAT!B1943</f>
        <v>44833</v>
      </c>
      <c r="B1940" s="6">
        <f>TITRES_STAT!D1943</f>
        <v>5.8442999999999996</v>
      </c>
      <c r="C1940" s="2">
        <f t="shared" si="237"/>
        <v>0</v>
      </c>
      <c r="D1940" s="2">
        <f t="shared" si="238"/>
        <v>5.9517800000000003</v>
      </c>
      <c r="E1940" s="2">
        <f t="shared" si="240"/>
        <v>6.0323899999999995</v>
      </c>
      <c r="F1940" s="2">
        <f t="shared" ref="F1940:F2003" si="241">AVERAGE(B1921:B1940)</f>
        <v>6.0491850000000005</v>
      </c>
      <c r="G1940" s="2">
        <f t="shared" si="235"/>
        <v>5.9742700000000006</v>
      </c>
      <c r="H1940" s="2">
        <f t="shared" si="239"/>
        <v>6.8285675000000037</v>
      </c>
      <c r="I1940" s="2">
        <f t="array" ref="I1940">SUMPRODUCT(B1924:B1943, (ROW(B1924:B1943)-ROW(B1924)+1)) / (20*21/2)</f>
        <v>5.97865</v>
      </c>
      <c r="J1940" s="2">
        <f t="shared" si="234"/>
        <v>6.0076614958409511</v>
      </c>
      <c r="K1940" s="2">
        <f t="shared" si="236"/>
        <v>6.0413358779383968</v>
      </c>
    </row>
    <row r="1941" spans="1:11" ht="13.5" x14ac:dyDescent="0.25">
      <c r="A1941" s="3">
        <f>TITRES_STAT!B1944</f>
        <v>44834</v>
      </c>
      <c r="B1941" s="6">
        <f>TITRES_STAT!D1944</f>
        <v>5.8442999999999996</v>
      </c>
      <c r="C1941" s="2">
        <f t="shared" si="237"/>
        <v>0</v>
      </c>
      <c r="D1941" s="2">
        <f t="shared" si="238"/>
        <v>5.8980399999999999</v>
      </c>
      <c r="E1941" s="2">
        <f t="shared" si="240"/>
        <v>6.0055199999999989</v>
      </c>
      <c r="F1941" s="2">
        <f t="shared" si="241"/>
        <v>6.047505000000001</v>
      </c>
      <c r="G1941" s="2">
        <f t="shared" si="235"/>
        <v>5.9736019999999996</v>
      </c>
      <c r="H1941" s="2">
        <f t="shared" si="239"/>
        <v>6.8130010000000025</v>
      </c>
      <c r="I1941" s="2">
        <f t="array" ref="I1941">SUMPRODUCT(B1925:B1944, (ROW(B1925:B1944)-ROW(B1925)+1)) / (20*21/2)</f>
        <v>5.9607366666666666</v>
      </c>
      <c r="J1941" s="2">
        <f t="shared" ref="J1941:J2004" si="242">$J$4*B1941+J1940*(1-$J$4)</f>
        <v>5.9921032581418121</v>
      </c>
      <c r="K1941" s="2">
        <f t="shared" si="236"/>
        <v>6.0336089807643418</v>
      </c>
    </row>
    <row r="1942" spans="1:11" ht="13.5" x14ac:dyDescent="0.25">
      <c r="A1942" s="3">
        <f>TITRES_STAT!B1945</f>
        <v>44837</v>
      </c>
      <c r="B1942" s="6">
        <f>TITRES_STAT!D1945</f>
        <v>5.8442999999999996</v>
      </c>
      <c r="C1942" s="2">
        <f t="shared" si="237"/>
        <v>0</v>
      </c>
      <c r="D1942" s="2">
        <f t="shared" si="238"/>
        <v>5.8442999999999996</v>
      </c>
      <c r="E1942" s="2">
        <f t="shared" si="240"/>
        <v>5.9786499999999991</v>
      </c>
      <c r="F1942" s="2">
        <f t="shared" si="241"/>
        <v>6.0458250000000016</v>
      </c>
      <c r="G1942" s="2">
        <f t="shared" si="235"/>
        <v>5.9729339999999986</v>
      </c>
      <c r="H1942" s="2">
        <f t="shared" si="239"/>
        <v>6.7974345000000032</v>
      </c>
      <c r="I1942" s="2">
        <f t="array" ref="I1942">SUMPRODUCT(B1926:B1945, (ROW(B1926:B1945)-ROW(B1926)+1)) / (20*21/2)</f>
        <v>5.9441028571428562</v>
      </c>
      <c r="J1942" s="2">
        <f t="shared" si="242"/>
        <v>5.9780267573664023</v>
      </c>
      <c r="K1942" s="2">
        <f t="shared" si="236"/>
        <v>6.0261850991657395</v>
      </c>
    </row>
    <row r="1943" spans="1:11" ht="13.5" x14ac:dyDescent="0.25">
      <c r="A1943" s="3">
        <f>TITRES_STAT!B1946</f>
        <v>44838</v>
      </c>
      <c r="B1943" s="6">
        <f>TITRES_STAT!D1946</f>
        <v>5.8442999999999996</v>
      </c>
      <c r="C1943" s="2">
        <f t="shared" si="237"/>
        <v>0</v>
      </c>
      <c r="D1943" s="2">
        <f t="shared" si="238"/>
        <v>5.8442999999999996</v>
      </c>
      <c r="E1943" s="2">
        <f t="shared" si="240"/>
        <v>5.9517799999999985</v>
      </c>
      <c r="F1943" s="2">
        <f t="shared" si="241"/>
        <v>6.0323900000000013</v>
      </c>
      <c r="G1943" s="2">
        <f t="shared" si="235"/>
        <v>5.9675639999999976</v>
      </c>
      <c r="H1943" s="2">
        <f t="shared" si="239"/>
        <v>6.7800655000000027</v>
      </c>
      <c r="I1943" s="2">
        <f t="array" ref="I1943">SUMPRODUCT(B1927:B1946, (ROW(B1927:B1946)-ROW(B1927)+1)) / (20*21/2)</f>
        <v>5.9287485714285717</v>
      </c>
      <c r="J1943" s="2">
        <f t="shared" si="242"/>
        <v>5.9652908757124585</v>
      </c>
      <c r="K1943" s="2">
        <f t="shared" si="236"/>
        <v>6.019052350178848</v>
      </c>
    </row>
    <row r="1944" spans="1:11" ht="13.5" x14ac:dyDescent="0.25">
      <c r="A1944" s="3">
        <f>TITRES_STAT!B1947</f>
        <v>44839</v>
      </c>
      <c r="B1944" s="6">
        <f>TITRES_STAT!D1947</f>
        <v>5.8442999999999996</v>
      </c>
      <c r="C1944" s="2">
        <f t="shared" si="237"/>
        <v>0</v>
      </c>
      <c r="D1944" s="2">
        <f t="shared" si="238"/>
        <v>5.8442999999999996</v>
      </c>
      <c r="E1944" s="2">
        <f t="shared" si="240"/>
        <v>5.9249099999999988</v>
      </c>
      <c r="F1944" s="2">
        <f t="shared" si="241"/>
        <v>6.0189550000000018</v>
      </c>
      <c r="G1944" s="2">
        <f t="shared" si="235"/>
        <v>5.9621939999999976</v>
      </c>
      <c r="H1944" s="2">
        <f t="shared" si="239"/>
        <v>6.7626965000000014</v>
      </c>
      <c r="I1944" s="2">
        <f t="array" ref="I1944">SUMPRODUCT(B1928:B1947, (ROW(B1928:B1947)-ROW(B1928)+1)) / (20*21/2)</f>
        <v>5.9146738095238094</v>
      </c>
      <c r="J1944" s="2">
        <f t="shared" si="242"/>
        <v>5.9537679351684147</v>
      </c>
      <c r="K1944" s="2">
        <f t="shared" si="236"/>
        <v>6.0121993168385011</v>
      </c>
    </row>
    <row r="1945" spans="1:11" ht="13.5" x14ac:dyDescent="0.25">
      <c r="A1945" s="3">
        <f>TITRES_STAT!B1948</f>
        <v>44840</v>
      </c>
      <c r="B1945" s="6">
        <f>TITRES_STAT!D1948</f>
        <v>5.8442999999999996</v>
      </c>
      <c r="C1945" s="2">
        <f t="shared" si="237"/>
        <v>0</v>
      </c>
      <c r="D1945" s="2">
        <f t="shared" si="238"/>
        <v>5.8442999999999996</v>
      </c>
      <c r="E1945" s="2">
        <f t="shared" si="240"/>
        <v>5.8980399999999991</v>
      </c>
      <c r="F1945" s="2">
        <f t="shared" si="241"/>
        <v>6.0055200000000024</v>
      </c>
      <c r="G1945" s="2">
        <f t="shared" si="235"/>
        <v>5.9568239999999966</v>
      </c>
      <c r="H1945" s="2">
        <f t="shared" si="239"/>
        <v>6.7453275000000019</v>
      </c>
      <c r="I1945" s="2">
        <f t="array" ref="I1945">SUMPRODUCT(B1929:B1948, (ROW(B1929:B1948)-ROW(B1929)+1)) / (20*21/2)</f>
        <v>5.9018785714285711</v>
      </c>
      <c r="J1945" s="2">
        <f t="shared" si="242"/>
        <v>5.9433424175333283</v>
      </c>
      <c r="K1945" s="2">
        <f t="shared" si="236"/>
        <v>6.0056150299036579</v>
      </c>
    </row>
    <row r="1946" spans="1:11" ht="13.5" x14ac:dyDescent="0.25">
      <c r="A1946" s="3">
        <f>TITRES_STAT!B1949</f>
        <v>44841</v>
      </c>
      <c r="B1946" s="6">
        <f>TITRES_STAT!D1949</f>
        <v>5.8442999999999996</v>
      </c>
      <c r="C1946" s="2">
        <f t="shared" si="237"/>
        <v>0</v>
      </c>
      <c r="D1946" s="2">
        <f t="shared" si="238"/>
        <v>5.8442999999999996</v>
      </c>
      <c r="E1946" s="2">
        <f t="shared" si="240"/>
        <v>5.8711699999999984</v>
      </c>
      <c r="F1946" s="2">
        <f t="shared" si="241"/>
        <v>5.9920850000000021</v>
      </c>
      <c r="G1946" s="2">
        <f t="shared" si="235"/>
        <v>5.9514539999999965</v>
      </c>
      <c r="H1946" s="2">
        <f t="shared" si="239"/>
        <v>6.728311500000002</v>
      </c>
      <c r="I1946" s="2">
        <f t="array" ref="I1946">SUMPRODUCT(B1930:B1949, (ROW(B1930:B1949)-ROW(B1930)+1)) / (20*21/2)</f>
        <v>5.8903628571428577</v>
      </c>
      <c r="J1946" s="2">
        <f t="shared" si="242"/>
        <v>5.9339098063396776</v>
      </c>
      <c r="K1946" s="2">
        <f t="shared" si="236"/>
        <v>5.9992889502995927</v>
      </c>
    </row>
    <row r="1947" spans="1:11" ht="13.5" x14ac:dyDescent="0.25">
      <c r="A1947" s="3">
        <f>TITRES_STAT!B1950</f>
        <v>44844</v>
      </c>
      <c r="B1947" s="6">
        <f>TITRES_STAT!D1950</f>
        <v>5.8442999999999996</v>
      </c>
      <c r="C1947" s="2">
        <f t="shared" si="237"/>
        <v>0</v>
      </c>
      <c r="D1947" s="2">
        <f t="shared" si="238"/>
        <v>5.8442999999999996</v>
      </c>
      <c r="E1947" s="2">
        <f t="shared" si="240"/>
        <v>5.8442999999999987</v>
      </c>
      <c r="F1947" s="2">
        <f t="shared" si="241"/>
        <v>5.9786500000000018</v>
      </c>
      <c r="G1947" s="2">
        <f t="shared" si="235"/>
        <v>5.9462419999999963</v>
      </c>
      <c r="H1947" s="2">
        <f t="shared" si="239"/>
        <v>6.7109820000000013</v>
      </c>
      <c r="I1947" s="2">
        <f t="array" ref="I1947">SUMPRODUCT(B1931:B1950, (ROW(B1931:B1950)-ROW(B1931)+1)) / (20*21/2)</f>
        <v>5.8801266666666656</v>
      </c>
      <c r="J1947" s="2">
        <f t="shared" si="242"/>
        <v>5.9253755390692326</v>
      </c>
      <c r="K1947" s="2">
        <f t="shared" si="236"/>
        <v>5.9932109522486279</v>
      </c>
    </row>
    <row r="1948" spans="1:11" ht="13.5" x14ac:dyDescent="0.25">
      <c r="A1948" s="3">
        <f>TITRES_STAT!B1951</f>
        <v>44845</v>
      </c>
      <c r="B1948" s="6">
        <f>TITRES_STAT!D1951</f>
        <v>5.8442999999999996</v>
      </c>
      <c r="C1948" s="2">
        <f t="shared" si="237"/>
        <v>0</v>
      </c>
      <c r="D1948" s="2">
        <f t="shared" si="238"/>
        <v>5.8442999999999996</v>
      </c>
      <c r="E1948" s="2">
        <f t="shared" si="240"/>
        <v>5.8442999999999987</v>
      </c>
      <c r="F1948" s="2">
        <f t="shared" si="241"/>
        <v>5.9652150000000024</v>
      </c>
      <c r="G1948" s="2">
        <f t="shared" si="235"/>
        <v>5.941029999999996</v>
      </c>
      <c r="H1948" s="2">
        <f t="shared" si="239"/>
        <v>6.6936524999999998</v>
      </c>
      <c r="I1948" s="2">
        <f t="array" ref="I1948">SUMPRODUCT(B1932:B1951, (ROW(B1932:B1951)-ROW(B1932)+1)) / (20*21/2)</f>
        <v>5.8711700000000002</v>
      </c>
      <c r="J1948" s="2">
        <f t="shared" si="242"/>
        <v>5.9176540591578775</v>
      </c>
      <c r="K1948" s="2">
        <f t="shared" si="236"/>
        <v>5.9873713070624071</v>
      </c>
    </row>
    <row r="1949" spans="1:11" ht="13.5" x14ac:dyDescent="0.25">
      <c r="A1949" s="3">
        <f>TITRES_STAT!B1952</f>
        <v>44846</v>
      </c>
      <c r="B1949" s="6">
        <f>TITRES_STAT!D1952</f>
        <v>5.8442999999999996</v>
      </c>
      <c r="C1949" s="2">
        <f t="shared" si="237"/>
        <v>0</v>
      </c>
      <c r="D1949" s="2">
        <f t="shared" si="238"/>
        <v>5.8442999999999996</v>
      </c>
      <c r="E1949" s="2">
        <f t="shared" si="240"/>
        <v>5.8442999999999987</v>
      </c>
      <c r="F1949" s="2">
        <f t="shared" si="241"/>
        <v>5.9517800000000012</v>
      </c>
      <c r="G1949" s="2">
        <f t="shared" si="235"/>
        <v>5.9403619999999959</v>
      </c>
      <c r="H1949" s="2">
        <f t="shared" si="239"/>
        <v>6.676323</v>
      </c>
      <c r="I1949" s="2">
        <f t="array" ref="I1949">SUMPRODUCT(B1933:B1952, (ROW(B1933:B1952)-ROW(B1933)+1)) / (20*21/2)</f>
        <v>5.8634928571428571</v>
      </c>
      <c r="J1949" s="2">
        <f t="shared" si="242"/>
        <v>5.910667958285698</v>
      </c>
      <c r="K1949" s="2">
        <f t="shared" si="236"/>
        <v>5.9817606675697634</v>
      </c>
    </row>
    <row r="1950" spans="1:11" ht="13.5" x14ac:dyDescent="0.25">
      <c r="A1950" s="3">
        <f>TITRES_STAT!B1953</f>
        <v>44847</v>
      </c>
      <c r="B1950" s="6">
        <f>TITRES_STAT!D1953</f>
        <v>5.8442999999999996</v>
      </c>
      <c r="C1950" s="2">
        <f t="shared" si="237"/>
        <v>0</v>
      </c>
      <c r="D1950" s="2">
        <f t="shared" si="238"/>
        <v>5.8442999999999996</v>
      </c>
      <c r="E1950" s="2">
        <f t="shared" si="240"/>
        <v>5.8442999999999987</v>
      </c>
      <c r="F1950" s="2">
        <f t="shared" si="241"/>
        <v>5.9383450000000018</v>
      </c>
      <c r="G1950" s="2">
        <f t="shared" si="235"/>
        <v>5.9396939999999958</v>
      </c>
      <c r="H1950" s="2">
        <f t="shared" si="239"/>
        <v>6.6589934999999993</v>
      </c>
      <c r="I1950" s="2">
        <f t="array" ref="I1950">SUMPRODUCT(B1934:B1953, (ROW(B1934:B1953)-ROW(B1934)+1)) / (20*21/2)</f>
        <v>5.857095238095237</v>
      </c>
      <c r="J1950" s="2">
        <f t="shared" si="242"/>
        <v>5.9043472003537261</v>
      </c>
      <c r="K1950" s="2">
        <f t="shared" si="236"/>
        <v>5.9763700531552626</v>
      </c>
    </row>
    <row r="1951" spans="1:11" ht="13.5" x14ac:dyDescent="0.25">
      <c r="A1951" s="3">
        <f>TITRES_STAT!B1954</f>
        <v>44848</v>
      </c>
      <c r="B1951" s="6">
        <f>TITRES_STAT!D1954</f>
        <v>5.8442999999999996</v>
      </c>
      <c r="C1951" s="2">
        <f t="shared" si="237"/>
        <v>0</v>
      </c>
      <c r="D1951" s="2">
        <f t="shared" si="238"/>
        <v>5.8442999999999996</v>
      </c>
      <c r="E1951" s="2">
        <f t="shared" si="240"/>
        <v>5.8442999999999987</v>
      </c>
      <c r="F1951" s="2">
        <f t="shared" si="241"/>
        <v>5.9249100000000015</v>
      </c>
      <c r="G1951" s="2">
        <f t="shared" si="235"/>
        <v>5.9390219999999969</v>
      </c>
      <c r="H1951" s="2">
        <f t="shared" si="239"/>
        <v>6.6416639999999996</v>
      </c>
      <c r="I1951" s="2">
        <f t="array" ref="I1951">SUMPRODUCT(B1935:B1954, (ROW(B1935:B1954)-ROW(B1935)+1)) / (20*21/2)</f>
        <v>5.8519771428571428</v>
      </c>
      <c r="J1951" s="2">
        <f t="shared" si="242"/>
        <v>5.8986284193676575</v>
      </c>
      <c r="K1951" s="2">
        <f t="shared" si="236"/>
        <v>5.9711908353844674</v>
      </c>
    </row>
    <row r="1952" spans="1:11" ht="13.5" x14ac:dyDescent="0.25">
      <c r="A1952" s="3">
        <f>TITRES_STAT!B1955</f>
        <v>44851</v>
      </c>
      <c r="B1952" s="6">
        <f>TITRES_STAT!D1955</f>
        <v>5.8442999999999996</v>
      </c>
      <c r="C1952" s="2">
        <f t="shared" si="237"/>
        <v>0</v>
      </c>
      <c r="D1952" s="2">
        <f t="shared" si="238"/>
        <v>5.8442999999999996</v>
      </c>
      <c r="E1952" s="2">
        <f t="shared" si="240"/>
        <v>5.8442999999999987</v>
      </c>
      <c r="F1952" s="2">
        <f t="shared" si="241"/>
        <v>5.9114750000000011</v>
      </c>
      <c r="G1952" s="2">
        <f t="shared" si="235"/>
        <v>5.9383499999999962</v>
      </c>
      <c r="H1952" s="2">
        <f t="shared" si="239"/>
        <v>6.6243344999999998</v>
      </c>
      <c r="I1952" s="2">
        <f t="array" ref="I1952">SUMPRODUCT(B1936:B1955, (ROW(B1936:B1955)-ROW(B1936)+1)) / (20*21/2)</f>
        <v>5.8481385714285707</v>
      </c>
      <c r="J1952" s="2">
        <f t="shared" si="242"/>
        <v>5.8934542841897848</v>
      </c>
      <c r="K1952" s="2">
        <f t="shared" si="236"/>
        <v>5.9662147241929198</v>
      </c>
    </row>
    <row r="1953" spans="1:11" ht="13.5" x14ac:dyDescent="0.25">
      <c r="A1953" s="3">
        <f>TITRES_STAT!B1956</f>
        <v>44852</v>
      </c>
      <c r="B1953" s="6">
        <f>TITRES_STAT!D1956</f>
        <v>5.8442999999999996</v>
      </c>
      <c r="C1953" s="2">
        <f t="shared" si="237"/>
        <v>0</v>
      </c>
      <c r="D1953" s="2">
        <f t="shared" si="238"/>
        <v>5.8442999999999996</v>
      </c>
      <c r="E1953" s="2">
        <f t="shared" si="240"/>
        <v>5.8442999999999987</v>
      </c>
      <c r="F1953" s="2">
        <f t="shared" si="241"/>
        <v>5.8980400000000008</v>
      </c>
      <c r="G1953" s="2">
        <f t="shared" si="235"/>
        <v>5.9376779999999973</v>
      </c>
      <c r="H1953" s="2">
        <f t="shared" si="239"/>
        <v>6.607044000000001</v>
      </c>
      <c r="I1953" s="2">
        <f t="array" ref="I1953">SUMPRODUCT(B1937:B1956, (ROW(B1937:B1956)-ROW(B1937)+1)) / (20*21/2)</f>
        <v>5.8207890476190478</v>
      </c>
      <c r="J1953" s="2">
        <f t="shared" si="242"/>
        <v>5.8887729237907571</v>
      </c>
      <c r="K1953" s="2">
        <f t="shared" si="236"/>
        <v>5.9614337546167269</v>
      </c>
    </row>
    <row r="1954" spans="1:11" ht="13.5" x14ac:dyDescent="0.25">
      <c r="A1954" s="3">
        <f>TITRES_STAT!B1957</f>
        <v>44853</v>
      </c>
      <c r="B1954" s="6">
        <f>TITRES_STAT!D1957</f>
        <v>5.8442999999999996</v>
      </c>
      <c r="C1954" s="2">
        <f t="shared" si="237"/>
        <v>0</v>
      </c>
      <c r="D1954" s="2">
        <f t="shared" si="238"/>
        <v>5.8442999999999996</v>
      </c>
      <c r="E1954" s="2">
        <f t="shared" si="240"/>
        <v>5.8442999999999987</v>
      </c>
      <c r="F1954" s="2">
        <f t="shared" si="241"/>
        <v>5.8846050000000014</v>
      </c>
      <c r="G1954" s="2">
        <f t="shared" si="235"/>
        <v>5.9370059999999967</v>
      </c>
      <c r="H1954" s="2">
        <f t="shared" si="239"/>
        <v>6.5918305000000013</v>
      </c>
      <c r="I1954" s="2">
        <f t="array" ref="I1954">SUMPRODUCT(B1938:B1957, (ROW(B1938:B1957)-ROW(B1938)+1)) / (20*21/2)</f>
        <v>5.7727680952380949</v>
      </c>
      <c r="J1954" s="2">
        <f t="shared" si="242"/>
        <v>5.8845374072392573</v>
      </c>
      <c r="K1954" s="2">
        <f t="shared" si="236"/>
        <v>5.9568402740435218</v>
      </c>
    </row>
    <row r="1955" spans="1:11" ht="13.5" x14ac:dyDescent="0.25">
      <c r="A1955" s="3">
        <f>TITRES_STAT!B1958</f>
        <v>44854</v>
      </c>
      <c r="B1955" s="6">
        <f>TITRES_STAT!D1958</f>
        <v>5.8442999999999996</v>
      </c>
      <c r="C1955" s="2">
        <f t="shared" si="237"/>
        <v>0</v>
      </c>
      <c r="D1955" s="2">
        <f t="shared" si="238"/>
        <v>5.8442999999999996</v>
      </c>
      <c r="E1955" s="2">
        <f t="shared" si="240"/>
        <v>5.8442999999999987</v>
      </c>
      <c r="F1955" s="2">
        <f t="shared" si="241"/>
        <v>5.8711700000000011</v>
      </c>
      <c r="G1955" s="2">
        <f t="shared" si="235"/>
        <v>5.9363339999999969</v>
      </c>
      <c r="H1955" s="2">
        <f t="shared" si="239"/>
        <v>6.5766170000000015</v>
      </c>
      <c r="I1955" s="2">
        <f t="array" ref="I1955">SUMPRODUCT(B1939:B1958, (ROW(B1939:B1958)-ROW(B1939)+1)) / (20*21/2)</f>
        <v>5.7284257142857129</v>
      </c>
      <c r="J1955" s="2">
        <f t="shared" si="242"/>
        <v>5.8807052732164706</v>
      </c>
      <c r="K1955" s="2">
        <f t="shared" si="236"/>
        <v>5.9524269299633836</v>
      </c>
    </row>
    <row r="1956" spans="1:11" ht="13.5" x14ac:dyDescent="0.25">
      <c r="A1956" s="3">
        <f>TITRES_STAT!B1959</f>
        <v>44855</v>
      </c>
      <c r="B1956" s="6">
        <f>TITRES_STAT!D1959</f>
        <v>5.5839999999999996</v>
      </c>
      <c r="C1956" s="2">
        <f t="shared" si="237"/>
        <v>-0.26029999999999998</v>
      </c>
      <c r="D1956" s="2">
        <f t="shared" si="238"/>
        <v>5.7922399999999996</v>
      </c>
      <c r="E1956" s="2">
        <f t="shared" si="240"/>
        <v>5.8182699999999983</v>
      </c>
      <c r="F1956" s="2">
        <f t="shared" si="241"/>
        <v>5.8447200000000006</v>
      </c>
      <c r="G1956" s="2">
        <f t="shared" si="235"/>
        <v>5.9304559999999977</v>
      </c>
      <c r="H1956" s="2">
        <f t="shared" si="239"/>
        <v>6.5601020000000014</v>
      </c>
      <c r="I1956" s="2">
        <f t="array" ref="I1956">SUMPRODUCT(B1940:B1959, (ROW(B1940:B1959)-ROW(B1940)+1)) / (20*21/2)</f>
        <v>5.6864823809523797</v>
      </c>
      <c r="J1956" s="2">
        <f t="shared" si="242"/>
        <v>5.8524476281482354</v>
      </c>
      <c r="K1956" s="2">
        <f t="shared" si="236"/>
        <v>5.9379788150628592</v>
      </c>
    </row>
    <row r="1957" spans="1:11" ht="13.5" x14ac:dyDescent="0.25">
      <c r="A1957" s="3">
        <f>TITRES_STAT!B1960</f>
        <v>44858</v>
      </c>
      <c r="B1957" s="6">
        <f>TITRES_STAT!D1960</f>
        <v>5.3404999999999996</v>
      </c>
      <c r="C1957" s="2">
        <f t="shared" si="237"/>
        <v>-0.24350000000000005</v>
      </c>
      <c r="D1957" s="2">
        <f t="shared" si="238"/>
        <v>5.6914799999999994</v>
      </c>
      <c r="E1957" s="2">
        <f t="shared" si="240"/>
        <v>5.7678899999999995</v>
      </c>
      <c r="F1957" s="2">
        <f t="shared" si="241"/>
        <v>5.8060950000000009</v>
      </c>
      <c r="G1957" s="2">
        <f t="shared" si="235"/>
        <v>5.9197079999999991</v>
      </c>
      <c r="H1957" s="2">
        <f t="shared" si="239"/>
        <v>6.5423695000000013</v>
      </c>
      <c r="I1957" s="2">
        <f t="array" ref="I1957">SUMPRODUCT(B1941:B1960, (ROW(B1941:B1960)-ROW(B1941)+1)) / (20*21/2)</f>
        <v>5.6469380952380943</v>
      </c>
      <c r="J1957" s="2">
        <f t="shared" si="242"/>
        <v>5.8036907111817371</v>
      </c>
      <c r="K1957" s="2">
        <f t="shared" si="236"/>
        <v>5.9145482732956882</v>
      </c>
    </row>
    <row r="1958" spans="1:11" ht="13.5" x14ac:dyDescent="0.25">
      <c r="A1958" s="3">
        <f>TITRES_STAT!B1961</f>
        <v>44859</v>
      </c>
      <c r="B1958" s="6">
        <f>TITRES_STAT!D1961</f>
        <v>5.3404999999999996</v>
      </c>
      <c r="C1958" s="2">
        <f t="shared" si="237"/>
        <v>0</v>
      </c>
      <c r="D1958" s="2">
        <f t="shared" si="238"/>
        <v>5.5907199999999992</v>
      </c>
      <c r="E1958" s="2">
        <f t="shared" si="240"/>
        <v>5.717509999999999</v>
      </c>
      <c r="F1958" s="2">
        <f t="shared" si="241"/>
        <v>5.7809050000000015</v>
      </c>
      <c r="G1958" s="2">
        <f t="shared" si="235"/>
        <v>5.9089599999999995</v>
      </c>
      <c r="H1958" s="2">
        <f t="shared" si="239"/>
        <v>6.5246370000000011</v>
      </c>
      <c r="I1958" s="2">
        <f t="array" ref="I1958">SUMPRODUCT(B1942:B1961, (ROW(B1942:B1961)-ROW(B1942)+1)) / (20*21/2)</f>
        <v>5.6209833333333332</v>
      </c>
      <c r="J1958" s="2">
        <f t="shared" si="242"/>
        <v>5.7595773101168097</v>
      </c>
      <c r="K1958" s="2">
        <f t="shared" si="236"/>
        <v>5.8920365763037008</v>
      </c>
    </row>
    <row r="1959" spans="1:11" ht="13.5" x14ac:dyDescent="0.25">
      <c r="A1959" s="3">
        <f>TITRES_STAT!B1962</f>
        <v>44860</v>
      </c>
      <c r="B1959" s="6">
        <f>TITRES_STAT!D1962</f>
        <v>5.3404999999999996</v>
      </c>
      <c r="C1959" s="2">
        <f t="shared" si="237"/>
        <v>0</v>
      </c>
      <c r="D1959" s="2">
        <f t="shared" si="238"/>
        <v>5.4899599999999991</v>
      </c>
      <c r="E1959" s="2">
        <f t="shared" si="240"/>
        <v>5.6671299999999993</v>
      </c>
      <c r="F1959" s="2">
        <f t="shared" si="241"/>
        <v>5.7557150000000012</v>
      </c>
      <c r="G1959" s="2">
        <f t="shared" si="235"/>
        <v>5.8982120000000009</v>
      </c>
      <c r="H1959" s="2">
        <f t="shared" si="239"/>
        <v>6.506904500000001</v>
      </c>
      <c r="I1959" s="2">
        <f t="array" ref="I1959">SUMPRODUCT(B1943:B1962, (ROW(B1943:B1962)-ROW(B1943)+1)) / (20*21/2)</f>
        <v>5.5968680952380954</v>
      </c>
      <c r="J1959" s="2">
        <f t="shared" si="242"/>
        <v>5.7196651853437803</v>
      </c>
      <c r="K1959" s="2">
        <f t="shared" si="236"/>
        <v>5.8704076909584577</v>
      </c>
    </row>
    <row r="1960" spans="1:11" ht="13.5" x14ac:dyDescent="0.25">
      <c r="A1960" s="3">
        <f>TITRES_STAT!B1963</f>
        <v>44861</v>
      </c>
      <c r="B1960" s="6">
        <f>TITRES_STAT!D1963</f>
        <v>5.3404999999999996</v>
      </c>
      <c r="C1960" s="2">
        <f t="shared" si="237"/>
        <v>0</v>
      </c>
      <c r="D1960" s="2">
        <f t="shared" si="238"/>
        <v>5.3891999999999989</v>
      </c>
      <c r="E1960" s="2">
        <f t="shared" si="240"/>
        <v>5.6167499999999988</v>
      </c>
      <c r="F1960" s="2">
        <f t="shared" si="241"/>
        <v>5.7305250000000019</v>
      </c>
      <c r="G1960" s="2">
        <f t="shared" si="235"/>
        <v>5.8874640000000023</v>
      </c>
      <c r="H1960" s="2">
        <f t="shared" si="239"/>
        <v>6.4891719999999999</v>
      </c>
      <c r="I1960" s="2">
        <f t="array" ref="I1960">SUMPRODUCT(B1944:B1963, (ROW(B1944:B1963)-ROW(B1944)+1)) / (20*21/2)</f>
        <v>5.5745923809523816</v>
      </c>
      <c r="J1960" s="2">
        <f t="shared" si="242"/>
        <v>5.6835542153110392</v>
      </c>
      <c r="K1960" s="2">
        <f t="shared" si="236"/>
        <v>5.8496269971953812</v>
      </c>
    </row>
    <row r="1961" spans="1:11" ht="13.5" x14ac:dyDescent="0.25">
      <c r="A1961" s="3">
        <f>TITRES_STAT!B1964</f>
        <v>44862</v>
      </c>
      <c r="B1961" s="6">
        <f>TITRES_STAT!D1964</f>
        <v>5.4580000000000002</v>
      </c>
      <c r="C1961" s="2">
        <f t="shared" si="237"/>
        <v>0.1175000000000006</v>
      </c>
      <c r="D1961" s="2">
        <f t="shared" si="238"/>
        <v>5.3639999999999999</v>
      </c>
      <c r="E1961" s="2">
        <f t="shared" si="240"/>
        <v>5.5781199999999993</v>
      </c>
      <c r="F1961" s="2">
        <f t="shared" si="241"/>
        <v>5.7112100000000012</v>
      </c>
      <c r="G1961" s="2">
        <f t="shared" si="235"/>
        <v>5.8790660000000035</v>
      </c>
      <c r="H1961" s="2">
        <f t="shared" si="239"/>
        <v>6.4720270000000006</v>
      </c>
      <c r="I1961" s="2">
        <f t="array" ref="I1961">SUMPRODUCT(B1945:B1964, (ROW(B1945:B1964)-ROW(B1945)+1)) / (20*21/2)</f>
        <v>5.5541561904761902</v>
      </c>
      <c r="J1961" s="2">
        <f t="shared" si="242"/>
        <v>5.6620728614718931</v>
      </c>
      <c r="K1961" s="2">
        <f t="shared" si="236"/>
        <v>5.8342690757367395</v>
      </c>
    </row>
    <row r="1962" spans="1:11" ht="13.5" x14ac:dyDescent="0.25">
      <c r="A1962" s="3">
        <f>TITRES_STAT!B1965</f>
        <v>44865</v>
      </c>
      <c r="B1962" s="6">
        <f>TITRES_STAT!D1965</f>
        <v>5.4580000000000002</v>
      </c>
      <c r="C1962" s="2">
        <f t="shared" si="237"/>
        <v>0</v>
      </c>
      <c r="D1962" s="2">
        <f t="shared" si="238"/>
        <v>5.3875000000000002</v>
      </c>
      <c r="E1962" s="2">
        <f t="shared" si="240"/>
        <v>5.5394899999999989</v>
      </c>
      <c r="F1962" s="2">
        <f t="shared" si="241"/>
        <v>5.6918950000000006</v>
      </c>
      <c r="G1962" s="2">
        <f t="shared" si="235"/>
        <v>5.8706680000000038</v>
      </c>
      <c r="H1962" s="2">
        <f t="shared" si="239"/>
        <v>6.4548820000000005</v>
      </c>
      <c r="I1962" s="2">
        <f t="array" ref="I1962">SUMPRODUCT(B1946:B1965, (ROW(B1946:B1965)-ROW(B1946)+1)) / (20*21/2)</f>
        <v>5.512369047619047</v>
      </c>
      <c r="J1962" s="2">
        <f t="shared" si="242"/>
        <v>5.642637350855523</v>
      </c>
      <c r="K1962" s="2">
        <f t="shared" si="236"/>
        <v>5.8195134257078482</v>
      </c>
    </row>
    <row r="1963" spans="1:11" ht="13.5" x14ac:dyDescent="0.25">
      <c r="A1963" s="3">
        <f>TITRES_STAT!B1966</f>
        <v>44866</v>
      </c>
      <c r="B1963" s="6">
        <f>TITRES_STAT!D1966</f>
        <v>5.4580000000000002</v>
      </c>
      <c r="C1963" s="2">
        <f t="shared" si="237"/>
        <v>0</v>
      </c>
      <c r="D1963" s="2">
        <f t="shared" si="238"/>
        <v>5.4109999999999996</v>
      </c>
      <c r="E1963" s="2">
        <f t="shared" si="240"/>
        <v>5.5008599999999985</v>
      </c>
      <c r="F1963" s="2">
        <f t="shared" si="241"/>
        <v>5.6725800000000008</v>
      </c>
      <c r="G1963" s="2">
        <f t="shared" si="235"/>
        <v>5.8622700000000041</v>
      </c>
      <c r="H1963" s="2">
        <f t="shared" si="239"/>
        <v>6.4377370000000012</v>
      </c>
      <c r="I1963" s="2">
        <f t="array" ref="I1963">SUMPRODUCT(B1947:B1966, (ROW(B1947:B1966)-ROW(B1947)+1)) / (20*21/2)</f>
        <v>5.473580952380952</v>
      </c>
      <c r="J1963" s="2">
        <f t="shared" si="242"/>
        <v>5.6250528412502359</v>
      </c>
      <c r="K1963" s="2">
        <f t="shared" si="236"/>
        <v>5.8053364286212661</v>
      </c>
    </row>
    <row r="1964" spans="1:11" ht="13.5" x14ac:dyDescent="0.25">
      <c r="A1964" s="3">
        <f>TITRES_STAT!B1967</f>
        <v>44867</v>
      </c>
      <c r="B1964" s="6">
        <f>TITRES_STAT!D1967</f>
        <v>5.4580000000000002</v>
      </c>
      <c r="C1964" s="2">
        <f t="shared" si="237"/>
        <v>0</v>
      </c>
      <c r="D1964" s="2">
        <f t="shared" si="238"/>
        <v>5.4344999999999999</v>
      </c>
      <c r="E1964" s="2">
        <f t="shared" si="240"/>
        <v>5.462229999999999</v>
      </c>
      <c r="F1964" s="2">
        <f t="shared" si="241"/>
        <v>5.6532650000000002</v>
      </c>
      <c r="G1964" s="2">
        <f t="shared" si="235"/>
        <v>5.8538720000000044</v>
      </c>
      <c r="H1964" s="2">
        <f t="shared" si="239"/>
        <v>6.4206310000000011</v>
      </c>
      <c r="I1964" s="2">
        <f t="array" ref="I1964">SUMPRODUCT(B1948:B1967, (ROW(B1948:B1967)-ROW(B1948)+1)) / (20*21/2)</f>
        <v>5.4377919047619043</v>
      </c>
      <c r="J1964" s="2">
        <f t="shared" si="242"/>
        <v>5.6091430468454515</v>
      </c>
      <c r="K1964" s="2">
        <f t="shared" si="236"/>
        <v>5.791715392204746</v>
      </c>
    </row>
    <row r="1965" spans="1:11" ht="13.5" x14ac:dyDescent="0.25">
      <c r="A1965" s="3">
        <f>TITRES_STAT!B1968</f>
        <v>44868</v>
      </c>
      <c r="B1965" s="6">
        <f>TITRES_STAT!D1968</f>
        <v>5.2145000000000001</v>
      </c>
      <c r="C1965" s="2">
        <f t="shared" si="237"/>
        <v>-0.24350000000000005</v>
      </c>
      <c r="D1965" s="2">
        <f t="shared" si="238"/>
        <v>5.4093</v>
      </c>
      <c r="E1965" s="2">
        <f t="shared" si="240"/>
        <v>5.3992499999999994</v>
      </c>
      <c r="F1965" s="2">
        <f t="shared" si="241"/>
        <v>5.6217750000000004</v>
      </c>
      <c r="G1965" s="2">
        <f t="shared" si="235"/>
        <v>5.8406040000000043</v>
      </c>
      <c r="H1965" s="2">
        <f t="shared" si="239"/>
        <v>6.4023075000000018</v>
      </c>
      <c r="I1965" s="2">
        <f t="array" ref="I1965">SUMPRODUCT(B1949:B1968, (ROW(B1949:B1968)-ROW(B1949)+1)) / (20*21/2)</f>
        <v>5.3882114285714273</v>
      </c>
      <c r="J1965" s="2">
        <f t="shared" si="242"/>
        <v>5.5715579947649321</v>
      </c>
      <c r="K1965" s="2">
        <f t="shared" si="236"/>
        <v>5.7690794944712271</v>
      </c>
    </row>
    <row r="1966" spans="1:11" ht="13.5" x14ac:dyDescent="0.25">
      <c r="A1966" s="3">
        <f>TITRES_STAT!B1969</f>
        <v>44869</v>
      </c>
      <c r="B1966" s="6">
        <f>TITRES_STAT!D1969</f>
        <v>5.2145000000000001</v>
      </c>
      <c r="C1966" s="2">
        <f t="shared" si="237"/>
        <v>0</v>
      </c>
      <c r="D1966" s="2">
        <f t="shared" si="238"/>
        <v>5.3606000000000007</v>
      </c>
      <c r="E1966" s="2">
        <f t="shared" si="240"/>
        <v>5.3622999999999994</v>
      </c>
      <c r="F1966" s="2">
        <f t="shared" si="241"/>
        <v>5.5902849999999997</v>
      </c>
      <c r="G1966" s="2">
        <f t="shared" si="235"/>
        <v>5.8273360000000025</v>
      </c>
      <c r="H1966" s="2">
        <f t="shared" si="239"/>
        <v>6.3839840000000017</v>
      </c>
      <c r="I1966" s="2">
        <f t="array" ref="I1966">SUMPRODUCT(B1950:B1969, (ROW(B1950:B1969)-ROW(B1950)+1)) / (20*21/2)</f>
        <v>5.343269523809524</v>
      </c>
      <c r="J1966" s="2">
        <f t="shared" si="242"/>
        <v>5.5375524714539859</v>
      </c>
      <c r="K1966" s="2">
        <f t="shared" si="236"/>
        <v>5.7473312790017674</v>
      </c>
    </row>
    <row r="1967" spans="1:11" ht="13.5" x14ac:dyDescent="0.25">
      <c r="A1967" s="3">
        <f>TITRES_STAT!B1970</f>
        <v>44872</v>
      </c>
      <c r="B1967" s="6">
        <f>TITRES_STAT!D1970</f>
        <v>5.2145000000000001</v>
      </c>
      <c r="C1967" s="2">
        <f t="shared" si="237"/>
        <v>0</v>
      </c>
      <c r="D1967" s="2">
        <f t="shared" si="238"/>
        <v>5.3119000000000005</v>
      </c>
      <c r="E1967" s="2">
        <f t="shared" si="240"/>
        <v>5.3497000000000003</v>
      </c>
      <c r="F1967" s="2">
        <f t="shared" si="241"/>
        <v>5.5587949999999999</v>
      </c>
      <c r="G1967" s="2">
        <f t="shared" si="235"/>
        <v>5.8140680000000025</v>
      </c>
      <c r="H1967" s="2">
        <f t="shared" si="239"/>
        <v>6.3656605000000024</v>
      </c>
      <c r="I1967" s="2">
        <f t="array" ref="I1967">SUMPRODUCT(B1951:B1970, (ROW(B1951:B1970)-ROW(B1951)+1)) / (20*21/2)</f>
        <v>5.3021261904761898</v>
      </c>
      <c r="J1967" s="2">
        <f t="shared" si="242"/>
        <v>5.5067855694107486</v>
      </c>
      <c r="K1967" s="2">
        <f t="shared" si="236"/>
        <v>5.7264359347271885</v>
      </c>
    </row>
    <row r="1968" spans="1:11" ht="13.5" x14ac:dyDescent="0.25">
      <c r="A1968" s="3">
        <f>TITRES_STAT!B1971</f>
        <v>44873</v>
      </c>
      <c r="B1968" s="6">
        <f>TITRES_STAT!D1971</f>
        <v>5.0381999999999998</v>
      </c>
      <c r="C1968" s="2">
        <f t="shared" si="237"/>
        <v>-0.17630000000000035</v>
      </c>
      <c r="D1968" s="2">
        <f t="shared" si="238"/>
        <v>5.2279400000000003</v>
      </c>
      <c r="E1968" s="2">
        <f t="shared" si="240"/>
        <v>5.3194699999999999</v>
      </c>
      <c r="F1968" s="2">
        <f t="shared" si="241"/>
        <v>5.518489999999999</v>
      </c>
      <c r="G1968" s="2">
        <f t="shared" si="235"/>
        <v>5.7972740000000007</v>
      </c>
      <c r="H1968" s="2">
        <f t="shared" si="239"/>
        <v>6.3464555000000029</v>
      </c>
      <c r="I1968" s="2">
        <f t="array" ref="I1968">SUMPRODUCT(B1952:B1971, (ROW(B1952:B1971)-ROW(B1952)+1)) / (20*21/2)</f>
        <v>5.2647814285714283</v>
      </c>
      <c r="J1968" s="2">
        <f t="shared" si="242"/>
        <v>5.4621583723240104</v>
      </c>
      <c r="K1968" s="2">
        <f t="shared" si="236"/>
        <v>5.6994462902280834</v>
      </c>
    </row>
    <row r="1969" spans="1:11" ht="13.5" x14ac:dyDescent="0.25">
      <c r="A1969" s="3">
        <f>TITRES_STAT!B1972</f>
        <v>44874</v>
      </c>
      <c r="B1969" s="6">
        <f>TITRES_STAT!D1972</f>
        <v>5.0465999999999998</v>
      </c>
      <c r="C1969" s="2">
        <f t="shared" si="237"/>
        <v>8.3999999999999631E-3</v>
      </c>
      <c r="D1969" s="2">
        <f t="shared" si="238"/>
        <v>5.1456599999999995</v>
      </c>
      <c r="E1969" s="2">
        <f t="shared" si="240"/>
        <v>5.2900800000000006</v>
      </c>
      <c r="F1969" s="2">
        <f t="shared" si="241"/>
        <v>5.4786049999999999</v>
      </c>
      <c r="G1969" s="2">
        <f t="shared" si="235"/>
        <v>5.7806480000000011</v>
      </c>
      <c r="H1969" s="2">
        <f t="shared" si="239"/>
        <v>6.3272925000000022</v>
      </c>
      <c r="I1969" s="2">
        <f t="array" ref="I1969">SUMPRODUCT(B1953:B1972, (ROW(B1953:B1972)-ROW(B1953)+1)) / (20*21/2)</f>
        <v>5.2312352380952385</v>
      </c>
      <c r="J1969" s="2">
        <f t="shared" si="242"/>
        <v>5.4225813844836281</v>
      </c>
      <c r="K1969" s="2">
        <f t="shared" si="236"/>
        <v>5.6738444749250219</v>
      </c>
    </row>
    <row r="1970" spans="1:11" ht="13.5" x14ac:dyDescent="0.25">
      <c r="A1970" s="3">
        <f>TITRES_STAT!B1973</f>
        <v>44875</v>
      </c>
      <c r="B1970" s="6">
        <f>TITRES_STAT!D1973</f>
        <v>5.0465999999999998</v>
      </c>
      <c r="C1970" s="2">
        <f t="shared" si="237"/>
        <v>0</v>
      </c>
      <c r="D1970" s="2">
        <f t="shared" si="238"/>
        <v>5.1120800000000006</v>
      </c>
      <c r="E1970" s="2">
        <f t="shared" si="240"/>
        <v>5.2606899999999994</v>
      </c>
      <c r="F1970" s="2">
        <f t="shared" si="241"/>
        <v>5.4387199999999991</v>
      </c>
      <c r="G1970" s="2">
        <f t="shared" ref="G1970:G2033" si="243">AVERAGE(B1921:B1970)</f>
        <v>5.7640220000000006</v>
      </c>
      <c r="H1970" s="2">
        <f t="shared" si="239"/>
        <v>6.3081295000000024</v>
      </c>
      <c r="I1970" s="2">
        <f t="array" ref="I1970">SUMPRODUCT(B1954:B1973, (ROW(B1954:B1973)-ROW(B1954)+1)) / (20*21/2)</f>
        <v>5.1870876190476185</v>
      </c>
      <c r="J1970" s="2">
        <f t="shared" si="242"/>
        <v>5.3867736335804253</v>
      </c>
      <c r="K1970" s="2">
        <f t="shared" si="236"/>
        <v>5.6492466523789426</v>
      </c>
    </row>
    <row r="1971" spans="1:11" ht="13.5" x14ac:dyDescent="0.25">
      <c r="A1971" s="3">
        <f>TITRES_STAT!B1974</f>
        <v>44876</v>
      </c>
      <c r="B1971" s="6">
        <f>TITRES_STAT!D1974</f>
        <v>5.0465999999999998</v>
      </c>
      <c r="C1971" s="2">
        <f t="shared" si="237"/>
        <v>0</v>
      </c>
      <c r="D1971" s="2">
        <f t="shared" si="238"/>
        <v>5.0785</v>
      </c>
      <c r="E1971" s="2">
        <f t="shared" si="240"/>
        <v>5.2195499999999999</v>
      </c>
      <c r="F1971" s="2">
        <f t="shared" si="241"/>
        <v>5.3988350000000001</v>
      </c>
      <c r="G1971" s="2">
        <f t="shared" si="243"/>
        <v>5.7473960000000011</v>
      </c>
      <c r="H1971" s="2">
        <f t="shared" si="239"/>
        <v>6.2902595000000021</v>
      </c>
      <c r="I1971" s="2">
        <f t="array" ref="I1971">SUMPRODUCT(B1955:B1974, (ROW(B1955:B1974)-ROW(B1955)+1)) / (20*21/2)</f>
        <v>5.1474585714285714</v>
      </c>
      <c r="J1971" s="2">
        <f t="shared" si="242"/>
        <v>5.354376144668004</v>
      </c>
      <c r="K1971" s="2">
        <f t="shared" ref="K1971:K2034" si="244">$K$4*B1971+(1-$K$4)*K1970</f>
        <v>5.6256134503248667</v>
      </c>
    </row>
    <row r="1972" spans="1:11" ht="13.5" x14ac:dyDescent="0.25">
      <c r="A1972" s="3">
        <f>TITRES_STAT!B1975</f>
        <v>44879</v>
      </c>
      <c r="B1972" s="6">
        <f>TITRES_STAT!D1975</f>
        <v>5.0465999999999998</v>
      </c>
      <c r="C1972" s="2">
        <f t="shared" si="237"/>
        <v>0</v>
      </c>
      <c r="D1972" s="2">
        <f t="shared" si="238"/>
        <v>5.0449199999999994</v>
      </c>
      <c r="E1972" s="2">
        <f t="shared" si="240"/>
        <v>5.1784099999999995</v>
      </c>
      <c r="F1972" s="2">
        <f t="shared" si="241"/>
        <v>5.3589499999999992</v>
      </c>
      <c r="G1972" s="2">
        <f t="shared" si="243"/>
        <v>5.7307700000000015</v>
      </c>
      <c r="H1972" s="2">
        <f t="shared" si="239"/>
        <v>6.2723895000000018</v>
      </c>
      <c r="I1972" s="2">
        <f t="array" ref="I1972">SUMPRODUCT(B1956:B1975, (ROW(B1956:B1975)-ROW(B1956)+1)) / (20*21/2)</f>
        <v>5.1123480952380955</v>
      </c>
      <c r="J1972" s="2">
        <f t="shared" si="242"/>
        <v>5.325064130890099</v>
      </c>
      <c r="K1972" s="2">
        <f t="shared" si="244"/>
        <v>5.6029070405082058</v>
      </c>
    </row>
    <row r="1973" spans="1:11" ht="13.5" x14ac:dyDescent="0.25">
      <c r="A1973" s="3">
        <f>TITRES_STAT!B1976</f>
        <v>44880</v>
      </c>
      <c r="B1973" s="6">
        <f>TITRES_STAT!D1976</f>
        <v>4.8954000000000004</v>
      </c>
      <c r="C1973" s="2">
        <f t="shared" si="237"/>
        <v>-0.15119999999999933</v>
      </c>
      <c r="D1973" s="2">
        <f t="shared" si="238"/>
        <v>5.0163600000000006</v>
      </c>
      <c r="E1973" s="2">
        <f t="shared" si="240"/>
        <v>5.1221499999999995</v>
      </c>
      <c r="F1973" s="2">
        <f t="shared" si="241"/>
        <v>5.3115049999999986</v>
      </c>
      <c r="G1973" s="2">
        <f t="shared" si="243"/>
        <v>5.7064180000000011</v>
      </c>
      <c r="H1973" s="2">
        <f t="shared" si="239"/>
        <v>6.2537635000000025</v>
      </c>
      <c r="I1973" s="2">
        <f t="array" ref="I1973">SUMPRODUCT(B1957:B1976, (ROW(B1957:B1976)-ROW(B1957)+1)) / (20*21/2)</f>
        <v>5.0817561904761899</v>
      </c>
      <c r="J1973" s="2">
        <f t="shared" si="242"/>
        <v>5.284143737471994</v>
      </c>
      <c r="K1973" s="2">
        <f t="shared" si="244"/>
        <v>5.5751616663706294</v>
      </c>
    </row>
    <row r="1974" spans="1:11" ht="13.5" x14ac:dyDescent="0.25">
      <c r="A1974" s="3">
        <f>TITRES_STAT!B1977</f>
        <v>44881</v>
      </c>
      <c r="B1974" s="6">
        <f>TITRES_STAT!D1977</f>
        <v>4.8954000000000004</v>
      </c>
      <c r="C1974" s="2">
        <f t="shared" si="237"/>
        <v>0</v>
      </c>
      <c r="D1974" s="2">
        <f t="shared" si="238"/>
        <v>4.9861199999999997</v>
      </c>
      <c r="E1974" s="2">
        <f t="shared" si="240"/>
        <v>5.0658899999999996</v>
      </c>
      <c r="F1974" s="2">
        <f t="shared" si="241"/>
        <v>5.2640599999999989</v>
      </c>
      <c r="G1974" s="2">
        <f t="shared" si="243"/>
        <v>5.6820659999999998</v>
      </c>
      <c r="H1974" s="2">
        <f t="shared" si="239"/>
        <v>6.2351375000000022</v>
      </c>
      <c r="I1974" s="2">
        <f t="array" ref="I1974">SUMPRODUCT(B1958:B1977, (ROW(B1958:B1977)-ROW(B1958)+1)) / (20*21/2)</f>
        <v>5.0544433333333334</v>
      </c>
      <c r="J1974" s="2">
        <f t="shared" si="242"/>
        <v>5.2471205243794232</v>
      </c>
      <c r="K1974" s="2">
        <f t="shared" si="244"/>
        <v>5.5485043461208008</v>
      </c>
    </row>
    <row r="1975" spans="1:11" ht="13.5" x14ac:dyDescent="0.25">
      <c r="A1975" s="3">
        <f>TITRES_STAT!B1978</f>
        <v>44882</v>
      </c>
      <c r="B1975" s="6">
        <f>TITRES_STAT!D1978</f>
        <v>4.8954000000000004</v>
      </c>
      <c r="C1975" s="2">
        <f t="shared" si="237"/>
        <v>0</v>
      </c>
      <c r="D1975" s="2">
        <f t="shared" si="238"/>
        <v>4.9558800000000005</v>
      </c>
      <c r="E1975" s="2">
        <f t="shared" si="240"/>
        <v>5.0339800000000006</v>
      </c>
      <c r="F1975" s="2">
        <f t="shared" si="241"/>
        <v>5.2166149999999991</v>
      </c>
      <c r="G1975" s="2">
        <f t="shared" si="243"/>
        <v>5.6577139999999995</v>
      </c>
      <c r="H1975" s="2">
        <f t="shared" si="239"/>
        <v>6.2165510000000026</v>
      </c>
      <c r="I1975" s="2">
        <f t="array" ref="I1975">SUMPRODUCT(B1959:B1978, (ROW(B1959:B1978)-ROW(B1959)+1)) / (20*21/2)</f>
        <v>5.0084595238095249</v>
      </c>
      <c r="J1975" s="2">
        <f t="shared" si="242"/>
        <v>5.2136233315813829</v>
      </c>
      <c r="K1975" s="2">
        <f t="shared" si="244"/>
        <v>5.5228924109788089</v>
      </c>
    </row>
    <row r="1976" spans="1:11" ht="13.5" x14ac:dyDescent="0.25">
      <c r="A1976" s="3">
        <f>TITRES_STAT!B1979</f>
        <v>44883</v>
      </c>
      <c r="B1976" s="6">
        <f>TITRES_STAT!D1979</f>
        <v>4.8954000000000004</v>
      </c>
      <c r="C1976" s="2">
        <f t="shared" si="237"/>
        <v>0</v>
      </c>
      <c r="D1976" s="2">
        <f t="shared" si="238"/>
        <v>4.9256399999999996</v>
      </c>
      <c r="E1976" s="2">
        <f t="shared" si="240"/>
        <v>5.0020700000000007</v>
      </c>
      <c r="F1976" s="2">
        <f t="shared" si="241"/>
        <v>5.1821849999999987</v>
      </c>
      <c r="G1976" s="2">
        <f t="shared" si="243"/>
        <v>5.633362</v>
      </c>
      <c r="H1976" s="2">
        <f t="shared" si="239"/>
        <v>6.1979645000000039</v>
      </c>
      <c r="I1976" s="2">
        <f t="array" ref="I1976">SUMPRODUCT(B1960:B1979, (ROW(B1960:B1979)-ROW(B1960)+1)) / (20*21/2)</f>
        <v>4.9848252380952385</v>
      </c>
      <c r="J1976" s="2">
        <f t="shared" si="242"/>
        <v>5.1833163476212514</v>
      </c>
      <c r="K1976" s="2">
        <f t="shared" si="244"/>
        <v>5.4982848654502288</v>
      </c>
    </row>
    <row r="1977" spans="1:11" ht="13.5" x14ac:dyDescent="0.25">
      <c r="A1977" s="3">
        <f>TITRES_STAT!B1980</f>
        <v>44886</v>
      </c>
      <c r="B1977" s="6">
        <f>TITRES_STAT!D1980</f>
        <v>4.8954000000000004</v>
      </c>
      <c r="C1977" s="2">
        <f t="shared" si="237"/>
        <v>0</v>
      </c>
      <c r="D1977" s="2">
        <f t="shared" si="238"/>
        <v>4.8954000000000004</v>
      </c>
      <c r="E1977" s="2">
        <f t="shared" si="240"/>
        <v>4.9701600000000008</v>
      </c>
      <c r="F1977" s="2">
        <f t="shared" si="241"/>
        <v>5.1599299999999984</v>
      </c>
      <c r="G1977" s="2">
        <f t="shared" si="243"/>
        <v>5.6090100000000005</v>
      </c>
      <c r="H1977" s="2">
        <f t="shared" si="239"/>
        <v>6.1793780000000051</v>
      </c>
      <c r="I1977" s="2">
        <f t="array" ref="I1977">SUMPRODUCT(B1961:B1980, (ROW(B1961:B1980)-ROW(B1961)+1)) / (20*21/2)</f>
        <v>4.9841904761904763</v>
      </c>
      <c r="J1977" s="2">
        <f t="shared" si="242"/>
        <v>5.1558957430858943</v>
      </c>
      <c r="K1977" s="2">
        <f t="shared" si="244"/>
        <v>5.4746423217070825</v>
      </c>
    </row>
    <row r="1978" spans="1:11" ht="13.5" x14ac:dyDescent="0.25">
      <c r="A1978" s="3">
        <f>TITRES_STAT!B1981</f>
        <v>44887</v>
      </c>
      <c r="B1978" s="6">
        <f>TITRES_STAT!D1981</f>
        <v>4.6771000000000003</v>
      </c>
      <c r="C1978" s="2">
        <f t="shared" si="237"/>
        <v>-0.21830000000000016</v>
      </c>
      <c r="D1978" s="2">
        <f t="shared" si="238"/>
        <v>4.8517400000000004</v>
      </c>
      <c r="E1978" s="2">
        <f t="shared" si="240"/>
        <v>4.9340500000000009</v>
      </c>
      <c r="F1978" s="2">
        <f t="shared" si="241"/>
        <v>5.1267599999999982</v>
      </c>
      <c r="G1978" s="2">
        <f t="shared" si="243"/>
        <v>5.5802920000000009</v>
      </c>
      <c r="H1978" s="2">
        <f t="shared" si="239"/>
        <v>6.1597000000000044</v>
      </c>
      <c r="I1978" s="2">
        <f t="array" ref="I1978">SUMPRODUCT(B1962:B1981, (ROW(B1962:B1981)-ROW(B1962)+1)) / (20*21/2)</f>
        <v>5.0063057142857144</v>
      </c>
      <c r="J1978" s="2">
        <f t="shared" si="242"/>
        <v>5.1102961485062854</v>
      </c>
      <c r="K1978" s="2">
        <f t="shared" si="244"/>
        <v>5.4433661522283741</v>
      </c>
    </row>
    <row r="1979" spans="1:11" ht="13.5" x14ac:dyDescent="0.25">
      <c r="A1979" s="3">
        <f>TITRES_STAT!B1982</f>
        <v>44888</v>
      </c>
      <c r="B1979" s="6">
        <f>TITRES_STAT!D1982</f>
        <v>4.8785999999999996</v>
      </c>
      <c r="C1979" s="2">
        <f t="shared" si="237"/>
        <v>0.20149999999999935</v>
      </c>
      <c r="D1979" s="2">
        <f t="shared" si="238"/>
        <v>4.8483800000000006</v>
      </c>
      <c r="E1979" s="2">
        <f t="shared" si="240"/>
        <v>4.917250000000001</v>
      </c>
      <c r="F1979" s="2">
        <f t="shared" si="241"/>
        <v>5.1036649999999986</v>
      </c>
      <c r="G1979" s="2">
        <f t="shared" si="243"/>
        <v>5.5556039999999998</v>
      </c>
      <c r="H1979" s="2">
        <f t="shared" si="239"/>
        <v>6.1410295000000055</v>
      </c>
      <c r="I1979" s="2">
        <f t="array" ref="I1979">SUMPRODUCT(B1963:B1982, (ROW(B1963:B1982)-ROW(B1963)+1)) / (20*21/2)</f>
        <v>5.0514509523809528</v>
      </c>
      <c r="J1979" s="2">
        <f t="shared" si="242"/>
        <v>5.0882298486485436</v>
      </c>
      <c r="K1979" s="2">
        <f t="shared" si="244"/>
        <v>5.4212184599841242</v>
      </c>
    </row>
    <row r="1980" spans="1:11" ht="13.5" x14ac:dyDescent="0.25">
      <c r="A1980" s="3">
        <f>TITRES_STAT!B1983</f>
        <v>44889</v>
      </c>
      <c r="B1980" s="6">
        <f>TITRES_STAT!D1983</f>
        <v>5.0970000000000004</v>
      </c>
      <c r="C1980" s="2">
        <f t="shared" si="237"/>
        <v>0.21840000000000082</v>
      </c>
      <c r="D1980" s="2">
        <f t="shared" si="238"/>
        <v>4.8887</v>
      </c>
      <c r="E1980" s="2">
        <f t="shared" si="240"/>
        <v>4.9222900000000012</v>
      </c>
      <c r="F1980" s="2">
        <f t="shared" si="241"/>
        <v>5.0914899999999985</v>
      </c>
      <c r="G1980" s="2">
        <f t="shared" si="243"/>
        <v>5.535283999999999</v>
      </c>
      <c r="H1980" s="2">
        <f t="shared" si="239"/>
        <v>6.1253710000000048</v>
      </c>
      <c r="I1980" s="2">
        <f t="array" ref="I1980">SUMPRODUCT(B1964:B1983, (ROW(B1964:B1983)-ROW(B1964)+1)) / (20*21/2)</f>
        <v>5.1193066666666667</v>
      </c>
      <c r="J1980" s="2">
        <f t="shared" si="242"/>
        <v>5.0890651011582069</v>
      </c>
      <c r="K1980" s="2">
        <f t="shared" si="244"/>
        <v>5.4085040105729822</v>
      </c>
    </row>
    <row r="1981" spans="1:11" ht="13.5" x14ac:dyDescent="0.25">
      <c r="A1981" s="3">
        <f>TITRES_STAT!B1984</f>
        <v>44890</v>
      </c>
      <c r="B1981" s="6">
        <f>TITRES_STAT!D1984</f>
        <v>5.3236999999999997</v>
      </c>
      <c r="C1981" s="2">
        <f t="shared" si="237"/>
        <v>0.22669999999999924</v>
      </c>
      <c r="D1981" s="2">
        <f t="shared" si="238"/>
        <v>4.9743599999999999</v>
      </c>
      <c r="E1981" s="2">
        <f t="shared" si="240"/>
        <v>4.9500000000000011</v>
      </c>
      <c r="F1981" s="2">
        <f t="shared" si="241"/>
        <v>5.0847749999999987</v>
      </c>
      <c r="G1981" s="2">
        <f t="shared" si="243"/>
        <v>5.5194979999999987</v>
      </c>
      <c r="H1981" s="2">
        <f t="shared" si="239"/>
        <v>6.1126875000000043</v>
      </c>
      <c r="I1981" s="2">
        <f t="array" ref="I1981">SUMPRODUCT(B1965:B1984, (ROW(B1965:B1984)-ROW(B1965)+1)) / (20*21/2)</f>
        <v>5.1855228571428569</v>
      </c>
      <c r="J1981" s="2">
        <f t="shared" si="242"/>
        <v>5.1114112820002831</v>
      </c>
      <c r="K1981" s="2">
        <f t="shared" si="244"/>
        <v>5.405178363099532</v>
      </c>
    </row>
    <row r="1982" spans="1:11" ht="13.5" x14ac:dyDescent="0.25">
      <c r="A1982" s="3">
        <f>TITRES_STAT!B1985</f>
        <v>44893</v>
      </c>
      <c r="B1982" s="6">
        <f>TITRES_STAT!D1985</f>
        <v>5.5587999999999997</v>
      </c>
      <c r="C1982" s="2">
        <f t="shared" si="237"/>
        <v>0.23510000000000009</v>
      </c>
      <c r="D1982" s="2">
        <f t="shared" si="238"/>
        <v>5.1070399999999996</v>
      </c>
      <c r="E1982" s="2">
        <f t="shared" si="240"/>
        <v>5.0012200000000009</v>
      </c>
      <c r="F1982" s="2">
        <f t="shared" si="241"/>
        <v>5.0898149999999998</v>
      </c>
      <c r="G1982" s="2">
        <f t="shared" si="243"/>
        <v>5.5084139999999993</v>
      </c>
      <c r="H1982" s="2">
        <f t="shared" si="239"/>
        <v>6.1029430000000033</v>
      </c>
      <c r="I1982" s="2">
        <f t="array" ref="I1982">SUMPRODUCT(B1966:B1985, (ROW(B1966:B1985)-ROW(B1966)+1)) / (20*21/2)</f>
        <v>5.2644995238095245</v>
      </c>
      <c r="J1982" s="2">
        <f t="shared" si="242"/>
        <v>5.15401973133359</v>
      </c>
      <c r="K1982" s="2">
        <f t="shared" si="244"/>
        <v>5.4112027410171972</v>
      </c>
    </row>
    <row r="1983" spans="1:11" ht="13.5" x14ac:dyDescent="0.25">
      <c r="A1983" s="3">
        <f>TITRES_STAT!B1986</f>
        <v>44894</v>
      </c>
      <c r="B1983" s="6">
        <f>TITRES_STAT!D1986</f>
        <v>5.8022999999999998</v>
      </c>
      <c r="C1983" s="2">
        <f t="shared" si="237"/>
        <v>0.24350000000000005</v>
      </c>
      <c r="D1983" s="2">
        <f t="shared" si="238"/>
        <v>5.3320799999999995</v>
      </c>
      <c r="E1983" s="2">
        <f t="shared" si="240"/>
        <v>5.0919100000000004</v>
      </c>
      <c r="F1983" s="2">
        <f t="shared" si="241"/>
        <v>5.10703</v>
      </c>
      <c r="G1983" s="2">
        <f t="shared" si="243"/>
        <v>5.5021999999999993</v>
      </c>
      <c r="H1983" s="2">
        <f t="shared" si="239"/>
        <v>6.0961005000000048</v>
      </c>
      <c r="I1983" s="2">
        <f t="array" ref="I1983">SUMPRODUCT(B1967:B1986, (ROW(B1967:B1986)-ROW(B1967)+1)) / (20*21/2)</f>
        <v>5.3399571428571431</v>
      </c>
      <c r="J1983" s="2">
        <f t="shared" si="242"/>
        <v>5.2157607093018195</v>
      </c>
      <c r="K1983" s="2">
        <f t="shared" si="244"/>
        <v>5.4265398884282874</v>
      </c>
    </row>
    <row r="1984" spans="1:11" ht="13.5" x14ac:dyDescent="0.25">
      <c r="A1984" s="3">
        <f>TITRES_STAT!B1987</f>
        <v>44895</v>
      </c>
      <c r="B1984" s="6">
        <f>TITRES_STAT!D1987</f>
        <v>5.8022999999999998</v>
      </c>
      <c r="C1984" s="2">
        <f t="shared" si="237"/>
        <v>0</v>
      </c>
      <c r="D1984" s="2">
        <f t="shared" si="238"/>
        <v>5.5168200000000001</v>
      </c>
      <c r="E1984" s="2">
        <f t="shared" si="240"/>
        <v>5.1826000000000008</v>
      </c>
      <c r="F1984" s="2">
        <f t="shared" si="241"/>
        <v>5.1242450000000002</v>
      </c>
      <c r="G1984" s="2">
        <f t="shared" si="243"/>
        <v>5.4959859999999994</v>
      </c>
      <c r="H1984" s="2">
        <f t="shared" si="239"/>
        <v>6.0892580000000045</v>
      </c>
      <c r="I1984" s="2">
        <f t="array" ref="I1984">SUMPRODUCT(B1968:B1987, (ROW(B1968:B1987)-ROW(B1968)+1)) / (20*21/2)</f>
        <v>5.4118957142857145</v>
      </c>
      <c r="J1984" s="2">
        <f t="shared" si="242"/>
        <v>5.2716215941302176</v>
      </c>
      <c r="K1984" s="2">
        <f t="shared" si="244"/>
        <v>5.441275579078158</v>
      </c>
    </row>
    <row r="1985" spans="1:11" ht="13.5" x14ac:dyDescent="0.25">
      <c r="A1985" s="3">
        <f>TITRES_STAT!B1988</f>
        <v>44896</v>
      </c>
      <c r="B1985" s="6">
        <f>TITRES_STAT!D1988</f>
        <v>5.9535</v>
      </c>
      <c r="C1985" s="2">
        <f t="shared" si="237"/>
        <v>0.15120000000000022</v>
      </c>
      <c r="D1985" s="2">
        <f t="shared" si="238"/>
        <v>5.6881199999999996</v>
      </c>
      <c r="E1985" s="2">
        <f t="shared" si="240"/>
        <v>5.2884100000000007</v>
      </c>
      <c r="F1985" s="2">
        <f t="shared" si="241"/>
        <v>5.1611950000000011</v>
      </c>
      <c r="G1985" s="2">
        <f t="shared" si="243"/>
        <v>5.4927960000000011</v>
      </c>
      <c r="H1985" s="2">
        <f t="shared" si="239"/>
        <v>6.0847785000000059</v>
      </c>
      <c r="I1985" s="2">
        <f t="array" ref="I1985">SUMPRODUCT(B1969:B1988, (ROW(B1969:B1988)-ROW(B1969)+1)) / (20*21/2)</f>
        <v>5.4555152380952396</v>
      </c>
      <c r="J1985" s="2">
        <f t="shared" si="242"/>
        <v>5.3365623946892446</v>
      </c>
      <c r="K1985" s="2">
        <f t="shared" si="244"/>
        <v>5.4613628112711714</v>
      </c>
    </row>
    <row r="1986" spans="1:11" ht="13.5" x14ac:dyDescent="0.25">
      <c r="A1986" s="3">
        <f>TITRES_STAT!B1989</f>
        <v>44897</v>
      </c>
      <c r="B1986" s="6">
        <f>TITRES_STAT!D1989</f>
        <v>5.9535</v>
      </c>
      <c r="C1986" s="2">
        <f t="shared" si="237"/>
        <v>0</v>
      </c>
      <c r="D1986" s="2">
        <f t="shared" si="238"/>
        <v>5.8140799999999997</v>
      </c>
      <c r="E1986" s="2">
        <f t="shared" si="240"/>
        <v>5.3942199999999998</v>
      </c>
      <c r="F1986" s="2">
        <f t="shared" si="241"/>
        <v>5.198145000000002</v>
      </c>
      <c r="G1986" s="2">
        <f t="shared" si="243"/>
        <v>5.4896060000000002</v>
      </c>
      <c r="H1986" s="2">
        <f t="shared" si="239"/>
        <v>6.0802990000000054</v>
      </c>
      <c r="I1986" s="2">
        <f t="array" ref="I1986">SUMPRODUCT(B1970:B1989, (ROW(B1970:B1989)-ROW(B1970)+1)) / (20*21/2)</f>
        <v>5.5200161904761913</v>
      </c>
      <c r="J1986" s="2">
        <f t="shared" si="242"/>
        <v>5.3953183570997929</v>
      </c>
      <c r="K1986" s="2">
        <f t="shared" si="244"/>
        <v>5.4806623088683804</v>
      </c>
    </row>
    <row r="1987" spans="1:11" ht="13.5" x14ac:dyDescent="0.25">
      <c r="A1987" s="3">
        <f>TITRES_STAT!B1990</f>
        <v>44900</v>
      </c>
      <c r="B1987" s="6">
        <f>TITRES_STAT!D1990</f>
        <v>5.9535</v>
      </c>
      <c r="C1987" s="2">
        <f t="shared" si="237"/>
        <v>0</v>
      </c>
      <c r="D1987" s="2">
        <f t="shared" si="238"/>
        <v>5.8930199999999999</v>
      </c>
      <c r="E1987" s="2">
        <f t="shared" si="240"/>
        <v>5.5000299999999989</v>
      </c>
      <c r="F1987" s="2">
        <f t="shared" si="241"/>
        <v>5.2350950000000021</v>
      </c>
      <c r="G1987" s="2">
        <f t="shared" si="243"/>
        <v>5.486416000000002</v>
      </c>
      <c r="H1987" s="2">
        <f t="shared" si="239"/>
        <v>6.0773475000000055</v>
      </c>
      <c r="I1987" s="2">
        <f t="array" ref="I1987">SUMPRODUCT(B1971:B1990, (ROW(B1971:B1990)-ROW(B1971)+1)) / (20*21/2)</f>
        <v>5.5802385714285716</v>
      </c>
      <c r="J1987" s="2">
        <f t="shared" si="242"/>
        <v>5.4484785135664797</v>
      </c>
      <c r="K1987" s="2">
        <f t="shared" si="244"/>
        <v>5.499204963422561</v>
      </c>
    </row>
    <row r="1988" spans="1:11" ht="13.5" x14ac:dyDescent="0.25">
      <c r="A1988" s="3">
        <f>TITRES_STAT!B1991</f>
        <v>44901</v>
      </c>
      <c r="B1988" s="6">
        <f>TITRES_STAT!D1991</f>
        <v>5.6931000000000003</v>
      </c>
      <c r="C1988" s="2">
        <f t="shared" ref="C1988:C2051" si="245">B1988-B1987</f>
        <v>-0.26039999999999974</v>
      </c>
      <c r="D1988" s="2">
        <f t="shared" si="238"/>
        <v>5.8711799999999998</v>
      </c>
      <c r="E1988" s="2">
        <f t="shared" si="240"/>
        <v>5.6016299999999992</v>
      </c>
      <c r="F1988" s="2">
        <f t="shared" si="241"/>
        <v>5.2678400000000014</v>
      </c>
      <c r="G1988" s="2">
        <f t="shared" si="243"/>
        <v>5.4833920000000012</v>
      </c>
      <c r="H1988" s="2">
        <f t="shared" si="239"/>
        <v>6.0745440000000057</v>
      </c>
      <c r="I1988" s="2">
        <f t="array" ref="I1988">SUMPRODUCT(B1972:B1991, (ROW(B1972:B1991)-ROW(B1972)+1)) / (20*21/2)</f>
        <v>5.6361823809523806</v>
      </c>
      <c r="J1988" s="2">
        <f t="shared" si="242"/>
        <v>5.4717757979887196</v>
      </c>
      <c r="K1988" s="2">
        <f t="shared" si="244"/>
        <v>5.5068086903471674</v>
      </c>
    </row>
    <row r="1989" spans="1:11" ht="13.5" x14ac:dyDescent="0.25">
      <c r="A1989" s="3">
        <f>TITRES_STAT!B1992</f>
        <v>44902</v>
      </c>
      <c r="B1989" s="6">
        <f>TITRES_STAT!D1992</f>
        <v>5.9451000000000001</v>
      </c>
      <c r="C1989" s="2">
        <f t="shared" si="245"/>
        <v>0.25199999999999978</v>
      </c>
      <c r="D1989" s="2">
        <f t="shared" si="238"/>
        <v>5.8997400000000004</v>
      </c>
      <c r="E1989" s="2">
        <f t="shared" si="240"/>
        <v>5.7082799999999994</v>
      </c>
      <c r="F1989" s="2">
        <f t="shared" si="241"/>
        <v>5.3127650000000015</v>
      </c>
      <c r="G1989" s="2">
        <f t="shared" si="243"/>
        <v>5.4854080000000014</v>
      </c>
      <c r="H1989" s="2">
        <f t="shared" si="239"/>
        <v>6.0743325000000041</v>
      </c>
      <c r="I1989" s="2">
        <f t="array" ref="I1989">SUMPRODUCT(B1973:B1992, (ROW(B1973:B1992)-ROW(B1973)+1)) / (20*21/2)</f>
        <v>5.6870476190476191</v>
      </c>
      <c r="J1989" s="2">
        <f t="shared" si="242"/>
        <v>5.5168542934183655</v>
      </c>
      <c r="K1989" s="2">
        <f t="shared" si="244"/>
        <v>5.5239965848433572</v>
      </c>
    </row>
    <row r="1990" spans="1:11" ht="13.5" x14ac:dyDescent="0.25">
      <c r="A1990" s="3">
        <f>TITRES_STAT!B1993</f>
        <v>44903</v>
      </c>
      <c r="B1990" s="6">
        <f>TITRES_STAT!D1993</f>
        <v>5.9451000000000001</v>
      </c>
      <c r="C1990" s="2">
        <f t="shared" si="245"/>
        <v>0</v>
      </c>
      <c r="D1990" s="2">
        <f t="shared" ref="D1990:D2053" si="246">AVERAGE(B1986:B1990)</f>
        <v>5.8980600000000001</v>
      </c>
      <c r="E1990" s="2">
        <f t="shared" si="240"/>
        <v>5.7930899999999994</v>
      </c>
      <c r="F1990" s="2">
        <f t="shared" si="241"/>
        <v>5.3576900000000007</v>
      </c>
      <c r="G1990" s="2">
        <f t="shared" si="243"/>
        <v>5.4874240000000007</v>
      </c>
      <c r="H1990" s="2">
        <f t="shared" si="239"/>
        <v>6.0741210000000034</v>
      </c>
      <c r="I1990" s="2">
        <f t="array" ref="I1990">SUMPRODUCT(B1974:B1993, (ROW(B1974:B1993)-ROW(B1974)+1)) / (20*21/2)</f>
        <v>5.7336742857142857</v>
      </c>
      <c r="J1990" s="2">
        <f t="shared" si="242"/>
        <v>5.5576395988070928</v>
      </c>
      <c r="K1990" s="2">
        <f t="shared" si="244"/>
        <v>5.5405104442612645</v>
      </c>
    </row>
    <row r="1991" spans="1:11" ht="13.5" x14ac:dyDescent="0.25">
      <c r="A1991" s="3">
        <f>TITRES_STAT!B1994</f>
        <v>44904</v>
      </c>
      <c r="B1991" s="6">
        <f>TITRES_STAT!D1994</f>
        <v>5.9451000000000001</v>
      </c>
      <c r="C1991" s="2">
        <f t="shared" si="245"/>
        <v>0</v>
      </c>
      <c r="D1991" s="2">
        <f t="shared" si="246"/>
        <v>5.8963799999999997</v>
      </c>
      <c r="E1991" s="2">
        <f t="shared" si="240"/>
        <v>5.8552299999999988</v>
      </c>
      <c r="F1991" s="2">
        <f t="shared" si="241"/>
        <v>5.4026150000000008</v>
      </c>
      <c r="G1991" s="2">
        <f t="shared" si="243"/>
        <v>5.489440000000001</v>
      </c>
      <c r="H1991" s="2">
        <f t="shared" si="239"/>
        <v>6.0752025000000023</v>
      </c>
      <c r="I1991" s="2">
        <f t="array" ref="I1991">SUMPRODUCT(B1975:B1994, (ROW(B1975:B1994)-ROW(B1975)+1)) / (20*21/2)</f>
        <v>5.7753423809523809</v>
      </c>
      <c r="J1991" s="2">
        <f t="shared" si="242"/>
        <v>5.5945405893968934</v>
      </c>
      <c r="K1991" s="2">
        <f t="shared" si="244"/>
        <v>5.5563767013490581</v>
      </c>
    </row>
    <row r="1992" spans="1:11" ht="13.5" x14ac:dyDescent="0.25">
      <c r="A1992" s="3">
        <f>TITRES_STAT!B1995</f>
        <v>44907</v>
      </c>
      <c r="B1992" s="6">
        <f>TITRES_STAT!D1995</f>
        <v>5.9367000000000001</v>
      </c>
      <c r="C1992" s="2">
        <f t="shared" si="245"/>
        <v>-8.3999999999999631E-3</v>
      </c>
      <c r="D1992" s="2">
        <f t="shared" si="246"/>
        <v>5.8930199999999999</v>
      </c>
      <c r="E1992" s="2">
        <f t="shared" si="240"/>
        <v>5.8930199999999999</v>
      </c>
      <c r="F1992" s="2">
        <f t="shared" si="241"/>
        <v>5.4471200000000009</v>
      </c>
      <c r="G1992" s="2">
        <f t="shared" si="243"/>
        <v>5.4912879999999999</v>
      </c>
      <c r="H1992" s="2">
        <f t="shared" si="239"/>
        <v>6.0773785000000018</v>
      </c>
      <c r="I1992" s="2">
        <f t="array" ref="I1992">SUMPRODUCT(B1976:B1995, (ROW(B1976:B1995)-ROW(B1976)+1)) / (20*21/2)</f>
        <v>5.8120519047619039</v>
      </c>
      <c r="J1992" s="2">
        <f t="shared" si="242"/>
        <v>5.6271271999305226</v>
      </c>
      <c r="K1992" s="2">
        <f t="shared" si="244"/>
        <v>5.5712913405118405</v>
      </c>
    </row>
    <row r="1993" spans="1:11" ht="13.5" x14ac:dyDescent="0.25">
      <c r="A1993" s="3">
        <f>TITRES_STAT!B1996</f>
        <v>44908</v>
      </c>
      <c r="B1993" s="6">
        <f>TITRES_STAT!D1996</f>
        <v>5.9367000000000001</v>
      </c>
      <c r="C1993" s="2">
        <f t="shared" si="245"/>
        <v>0</v>
      </c>
      <c r="D1993" s="2">
        <f t="shared" si="246"/>
        <v>5.9417400000000002</v>
      </c>
      <c r="E1993" s="2">
        <f t="shared" si="240"/>
        <v>5.90646</v>
      </c>
      <c r="F1993" s="2">
        <f t="shared" si="241"/>
        <v>5.4991849999999998</v>
      </c>
      <c r="G1993" s="2">
        <f t="shared" si="243"/>
        <v>5.4931359999999998</v>
      </c>
      <c r="H1993" s="2">
        <f t="shared" si="239"/>
        <v>6.0795545000000013</v>
      </c>
      <c r="I1993" s="2">
        <f t="array" ref="I1993">SUMPRODUCT(B1977:B1996, (ROW(B1977:B1996)-ROW(B1977)+1)) / (20*21/2)</f>
        <v>5.8461933333333338</v>
      </c>
      <c r="J1993" s="2">
        <f t="shared" si="242"/>
        <v>5.6566103237466638</v>
      </c>
      <c r="K1993" s="2">
        <f t="shared" si="244"/>
        <v>5.5856210918643177</v>
      </c>
    </row>
    <row r="1994" spans="1:11" ht="13.5" x14ac:dyDescent="0.25">
      <c r="A1994" s="3">
        <f>TITRES_STAT!B1997</f>
        <v>44909</v>
      </c>
      <c r="B1994" s="6">
        <f>TITRES_STAT!D1997</f>
        <v>5.9367000000000001</v>
      </c>
      <c r="C1994" s="2">
        <f t="shared" si="245"/>
        <v>0</v>
      </c>
      <c r="D1994" s="2">
        <f t="shared" si="246"/>
        <v>5.9400600000000008</v>
      </c>
      <c r="E1994" s="2">
        <f t="shared" si="240"/>
        <v>5.9199000000000011</v>
      </c>
      <c r="F1994" s="2">
        <f t="shared" si="241"/>
        <v>5.5512500000000005</v>
      </c>
      <c r="G1994" s="2">
        <f t="shared" si="243"/>
        <v>5.4949839999999988</v>
      </c>
      <c r="H1994" s="2">
        <f t="shared" ref="H1994:H2057" si="247">AVERAGE(B1795:B1994)</f>
        <v>6.0817305000000026</v>
      </c>
      <c r="I1994" s="2">
        <f t="array" ref="I1994">SUMPRODUCT(B1978:B1997, (ROW(B1978:B1997)-ROW(B1978)+1)) / (20*21/2)</f>
        <v>5.8752566666666679</v>
      </c>
      <c r="J1994" s="2">
        <f t="shared" si="242"/>
        <v>5.6832855310088863</v>
      </c>
      <c r="K1994" s="2">
        <f t="shared" si="244"/>
        <v>5.5993888921833639</v>
      </c>
    </row>
    <row r="1995" spans="1:11" ht="13.5" x14ac:dyDescent="0.25">
      <c r="A1995" s="3">
        <f>TITRES_STAT!B1998</f>
        <v>44910</v>
      </c>
      <c r="B1995" s="6">
        <f>TITRES_STAT!D1998</f>
        <v>5.9367000000000001</v>
      </c>
      <c r="C1995" s="2">
        <f t="shared" si="245"/>
        <v>0</v>
      </c>
      <c r="D1995" s="2">
        <f t="shared" si="246"/>
        <v>5.9383800000000004</v>
      </c>
      <c r="E1995" s="2">
        <f t="shared" si="240"/>
        <v>5.9182200000000007</v>
      </c>
      <c r="F1995" s="2">
        <f t="shared" si="241"/>
        <v>5.6033150000000003</v>
      </c>
      <c r="G1995" s="2">
        <f t="shared" si="243"/>
        <v>5.4968319999999986</v>
      </c>
      <c r="H1995" s="2">
        <f t="shared" si="247"/>
        <v>6.0839065000000012</v>
      </c>
      <c r="I1995" s="2">
        <f t="array" ref="I1995">SUMPRODUCT(B1979:B1998, (ROW(B1979:B1998)-ROW(B1979)+1)) / (20*21/2)</f>
        <v>5.8992419047619054</v>
      </c>
      <c r="J1995" s="2">
        <f t="shared" si="242"/>
        <v>5.7074202423413736</v>
      </c>
      <c r="K1995" s="2">
        <f t="shared" si="244"/>
        <v>5.6126167787644086</v>
      </c>
    </row>
    <row r="1996" spans="1:11" ht="13.5" x14ac:dyDescent="0.25">
      <c r="A1996" s="3">
        <f>TITRES_STAT!B1999</f>
        <v>44911</v>
      </c>
      <c r="B1996" s="6">
        <f>TITRES_STAT!D1999</f>
        <v>5.9618000000000002</v>
      </c>
      <c r="C1996" s="2">
        <f t="shared" si="245"/>
        <v>2.5100000000000122E-2</v>
      </c>
      <c r="D1996" s="2">
        <f t="shared" si="246"/>
        <v>5.9417200000000001</v>
      </c>
      <c r="E1996" s="2">
        <f t="shared" ref="E1996:E2059" si="248">AVERAGE(B1987:B1996)</f>
        <v>5.9190500000000004</v>
      </c>
      <c r="F1996" s="2">
        <f t="shared" si="241"/>
        <v>5.6566349999999996</v>
      </c>
      <c r="G1996" s="2">
        <f t="shared" si="243"/>
        <v>5.4991819999999976</v>
      </c>
      <c r="H1996" s="2">
        <f t="shared" si="247"/>
        <v>6.0862080000000018</v>
      </c>
      <c r="I1996" s="2">
        <f t="array" ref="I1996">SUMPRODUCT(B1980:B1999, (ROW(B1980:B1999)-ROW(B1980)+1)) / (20*21/2)</f>
        <v>5.9171095238095255</v>
      </c>
      <c r="J1996" s="2">
        <f t="shared" si="242"/>
        <v>5.7316468859279093</v>
      </c>
      <c r="K1996" s="2">
        <f t="shared" si="244"/>
        <v>5.6263102384207064</v>
      </c>
    </row>
    <row r="1997" spans="1:11" ht="13.5" x14ac:dyDescent="0.25">
      <c r="A1997" s="3">
        <f>TITRES_STAT!B2000</f>
        <v>44914</v>
      </c>
      <c r="B1997" s="6">
        <f>TITRES_STAT!D2000</f>
        <v>5.9618000000000002</v>
      </c>
      <c r="C1997" s="2">
        <f t="shared" si="245"/>
        <v>0</v>
      </c>
      <c r="D1997" s="2">
        <f t="shared" si="246"/>
        <v>5.9467400000000001</v>
      </c>
      <c r="E1997" s="2">
        <f t="shared" si="248"/>
        <v>5.9198800000000009</v>
      </c>
      <c r="F1997" s="2">
        <f t="shared" si="241"/>
        <v>5.709954999999999</v>
      </c>
      <c r="G1997" s="2">
        <f t="shared" si="243"/>
        <v>5.5015319999999974</v>
      </c>
      <c r="H1997" s="2">
        <f t="shared" si="247"/>
        <v>6.0885095000000016</v>
      </c>
      <c r="I1997" s="2">
        <f t="array" ref="I1997">SUMPRODUCT(B1981:B2000, (ROW(B1981:B2000)-ROW(B1981)+1)) / (20*21/2)</f>
        <v>5.9298190476190484</v>
      </c>
      <c r="J1997" s="2">
        <f t="shared" si="242"/>
        <v>5.7535662301252515</v>
      </c>
      <c r="K1997" s="2">
        <f t="shared" si="244"/>
        <v>5.6394666996591098</v>
      </c>
    </row>
    <row r="1998" spans="1:11" ht="13.5" x14ac:dyDescent="0.25">
      <c r="A1998" s="3">
        <f>TITRES_STAT!B2001</f>
        <v>44915</v>
      </c>
      <c r="B1998" s="6">
        <f>TITRES_STAT!D2001</f>
        <v>5.9618000000000002</v>
      </c>
      <c r="C1998" s="2">
        <f t="shared" si="245"/>
        <v>0</v>
      </c>
      <c r="D1998" s="2">
        <f t="shared" si="246"/>
        <v>5.9517600000000002</v>
      </c>
      <c r="E1998" s="2">
        <f t="shared" si="248"/>
        <v>5.9467499999999998</v>
      </c>
      <c r="F1998" s="2">
        <f t="shared" si="241"/>
        <v>5.774189999999999</v>
      </c>
      <c r="G1998" s="2">
        <f t="shared" si="243"/>
        <v>5.5038819999999973</v>
      </c>
      <c r="H1998" s="2">
        <f t="shared" si="247"/>
        <v>6.0908895000000003</v>
      </c>
      <c r="I1998" s="2">
        <f t="array" ref="I1998">SUMPRODUCT(B1982:B2001, (ROW(B1982:B2001)-ROW(B1982)+1)) / (20*21/2)</f>
        <v>5.9384104761904775</v>
      </c>
      <c r="J1998" s="2">
        <f t="shared" si="242"/>
        <v>5.7733980177323705</v>
      </c>
      <c r="K1998" s="2">
        <f t="shared" si="244"/>
        <v>5.6521072212411054</v>
      </c>
    </row>
    <row r="1999" spans="1:11" ht="13.5" x14ac:dyDescent="0.25">
      <c r="A1999" s="3">
        <f>TITRES_STAT!B2002</f>
        <v>44916</v>
      </c>
      <c r="B1999" s="6">
        <f>TITRES_STAT!D2002</f>
        <v>5.9618000000000002</v>
      </c>
      <c r="C1999" s="2">
        <f t="shared" si="245"/>
        <v>0</v>
      </c>
      <c r="D1999" s="2">
        <f t="shared" si="246"/>
        <v>5.9567800000000002</v>
      </c>
      <c r="E1999" s="2">
        <f t="shared" si="248"/>
        <v>5.9484200000000005</v>
      </c>
      <c r="F1999" s="2">
        <f t="shared" si="241"/>
        <v>5.8283499999999986</v>
      </c>
      <c r="G1999" s="2">
        <f t="shared" si="243"/>
        <v>5.506231999999998</v>
      </c>
      <c r="H1999" s="2">
        <f t="shared" si="247"/>
        <v>6.0931910000000009</v>
      </c>
      <c r="I1999" s="2">
        <f t="array" ref="I1999">SUMPRODUCT(B1983:B2002, (ROW(B1983:B2002)-ROW(B1983)+1)) / (20*21/2)</f>
        <v>5.9679633333333335</v>
      </c>
      <c r="J1999" s="2">
        <f t="shared" si="242"/>
        <v>5.791341063662621</v>
      </c>
      <c r="K1999" s="2">
        <f t="shared" si="244"/>
        <v>5.6642520360943953</v>
      </c>
    </row>
    <row r="2000" spans="1:11" ht="13.5" x14ac:dyDescent="0.25">
      <c r="A2000" s="3">
        <f>TITRES_STAT!B2003</f>
        <v>44917</v>
      </c>
      <c r="B2000" s="6">
        <f>TITRES_STAT!D2003</f>
        <v>5.9618000000000002</v>
      </c>
      <c r="C2000" s="2">
        <f t="shared" si="245"/>
        <v>0</v>
      </c>
      <c r="D2000" s="2">
        <f t="shared" si="246"/>
        <v>5.9618000000000002</v>
      </c>
      <c r="E2000" s="2">
        <f t="shared" si="248"/>
        <v>5.9500899999999985</v>
      </c>
      <c r="F2000" s="2">
        <f t="shared" si="241"/>
        <v>5.8715899999999994</v>
      </c>
      <c r="G2000" s="2">
        <f t="shared" si="243"/>
        <v>5.5085819999999979</v>
      </c>
      <c r="H2000" s="2">
        <f t="shared" si="247"/>
        <v>6.0954925000000006</v>
      </c>
      <c r="I2000" s="2">
        <f t="array" ref="I2000">SUMPRODUCT(B1984:B2003, (ROW(B1984:B2003)-ROW(B1984)+1)) / (20*21/2)</f>
        <v>5.9943971428571441</v>
      </c>
      <c r="J2000" s="2">
        <f t="shared" si="242"/>
        <v>5.8075752480757048</v>
      </c>
      <c r="K2000" s="2">
        <f t="shared" si="244"/>
        <v>5.6759205836985362</v>
      </c>
    </row>
    <row r="2001" spans="1:11" ht="13.5" x14ac:dyDescent="0.25">
      <c r="A2001" s="3">
        <f>TITRES_STAT!B2004</f>
        <v>44918</v>
      </c>
      <c r="B2001" s="6">
        <f>TITRES_STAT!D2004</f>
        <v>5.9618000000000002</v>
      </c>
      <c r="C2001" s="2">
        <f t="shared" si="245"/>
        <v>0</v>
      </c>
      <c r="D2001" s="2">
        <f t="shared" si="246"/>
        <v>5.9618000000000002</v>
      </c>
      <c r="E2001" s="2">
        <f t="shared" si="248"/>
        <v>5.9517599999999984</v>
      </c>
      <c r="F2001" s="2">
        <f t="shared" si="241"/>
        <v>5.9034949999999986</v>
      </c>
      <c r="G2001" s="2">
        <f t="shared" si="243"/>
        <v>5.5109319999999977</v>
      </c>
      <c r="H2001" s="2">
        <f t="shared" si="247"/>
        <v>6.0965795000000007</v>
      </c>
      <c r="I2001" s="2">
        <f t="array" ref="I2001">SUMPRODUCT(B1985:B2004, (ROW(B1985:B2004)-ROW(B1985)+1)) / (20*21/2)</f>
        <v>6.0452619047619045</v>
      </c>
      <c r="J2001" s="2">
        <f t="shared" si="242"/>
        <v>5.8222633196875426</v>
      </c>
      <c r="K2001" s="2">
        <f t="shared" si="244"/>
        <v>5.6871315412005545</v>
      </c>
    </row>
    <row r="2002" spans="1:11" ht="13.5" x14ac:dyDescent="0.25">
      <c r="A2002" s="3">
        <f>TITRES_STAT!B2005</f>
        <v>44921</v>
      </c>
      <c r="B2002" s="6">
        <f>TITRES_STAT!D2005</f>
        <v>6.2138</v>
      </c>
      <c r="C2002" s="2">
        <f t="shared" si="245"/>
        <v>0.25199999999999978</v>
      </c>
      <c r="D2002" s="2">
        <f t="shared" si="246"/>
        <v>6.0122</v>
      </c>
      <c r="E2002" s="2">
        <f t="shared" si="248"/>
        <v>5.9794699999999983</v>
      </c>
      <c r="F2002" s="2">
        <f t="shared" si="241"/>
        <v>5.9362449999999995</v>
      </c>
      <c r="G2002" s="2">
        <f t="shared" si="243"/>
        <v>5.5183219999999986</v>
      </c>
      <c r="H2002" s="2">
        <f t="shared" si="247"/>
        <v>6.0976724999999998</v>
      </c>
      <c r="I2002" s="2">
        <f t="array" ref="I2002">SUMPRODUCT(B1986:B2005, (ROW(B1986:B2005)-ROW(B1986)+1)) / (20*21/2)</f>
        <v>6.1200380952380948</v>
      </c>
      <c r="J2002" s="2">
        <f t="shared" si="242"/>
        <v>5.8595525273363478</v>
      </c>
      <c r="K2002" s="2">
        <f t="shared" si="244"/>
        <v>5.707785206251514</v>
      </c>
    </row>
    <row r="2003" spans="1:11" ht="13.5" x14ac:dyDescent="0.25">
      <c r="A2003" s="3">
        <f>TITRES_STAT!B2006</f>
        <v>44922</v>
      </c>
      <c r="B2003" s="6">
        <f>TITRES_STAT!D2006</f>
        <v>6.2138</v>
      </c>
      <c r="C2003" s="2">
        <f t="shared" si="245"/>
        <v>0</v>
      </c>
      <c r="D2003" s="2">
        <f t="shared" si="246"/>
        <v>6.0625999999999998</v>
      </c>
      <c r="E2003" s="2">
        <f t="shared" si="248"/>
        <v>6.00718</v>
      </c>
      <c r="F2003" s="2">
        <f t="shared" si="241"/>
        <v>5.9568199999999996</v>
      </c>
      <c r="G2003" s="2">
        <f t="shared" si="243"/>
        <v>5.5257119999999986</v>
      </c>
      <c r="H2003" s="2">
        <f t="shared" si="247"/>
        <v>6.0974329999999997</v>
      </c>
      <c r="I2003" s="2">
        <f t="array" ref="I2003">SUMPRODUCT(B1987:B2006, (ROW(B1987:B2006)-ROW(B1987)+1)) / (20*21/2)</f>
        <v>6.2196766666666656</v>
      </c>
      <c r="J2003" s="2">
        <f t="shared" si="242"/>
        <v>5.8932903818757429</v>
      </c>
      <c r="K2003" s="2">
        <f t="shared" si="244"/>
        <v>5.7276289236534161</v>
      </c>
    </row>
    <row r="2004" spans="1:11" ht="13.5" x14ac:dyDescent="0.25">
      <c r="A2004" s="3">
        <f>TITRES_STAT!B2007</f>
        <v>44923</v>
      </c>
      <c r="B2004" s="6">
        <f>TITRES_STAT!D2007</f>
        <v>6.4908999999999999</v>
      </c>
      <c r="C2004" s="2">
        <f t="shared" si="245"/>
        <v>0.2770999999999999</v>
      </c>
      <c r="D2004" s="2">
        <f t="shared" si="246"/>
        <v>6.1684199999999993</v>
      </c>
      <c r="E2004" s="2">
        <f t="shared" si="248"/>
        <v>6.0625999999999989</v>
      </c>
      <c r="F2004" s="2">
        <f t="shared" ref="F2004:F2067" si="249">AVERAGE(B1985:B2004)</f>
        <v>5.99125</v>
      </c>
      <c r="G2004" s="2">
        <f t="shared" si="243"/>
        <v>5.5386439999999997</v>
      </c>
      <c r="H2004" s="2">
        <f t="shared" si="247"/>
        <v>6.0985790000000009</v>
      </c>
      <c r="I2004" s="2">
        <f t="array" ref="I2004">SUMPRODUCT(B1988:B2007, (ROW(B1988:B2007)-ROW(B1988)+1)) / (20*21/2)</f>
        <v>6.3139576190476179</v>
      </c>
      <c r="J2004" s="2">
        <f t="shared" si="242"/>
        <v>5.9502055836018632</v>
      </c>
      <c r="K2004" s="2">
        <f t="shared" si="244"/>
        <v>5.7575611227258321</v>
      </c>
    </row>
    <row r="2005" spans="1:11" ht="13.5" x14ac:dyDescent="0.25">
      <c r="A2005" s="3">
        <f>TITRES_STAT!B2008</f>
        <v>44924</v>
      </c>
      <c r="B2005" s="6">
        <f>TITRES_STAT!D2008</f>
        <v>6.7763999999999998</v>
      </c>
      <c r="C2005" s="2">
        <f t="shared" si="245"/>
        <v>0.28549999999999986</v>
      </c>
      <c r="D2005" s="2">
        <f t="shared" si="246"/>
        <v>6.3313399999999991</v>
      </c>
      <c r="E2005" s="2">
        <f t="shared" si="248"/>
        <v>6.1465700000000005</v>
      </c>
      <c r="F2005" s="2">
        <f t="shared" si="249"/>
        <v>6.0323949999999993</v>
      </c>
      <c r="G2005" s="2">
        <f t="shared" si="243"/>
        <v>5.5572860000000004</v>
      </c>
      <c r="H2005" s="2">
        <f t="shared" si="247"/>
        <v>6.0997810000000019</v>
      </c>
      <c r="I2005" s="2">
        <f t="array" ref="I2005">SUMPRODUCT(B1989:B2008, (ROW(B1989:B2008)-ROW(B1989)+1)) / (20*21/2)</f>
        <v>6.4028809523809525</v>
      </c>
      <c r="J2005" s="2">
        <f t="shared" ref="J2005:J2068" si="250">$J$4*B2005+J2004*(1-$J$4)</f>
        <v>6.0288907661159712</v>
      </c>
      <c r="K2005" s="2">
        <f t="shared" si="244"/>
        <v>5.7975155885012901</v>
      </c>
    </row>
    <row r="2006" spans="1:11" ht="13.5" x14ac:dyDescent="0.25">
      <c r="A2006" s="3">
        <f>TITRES_STAT!B2009</f>
        <v>44925</v>
      </c>
      <c r="B2006" s="6">
        <f>TITRES_STAT!D2009</f>
        <v>7.0785999999999998</v>
      </c>
      <c r="C2006" s="2">
        <f t="shared" si="245"/>
        <v>0.30220000000000002</v>
      </c>
      <c r="D2006" s="2">
        <f t="shared" si="246"/>
        <v>6.5546999999999995</v>
      </c>
      <c r="E2006" s="2">
        <f t="shared" si="248"/>
        <v>6.2582500000000012</v>
      </c>
      <c r="F2006" s="2">
        <f t="shared" si="249"/>
        <v>6.0886499999999995</v>
      </c>
      <c r="G2006" s="2">
        <f t="shared" si="243"/>
        <v>5.5871779999999998</v>
      </c>
      <c r="H2006" s="2">
        <f t="shared" si="247"/>
        <v>6.1010445000000013</v>
      </c>
      <c r="I2006" s="2">
        <f t="array" ref="I2006">SUMPRODUCT(B1990:B2009, (ROW(B1990:B2009)-ROW(B1990)+1)) / (20*21/2)</f>
        <v>6.4852066666666666</v>
      </c>
      <c r="J2006" s="2">
        <f t="shared" si="250"/>
        <v>6.1288630741049266</v>
      </c>
      <c r="K2006" s="2">
        <f t="shared" si="244"/>
        <v>5.8477541928737891</v>
      </c>
    </row>
    <row r="2007" spans="1:11" ht="13.5" x14ac:dyDescent="0.25">
      <c r="A2007" s="3">
        <f>TITRES_STAT!B2010</f>
        <v>44928</v>
      </c>
      <c r="B2007" s="6">
        <f>TITRES_STAT!D2010</f>
        <v>7.0785999999999998</v>
      </c>
      <c r="C2007" s="2">
        <f t="shared" si="245"/>
        <v>0</v>
      </c>
      <c r="D2007" s="2">
        <f t="shared" si="246"/>
        <v>6.7276600000000002</v>
      </c>
      <c r="E2007" s="2">
        <f t="shared" si="248"/>
        <v>6.3699300000000001</v>
      </c>
      <c r="F2007" s="2">
        <f t="shared" si="249"/>
        <v>6.1449049999999996</v>
      </c>
      <c r="G2007" s="2">
        <f t="shared" si="243"/>
        <v>5.6219399999999995</v>
      </c>
      <c r="H2007" s="2">
        <f t="shared" si="247"/>
        <v>6.1023080000000016</v>
      </c>
      <c r="I2007" s="2">
        <f t="array" ref="I2007">SUMPRODUCT(B1991:B2010, (ROW(B1991:B2010)-ROW(B1991)+1)) / (20*21/2)</f>
        <v>6.5517442857142862</v>
      </c>
      <c r="J2007" s="2">
        <f t="shared" si="250"/>
        <v>6.2193142099044572</v>
      </c>
      <c r="K2007" s="2">
        <f t="shared" si="244"/>
        <v>5.8960226558983466</v>
      </c>
    </row>
    <row r="2008" spans="1:11" ht="13.5" x14ac:dyDescent="0.25">
      <c r="A2008" s="3">
        <f>TITRES_STAT!B2011</f>
        <v>44929</v>
      </c>
      <c r="B2008" s="6">
        <f>TITRES_STAT!D2011</f>
        <v>7.0785999999999998</v>
      </c>
      <c r="C2008" s="2">
        <f t="shared" si="245"/>
        <v>0</v>
      </c>
      <c r="D2008" s="2">
        <f t="shared" si="246"/>
        <v>6.9006200000000009</v>
      </c>
      <c r="E2008" s="2">
        <f t="shared" si="248"/>
        <v>6.4816100000000008</v>
      </c>
      <c r="F2008" s="2">
        <f t="shared" si="249"/>
        <v>6.2141799999999989</v>
      </c>
      <c r="G2008" s="2">
        <f t="shared" si="243"/>
        <v>5.6567019999999992</v>
      </c>
      <c r="H2008" s="2">
        <f t="shared" si="247"/>
        <v>6.1034540000000002</v>
      </c>
      <c r="I2008" s="2">
        <f t="array" ref="I2008">SUMPRODUCT(B1992:B2011, (ROW(B1992:B2011)-ROW(B1992)+1)) / (20*21/2)</f>
        <v>6.6134038095238079</v>
      </c>
      <c r="J2008" s="2">
        <f t="shared" si="250"/>
        <v>6.3011509518183182</v>
      </c>
      <c r="K2008" s="2">
        <f t="shared" si="244"/>
        <v>5.9423982380199805</v>
      </c>
    </row>
    <row r="2009" spans="1:11" ht="13.5" x14ac:dyDescent="0.25">
      <c r="A2009" s="3">
        <f>TITRES_STAT!B2012</f>
        <v>44930</v>
      </c>
      <c r="B2009" s="6">
        <f>TITRES_STAT!D2012</f>
        <v>7.0785999999999998</v>
      </c>
      <c r="C2009" s="2">
        <f t="shared" si="245"/>
        <v>0</v>
      </c>
      <c r="D2009" s="2">
        <f t="shared" si="246"/>
        <v>7.01816</v>
      </c>
      <c r="E2009" s="2">
        <f t="shared" si="248"/>
        <v>6.5932900000000005</v>
      </c>
      <c r="F2009" s="2">
        <f t="shared" si="249"/>
        <v>6.2708549999999992</v>
      </c>
      <c r="G2009" s="2">
        <f t="shared" si="243"/>
        <v>5.6914639999999999</v>
      </c>
      <c r="H2009" s="2">
        <f t="shared" si="247"/>
        <v>6.1045604999999989</v>
      </c>
      <c r="I2009" s="2">
        <f t="array" ref="I2009">SUMPRODUCT(B1993:B2012, (ROW(B1993:B2012)-ROW(B1993)+1)) / (20*21/2)</f>
        <v>6.6701852380952369</v>
      </c>
      <c r="J2009" s="2">
        <f t="shared" si="250"/>
        <v>6.3751937183118121</v>
      </c>
      <c r="K2009" s="2">
        <f t="shared" si="244"/>
        <v>5.9869551698623349</v>
      </c>
    </row>
    <row r="2010" spans="1:11" ht="13.5" x14ac:dyDescent="0.25">
      <c r="A2010" s="3">
        <f>TITRES_STAT!B2013</f>
        <v>44931</v>
      </c>
      <c r="B2010" s="6">
        <f>TITRES_STAT!D2013</f>
        <v>6.9695</v>
      </c>
      <c r="C2010" s="2">
        <f t="shared" si="245"/>
        <v>-0.10909999999999975</v>
      </c>
      <c r="D2010" s="2">
        <f t="shared" si="246"/>
        <v>7.0567800000000007</v>
      </c>
      <c r="E2010" s="2">
        <f t="shared" si="248"/>
        <v>6.6940600000000003</v>
      </c>
      <c r="F2010" s="2">
        <f t="shared" si="249"/>
        <v>6.3220749999999981</v>
      </c>
      <c r="G2010" s="2">
        <f t="shared" si="243"/>
        <v>5.7240439999999992</v>
      </c>
      <c r="H2010" s="2">
        <f t="shared" si="247"/>
        <v>6.1051609999999981</v>
      </c>
      <c r="I2010" s="2">
        <f t="array" ref="I2010">SUMPRODUCT(B1994:B2013, (ROW(B1994:B2013)-ROW(B1994)+1)) / (20*21/2)</f>
        <v>6.7516390476190473</v>
      </c>
      <c r="J2010" s="2">
        <f t="shared" si="250"/>
        <v>6.4317943165678297</v>
      </c>
      <c r="K2010" s="2">
        <f t="shared" si="244"/>
        <v>6.0254863396716551</v>
      </c>
    </row>
    <row r="2011" spans="1:11" ht="13.5" x14ac:dyDescent="0.25">
      <c r="A2011" s="3">
        <f>TITRES_STAT!B2014</f>
        <v>44932</v>
      </c>
      <c r="B2011" s="6">
        <f>TITRES_STAT!D2014</f>
        <v>6.9695</v>
      </c>
      <c r="C2011" s="2">
        <f t="shared" si="245"/>
        <v>0</v>
      </c>
      <c r="D2011" s="2">
        <f t="shared" si="246"/>
        <v>7.0349599999999999</v>
      </c>
      <c r="E2011" s="2">
        <f t="shared" si="248"/>
        <v>6.7948300000000001</v>
      </c>
      <c r="F2011" s="2">
        <f t="shared" si="249"/>
        <v>6.3732949999999979</v>
      </c>
      <c r="G2011" s="2">
        <f t="shared" si="243"/>
        <v>5.7542739999999988</v>
      </c>
      <c r="H2011" s="2">
        <f t="shared" si="247"/>
        <v>6.1057614999999972</v>
      </c>
      <c r="I2011" s="2">
        <f t="array" ref="I2011">SUMPRODUCT(B1995:B2014, (ROW(B1995:B2014)-ROW(B1995)+1)) / (20*21/2)</f>
        <v>6.8266952380952377</v>
      </c>
      <c r="J2011" s="2">
        <f t="shared" si="250"/>
        <v>6.4830043816566079</v>
      </c>
      <c r="K2011" s="2">
        <f t="shared" si="244"/>
        <v>6.0625064832139435</v>
      </c>
    </row>
    <row r="2012" spans="1:11" ht="13.5" x14ac:dyDescent="0.25">
      <c r="A2012" s="3">
        <f>TITRES_STAT!B2015</f>
        <v>44935</v>
      </c>
      <c r="B2012" s="6">
        <f>TITRES_STAT!D2015</f>
        <v>6.9695</v>
      </c>
      <c r="C2012" s="2">
        <f t="shared" si="245"/>
        <v>0</v>
      </c>
      <c r="D2012" s="2">
        <f t="shared" si="246"/>
        <v>7.0131399999999999</v>
      </c>
      <c r="E2012" s="2">
        <f t="shared" si="248"/>
        <v>6.8703999999999992</v>
      </c>
      <c r="F2012" s="2">
        <f t="shared" si="249"/>
        <v>6.4249349999999978</v>
      </c>
      <c r="G2012" s="2">
        <f t="shared" si="243"/>
        <v>5.7845039999999992</v>
      </c>
      <c r="H2012" s="2">
        <f t="shared" si="247"/>
        <v>6.1063224999999974</v>
      </c>
      <c r="I2012" s="2">
        <f t="array" ref="I2012">SUMPRODUCT(B1996:B2015, (ROW(B1996:B2015)-ROW(B1996)+1)) / (20*21/2)</f>
        <v>6.8953538095238107</v>
      </c>
      <c r="J2012" s="2">
        <f t="shared" si="250"/>
        <v>6.5293372976893114</v>
      </c>
      <c r="K2012" s="2">
        <f t="shared" si="244"/>
        <v>6.0980748564212401</v>
      </c>
    </row>
    <row r="2013" spans="1:11" ht="13.5" x14ac:dyDescent="0.25">
      <c r="A2013" s="3">
        <f>TITRES_STAT!B2016</f>
        <v>44936</v>
      </c>
      <c r="B2013" s="6">
        <f>TITRES_STAT!D2016</f>
        <v>7.2801999999999998</v>
      </c>
      <c r="C2013" s="2">
        <f t="shared" si="245"/>
        <v>0.31069999999999975</v>
      </c>
      <c r="D2013" s="2">
        <f t="shared" si="246"/>
        <v>7.0534599999999994</v>
      </c>
      <c r="E2013" s="2">
        <f t="shared" si="248"/>
        <v>6.9770399999999997</v>
      </c>
      <c r="F2013" s="2">
        <f t="shared" si="249"/>
        <v>6.4921099999999985</v>
      </c>
      <c r="G2013" s="2">
        <f t="shared" si="243"/>
        <v>5.8209479999999996</v>
      </c>
      <c r="H2013" s="2">
        <f t="shared" si="247"/>
        <v>6.1084369999999968</v>
      </c>
      <c r="I2013" s="2">
        <f t="array" ref="I2013">SUMPRODUCT(B1997:B2016, (ROW(B1997:B2016)-ROW(B1997)+1)) / (20*21/2)</f>
        <v>6.9576147619047628</v>
      </c>
      <c r="J2013" s="2">
        <f t="shared" si="250"/>
        <v>6.6008480312427098</v>
      </c>
      <c r="K2013" s="2">
        <f t="shared" si="244"/>
        <v>6.1444327051890344</v>
      </c>
    </row>
    <row r="2014" spans="1:11" ht="13.5" x14ac:dyDescent="0.25">
      <c r="A2014" s="3">
        <f>TITRES_STAT!B2017</f>
        <v>44937</v>
      </c>
      <c r="B2014" s="6">
        <f>TITRES_STAT!D2017</f>
        <v>7.2801999999999998</v>
      </c>
      <c r="C2014" s="2">
        <f t="shared" si="245"/>
        <v>0</v>
      </c>
      <c r="D2014" s="2">
        <f t="shared" si="246"/>
        <v>7.0937799999999998</v>
      </c>
      <c r="E2014" s="2">
        <f t="shared" si="248"/>
        <v>7.0559699999999994</v>
      </c>
      <c r="F2014" s="2">
        <f t="shared" si="249"/>
        <v>6.5592849999999974</v>
      </c>
      <c r="G2014" s="2">
        <f t="shared" si="243"/>
        <v>5.8573919999999999</v>
      </c>
      <c r="H2014" s="2">
        <f t="shared" si="247"/>
        <v>6.110551499999997</v>
      </c>
      <c r="I2014" s="2">
        <f t="array" ref="I2014">SUMPRODUCT(B1998:B2017, (ROW(B1998:B2017)-ROW(B1998)+1)) / (20*21/2)</f>
        <v>7.0135976190476184</v>
      </c>
      <c r="J2014" s="2">
        <f t="shared" si="250"/>
        <v>6.6655482187434041</v>
      </c>
      <c r="K2014" s="2">
        <f t="shared" si="244"/>
        <v>6.1889725991031899</v>
      </c>
    </row>
    <row r="2015" spans="1:11" ht="13.5" x14ac:dyDescent="0.25">
      <c r="A2015" s="3">
        <f>TITRES_STAT!B2018</f>
        <v>44938</v>
      </c>
      <c r="B2015" s="6">
        <f>TITRES_STAT!D2018</f>
        <v>7.2801999999999998</v>
      </c>
      <c r="C2015" s="2">
        <f t="shared" si="245"/>
        <v>0</v>
      </c>
      <c r="D2015" s="2">
        <f t="shared" si="246"/>
        <v>7.1559200000000001</v>
      </c>
      <c r="E2015" s="2">
        <f t="shared" si="248"/>
        <v>7.1063499999999991</v>
      </c>
      <c r="F2015" s="2">
        <f t="shared" si="249"/>
        <v>6.6264599999999989</v>
      </c>
      <c r="G2015" s="2">
        <f t="shared" si="243"/>
        <v>5.8987059999999998</v>
      </c>
      <c r="H2015" s="2">
        <f t="shared" si="247"/>
        <v>6.1126659999999955</v>
      </c>
      <c r="I2015" s="2">
        <f t="array" ref="I2015">SUMPRODUCT(B1999:B2018, (ROW(B1999:B2018)-ROW(B1999)+1)) / (20*21/2)</f>
        <v>7.0633023809523809</v>
      </c>
      <c r="J2015" s="2">
        <f t="shared" si="250"/>
        <v>6.7240864836249843</v>
      </c>
      <c r="K2015" s="2">
        <f t="shared" si="244"/>
        <v>6.2317658305109083</v>
      </c>
    </row>
    <row r="2016" spans="1:11" ht="13.5" x14ac:dyDescent="0.25">
      <c r="A2016" s="3">
        <f>TITRES_STAT!B2019</f>
        <v>44939</v>
      </c>
      <c r="B2016" s="6">
        <f>TITRES_STAT!D2019</f>
        <v>7.2801999999999998</v>
      </c>
      <c r="C2016" s="2">
        <f t="shared" si="245"/>
        <v>0</v>
      </c>
      <c r="D2016" s="2">
        <f t="shared" si="246"/>
        <v>7.2180599999999995</v>
      </c>
      <c r="E2016" s="2">
        <f t="shared" si="248"/>
        <v>7.1265100000000006</v>
      </c>
      <c r="F2016" s="2">
        <f t="shared" si="249"/>
        <v>6.6923799999999982</v>
      </c>
      <c r="G2016" s="2">
        <f t="shared" si="243"/>
        <v>5.9400199999999996</v>
      </c>
      <c r="H2016" s="2">
        <f t="shared" si="247"/>
        <v>6.1147804999999948</v>
      </c>
      <c r="I2016" s="2">
        <f t="array" ref="I2016">SUMPRODUCT(B2000:B2019, (ROW(B2000:B2019)-ROW(B2000)+1)) / (20*21/2)</f>
        <v>7.1379195238095239</v>
      </c>
      <c r="J2016" s="2">
        <f t="shared" si="250"/>
        <v>6.7770496756606997</v>
      </c>
      <c r="K2016" s="2">
        <f t="shared" si="244"/>
        <v>6.2728808959810687</v>
      </c>
    </row>
    <row r="2017" spans="1:11" ht="13.5" x14ac:dyDescent="0.25">
      <c r="A2017" s="3">
        <f>TITRES_STAT!B2020</f>
        <v>44942</v>
      </c>
      <c r="B2017" s="6">
        <f>TITRES_STAT!D2020</f>
        <v>7.2801999999999998</v>
      </c>
      <c r="C2017" s="2">
        <f t="shared" si="245"/>
        <v>0</v>
      </c>
      <c r="D2017" s="2">
        <f t="shared" si="246"/>
        <v>7.2801999999999989</v>
      </c>
      <c r="E2017" s="2">
        <f t="shared" si="248"/>
        <v>7.1466699999999985</v>
      </c>
      <c r="F2017" s="2">
        <f t="shared" si="249"/>
        <v>6.7582999999999984</v>
      </c>
      <c r="G2017" s="2">
        <f t="shared" si="243"/>
        <v>5.9813339999999995</v>
      </c>
      <c r="H2017" s="2">
        <f t="shared" si="247"/>
        <v>6.1170909999999932</v>
      </c>
      <c r="I2017" s="2">
        <f t="array" ref="I2017">SUMPRODUCT(B2001:B2020, (ROW(B2001:B2020)-ROW(B2001)+1)) / (20*21/2)</f>
        <v>7.2046990476190471</v>
      </c>
      <c r="J2017" s="2">
        <f t="shared" si="250"/>
        <v>6.8249687541692046</v>
      </c>
      <c r="K2017" s="2">
        <f t="shared" si="244"/>
        <v>6.3123836059425953</v>
      </c>
    </row>
    <row r="2018" spans="1:11" ht="13.5" x14ac:dyDescent="0.25">
      <c r="A2018" s="3">
        <f>TITRES_STAT!B2021</f>
        <v>44943</v>
      </c>
      <c r="B2018" s="6">
        <f>TITRES_STAT!D2021</f>
        <v>7.2801999999999998</v>
      </c>
      <c r="C2018" s="2">
        <f t="shared" si="245"/>
        <v>0</v>
      </c>
      <c r="D2018" s="2">
        <f t="shared" si="246"/>
        <v>7.2801999999999989</v>
      </c>
      <c r="E2018" s="2">
        <f t="shared" si="248"/>
        <v>7.1668299999999991</v>
      </c>
      <c r="F2018" s="2">
        <f t="shared" si="249"/>
        <v>6.8242199999999986</v>
      </c>
      <c r="G2018" s="2">
        <f t="shared" si="243"/>
        <v>6.0261739999999984</v>
      </c>
      <c r="H2018" s="2">
        <f t="shared" si="247"/>
        <v>6.1194014999999924</v>
      </c>
      <c r="I2018" s="2">
        <f t="array" ref="I2018">SUMPRODUCT(B2002:B2021, (ROW(B2002:B2021)-ROW(B2002)+1)) / (20*21/2)</f>
        <v>7.2636409523809515</v>
      </c>
      <c r="J2018" s="2">
        <f t="shared" si="250"/>
        <v>6.8683241109149948</v>
      </c>
      <c r="K2018" s="2">
        <f t="shared" si="244"/>
        <v>6.3503371900232777</v>
      </c>
    </row>
    <row r="2019" spans="1:11" ht="13.5" x14ac:dyDescent="0.25">
      <c r="A2019" s="3">
        <f>TITRES_STAT!B2022</f>
        <v>44944</v>
      </c>
      <c r="B2019" s="6">
        <f>TITRES_STAT!D2022</f>
        <v>7.6077000000000004</v>
      </c>
      <c r="C2019" s="2">
        <f t="shared" si="245"/>
        <v>0.32750000000000057</v>
      </c>
      <c r="D2019" s="2">
        <f t="shared" si="246"/>
        <v>7.345699999999999</v>
      </c>
      <c r="E2019" s="2">
        <f t="shared" si="248"/>
        <v>7.2197399999999989</v>
      </c>
      <c r="F2019" s="2">
        <f t="shared" si="249"/>
        <v>6.9065149999999971</v>
      </c>
      <c r="G2019" s="2">
        <f t="shared" si="243"/>
        <v>6.0773960000000002</v>
      </c>
      <c r="H2019" s="2">
        <f t="shared" si="247"/>
        <v>6.1233494999999918</v>
      </c>
      <c r="I2019" s="2">
        <f t="array" ref="I2019">SUMPRODUCT(B2003:B2022, (ROW(B2003:B2022)-ROW(B2003)+1)) / (20*21/2)</f>
        <v>7.3147452380952371</v>
      </c>
      <c r="J2019" s="2">
        <f t="shared" si="250"/>
        <v>6.9387408622564237</v>
      </c>
      <c r="K2019" s="2">
        <f t="shared" si="244"/>
        <v>6.399645535512561</v>
      </c>
    </row>
    <row r="2020" spans="1:11" ht="13.5" x14ac:dyDescent="0.25">
      <c r="A2020" s="3">
        <f>TITRES_STAT!B2023</f>
        <v>44945</v>
      </c>
      <c r="B2020" s="6">
        <f>TITRES_STAT!D2023</f>
        <v>7.6077000000000004</v>
      </c>
      <c r="C2020" s="2">
        <f t="shared" si="245"/>
        <v>0</v>
      </c>
      <c r="D2020" s="2">
        <f t="shared" si="246"/>
        <v>7.4111999999999991</v>
      </c>
      <c r="E2020" s="2">
        <f t="shared" si="248"/>
        <v>7.2835599999999996</v>
      </c>
      <c r="F2020" s="2">
        <f t="shared" si="249"/>
        <v>6.9888099999999982</v>
      </c>
      <c r="G2020" s="2">
        <f t="shared" si="243"/>
        <v>6.1286180000000012</v>
      </c>
      <c r="H2020" s="2">
        <f t="shared" si="247"/>
        <v>6.1284729999999925</v>
      </c>
      <c r="I2020" s="2">
        <f t="array" ref="I2020">SUMPRODUCT(B2004:B2023, (ROW(B2004:B2023)-ROW(B2004)+1)) / (20*21/2)</f>
        <v>7.3592119047619047</v>
      </c>
      <c r="J2020" s="2">
        <f t="shared" si="250"/>
        <v>7.002451256327241</v>
      </c>
      <c r="K2020" s="2">
        <f t="shared" si="244"/>
        <v>6.4470202203944211</v>
      </c>
    </row>
    <row r="2021" spans="1:11" ht="13.5" x14ac:dyDescent="0.25">
      <c r="A2021" s="3">
        <f>TITRES_STAT!B2024</f>
        <v>44946</v>
      </c>
      <c r="B2021" s="6">
        <f>TITRES_STAT!D2024</f>
        <v>7.6077000000000004</v>
      </c>
      <c r="C2021" s="2">
        <f t="shared" si="245"/>
        <v>0</v>
      </c>
      <c r="D2021" s="2">
        <f t="shared" si="246"/>
        <v>7.4766999999999992</v>
      </c>
      <c r="E2021" s="2">
        <f t="shared" si="248"/>
        <v>7.3473799999999994</v>
      </c>
      <c r="F2021" s="2">
        <f t="shared" si="249"/>
        <v>7.0711049999999975</v>
      </c>
      <c r="G2021" s="2">
        <f t="shared" si="243"/>
        <v>6.1798400000000013</v>
      </c>
      <c r="H2021" s="2">
        <f t="shared" si="247"/>
        <v>6.1335964999999932</v>
      </c>
      <c r="I2021" s="2">
        <f t="array" ref="I2021">SUMPRODUCT(B2005:B2024, (ROW(B2005:B2024)-ROW(B2005)+1)) / (20*21/2)</f>
        <v>7.3970409523809524</v>
      </c>
      <c r="J2021" s="2">
        <f t="shared" si="250"/>
        <v>7.0600939938198852</v>
      </c>
      <c r="K2021" s="2">
        <f t="shared" si="244"/>
        <v>6.4925370744966004</v>
      </c>
    </row>
    <row r="2022" spans="1:11" ht="13.5" x14ac:dyDescent="0.25">
      <c r="A2022" s="3">
        <f>TITRES_STAT!B2025</f>
        <v>44949</v>
      </c>
      <c r="B2022" s="6">
        <f>TITRES_STAT!D2025</f>
        <v>7.6077000000000004</v>
      </c>
      <c r="C2022" s="2">
        <f t="shared" si="245"/>
        <v>0</v>
      </c>
      <c r="D2022" s="2">
        <f t="shared" si="246"/>
        <v>7.5421999999999993</v>
      </c>
      <c r="E2022" s="2">
        <f t="shared" si="248"/>
        <v>7.4111999999999991</v>
      </c>
      <c r="F2022" s="2">
        <f t="shared" si="249"/>
        <v>7.1407999999999969</v>
      </c>
      <c r="G2022" s="2">
        <f t="shared" si="243"/>
        <v>6.2310620000000032</v>
      </c>
      <c r="H2022" s="2">
        <f t="shared" si="247"/>
        <v>6.138719999999994</v>
      </c>
      <c r="I2022" s="2">
        <f t="array" ref="I2022">SUMPRODUCT(B2006:B2025, (ROW(B2006:B2025)-ROW(B2006)+1)) / (20*21/2)</f>
        <v>7.4295519047619045</v>
      </c>
      <c r="J2022" s="2">
        <f t="shared" si="250"/>
        <v>7.1122469467894192</v>
      </c>
      <c r="K2022" s="2">
        <f t="shared" si="244"/>
        <v>6.536268953928106</v>
      </c>
    </row>
    <row r="2023" spans="1:11" ht="13.5" x14ac:dyDescent="0.25">
      <c r="A2023" s="3">
        <f>TITRES_STAT!B2026</f>
        <v>44950</v>
      </c>
      <c r="B2023" s="6">
        <f>TITRES_STAT!D2026</f>
        <v>7.6077000000000004</v>
      </c>
      <c r="C2023" s="2">
        <f t="shared" si="245"/>
        <v>0</v>
      </c>
      <c r="D2023" s="2">
        <f t="shared" si="246"/>
        <v>7.6076999999999995</v>
      </c>
      <c r="E2023" s="2">
        <f t="shared" si="248"/>
        <v>7.4439499999999992</v>
      </c>
      <c r="F2023" s="2">
        <f t="shared" si="249"/>
        <v>7.2104949999999972</v>
      </c>
      <c r="G2023" s="2">
        <f t="shared" si="243"/>
        <v>6.2853080000000023</v>
      </c>
      <c r="H2023" s="2">
        <f t="shared" si="247"/>
        <v>6.1438434999999947</v>
      </c>
      <c r="I2023" s="2">
        <f t="array" ref="I2023">SUMPRODUCT(B2007:B2026, (ROW(B2007:B2026)-ROW(B2007)+1)) / (20*21/2)</f>
        <v>7.4581042857142856</v>
      </c>
      <c r="J2023" s="2">
        <f t="shared" si="250"/>
        <v>7.1594329518570934</v>
      </c>
      <c r="K2023" s="2">
        <f t="shared" si="244"/>
        <v>6.5782858576956311</v>
      </c>
    </row>
    <row r="2024" spans="1:11" ht="13.5" x14ac:dyDescent="0.25">
      <c r="A2024" s="3">
        <f>TITRES_STAT!B2027</f>
        <v>44951</v>
      </c>
      <c r="B2024" s="6">
        <f>TITRES_STAT!D2027</f>
        <v>7.6077000000000004</v>
      </c>
      <c r="C2024" s="2">
        <f t="shared" si="245"/>
        <v>0</v>
      </c>
      <c r="D2024" s="2">
        <f t="shared" si="246"/>
        <v>7.6076999999999995</v>
      </c>
      <c r="E2024" s="2">
        <f t="shared" si="248"/>
        <v>7.4766999999999992</v>
      </c>
      <c r="F2024" s="2">
        <f t="shared" si="249"/>
        <v>7.2663349999999962</v>
      </c>
      <c r="G2024" s="2">
        <f t="shared" si="243"/>
        <v>6.3395540000000032</v>
      </c>
      <c r="H2024" s="2">
        <f t="shared" si="247"/>
        <v>6.1489669999999945</v>
      </c>
      <c r="I2024" s="2">
        <f t="array" ref="I2024">SUMPRODUCT(B2008:B2027, (ROW(B2008:B2027)-ROW(B2008)+1)) / (20*21/2)</f>
        <v>7.4841371428571426</v>
      </c>
      <c r="J2024" s="2">
        <f t="shared" si="250"/>
        <v>7.2021250516802269</v>
      </c>
      <c r="K2024" s="2">
        <f t="shared" si="244"/>
        <v>6.6186550397467832</v>
      </c>
    </row>
    <row r="2025" spans="1:11" ht="13.5" x14ac:dyDescent="0.25">
      <c r="A2025" s="3">
        <f>TITRES_STAT!B2028</f>
        <v>44952</v>
      </c>
      <c r="B2025" s="6">
        <f>TITRES_STAT!D2028</f>
        <v>7.6077000000000004</v>
      </c>
      <c r="C2025" s="2">
        <f t="shared" si="245"/>
        <v>0</v>
      </c>
      <c r="D2025" s="2">
        <f t="shared" si="246"/>
        <v>7.6076999999999995</v>
      </c>
      <c r="E2025" s="2">
        <f t="shared" si="248"/>
        <v>7.5094499999999993</v>
      </c>
      <c r="F2025" s="2">
        <f t="shared" si="249"/>
        <v>7.3078999999999965</v>
      </c>
      <c r="G2025" s="2">
        <f t="shared" si="243"/>
        <v>6.3938000000000033</v>
      </c>
      <c r="H2025" s="2">
        <f t="shared" si="247"/>
        <v>6.1552659999999948</v>
      </c>
      <c r="I2025" s="2">
        <f t="array" ref="I2025">SUMPRODUCT(B2009:B2028, (ROW(B2009:B2028)-ROW(B2009)+1)) / (20*21/2)</f>
        <v>7.5076504761904763</v>
      </c>
      <c r="J2025" s="2">
        <f t="shared" si="250"/>
        <v>7.2407512372344911</v>
      </c>
      <c r="K2025" s="2">
        <f t="shared" si="244"/>
        <v>6.6574411166194585</v>
      </c>
    </row>
    <row r="2026" spans="1:11" ht="13.5" x14ac:dyDescent="0.25">
      <c r="A2026" s="3">
        <f>TITRES_STAT!B2029</f>
        <v>44953</v>
      </c>
      <c r="B2026" s="6">
        <f>TITRES_STAT!D2029</f>
        <v>7.6077000000000004</v>
      </c>
      <c r="C2026" s="2">
        <f t="shared" si="245"/>
        <v>0</v>
      </c>
      <c r="D2026" s="2">
        <f t="shared" si="246"/>
        <v>7.6076999999999995</v>
      </c>
      <c r="E2026" s="2">
        <f t="shared" si="248"/>
        <v>7.5421999999999993</v>
      </c>
      <c r="F2026" s="2">
        <f t="shared" si="249"/>
        <v>7.3343549999999977</v>
      </c>
      <c r="G2026" s="2">
        <f t="shared" si="243"/>
        <v>6.4480460000000042</v>
      </c>
      <c r="H2026" s="2">
        <f t="shared" si="247"/>
        <v>6.1615649999999951</v>
      </c>
      <c r="I2026" s="2">
        <f t="array" ref="I2026">SUMPRODUCT(B2010:B2029, (ROW(B2010:B2029)-ROW(B2010)+1)) / (20*21/2)</f>
        <v>7.5286442857142859</v>
      </c>
      <c r="J2026" s="2">
        <f t="shared" si="250"/>
        <v>7.2756987384502541</v>
      </c>
      <c r="K2026" s="2">
        <f t="shared" si="244"/>
        <v>6.6947061708696758</v>
      </c>
    </row>
    <row r="2027" spans="1:11" ht="13.5" x14ac:dyDescent="0.25">
      <c r="A2027" s="3">
        <f>TITRES_STAT!B2030</f>
        <v>44956</v>
      </c>
      <c r="B2027" s="6">
        <f>TITRES_STAT!D2030</f>
        <v>7.6077000000000004</v>
      </c>
      <c r="C2027" s="2">
        <f t="shared" si="245"/>
        <v>0</v>
      </c>
      <c r="D2027" s="2">
        <f t="shared" si="246"/>
        <v>7.6076999999999995</v>
      </c>
      <c r="E2027" s="2">
        <f t="shared" si="248"/>
        <v>7.5749499999999994</v>
      </c>
      <c r="F2027" s="2">
        <f t="shared" si="249"/>
        <v>7.3608099999999963</v>
      </c>
      <c r="G2027" s="2">
        <f t="shared" si="243"/>
        <v>6.5022920000000042</v>
      </c>
      <c r="H2027" s="2">
        <f t="shared" si="247"/>
        <v>6.1678639999999954</v>
      </c>
      <c r="I2027" s="2">
        <f t="array" ref="I2027">SUMPRODUCT(B2011:B2030, (ROW(B2011:B2030)-ROW(B2011)+1)) / (20*21/2)</f>
        <v>7.5471185714285713</v>
      </c>
      <c r="J2027" s="2">
        <f t="shared" si="250"/>
        <v>7.3073179062168965</v>
      </c>
      <c r="K2027" s="2">
        <f t="shared" si="244"/>
        <v>6.730509850443414</v>
      </c>
    </row>
    <row r="2028" spans="1:11" ht="13.5" x14ac:dyDescent="0.25">
      <c r="A2028" s="3">
        <f>TITRES_STAT!B2031</f>
        <v>44957</v>
      </c>
      <c r="B2028" s="6">
        <f>TITRES_STAT!D2031</f>
        <v>7.6077000000000004</v>
      </c>
      <c r="C2028" s="2">
        <f t="shared" si="245"/>
        <v>0</v>
      </c>
      <c r="D2028" s="2">
        <f t="shared" si="246"/>
        <v>7.6076999999999995</v>
      </c>
      <c r="E2028" s="2">
        <f t="shared" si="248"/>
        <v>7.6076999999999995</v>
      </c>
      <c r="F2028" s="2">
        <f t="shared" si="249"/>
        <v>7.3872649999999966</v>
      </c>
      <c r="G2028" s="2">
        <f t="shared" si="243"/>
        <v>6.5609040000000052</v>
      </c>
      <c r="H2028" s="2">
        <f t="shared" si="247"/>
        <v>6.1735754999999957</v>
      </c>
      <c r="I2028" s="2">
        <f t="array" ref="I2028">SUMPRODUCT(B2012:B2031, (ROW(B2012:B2031)-ROW(B2012)+1)) / (20*21/2)</f>
        <v>7.5625538095238092</v>
      </c>
      <c r="J2028" s="2">
        <f t="shared" si="250"/>
        <v>7.3359257246724301</v>
      </c>
      <c r="K2028" s="2">
        <f t="shared" si="244"/>
        <v>6.7649094641515157</v>
      </c>
    </row>
    <row r="2029" spans="1:11" ht="13.5" x14ac:dyDescent="0.25">
      <c r="A2029" s="3">
        <f>TITRES_STAT!B2032</f>
        <v>44958</v>
      </c>
      <c r="B2029" s="6">
        <f>TITRES_STAT!D2032</f>
        <v>7.6077000000000004</v>
      </c>
      <c r="C2029" s="2">
        <f t="shared" si="245"/>
        <v>0</v>
      </c>
      <c r="D2029" s="2">
        <f t="shared" si="246"/>
        <v>7.6076999999999995</v>
      </c>
      <c r="E2029" s="2">
        <f t="shared" si="248"/>
        <v>7.6076999999999995</v>
      </c>
      <c r="F2029" s="2">
        <f t="shared" si="249"/>
        <v>7.4137199999999961</v>
      </c>
      <c r="G2029" s="2">
        <f t="shared" si="243"/>
        <v>6.6154860000000042</v>
      </c>
      <c r="H2029" s="2">
        <f t="shared" si="247"/>
        <v>6.179286999999996</v>
      </c>
      <c r="I2029" s="2">
        <f t="array" ref="I2029">SUMPRODUCT(B2013:B2032, (ROW(B2013:B2032)-ROW(B2013)+1)) / (20*21/2)</f>
        <v>7.5749499999999994</v>
      </c>
      <c r="J2029" s="2">
        <f t="shared" si="250"/>
        <v>7.3618089889893419</v>
      </c>
      <c r="K2029" s="2">
        <f t="shared" si="244"/>
        <v>6.7979600734004757</v>
      </c>
    </row>
    <row r="2030" spans="1:11" ht="13.5" x14ac:dyDescent="0.25">
      <c r="A2030" s="3">
        <f>TITRES_STAT!B2033</f>
        <v>44959</v>
      </c>
      <c r="B2030" s="6">
        <f>TITRES_STAT!D2033</f>
        <v>7.6077000000000004</v>
      </c>
      <c r="C2030" s="2">
        <f t="shared" si="245"/>
        <v>0</v>
      </c>
      <c r="D2030" s="2">
        <f t="shared" si="246"/>
        <v>7.6076999999999995</v>
      </c>
      <c r="E2030" s="2">
        <f t="shared" si="248"/>
        <v>7.6076999999999995</v>
      </c>
      <c r="F2030" s="2">
        <f t="shared" si="249"/>
        <v>7.4456299999999969</v>
      </c>
      <c r="G2030" s="2">
        <f t="shared" si="243"/>
        <v>6.6657000000000046</v>
      </c>
      <c r="H2030" s="2">
        <f t="shared" si="247"/>
        <v>6.1849984999999972</v>
      </c>
      <c r="I2030" s="2">
        <f t="array" ref="I2030">SUMPRODUCT(B2014:B2033, (ROW(B2014:B2033)-ROW(B2014)+1)) / (20*21/2)</f>
        <v>7.584307142857142</v>
      </c>
      <c r="J2030" s="2">
        <f t="shared" si="250"/>
        <v>7.3852271805141658</v>
      </c>
      <c r="K2030" s="2">
        <f t="shared" si="244"/>
        <v>6.8297145803259474</v>
      </c>
    </row>
    <row r="2031" spans="1:11" ht="13.5" x14ac:dyDescent="0.25">
      <c r="A2031" s="3">
        <f>TITRES_STAT!B2034</f>
        <v>44960</v>
      </c>
      <c r="B2031" s="6">
        <f>TITRES_STAT!D2034</f>
        <v>7.6077000000000004</v>
      </c>
      <c r="C2031" s="2">
        <f t="shared" si="245"/>
        <v>0</v>
      </c>
      <c r="D2031" s="2">
        <f t="shared" si="246"/>
        <v>7.6076999999999995</v>
      </c>
      <c r="E2031" s="2">
        <f t="shared" si="248"/>
        <v>7.6076999999999995</v>
      </c>
      <c r="F2031" s="2">
        <f t="shared" si="249"/>
        <v>7.4775399999999976</v>
      </c>
      <c r="G2031" s="2">
        <f t="shared" si="243"/>
        <v>6.7113800000000046</v>
      </c>
      <c r="H2031" s="2">
        <f t="shared" si="247"/>
        <v>6.1907099999999984</v>
      </c>
      <c r="I2031" s="2">
        <f t="array" ref="I2031">SUMPRODUCT(B2015:B2034, (ROW(B2015:B2034)-ROW(B2015)+1)) / (20*21/2)</f>
        <v>7.5921047619047615</v>
      </c>
      <c r="J2031" s="2">
        <f t="shared" si="250"/>
        <v>7.4064150680842449</v>
      </c>
      <c r="K2031" s="2">
        <f t="shared" si="244"/>
        <v>6.8602238124700277</v>
      </c>
    </row>
    <row r="2032" spans="1:11" ht="13.5" x14ac:dyDescent="0.25">
      <c r="A2032" s="3">
        <f>TITRES_STAT!B2035</f>
        <v>44963</v>
      </c>
      <c r="B2032" s="6">
        <f>TITRES_STAT!D2035</f>
        <v>7.6077000000000004</v>
      </c>
      <c r="C2032" s="2">
        <f t="shared" si="245"/>
        <v>0</v>
      </c>
      <c r="D2032" s="2">
        <f t="shared" si="246"/>
        <v>7.6076999999999995</v>
      </c>
      <c r="E2032" s="2">
        <f t="shared" si="248"/>
        <v>7.6076999999999995</v>
      </c>
      <c r="F2032" s="2">
        <f t="shared" si="249"/>
        <v>7.5094499999999966</v>
      </c>
      <c r="G2032" s="2">
        <f t="shared" si="243"/>
        <v>6.7523580000000045</v>
      </c>
      <c r="H2032" s="2">
        <f t="shared" si="247"/>
        <v>6.1964214999999978</v>
      </c>
      <c r="I2032" s="2">
        <f t="array" ref="I2032">SUMPRODUCT(B2016:B2035, (ROW(B2016:B2035)-ROW(B2016)+1)) / (20*21/2)</f>
        <v>7.598342857142856</v>
      </c>
      <c r="J2032" s="2">
        <f t="shared" si="250"/>
        <v>7.4255850616000316</v>
      </c>
      <c r="K2032" s="2">
        <f t="shared" si="244"/>
        <v>6.8895366041378701</v>
      </c>
    </row>
    <row r="2033" spans="1:11" ht="13.5" x14ac:dyDescent="0.25">
      <c r="A2033" s="3">
        <f>TITRES_STAT!B2036</f>
        <v>44964</v>
      </c>
      <c r="B2033" s="6">
        <f>TITRES_STAT!D2036</f>
        <v>7.6077000000000004</v>
      </c>
      <c r="C2033" s="2">
        <f t="shared" si="245"/>
        <v>0</v>
      </c>
      <c r="D2033" s="2">
        <f t="shared" si="246"/>
        <v>7.6076999999999995</v>
      </c>
      <c r="E2033" s="2">
        <f t="shared" si="248"/>
        <v>7.6076999999999995</v>
      </c>
      <c r="F2033" s="2">
        <f t="shared" si="249"/>
        <v>7.5258249999999975</v>
      </c>
      <c r="G2033" s="2">
        <f t="shared" si="243"/>
        <v>6.788466000000005</v>
      </c>
      <c r="H2033" s="2">
        <f t="shared" si="247"/>
        <v>6.202132999999999</v>
      </c>
      <c r="I2033" s="2">
        <f t="array" ref="I2033">SUMPRODUCT(B2017:B2036, (ROW(B2017:B2036)-ROW(B2017)+1)) / (20*21/2)</f>
        <v>7.6030214285714282</v>
      </c>
      <c r="J2033" s="2">
        <f t="shared" si="250"/>
        <v>7.4429293414476483</v>
      </c>
      <c r="K2033" s="2">
        <f t="shared" si="244"/>
        <v>6.9176998745638363</v>
      </c>
    </row>
    <row r="2034" spans="1:11" ht="13.5" x14ac:dyDescent="0.25">
      <c r="A2034" s="3">
        <f>TITRES_STAT!B2037</f>
        <v>44965</v>
      </c>
      <c r="B2034" s="6">
        <f>TITRES_STAT!D2037</f>
        <v>7.6077000000000004</v>
      </c>
      <c r="C2034" s="2">
        <f t="shared" si="245"/>
        <v>0</v>
      </c>
      <c r="D2034" s="2">
        <f t="shared" si="246"/>
        <v>7.6076999999999995</v>
      </c>
      <c r="E2034" s="2">
        <f t="shared" si="248"/>
        <v>7.6076999999999995</v>
      </c>
      <c r="F2034" s="2">
        <f t="shared" si="249"/>
        <v>7.5421999999999967</v>
      </c>
      <c r="G2034" s="2">
        <f t="shared" ref="G2034:G2097" si="251">AVERAGE(B1985:B2034)</f>
        <v>6.8245740000000055</v>
      </c>
      <c r="H2034" s="2">
        <f t="shared" si="247"/>
        <v>6.2078444999999984</v>
      </c>
      <c r="I2034" s="2">
        <f t="array" ref="I2034">SUMPRODUCT(B2018:B2037, (ROW(B2018:B2037)-ROW(B2018)+1)) / (20*21/2)</f>
        <v>7.6061404761904754</v>
      </c>
      <c r="J2034" s="2">
        <f t="shared" si="250"/>
        <v>7.4586217851193002</v>
      </c>
      <c r="K2034" s="2">
        <f t="shared" si="244"/>
        <v>6.9447587030123135</v>
      </c>
    </row>
    <row r="2035" spans="1:11" ht="13.5" x14ac:dyDescent="0.25">
      <c r="A2035" s="3">
        <f>TITRES_STAT!B2038</f>
        <v>44966</v>
      </c>
      <c r="B2035" s="6">
        <f>TITRES_STAT!D2038</f>
        <v>7.6077000000000004</v>
      </c>
      <c r="C2035" s="2">
        <f t="shared" si="245"/>
        <v>0</v>
      </c>
      <c r="D2035" s="2">
        <f t="shared" si="246"/>
        <v>7.6076999999999995</v>
      </c>
      <c r="E2035" s="2">
        <f t="shared" si="248"/>
        <v>7.6076999999999995</v>
      </c>
      <c r="F2035" s="2">
        <f t="shared" si="249"/>
        <v>7.5585749999999976</v>
      </c>
      <c r="G2035" s="2">
        <f t="shared" si="251"/>
        <v>6.857658000000006</v>
      </c>
      <c r="H2035" s="2">
        <f t="shared" si="247"/>
        <v>6.2135559999999987</v>
      </c>
      <c r="I2035" s="2">
        <f t="array" ref="I2035">SUMPRODUCT(B2019:B2038, (ROW(B2019:B2038)-ROW(B2019)+1)) / (20*21/2)</f>
        <v>7.6076999999999986</v>
      </c>
      <c r="J2035" s="2">
        <f t="shared" si="250"/>
        <v>7.4728197103460339</v>
      </c>
      <c r="K2035" s="2">
        <f t="shared" ref="K2035:K2098" si="252">$K$4*B2035+(1-$K$4)*K2034</f>
        <v>6.9707564009333991</v>
      </c>
    </row>
    <row r="2036" spans="1:11" ht="13.5" x14ac:dyDescent="0.25">
      <c r="A2036" s="3">
        <f>TITRES_STAT!B2039</f>
        <v>44967</v>
      </c>
      <c r="B2036" s="6">
        <f>TITRES_STAT!D2039</f>
        <v>7.6077000000000004</v>
      </c>
      <c r="C2036" s="2">
        <f t="shared" si="245"/>
        <v>0</v>
      </c>
      <c r="D2036" s="2">
        <f t="shared" si="246"/>
        <v>7.6076999999999995</v>
      </c>
      <c r="E2036" s="2">
        <f t="shared" si="248"/>
        <v>7.6076999999999995</v>
      </c>
      <c r="F2036" s="2">
        <f t="shared" si="249"/>
        <v>7.5749499999999967</v>
      </c>
      <c r="G2036" s="2">
        <f t="shared" si="251"/>
        <v>6.8907420000000057</v>
      </c>
      <c r="H2036" s="2">
        <f t="shared" si="247"/>
        <v>6.2192674999999999</v>
      </c>
      <c r="I2036" s="2">
        <f t="array" ref="I2036">SUMPRODUCT(B2020:B2039, (ROW(B2020:B2039)-ROW(B2020)+1)) / (20*21/2)</f>
        <v>7.6076999999999986</v>
      </c>
      <c r="J2036" s="2">
        <f t="shared" si="250"/>
        <v>7.485665452217841</v>
      </c>
      <c r="K2036" s="2">
        <f t="shared" si="252"/>
        <v>6.9957345812889518</v>
      </c>
    </row>
    <row r="2037" spans="1:11" ht="13.5" x14ac:dyDescent="0.25">
      <c r="A2037" s="3">
        <f>TITRES_STAT!B2040</f>
        <v>44970</v>
      </c>
      <c r="B2037" s="6">
        <f>TITRES_STAT!D2040</f>
        <v>7.6077000000000004</v>
      </c>
      <c r="C2037" s="2">
        <f t="shared" si="245"/>
        <v>0</v>
      </c>
      <c r="D2037" s="2">
        <f t="shared" si="246"/>
        <v>7.6076999999999995</v>
      </c>
      <c r="E2037" s="2">
        <f t="shared" si="248"/>
        <v>7.6076999999999995</v>
      </c>
      <c r="F2037" s="2">
        <f t="shared" si="249"/>
        <v>7.5913249999999977</v>
      </c>
      <c r="G2037" s="2">
        <f t="shared" si="251"/>
        <v>6.9238260000000063</v>
      </c>
      <c r="H2037" s="2">
        <f t="shared" si="247"/>
        <v>6.2236075000000008</v>
      </c>
      <c r="I2037" s="2">
        <f t="array" ref="I2037">SUMPRODUCT(B2021:B2040, (ROW(B2021:B2040)-ROW(B2021)+1)) / (20*21/2)</f>
        <v>7.6076999999999986</v>
      </c>
      <c r="J2037" s="2">
        <f t="shared" si="250"/>
        <v>7.497287790101856</v>
      </c>
      <c r="K2037" s="2">
        <f t="shared" si="252"/>
        <v>7.0197332251599729</v>
      </c>
    </row>
    <row r="2038" spans="1:11" ht="13.5" x14ac:dyDescent="0.25">
      <c r="A2038" s="3">
        <f>TITRES_STAT!B2041</f>
        <v>44971</v>
      </c>
      <c r="B2038" s="6">
        <f>TITRES_STAT!D2041</f>
        <v>7.6077000000000004</v>
      </c>
      <c r="C2038" s="2">
        <f t="shared" si="245"/>
        <v>0</v>
      </c>
      <c r="D2038" s="2">
        <f t="shared" si="246"/>
        <v>7.6076999999999995</v>
      </c>
      <c r="E2038" s="2">
        <f t="shared" si="248"/>
        <v>7.6076999999999995</v>
      </c>
      <c r="F2038" s="2">
        <f t="shared" si="249"/>
        <v>7.6076999999999968</v>
      </c>
      <c r="G2038" s="2">
        <f t="shared" si="251"/>
        <v>6.9621180000000065</v>
      </c>
      <c r="H2038" s="2">
        <f t="shared" si="247"/>
        <v>6.2279475</v>
      </c>
      <c r="I2038" s="2">
        <f t="array" ref="I2038">SUMPRODUCT(B2022:B2041, (ROW(B2022:B2041)-ROW(B2022)+1)) / (20*21/2)</f>
        <v>7.6076999999999986</v>
      </c>
      <c r="J2038" s="2">
        <f t="shared" si="250"/>
        <v>7.507803238663584</v>
      </c>
      <c r="K2038" s="2">
        <f t="shared" si="252"/>
        <v>7.042790745741935</v>
      </c>
    </row>
    <row r="2039" spans="1:11" ht="13.5" x14ac:dyDescent="0.25">
      <c r="A2039" s="3">
        <f>TITRES_STAT!B2042</f>
        <v>44972</v>
      </c>
      <c r="B2039" s="6">
        <f>TITRES_STAT!D2042</f>
        <v>7.6077000000000004</v>
      </c>
      <c r="C2039" s="2">
        <f t="shared" si="245"/>
        <v>0</v>
      </c>
      <c r="D2039" s="2">
        <f t="shared" si="246"/>
        <v>7.6076999999999995</v>
      </c>
      <c r="E2039" s="2">
        <f t="shared" si="248"/>
        <v>7.6076999999999995</v>
      </c>
      <c r="F2039" s="2">
        <f t="shared" si="249"/>
        <v>7.6076999999999968</v>
      </c>
      <c r="G2039" s="2">
        <f t="shared" si="251"/>
        <v>6.9953700000000056</v>
      </c>
      <c r="H2039" s="2">
        <f t="shared" si="247"/>
        <v>6.2322875000000009</v>
      </c>
      <c r="I2039" s="2">
        <f t="array" ref="I2039">SUMPRODUCT(B2023:B2042, (ROW(B2023:B2042)-ROW(B2023)+1)) / (20*21/2)</f>
        <v>7.6076999999999986</v>
      </c>
      <c r="J2039" s="2">
        <f t="shared" si="250"/>
        <v>7.5173172159337192</v>
      </c>
      <c r="K2039" s="2">
        <f t="shared" si="252"/>
        <v>7.064944049830487</v>
      </c>
    </row>
    <row r="2040" spans="1:11" ht="13.5" x14ac:dyDescent="0.25">
      <c r="A2040" s="3">
        <f>TITRES_STAT!B2043</f>
        <v>44973</v>
      </c>
      <c r="B2040" s="6">
        <f>TITRES_STAT!D2043</f>
        <v>7.6077000000000004</v>
      </c>
      <c r="C2040" s="2">
        <f t="shared" si="245"/>
        <v>0</v>
      </c>
      <c r="D2040" s="2">
        <f t="shared" si="246"/>
        <v>7.6076999999999995</v>
      </c>
      <c r="E2040" s="2">
        <f t="shared" si="248"/>
        <v>7.6076999999999995</v>
      </c>
      <c r="F2040" s="2">
        <f t="shared" si="249"/>
        <v>7.6076999999999968</v>
      </c>
      <c r="G2040" s="2">
        <f t="shared" si="251"/>
        <v>7.0286220000000048</v>
      </c>
      <c r="H2040" s="2">
        <f t="shared" si="247"/>
        <v>6.2366275000000018</v>
      </c>
      <c r="I2040" s="2">
        <f t="array" ref="I2040">SUMPRODUCT(B2024:B2043, (ROW(B2024:B2043)-ROW(B2024)+1)) / (20*21/2)</f>
        <v>7.6076999999999986</v>
      </c>
      <c r="J2040" s="2">
        <f t="shared" si="250"/>
        <v>7.5259251001305074</v>
      </c>
      <c r="K2040" s="2">
        <f t="shared" si="252"/>
        <v>7.0862285968959577</v>
      </c>
    </row>
    <row r="2041" spans="1:11" ht="13.5" x14ac:dyDescent="0.25">
      <c r="A2041" s="3">
        <f>TITRES_STAT!B2044</f>
        <v>44974</v>
      </c>
      <c r="B2041" s="6">
        <f>TITRES_STAT!D2044</f>
        <v>7.6077000000000004</v>
      </c>
      <c r="C2041" s="2">
        <f t="shared" si="245"/>
        <v>0</v>
      </c>
      <c r="D2041" s="2">
        <f t="shared" si="246"/>
        <v>7.6076999999999995</v>
      </c>
      <c r="E2041" s="2">
        <f t="shared" si="248"/>
        <v>7.6076999999999995</v>
      </c>
      <c r="F2041" s="2">
        <f t="shared" si="249"/>
        <v>7.6076999999999968</v>
      </c>
      <c r="G2041" s="2">
        <f t="shared" si="251"/>
        <v>7.0618740000000049</v>
      </c>
      <c r="H2041" s="2">
        <f t="shared" si="247"/>
        <v>6.2409675000000027</v>
      </c>
      <c r="I2041" s="2">
        <f t="array" ref="I2041">SUMPRODUCT(B2025:B2044, (ROW(B2025:B2044)-ROW(B2025)+1)) / (20*21/2)</f>
        <v>7.6076999999999986</v>
      </c>
      <c r="J2041" s="2">
        <f t="shared" si="250"/>
        <v>7.5337131858323634</v>
      </c>
      <c r="K2041" s="2">
        <f t="shared" si="252"/>
        <v>7.1066784558412142</v>
      </c>
    </row>
    <row r="2042" spans="1:11" ht="13.5" x14ac:dyDescent="0.25">
      <c r="A2042" s="3">
        <f>TITRES_STAT!B2045</f>
        <v>44977</v>
      </c>
      <c r="B2042" s="6">
        <f>TITRES_STAT!D2045</f>
        <v>7.6077000000000004</v>
      </c>
      <c r="C2042" s="2">
        <f t="shared" si="245"/>
        <v>0</v>
      </c>
      <c r="D2042" s="2">
        <f t="shared" si="246"/>
        <v>7.6076999999999995</v>
      </c>
      <c r="E2042" s="2">
        <f t="shared" si="248"/>
        <v>7.6076999999999995</v>
      </c>
      <c r="F2042" s="2">
        <f t="shared" si="249"/>
        <v>7.6076999999999968</v>
      </c>
      <c r="G2042" s="2">
        <f t="shared" si="251"/>
        <v>7.0952940000000044</v>
      </c>
      <c r="H2042" s="2">
        <f t="shared" si="247"/>
        <v>6.2453075000000036</v>
      </c>
      <c r="I2042" s="2">
        <f t="array" ref="I2042">SUMPRODUCT(B2026:B2045, (ROW(B2026:B2045)-ROW(B2026)+1)) / (20*21/2)</f>
        <v>7.6076999999999986</v>
      </c>
      <c r="J2042" s="2">
        <f t="shared" si="250"/>
        <v>7.5407595490864239</v>
      </c>
      <c r="K2042" s="2">
        <f t="shared" si="252"/>
        <v>7.1263263595337154</v>
      </c>
    </row>
    <row r="2043" spans="1:11" ht="13.5" x14ac:dyDescent="0.25">
      <c r="A2043" s="3">
        <f>TITRES_STAT!B2046</f>
        <v>44978</v>
      </c>
      <c r="B2043" s="6">
        <f>TITRES_STAT!D2046</f>
        <v>7.6077000000000004</v>
      </c>
      <c r="C2043" s="2">
        <f t="shared" si="245"/>
        <v>0</v>
      </c>
      <c r="D2043" s="2">
        <f t="shared" si="246"/>
        <v>7.6076999999999995</v>
      </c>
      <c r="E2043" s="2">
        <f t="shared" si="248"/>
        <v>7.6076999999999995</v>
      </c>
      <c r="F2043" s="2">
        <f t="shared" si="249"/>
        <v>7.6076999999999968</v>
      </c>
      <c r="G2043" s="2">
        <f t="shared" si="251"/>
        <v>7.1287140000000049</v>
      </c>
      <c r="H2043" s="2">
        <f t="shared" si="247"/>
        <v>6.2496475000000036</v>
      </c>
      <c r="I2043" s="2">
        <f t="array" ref="I2043">SUMPRODUCT(B2027:B2046, (ROW(B2027:B2046)-ROW(B2027)+1)) / (20*21/2)</f>
        <v>7.6076999999999986</v>
      </c>
      <c r="J2043" s="2">
        <f t="shared" si="250"/>
        <v>7.5471348301258114</v>
      </c>
      <c r="K2043" s="2">
        <f t="shared" si="252"/>
        <v>7.1452037571990603</v>
      </c>
    </row>
    <row r="2044" spans="1:11" ht="13.5" x14ac:dyDescent="0.25">
      <c r="A2044" s="3">
        <f>TITRES_STAT!B2047</f>
        <v>44979</v>
      </c>
      <c r="B2044" s="6">
        <f>TITRES_STAT!D2047</f>
        <v>7.6077000000000004</v>
      </c>
      <c r="C2044" s="2">
        <f t="shared" si="245"/>
        <v>0</v>
      </c>
      <c r="D2044" s="2">
        <f t="shared" si="246"/>
        <v>7.6076999999999995</v>
      </c>
      <c r="E2044" s="2">
        <f t="shared" si="248"/>
        <v>7.6076999999999995</v>
      </c>
      <c r="F2044" s="2">
        <f t="shared" si="249"/>
        <v>7.6076999999999968</v>
      </c>
      <c r="G2044" s="2">
        <f t="shared" si="251"/>
        <v>7.1621340000000044</v>
      </c>
      <c r="H2044" s="2">
        <f t="shared" si="247"/>
        <v>6.2539875000000045</v>
      </c>
      <c r="I2044" s="2">
        <f t="array" ref="I2044">SUMPRODUCT(B2028:B2047, (ROW(B2028:B2047)-ROW(B2028)+1)) / (20*21/2)</f>
        <v>7.6076999999999986</v>
      </c>
      <c r="J2044" s="2">
        <f t="shared" si="250"/>
        <v>7.5529029415424009</v>
      </c>
      <c r="K2044" s="2">
        <f t="shared" si="252"/>
        <v>7.1633408647598813</v>
      </c>
    </row>
    <row r="2045" spans="1:11" ht="13.5" x14ac:dyDescent="0.25">
      <c r="A2045" s="3">
        <f>TITRES_STAT!B2048</f>
        <v>44980</v>
      </c>
      <c r="B2045" s="6">
        <f>TITRES_STAT!D2048</f>
        <v>7.6077000000000004</v>
      </c>
      <c r="C2045" s="2">
        <f t="shared" si="245"/>
        <v>0</v>
      </c>
      <c r="D2045" s="2">
        <f t="shared" si="246"/>
        <v>7.6076999999999995</v>
      </c>
      <c r="E2045" s="2">
        <f t="shared" si="248"/>
        <v>7.6076999999999995</v>
      </c>
      <c r="F2045" s="2">
        <f t="shared" si="249"/>
        <v>7.6076999999999968</v>
      </c>
      <c r="G2045" s="2">
        <f t="shared" si="251"/>
        <v>7.195554000000004</v>
      </c>
      <c r="H2045" s="2">
        <f t="shared" si="247"/>
        <v>6.2583275000000036</v>
      </c>
      <c r="I2045" s="2">
        <f t="array" ref="I2045">SUMPRODUCT(B2029:B2048, (ROW(B2029:B2048)-ROW(B2029)+1)) / (20*21/2)</f>
        <v>7.6076999999999986</v>
      </c>
      <c r="J2045" s="2">
        <f t="shared" si="250"/>
        <v>7.5581217090145536</v>
      </c>
      <c r="K2045" s="2">
        <f t="shared" si="252"/>
        <v>7.1807667132006703</v>
      </c>
    </row>
    <row r="2046" spans="1:11" ht="13.5" x14ac:dyDescent="0.25">
      <c r="A2046" s="3">
        <f>TITRES_STAT!B2049</f>
        <v>44981</v>
      </c>
      <c r="B2046" s="6">
        <f>TITRES_STAT!D2049</f>
        <v>7.6077000000000004</v>
      </c>
      <c r="C2046" s="2">
        <f t="shared" si="245"/>
        <v>0</v>
      </c>
      <c r="D2046" s="2">
        <f t="shared" si="246"/>
        <v>7.6076999999999995</v>
      </c>
      <c r="E2046" s="2">
        <f t="shared" si="248"/>
        <v>7.6076999999999995</v>
      </c>
      <c r="F2046" s="2">
        <f t="shared" si="249"/>
        <v>7.6076999999999968</v>
      </c>
      <c r="G2046" s="2">
        <f t="shared" si="251"/>
        <v>7.2284720000000036</v>
      </c>
      <c r="H2046" s="2">
        <f t="shared" si="247"/>
        <v>6.2626675000000045</v>
      </c>
      <c r="I2046" s="2">
        <f t="array" ref="I2046">SUMPRODUCT(B2030:B2049, (ROW(B2030:B2049)-ROW(B2030)+1)) / (20*21/2)</f>
        <v>7.6076999999999986</v>
      </c>
      <c r="J2046" s="2">
        <f t="shared" si="250"/>
        <v>7.5628434510131672</v>
      </c>
      <c r="K2046" s="2">
        <f t="shared" si="252"/>
        <v>7.1975091950359378</v>
      </c>
    </row>
    <row r="2047" spans="1:11" ht="13.5" x14ac:dyDescent="0.25">
      <c r="A2047" s="3">
        <f>TITRES_STAT!B2050</f>
        <v>44984</v>
      </c>
      <c r="B2047" s="6">
        <f>TITRES_STAT!D2050</f>
        <v>7.6077000000000004</v>
      </c>
      <c r="C2047" s="2">
        <f t="shared" si="245"/>
        <v>0</v>
      </c>
      <c r="D2047" s="2">
        <f t="shared" si="246"/>
        <v>7.6076999999999995</v>
      </c>
      <c r="E2047" s="2">
        <f t="shared" si="248"/>
        <v>7.6076999999999995</v>
      </c>
      <c r="F2047" s="2">
        <f t="shared" si="249"/>
        <v>7.6076999999999968</v>
      </c>
      <c r="G2047" s="2">
        <f t="shared" si="251"/>
        <v>7.2613900000000049</v>
      </c>
      <c r="H2047" s="2">
        <f t="shared" si="247"/>
        <v>6.2670075000000054</v>
      </c>
      <c r="I2047" s="2">
        <f t="array" ref="I2047">SUMPRODUCT(B2031:B2050, (ROW(B2031:B2050)-ROW(B2031)+1)) / (20*21/2)</f>
        <v>7.6076999999999986</v>
      </c>
      <c r="J2047" s="2">
        <f t="shared" si="250"/>
        <v>7.5671155032976269</v>
      </c>
      <c r="K2047" s="2">
        <f t="shared" si="252"/>
        <v>7.2135951089560972</v>
      </c>
    </row>
    <row r="2048" spans="1:11" ht="13.5" x14ac:dyDescent="0.25">
      <c r="A2048" s="3">
        <f>TITRES_STAT!B2051</f>
        <v>44985</v>
      </c>
      <c r="B2048" s="6">
        <f>TITRES_STAT!D2051</f>
        <v>7.6077000000000004</v>
      </c>
      <c r="C2048" s="2">
        <f t="shared" si="245"/>
        <v>0</v>
      </c>
      <c r="D2048" s="2">
        <f t="shared" si="246"/>
        <v>7.6076999999999995</v>
      </c>
      <c r="E2048" s="2">
        <f t="shared" si="248"/>
        <v>7.6076999999999995</v>
      </c>
      <c r="F2048" s="2">
        <f t="shared" si="249"/>
        <v>7.6076999999999968</v>
      </c>
      <c r="G2048" s="2">
        <f t="shared" si="251"/>
        <v>7.2943080000000045</v>
      </c>
      <c r="H2048" s="2">
        <f t="shared" si="247"/>
        <v>6.2713475000000063</v>
      </c>
      <c r="I2048" s="2">
        <f t="array" ref="I2048">SUMPRODUCT(B2032:B2051, (ROW(B2032:B2051)-ROW(B2032)+1)) / (20*21/2)</f>
        <v>7.6076999999999986</v>
      </c>
      <c r="J2048" s="2">
        <f t="shared" si="250"/>
        <v>7.5709806934597577</v>
      </c>
      <c r="K2048" s="2">
        <f t="shared" si="252"/>
        <v>7.229050202722525</v>
      </c>
    </row>
    <row r="2049" spans="1:11" ht="13.5" x14ac:dyDescent="0.25">
      <c r="A2049" s="3">
        <f>TITRES_STAT!B2052</f>
        <v>44986</v>
      </c>
      <c r="B2049" s="6">
        <f>TITRES_STAT!D2052</f>
        <v>7.6077000000000004</v>
      </c>
      <c r="C2049" s="2">
        <f t="shared" si="245"/>
        <v>0</v>
      </c>
      <c r="D2049" s="2">
        <f t="shared" si="246"/>
        <v>7.6076999999999995</v>
      </c>
      <c r="E2049" s="2">
        <f t="shared" si="248"/>
        <v>7.6076999999999995</v>
      </c>
      <c r="F2049" s="2">
        <f t="shared" si="249"/>
        <v>7.6076999999999968</v>
      </c>
      <c r="G2049" s="2">
        <f t="shared" si="251"/>
        <v>7.327226000000004</v>
      </c>
      <c r="H2049" s="2">
        <f t="shared" si="247"/>
        <v>6.274198500000006</v>
      </c>
      <c r="I2049" s="2">
        <f t="array" ref="I2049">SUMPRODUCT(B2033:B2052, (ROW(B2033:B2052)-ROW(B2033)+1)) / (20*21/2)</f>
        <v>7.6076999999999986</v>
      </c>
      <c r="J2049" s="2">
        <f t="shared" si="250"/>
        <v>7.5744777702731145</v>
      </c>
      <c r="K2049" s="2">
        <f t="shared" si="252"/>
        <v>7.2438992143804652</v>
      </c>
    </row>
    <row r="2050" spans="1:11" ht="13.5" x14ac:dyDescent="0.25">
      <c r="A2050" s="3">
        <f>TITRES_STAT!B2053</f>
        <v>44987</v>
      </c>
      <c r="B2050" s="6">
        <f>TITRES_STAT!D2053</f>
        <v>7.6077000000000004</v>
      </c>
      <c r="C2050" s="2">
        <f t="shared" si="245"/>
        <v>0</v>
      </c>
      <c r="D2050" s="2">
        <f t="shared" si="246"/>
        <v>7.6076999999999995</v>
      </c>
      <c r="E2050" s="2">
        <f t="shared" si="248"/>
        <v>7.6076999999999995</v>
      </c>
      <c r="F2050" s="2">
        <f t="shared" si="249"/>
        <v>7.6076999999999968</v>
      </c>
      <c r="G2050" s="2">
        <f t="shared" si="251"/>
        <v>7.3601440000000036</v>
      </c>
      <c r="H2050" s="2">
        <f t="shared" si="247"/>
        <v>6.2770495000000048</v>
      </c>
      <c r="I2050" s="2">
        <f t="array" ref="I2050">SUMPRODUCT(B2034:B2053, (ROW(B2034:B2053)-ROW(B2034)+1)) / (20*21/2)</f>
        <v>7.5757095238095218</v>
      </c>
      <c r="J2050" s="2">
        <f t="shared" si="250"/>
        <v>7.5776417921518657</v>
      </c>
      <c r="K2050" s="2">
        <f t="shared" si="252"/>
        <v>7.2581659118557411</v>
      </c>
    </row>
    <row r="2051" spans="1:11" ht="13.5" x14ac:dyDescent="0.25">
      <c r="A2051" s="3">
        <f>TITRES_STAT!B2054</f>
        <v>44988</v>
      </c>
      <c r="B2051" s="6">
        <f>TITRES_STAT!D2054</f>
        <v>7.6077000000000004</v>
      </c>
      <c r="C2051" s="2">
        <f t="shared" si="245"/>
        <v>0</v>
      </c>
      <c r="D2051" s="2">
        <f t="shared" si="246"/>
        <v>7.6076999999999995</v>
      </c>
      <c r="E2051" s="2">
        <f t="shared" si="248"/>
        <v>7.6076999999999995</v>
      </c>
      <c r="F2051" s="2">
        <f t="shared" si="249"/>
        <v>7.6076999999999968</v>
      </c>
      <c r="G2051" s="2">
        <f t="shared" si="251"/>
        <v>7.3930620000000031</v>
      </c>
      <c r="H2051" s="2">
        <f t="shared" si="247"/>
        <v>6.281467500000006</v>
      </c>
      <c r="I2051" s="2">
        <f t="array" ref="I2051">SUMPRODUCT(B2035:B2054, (ROW(B2035:B2054)-ROW(B2035)+1)) / (20*21/2)</f>
        <v>7.5149280952380941</v>
      </c>
      <c r="J2051" s="2">
        <f t="shared" si="250"/>
        <v>7.5805044786135927</v>
      </c>
      <c r="K2051" s="2">
        <f t="shared" si="252"/>
        <v>7.2718731309986531</v>
      </c>
    </row>
    <row r="2052" spans="1:11" ht="13.5" x14ac:dyDescent="0.25">
      <c r="A2052" s="3">
        <f>TITRES_STAT!B2055</f>
        <v>44991</v>
      </c>
      <c r="B2052" s="6">
        <f>TITRES_STAT!D2055</f>
        <v>7.6077000000000004</v>
      </c>
      <c r="C2052" s="2">
        <f t="shared" ref="C2052:C2115" si="253">B2052-B2051</f>
        <v>0</v>
      </c>
      <c r="D2052" s="2">
        <f t="shared" si="246"/>
        <v>7.6076999999999995</v>
      </c>
      <c r="E2052" s="2">
        <f t="shared" si="248"/>
        <v>7.6076999999999995</v>
      </c>
      <c r="F2052" s="2">
        <f t="shared" si="249"/>
        <v>7.6076999999999968</v>
      </c>
      <c r="G2052" s="2">
        <f t="shared" si="251"/>
        <v>7.4209400000000043</v>
      </c>
      <c r="H2052" s="2">
        <f t="shared" si="247"/>
        <v>6.2858855000000053</v>
      </c>
      <c r="I2052" s="2">
        <f t="array" ref="I2052">SUMPRODUCT(B2036:B2055, (ROW(B2036:B2055)-ROW(B2036)+1)) / (20*21/2)</f>
        <v>7.4348752380952376</v>
      </c>
      <c r="J2052" s="2">
        <f t="shared" si="250"/>
        <v>7.5830945282694415</v>
      </c>
      <c r="K2052" s="2">
        <f t="shared" si="252"/>
        <v>7.2850428121359609</v>
      </c>
    </row>
    <row r="2053" spans="1:11" ht="13.5" x14ac:dyDescent="0.25">
      <c r="A2053" s="3">
        <f>TITRES_STAT!B2056</f>
        <v>44992</v>
      </c>
      <c r="B2053" s="6">
        <f>TITRES_STAT!D2056</f>
        <v>7.2717999999999998</v>
      </c>
      <c r="C2053" s="2">
        <f t="shared" si="253"/>
        <v>-0.33590000000000053</v>
      </c>
      <c r="D2053" s="2">
        <f t="shared" si="246"/>
        <v>7.5405200000000008</v>
      </c>
      <c r="E2053" s="2">
        <f t="shared" si="248"/>
        <v>7.5741100000000001</v>
      </c>
      <c r="F2053" s="2">
        <f t="shared" si="249"/>
        <v>7.5909049999999976</v>
      </c>
      <c r="G2053" s="2">
        <f t="shared" si="251"/>
        <v>7.4421000000000035</v>
      </c>
      <c r="H2053" s="2">
        <f t="shared" si="247"/>
        <v>6.288624000000004</v>
      </c>
      <c r="I2053" s="2">
        <f t="array" ref="I2053">SUMPRODUCT(B2037:B2056, (ROW(B2037:B2056)-ROW(B2037)+1)) / (20*21/2)</f>
        <v>7.3590609523809514</v>
      </c>
      <c r="J2053" s="2">
        <f t="shared" si="250"/>
        <v>7.553447430339018</v>
      </c>
      <c r="K2053" s="2">
        <f t="shared" si="252"/>
        <v>7.2845234861698449</v>
      </c>
    </row>
    <row r="2054" spans="1:11" ht="13.5" x14ac:dyDescent="0.25">
      <c r="A2054" s="3">
        <f>TITRES_STAT!B2057</f>
        <v>44993</v>
      </c>
      <c r="B2054" s="6">
        <f>TITRES_STAT!D2057</f>
        <v>6.9527000000000001</v>
      </c>
      <c r="C2054" s="2">
        <f t="shared" si="253"/>
        <v>-0.31909999999999972</v>
      </c>
      <c r="D2054" s="2">
        <f t="shared" ref="D2054:D2117" si="254">AVERAGE(B2050:B2054)</f>
        <v>7.4095200000000006</v>
      </c>
      <c r="E2054" s="2">
        <f t="shared" si="248"/>
        <v>7.5086100000000018</v>
      </c>
      <c r="F2054" s="2">
        <f t="shared" si="249"/>
        <v>7.5581549999999975</v>
      </c>
      <c r="G2054" s="2">
        <f t="shared" si="251"/>
        <v>7.4513360000000022</v>
      </c>
      <c r="H2054" s="2">
        <f t="shared" si="247"/>
        <v>6.2897670000000048</v>
      </c>
      <c r="I2054" s="2">
        <f t="array" ref="I2054">SUMPRODUCT(B2038:B2057, (ROW(B2038:B2057)-ROW(B2038)+1)) / (20*21/2)</f>
        <v>7.2874852380952371</v>
      </c>
      <c r="J2054" s="2">
        <f t="shared" si="250"/>
        <v>7.4962333893543498</v>
      </c>
      <c r="K2054" s="2">
        <f t="shared" si="252"/>
        <v>7.271510800437694</v>
      </c>
    </row>
    <row r="2055" spans="1:11" ht="13.5" x14ac:dyDescent="0.25">
      <c r="A2055" s="3">
        <f>TITRES_STAT!B2058</f>
        <v>44994</v>
      </c>
      <c r="B2055" s="6">
        <f>TITRES_STAT!D2058</f>
        <v>6.7176</v>
      </c>
      <c r="C2055" s="2">
        <f t="shared" si="253"/>
        <v>-0.23510000000000009</v>
      </c>
      <c r="D2055" s="2">
        <f t="shared" si="254"/>
        <v>7.2314999999999996</v>
      </c>
      <c r="E2055" s="2">
        <f t="shared" si="248"/>
        <v>7.4196</v>
      </c>
      <c r="F2055" s="2">
        <f t="shared" si="249"/>
        <v>7.5136499999999984</v>
      </c>
      <c r="G2055" s="2">
        <f t="shared" si="251"/>
        <v>7.4501600000000021</v>
      </c>
      <c r="H2055" s="2">
        <f t="shared" si="247"/>
        <v>6.2897345000000051</v>
      </c>
      <c r="I2055" s="2">
        <f t="array" ref="I2055">SUMPRODUCT(B2039:B2058, (ROW(B2039:B2058)-ROW(B2039)+1)) / (20*21/2)</f>
        <v>7.2489385714285701</v>
      </c>
      <c r="J2055" s="2">
        <f t="shared" si="250"/>
        <v>7.4220778284634594</v>
      </c>
      <c r="K2055" s="2">
        <f t="shared" si="252"/>
        <v>7.2497888082636672</v>
      </c>
    </row>
    <row r="2056" spans="1:11" ht="13.5" x14ac:dyDescent="0.25">
      <c r="A2056" s="3">
        <f>TITRES_STAT!B2059</f>
        <v>44995</v>
      </c>
      <c r="B2056" s="6">
        <f>TITRES_STAT!D2059</f>
        <v>6.7176</v>
      </c>
      <c r="C2056" s="2">
        <f t="shared" si="253"/>
        <v>0</v>
      </c>
      <c r="D2056" s="2">
        <f t="shared" si="254"/>
        <v>7.0534800000000004</v>
      </c>
      <c r="E2056" s="2">
        <f t="shared" si="248"/>
        <v>7.3305900000000008</v>
      </c>
      <c r="F2056" s="2">
        <f t="shared" si="249"/>
        <v>7.4691449999999993</v>
      </c>
      <c r="G2056" s="2">
        <f t="shared" si="251"/>
        <v>7.4429400000000019</v>
      </c>
      <c r="H2056" s="2">
        <f t="shared" si="247"/>
        <v>6.2897020000000046</v>
      </c>
      <c r="I2056" s="2">
        <f t="array" ref="I2056">SUMPRODUCT(B2040:B2059, (ROW(B2040:B2059)-ROW(B2040)+1)) / (20*21/2)</f>
        <v>7.213190952380951</v>
      </c>
      <c r="J2056" s="2">
        <f t="shared" si="250"/>
        <v>7.3549847019431303</v>
      </c>
      <c r="K2056" s="2">
        <f t="shared" si="252"/>
        <v>7.2289186589199943</v>
      </c>
    </row>
    <row r="2057" spans="1:11" ht="13.5" x14ac:dyDescent="0.25">
      <c r="A2057" s="3">
        <f>TITRES_STAT!B2060</f>
        <v>44998</v>
      </c>
      <c r="B2057" s="6">
        <f>TITRES_STAT!D2060</f>
        <v>6.7176</v>
      </c>
      <c r="C2057" s="2">
        <f t="shared" si="253"/>
        <v>0</v>
      </c>
      <c r="D2057" s="2">
        <f t="shared" si="254"/>
        <v>6.8754599999999995</v>
      </c>
      <c r="E2057" s="2">
        <f t="shared" si="248"/>
        <v>7.2415800000000008</v>
      </c>
      <c r="F2057" s="2">
        <f t="shared" si="249"/>
        <v>7.4246399999999992</v>
      </c>
      <c r="G2057" s="2">
        <f t="shared" si="251"/>
        <v>7.4357200000000008</v>
      </c>
      <c r="H2057" s="2">
        <f t="shared" si="247"/>
        <v>6.2896695000000049</v>
      </c>
      <c r="I2057" s="2">
        <f t="array" ref="I2057">SUMPRODUCT(B2041:B2060, (ROW(B2041:B2060)-ROW(B2041)+1)) / (20*21/2)</f>
        <v>7.1802423809523797</v>
      </c>
      <c r="J2057" s="2">
        <f t="shared" si="250"/>
        <v>7.2942813969961655</v>
      </c>
      <c r="K2057" s="2">
        <f t="shared" si="252"/>
        <v>7.2088669468054851</v>
      </c>
    </row>
    <row r="2058" spans="1:11" ht="13.5" x14ac:dyDescent="0.25">
      <c r="A2058" s="3">
        <f>TITRES_STAT!B2061</f>
        <v>44999</v>
      </c>
      <c r="B2058" s="6">
        <f>TITRES_STAT!D2061</f>
        <v>7.0198999999999998</v>
      </c>
      <c r="C2058" s="2">
        <f t="shared" si="253"/>
        <v>0.30229999999999979</v>
      </c>
      <c r="D2058" s="2">
        <f t="shared" si="254"/>
        <v>6.8250799999999998</v>
      </c>
      <c r="E2058" s="2">
        <f t="shared" si="248"/>
        <v>7.1828000000000003</v>
      </c>
      <c r="F2058" s="2">
        <f t="shared" si="249"/>
        <v>7.3952499999999999</v>
      </c>
      <c r="G2058" s="2">
        <f t="shared" si="251"/>
        <v>7.434546000000001</v>
      </c>
      <c r="H2058" s="2">
        <f t="shared" ref="H2058:H2121" si="255">AVERAGE(B1859:B2058)</f>
        <v>6.2911485000000038</v>
      </c>
      <c r="I2058" s="2">
        <f t="array" ref="I2058">SUMPRODUCT(B2042:B2061, (ROW(B2042:B2061)-ROW(B2042)+1)) / (20*21/2)</f>
        <v>7.1500928571428561</v>
      </c>
      <c r="J2058" s="2">
        <f t="shared" si="250"/>
        <v>7.2681498353774829</v>
      </c>
      <c r="K2058" s="2">
        <f t="shared" si="252"/>
        <v>7.2014564783033101</v>
      </c>
    </row>
    <row r="2059" spans="1:11" ht="13.5" x14ac:dyDescent="0.25">
      <c r="A2059" s="3">
        <f>TITRES_STAT!B2062</f>
        <v>45000</v>
      </c>
      <c r="B2059" s="6">
        <f>TITRES_STAT!D2062</f>
        <v>7.0198999999999998</v>
      </c>
      <c r="C2059" s="2">
        <f t="shared" si="253"/>
        <v>0</v>
      </c>
      <c r="D2059" s="2">
        <f t="shared" si="254"/>
        <v>6.8385199999999999</v>
      </c>
      <c r="E2059" s="2">
        <f t="shared" si="248"/>
        <v>7.1240199999999989</v>
      </c>
      <c r="F2059" s="2">
        <f t="shared" si="249"/>
        <v>7.3658600000000005</v>
      </c>
      <c r="G2059" s="2">
        <f t="shared" si="251"/>
        <v>7.4333720000000003</v>
      </c>
      <c r="H2059" s="2">
        <f t="shared" si="255"/>
        <v>6.2926275000000045</v>
      </c>
      <c r="I2059" s="2">
        <f t="array" ref="I2059">SUMPRODUCT(B2043:B2062, (ROW(B2043:B2062)-ROW(B2043)+1)) / (20*21/2)</f>
        <v>7.1227423809523795</v>
      </c>
      <c r="J2059" s="2">
        <f t="shared" si="250"/>
        <v>7.2445069939129612</v>
      </c>
      <c r="K2059" s="2">
        <f t="shared" si="252"/>
        <v>7.1943366164090632</v>
      </c>
    </row>
    <row r="2060" spans="1:11" ht="13.5" x14ac:dyDescent="0.25">
      <c r="A2060" s="3">
        <f>TITRES_STAT!B2063</f>
        <v>45001</v>
      </c>
      <c r="B2060" s="6">
        <f>TITRES_STAT!D2063</f>
        <v>7.0198999999999998</v>
      </c>
      <c r="C2060" s="2">
        <f t="shared" si="253"/>
        <v>0</v>
      </c>
      <c r="D2060" s="2">
        <f t="shared" si="254"/>
        <v>6.8989799999999999</v>
      </c>
      <c r="E2060" s="2">
        <f t="shared" ref="E2060:E2123" si="256">AVERAGE(B2051:B2060)</f>
        <v>7.0652400000000002</v>
      </c>
      <c r="F2060" s="2">
        <f t="shared" si="249"/>
        <v>7.3364700000000012</v>
      </c>
      <c r="G2060" s="2">
        <f t="shared" si="251"/>
        <v>7.4343800000000009</v>
      </c>
      <c r="H2060" s="2">
        <f t="shared" si="255"/>
        <v>6.2941065000000052</v>
      </c>
      <c r="I2060" s="2">
        <f t="array" ref="I2060">SUMPRODUCT(B2044:B2063, (ROW(B2044:B2063)-ROW(B2044)+1)) / (20*21/2)</f>
        <v>7.1277814285714278</v>
      </c>
      <c r="J2060" s="2">
        <f t="shared" si="250"/>
        <v>7.2231158516355363</v>
      </c>
      <c r="K2060" s="2">
        <f t="shared" si="252"/>
        <v>7.187495964785179</v>
      </c>
    </row>
    <row r="2061" spans="1:11" ht="13.5" x14ac:dyDescent="0.25">
      <c r="A2061" s="3">
        <f>TITRES_STAT!B2064</f>
        <v>45002</v>
      </c>
      <c r="B2061" s="6">
        <f>TITRES_STAT!D2064</f>
        <v>7.0198999999999998</v>
      </c>
      <c r="C2061" s="2">
        <f t="shared" si="253"/>
        <v>0</v>
      </c>
      <c r="D2061" s="2">
        <f t="shared" si="254"/>
        <v>6.9594400000000007</v>
      </c>
      <c r="E2061" s="2">
        <f t="shared" si="256"/>
        <v>7.0064599999999997</v>
      </c>
      <c r="F2061" s="2">
        <f t="shared" si="249"/>
        <v>7.3070800000000018</v>
      </c>
      <c r="G2061" s="2">
        <f t="shared" si="251"/>
        <v>7.4353880000000014</v>
      </c>
      <c r="H2061" s="2">
        <f t="shared" si="255"/>
        <v>6.2955855000000041</v>
      </c>
      <c r="I2061" s="2">
        <f t="array" ref="I2061">SUMPRODUCT(B2045:B2064, (ROW(B2045:B2064)-ROW(B2045)+1)) / (20*21/2)</f>
        <v>7.1597304761904761</v>
      </c>
      <c r="J2061" s="2">
        <f t="shared" si="250"/>
        <v>7.2037619610035808</v>
      </c>
      <c r="K2061" s="2">
        <f t="shared" si="252"/>
        <v>7.1809235740092898</v>
      </c>
    </row>
    <row r="2062" spans="1:11" ht="13.5" x14ac:dyDescent="0.25">
      <c r="A2062" s="3">
        <f>TITRES_STAT!B2065</f>
        <v>45006</v>
      </c>
      <c r="B2062" s="6">
        <f>TITRES_STAT!D2065</f>
        <v>7.0198999999999998</v>
      </c>
      <c r="C2062" s="2">
        <f t="shared" si="253"/>
        <v>0</v>
      </c>
      <c r="D2062" s="2">
        <f t="shared" si="254"/>
        <v>7.0198999999999998</v>
      </c>
      <c r="E2062" s="2">
        <f t="shared" si="256"/>
        <v>6.9476800000000001</v>
      </c>
      <c r="F2062" s="2">
        <f t="shared" si="249"/>
        <v>7.2776900000000024</v>
      </c>
      <c r="G2062" s="2">
        <f t="shared" si="251"/>
        <v>7.4363960000000011</v>
      </c>
      <c r="H2062" s="2">
        <f t="shared" si="255"/>
        <v>6.2970645000000047</v>
      </c>
      <c r="I2062" s="2">
        <f t="array" ref="I2062">SUMPRODUCT(B2046:B2065, (ROW(B2046:B2065)-ROW(B2046)+1)) / (20*21/2)</f>
        <v>7.1917195238095237</v>
      </c>
      <c r="J2062" s="2">
        <f t="shared" si="250"/>
        <v>7.186251298050859</v>
      </c>
      <c r="K2062" s="2">
        <f t="shared" si="252"/>
        <v>7.1746089240481421</v>
      </c>
    </row>
    <row r="2063" spans="1:11" ht="13.5" x14ac:dyDescent="0.25">
      <c r="A2063" s="3">
        <f>TITRES_STAT!B2066</f>
        <v>45007</v>
      </c>
      <c r="B2063" s="6">
        <f>TITRES_STAT!D2066</f>
        <v>7.3305999999999996</v>
      </c>
      <c r="C2063" s="2">
        <f t="shared" si="253"/>
        <v>0.31069999999999975</v>
      </c>
      <c r="D2063" s="2">
        <f t="shared" si="254"/>
        <v>7.0820399999999992</v>
      </c>
      <c r="E2063" s="2">
        <f t="shared" si="256"/>
        <v>6.9535600000000004</v>
      </c>
      <c r="F2063" s="2">
        <f t="shared" si="249"/>
        <v>7.2638350000000029</v>
      </c>
      <c r="G2063" s="2">
        <f t="shared" si="251"/>
        <v>7.4374039999999999</v>
      </c>
      <c r="H2063" s="2">
        <f t="shared" si="255"/>
        <v>6.3000970000000045</v>
      </c>
      <c r="I2063" s="2">
        <f t="array" ref="I2063">SUMPRODUCT(B2047:B2066, (ROW(B2047:B2066)-ROW(B2047)+1)) / (20*21/2)</f>
        <v>7.2237485714285716</v>
      </c>
      <c r="J2063" s="2">
        <f t="shared" si="250"/>
        <v>7.1999987934745873</v>
      </c>
      <c r="K2063" s="2">
        <f t="shared" si="252"/>
        <v>7.180726221144293</v>
      </c>
    </row>
    <row r="2064" spans="1:11" ht="13.5" x14ac:dyDescent="0.25">
      <c r="A2064" s="3">
        <f>TITRES_STAT!B2067</f>
        <v>45008</v>
      </c>
      <c r="B2064" s="6">
        <f>TITRES_STAT!D2067</f>
        <v>7.5993000000000004</v>
      </c>
      <c r="C2064" s="2">
        <f t="shared" si="253"/>
        <v>0.26870000000000083</v>
      </c>
      <c r="D2064" s="2">
        <f t="shared" si="254"/>
        <v>7.1979200000000008</v>
      </c>
      <c r="E2064" s="2">
        <f t="shared" si="256"/>
        <v>7.0182199999999995</v>
      </c>
      <c r="F2064" s="2">
        <f t="shared" si="249"/>
        <v>7.2634150000000037</v>
      </c>
      <c r="G2064" s="2">
        <f t="shared" si="251"/>
        <v>7.4437860000000002</v>
      </c>
      <c r="H2064" s="2">
        <f t="shared" si="255"/>
        <v>6.3057665000000043</v>
      </c>
      <c r="I2064" s="2">
        <f t="array" ref="I2064">SUMPRODUCT(B2048:B2067, (ROW(B2048:B2067)-ROW(B2048)+1)) / (20*21/2)</f>
        <v>7.255817619047618</v>
      </c>
      <c r="J2064" s="2">
        <f t="shared" si="250"/>
        <v>7.2380274798103406</v>
      </c>
      <c r="K2064" s="2">
        <f t="shared" si="252"/>
        <v>7.1971408791386349</v>
      </c>
    </row>
    <row r="2065" spans="1:11" ht="13.5" x14ac:dyDescent="0.25">
      <c r="A2065" s="3">
        <f>TITRES_STAT!B2068</f>
        <v>45009</v>
      </c>
      <c r="B2065" s="6">
        <f>TITRES_STAT!D2068</f>
        <v>7.5993000000000004</v>
      </c>
      <c r="C2065" s="2">
        <f t="shared" si="253"/>
        <v>0</v>
      </c>
      <c r="D2065" s="2">
        <f t="shared" si="254"/>
        <v>7.3138000000000005</v>
      </c>
      <c r="E2065" s="2">
        <f t="shared" si="256"/>
        <v>7.1063900000000002</v>
      </c>
      <c r="F2065" s="2">
        <f t="shared" si="249"/>
        <v>7.2629950000000019</v>
      </c>
      <c r="G2065" s="2">
        <f t="shared" si="251"/>
        <v>7.4501680000000015</v>
      </c>
      <c r="H2065" s="2">
        <f t="shared" si="255"/>
        <v>6.3114360000000058</v>
      </c>
      <c r="I2065" s="2">
        <f t="array" ref="I2065">SUMPRODUCT(B2049:B2068, (ROW(B2049:B2068)-ROW(B2049)+1)) / (20*21/2)</f>
        <v>7.2879266666666664</v>
      </c>
      <c r="J2065" s="2">
        <f t="shared" si="250"/>
        <v>7.2724343864950693</v>
      </c>
      <c r="K2065" s="2">
        <f t="shared" si="252"/>
        <v>7.2129118250547668</v>
      </c>
    </row>
    <row r="2066" spans="1:11" ht="13.5" x14ac:dyDescent="0.25">
      <c r="A2066" s="3">
        <f>TITRES_STAT!B2069</f>
        <v>45012</v>
      </c>
      <c r="B2066" s="6">
        <f>TITRES_STAT!D2069</f>
        <v>7.5993000000000004</v>
      </c>
      <c r="C2066" s="2">
        <f t="shared" si="253"/>
        <v>0</v>
      </c>
      <c r="D2066" s="2">
        <f t="shared" si="254"/>
        <v>7.4296800000000003</v>
      </c>
      <c r="E2066" s="2">
        <f t="shared" si="256"/>
        <v>7.1945600000000001</v>
      </c>
      <c r="F2066" s="2">
        <f t="shared" si="249"/>
        <v>7.2625750000000027</v>
      </c>
      <c r="G2066" s="2">
        <f t="shared" si="251"/>
        <v>7.4565500000000009</v>
      </c>
      <c r="H2066" s="2">
        <f t="shared" si="255"/>
        <v>6.3171055000000056</v>
      </c>
      <c r="I2066" s="2">
        <f t="array" ref="I2066">SUMPRODUCT(B2050:B2069, (ROW(B2050:B2069)-ROW(B2050)+1)) / (20*21/2)</f>
        <v>7.3200757142857142</v>
      </c>
      <c r="J2066" s="2">
        <f t="shared" si="250"/>
        <v>7.3035644449241097</v>
      </c>
      <c r="K2066" s="2">
        <f t="shared" si="252"/>
        <v>7.2280643025035998</v>
      </c>
    </row>
    <row r="2067" spans="1:11" ht="13.5" x14ac:dyDescent="0.25">
      <c r="A2067" s="3">
        <f>TITRES_STAT!B2070</f>
        <v>45013</v>
      </c>
      <c r="B2067" s="6">
        <f>TITRES_STAT!D2070</f>
        <v>7.5993000000000004</v>
      </c>
      <c r="C2067" s="2">
        <f t="shared" si="253"/>
        <v>0</v>
      </c>
      <c r="D2067" s="2">
        <f t="shared" si="254"/>
        <v>7.54556</v>
      </c>
      <c r="E2067" s="2">
        <f t="shared" si="256"/>
        <v>7.282729999999999</v>
      </c>
      <c r="F2067" s="2">
        <f t="shared" si="249"/>
        <v>7.2621550000000017</v>
      </c>
      <c r="G2067" s="2">
        <f t="shared" si="251"/>
        <v>7.4629320000000003</v>
      </c>
      <c r="H2067" s="2">
        <f t="shared" si="255"/>
        <v>6.3231665000000055</v>
      </c>
      <c r="I2067" s="2">
        <f t="array" ref="I2067">SUMPRODUCT(B2051:B2070, (ROW(B2051:B2070)-ROW(B2051)+1)) / (20*21/2)</f>
        <v>7.3522647619047614</v>
      </c>
      <c r="J2067" s="2">
        <f t="shared" si="250"/>
        <v>7.3317297358837177</v>
      </c>
      <c r="K2067" s="2">
        <f t="shared" si="252"/>
        <v>7.2426225651505174</v>
      </c>
    </row>
    <row r="2068" spans="1:11" ht="13.5" x14ac:dyDescent="0.25">
      <c r="A2068" s="3">
        <f>TITRES_STAT!B2071</f>
        <v>45014</v>
      </c>
      <c r="B2068" s="6">
        <f>TITRES_STAT!D2071</f>
        <v>7.5993000000000004</v>
      </c>
      <c r="C2068" s="2">
        <f t="shared" si="253"/>
        <v>0</v>
      </c>
      <c r="D2068" s="2">
        <f t="shared" si="254"/>
        <v>7.5993000000000013</v>
      </c>
      <c r="E2068" s="2">
        <f t="shared" si="256"/>
        <v>7.3406700000000003</v>
      </c>
      <c r="F2068" s="2">
        <f t="shared" ref="F2068:F2131" si="257">AVERAGE(B2049:B2068)</f>
        <v>7.2617350000000016</v>
      </c>
      <c r="G2068" s="2">
        <f t="shared" si="251"/>
        <v>7.4693140000000007</v>
      </c>
      <c r="H2068" s="2">
        <f t="shared" si="255"/>
        <v>6.3292275000000062</v>
      </c>
      <c r="I2068" s="2">
        <f t="array" ref="I2068">SUMPRODUCT(B2052:B2071, (ROW(B2052:B2071)-ROW(B2052)+1)) / (20*21/2)</f>
        <v>7.3844938095238097</v>
      </c>
      <c r="J2068" s="2">
        <f t="shared" si="250"/>
        <v>7.3572126181805064</v>
      </c>
      <c r="K2068" s="2">
        <f t="shared" si="252"/>
        <v>7.2566099155367718</v>
      </c>
    </row>
    <row r="2069" spans="1:11" ht="13.5" x14ac:dyDescent="0.25">
      <c r="A2069" s="3">
        <f>TITRES_STAT!B2072</f>
        <v>45015</v>
      </c>
      <c r="B2069" s="6">
        <f>TITRES_STAT!D2072</f>
        <v>7.5993000000000004</v>
      </c>
      <c r="C2069" s="2">
        <f t="shared" si="253"/>
        <v>0</v>
      </c>
      <c r="D2069" s="2">
        <f t="shared" si="254"/>
        <v>7.5993000000000013</v>
      </c>
      <c r="E2069" s="2">
        <f t="shared" si="256"/>
        <v>7.3986100000000006</v>
      </c>
      <c r="F2069" s="2">
        <f t="shared" si="257"/>
        <v>7.2613150000000006</v>
      </c>
      <c r="G2069" s="2">
        <f t="shared" si="251"/>
        <v>7.4691460000000021</v>
      </c>
      <c r="H2069" s="2">
        <f t="shared" si="255"/>
        <v>6.3358765000000075</v>
      </c>
      <c r="I2069" s="2">
        <f t="array" ref="I2069">SUMPRODUCT(B2053:B2072, (ROW(B2053:B2072)-ROW(B2053)+1)) / (20*21/2)</f>
        <v>7.4167628571428583</v>
      </c>
      <c r="J2069" s="2">
        <f t="shared" ref="J2069:J2132" si="258">$J$4*B2069+J2068*(1-$J$4)</f>
        <v>7.3802685593061721</v>
      </c>
      <c r="K2069" s="2">
        <f t="shared" si="252"/>
        <v>7.2700487423784672</v>
      </c>
    </row>
    <row r="2070" spans="1:11" ht="13.5" x14ac:dyDescent="0.25">
      <c r="A2070" s="3">
        <f>TITRES_STAT!B2073</f>
        <v>45016</v>
      </c>
      <c r="B2070" s="6">
        <f>TITRES_STAT!D2073</f>
        <v>7.5993000000000004</v>
      </c>
      <c r="C2070" s="2">
        <f t="shared" si="253"/>
        <v>0</v>
      </c>
      <c r="D2070" s="2">
        <f t="shared" si="254"/>
        <v>7.5993000000000013</v>
      </c>
      <c r="E2070" s="2">
        <f t="shared" si="256"/>
        <v>7.45655</v>
      </c>
      <c r="F2070" s="2">
        <f t="shared" si="257"/>
        <v>7.2608950000000005</v>
      </c>
      <c r="G2070" s="2">
        <f t="shared" si="251"/>
        <v>7.4689780000000034</v>
      </c>
      <c r="H2070" s="2">
        <f t="shared" si="255"/>
        <v>6.3425255000000069</v>
      </c>
      <c r="I2070" s="2">
        <f t="array" ref="I2070">SUMPRODUCT(B2054:B2073, (ROW(B2054:B2073)-ROW(B2054)+1)) / (20*21/2)</f>
        <v>7.4450719047619041</v>
      </c>
      <c r="J2070" s="2">
        <f t="shared" si="258"/>
        <v>7.4011286965151077</v>
      </c>
      <c r="K2070" s="2">
        <f t="shared" si="252"/>
        <v>7.2829605564028412</v>
      </c>
    </row>
    <row r="2071" spans="1:11" ht="13.5" x14ac:dyDescent="0.25">
      <c r="A2071" s="3">
        <f>TITRES_STAT!B2074</f>
        <v>45019</v>
      </c>
      <c r="B2071" s="6">
        <f>TITRES_STAT!D2074</f>
        <v>7.5993000000000004</v>
      </c>
      <c r="C2071" s="2">
        <f t="shared" si="253"/>
        <v>0</v>
      </c>
      <c r="D2071" s="2">
        <f t="shared" si="254"/>
        <v>7.5993000000000013</v>
      </c>
      <c r="E2071" s="2">
        <f t="shared" si="256"/>
        <v>7.5144900000000003</v>
      </c>
      <c r="F2071" s="2">
        <f t="shared" si="257"/>
        <v>7.2604749999999996</v>
      </c>
      <c r="G2071" s="2">
        <f t="shared" si="251"/>
        <v>7.4688100000000031</v>
      </c>
      <c r="H2071" s="2">
        <f t="shared" si="255"/>
        <v>6.3491745000000082</v>
      </c>
      <c r="I2071" s="2">
        <f t="array" ref="I2071">SUMPRODUCT(B2055:B2074, (ROW(B2055:B2074)-ROW(B2055)+1)) / (20*21/2)</f>
        <v>7.4720214285714279</v>
      </c>
      <c r="J2071" s="2">
        <f t="shared" si="258"/>
        <v>7.4200021539898593</v>
      </c>
      <c r="K2071" s="2">
        <f t="shared" si="252"/>
        <v>7.2953660247792005</v>
      </c>
    </row>
    <row r="2072" spans="1:11" ht="13.5" x14ac:dyDescent="0.25">
      <c r="A2072" s="3">
        <f>TITRES_STAT!B2075</f>
        <v>45020</v>
      </c>
      <c r="B2072" s="6">
        <f>TITRES_STAT!D2075</f>
        <v>7.5993000000000004</v>
      </c>
      <c r="C2072" s="2">
        <f t="shared" si="253"/>
        <v>0</v>
      </c>
      <c r="D2072" s="2">
        <f t="shared" si="254"/>
        <v>7.5993000000000013</v>
      </c>
      <c r="E2072" s="2">
        <f t="shared" si="256"/>
        <v>7.5724299999999998</v>
      </c>
      <c r="F2072" s="2">
        <f t="shared" si="257"/>
        <v>7.2600549999999995</v>
      </c>
      <c r="G2072" s="2">
        <f t="shared" si="251"/>
        <v>7.4686420000000036</v>
      </c>
      <c r="H2072" s="2">
        <f t="shared" si="255"/>
        <v>6.3558235000000085</v>
      </c>
      <c r="I2072" s="2">
        <f t="array" ref="I2072">SUMPRODUCT(B2056:B2075, (ROW(B2056:B2075)-ROW(B2056)+1)) / (20*21/2)</f>
        <v>7.4641014285714302</v>
      </c>
      <c r="J2072" s="2">
        <f t="shared" si="258"/>
        <v>7.4370781393241581</v>
      </c>
      <c r="K2072" s="2">
        <f t="shared" si="252"/>
        <v>7.307285004199624</v>
      </c>
    </row>
    <row r="2073" spans="1:11" ht="13.5" x14ac:dyDescent="0.25">
      <c r="A2073" s="3">
        <f>TITRES_STAT!B2076</f>
        <v>45021</v>
      </c>
      <c r="B2073" s="6">
        <f>TITRES_STAT!D2076</f>
        <v>7.5572999999999997</v>
      </c>
      <c r="C2073" s="2">
        <f t="shared" si="253"/>
        <v>-4.2000000000000703E-2</v>
      </c>
      <c r="D2073" s="2">
        <f t="shared" si="254"/>
        <v>7.5909000000000004</v>
      </c>
      <c r="E2073" s="2">
        <f t="shared" si="256"/>
        <v>7.5951000000000004</v>
      </c>
      <c r="F2073" s="2">
        <f t="shared" si="257"/>
        <v>7.2743300000000009</v>
      </c>
      <c r="G2073" s="2">
        <f t="shared" si="251"/>
        <v>7.4676340000000039</v>
      </c>
      <c r="H2073" s="2">
        <f t="shared" si="255"/>
        <v>6.3622625000000088</v>
      </c>
      <c r="I2073" s="2">
        <f t="array" ref="I2073">SUMPRODUCT(B2057:B2076, (ROW(B2057:B2076)-ROW(B2057)+1)) / (20*21/2)</f>
        <v>7.4537823809523811</v>
      </c>
      <c r="J2073" s="2">
        <f t="shared" si="258"/>
        <v>7.4485278403409048</v>
      </c>
      <c r="K2073" s="2">
        <f t="shared" si="252"/>
        <v>7.3170895138388552</v>
      </c>
    </row>
    <row r="2074" spans="1:11" ht="13.5" x14ac:dyDescent="0.25">
      <c r="A2074" s="3">
        <f>TITRES_STAT!B2077</f>
        <v>45022</v>
      </c>
      <c r="B2074" s="6">
        <f>TITRES_STAT!D2077</f>
        <v>7.5572999999999997</v>
      </c>
      <c r="C2074" s="2">
        <f t="shared" si="253"/>
        <v>0</v>
      </c>
      <c r="D2074" s="2">
        <f t="shared" si="254"/>
        <v>7.5825000000000005</v>
      </c>
      <c r="E2074" s="2">
        <f t="shared" si="256"/>
        <v>7.5909000000000004</v>
      </c>
      <c r="F2074" s="2">
        <f t="shared" si="257"/>
        <v>7.3045599999999995</v>
      </c>
      <c r="G2074" s="2">
        <f t="shared" si="251"/>
        <v>7.4666260000000033</v>
      </c>
      <c r="H2074" s="2">
        <f t="shared" si="255"/>
        <v>6.3687015000000073</v>
      </c>
      <c r="I2074" s="2">
        <f t="array" ref="I2074">SUMPRODUCT(B2058:B2077, (ROW(B2058:B2077)-ROW(B2058)+1)) / (20*21/2)</f>
        <v>7.4410642857142868</v>
      </c>
      <c r="J2074" s="2">
        <f t="shared" si="258"/>
        <v>7.4588870936417715</v>
      </c>
      <c r="K2074" s="2">
        <f t="shared" si="252"/>
        <v>7.3265095329039989</v>
      </c>
    </row>
    <row r="2075" spans="1:11" ht="13.5" x14ac:dyDescent="0.25">
      <c r="A2075" s="3">
        <f>TITRES_STAT!B2078</f>
        <v>45023</v>
      </c>
      <c r="B2075" s="6">
        <f>TITRES_STAT!D2078</f>
        <v>7.2214</v>
      </c>
      <c r="C2075" s="2">
        <f t="shared" si="253"/>
        <v>-0.33589999999999964</v>
      </c>
      <c r="D2075" s="2">
        <f t="shared" si="254"/>
        <v>7.5069200000000009</v>
      </c>
      <c r="E2075" s="2">
        <f t="shared" si="256"/>
        <v>7.5531100000000011</v>
      </c>
      <c r="F2075" s="2">
        <f t="shared" si="257"/>
        <v>7.3297499999999998</v>
      </c>
      <c r="G2075" s="2">
        <f t="shared" si="251"/>
        <v>7.4589000000000043</v>
      </c>
      <c r="H2075" s="2">
        <f t="shared" si="255"/>
        <v>6.3734610000000078</v>
      </c>
      <c r="I2075" s="2">
        <f t="array" ref="I2075">SUMPRODUCT(B2059:B2078, (ROW(B2059:B2078)-ROW(B2059)+1)) / (20*21/2)</f>
        <v>7.4259471428571446</v>
      </c>
      <c r="J2075" s="2">
        <f t="shared" si="258"/>
        <v>7.4362692751996988</v>
      </c>
      <c r="K2075" s="2">
        <f t="shared" si="252"/>
        <v>7.3223875904371756</v>
      </c>
    </row>
    <row r="2076" spans="1:11" ht="13.5" x14ac:dyDescent="0.25">
      <c r="A2076" s="3">
        <f>TITRES_STAT!B2079</f>
        <v>45026</v>
      </c>
      <c r="B2076" s="6">
        <f>TITRES_STAT!D2079</f>
        <v>7.2214</v>
      </c>
      <c r="C2076" s="2">
        <f t="shared" si="253"/>
        <v>0</v>
      </c>
      <c r="D2076" s="2">
        <f t="shared" si="254"/>
        <v>7.4313400000000005</v>
      </c>
      <c r="E2076" s="2">
        <f t="shared" si="256"/>
        <v>7.51532</v>
      </c>
      <c r="F2076" s="2">
        <f t="shared" si="257"/>
        <v>7.3549399999999991</v>
      </c>
      <c r="G2076" s="2">
        <f t="shared" si="251"/>
        <v>7.4511740000000044</v>
      </c>
      <c r="H2076" s="2">
        <f t="shared" si="255"/>
        <v>6.3782205000000083</v>
      </c>
      <c r="I2076" s="2">
        <f t="array" ref="I2076">SUMPRODUCT(B2060:B2079, (ROW(B2060:B2079)-ROW(B2060)+1)) / (20*21/2)</f>
        <v>7.4098704761904761</v>
      </c>
      <c r="J2076" s="2">
        <f t="shared" si="258"/>
        <v>7.4158055347044893</v>
      </c>
      <c r="K2076" s="2">
        <f t="shared" si="252"/>
        <v>7.3184272927729728</v>
      </c>
    </row>
    <row r="2077" spans="1:11" ht="13.5" x14ac:dyDescent="0.25">
      <c r="A2077" s="3">
        <f>TITRES_STAT!B2080</f>
        <v>45027</v>
      </c>
      <c r="B2077" s="6">
        <f>TITRES_STAT!D2080</f>
        <v>7.2214</v>
      </c>
      <c r="C2077" s="2">
        <f t="shared" si="253"/>
        <v>0</v>
      </c>
      <c r="D2077" s="2">
        <f t="shared" si="254"/>
        <v>7.3557599999999992</v>
      </c>
      <c r="E2077" s="2">
        <f t="shared" si="256"/>
        <v>7.4775299999999998</v>
      </c>
      <c r="F2077" s="2">
        <f t="shared" si="257"/>
        <v>7.3801299999999985</v>
      </c>
      <c r="G2077" s="2">
        <f t="shared" si="251"/>
        <v>7.4434480000000054</v>
      </c>
      <c r="H2077" s="2">
        <f t="shared" si="255"/>
        <v>6.3829800000000079</v>
      </c>
      <c r="I2077" s="2">
        <f t="array" ref="I2077">SUMPRODUCT(B2061:B2080, (ROW(B2061:B2080)-ROW(B2061)+1)) / (20*21/2)</f>
        <v>7.3928342857142875</v>
      </c>
      <c r="J2077" s="2">
        <f t="shared" si="258"/>
        <v>7.3972907218754909</v>
      </c>
      <c r="K2077" s="2">
        <f t="shared" si="252"/>
        <v>7.314622300899523</v>
      </c>
    </row>
    <row r="2078" spans="1:11" ht="13.5" x14ac:dyDescent="0.25">
      <c r="A2078" s="3">
        <f>TITRES_STAT!B2081</f>
        <v>45028</v>
      </c>
      <c r="B2078" s="6">
        <f>TITRES_STAT!D2081</f>
        <v>7.2214</v>
      </c>
      <c r="C2078" s="2">
        <f t="shared" si="253"/>
        <v>0</v>
      </c>
      <c r="D2078" s="2">
        <f t="shared" si="254"/>
        <v>7.2885800000000005</v>
      </c>
      <c r="E2078" s="2">
        <f t="shared" si="256"/>
        <v>7.4397400000000005</v>
      </c>
      <c r="F2078" s="2">
        <f t="shared" si="257"/>
        <v>7.390204999999999</v>
      </c>
      <c r="G2078" s="2">
        <f t="shared" si="251"/>
        <v>7.4357220000000055</v>
      </c>
      <c r="H2078" s="2">
        <f t="shared" si="255"/>
        <v>6.3877395000000066</v>
      </c>
      <c r="I2078" s="2">
        <f t="array" ref="I2078">SUMPRODUCT(B2062:B2081, (ROW(B2062:B2081)-ROW(B2062)+1)) / (20*21/2)</f>
        <v>7.3748385714285716</v>
      </c>
      <c r="J2078" s="2">
        <f t="shared" si="258"/>
        <v>7.3805392245540151</v>
      </c>
      <c r="K2078" s="2">
        <f t="shared" si="252"/>
        <v>7.3109665243936588</v>
      </c>
    </row>
    <row r="2079" spans="1:11" ht="13.5" x14ac:dyDescent="0.25">
      <c r="A2079" s="3">
        <f>TITRES_STAT!B2082</f>
        <v>45029</v>
      </c>
      <c r="B2079" s="6">
        <f>TITRES_STAT!D2082</f>
        <v>7.2214</v>
      </c>
      <c r="C2079" s="2">
        <f t="shared" si="253"/>
        <v>0</v>
      </c>
      <c r="D2079" s="2">
        <f t="shared" si="254"/>
        <v>7.2214</v>
      </c>
      <c r="E2079" s="2">
        <f t="shared" si="256"/>
        <v>7.4019500000000011</v>
      </c>
      <c r="F2079" s="2">
        <f t="shared" si="257"/>
        <v>7.4002799999999995</v>
      </c>
      <c r="G2079" s="2">
        <f t="shared" si="251"/>
        <v>7.4279960000000065</v>
      </c>
      <c r="H2079" s="2">
        <f t="shared" si="255"/>
        <v>6.3924990000000061</v>
      </c>
      <c r="I2079" s="2">
        <f t="array" ref="I2079">SUMPRODUCT(B2063:B2082, (ROW(B2063:B2082)-ROW(B2063)+1)) / (20*21/2)</f>
        <v>7.3558833333333347</v>
      </c>
      <c r="J2079" s="2">
        <f t="shared" si="258"/>
        <v>7.3653831079298229</v>
      </c>
      <c r="K2079" s="2">
        <f t="shared" si="252"/>
        <v>7.3074541116723388</v>
      </c>
    </row>
    <row r="2080" spans="1:11" ht="13.5" x14ac:dyDescent="0.25">
      <c r="A2080" s="3">
        <f>TITRES_STAT!B2083</f>
        <v>45030</v>
      </c>
      <c r="B2080" s="6">
        <f>TITRES_STAT!D2083</f>
        <v>7.2214</v>
      </c>
      <c r="C2080" s="2">
        <f t="shared" si="253"/>
        <v>0</v>
      </c>
      <c r="D2080" s="2">
        <f t="shared" si="254"/>
        <v>7.2214</v>
      </c>
      <c r="E2080" s="2">
        <f t="shared" si="256"/>
        <v>7.3641600000000009</v>
      </c>
      <c r="F2080" s="2">
        <f t="shared" si="257"/>
        <v>7.4103549999999982</v>
      </c>
      <c r="G2080" s="2">
        <f t="shared" si="251"/>
        <v>7.4202700000000057</v>
      </c>
      <c r="H2080" s="2">
        <f t="shared" si="255"/>
        <v>6.3972585000000048</v>
      </c>
      <c r="I2080" s="2">
        <f t="array" ref="I2080">SUMPRODUCT(B2064:B2083, (ROW(B2064:B2083)-ROW(B2064)+1)) / (20*21/2)</f>
        <v>7.3359685714285723</v>
      </c>
      <c r="J2080" s="2">
        <f t="shared" si="258"/>
        <v>7.3516704309841252</v>
      </c>
      <c r="K2080" s="2">
        <f t="shared" si="252"/>
        <v>7.3040794406263645</v>
      </c>
    </row>
    <row r="2081" spans="1:11" ht="13.5" x14ac:dyDescent="0.25">
      <c r="A2081" s="3">
        <f>TITRES_STAT!B2084</f>
        <v>45033</v>
      </c>
      <c r="B2081" s="6">
        <f>TITRES_STAT!D2084</f>
        <v>7.2214</v>
      </c>
      <c r="C2081" s="2">
        <f t="shared" si="253"/>
        <v>0</v>
      </c>
      <c r="D2081" s="2">
        <f t="shared" si="254"/>
        <v>7.2214</v>
      </c>
      <c r="E2081" s="2">
        <f t="shared" si="256"/>
        <v>7.3263700000000016</v>
      </c>
      <c r="F2081" s="2">
        <f t="shared" si="257"/>
        <v>7.4204299999999987</v>
      </c>
      <c r="G2081" s="2">
        <f t="shared" si="251"/>
        <v>7.4125440000000058</v>
      </c>
      <c r="H2081" s="2">
        <f t="shared" si="255"/>
        <v>6.4020180000000053</v>
      </c>
      <c r="I2081" s="2">
        <f t="array" ref="I2081">SUMPRODUCT(B2065:B2084, (ROW(B2065:B2084)-ROW(B2065)+1)) / (20*21/2)</f>
        <v>7.3165738095238098</v>
      </c>
      <c r="J2081" s="2">
        <f t="shared" si="258"/>
        <v>7.3392637232713511</v>
      </c>
      <c r="K2081" s="2">
        <f t="shared" si="252"/>
        <v>7.3008371096214084</v>
      </c>
    </row>
    <row r="2082" spans="1:11" ht="13.5" x14ac:dyDescent="0.25">
      <c r="A2082" s="3">
        <f>TITRES_STAT!B2085</f>
        <v>45034</v>
      </c>
      <c r="B2082" s="6">
        <f>TITRES_STAT!D2085</f>
        <v>7.2214</v>
      </c>
      <c r="C2082" s="2">
        <f t="shared" si="253"/>
        <v>0</v>
      </c>
      <c r="D2082" s="2">
        <f t="shared" si="254"/>
        <v>7.2214</v>
      </c>
      <c r="E2082" s="2">
        <f t="shared" si="256"/>
        <v>7.2885800000000005</v>
      </c>
      <c r="F2082" s="2">
        <f t="shared" si="257"/>
        <v>7.4305049999999992</v>
      </c>
      <c r="G2082" s="2">
        <f t="shared" si="251"/>
        <v>7.4048180000000059</v>
      </c>
      <c r="H2082" s="2">
        <f t="shared" si="255"/>
        <v>6.406777500000004</v>
      </c>
      <c r="I2082" s="2">
        <f t="array" ref="I2082">SUMPRODUCT(B2066:B2085, (ROW(B2066:B2085)-ROW(B2066)+1)) / (20*21/2)</f>
        <v>7.2989785714285711</v>
      </c>
      <c r="J2082" s="2">
        <f t="shared" si="258"/>
        <v>7.3280386067693168</v>
      </c>
      <c r="K2082" s="2">
        <f t="shared" si="252"/>
        <v>7.2977219288519413</v>
      </c>
    </row>
    <row r="2083" spans="1:11" ht="13.5" x14ac:dyDescent="0.25">
      <c r="A2083" s="3">
        <f>TITRES_STAT!B2086</f>
        <v>45035</v>
      </c>
      <c r="B2083" s="6">
        <f>TITRES_STAT!D2086</f>
        <v>7.2214</v>
      </c>
      <c r="C2083" s="2">
        <f t="shared" si="253"/>
        <v>0</v>
      </c>
      <c r="D2083" s="2">
        <f t="shared" si="254"/>
        <v>7.2214</v>
      </c>
      <c r="E2083" s="2">
        <f t="shared" si="256"/>
        <v>7.2549900000000012</v>
      </c>
      <c r="F2083" s="2">
        <f t="shared" si="257"/>
        <v>7.4250449999999999</v>
      </c>
      <c r="G2083" s="2">
        <f t="shared" si="251"/>
        <v>7.397092000000006</v>
      </c>
      <c r="H2083" s="2">
        <f t="shared" si="255"/>
        <v>6.412947500000004</v>
      </c>
      <c r="I2083" s="2">
        <f t="array" ref="I2083">SUMPRODUCT(B2067:B2086, (ROW(B2067:B2086)-ROW(B2067)+1)) / (20*21/2)</f>
        <v>7.3135733333333333</v>
      </c>
      <c r="J2083" s="2">
        <f t="shared" si="258"/>
        <v>7.3178825489817623</v>
      </c>
      <c r="K2083" s="2">
        <f t="shared" si="252"/>
        <v>7.294728912034218</v>
      </c>
    </row>
    <row r="2084" spans="1:11" ht="13.5" x14ac:dyDescent="0.25">
      <c r="A2084" s="3">
        <f>TITRES_STAT!B2087</f>
        <v>45036</v>
      </c>
      <c r="B2084" s="6">
        <f>TITRES_STAT!D2087</f>
        <v>7.2214</v>
      </c>
      <c r="C2084" s="2">
        <f t="shared" si="253"/>
        <v>0</v>
      </c>
      <c r="D2084" s="2">
        <f t="shared" si="254"/>
        <v>7.2214</v>
      </c>
      <c r="E2084" s="2">
        <f t="shared" si="256"/>
        <v>7.2214000000000009</v>
      </c>
      <c r="F2084" s="2">
        <f t="shared" si="257"/>
        <v>7.4061499999999993</v>
      </c>
      <c r="G2084" s="2">
        <f t="shared" si="251"/>
        <v>7.3893660000000061</v>
      </c>
      <c r="H2084" s="2">
        <f t="shared" si="255"/>
        <v>6.4191175000000031</v>
      </c>
      <c r="I2084" s="2">
        <f t="array" ref="I2084">SUMPRODUCT(B2068:B2087, (ROW(B2068:B2087)-ROW(B2068)+1)) / (20*21/2)</f>
        <v>7.3284480952380946</v>
      </c>
      <c r="J2084" s="2">
        <f t="shared" si="258"/>
        <v>7.3086937347930228</v>
      </c>
      <c r="K2084" s="2">
        <f t="shared" si="252"/>
        <v>7.291853268425033</v>
      </c>
    </row>
    <row r="2085" spans="1:11" ht="13.5" x14ac:dyDescent="0.25">
      <c r="A2085" s="3">
        <f>TITRES_STAT!B2088</f>
        <v>45040</v>
      </c>
      <c r="B2085" s="6">
        <f>TITRES_STAT!D2088</f>
        <v>7.2214</v>
      </c>
      <c r="C2085" s="2">
        <f t="shared" si="253"/>
        <v>0</v>
      </c>
      <c r="D2085" s="2">
        <f t="shared" si="254"/>
        <v>7.2214</v>
      </c>
      <c r="E2085" s="2">
        <f t="shared" si="256"/>
        <v>7.2214000000000009</v>
      </c>
      <c r="F2085" s="2">
        <f t="shared" si="257"/>
        <v>7.3872550000000006</v>
      </c>
      <c r="G2085" s="2">
        <f t="shared" si="251"/>
        <v>7.3816400000000053</v>
      </c>
      <c r="H2085" s="2">
        <f t="shared" si="255"/>
        <v>6.4252875000000031</v>
      </c>
      <c r="I2085" s="2">
        <f t="array" ref="I2085">SUMPRODUCT(B2069:B2088, (ROW(B2069:B2088)-ROW(B2069)+1)) / (20*21/2)</f>
        <v>7.3436028571428587</v>
      </c>
      <c r="J2085" s="2">
        <f t="shared" si="258"/>
        <v>7.3003800457651167</v>
      </c>
      <c r="K2085" s="2">
        <f t="shared" si="252"/>
        <v>7.2890903951534627</v>
      </c>
    </row>
    <row r="2086" spans="1:11" ht="13.5" x14ac:dyDescent="0.25">
      <c r="A2086" s="3">
        <f>TITRES_STAT!B2089</f>
        <v>45041</v>
      </c>
      <c r="B2086" s="6">
        <f>TITRES_STAT!D2089</f>
        <v>7.5404999999999998</v>
      </c>
      <c r="C2086" s="2">
        <f t="shared" si="253"/>
        <v>0.31909999999999972</v>
      </c>
      <c r="D2086" s="2">
        <f t="shared" si="254"/>
        <v>7.2852199999999998</v>
      </c>
      <c r="E2086" s="2">
        <f t="shared" si="256"/>
        <v>7.2533100000000008</v>
      </c>
      <c r="F2086" s="2">
        <f t="shared" si="257"/>
        <v>7.3843150000000009</v>
      </c>
      <c r="G2086" s="2">
        <f t="shared" si="251"/>
        <v>7.3802960000000049</v>
      </c>
      <c r="H2086" s="2">
        <f t="shared" si="255"/>
        <v>6.4330530000000037</v>
      </c>
      <c r="I2086" s="2">
        <f t="array" ref="I2086">SUMPRODUCT(B2070:B2089, (ROW(B2070:B2089)-ROW(B2070)+1)) / (20*21/2)</f>
        <v>7.3590376190476183</v>
      </c>
      <c r="J2086" s="2">
        <f t="shared" si="258"/>
        <v>7.3232486128351058</v>
      </c>
      <c r="K2086" s="2">
        <f t="shared" si="252"/>
        <v>7.2989495953435224</v>
      </c>
    </row>
    <row r="2087" spans="1:11" ht="13.5" x14ac:dyDescent="0.25">
      <c r="A2087" s="3">
        <f>TITRES_STAT!B2090</f>
        <v>45042</v>
      </c>
      <c r="B2087" s="6">
        <f>TITRES_STAT!D2090</f>
        <v>7.5404999999999998</v>
      </c>
      <c r="C2087" s="2">
        <f t="shared" si="253"/>
        <v>0</v>
      </c>
      <c r="D2087" s="2">
        <f t="shared" si="254"/>
        <v>7.3490400000000005</v>
      </c>
      <c r="E2087" s="2">
        <f t="shared" si="256"/>
        <v>7.2852199999999998</v>
      </c>
      <c r="F2087" s="2">
        <f t="shared" si="257"/>
        <v>7.3813750000000011</v>
      </c>
      <c r="G2087" s="2">
        <f t="shared" si="251"/>
        <v>7.3789520000000053</v>
      </c>
      <c r="H2087" s="2">
        <f t="shared" si="255"/>
        <v>6.4413670000000032</v>
      </c>
      <c r="I2087" s="2">
        <f t="array" ref="I2087">SUMPRODUCT(B2071:B2090, (ROW(B2071:B2090)-ROW(B2071)+1)) / (20*21/2)</f>
        <v>7.3747523809523825</v>
      </c>
      <c r="J2087" s="2">
        <f t="shared" si="258"/>
        <v>7.3439392211365249</v>
      </c>
      <c r="K2087" s="2">
        <f t="shared" si="252"/>
        <v>7.3084221602320119</v>
      </c>
    </row>
    <row r="2088" spans="1:11" ht="13.5" x14ac:dyDescent="0.25">
      <c r="A2088" s="3">
        <f>TITRES_STAT!B2091</f>
        <v>45043</v>
      </c>
      <c r="B2088" s="6">
        <f>TITRES_STAT!D2091</f>
        <v>7.5404999999999998</v>
      </c>
      <c r="C2088" s="2">
        <f t="shared" si="253"/>
        <v>0</v>
      </c>
      <c r="D2088" s="2">
        <f t="shared" si="254"/>
        <v>7.4128600000000002</v>
      </c>
      <c r="E2088" s="2">
        <f t="shared" si="256"/>
        <v>7.3171300000000006</v>
      </c>
      <c r="F2088" s="2">
        <f t="shared" si="257"/>
        <v>7.3784350000000014</v>
      </c>
      <c r="G2088" s="2">
        <f t="shared" si="251"/>
        <v>7.3776080000000048</v>
      </c>
      <c r="H2088" s="2">
        <f t="shared" si="255"/>
        <v>6.4496810000000036</v>
      </c>
      <c r="I2088" s="2">
        <f t="array" ref="I2088">SUMPRODUCT(B2072:B2091, (ROW(B2072:B2091)-ROW(B2072)+1)) / (20*21/2)</f>
        <v>7.3907471428571432</v>
      </c>
      <c r="J2088" s="2">
        <f t="shared" si="258"/>
        <v>7.3626592953139989</v>
      </c>
      <c r="K2088" s="2">
        <f t="shared" si="252"/>
        <v>7.3175232519876188</v>
      </c>
    </row>
    <row r="2089" spans="1:11" ht="13.5" x14ac:dyDescent="0.25">
      <c r="A2089" s="3">
        <f>TITRES_STAT!B2092</f>
        <v>45044</v>
      </c>
      <c r="B2089" s="6">
        <f>TITRES_STAT!D2092</f>
        <v>7.5404999999999998</v>
      </c>
      <c r="C2089" s="2">
        <f t="shared" si="253"/>
        <v>0</v>
      </c>
      <c r="D2089" s="2">
        <f t="shared" si="254"/>
        <v>7.47668</v>
      </c>
      <c r="E2089" s="2">
        <f t="shared" si="256"/>
        <v>7.3490399999999996</v>
      </c>
      <c r="F2089" s="2">
        <f t="shared" si="257"/>
        <v>7.3754950000000026</v>
      </c>
      <c r="G2089" s="2">
        <f t="shared" si="251"/>
        <v>7.3762640000000053</v>
      </c>
      <c r="H2089" s="2">
        <f t="shared" si="255"/>
        <v>6.4579950000000039</v>
      </c>
      <c r="I2089" s="2">
        <f t="array" ref="I2089">SUMPRODUCT(B2073:B2092, (ROW(B2073:B2092)-ROW(B2073)+1)) / (20*21/2)</f>
        <v>7.4070219047619048</v>
      </c>
      <c r="J2089" s="2">
        <f t="shared" si="258"/>
        <v>7.3795965052840948</v>
      </c>
      <c r="K2089" s="2">
        <f t="shared" si="252"/>
        <v>7.3262674381841828</v>
      </c>
    </row>
    <row r="2090" spans="1:11" ht="13.5" x14ac:dyDescent="0.25">
      <c r="A2090" s="3">
        <f>TITRES_STAT!B2093</f>
        <v>45048</v>
      </c>
      <c r="B2090" s="6">
        <f>TITRES_STAT!D2093</f>
        <v>7.5404999999999998</v>
      </c>
      <c r="C2090" s="2">
        <f t="shared" si="253"/>
        <v>0</v>
      </c>
      <c r="D2090" s="2">
        <f t="shared" si="254"/>
        <v>7.5404999999999998</v>
      </c>
      <c r="E2090" s="2">
        <f t="shared" si="256"/>
        <v>7.3809500000000003</v>
      </c>
      <c r="F2090" s="2">
        <f t="shared" si="257"/>
        <v>7.3725550000000011</v>
      </c>
      <c r="G2090" s="2">
        <f t="shared" si="251"/>
        <v>7.3749200000000057</v>
      </c>
      <c r="H2090" s="2">
        <f t="shared" si="255"/>
        <v>6.4663090000000043</v>
      </c>
      <c r="I2090" s="2">
        <f t="array" ref="I2090">SUMPRODUCT(B2074:B2093, (ROW(B2074:B2093)-ROW(B2074)+1)) / (20*21/2)</f>
        <v>7.4235766666666656</v>
      </c>
      <c r="J2090" s="2">
        <f t="shared" si="258"/>
        <v>7.3949206476379912</v>
      </c>
      <c r="K2090" s="2">
        <f t="shared" si="252"/>
        <v>7.334668715118136</v>
      </c>
    </row>
    <row r="2091" spans="1:11" ht="13.5" x14ac:dyDescent="0.25">
      <c r="A2091" s="3">
        <f>TITRES_STAT!B2094</f>
        <v>45049</v>
      </c>
      <c r="B2091" s="6">
        <f>TITRES_STAT!D2094</f>
        <v>7.5404999999999998</v>
      </c>
      <c r="C2091" s="2">
        <f t="shared" si="253"/>
        <v>0</v>
      </c>
      <c r="D2091" s="2">
        <f t="shared" si="254"/>
        <v>7.5404999999999998</v>
      </c>
      <c r="E2091" s="2">
        <f t="shared" si="256"/>
        <v>7.4128599999999993</v>
      </c>
      <c r="F2091" s="2">
        <f t="shared" si="257"/>
        <v>7.3696150000000014</v>
      </c>
      <c r="G2091" s="2">
        <f t="shared" si="251"/>
        <v>7.3735760000000052</v>
      </c>
      <c r="H2091" s="2">
        <f t="shared" si="255"/>
        <v>6.4746230000000047</v>
      </c>
      <c r="I2091" s="2">
        <f t="array" ref="I2091">SUMPRODUCT(B2075:B2094, (ROW(B2075:B2094)-ROW(B2075)+1)) / (20*21/2)</f>
        <v>7.4402114285714278</v>
      </c>
      <c r="J2091" s="2">
        <f t="shared" si="258"/>
        <v>7.4087853478629446</v>
      </c>
      <c r="K2091" s="2">
        <f t="shared" si="252"/>
        <v>7.3427405302115423</v>
      </c>
    </row>
    <row r="2092" spans="1:11" ht="13.5" x14ac:dyDescent="0.25">
      <c r="A2092" s="3">
        <f>TITRES_STAT!B2095</f>
        <v>45050</v>
      </c>
      <c r="B2092" s="6">
        <f>TITRES_STAT!D2095</f>
        <v>7.5404999999999998</v>
      </c>
      <c r="C2092" s="2">
        <f t="shared" si="253"/>
        <v>0</v>
      </c>
      <c r="D2092" s="2">
        <f t="shared" si="254"/>
        <v>7.5404999999999998</v>
      </c>
      <c r="E2092" s="2">
        <f t="shared" si="256"/>
        <v>7.4447700000000001</v>
      </c>
      <c r="F2092" s="2">
        <f t="shared" si="257"/>
        <v>7.3666750000000008</v>
      </c>
      <c r="G2092" s="2">
        <f t="shared" si="251"/>
        <v>7.3722320000000048</v>
      </c>
      <c r="H2092" s="2">
        <f t="shared" si="255"/>
        <v>6.4829370000000051</v>
      </c>
      <c r="I2092" s="2">
        <f t="array" ref="I2092">SUMPRODUCT(B2076:B2095, (ROW(B2076:B2095)-ROW(B2076)+1)) / (20*21/2)</f>
        <v>7.4569261904761897</v>
      </c>
      <c r="J2092" s="2">
        <f t="shared" si="258"/>
        <v>7.4213296004474261</v>
      </c>
      <c r="K2092" s="2">
        <f t="shared" si="252"/>
        <v>7.3504958035365799</v>
      </c>
    </row>
    <row r="2093" spans="1:11" ht="13.5" x14ac:dyDescent="0.25">
      <c r="A2093" s="3">
        <f>TITRES_STAT!B2096</f>
        <v>45051</v>
      </c>
      <c r="B2093" s="6">
        <f>TITRES_STAT!D2096</f>
        <v>7.5404999999999998</v>
      </c>
      <c r="C2093" s="2">
        <f t="shared" si="253"/>
        <v>0</v>
      </c>
      <c r="D2093" s="2">
        <f t="shared" si="254"/>
        <v>7.5404999999999998</v>
      </c>
      <c r="E2093" s="2">
        <f t="shared" si="256"/>
        <v>7.47668</v>
      </c>
      <c r="F2093" s="2">
        <f t="shared" si="257"/>
        <v>7.3658349999999997</v>
      </c>
      <c r="G2093" s="2">
        <f t="shared" si="251"/>
        <v>7.3708880000000043</v>
      </c>
      <c r="H2093" s="2">
        <f t="shared" si="255"/>
        <v>6.490075500000005</v>
      </c>
      <c r="I2093" s="2">
        <f t="array" ref="I2093">SUMPRODUCT(B2077:B2096, (ROW(B2077:B2096)-ROW(B2077)+1)) / (20*21/2)</f>
        <v>7.4401309523809536</v>
      </c>
      <c r="J2093" s="2">
        <f t="shared" si="258"/>
        <v>7.4326791623095767</v>
      </c>
      <c r="K2093" s="2">
        <f t="shared" si="252"/>
        <v>7.3579469484959299</v>
      </c>
    </row>
    <row r="2094" spans="1:11" ht="13.5" x14ac:dyDescent="0.25">
      <c r="A2094" s="3">
        <f>TITRES_STAT!B2097</f>
        <v>45054</v>
      </c>
      <c r="B2094" s="6">
        <f>TITRES_STAT!D2097</f>
        <v>7.5404999999999998</v>
      </c>
      <c r="C2094" s="2">
        <f t="shared" si="253"/>
        <v>0</v>
      </c>
      <c r="D2094" s="2">
        <f t="shared" si="254"/>
        <v>7.5404999999999998</v>
      </c>
      <c r="E2094" s="2">
        <f t="shared" si="256"/>
        <v>7.5085899999999999</v>
      </c>
      <c r="F2094" s="2">
        <f t="shared" si="257"/>
        <v>7.3649950000000004</v>
      </c>
      <c r="G2094" s="2">
        <f t="shared" si="251"/>
        <v>7.3695440000000039</v>
      </c>
      <c r="H2094" s="2">
        <f t="shared" si="255"/>
        <v>6.4972140000000058</v>
      </c>
      <c r="I2094" s="2">
        <f t="array" ref="I2094">SUMPRODUCT(B2078:B2097, (ROW(B2078:B2097)-ROW(B2078)+1)) / (20*21/2)</f>
        <v>7.4234157142857145</v>
      </c>
      <c r="J2094" s="2">
        <f t="shared" si="258"/>
        <v>7.442947813518189</v>
      </c>
      <c r="K2094" s="2">
        <f t="shared" si="252"/>
        <v>7.3651058916921679</v>
      </c>
    </row>
    <row r="2095" spans="1:11" ht="13.5" x14ac:dyDescent="0.25">
      <c r="A2095" s="3">
        <f>TITRES_STAT!B2098</f>
        <v>45055</v>
      </c>
      <c r="B2095" s="6">
        <f>TITRES_STAT!D2098</f>
        <v>7.5404999999999998</v>
      </c>
      <c r="C2095" s="2">
        <f t="shared" si="253"/>
        <v>0</v>
      </c>
      <c r="D2095" s="2">
        <f t="shared" si="254"/>
        <v>7.5404999999999998</v>
      </c>
      <c r="E2095" s="2">
        <f t="shared" si="256"/>
        <v>7.5404999999999998</v>
      </c>
      <c r="F2095" s="2">
        <f t="shared" si="257"/>
        <v>7.3809500000000003</v>
      </c>
      <c r="G2095" s="2">
        <f t="shared" si="251"/>
        <v>7.3682000000000025</v>
      </c>
      <c r="H2095" s="2">
        <f t="shared" si="255"/>
        <v>6.5043525000000058</v>
      </c>
      <c r="I2095" s="2">
        <f t="array" ref="I2095">SUMPRODUCT(B2079:B2098, (ROW(B2079:B2098)-ROW(B2079)+1)) / (20*21/2)</f>
        <v>7.4371709523809519</v>
      </c>
      <c r="J2095" s="2">
        <f t="shared" si="258"/>
        <v>7.4522384979450287</v>
      </c>
      <c r="K2095" s="2">
        <f t="shared" si="252"/>
        <v>7.3719840920179651</v>
      </c>
    </row>
    <row r="2096" spans="1:11" ht="13.5" x14ac:dyDescent="0.25">
      <c r="A2096" s="3">
        <f>TITRES_STAT!B2099</f>
        <v>45056</v>
      </c>
      <c r="B2096" s="6">
        <f>TITRES_STAT!D2099</f>
        <v>7.2046000000000001</v>
      </c>
      <c r="C2096" s="2">
        <f t="shared" si="253"/>
        <v>-0.33589999999999964</v>
      </c>
      <c r="D2096" s="2">
        <f t="shared" si="254"/>
        <v>7.4733199999999993</v>
      </c>
      <c r="E2096" s="2">
        <f t="shared" si="256"/>
        <v>7.5069100000000004</v>
      </c>
      <c r="F2096" s="2">
        <f t="shared" si="257"/>
        <v>7.3801099999999993</v>
      </c>
      <c r="G2096" s="2">
        <f t="shared" si="251"/>
        <v>7.3601380000000027</v>
      </c>
      <c r="H2096" s="2">
        <f t="shared" si="255"/>
        <v>6.5098115000000067</v>
      </c>
      <c r="I2096" s="2">
        <f t="array" ref="I2096">SUMPRODUCT(B2080:B2099, (ROW(B2080:B2099)-ROW(B2080)+1)) / (20*21/2)</f>
        <v>7.4494866666666653</v>
      </c>
      <c r="J2096" s="2">
        <f t="shared" si="258"/>
        <v>7.4286538790931207</v>
      </c>
      <c r="K2096" s="2">
        <f t="shared" si="252"/>
        <v>7.3654200099780454</v>
      </c>
    </row>
    <row r="2097" spans="1:11" ht="13.5" x14ac:dyDescent="0.25">
      <c r="A2097" s="3">
        <f>TITRES_STAT!B2100</f>
        <v>45057</v>
      </c>
      <c r="B2097" s="6">
        <f>TITRES_STAT!D2100</f>
        <v>7.2046000000000001</v>
      </c>
      <c r="C2097" s="2">
        <f t="shared" si="253"/>
        <v>0</v>
      </c>
      <c r="D2097" s="2">
        <f t="shared" si="254"/>
        <v>7.4061399999999988</v>
      </c>
      <c r="E2097" s="2">
        <f t="shared" si="256"/>
        <v>7.4733200000000011</v>
      </c>
      <c r="F2097" s="2">
        <f t="shared" si="257"/>
        <v>7.3792699999999982</v>
      </c>
      <c r="G2097" s="2">
        <f t="shared" si="251"/>
        <v>7.3520760000000029</v>
      </c>
      <c r="H2097" s="2">
        <f t="shared" si="255"/>
        <v>6.5153100000000075</v>
      </c>
      <c r="I2097" s="2">
        <f t="array" ref="I2097">SUMPRODUCT(B2081:B2100, (ROW(B2081:B2100)-ROW(B2081)+1)) / (20*21/2)</f>
        <v>7.4603628571428553</v>
      </c>
      <c r="J2097" s="2">
        <f t="shared" si="258"/>
        <v>7.4073154144175852</v>
      </c>
      <c r="K2097" s="2">
        <f t="shared" si="252"/>
        <v>7.3591133429200832</v>
      </c>
    </row>
    <row r="2098" spans="1:11" ht="13.5" x14ac:dyDescent="0.25">
      <c r="A2098" s="3">
        <f>TITRES_STAT!B2101</f>
        <v>45058</v>
      </c>
      <c r="B2098" s="6">
        <f>TITRES_STAT!D2101</f>
        <v>7.5236999999999998</v>
      </c>
      <c r="C2098" s="2">
        <f t="shared" si="253"/>
        <v>0.31909999999999972</v>
      </c>
      <c r="D2098" s="2">
        <f t="shared" si="254"/>
        <v>7.4027799999999999</v>
      </c>
      <c r="E2098" s="2">
        <f t="shared" si="256"/>
        <v>7.4716400000000007</v>
      </c>
      <c r="F2098" s="2">
        <f t="shared" si="257"/>
        <v>7.394384999999998</v>
      </c>
      <c r="G2098" s="2">
        <f t="shared" ref="G2098:G2161" si="259">AVERAGE(B2049:B2098)</f>
        <v>7.3503960000000017</v>
      </c>
      <c r="H2098" s="2">
        <f t="shared" si="255"/>
        <v>6.522404000000007</v>
      </c>
      <c r="I2098" s="2">
        <f t="array" ref="I2098">SUMPRODUCT(B2082:B2101, (ROW(B2082:B2101)-ROW(B2082)+1)) / (20*21/2)</f>
        <v>7.437809047619047</v>
      </c>
      <c r="J2098" s="2">
        <f t="shared" si="258"/>
        <v>7.4183996606635292</v>
      </c>
      <c r="K2098" s="2">
        <f t="shared" si="252"/>
        <v>7.3655677216291</v>
      </c>
    </row>
    <row r="2099" spans="1:11" ht="13.5" x14ac:dyDescent="0.25">
      <c r="A2099" s="3">
        <f>TITRES_STAT!B2102</f>
        <v>45061</v>
      </c>
      <c r="B2099" s="6">
        <f>TITRES_STAT!D2102</f>
        <v>7.5236999999999998</v>
      </c>
      <c r="C2099" s="2">
        <f t="shared" si="253"/>
        <v>0</v>
      </c>
      <c r="D2099" s="2">
        <f t="shared" si="254"/>
        <v>7.3994199999999992</v>
      </c>
      <c r="E2099" s="2">
        <f t="shared" si="256"/>
        <v>7.4699600000000004</v>
      </c>
      <c r="F2099" s="2">
        <f t="shared" si="257"/>
        <v>7.4094999999999969</v>
      </c>
      <c r="G2099" s="2">
        <f t="shared" si="259"/>
        <v>7.3487160000000014</v>
      </c>
      <c r="H2099" s="2">
        <f t="shared" si="255"/>
        <v>6.5306340000000072</v>
      </c>
      <c r="I2099" s="2">
        <f t="array" ref="I2099">SUMPRODUCT(B2083:B2102, (ROW(B2083:B2102)-ROW(B2083)+1)) / (20*21/2)</f>
        <v>7.4146152380952373</v>
      </c>
      <c r="J2099" s="2">
        <f t="shared" si="258"/>
        <v>7.4284282644098596</v>
      </c>
      <c r="K2099" s="2">
        <f t="shared" ref="K2099:K2162" si="260">$K$4*B2099+(1-$K$4)*K2098</f>
        <v>7.3717689874475667</v>
      </c>
    </row>
    <row r="2100" spans="1:11" ht="13.5" x14ac:dyDescent="0.25">
      <c r="A2100" s="3">
        <f>TITRES_STAT!B2103</f>
        <v>45062</v>
      </c>
      <c r="B2100" s="6">
        <f>TITRES_STAT!D2103</f>
        <v>7.5236999999999998</v>
      </c>
      <c r="C2100" s="2">
        <f t="shared" si="253"/>
        <v>0</v>
      </c>
      <c r="D2100" s="2">
        <f t="shared" si="254"/>
        <v>7.3960600000000003</v>
      </c>
      <c r="E2100" s="2">
        <f t="shared" si="256"/>
        <v>7.46828</v>
      </c>
      <c r="F2100" s="2">
        <f t="shared" si="257"/>
        <v>7.4246149999999975</v>
      </c>
      <c r="G2100" s="2">
        <f t="shared" si="259"/>
        <v>7.3470360000000019</v>
      </c>
      <c r="H2100" s="2">
        <f t="shared" si="255"/>
        <v>6.5388640000000064</v>
      </c>
      <c r="I2100" s="2">
        <f t="array" ref="I2100">SUMPRODUCT(B2084:B2103, (ROW(B2084:B2103)-ROW(B2084)+1)) / (20*21/2)</f>
        <v>7.4196119047619051</v>
      </c>
      <c r="J2100" s="2">
        <f t="shared" si="258"/>
        <v>7.437501763037492</v>
      </c>
      <c r="K2100" s="2">
        <f t="shared" si="260"/>
        <v>7.3777270663711914</v>
      </c>
    </row>
    <row r="2101" spans="1:11" ht="13.5" x14ac:dyDescent="0.25">
      <c r="A2101" s="3">
        <f>TITRES_STAT!B2104</f>
        <v>45063</v>
      </c>
      <c r="B2101" s="6">
        <f>TITRES_STAT!D2104</f>
        <v>7.1878000000000002</v>
      </c>
      <c r="C2101" s="2">
        <f t="shared" si="253"/>
        <v>-0.33589999999999964</v>
      </c>
      <c r="D2101" s="2">
        <f t="shared" si="254"/>
        <v>7.3927000000000005</v>
      </c>
      <c r="E2101" s="2">
        <f t="shared" si="256"/>
        <v>7.4330099999999986</v>
      </c>
      <c r="F2101" s="2">
        <f t="shared" si="257"/>
        <v>7.4229349999999981</v>
      </c>
      <c r="G2101" s="2">
        <f t="shared" si="259"/>
        <v>7.3386380000000004</v>
      </c>
      <c r="H2101" s="2">
        <f t="shared" si="255"/>
        <v>6.5454135000000067</v>
      </c>
      <c r="I2101" s="2">
        <f t="array" ref="I2101">SUMPRODUCT(B2085:B2104, (ROW(B2085:B2104)-ROW(B2085)+1)) / (20*21/2)</f>
        <v>7.4234090476190477</v>
      </c>
      <c r="J2101" s="2">
        <f t="shared" si="258"/>
        <v>7.4137206427482072</v>
      </c>
      <c r="K2101" s="2">
        <f t="shared" si="260"/>
        <v>7.3702789461213412</v>
      </c>
    </row>
    <row r="2102" spans="1:11" ht="13.5" x14ac:dyDescent="0.25">
      <c r="A2102" s="3">
        <f>TITRES_STAT!B2105</f>
        <v>45064</v>
      </c>
      <c r="B2102" s="6">
        <f>TITRES_STAT!D2105</f>
        <v>7.1794000000000002</v>
      </c>
      <c r="C2102" s="2">
        <f t="shared" si="253"/>
        <v>-8.3999999999999631E-3</v>
      </c>
      <c r="D2102" s="2">
        <f t="shared" si="254"/>
        <v>7.3876599999999994</v>
      </c>
      <c r="E2102" s="2">
        <f t="shared" si="256"/>
        <v>7.3968999999999996</v>
      </c>
      <c r="F2102" s="2">
        <f t="shared" si="257"/>
        <v>7.4208349999999994</v>
      </c>
      <c r="G2102" s="2">
        <f t="shared" si="259"/>
        <v>7.3300720000000004</v>
      </c>
      <c r="H2102" s="2">
        <f t="shared" si="255"/>
        <v>6.5519210000000063</v>
      </c>
      <c r="I2102" s="2">
        <f t="array" ref="I2102">SUMPRODUCT(B2086:B2105, (ROW(B2086:B2105)-ROW(B2086)+1)) / (20*21/2)</f>
        <v>7.4260066666666678</v>
      </c>
      <c r="J2102" s="2">
        <f t="shared" si="258"/>
        <v>7.3914043910579021</v>
      </c>
      <c r="K2102" s="2">
        <f t="shared" si="260"/>
        <v>7.3627934972538371</v>
      </c>
    </row>
    <row r="2103" spans="1:11" ht="13.5" x14ac:dyDescent="0.25">
      <c r="A2103" s="3">
        <f>TITRES_STAT!B2106</f>
        <v>45065</v>
      </c>
      <c r="B2103" s="6">
        <f>TITRES_STAT!D2106</f>
        <v>7.4733000000000001</v>
      </c>
      <c r="C2103" s="2">
        <f t="shared" si="253"/>
        <v>0.29389999999999983</v>
      </c>
      <c r="D2103" s="2">
        <f t="shared" si="254"/>
        <v>7.37758</v>
      </c>
      <c r="E2103" s="2">
        <f t="shared" si="256"/>
        <v>7.3901799999999991</v>
      </c>
      <c r="F2103" s="2">
        <f t="shared" si="257"/>
        <v>7.4334299999999995</v>
      </c>
      <c r="G2103" s="2">
        <f t="shared" si="259"/>
        <v>7.3341020000000006</v>
      </c>
      <c r="H2103" s="2">
        <f t="shared" si="255"/>
        <v>6.5598980000000076</v>
      </c>
      <c r="I2103" s="2">
        <f t="array" ref="I2103">SUMPRODUCT(B2087:B2106, (ROW(B2087:B2106)-ROW(B2087)+1)) / (20*21/2)</f>
        <v>7.4274047619047625</v>
      </c>
      <c r="J2103" s="2">
        <f t="shared" si="258"/>
        <v>7.3992039728619119</v>
      </c>
      <c r="K2103" s="2">
        <f t="shared" si="260"/>
        <v>7.3671270855968247</v>
      </c>
    </row>
    <row r="2104" spans="1:11" ht="13.5" x14ac:dyDescent="0.25">
      <c r="A2104" s="3">
        <f>TITRES_STAT!B2107</f>
        <v>45068</v>
      </c>
      <c r="B2104" s="6">
        <f>TITRES_STAT!D2107</f>
        <v>7.4733000000000001</v>
      </c>
      <c r="C2104" s="2">
        <f t="shared" si="253"/>
        <v>0</v>
      </c>
      <c r="D2104" s="2">
        <f t="shared" si="254"/>
        <v>7.3675000000000015</v>
      </c>
      <c r="E2104" s="2">
        <f t="shared" si="256"/>
        <v>7.3834599999999995</v>
      </c>
      <c r="F2104" s="2">
        <f t="shared" si="257"/>
        <v>7.4460249999999988</v>
      </c>
      <c r="G2104" s="2">
        <f t="shared" si="259"/>
        <v>7.3445140000000002</v>
      </c>
      <c r="H2104" s="2">
        <f t="shared" si="255"/>
        <v>6.5678750000000079</v>
      </c>
      <c r="I2104" s="2">
        <f t="array" ref="I2104">SUMPRODUCT(B2088:B2107, (ROW(B2088:B2107)-ROW(B2088)+1)) / (20*21/2)</f>
        <v>7.4251228571428562</v>
      </c>
      <c r="J2104" s="2">
        <f t="shared" si="258"/>
        <v>7.4062607373512535</v>
      </c>
      <c r="K2104" s="2">
        <f t="shared" si="260"/>
        <v>7.3712907292989103</v>
      </c>
    </row>
    <row r="2105" spans="1:11" ht="13.5" x14ac:dyDescent="0.25">
      <c r="A2105" s="3">
        <f>TITRES_STAT!B2108</f>
        <v>45069</v>
      </c>
      <c r="B2105" s="6">
        <f>TITRES_STAT!D2108</f>
        <v>7.4733000000000001</v>
      </c>
      <c r="C2105" s="2">
        <f t="shared" si="253"/>
        <v>0</v>
      </c>
      <c r="D2105" s="2">
        <f t="shared" si="254"/>
        <v>7.3574200000000003</v>
      </c>
      <c r="E2105" s="2">
        <f t="shared" si="256"/>
        <v>7.3767399999999999</v>
      </c>
      <c r="F2105" s="2">
        <f t="shared" si="257"/>
        <v>7.4586200000000007</v>
      </c>
      <c r="G2105" s="2">
        <f t="shared" si="259"/>
        <v>7.3596279999999998</v>
      </c>
      <c r="H2105" s="2">
        <f t="shared" si="255"/>
        <v>6.5758520000000082</v>
      </c>
      <c r="I2105" s="2">
        <f t="array" ref="I2105">SUMPRODUCT(B2089:B2108, (ROW(B2089:B2108)-ROW(B2089)+1)) / (20*21/2)</f>
        <v>7.4225609523809526</v>
      </c>
      <c r="J2105" s="2">
        <f t="shared" si="258"/>
        <v>7.4126454290320867</v>
      </c>
      <c r="K2105" s="2">
        <f t="shared" si="260"/>
        <v>7.3752910928558162</v>
      </c>
    </row>
    <row r="2106" spans="1:11" ht="13.5" x14ac:dyDescent="0.25">
      <c r="A2106" s="3">
        <f>TITRES_STAT!B2109</f>
        <v>45070</v>
      </c>
      <c r="B2106" s="6">
        <f>TITRES_STAT!D2109</f>
        <v>7.4733000000000001</v>
      </c>
      <c r="C2106" s="2">
        <f t="shared" si="253"/>
        <v>0</v>
      </c>
      <c r="D2106" s="2">
        <f t="shared" si="254"/>
        <v>7.4145200000000004</v>
      </c>
      <c r="E2106" s="2">
        <f t="shared" si="256"/>
        <v>7.4036100000000005</v>
      </c>
      <c r="F2106" s="2">
        <f t="shared" si="257"/>
        <v>7.45526</v>
      </c>
      <c r="G2106" s="2">
        <f t="shared" si="259"/>
        <v>7.3747420000000004</v>
      </c>
      <c r="H2106" s="2">
        <f t="shared" si="255"/>
        <v>6.5838290000000086</v>
      </c>
      <c r="I2106" s="2">
        <f t="array" ref="I2106">SUMPRODUCT(B2090:B2109, (ROW(B2090:B2109)-ROW(B2090)+1)) / (20*21/2)</f>
        <v>7.4189590476190492</v>
      </c>
      <c r="J2106" s="2">
        <f t="shared" si="258"/>
        <v>7.4184220548385547</v>
      </c>
      <c r="K2106" s="2">
        <f t="shared" si="260"/>
        <v>7.3791345794104908</v>
      </c>
    </row>
    <row r="2107" spans="1:11" ht="13.5" x14ac:dyDescent="0.25">
      <c r="A2107" s="3">
        <f>TITRES_STAT!B2110</f>
        <v>45071</v>
      </c>
      <c r="B2107" s="6">
        <f>TITRES_STAT!D2110</f>
        <v>7.4313000000000002</v>
      </c>
      <c r="C2107" s="2">
        <f t="shared" si="253"/>
        <v>-4.1999999999999815E-2</v>
      </c>
      <c r="D2107" s="2">
        <f t="shared" si="254"/>
        <v>7.4649000000000001</v>
      </c>
      <c r="E2107" s="2">
        <f t="shared" si="256"/>
        <v>7.4262800000000002</v>
      </c>
      <c r="F2107" s="2">
        <f t="shared" si="257"/>
        <v>7.4498000000000006</v>
      </c>
      <c r="G2107" s="2">
        <f t="shared" si="259"/>
        <v>7.3890160000000007</v>
      </c>
      <c r="H2107" s="2">
        <f t="shared" si="255"/>
        <v>6.5915960000000071</v>
      </c>
      <c r="I2107" s="2">
        <f t="array" ref="I2107">SUMPRODUCT(B2091:B2110, (ROW(B2091:B2110)-ROW(B2091)+1)) / (20*21/2)</f>
        <v>7.384806666666667</v>
      </c>
      <c r="J2107" s="2">
        <f t="shared" si="258"/>
        <v>7.419648525806311</v>
      </c>
      <c r="K2107" s="2">
        <f t="shared" si="260"/>
        <v>7.3811802821787076</v>
      </c>
    </row>
    <row r="2108" spans="1:11" ht="13.5" x14ac:dyDescent="0.25">
      <c r="A2108" s="3">
        <f>TITRES_STAT!B2111</f>
        <v>45072</v>
      </c>
      <c r="B2108" s="6">
        <f>TITRES_STAT!D2111</f>
        <v>7.4229000000000003</v>
      </c>
      <c r="C2108" s="2">
        <f t="shared" si="253"/>
        <v>-8.3999999999999631E-3</v>
      </c>
      <c r="D2108" s="2">
        <f t="shared" si="254"/>
        <v>7.4548199999999998</v>
      </c>
      <c r="E2108" s="2">
        <f t="shared" si="256"/>
        <v>7.4162000000000008</v>
      </c>
      <c r="F2108" s="2">
        <f t="shared" si="257"/>
        <v>7.4439200000000003</v>
      </c>
      <c r="G2108" s="2">
        <f t="shared" si="259"/>
        <v>7.397076000000002</v>
      </c>
      <c r="H2108" s="2">
        <f t="shared" si="255"/>
        <v>6.5993210000000069</v>
      </c>
      <c r="I2108" s="2">
        <f t="array" ref="I2108">SUMPRODUCT(B2092:B2111, (ROW(B2092:B2111)-ROW(B2092)+1)) / (20*21/2)</f>
        <v>7.3824442857142873</v>
      </c>
      <c r="J2108" s="2">
        <f t="shared" si="258"/>
        <v>7.4199581900152332</v>
      </c>
      <c r="K2108" s="2">
        <f t="shared" si="260"/>
        <v>7.3828163495442487</v>
      </c>
    </row>
    <row r="2109" spans="1:11" ht="13.5" x14ac:dyDescent="0.25">
      <c r="A2109" s="3">
        <f>TITRES_STAT!B2112</f>
        <v>45075</v>
      </c>
      <c r="B2109" s="6">
        <f>TITRES_STAT!D2112</f>
        <v>7.4061000000000003</v>
      </c>
      <c r="C2109" s="2">
        <f t="shared" si="253"/>
        <v>-1.6799999999999926E-2</v>
      </c>
      <c r="D2109" s="2">
        <f t="shared" si="254"/>
        <v>7.4413800000000005</v>
      </c>
      <c r="E2109" s="2">
        <f t="shared" si="256"/>
        <v>7.404440000000001</v>
      </c>
      <c r="F2109" s="2">
        <f t="shared" si="257"/>
        <v>7.4371999999999998</v>
      </c>
      <c r="G2109" s="2">
        <f t="shared" si="259"/>
        <v>7.4048000000000016</v>
      </c>
      <c r="H2109" s="2">
        <f t="shared" si="255"/>
        <v>6.6069620000000064</v>
      </c>
      <c r="I2109" s="2">
        <f t="array" ref="I2109">SUMPRODUCT(B2093:B2112, (ROW(B2093:B2112)-ROW(B2093)+1)) / (20*21/2)</f>
        <v>7.3568114285714294</v>
      </c>
      <c r="J2109" s="2">
        <f t="shared" si="258"/>
        <v>7.4186383623947343</v>
      </c>
      <c r="K2109" s="2">
        <f t="shared" si="260"/>
        <v>7.383729433875847</v>
      </c>
    </row>
    <row r="2110" spans="1:11" ht="13.5" x14ac:dyDescent="0.25">
      <c r="A2110" s="3">
        <f>TITRES_STAT!B2113</f>
        <v>45076</v>
      </c>
      <c r="B2110" s="6">
        <f>TITRES_STAT!D2113</f>
        <v>7.0785999999999998</v>
      </c>
      <c r="C2110" s="2">
        <f t="shared" si="253"/>
        <v>-0.32750000000000057</v>
      </c>
      <c r="D2110" s="2">
        <f t="shared" si="254"/>
        <v>7.3624400000000012</v>
      </c>
      <c r="E2110" s="2">
        <f t="shared" si="256"/>
        <v>7.3599300000000003</v>
      </c>
      <c r="F2110" s="2">
        <f t="shared" si="257"/>
        <v>7.4141049999999993</v>
      </c>
      <c r="G2110" s="2">
        <f t="shared" si="259"/>
        <v>7.4059740000000014</v>
      </c>
      <c r="H2110" s="2">
        <f t="shared" si="255"/>
        <v>6.6129655000000058</v>
      </c>
      <c r="I2110" s="2">
        <f t="array" ref="I2110">SUMPRODUCT(B2094:B2113, (ROW(B2094:B2113)-ROW(B2094)+1)) / (20*21/2)</f>
        <v>7.3330980952380962</v>
      </c>
      <c r="J2110" s="2">
        <f t="shared" si="258"/>
        <v>7.3862537564523789</v>
      </c>
      <c r="K2110" s="2">
        <f t="shared" si="260"/>
        <v>7.3717635737238538</v>
      </c>
    </row>
    <row r="2111" spans="1:11" ht="13.5" x14ac:dyDescent="0.25">
      <c r="A2111" s="3">
        <f>TITRES_STAT!B2114</f>
        <v>45077</v>
      </c>
      <c r="B2111" s="6">
        <f>TITRES_STAT!D2114</f>
        <v>7.3893000000000004</v>
      </c>
      <c r="C2111" s="2">
        <f t="shared" si="253"/>
        <v>0.31070000000000064</v>
      </c>
      <c r="D2111" s="2">
        <f t="shared" si="254"/>
        <v>7.3456400000000004</v>
      </c>
      <c r="E2111" s="2">
        <f t="shared" si="256"/>
        <v>7.3800800000000013</v>
      </c>
      <c r="F2111" s="2">
        <f t="shared" si="257"/>
        <v>7.4065449999999986</v>
      </c>
      <c r="G2111" s="2">
        <f t="shared" si="259"/>
        <v>7.413362000000002</v>
      </c>
      <c r="H2111" s="2">
        <f t="shared" si="255"/>
        <v>6.6205225000000052</v>
      </c>
      <c r="I2111" s="2">
        <f t="array" ref="I2111">SUMPRODUCT(B2095:B2114, (ROW(B2095:B2114)-ROW(B2095)+1)) / (20*21/2)</f>
        <v>7.3113042857142858</v>
      </c>
      <c r="J2111" s="2">
        <f t="shared" si="258"/>
        <v>7.3865438748854855</v>
      </c>
      <c r="K2111" s="2">
        <f t="shared" si="260"/>
        <v>7.3724512767150756</v>
      </c>
    </row>
    <row r="2112" spans="1:11" ht="13.5" x14ac:dyDescent="0.25">
      <c r="A2112" s="3">
        <f>TITRES_STAT!B2115</f>
        <v>45078</v>
      </c>
      <c r="B2112" s="6">
        <f>TITRES_STAT!D2115</f>
        <v>7.1374000000000004</v>
      </c>
      <c r="C2112" s="2">
        <f t="shared" si="253"/>
        <v>-0.25190000000000001</v>
      </c>
      <c r="D2112" s="2">
        <f t="shared" si="254"/>
        <v>7.2868599999999999</v>
      </c>
      <c r="E2112" s="2">
        <f t="shared" si="256"/>
        <v>7.3758800000000004</v>
      </c>
      <c r="F2112" s="2">
        <f t="shared" si="257"/>
        <v>7.3863899999999987</v>
      </c>
      <c r="G2112" s="2">
        <f t="shared" si="259"/>
        <v>7.4157120000000019</v>
      </c>
      <c r="H2112" s="2">
        <f t="shared" si="255"/>
        <v>6.6268200000000048</v>
      </c>
      <c r="I2112" s="2">
        <f t="array" ref="I2112">SUMPRODUCT(B2096:B2115, (ROW(B2096:B2115)-ROW(B2096)+1)) / (20*21/2)</f>
        <v>7.2914300000000001</v>
      </c>
      <c r="J2112" s="2">
        <f t="shared" si="258"/>
        <v>7.3628158868011537</v>
      </c>
      <c r="K2112" s="2">
        <f t="shared" si="260"/>
        <v>7.3632335795889938</v>
      </c>
    </row>
    <row r="2113" spans="1:11" ht="13.5" x14ac:dyDescent="0.25">
      <c r="A2113" s="3">
        <f>TITRES_STAT!B2116</f>
        <v>45079</v>
      </c>
      <c r="B2113" s="6">
        <f>TITRES_STAT!D2116</f>
        <v>7.1374000000000004</v>
      </c>
      <c r="C2113" s="2">
        <f t="shared" si="253"/>
        <v>0</v>
      </c>
      <c r="D2113" s="2">
        <f t="shared" si="254"/>
        <v>7.2297600000000006</v>
      </c>
      <c r="E2113" s="2">
        <f t="shared" si="256"/>
        <v>7.3422900000000002</v>
      </c>
      <c r="F2113" s="2">
        <f t="shared" si="257"/>
        <v>7.3662350000000005</v>
      </c>
      <c r="G2113" s="2">
        <f t="shared" si="259"/>
        <v>7.4118480000000027</v>
      </c>
      <c r="H2113" s="2">
        <f t="shared" si="255"/>
        <v>6.6331175000000053</v>
      </c>
      <c r="I2113" s="2">
        <f t="array" ref="I2113">SUMPRODUCT(B2097:B2116, (ROW(B2097:B2116)-ROW(B2097)+1)) / (20*21/2)</f>
        <v>7.2574847619047631</v>
      </c>
      <c r="J2113" s="2">
        <f t="shared" si="258"/>
        <v>7.3413477071058058</v>
      </c>
      <c r="K2113" s="2">
        <f t="shared" si="260"/>
        <v>7.3543773607815819</v>
      </c>
    </row>
    <row r="2114" spans="1:11" ht="13.5" x14ac:dyDescent="0.25">
      <c r="A2114" s="3">
        <f>TITRES_STAT!B2117</f>
        <v>45082</v>
      </c>
      <c r="B2114" s="6">
        <f>TITRES_STAT!D2117</f>
        <v>7.1374000000000004</v>
      </c>
      <c r="C2114" s="2">
        <f t="shared" si="253"/>
        <v>0</v>
      </c>
      <c r="D2114" s="2">
        <f t="shared" si="254"/>
        <v>7.1760199999999994</v>
      </c>
      <c r="E2114" s="2">
        <f t="shared" si="256"/>
        <v>7.3087</v>
      </c>
      <c r="F2114" s="2">
        <f t="shared" si="257"/>
        <v>7.3460800000000006</v>
      </c>
      <c r="G2114" s="2">
        <f t="shared" si="259"/>
        <v>7.4026100000000019</v>
      </c>
      <c r="H2114" s="2">
        <f t="shared" si="255"/>
        <v>6.6394150000000058</v>
      </c>
      <c r="I2114" s="2">
        <f t="array" ref="I2114">SUMPRODUCT(B2098:B2117, (ROW(B2098:B2117)-ROW(B2098)+1)) / (20*21/2)</f>
        <v>7.2246590476190491</v>
      </c>
      <c r="J2114" s="2">
        <f t="shared" si="258"/>
        <v>7.3219241159528723</v>
      </c>
      <c r="K2114" s="2">
        <f t="shared" si="260"/>
        <v>7.3458684446725</v>
      </c>
    </row>
    <row r="2115" spans="1:11" ht="13.5" x14ac:dyDescent="0.25">
      <c r="A2115" s="3">
        <f>TITRES_STAT!B2118</f>
        <v>45083</v>
      </c>
      <c r="B2115" s="6">
        <f>TITRES_STAT!D2118</f>
        <v>7.1374000000000004</v>
      </c>
      <c r="C2115" s="2">
        <f t="shared" si="253"/>
        <v>0</v>
      </c>
      <c r="D2115" s="2">
        <f t="shared" si="254"/>
        <v>7.1877800000000009</v>
      </c>
      <c r="E2115" s="2">
        <f t="shared" si="256"/>
        <v>7.2751100000000006</v>
      </c>
      <c r="F2115" s="2">
        <f t="shared" si="257"/>
        <v>7.3259250000000007</v>
      </c>
      <c r="G2115" s="2">
        <f t="shared" si="259"/>
        <v>7.3933720000000021</v>
      </c>
      <c r="H2115" s="2">
        <f t="shared" si="255"/>
        <v>6.6457125000000064</v>
      </c>
      <c r="I2115" s="2">
        <f t="array" ref="I2115">SUMPRODUCT(B2099:B2118, (ROW(B2099:B2118)-ROW(B2099)+1)) / (20*21/2)</f>
        <v>7.1929528571428563</v>
      </c>
      <c r="J2115" s="2">
        <f t="shared" si="258"/>
        <v>7.3043503906240277</v>
      </c>
      <c r="K2115" s="2">
        <f t="shared" si="260"/>
        <v>7.3376932115480882</v>
      </c>
    </row>
    <row r="2116" spans="1:11" ht="13.5" x14ac:dyDescent="0.25">
      <c r="A2116" s="3">
        <f>TITRES_STAT!B2119</f>
        <v>45084</v>
      </c>
      <c r="B2116" s="6">
        <f>TITRES_STAT!D2119</f>
        <v>6.9695</v>
      </c>
      <c r="C2116" s="2">
        <f t="shared" ref="C2116:C2179" si="261">B2116-B2115</f>
        <v>-0.16790000000000038</v>
      </c>
      <c r="D2116" s="2">
        <f t="shared" si="254"/>
        <v>7.1038200000000007</v>
      </c>
      <c r="E2116" s="2">
        <f t="shared" si="256"/>
        <v>7.2247299999999992</v>
      </c>
      <c r="F2116" s="2">
        <f t="shared" si="257"/>
        <v>7.3141700000000016</v>
      </c>
      <c r="G2116" s="2">
        <f t="shared" si="259"/>
        <v>7.3807760000000018</v>
      </c>
      <c r="H2116" s="2">
        <f t="shared" si="255"/>
        <v>6.6511705000000063</v>
      </c>
      <c r="I2116" s="2">
        <f t="array" ref="I2116">SUMPRODUCT(B2100:B2119, (ROW(B2100:B2119)-ROW(B2100)+1)) / (20*21/2)</f>
        <v>7.1639238095238094</v>
      </c>
      <c r="J2116" s="2">
        <f t="shared" si="258"/>
        <v>7.2724598772312632</v>
      </c>
      <c r="K2116" s="2">
        <f t="shared" si="260"/>
        <v>7.323254262075614</v>
      </c>
    </row>
    <row r="2117" spans="1:11" ht="13.5" x14ac:dyDescent="0.25">
      <c r="A2117" s="3">
        <f>TITRES_STAT!B2120</f>
        <v>45085</v>
      </c>
      <c r="B2117" s="6">
        <f>TITRES_STAT!D2120</f>
        <v>6.9695</v>
      </c>
      <c r="C2117" s="2">
        <f t="shared" si="261"/>
        <v>0</v>
      </c>
      <c r="D2117" s="2">
        <f t="shared" si="254"/>
        <v>7.070240000000001</v>
      </c>
      <c r="E2117" s="2">
        <f t="shared" si="256"/>
        <v>7.1785499999999995</v>
      </c>
      <c r="F2117" s="2">
        <f t="shared" si="257"/>
        <v>7.3024150000000008</v>
      </c>
      <c r="G2117" s="2">
        <f t="shared" si="259"/>
        <v>7.3681800000000024</v>
      </c>
      <c r="H2117" s="2">
        <f t="shared" si="255"/>
        <v>6.6566285000000063</v>
      </c>
      <c r="I2117" s="2">
        <f t="array" ref="I2117">SUMPRODUCT(B2101:B2120, (ROW(B2101:B2120)-ROW(B2101)+1)) / (20*21/2)</f>
        <v>7.1375319047619055</v>
      </c>
      <c r="J2117" s="2">
        <f t="shared" si="258"/>
        <v>7.2436065555901905</v>
      </c>
      <c r="K2117" s="2">
        <f t="shared" si="260"/>
        <v>7.3093815459157856</v>
      </c>
    </row>
    <row r="2118" spans="1:11" ht="13.5" x14ac:dyDescent="0.25">
      <c r="A2118" s="3">
        <f>TITRES_STAT!B2121</f>
        <v>45086</v>
      </c>
      <c r="B2118" s="6">
        <f>TITRES_STAT!D2121</f>
        <v>6.9695</v>
      </c>
      <c r="C2118" s="2">
        <f t="shared" si="261"/>
        <v>0</v>
      </c>
      <c r="D2118" s="2">
        <f t="shared" ref="D2118:D2181" si="262">AVERAGE(B2114:B2118)</f>
        <v>7.0366600000000004</v>
      </c>
      <c r="E2118" s="2">
        <f t="shared" si="256"/>
        <v>7.1332100000000001</v>
      </c>
      <c r="F2118" s="2">
        <f t="shared" si="257"/>
        <v>7.2747050000000018</v>
      </c>
      <c r="G2118" s="2">
        <f t="shared" si="259"/>
        <v>7.3555840000000012</v>
      </c>
      <c r="H2118" s="2">
        <f t="shared" si="255"/>
        <v>6.6620865000000062</v>
      </c>
      <c r="I2118" s="2">
        <f t="array" ref="I2118">SUMPRODUCT(B2102:B2121, (ROW(B2102:B2121)-ROW(B2102)+1)) / (20*21/2)</f>
        <v>7.1137771428571437</v>
      </c>
      <c r="J2118" s="2">
        <f t="shared" si="258"/>
        <v>7.2175011693435058</v>
      </c>
      <c r="K2118" s="2">
        <f t="shared" si="260"/>
        <v>7.2960528578406567</v>
      </c>
    </row>
    <row r="2119" spans="1:11" ht="13.5" x14ac:dyDescent="0.25">
      <c r="A2119" s="3">
        <f>TITRES_STAT!B2122</f>
        <v>45089</v>
      </c>
      <c r="B2119" s="6">
        <f>TITRES_STAT!D2122</f>
        <v>6.9699</v>
      </c>
      <c r="C2119" s="2">
        <f t="shared" si="261"/>
        <v>3.9999999999995595E-4</v>
      </c>
      <c r="D2119" s="2">
        <f t="shared" si="262"/>
        <v>7.0031599999999994</v>
      </c>
      <c r="E2119" s="2">
        <f t="shared" si="256"/>
        <v>7.0895899999999985</v>
      </c>
      <c r="F2119" s="2">
        <f t="shared" si="257"/>
        <v>7.2470150000000002</v>
      </c>
      <c r="G2119" s="2">
        <f t="shared" si="259"/>
        <v>7.3429960000000021</v>
      </c>
      <c r="H2119" s="2">
        <f t="shared" si="255"/>
        <v>6.6675465000000065</v>
      </c>
      <c r="I2119" s="2">
        <f t="array" ref="I2119">SUMPRODUCT(B2103:B2122, (ROW(B2103:B2122)-ROW(B2103)+1)) / (20*21/2)</f>
        <v>7.0910600000000006</v>
      </c>
      <c r="J2119" s="2">
        <f t="shared" si="258"/>
        <v>7.1939201055965052</v>
      </c>
      <c r="K2119" s="2">
        <f t="shared" si="260"/>
        <v>7.2832625496900434</v>
      </c>
    </row>
    <row r="2120" spans="1:11" ht="13.5" x14ac:dyDescent="0.25">
      <c r="A2120" s="3">
        <f>TITRES_STAT!B2123</f>
        <v>45090</v>
      </c>
      <c r="B2120" s="6">
        <f>TITRES_STAT!D2123</f>
        <v>6.9699</v>
      </c>
      <c r="C2120" s="2">
        <f t="shared" si="261"/>
        <v>0</v>
      </c>
      <c r="D2120" s="2">
        <f t="shared" si="262"/>
        <v>6.9696600000000002</v>
      </c>
      <c r="E2120" s="2">
        <f t="shared" si="256"/>
        <v>7.0787199999999997</v>
      </c>
      <c r="F2120" s="2">
        <f t="shared" si="257"/>
        <v>7.2193249999999995</v>
      </c>
      <c r="G2120" s="2">
        <f t="shared" si="259"/>
        <v>7.3304080000000011</v>
      </c>
      <c r="H2120" s="2">
        <f t="shared" si="255"/>
        <v>6.6730065000000067</v>
      </c>
      <c r="I2120" s="2">
        <f t="array" ref="I2120">SUMPRODUCT(B2104:B2123, (ROW(B2104:B2123)-ROW(B2104)+1)) / (20*21/2)</f>
        <v>7.0693404761904759</v>
      </c>
      <c r="J2120" s="2">
        <f t="shared" si="258"/>
        <v>7.1725848574444573</v>
      </c>
      <c r="K2120" s="2">
        <f t="shared" si="260"/>
        <v>7.2709738222512188</v>
      </c>
    </row>
    <row r="2121" spans="1:11" ht="13.5" x14ac:dyDescent="0.25">
      <c r="A2121" s="3">
        <f>TITRES_STAT!B2124</f>
        <v>45091</v>
      </c>
      <c r="B2121" s="6">
        <f>TITRES_STAT!D2124</f>
        <v>6.9699</v>
      </c>
      <c r="C2121" s="2">
        <f t="shared" si="261"/>
        <v>0</v>
      </c>
      <c r="D2121" s="2">
        <f t="shared" si="262"/>
        <v>6.9697399999999998</v>
      </c>
      <c r="E2121" s="2">
        <f t="shared" si="256"/>
        <v>7.0367800000000003</v>
      </c>
      <c r="F2121" s="2">
        <f t="shared" si="257"/>
        <v>7.2084299999999999</v>
      </c>
      <c r="G2121" s="2">
        <f t="shared" si="259"/>
        <v>7.3178200000000002</v>
      </c>
      <c r="H2121" s="2">
        <f t="shared" si="255"/>
        <v>6.6784665000000079</v>
      </c>
      <c r="I2121" s="2">
        <f t="array" ref="I2121">SUMPRODUCT(B2105:B2124, (ROW(B2105:B2124)-ROW(B2105)+1)) / (20*21/2)</f>
        <v>7.0500180952380962</v>
      </c>
      <c r="J2121" s="2">
        <f t="shared" si="258"/>
        <v>7.1532815376878425</v>
      </c>
      <c r="K2121" s="2">
        <f t="shared" si="260"/>
        <v>7.2591670056923476</v>
      </c>
    </row>
    <row r="2122" spans="1:11" ht="13.5" x14ac:dyDescent="0.25">
      <c r="A2122" s="3">
        <f>TITRES_STAT!B2125</f>
        <v>45092</v>
      </c>
      <c r="B2122" s="6">
        <f>TITRES_STAT!D2125</f>
        <v>6.9699</v>
      </c>
      <c r="C2122" s="2">
        <f t="shared" si="261"/>
        <v>0</v>
      </c>
      <c r="D2122" s="2">
        <f t="shared" si="262"/>
        <v>6.9698200000000003</v>
      </c>
      <c r="E2122" s="2">
        <f t="shared" si="256"/>
        <v>7.0200300000000011</v>
      </c>
      <c r="F2122" s="2">
        <f t="shared" si="257"/>
        <v>7.1979549999999985</v>
      </c>
      <c r="G2122" s="2">
        <f t="shared" si="259"/>
        <v>7.3052320000000002</v>
      </c>
      <c r="H2122" s="2">
        <f t="shared" ref="H2122:H2185" si="263">AVERAGE(B1923:B2122)</f>
        <v>6.6839265000000081</v>
      </c>
      <c r="I2122" s="2">
        <f t="array" ref="I2122">SUMPRODUCT(B2106:B2125, (ROW(B2106:B2125)-ROW(B2106)+1)) / (20*21/2)</f>
        <v>7.0330928571428579</v>
      </c>
      <c r="J2122" s="2">
        <f t="shared" si="258"/>
        <v>7.1358166293366194</v>
      </c>
      <c r="K2122" s="2">
        <f t="shared" si="260"/>
        <v>7.2478232015475506</v>
      </c>
    </row>
    <row r="2123" spans="1:11" ht="13.5" x14ac:dyDescent="0.25">
      <c r="A2123" s="3">
        <f>TITRES_STAT!B2126</f>
        <v>45093</v>
      </c>
      <c r="B2123" s="6">
        <f>TITRES_STAT!D2126</f>
        <v>6.9699</v>
      </c>
      <c r="C2123" s="2">
        <f t="shared" si="261"/>
        <v>0</v>
      </c>
      <c r="D2123" s="2">
        <f t="shared" si="262"/>
        <v>6.9699</v>
      </c>
      <c r="E2123" s="2">
        <f t="shared" si="256"/>
        <v>7.0032800000000011</v>
      </c>
      <c r="F2123" s="2">
        <f t="shared" si="257"/>
        <v>7.1727849999999993</v>
      </c>
      <c r="G2123" s="2">
        <f t="shared" si="259"/>
        <v>7.2934839999999985</v>
      </c>
      <c r="H2123" s="2">
        <f t="shared" si="263"/>
        <v>6.6882110000000079</v>
      </c>
      <c r="I2123" s="2">
        <f t="array" ref="I2123">SUMPRODUCT(B2107:B2126, (ROW(B2107:B2126)-ROW(B2107)+1)) / (20*21/2)</f>
        <v>7.018564761904762</v>
      </c>
      <c r="J2123" s="2">
        <f t="shared" si="258"/>
        <v>7.1200150455902751</v>
      </c>
      <c r="K2123" s="2">
        <f t="shared" si="260"/>
        <v>7.2369242524672552</v>
      </c>
    </row>
    <row r="2124" spans="1:11" ht="13.5" x14ac:dyDescent="0.25">
      <c r="A2124" s="3">
        <f>TITRES_STAT!B2127</f>
        <v>45096</v>
      </c>
      <c r="B2124" s="6">
        <f>TITRES_STAT!D2127</f>
        <v>6.9699</v>
      </c>
      <c r="C2124" s="2">
        <f t="shared" si="261"/>
        <v>0</v>
      </c>
      <c r="D2124" s="2">
        <f t="shared" si="262"/>
        <v>6.9699</v>
      </c>
      <c r="E2124" s="2">
        <f t="shared" ref="E2124:E2187" si="264">AVERAGE(B2115:B2124)</f>
        <v>6.9865300000000001</v>
      </c>
      <c r="F2124" s="2">
        <f t="shared" si="257"/>
        <v>7.1476149999999992</v>
      </c>
      <c r="G2124" s="2">
        <f t="shared" si="259"/>
        <v>7.2817359999999987</v>
      </c>
      <c r="H2124" s="2">
        <f t="shared" si="263"/>
        <v>6.6924955000000077</v>
      </c>
      <c r="I2124" s="2">
        <f t="array" ref="I2124">SUMPRODUCT(B2108:B2127, (ROW(B2108:B2127)-ROW(B2108)+1)) / (20*21/2)</f>
        <v>7.0064338095238101</v>
      </c>
      <c r="J2124" s="2">
        <f t="shared" si="258"/>
        <v>7.1057183745816781</v>
      </c>
      <c r="K2124" s="2">
        <f t="shared" si="260"/>
        <v>7.2264527131548144</v>
      </c>
    </row>
    <row r="2125" spans="1:11" ht="13.5" x14ac:dyDescent="0.25">
      <c r="A2125" s="3">
        <f>TITRES_STAT!B2128</f>
        <v>45097</v>
      </c>
      <c r="B2125" s="6">
        <f>TITRES_STAT!D2128</f>
        <v>6.9699</v>
      </c>
      <c r="C2125" s="2">
        <f t="shared" si="261"/>
        <v>0</v>
      </c>
      <c r="D2125" s="2">
        <f t="shared" si="262"/>
        <v>6.9699</v>
      </c>
      <c r="E2125" s="2">
        <f t="shared" si="264"/>
        <v>6.9697800000000019</v>
      </c>
      <c r="F2125" s="2">
        <f t="shared" si="257"/>
        <v>7.122444999999999</v>
      </c>
      <c r="G2125" s="2">
        <f t="shared" si="259"/>
        <v>7.2767059999999981</v>
      </c>
      <c r="H2125" s="2">
        <f t="shared" si="263"/>
        <v>6.6967800000000093</v>
      </c>
      <c r="I2125" s="2">
        <f t="array" ref="I2125">SUMPRODUCT(B2109:B2128, (ROW(B2109:B2128)-ROW(B2109)+1)) / (20*21/2)</f>
        <v>6.9965000000000002</v>
      </c>
      <c r="J2125" s="2">
        <f t="shared" si="258"/>
        <v>7.0927832912881854</v>
      </c>
      <c r="K2125" s="2">
        <f t="shared" si="260"/>
        <v>7.2163918224428611</v>
      </c>
    </row>
    <row r="2126" spans="1:11" ht="13.5" x14ac:dyDescent="0.25">
      <c r="A2126" s="3">
        <f>TITRES_STAT!B2129</f>
        <v>45098</v>
      </c>
      <c r="B2126" s="6">
        <f>TITRES_STAT!D2129</f>
        <v>6.9699</v>
      </c>
      <c r="C2126" s="2">
        <f t="shared" si="261"/>
        <v>0</v>
      </c>
      <c r="D2126" s="2">
        <f t="shared" si="262"/>
        <v>6.9699</v>
      </c>
      <c r="E2126" s="2">
        <f t="shared" si="264"/>
        <v>6.9698200000000012</v>
      </c>
      <c r="F2126" s="2">
        <f t="shared" si="257"/>
        <v>7.097274999999998</v>
      </c>
      <c r="G2126" s="2">
        <f t="shared" si="259"/>
        <v>7.2716759999999976</v>
      </c>
      <c r="H2126" s="2">
        <f t="shared" si="263"/>
        <v>6.7010645000000091</v>
      </c>
      <c r="I2126" s="2">
        <f t="array" ref="I2126">SUMPRODUCT(B2110:B2129, (ROW(B2110:B2129)-ROW(B2110)+1)) / (20*21/2)</f>
        <v>6.9887233333333336</v>
      </c>
      <c r="J2126" s="2">
        <f t="shared" si="258"/>
        <v>7.081080120689311</v>
      </c>
      <c r="K2126" s="2">
        <f t="shared" si="260"/>
        <v>7.20672547646471</v>
      </c>
    </row>
    <row r="2127" spans="1:11" ht="13.5" x14ac:dyDescent="0.25">
      <c r="A2127" s="3">
        <f>TITRES_STAT!B2130</f>
        <v>45099</v>
      </c>
      <c r="B2127" s="6">
        <f>TITRES_STAT!D2130</f>
        <v>6.9699</v>
      </c>
      <c r="C2127" s="2">
        <f t="shared" si="261"/>
        <v>0</v>
      </c>
      <c r="D2127" s="2">
        <f t="shared" si="262"/>
        <v>6.9699</v>
      </c>
      <c r="E2127" s="2">
        <f t="shared" si="264"/>
        <v>6.9698600000000015</v>
      </c>
      <c r="F2127" s="2">
        <f t="shared" si="257"/>
        <v>7.0742049999999974</v>
      </c>
      <c r="G2127" s="2">
        <f t="shared" si="259"/>
        <v>7.2666459999999971</v>
      </c>
      <c r="H2127" s="2">
        <f t="shared" si="263"/>
        <v>6.7053490000000098</v>
      </c>
      <c r="I2127" s="2">
        <f t="array" ref="I2127">SUMPRODUCT(B2111:B2130, (ROW(B2111:B2130)-ROW(B2111)+1)) / (20*21/2)</f>
        <v>6.98302380952381</v>
      </c>
      <c r="J2127" s="2">
        <f t="shared" si="258"/>
        <v>7.0704915377665198</v>
      </c>
      <c r="K2127" s="2">
        <f t="shared" si="260"/>
        <v>7.1974382028778594</v>
      </c>
    </row>
    <row r="2128" spans="1:11" ht="13.5" x14ac:dyDescent="0.25">
      <c r="A2128" s="3">
        <f>TITRES_STAT!B2131</f>
        <v>45100</v>
      </c>
      <c r="B2128" s="6">
        <f>TITRES_STAT!D2131</f>
        <v>6.9699</v>
      </c>
      <c r="C2128" s="2">
        <f t="shared" si="261"/>
        <v>0</v>
      </c>
      <c r="D2128" s="2">
        <f t="shared" si="262"/>
        <v>6.9699</v>
      </c>
      <c r="E2128" s="2">
        <f t="shared" si="264"/>
        <v>6.9699000000000009</v>
      </c>
      <c r="F2128" s="2">
        <f t="shared" si="257"/>
        <v>7.0515549999999978</v>
      </c>
      <c r="G2128" s="2">
        <f t="shared" si="259"/>
        <v>7.2616159999999965</v>
      </c>
      <c r="H2128" s="2">
        <f t="shared" si="263"/>
        <v>6.7096335000000105</v>
      </c>
      <c r="I2128" s="2">
        <f t="array" ref="I2128">SUMPRODUCT(B2112:B2131, (ROW(B2112:B2131)-ROW(B2112)+1)) / (20*21/2)</f>
        <v>6.9608228571428583</v>
      </c>
      <c r="J2128" s="2">
        <f t="shared" si="258"/>
        <v>7.0609113913125654</v>
      </c>
      <c r="K2128" s="2">
        <f t="shared" si="260"/>
        <v>7.1885151360983359</v>
      </c>
    </row>
    <row r="2129" spans="1:11" ht="13.5" x14ac:dyDescent="0.25">
      <c r="A2129" s="3">
        <f>TITRES_STAT!B2132</f>
        <v>45103</v>
      </c>
      <c r="B2129" s="6">
        <f>TITRES_STAT!D2132</f>
        <v>6.9699</v>
      </c>
      <c r="C2129" s="2">
        <f t="shared" si="261"/>
        <v>0</v>
      </c>
      <c r="D2129" s="2">
        <f t="shared" si="262"/>
        <v>6.9699</v>
      </c>
      <c r="E2129" s="2">
        <f t="shared" si="264"/>
        <v>6.9699000000000009</v>
      </c>
      <c r="F2129" s="2">
        <f t="shared" si="257"/>
        <v>7.0297449999999966</v>
      </c>
      <c r="G2129" s="2">
        <f t="shared" si="259"/>
        <v>7.256585999999996</v>
      </c>
      <c r="H2129" s="2">
        <f t="shared" si="263"/>
        <v>6.7139180000000103</v>
      </c>
      <c r="I2129" s="2">
        <f t="array" ref="I2129">SUMPRODUCT(B2113:B2132, (ROW(B2113:B2132)-ROW(B2113)+1)) / (20*21/2)</f>
        <v>6.9414700000000007</v>
      </c>
      <c r="J2129" s="2">
        <f t="shared" si="258"/>
        <v>7.0522436397589878</v>
      </c>
      <c r="K2129" s="2">
        <f t="shared" si="260"/>
        <v>7.1799419935062447</v>
      </c>
    </row>
    <row r="2130" spans="1:11" ht="13.5" x14ac:dyDescent="0.25">
      <c r="A2130" s="3">
        <f>TITRES_STAT!B2133</f>
        <v>45104</v>
      </c>
      <c r="B2130" s="6">
        <f>TITRES_STAT!D2133</f>
        <v>6.9699</v>
      </c>
      <c r="C2130" s="2">
        <f t="shared" si="261"/>
        <v>0</v>
      </c>
      <c r="D2130" s="2">
        <f t="shared" si="262"/>
        <v>6.9699</v>
      </c>
      <c r="E2130" s="2">
        <f t="shared" si="264"/>
        <v>6.9699000000000009</v>
      </c>
      <c r="F2130" s="2">
        <f t="shared" si="257"/>
        <v>7.0243099999999981</v>
      </c>
      <c r="G2130" s="2">
        <f t="shared" si="259"/>
        <v>7.2515559999999972</v>
      </c>
      <c r="H2130" s="2">
        <f t="shared" si="263"/>
        <v>6.7182025000000101</v>
      </c>
      <c r="I2130" s="2">
        <f t="array" ref="I2130">SUMPRODUCT(B2114:B2133, (ROW(B2114:B2133)-ROW(B2114)+1)) / (20*21/2)</f>
        <v>6.9237657142857145</v>
      </c>
      <c r="J2130" s="2">
        <f t="shared" si="258"/>
        <v>7.0444013883533705</v>
      </c>
      <c r="K2130" s="2">
        <f t="shared" si="260"/>
        <v>7.1717050525844321</v>
      </c>
    </row>
    <row r="2131" spans="1:11" ht="13.5" x14ac:dyDescent="0.25">
      <c r="A2131" s="3">
        <f>TITRES_STAT!B2134</f>
        <v>45107</v>
      </c>
      <c r="B2131" s="6">
        <f>TITRES_STAT!D2134</f>
        <v>6.7911999999999999</v>
      </c>
      <c r="C2131" s="2">
        <f t="shared" si="261"/>
        <v>-0.17870000000000008</v>
      </c>
      <c r="D2131" s="2">
        <f t="shared" si="262"/>
        <v>6.9341600000000003</v>
      </c>
      <c r="E2131" s="2">
        <f t="shared" si="264"/>
        <v>6.9520300000000006</v>
      </c>
      <c r="F2131" s="2">
        <f t="shared" si="257"/>
        <v>6.9944049999999987</v>
      </c>
      <c r="G2131" s="2">
        <f t="shared" si="259"/>
        <v>7.2429519999999981</v>
      </c>
      <c r="H2131" s="2">
        <f t="shared" si="263"/>
        <v>6.7215935000000089</v>
      </c>
      <c r="I2131" s="2">
        <f t="array" ref="I2131">SUMPRODUCT(B2115:B2134, (ROW(B2115:B2134)-ROW(B2115)+1)) / (20*21/2)</f>
        <v>6.9077100000000007</v>
      </c>
      <c r="J2131" s="2">
        <f t="shared" si="258"/>
        <v>7.0202869704149542</v>
      </c>
      <c r="K2131" s="2">
        <f t="shared" si="260"/>
        <v>7.1567832858164158</v>
      </c>
    </row>
    <row r="2132" spans="1:11" ht="13.5" x14ac:dyDescent="0.25">
      <c r="A2132" s="3">
        <f>TITRES_STAT!B2135</f>
        <v>45110</v>
      </c>
      <c r="B2132" s="6">
        <f>TITRES_STAT!D2135</f>
        <v>6.7911999999999999</v>
      </c>
      <c r="C2132" s="2">
        <f t="shared" si="261"/>
        <v>0</v>
      </c>
      <c r="D2132" s="2">
        <f t="shared" si="262"/>
        <v>6.8984199999999998</v>
      </c>
      <c r="E2132" s="2">
        <f t="shared" si="264"/>
        <v>6.9341600000000012</v>
      </c>
      <c r="F2132" s="2">
        <f t="shared" ref="F2132:F2195" si="265">AVERAGE(B2113:B2132)</f>
        <v>6.9770949999999985</v>
      </c>
      <c r="G2132" s="2">
        <f t="shared" si="259"/>
        <v>7.2343479999999989</v>
      </c>
      <c r="H2132" s="2">
        <f t="shared" si="263"/>
        <v>6.7249845000000077</v>
      </c>
      <c r="I2132" s="2">
        <f t="array" ref="I2132">SUMPRODUCT(B2116:B2135, (ROW(B2116:B2135)-ROW(B2116)+1)) / (20*21/2)</f>
        <v>6.8933028571428565</v>
      </c>
      <c r="J2132" s="2">
        <f t="shared" si="258"/>
        <v>6.9984691637087684</v>
      </c>
      <c r="K2132" s="2">
        <f t="shared" si="260"/>
        <v>7.1424466863726357</v>
      </c>
    </row>
    <row r="2133" spans="1:11" ht="13.5" x14ac:dyDescent="0.25">
      <c r="A2133" s="3">
        <f>TITRES_STAT!B2136</f>
        <v>45111</v>
      </c>
      <c r="B2133" s="6">
        <f>TITRES_STAT!D2136</f>
        <v>6.7911999999999999</v>
      </c>
      <c r="C2133" s="2">
        <f t="shared" si="261"/>
        <v>0</v>
      </c>
      <c r="D2133" s="2">
        <f t="shared" si="262"/>
        <v>6.8626800000000001</v>
      </c>
      <c r="E2133" s="2">
        <f t="shared" si="264"/>
        <v>6.9162900000000009</v>
      </c>
      <c r="F2133" s="2">
        <f t="shared" si="265"/>
        <v>6.9597849999999992</v>
      </c>
      <c r="G2133" s="2">
        <f t="shared" si="259"/>
        <v>7.2257439999999997</v>
      </c>
      <c r="H2133" s="2">
        <f t="shared" si="263"/>
        <v>6.7283755000000065</v>
      </c>
      <c r="I2133" s="2">
        <f t="array" ref="I2133">SUMPRODUCT(B2117:B2136, (ROW(B2117:B2136)-ROW(B2117)+1)) / (20*21/2)</f>
        <v>6.8805442857142864</v>
      </c>
      <c r="J2133" s="2">
        <f t="shared" ref="J2133:J2196" si="266">$J$4*B2133+J2132*(1-$J$4)</f>
        <v>6.9787292433555521</v>
      </c>
      <c r="K2133" s="2">
        <f t="shared" si="260"/>
        <v>7.1286723065148863</v>
      </c>
    </row>
    <row r="2134" spans="1:11" ht="13.5" x14ac:dyDescent="0.25">
      <c r="A2134" s="3">
        <f>TITRES_STAT!B2137</f>
        <v>45112</v>
      </c>
      <c r="B2134" s="6">
        <f>TITRES_STAT!D2137</f>
        <v>6.7911999999999999</v>
      </c>
      <c r="C2134" s="2">
        <f t="shared" si="261"/>
        <v>0</v>
      </c>
      <c r="D2134" s="2">
        <f t="shared" si="262"/>
        <v>6.8269399999999987</v>
      </c>
      <c r="E2134" s="2">
        <f t="shared" si="264"/>
        <v>6.8984200000000016</v>
      </c>
      <c r="F2134" s="2">
        <f t="shared" si="265"/>
        <v>6.9424749999999991</v>
      </c>
      <c r="G2134" s="2">
        <f t="shared" si="259"/>
        <v>7.2171400000000006</v>
      </c>
      <c r="H2134" s="2">
        <f t="shared" si="263"/>
        <v>6.7317665000000053</v>
      </c>
      <c r="I2134" s="2">
        <f t="array" ref="I2134">SUMPRODUCT(B2118:B2137, (ROW(B2118:B2137)-ROW(B2118)+1)) / (20*21/2)</f>
        <v>6.8686347619047625</v>
      </c>
      <c r="J2134" s="2">
        <f t="shared" si="266"/>
        <v>6.9608693154169279</v>
      </c>
      <c r="K2134" s="2">
        <f t="shared" si="260"/>
        <v>7.1154380984162637</v>
      </c>
    </row>
    <row r="2135" spans="1:11" ht="13.5" x14ac:dyDescent="0.25">
      <c r="A2135" s="3">
        <f>TITRES_STAT!B2138</f>
        <v>45113</v>
      </c>
      <c r="B2135" s="6">
        <f>TITRES_STAT!D2138</f>
        <v>6.7911999999999999</v>
      </c>
      <c r="C2135" s="2">
        <f t="shared" si="261"/>
        <v>0</v>
      </c>
      <c r="D2135" s="2">
        <f t="shared" si="262"/>
        <v>6.7912000000000008</v>
      </c>
      <c r="E2135" s="2">
        <f t="shared" si="264"/>
        <v>6.8805500000000013</v>
      </c>
      <c r="F2135" s="2">
        <f t="shared" si="265"/>
        <v>6.9251649999999998</v>
      </c>
      <c r="G2135" s="2">
        <f t="shared" si="259"/>
        <v>7.2085360000000014</v>
      </c>
      <c r="H2135" s="2">
        <f t="shared" si="263"/>
        <v>6.735157500000005</v>
      </c>
      <c r="I2135" s="2">
        <f t="array" ref="I2135">SUMPRODUCT(B2119:B2138, (ROW(B2119:B2138)-ROW(B2119)+1)) / (20*21/2)</f>
        <v>6.8575742857142856</v>
      </c>
      <c r="J2135" s="2">
        <f t="shared" si="266"/>
        <v>6.9447103329962685</v>
      </c>
      <c r="K2135" s="2">
        <f t="shared" si="260"/>
        <v>7.1027228788705283</v>
      </c>
    </row>
    <row r="2136" spans="1:11" ht="13.5" x14ac:dyDescent="0.25">
      <c r="A2136" s="3">
        <f>TITRES_STAT!B2139</f>
        <v>45114</v>
      </c>
      <c r="B2136" s="6">
        <f>TITRES_STAT!D2139</f>
        <v>6.7911999999999999</v>
      </c>
      <c r="C2136" s="2">
        <f t="shared" si="261"/>
        <v>0</v>
      </c>
      <c r="D2136" s="2">
        <f t="shared" si="262"/>
        <v>6.7912000000000008</v>
      </c>
      <c r="E2136" s="2">
        <f t="shared" si="264"/>
        <v>6.8626800000000019</v>
      </c>
      <c r="F2136" s="2">
        <f t="shared" si="265"/>
        <v>6.9162500000000007</v>
      </c>
      <c r="G2136" s="2">
        <f t="shared" si="259"/>
        <v>7.193550000000001</v>
      </c>
      <c r="H2136" s="2">
        <f t="shared" si="263"/>
        <v>6.7385485000000038</v>
      </c>
      <c r="I2136" s="2">
        <f t="array" ref="I2136">SUMPRODUCT(B2120:B2139, (ROW(B2120:B2139)-ROW(B2120)+1)) / (20*21/2)</f>
        <v>6.8473628571428575</v>
      </c>
      <c r="J2136" s="2">
        <f t="shared" si="266"/>
        <v>6.9300903012823385</v>
      </c>
      <c r="K2136" s="2">
        <f t="shared" si="260"/>
        <v>7.0905062953854099</v>
      </c>
    </row>
    <row r="2137" spans="1:11" ht="13.5" x14ac:dyDescent="0.25">
      <c r="A2137" s="3">
        <f>TITRES_STAT!B2140</f>
        <v>45117</v>
      </c>
      <c r="B2137" s="6">
        <f>TITRES_STAT!D2140</f>
        <v>6.7911999999999999</v>
      </c>
      <c r="C2137" s="2">
        <f t="shared" si="261"/>
        <v>0</v>
      </c>
      <c r="D2137" s="2">
        <f t="shared" si="262"/>
        <v>6.7912000000000008</v>
      </c>
      <c r="E2137" s="2">
        <f t="shared" si="264"/>
        <v>6.8448100000000007</v>
      </c>
      <c r="F2137" s="2">
        <f t="shared" si="265"/>
        <v>6.9073350000000007</v>
      </c>
      <c r="G2137" s="2">
        <f t="shared" si="259"/>
        <v>7.1785640000000015</v>
      </c>
      <c r="H2137" s="2">
        <f t="shared" si="263"/>
        <v>6.7419395000000035</v>
      </c>
      <c r="I2137" s="2">
        <f t="array" ref="I2137">SUMPRODUCT(B2121:B2140, (ROW(B2121:B2140)-ROW(B2121)+1)) / (20*21/2)</f>
        <v>6.8380023809523811</v>
      </c>
      <c r="J2137" s="2">
        <f t="shared" si="266"/>
        <v>6.9168626535411635</v>
      </c>
      <c r="K2137" s="2">
        <f t="shared" si="260"/>
        <v>7.0787687936055903</v>
      </c>
    </row>
    <row r="2138" spans="1:11" ht="13.5" x14ac:dyDescent="0.25">
      <c r="A2138" s="3">
        <f>TITRES_STAT!B2141</f>
        <v>45118</v>
      </c>
      <c r="B2138" s="6">
        <f>TITRES_STAT!D2141</f>
        <v>6.7911999999999999</v>
      </c>
      <c r="C2138" s="2">
        <f t="shared" si="261"/>
        <v>0</v>
      </c>
      <c r="D2138" s="2">
        <f t="shared" si="262"/>
        <v>6.7912000000000008</v>
      </c>
      <c r="E2138" s="2">
        <f t="shared" si="264"/>
        <v>6.8269400000000022</v>
      </c>
      <c r="F2138" s="2">
        <f t="shared" si="265"/>
        <v>6.8984200000000016</v>
      </c>
      <c r="G2138" s="2">
        <f t="shared" si="259"/>
        <v>7.1635780000000011</v>
      </c>
      <c r="H2138" s="2">
        <f t="shared" si="263"/>
        <v>6.7466740000000014</v>
      </c>
      <c r="I2138" s="2">
        <f t="array" ref="I2138">SUMPRODUCT(B2122:B2141, (ROW(B2122:B2141)-ROW(B2122)+1)) / (20*21/2)</f>
        <v>6.8294928571428573</v>
      </c>
      <c r="J2138" s="2">
        <f t="shared" si="266"/>
        <v>6.9048947817753383</v>
      </c>
      <c r="K2138" s="2">
        <f t="shared" si="260"/>
        <v>7.0674915860132144</v>
      </c>
    </row>
    <row r="2139" spans="1:11" ht="13.5" x14ac:dyDescent="0.25">
      <c r="A2139" s="3">
        <f>TITRES_STAT!B2142</f>
        <v>45119</v>
      </c>
      <c r="B2139" s="6">
        <f>TITRES_STAT!D2142</f>
        <v>6.7911999999999999</v>
      </c>
      <c r="C2139" s="2">
        <f t="shared" si="261"/>
        <v>0</v>
      </c>
      <c r="D2139" s="2">
        <f t="shared" si="262"/>
        <v>6.7912000000000008</v>
      </c>
      <c r="E2139" s="2">
        <f t="shared" si="264"/>
        <v>6.8090700000000011</v>
      </c>
      <c r="F2139" s="2">
        <f t="shared" si="265"/>
        <v>6.8894850000000023</v>
      </c>
      <c r="G2139" s="2">
        <f t="shared" si="259"/>
        <v>7.1485920000000007</v>
      </c>
      <c r="H2139" s="2">
        <f t="shared" si="263"/>
        <v>6.7514085000000001</v>
      </c>
      <c r="I2139" s="2">
        <f t="array" ref="I2139">SUMPRODUCT(B2123:B2142, (ROW(B2123:B2142)-ROW(B2123)+1)) / (20*21/2)</f>
        <v>6.821834285714286</v>
      </c>
      <c r="J2139" s="2">
        <f t="shared" si="266"/>
        <v>6.8940667073205439</v>
      </c>
      <c r="K2139" s="2">
        <f t="shared" si="260"/>
        <v>7.0566566218558338</v>
      </c>
    </row>
    <row r="2140" spans="1:11" ht="13.5" x14ac:dyDescent="0.25">
      <c r="A2140" s="3">
        <f>TITRES_STAT!B2143</f>
        <v>45120</v>
      </c>
      <c r="B2140" s="6">
        <f>TITRES_STAT!D2143</f>
        <v>6.7911999999999999</v>
      </c>
      <c r="C2140" s="2">
        <f t="shared" si="261"/>
        <v>0</v>
      </c>
      <c r="D2140" s="2">
        <f t="shared" si="262"/>
        <v>6.7912000000000008</v>
      </c>
      <c r="E2140" s="2">
        <f t="shared" si="264"/>
        <v>6.7912000000000017</v>
      </c>
      <c r="F2140" s="2">
        <f t="shared" si="265"/>
        <v>6.8805500000000022</v>
      </c>
      <c r="G2140" s="2">
        <f t="shared" si="259"/>
        <v>7.1336060000000012</v>
      </c>
      <c r="H2140" s="2">
        <f t="shared" si="263"/>
        <v>6.7561429999999998</v>
      </c>
      <c r="I2140" s="2">
        <f t="array" ref="I2140">SUMPRODUCT(B2124:B2143, (ROW(B2124:B2143)-ROW(B2124)+1)) / (20*21/2)</f>
        <v>6.8150266666666672</v>
      </c>
      <c r="J2140" s="2">
        <f t="shared" si="266"/>
        <v>6.8842698780519207</v>
      </c>
      <c r="K2140" s="2">
        <f t="shared" si="260"/>
        <v>7.0462465582536451</v>
      </c>
    </row>
    <row r="2141" spans="1:11" ht="13.5" x14ac:dyDescent="0.25">
      <c r="A2141" s="3">
        <f>TITRES_STAT!B2144</f>
        <v>45121</v>
      </c>
      <c r="B2141" s="6">
        <f>TITRES_STAT!D2144</f>
        <v>6.7911999999999999</v>
      </c>
      <c r="C2141" s="2">
        <f t="shared" si="261"/>
        <v>0</v>
      </c>
      <c r="D2141" s="2">
        <f t="shared" si="262"/>
        <v>6.7912000000000008</v>
      </c>
      <c r="E2141" s="2">
        <f t="shared" si="264"/>
        <v>6.7912000000000017</v>
      </c>
      <c r="F2141" s="2">
        <f t="shared" si="265"/>
        <v>6.8716150000000011</v>
      </c>
      <c r="G2141" s="2">
        <f t="shared" si="259"/>
        <v>7.1186200000000008</v>
      </c>
      <c r="H2141" s="2">
        <f t="shared" si="263"/>
        <v>6.7608774999999977</v>
      </c>
      <c r="I2141" s="2">
        <f t="array" ref="I2141">SUMPRODUCT(B2125:B2144, (ROW(B2125:B2144)-ROW(B2125)+1)) / (20*21/2)</f>
        <v>6.8090700000000002</v>
      </c>
      <c r="J2141" s="2">
        <f t="shared" si="266"/>
        <v>6.8754060801422137</v>
      </c>
      <c r="K2141" s="2">
        <f t="shared" si="260"/>
        <v>7.0362447324397772</v>
      </c>
    </row>
    <row r="2142" spans="1:11" ht="13.5" x14ac:dyDescent="0.25">
      <c r="A2142" s="3">
        <f>TITRES_STAT!B2145</f>
        <v>45124</v>
      </c>
      <c r="B2142" s="6">
        <f>TITRES_STAT!D2145</f>
        <v>6.7911999999999999</v>
      </c>
      <c r="C2142" s="2">
        <f t="shared" si="261"/>
        <v>0</v>
      </c>
      <c r="D2142" s="2">
        <f t="shared" si="262"/>
        <v>6.7912000000000008</v>
      </c>
      <c r="E2142" s="2">
        <f t="shared" si="264"/>
        <v>6.7912000000000017</v>
      </c>
      <c r="F2142" s="2">
        <f t="shared" si="265"/>
        <v>6.8626800000000019</v>
      </c>
      <c r="G2142" s="2">
        <f t="shared" si="259"/>
        <v>7.1036340000000004</v>
      </c>
      <c r="H2142" s="2">
        <f t="shared" si="263"/>
        <v>6.7656119999999973</v>
      </c>
      <c r="I2142" s="2">
        <f t="array" ref="I2142">SUMPRODUCT(B2126:B2145, (ROW(B2126:B2145)-ROW(B2126)+1)) / (20*21/2)</f>
        <v>6.8039642857142857</v>
      </c>
      <c r="J2142" s="2">
        <f t="shared" si="266"/>
        <v>6.8673864534620028</v>
      </c>
      <c r="K2142" s="2">
        <f t="shared" si="260"/>
        <v>7.0266351350891982</v>
      </c>
    </row>
    <row r="2143" spans="1:11" ht="13.5" x14ac:dyDescent="0.25">
      <c r="A2143" s="3">
        <f>TITRES_STAT!B2146</f>
        <v>45125</v>
      </c>
      <c r="B2143" s="6">
        <f>TITRES_STAT!D2146</f>
        <v>6.7911999999999999</v>
      </c>
      <c r="C2143" s="2">
        <f t="shared" si="261"/>
        <v>0</v>
      </c>
      <c r="D2143" s="2">
        <f t="shared" si="262"/>
        <v>6.7912000000000008</v>
      </c>
      <c r="E2143" s="2">
        <f t="shared" si="264"/>
        <v>6.7912000000000017</v>
      </c>
      <c r="F2143" s="2">
        <f t="shared" si="265"/>
        <v>6.8537450000000018</v>
      </c>
      <c r="G2143" s="2">
        <f t="shared" si="259"/>
        <v>7.0886480000000018</v>
      </c>
      <c r="H2143" s="2">
        <f t="shared" si="263"/>
        <v>6.7703464999999969</v>
      </c>
      <c r="I2143" s="2">
        <f t="array" ref="I2143">SUMPRODUCT(B2127:B2146, (ROW(B2127:B2146)-ROW(B2127)+1)) / (20*21/2)</f>
        <v>6.7997095238095238</v>
      </c>
      <c r="J2143" s="2">
        <f t="shared" si="266"/>
        <v>6.8601306007513356</v>
      </c>
      <c r="K2143" s="2">
        <f t="shared" si="260"/>
        <v>7.0174023846935443</v>
      </c>
    </row>
    <row r="2144" spans="1:11" ht="13.5" x14ac:dyDescent="0.25">
      <c r="A2144" s="3">
        <f>TITRES_STAT!B2147</f>
        <v>45127</v>
      </c>
      <c r="B2144" s="6">
        <f>TITRES_STAT!D2147</f>
        <v>6.7911999999999999</v>
      </c>
      <c r="C2144" s="2">
        <f t="shared" si="261"/>
        <v>0</v>
      </c>
      <c r="D2144" s="2">
        <f t="shared" si="262"/>
        <v>6.7912000000000008</v>
      </c>
      <c r="E2144" s="2">
        <f t="shared" si="264"/>
        <v>6.7912000000000017</v>
      </c>
      <c r="F2144" s="2">
        <f t="shared" si="265"/>
        <v>6.8448100000000025</v>
      </c>
      <c r="G2144" s="2">
        <f t="shared" si="259"/>
        <v>7.0736620000000014</v>
      </c>
      <c r="H2144" s="2">
        <f t="shared" si="263"/>
        <v>6.7750809999999966</v>
      </c>
      <c r="I2144" s="2">
        <f t="array" ref="I2144">SUMPRODUCT(B2128:B2147, (ROW(B2128:B2147)-ROW(B2128)+1)) / (20*21/2)</f>
        <v>6.7860961904761909</v>
      </c>
      <c r="J2144" s="2">
        <f t="shared" si="266"/>
        <v>6.8535657816321613</v>
      </c>
      <c r="K2144" s="2">
        <f t="shared" si="260"/>
        <v>7.0085317029408571</v>
      </c>
    </row>
    <row r="2145" spans="1:11" ht="13.5" x14ac:dyDescent="0.25">
      <c r="A2145" s="3">
        <f>TITRES_STAT!B2148</f>
        <v>45128</v>
      </c>
      <c r="B2145" s="6">
        <f>TITRES_STAT!D2148</f>
        <v>6.7911999999999999</v>
      </c>
      <c r="C2145" s="2">
        <f t="shared" si="261"/>
        <v>0</v>
      </c>
      <c r="D2145" s="2">
        <f t="shared" si="262"/>
        <v>6.7912000000000008</v>
      </c>
      <c r="E2145" s="2">
        <f t="shared" si="264"/>
        <v>6.7912000000000017</v>
      </c>
      <c r="F2145" s="2">
        <f t="shared" si="265"/>
        <v>6.8358750000000015</v>
      </c>
      <c r="G2145" s="2">
        <f t="shared" si="259"/>
        <v>7.0586760000000002</v>
      </c>
      <c r="H2145" s="2">
        <f t="shared" si="263"/>
        <v>6.7798154999999962</v>
      </c>
      <c r="I2145" s="2">
        <f t="array" ref="I2145">SUMPRODUCT(B2129:B2148, (ROW(B2129:B2148)-ROW(B2129)+1)) / (20*21/2)</f>
        <v>6.7738442857142864</v>
      </c>
      <c r="J2145" s="2">
        <f t="shared" si="266"/>
        <v>6.8476261833814798</v>
      </c>
      <c r="K2145" s="2">
        <f t="shared" si="260"/>
        <v>7.0000088910608245</v>
      </c>
    </row>
    <row r="2146" spans="1:11" ht="13.5" x14ac:dyDescent="0.25">
      <c r="A2146" s="3">
        <f>TITRES_STAT!B2149</f>
        <v>45131</v>
      </c>
      <c r="B2146" s="6">
        <f>TITRES_STAT!D2149</f>
        <v>6.7911999999999999</v>
      </c>
      <c r="C2146" s="2">
        <f t="shared" si="261"/>
        <v>0</v>
      </c>
      <c r="D2146" s="2">
        <f t="shared" si="262"/>
        <v>6.7912000000000008</v>
      </c>
      <c r="E2146" s="2">
        <f t="shared" si="264"/>
        <v>6.7912000000000017</v>
      </c>
      <c r="F2146" s="2">
        <f t="shared" si="265"/>
        <v>6.8269400000000022</v>
      </c>
      <c r="G2146" s="2">
        <f t="shared" si="259"/>
        <v>7.0504080000000009</v>
      </c>
      <c r="H2146" s="2">
        <f t="shared" si="263"/>
        <v>6.7845499999999959</v>
      </c>
      <c r="I2146" s="2">
        <f t="array" ref="I2146">SUMPRODUCT(B2130:B2149, (ROW(B2130:B2149)-ROW(B2130)+1)) / (20*21/2)</f>
        <v>6.7476299999999991</v>
      </c>
      <c r="J2146" s="2">
        <f t="shared" si="266"/>
        <v>6.8422522611546723</v>
      </c>
      <c r="K2146" s="2">
        <f t="shared" si="260"/>
        <v>6.9918203070976555</v>
      </c>
    </row>
    <row r="2147" spans="1:11" ht="13.5" x14ac:dyDescent="0.25">
      <c r="A2147" s="3">
        <f>TITRES_STAT!B2150</f>
        <v>45133</v>
      </c>
      <c r="B2147" s="6">
        <f>TITRES_STAT!D2150</f>
        <v>6.6840000000000002</v>
      </c>
      <c r="C2147" s="2">
        <f t="shared" si="261"/>
        <v>-0.10719999999999974</v>
      </c>
      <c r="D2147" s="2">
        <f t="shared" si="262"/>
        <v>6.7697599999999998</v>
      </c>
      <c r="E2147" s="2">
        <f t="shared" si="264"/>
        <v>6.7804800000000016</v>
      </c>
      <c r="F2147" s="2">
        <f t="shared" si="265"/>
        <v>6.8126450000000016</v>
      </c>
      <c r="G2147" s="2">
        <f t="shared" si="259"/>
        <v>7.0399960000000013</v>
      </c>
      <c r="H2147" s="2">
        <f t="shared" si="263"/>
        <v>6.7887484999999961</v>
      </c>
      <c r="I2147" s="2">
        <f t="array" ref="I2147">SUMPRODUCT(B2131:B2150, (ROW(B2131:B2150)-ROW(B2131)+1)) / (20*21/2)</f>
        <v>6.7235433333333328</v>
      </c>
      <c r="J2147" s="2">
        <f t="shared" si="266"/>
        <v>6.8271806172351805</v>
      </c>
      <c r="K2147" s="2">
        <f t="shared" si="260"/>
        <v>6.9797489225055909</v>
      </c>
    </row>
    <row r="2148" spans="1:11" ht="13.5" x14ac:dyDescent="0.25">
      <c r="A2148" s="3">
        <f>TITRES_STAT!B2151</f>
        <v>45134</v>
      </c>
      <c r="B2148" s="6">
        <f>TITRES_STAT!D2151</f>
        <v>6.6840000000000002</v>
      </c>
      <c r="C2148" s="2">
        <f t="shared" si="261"/>
        <v>0</v>
      </c>
      <c r="D2148" s="2">
        <f t="shared" si="262"/>
        <v>6.7483199999999997</v>
      </c>
      <c r="E2148" s="2">
        <f t="shared" si="264"/>
        <v>6.7697600000000007</v>
      </c>
      <c r="F2148" s="2">
        <f t="shared" si="265"/>
        <v>6.7983500000000019</v>
      </c>
      <c r="G2148" s="2">
        <f t="shared" si="259"/>
        <v>7.0232020000000013</v>
      </c>
      <c r="H2148" s="2">
        <f t="shared" si="263"/>
        <v>6.7929469999999954</v>
      </c>
      <c r="I2148" s="2">
        <f t="array" ref="I2148">SUMPRODUCT(B2132:B2151, (ROW(B2132:B2151)-ROW(B2132)+1)) / (20*21/2)</f>
        <v>6.676060476190476</v>
      </c>
      <c r="J2148" s="2">
        <f t="shared" si="266"/>
        <v>6.8135443679746874</v>
      </c>
      <c r="K2148" s="2">
        <f t="shared" si="260"/>
        <v>6.9681509255445873</v>
      </c>
    </row>
    <row r="2149" spans="1:11" ht="13.5" x14ac:dyDescent="0.25">
      <c r="A2149" s="3">
        <f>TITRES_STAT!B2152</f>
        <v>45135</v>
      </c>
      <c r="B2149" s="6">
        <f>TITRES_STAT!D2152</f>
        <v>6.5231000000000003</v>
      </c>
      <c r="C2149" s="2">
        <f t="shared" si="261"/>
        <v>-0.16089999999999982</v>
      </c>
      <c r="D2149" s="2">
        <f t="shared" si="262"/>
        <v>6.6947000000000001</v>
      </c>
      <c r="E2149" s="2">
        <f t="shared" si="264"/>
        <v>6.7429500000000004</v>
      </c>
      <c r="F2149" s="2">
        <f t="shared" si="265"/>
        <v>6.7760100000000021</v>
      </c>
      <c r="G2149" s="2">
        <f t="shared" si="259"/>
        <v>7.0031900000000009</v>
      </c>
      <c r="H2149" s="2">
        <f t="shared" si="263"/>
        <v>6.7963409999999964</v>
      </c>
      <c r="I2149" s="2">
        <f t="array" ref="I2149">SUMPRODUCT(B2133:B2152, (ROW(B2133:B2152)-ROW(B2133)+1)) / (20*21/2)</f>
        <v>6.631130476190477</v>
      </c>
      <c r="J2149" s="2">
        <f t="shared" si="266"/>
        <v>6.7858829995961454</v>
      </c>
      <c r="K2149" s="2">
        <f t="shared" si="260"/>
        <v>6.9506979480722508</v>
      </c>
    </row>
    <row r="2150" spans="1:11" ht="13.5" x14ac:dyDescent="0.25">
      <c r="A2150" s="3">
        <f>TITRES_STAT!B2153</f>
        <v>45138</v>
      </c>
      <c r="B2150" s="6">
        <f>TITRES_STAT!D2153</f>
        <v>6.5231000000000003</v>
      </c>
      <c r="C2150" s="2">
        <f t="shared" si="261"/>
        <v>0</v>
      </c>
      <c r="D2150" s="2">
        <f t="shared" si="262"/>
        <v>6.6410800000000005</v>
      </c>
      <c r="E2150" s="2">
        <f t="shared" si="264"/>
        <v>6.7161400000000002</v>
      </c>
      <c r="F2150" s="2">
        <f t="shared" si="265"/>
        <v>6.7536700000000023</v>
      </c>
      <c r="G2150" s="2">
        <f t="shared" si="259"/>
        <v>6.9831780000000006</v>
      </c>
      <c r="H2150" s="2">
        <f t="shared" si="263"/>
        <v>6.7997349999999974</v>
      </c>
      <c r="I2150" s="2">
        <f t="array" ref="I2150">SUMPRODUCT(B2134:B2153, (ROW(B2134:B2153)-ROW(B2134)+1)) / (20*21/2)</f>
        <v>6.5887533333333339</v>
      </c>
      <c r="J2150" s="2">
        <f t="shared" si="266"/>
        <v>6.7608560472536547</v>
      </c>
      <c r="K2150" s="2">
        <f t="shared" si="260"/>
        <v>6.933929401089026</v>
      </c>
    </row>
    <row r="2151" spans="1:11" ht="13.5" x14ac:dyDescent="0.25">
      <c r="A2151" s="3">
        <f>TITRES_STAT!B2154</f>
        <v>45139</v>
      </c>
      <c r="B2151" s="6">
        <f>TITRES_STAT!D2154</f>
        <v>6.2550999999999997</v>
      </c>
      <c r="C2151" s="2">
        <f t="shared" si="261"/>
        <v>-0.26800000000000068</v>
      </c>
      <c r="D2151" s="2">
        <f t="shared" si="262"/>
        <v>6.5338599999999998</v>
      </c>
      <c r="E2151" s="2">
        <f t="shared" si="264"/>
        <v>6.6625299999999994</v>
      </c>
      <c r="F2151" s="2">
        <f t="shared" si="265"/>
        <v>6.7268650000000019</v>
      </c>
      <c r="G2151" s="2">
        <f t="shared" si="259"/>
        <v>6.9645240000000008</v>
      </c>
      <c r="H2151" s="2">
        <f t="shared" si="263"/>
        <v>6.8017889999999976</v>
      </c>
      <c r="I2151" s="2">
        <f t="array" ref="I2151">SUMPRODUCT(B2135:B2154, (ROW(B2135:B2154)-ROW(B2135)+1)) / (20*21/2)</f>
        <v>6.5489290476190476</v>
      </c>
      <c r="J2151" s="2">
        <f t="shared" si="266"/>
        <v>6.7126888046580682</v>
      </c>
      <c r="K2151" s="2">
        <f t="shared" si="260"/>
        <v>6.9073086402620056</v>
      </c>
    </row>
    <row r="2152" spans="1:11" ht="13.5" x14ac:dyDescent="0.25">
      <c r="A2152" s="3">
        <f>TITRES_STAT!B2155</f>
        <v>45140</v>
      </c>
      <c r="B2152" s="6">
        <f>TITRES_STAT!D2155</f>
        <v>6.2550999999999997</v>
      </c>
      <c r="C2152" s="2">
        <f t="shared" si="261"/>
        <v>0</v>
      </c>
      <c r="D2152" s="2">
        <f t="shared" si="262"/>
        <v>6.44808</v>
      </c>
      <c r="E2152" s="2">
        <f t="shared" si="264"/>
        <v>6.6089199999999995</v>
      </c>
      <c r="F2152" s="2">
        <f t="shared" si="265"/>
        <v>6.7000600000000023</v>
      </c>
      <c r="G2152" s="2">
        <f t="shared" si="259"/>
        <v>6.9460380000000024</v>
      </c>
      <c r="H2152" s="2">
        <f t="shared" si="263"/>
        <v>6.803842999999997</v>
      </c>
      <c r="I2152" s="2">
        <f t="array" ref="I2152">SUMPRODUCT(B2136:B2155, (ROW(B2136:B2155)-ROW(B2136)+1)) / (20*21/2)</f>
        <v>6.511657619047619</v>
      </c>
      <c r="J2152" s="2">
        <f t="shared" si="266"/>
        <v>6.6691089185001564</v>
      </c>
      <c r="K2152" s="2">
        <f t="shared" si="260"/>
        <v>6.881731830839966</v>
      </c>
    </row>
    <row r="2153" spans="1:11" ht="13.5" x14ac:dyDescent="0.25">
      <c r="A2153" s="3">
        <f>TITRES_STAT!B2156</f>
        <v>45141</v>
      </c>
      <c r="B2153" s="6">
        <f>TITRES_STAT!D2156</f>
        <v>6.2550999999999997</v>
      </c>
      <c r="C2153" s="2">
        <f t="shared" si="261"/>
        <v>0</v>
      </c>
      <c r="D2153" s="2">
        <f t="shared" si="262"/>
        <v>6.3622999999999994</v>
      </c>
      <c r="E2153" s="2">
        <f t="shared" si="264"/>
        <v>6.5553100000000004</v>
      </c>
      <c r="F2153" s="2">
        <f t="shared" si="265"/>
        <v>6.6732550000000019</v>
      </c>
      <c r="G2153" s="2">
        <f t="shared" si="259"/>
        <v>6.921674000000003</v>
      </c>
      <c r="H2153" s="2">
        <f t="shared" si="263"/>
        <v>6.8058969999999981</v>
      </c>
      <c r="I2153" s="2">
        <f t="array" ref="I2153">SUMPRODUCT(B2137:B2156, (ROW(B2137:B2156)-ROW(B2137)+1)) / (20*21/2)</f>
        <v>6.4760819047619052</v>
      </c>
      <c r="J2153" s="2">
        <f t="shared" si="266"/>
        <v>6.6296794976906179</v>
      </c>
      <c r="K2153" s="2">
        <f t="shared" si="260"/>
        <v>6.8571580335521247</v>
      </c>
    </row>
    <row r="2154" spans="1:11" ht="13.5" x14ac:dyDescent="0.25">
      <c r="A2154" s="3">
        <f>TITRES_STAT!B2157</f>
        <v>45142</v>
      </c>
      <c r="B2154" s="6">
        <f>TITRES_STAT!D2157</f>
        <v>6.2550999999999997</v>
      </c>
      <c r="C2154" s="2">
        <f t="shared" si="261"/>
        <v>0</v>
      </c>
      <c r="D2154" s="2">
        <f t="shared" si="262"/>
        <v>6.3087</v>
      </c>
      <c r="E2154" s="2">
        <f t="shared" si="264"/>
        <v>6.5016999999999996</v>
      </c>
      <c r="F2154" s="2">
        <f t="shared" si="265"/>
        <v>6.6464500000000015</v>
      </c>
      <c r="G2154" s="2">
        <f t="shared" si="259"/>
        <v>6.8973100000000036</v>
      </c>
      <c r="H2154" s="2">
        <f t="shared" si="263"/>
        <v>6.8079509999999983</v>
      </c>
      <c r="I2154" s="2">
        <f t="array" ref="I2154">SUMPRODUCT(B2138:B2157, (ROW(B2138:B2157)-ROW(B2138)+1)) / (20*21/2)</f>
        <v>6.4431019047619049</v>
      </c>
      <c r="J2154" s="2">
        <f t="shared" si="266"/>
        <v>6.5940052598153205</v>
      </c>
      <c r="K2154" s="2">
        <f t="shared" si="260"/>
        <v>6.8335479145892961</v>
      </c>
    </row>
    <row r="2155" spans="1:11" ht="13.5" x14ac:dyDescent="0.25">
      <c r="A2155" s="3">
        <f>TITRES_STAT!B2158</f>
        <v>45145</v>
      </c>
      <c r="B2155" s="6">
        <f>TITRES_STAT!D2158</f>
        <v>6.2550999999999997</v>
      </c>
      <c r="C2155" s="2">
        <f t="shared" si="261"/>
        <v>0</v>
      </c>
      <c r="D2155" s="2">
        <f t="shared" si="262"/>
        <v>6.2550999999999997</v>
      </c>
      <c r="E2155" s="2">
        <f t="shared" si="264"/>
        <v>6.4480900000000005</v>
      </c>
      <c r="F2155" s="2">
        <f t="shared" si="265"/>
        <v>6.6196450000000011</v>
      </c>
      <c r="G2155" s="2">
        <f t="shared" si="259"/>
        <v>6.8729460000000042</v>
      </c>
      <c r="H2155" s="2">
        <f t="shared" si="263"/>
        <v>6.8100049999999976</v>
      </c>
      <c r="I2155" s="2">
        <f t="array" ref="I2155">SUMPRODUCT(B2139:B2158, (ROW(B2139:B2158)-ROW(B2139)+1)) / (20*21/2)</f>
        <v>6.4127176190476183</v>
      </c>
      <c r="J2155" s="2">
        <f t="shared" si="266"/>
        <v>6.5617285684043374</v>
      </c>
      <c r="K2155" s="2">
        <f t="shared" si="260"/>
        <v>6.8108636826446176</v>
      </c>
    </row>
    <row r="2156" spans="1:11" ht="13.5" x14ac:dyDescent="0.25">
      <c r="A2156" s="3">
        <f>TITRES_STAT!B2159</f>
        <v>45146</v>
      </c>
      <c r="B2156" s="6">
        <f>TITRES_STAT!D2159</f>
        <v>6.2461000000000002</v>
      </c>
      <c r="C2156" s="2">
        <f t="shared" si="261"/>
        <v>-8.9999999999994529E-3</v>
      </c>
      <c r="D2156" s="2">
        <f t="shared" si="262"/>
        <v>6.2533000000000003</v>
      </c>
      <c r="E2156" s="2">
        <f t="shared" si="264"/>
        <v>6.3935799999999992</v>
      </c>
      <c r="F2156" s="2">
        <f t="shared" si="265"/>
        <v>6.59239</v>
      </c>
      <c r="G2156" s="2">
        <f t="shared" si="259"/>
        <v>6.8484020000000037</v>
      </c>
      <c r="H2156" s="2">
        <f t="shared" si="263"/>
        <v>6.8133154999999981</v>
      </c>
      <c r="I2156" s="2">
        <f t="array" ref="I2156">SUMPRODUCT(B2140:B2159, (ROW(B2140:B2159)-ROW(B2140)+1)) / (20*21/2)</f>
        <v>6.3849290476190479</v>
      </c>
      <c r="J2156" s="2">
        <f t="shared" si="266"/>
        <v>6.5316687047467816</v>
      </c>
      <c r="K2156" s="2">
        <f t="shared" si="260"/>
        <v>6.7887160872467893</v>
      </c>
    </row>
    <row r="2157" spans="1:11" ht="13.5" x14ac:dyDescent="0.25">
      <c r="A2157" s="3">
        <f>TITRES_STAT!B2160</f>
        <v>45147</v>
      </c>
      <c r="B2157" s="6">
        <f>TITRES_STAT!D2160</f>
        <v>6.2461000000000002</v>
      </c>
      <c r="C2157" s="2">
        <f t="shared" si="261"/>
        <v>0</v>
      </c>
      <c r="D2157" s="2">
        <f t="shared" si="262"/>
        <v>6.2515000000000001</v>
      </c>
      <c r="E2157" s="2">
        <f t="shared" si="264"/>
        <v>6.3497899999999996</v>
      </c>
      <c r="F2157" s="2">
        <f t="shared" si="265"/>
        <v>6.5651350000000006</v>
      </c>
      <c r="G2157" s="2">
        <f t="shared" si="259"/>
        <v>6.8246980000000041</v>
      </c>
      <c r="H2157" s="2">
        <f t="shared" si="263"/>
        <v>6.8178434999999977</v>
      </c>
      <c r="I2157" s="2">
        <f t="array" ref="I2157">SUMPRODUCT(B2141:B2160, (ROW(B2141:B2160)-ROW(B2141)+1)) / (20*21/2)</f>
        <v>6.3597361904761902</v>
      </c>
      <c r="J2157" s="2">
        <f t="shared" si="266"/>
        <v>6.5044716852470881</v>
      </c>
      <c r="K2157" s="2">
        <f t="shared" si="260"/>
        <v>6.7674370250018168</v>
      </c>
    </row>
    <row r="2158" spans="1:11" ht="13.5" x14ac:dyDescent="0.25">
      <c r="A2158" s="3">
        <f>TITRES_STAT!B2161</f>
        <v>45148</v>
      </c>
      <c r="B2158" s="6">
        <f>TITRES_STAT!D2161</f>
        <v>6.2461000000000002</v>
      </c>
      <c r="C2158" s="2">
        <f t="shared" si="261"/>
        <v>0</v>
      </c>
      <c r="D2158" s="2">
        <f t="shared" si="262"/>
        <v>6.2496999999999998</v>
      </c>
      <c r="E2158" s="2">
        <f t="shared" si="264"/>
        <v>6.3059999999999992</v>
      </c>
      <c r="F2158" s="2">
        <f t="shared" si="265"/>
        <v>6.5378799999999995</v>
      </c>
      <c r="G2158" s="2">
        <f t="shared" si="259"/>
        <v>6.8011620000000041</v>
      </c>
      <c r="H2158" s="2">
        <f t="shared" si="263"/>
        <v>6.8223714999999983</v>
      </c>
      <c r="I2158" s="2">
        <f t="array" ref="I2158">SUMPRODUCT(B2142:B2161, (ROW(B2142:B2161)-ROW(B2142)+1)) / (20*21/2)</f>
        <v>6.312462857142858</v>
      </c>
      <c r="J2158" s="2">
        <f t="shared" si="266"/>
        <v>6.4798648580806981</v>
      </c>
      <c r="K2158" s="2">
        <f t="shared" si="260"/>
        <v>6.7469924357860593</v>
      </c>
    </row>
    <row r="2159" spans="1:11" ht="13.5" x14ac:dyDescent="0.25">
      <c r="A2159" s="3">
        <f>TITRES_STAT!B2162</f>
        <v>45149</v>
      </c>
      <c r="B2159" s="6">
        <f>TITRES_STAT!D2162</f>
        <v>6.2461000000000002</v>
      </c>
      <c r="C2159" s="2">
        <f t="shared" si="261"/>
        <v>0</v>
      </c>
      <c r="D2159" s="2">
        <f t="shared" si="262"/>
        <v>6.2478999999999996</v>
      </c>
      <c r="E2159" s="2">
        <f t="shared" si="264"/>
        <v>6.2782999999999998</v>
      </c>
      <c r="F2159" s="2">
        <f t="shared" si="265"/>
        <v>6.5106250000000001</v>
      </c>
      <c r="G2159" s="2">
        <f t="shared" si="259"/>
        <v>6.7779620000000049</v>
      </c>
      <c r="H2159" s="2">
        <f t="shared" si="263"/>
        <v>6.8268994999999997</v>
      </c>
      <c r="I2159" s="2">
        <f t="array" ref="I2159">SUMPRODUCT(B2143:B2162, (ROW(B2143:B2162)-ROW(B2143)+1)) / (20*21/2)</f>
        <v>6.2690190476190475</v>
      </c>
      <c r="J2159" s="2">
        <f t="shared" si="266"/>
        <v>6.4576015382634884</v>
      </c>
      <c r="K2159" s="2">
        <f t="shared" si="260"/>
        <v>6.7273495951669977</v>
      </c>
    </row>
    <row r="2160" spans="1:11" ht="13.5" x14ac:dyDescent="0.25">
      <c r="A2160" s="3">
        <f>TITRES_STAT!B2163</f>
        <v>45152</v>
      </c>
      <c r="B2160" s="6">
        <f>TITRES_STAT!D2163</f>
        <v>6.2461000000000002</v>
      </c>
      <c r="C2160" s="2">
        <f t="shared" si="261"/>
        <v>0</v>
      </c>
      <c r="D2160" s="2">
        <f t="shared" si="262"/>
        <v>6.2461000000000002</v>
      </c>
      <c r="E2160" s="2">
        <f t="shared" si="264"/>
        <v>6.2505999999999995</v>
      </c>
      <c r="F2160" s="2">
        <f t="shared" si="265"/>
        <v>6.483369999999999</v>
      </c>
      <c r="G2160" s="2">
        <f t="shared" si="259"/>
        <v>6.7613120000000047</v>
      </c>
      <c r="H2160" s="2">
        <f t="shared" si="263"/>
        <v>6.8314275000000002</v>
      </c>
      <c r="I2160" s="2">
        <f t="array" ref="I2160">SUMPRODUCT(B2144:B2163, (ROW(B2144:B2163)-ROW(B2144)+1)) / (20*21/2)</f>
        <v>6.2294047619047621</v>
      </c>
      <c r="J2160" s="2">
        <f t="shared" si="266"/>
        <v>6.4374585346193465</v>
      </c>
      <c r="K2160" s="2">
        <f t="shared" si="260"/>
        <v>6.7084770620231939</v>
      </c>
    </row>
    <row r="2161" spans="1:11" ht="13.5" x14ac:dyDescent="0.25">
      <c r="A2161" s="3">
        <f>TITRES_STAT!B2164</f>
        <v>45153</v>
      </c>
      <c r="B2161" s="6">
        <f>TITRES_STAT!D2164</f>
        <v>5.9870000000000001</v>
      </c>
      <c r="C2161" s="2">
        <f t="shared" si="261"/>
        <v>-0.25910000000000011</v>
      </c>
      <c r="D2161" s="2">
        <f t="shared" si="262"/>
        <v>6.1942800000000009</v>
      </c>
      <c r="E2161" s="2">
        <f t="shared" si="264"/>
        <v>6.2237899999999993</v>
      </c>
      <c r="F2161" s="2">
        <f t="shared" si="265"/>
        <v>6.4431599999999989</v>
      </c>
      <c r="G2161" s="2">
        <f t="shared" si="259"/>
        <v>6.7332660000000057</v>
      </c>
      <c r="H2161" s="2">
        <f t="shared" si="263"/>
        <v>6.8340724999999996</v>
      </c>
      <c r="I2161" s="2">
        <f t="array" ref="I2161">SUMPRODUCT(B2145:B2164, (ROW(B2145:B2164)-ROW(B2145)+1)) / (20*21/2)</f>
        <v>6.1936199999999992</v>
      </c>
      <c r="J2161" s="2">
        <f t="shared" si="266"/>
        <v>6.3945577217984564</v>
      </c>
      <c r="K2161" s="2">
        <f t="shared" si="260"/>
        <v>6.6801838439046373</v>
      </c>
    </row>
    <row r="2162" spans="1:11" ht="13.5" x14ac:dyDescent="0.25">
      <c r="A2162" s="3">
        <f>TITRES_STAT!B2165</f>
        <v>45154</v>
      </c>
      <c r="B2162" s="6">
        <f>TITRES_STAT!D2165</f>
        <v>5.9870000000000001</v>
      </c>
      <c r="C2162" s="2">
        <f t="shared" si="261"/>
        <v>0</v>
      </c>
      <c r="D2162" s="2">
        <f t="shared" si="262"/>
        <v>6.1424600000000016</v>
      </c>
      <c r="E2162" s="2">
        <f t="shared" si="264"/>
        <v>6.1969799999999999</v>
      </c>
      <c r="F2162" s="2">
        <f t="shared" si="265"/>
        <v>6.4029499999999988</v>
      </c>
      <c r="G2162" s="2">
        <f t="shared" ref="G2162:G2225" si="267">AVERAGE(B2113:B2162)</f>
        <v>6.7102580000000058</v>
      </c>
      <c r="H2162" s="2">
        <f t="shared" si="263"/>
        <v>6.8367175000000007</v>
      </c>
      <c r="I2162" s="2">
        <f t="array" ref="I2162">SUMPRODUCT(B2146:B2165, (ROW(B2146:B2165)-ROW(B2146)+1)) / (20*21/2)</f>
        <v>6.1446457142857147</v>
      </c>
      <c r="J2162" s="2">
        <f t="shared" si="266"/>
        <v>6.355742700674794</v>
      </c>
      <c r="K2162" s="2">
        <f t="shared" si="260"/>
        <v>6.6530001637515142</v>
      </c>
    </row>
    <row r="2163" spans="1:11" ht="13.5" x14ac:dyDescent="0.25">
      <c r="A2163" s="3">
        <f>TITRES_STAT!B2166</f>
        <v>45155</v>
      </c>
      <c r="B2163" s="6">
        <f>TITRES_STAT!D2166</f>
        <v>5.9870000000000001</v>
      </c>
      <c r="C2163" s="2">
        <f t="shared" si="261"/>
        <v>0</v>
      </c>
      <c r="D2163" s="2">
        <f t="shared" si="262"/>
        <v>6.0906400000000005</v>
      </c>
      <c r="E2163" s="2">
        <f t="shared" si="264"/>
        <v>6.1701700000000006</v>
      </c>
      <c r="F2163" s="2">
        <f t="shared" si="265"/>
        <v>6.3627399999999987</v>
      </c>
      <c r="G2163" s="2">
        <f t="shared" si="267"/>
        <v>6.6872500000000059</v>
      </c>
      <c r="H2163" s="2">
        <f t="shared" si="263"/>
        <v>6.8393625000000009</v>
      </c>
      <c r="I2163" s="2">
        <f t="array" ref="I2163">SUMPRODUCT(B2147:B2166, (ROW(B2147:B2166)-ROW(B2147)+1)) / (20*21/2)</f>
        <v>6.125028095238096</v>
      </c>
      <c r="J2163" s="2">
        <f t="shared" si="266"/>
        <v>6.3206243482295754</v>
      </c>
      <c r="K2163" s="2">
        <f t="shared" ref="K2163:K2226" si="268">$K$4*B2163+(1-$K$4)*K2162</f>
        <v>6.6268825102710629</v>
      </c>
    </row>
    <row r="2164" spans="1:11" ht="13.5" x14ac:dyDescent="0.25">
      <c r="A2164" s="3">
        <f>TITRES_STAT!B2167</f>
        <v>45156</v>
      </c>
      <c r="B2164" s="6">
        <f>TITRES_STAT!D2167</f>
        <v>5.9870000000000001</v>
      </c>
      <c r="C2164" s="2">
        <f t="shared" si="261"/>
        <v>0</v>
      </c>
      <c r="D2164" s="2">
        <f t="shared" si="262"/>
        <v>6.0388200000000012</v>
      </c>
      <c r="E2164" s="2">
        <f t="shared" si="264"/>
        <v>6.1433600000000004</v>
      </c>
      <c r="F2164" s="2">
        <f t="shared" si="265"/>
        <v>6.3225299999999987</v>
      </c>
      <c r="G2164" s="2">
        <f t="shared" si="267"/>
        <v>6.6642420000000051</v>
      </c>
      <c r="H2164" s="2">
        <f t="shared" si="263"/>
        <v>6.8420075000000011</v>
      </c>
      <c r="I2164" s="2">
        <f t="array" ref="I2164">SUMPRODUCT(B2148:B2167, (ROW(B2148:B2167)-ROW(B2148)+1)) / (20*21/2)</f>
        <v>6.1267333333333349</v>
      </c>
      <c r="J2164" s="2">
        <f t="shared" si="266"/>
        <v>6.2888506007791403</v>
      </c>
      <c r="K2164" s="2">
        <f t="shared" si="268"/>
        <v>6.6017890784957274</v>
      </c>
    </row>
    <row r="2165" spans="1:11" ht="13.5" x14ac:dyDescent="0.25">
      <c r="A2165" s="3">
        <f>TITRES_STAT!B2168</f>
        <v>45159</v>
      </c>
      <c r="B2165" s="6">
        <f>TITRES_STAT!D2168</f>
        <v>5.8083</v>
      </c>
      <c r="C2165" s="2">
        <f t="shared" si="261"/>
        <v>-0.17870000000000008</v>
      </c>
      <c r="D2165" s="2">
        <f t="shared" si="262"/>
        <v>5.9512599999999996</v>
      </c>
      <c r="E2165" s="2">
        <f t="shared" si="264"/>
        <v>6.0986800000000008</v>
      </c>
      <c r="F2165" s="2">
        <f t="shared" si="265"/>
        <v>6.2733849999999993</v>
      </c>
      <c r="G2165" s="2">
        <f t="shared" si="267"/>
        <v>6.6376600000000039</v>
      </c>
      <c r="H2165" s="2">
        <f t="shared" si="263"/>
        <v>6.8449765000000005</v>
      </c>
      <c r="I2165" s="2">
        <f t="array" ref="I2165">SUMPRODUCT(B2149:B2168, (ROW(B2149:B2168)-ROW(B2149)+1)) / (20*21/2)</f>
        <v>6.1304809523809531</v>
      </c>
      <c r="J2165" s="2">
        <f t="shared" si="266"/>
        <v>6.2430838768954127</v>
      </c>
      <c r="K2165" s="2">
        <f t="shared" si="268"/>
        <v>6.5706718597311893</v>
      </c>
    </row>
    <row r="2166" spans="1:11" ht="13.5" x14ac:dyDescent="0.25">
      <c r="A2166" s="3">
        <f>TITRES_STAT!B2169</f>
        <v>45160</v>
      </c>
      <c r="B2166" s="6">
        <f>TITRES_STAT!D2169</f>
        <v>6.0674000000000001</v>
      </c>
      <c r="C2166" s="2">
        <f t="shared" si="261"/>
        <v>0.25910000000000011</v>
      </c>
      <c r="D2166" s="2">
        <f t="shared" si="262"/>
        <v>5.9673399999999992</v>
      </c>
      <c r="E2166" s="2">
        <f t="shared" si="264"/>
        <v>6.0808100000000014</v>
      </c>
      <c r="F2166" s="2">
        <f t="shared" si="265"/>
        <v>6.2371949999999989</v>
      </c>
      <c r="G2166" s="2">
        <f t="shared" si="267"/>
        <v>6.6196180000000053</v>
      </c>
      <c r="H2166" s="2">
        <f t="shared" si="263"/>
        <v>6.8492409999999992</v>
      </c>
      <c r="I2166" s="2">
        <f t="array" ref="I2166">SUMPRODUCT(B2150:B2169, (ROW(B2150:B2169)-ROW(B2150)+1)) / (20*21/2)</f>
        <v>6.1362709523809524</v>
      </c>
      <c r="J2166" s="2">
        <f t="shared" si="266"/>
        <v>6.2263520790958493</v>
      </c>
      <c r="K2166" s="2">
        <f t="shared" si="268"/>
        <v>6.5509357083691819</v>
      </c>
    </row>
    <row r="2167" spans="1:11" ht="13.5" x14ac:dyDescent="0.25">
      <c r="A2167" s="3">
        <f>TITRES_STAT!B2170</f>
        <v>45161</v>
      </c>
      <c r="B2167" s="6">
        <f>TITRES_STAT!D2170</f>
        <v>6.2550999999999997</v>
      </c>
      <c r="C2167" s="2">
        <f t="shared" si="261"/>
        <v>0.18769999999999953</v>
      </c>
      <c r="D2167" s="2">
        <f t="shared" si="262"/>
        <v>6.0209599999999996</v>
      </c>
      <c r="E2167" s="2">
        <f t="shared" si="264"/>
        <v>6.0817100000000011</v>
      </c>
      <c r="F2167" s="2">
        <f t="shared" si="265"/>
        <v>6.215749999999999</v>
      </c>
      <c r="G2167" s="2">
        <f t="shared" si="267"/>
        <v>6.6053300000000048</v>
      </c>
      <c r="H2167" s="2">
        <f t="shared" si="263"/>
        <v>6.854444</v>
      </c>
      <c r="I2167" s="2">
        <f t="array" ref="I2167">SUMPRODUCT(B2151:B2170, (ROW(B2151:B2170)-ROW(B2151)+1)) / (20*21/2)</f>
        <v>6.1433371428571428</v>
      </c>
      <c r="J2167" s="2">
        <f t="shared" si="266"/>
        <v>6.2290899763248158</v>
      </c>
      <c r="K2167" s="2">
        <f t="shared" si="268"/>
        <v>6.5393343080409796</v>
      </c>
    </row>
    <row r="2168" spans="1:11" ht="13.5" x14ac:dyDescent="0.25">
      <c r="A2168" s="3">
        <f>TITRES_STAT!B2171</f>
        <v>45162</v>
      </c>
      <c r="B2168" s="6">
        <f>TITRES_STAT!D2171</f>
        <v>6.2550999999999997</v>
      </c>
      <c r="C2168" s="2">
        <f t="shared" si="261"/>
        <v>0</v>
      </c>
      <c r="D2168" s="2">
        <f t="shared" si="262"/>
        <v>6.0745799999999992</v>
      </c>
      <c r="E2168" s="2">
        <f t="shared" si="264"/>
        <v>6.0826100000000007</v>
      </c>
      <c r="F2168" s="2">
        <f t="shared" si="265"/>
        <v>6.1943049999999991</v>
      </c>
      <c r="G2168" s="2">
        <f t="shared" si="267"/>
        <v>6.5910420000000043</v>
      </c>
      <c r="H2168" s="2">
        <f t="shared" si="263"/>
        <v>6.8605285</v>
      </c>
      <c r="I2168" s="2">
        <f t="array" ref="I2168">SUMPRODUCT(B2152:B2171, (ROW(B2152:B2171)-ROW(B2152)+1)) / (20*21/2)</f>
        <v>6.1516795238095234</v>
      </c>
      <c r="J2168" s="2">
        <f t="shared" si="266"/>
        <v>6.2315671214367381</v>
      </c>
      <c r="K2168" s="2">
        <f t="shared" si="268"/>
        <v>6.5281878645883928</v>
      </c>
    </row>
    <row r="2169" spans="1:11" ht="13.5" x14ac:dyDescent="0.25">
      <c r="A2169" s="3">
        <f>TITRES_STAT!B2172</f>
        <v>45163</v>
      </c>
      <c r="B2169" s="6">
        <f>TITRES_STAT!D2172</f>
        <v>6.2550999999999997</v>
      </c>
      <c r="C2169" s="2">
        <f t="shared" si="261"/>
        <v>0</v>
      </c>
      <c r="D2169" s="2">
        <f t="shared" si="262"/>
        <v>6.1281999999999996</v>
      </c>
      <c r="E2169" s="2">
        <f t="shared" si="264"/>
        <v>6.0835100000000004</v>
      </c>
      <c r="F2169" s="2">
        <f t="shared" si="265"/>
        <v>6.1809049999999992</v>
      </c>
      <c r="G2169" s="2">
        <f t="shared" si="267"/>
        <v>6.5767460000000053</v>
      </c>
      <c r="H2169" s="2">
        <f t="shared" si="263"/>
        <v>6.8665710000000013</v>
      </c>
      <c r="I2169" s="2">
        <f t="array" ref="I2169">SUMPRODUCT(B2153:B2172, (ROW(B2153:B2172)-ROW(B2153)+1)) / (20*21/2)</f>
        <v>6.160021904761904</v>
      </c>
      <c r="J2169" s="2">
        <f t="shared" si="266"/>
        <v>6.2338083479665727</v>
      </c>
      <c r="K2169" s="2">
        <f t="shared" si="268"/>
        <v>6.5174785365653189</v>
      </c>
    </row>
    <row r="2170" spans="1:11" ht="13.5" x14ac:dyDescent="0.25">
      <c r="A2170" s="3">
        <f>TITRES_STAT!B2173</f>
        <v>45166</v>
      </c>
      <c r="B2170" s="6">
        <f>TITRES_STAT!D2173</f>
        <v>6.2550999999999997</v>
      </c>
      <c r="C2170" s="2">
        <f t="shared" si="261"/>
        <v>0</v>
      </c>
      <c r="D2170" s="2">
        <f t="shared" si="262"/>
        <v>6.2175599999999998</v>
      </c>
      <c r="E2170" s="2">
        <f t="shared" si="264"/>
        <v>6.0844100000000001</v>
      </c>
      <c r="F2170" s="2">
        <f t="shared" si="265"/>
        <v>6.1675049999999993</v>
      </c>
      <c r="G2170" s="2">
        <f t="shared" si="267"/>
        <v>6.5624500000000054</v>
      </c>
      <c r="H2170" s="2">
        <f t="shared" si="263"/>
        <v>6.8726135000000026</v>
      </c>
      <c r="I2170" s="2">
        <f t="array" ref="I2170">SUMPRODUCT(B2154:B2173, (ROW(B2154:B2173)-ROW(B2154)+1)) / (20*21/2)</f>
        <v>6.1683642857142864</v>
      </c>
      <c r="J2170" s="2">
        <f t="shared" si="266"/>
        <v>6.2358361243507083</v>
      </c>
      <c r="K2170" s="2">
        <f t="shared" si="268"/>
        <v>6.5071891821902081</v>
      </c>
    </row>
    <row r="2171" spans="1:11" ht="13.5" x14ac:dyDescent="0.25">
      <c r="A2171" s="3">
        <f>TITRES_STAT!B2174</f>
        <v>45167</v>
      </c>
      <c r="B2171" s="6">
        <f>TITRES_STAT!D2174</f>
        <v>6.2550999999999997</v>
      </c>
      <c r="C2171" s="2">
        <f t="shared" si="261"/>
        <v>0</v>
      </c>
      <c r="D2171" s="2">
        <f t="shared" si="262"/>
        <v>6.2550999999999997</v>
      </c>
      <c r="E2171" s="2">
        <f t="shared" si="264"/>
        <v>6.1112199999999994</v>
      </c>
      <c r="F2171" s="2">
        <f t="shared" si="265"/>
        <v>6.1675049999999993</v>
      </c>
      <c r="G2171" s="2">
        <f t="shared" si="267"/>
        <v>6.5481540000000065</v>
      </c>
      <c r="H2171" s="2">
        <f t="shared" si="263"/>
        <v>6.878656000000003</v>
      </c>
      <c r="I2171" s="2">
        <f t="array" ref="I2171">SUMPRODUCT(B2155:B2174, (ROW(B2155:B2174)-ROW(B2155)+1)) / (20*21/2)</f>
        <v>6.18436380952381</v>
      </c>
      <c r="J2171" s="2">
        <f t="shared" si="266"/>
        <v>6.2376707791744499</v>
      </c>
      <c r="K2171" s="2">
        <f t="shared" si="268"/>
        <v>6.4973033319082401</v>
      </c>
    </row>
    <row r="2172" spans="1:11" ht="13.5" x14ac:dyDescent="0.25">
      <c r="A2172" s="3">
        <f>TITRES_STAT!B2175</f>
        <v>45168</v>
      </c>
      <c r="B2172" s="6">
        <f>TITRES_STAT!D2175</f>
        <v>6.2550999999999997</v>
      </c>
      <c r="C2172" s="2">
        <f t="shared" si="261"/>
        <v>0</v>
      </c>
      <c r="D2172" s="2">
        <f t="shared" si="262"/>
        <v>6.2550999999999997</v>
      </c>
      <c r="E2172" s="2">
        <f t="shared" si="264"/>
        <v>6.1380299999999988</v>
      </c>
      <c r="F2172" s="2">
        <f t="shared" si="265"/>
        <v>6.1675050000000002</v>
      </c>
      <c r="G2172" s="2">
        <f t="shared" si="267"/>
        <v>6.5338580000000066</v>
      </c>
      <c r="H2172" s="2">
        <f t="shared" si="263"/>
        <v>6.8846985000000025</v>
      </c>
      <c r="I2172" s="2">
        <f t="array" ref="I2172">SUMPRODUCT(B2156:B2175, (ROW(B2156:B2175)-ROW(B2156)+1)) / (20*21/2)</f>
        <v>6.1999804761904755</v>
      </c>
      <c r="J2172" s="2">
        <f t="shared" si="266"/>
        <v>6.239330704967359</v>
      </c>
      <c r="K2172" s="2">
        <f t="shared" si="268"/>
        <v>6.4878051620294865</v>
      </c>
    </row>
    <row r="2173" spans="1:11" ht="13.5" x14ac:dyDescent="0.25">
      <c r="A2173" s="3">
        <f>TITRES_STAT!B2176</f>
        <v>45169</v>
      </c>
      <c r="B2173" s="6">
        <f>TITRES_STAT!D2176</f>
        <v>6.2550999999999997</v>
      </c>
      <c r="C2173" s="2">
        <f t="shared" si="261"/>
        <v>0</v>
      </c>
      <c r="D2173" s="2">
        <f t="shared" si="262"/>
        <v>6.2550999999999997</v>
      </c>
      <c r="E2173" s="2">
        <f t="shared" si="264"/>
        <v>6.1648399999999999</v>
      </c>
      <c r="F2173" s="2">
        <f t="shared" si="265"/>
        <v>6.1675050000000002</v>
      </c>
      <c r="G2173" s="2">
        <f t="shared" si="267"/>
        <v>6.5195620000000067</v>
      </c>
      <c r="H2173" s="2">
        <f t="shared" si="263"/>
        <v>6.8914970000000038</v>
      </c>
      <c r="I2173" s="2">
        <f t="array" ref="I2173">SUMPRODUCT(B2157:B2176, (ROW(B2157:B2176)-ROW(B2157)+1)) / (20*21/2)</f>
        <v>6.2152142857142847</v>
      </c>
      <c r="J2173" s="2">
        <f t="shared" si="266"/>
        <v>6.2408325425895148</v>
      </c>
      <c r="K2173" s="2">
        <f t="shared" si="268"/>
        <v>6.4786794694008787</v>
      </c>
    </row>
    <row r="2174" spans="1:11" ht="13.5" x14ac:dyDescent="0.25">
      <c r="A2174" s="3">
        <f>TITRES_STAT!B2177</f>
        <v>45170</v>
      </c>
      <c r="B2174" s="6">
        <f>TITRES_STAT!D2177</f>
        <v>6.3354999999999997</v>
      </c>
      <c r="C2174" s="2">
        <f t="shared" si="261"/>
        <v>8.0400000000000027E-2</v>
      </c>
      <c r="D2174" s="2">
        <f t="shared" si="262"/>
        <v>6.2711799999999993</v>
      </c>
      <c r="E2174" s="2">
        <f t="shared" si="264"/>
        <v>6.1996899999999995</v>
      </c>
      <c r="F2174" s="2">
        <f t="shared" si="265"/>
        <v>6.1715249999999999</v>
      </c>
      <c r="G2174" s="2">
        <f t="shared" si="267"/>
        <v>6.5068740000000069</v>
      </c>
      <c r="H2174" s="2">
        <f t="shared" si="263"/>
        <v>6.8986975000000026</v>
      </c>
      <c r="I2174" s="2">
        <f t="array" ref="I2174">SUMPRODUCT(B2158:B2177, (ROW(B2158:B2177)-ROW(B2158)+1)) / (20*21/2)</f>
        <v>6.2300223809523807</v>
      </c>
      <c r="J2174" s="2">
        <f t="shared" si="266"/>
        <v>6.2498484909143226</v>
      </c>
      <c r="K2174" s="2">
        <f t="shared" si="268"/>
        <v>6.4730645882479037</v>
      </c>
    </row>
    <row r="2175" spans="1:11" ht="13.5" x14ac:dyDescent="0.25">
      <c r="A2175" s="3">
        <f>TITRES_STAT!B2178</f>
        <v>45173</v>
      </c>
      <c r="B2175" s="6">
        <f>TITRES_STAT!D2178</f>
        <v>6.3354999999999997</v>
      </c>
      <c r="C2175" s="2">
        <f t="shared" si="261"/>
        <v>0</v>
      </c>
      <c r="D2175" s="2">
        <f t="shared" si="262"/>
        <v>6.2872599999999998</v>
      </c>
      <c r="E2175" s="2">
        <f t="shared" si="264"/>
        <v>6.2524099999999994</v>
      </c>
      <c r="F2175" s="2">
        <f t="shared" si="265"/>
        <v>6.1755449999999996</v>
      </c>
      <c r="G2175" s="2">
        <f t="shared" si="267"/>
        <v>6.4941860000000062</v>
      </c>
      <c r="H2175" s="2">
        <f t="shared" si="263"/>
        <v>6.9058980000000032</v>
      </c>
      <c r="I2175" s="2">
        <f t="array" ref="I2175">SUMPRODUCT(B2159:B2178, (ROW(B2159:B2178)-ROW(B2159)+1)) / (20*21/2)</f>
        <v>6.2444047619047609</v>
      </c>
      <c r="J2175" s="2">
        <f t="shared" si="266"/>
        <v>6.2580057774939108</v>
      </c>
      <c r="K2175" s="2">
        <f t="shared" si="268"/>
        <v>6.4676698985126917</v>
      </c>
    </row>
    <row r="2176" spans="1:11" ht="13.5" x14ac:dyDescent="0.25">
      <c r="A2176" s="3">
        <f>TITRES_STAT!B2179</f>
        <v>45174</v>
      </c>
      <c r="B2176" s="6">
        <f>TITRES_STAT!D2179</f>
        <v>6.3354999999999997</v>
      </c>
      <c r="C2176" s="2">
        <f t="shared" si="261"/>
        <v>0</v>
      </c>
      <c r="D2176" s="2">
        <f t="shared" si="262"/>
        <v>6.3033400000000004</v>
      </c>
      <c r="E2176" s="2">
        <f t="shared" si="264"/>
        <v>6.2792199999999996</v>
      </c>
      <c r="F2176" s="2">
        <f t="shared" si="265"/>
        <v>6.1800149999999991</v>
      </c>
      <c r="G2176" s="2">
        <f t="shared" si="267"/>
        <v>6.4814980000000073</v>
      </c>
      <c r="H2176" s="2">
        <f t="shared" si="263"/>
        <v>6.913098500000002</v>
      </c>
      <c r="I2176" s="2">
        <f t="array" ref="I2176">SUMPRODUCT(B2160:B2179, (ROW(B2160:B2179)-ROW(B2160)+1)) / (20*21/2)</f>
        <v>6.2583614285714289</v>
      </c>
      <c r="J2176" s="2">
        <f t="shared" si="266"/>
        <v>6.265386179637348</v>
      </c>
      <c r="K2176" s="2">
        <f t="shared" si="268"/>
        <v>6.4624867652376841</v>
      </c>
    </row>
    <row r="2177" spans="1:11" ht="13.5" x14ac:dyDescent="0.25">
      <c r="A2177" s="3">
        <f>TITRES_STAT!B2180</f>
        <v>45175</v>
      </c>
      <c r="B2177" s="6">
        <f>TITRES_STAT!D2180</f>
        <v>6.3354999999999997</v>
      </c>
      <c r="C2177" s="2">
        <f t="shared" si="261"/>
        <v>0</v>
      </c>
      <c r="D2177" s="2">
        <f t="shared" si="262"/>
        <v>6.3194199999999991</v>
      </c>
      <c r="E2177" s="2">
        <f t="shared" si="264"/>
        <v>6.287259999999999</v>
      </c>
      <c r="F2177" s="2">
        <f t="shared" si="265"/>
        <v>6.1844849999999996</v>
      </c>
      <c r="G2177" s="2">
        <f t="shared" si="267"/>
        <v>6.4688100000000066</v>
      </c>
      <c r="H2177" s="2">
        <f t="shared" si="263"/>
        <v>6.9202990000000026</v>
      </c>
      <c r="I2177" s="2">
        <f t="array" ref="I2177">SUMPRODUCT(B2161:B2180, (ROW(B2161:B2180)-ROW(B2161)+1)) / (20*21/2)</f>
        <v>6.2718923809523792</v>
      </c>
      <c r="J2177" s="2">
        <f t="shared" si="266"/>
        <v>6.2720636863385533</v>
      </c>
      <c r="K2177" s="2">
        <f t="shared" si="268"/>
        <v>6.4575068920911081</v>
      </c>
    </row>
    <row r="2178" spans="1:11" ht="13.5" x14ac:dyDescent="0.25">
      <c r="A2178" s="3">
        <f>TITRES_STAT!B2181</f>
        <v>45176</v>
      </c>
      <c r="B2178" s="6">
        <f>TITRES_STAT!D2181</f>
        <v>6.3354999999999997</v>
      </c>
      <c r="C2178" s="2">
        <f t="shared" si="261"/>
        <v>0</v>
      </c>
      <c r="D2178" s="2">
        <f t="shared" si="262"/>
        <v>6.3354999999999997</v>
      </c>
      <c r="E2178" s="2">
        <f t="shared" si="264"/>
        <v>6.2952999999999992</v>
      </c>
      <c r="F2178" s="2">
        <f t="shared" si="265"/>
        <v>6.1889549999999991</v>
      </c>
      <c r="G2178" s="2">
        <f t="shared" si="267"/>
        <v>6.4561220000000068</v>
      </c>
      <c r="H2178" s="2">
        <f t="shared" si="263"/>
        <v>6.9285910000000008</v>
      </c>
      <c r="I2178" s="2">
        <f t="array" ref="I2178">SUMPRODUCT(B2162:B2181, (ROW(B2162:B2181)-ROW(B2162)+1)) / (20*21/2)</f>
        <v>6.2849976190476182</v>
      </c>
      <c r="J2178" s="2">
        <f t="shared" si="266"/>
        <v>6.2781052400205954</v>
      </c>
      <c r="K2178" s="2">
        <f t="shared" si="268"/>
        <v>6.4527223080875356</v>
      </c>
    </row>
    <row r="2179" spans="1:11" ht="13.5" x14ac:dyDescent="0.25">
      <c r="A2179" s="3">
        <f>TITRES_STAT!B2182</f>
        <v>45177</v>
      </c>
      <c r="B2179" s="6">
        <f>TITRES_STAT!D2182</f>
        <v>6.3354999999999997</v>
      </c>
      <c r="C2179" s="2">
        <f t="shared" si="261"/>
        <v>0</v>
      </c>
      <c r="D2179" s="2">
        <f t="shared" si="262"/>
        <v>6.3354999999999997</v>
      </c>
      <c r="E2179" s="2">
        <f t="shared" si="264"/>
        <v>6.3033399999999986</v>
      </c>
      <c r="F2179" s="2">
        <f t="shared" si="265"/>
        <v>6.1934249999999995</v>
      </c>
      <c r="G2179" s="2">
        <f t="shared" si="267"/>
        <v>6.443434000000007</v>
      </c>
      <c r="H2179" s="2">
        <f t="shared" si="263"/>
        <v>6.9358755000000007</v>
      </c>
      <c r="I2179" s="2">
        <f t="array" ref="I2179">SUMPRODUCT(B2163:B2182, (ROW(B2163:B2182)-ROW(B2163)+1)) / (20*21/2)</f>
        <v>6.2964433333333325</v>
      </c>
      <c r="J2179" s="2">
        <f t="shared" si="266"/>
        <v>6.2835714076376812</v>
      </c>
      <c r="K2179" s="2">
        <f t="shared" si="268"/>
        <v>6.4481253548292008</v>
      </c>
    </row>
    <row r="2180" spans="1:11" ht="13.5" x14ac:dyDescent="0.25">
      <c r="A2180" s="3">
        <f>TITRES_STAT!B2183</f>
        <v>45180</v>
      </c>
      <c r="B2180" s="6">
        <f>TITRES_STAT!D2183</f>
        <v>6.3354999999999997</v>
      </c>
      <c r="C2180" s="2">
        <f t="shared" ref="C2180:C2243" si="269">B2180-B2179</f>
        <v>0</v>
      </c>
      <c r="D2180" s="2">
        <f t="shared" si="262"/>
        <v>6.3354999999999997</v>
      </c>
      <c r="E2180" s="2">
        <f t="shared" si="264"/>
        <v>6.311379999999998</v>
      </c>
      <c r="F2180" s="2">
        <f t="shared" si="265"/>
        <v>6.1978949999999982</v>
      </c>
      <c r="G2180" s="2">
        <f t="shared" si="267"/>
        <v>6.4307460000000072</v>
      </c>
      <c r="H2180" s="2">
        <f t="shared" si="263"/>
        <v>6.9420680000000008</v>
      </c>
      <c r="I2180" s="2">
        <f t="array" ref="I2180">SUMPRODUCT(B2164:B2183, (ROW(B2164:B2183)-ROW(B2164)+1)) / (20*21/2)</f>
        <v>6.2798485714285714</v>
      </c>
      <c r="J2180" s="2">
        <f t="shared" si="266"/>
        <v>6.2885169878626641</v>
      </c>
      <c r="K2180" s="2">
        <f t="shared" si="268"/>
        <v>6.4437086742476639</v>
      </c>
    </row>
    <row r="2181" spans="1:11" ht="13.5" x14ac:dyDescent="0.25">
      <c r="A2181" s="3">
        <f>TITRES_STAT!B2184</f>
        <v>45181</v>
      </c>
      <c r="B2181" s="6">
        <f>TITRES_STAT!D2184</f>
        <v>6.3354999999999997</v>
      </c>
      <c r="C2181" s="2">
        <f t="shared" si="269"/>
        <v>0</v>
      </c>
      <c r="D2181" s="2">
        <f t="shared" si="262"/>
        <v>6.3354999999999997</v>
      </c>
      <c r="E2181" s="2">
        <f t="shared" si="264"/>
        <v>6.3194199999999983</v>
      </c>
      <c r="F2181" s="2">
        <f t="shared" si="265"/>
        <v>6.2153199999999984</v>
      </c>
      <c r="G2181" s="2">
        <f t="shared" si="267"/>
        <v>6.421632000000006</v>
      </c>
      <c r="H2181" s="2">
        <f t="shared" si="263"/>
        <v>6.9471269999999992</v>
      </c>
      <c r="I2181" s="2">
        <f t="array" ref="I2181">SUMPRODUCT(B2165:B2184, (ROW(B2165:B2184)-ROW(B2165)+1)) / (20*21/2)</f>
        <v>6.2629133333333336</v>
      </c>
      <c r="J2181" s="2">
        <f t="shared" si="266"/>
        <v>6.292991560447172</v>
      </c>
      <c r="K2181" s="2">
        <f t="shared" si="268"/>
        <v>6.4394651968261867</v>
      </c>
    </row>
    <row r="2182" spans="1:11" ht="13.5" x14ac:dyDescent="0.25">
      <c r="A2182" s="3">
        <f>TITRES_STAT!B2185</f>
        <v>45182</v>
      </c>
      <c r="B2182" s="6">
        <f>TITRES_STAT!D2185</f>
        <v>6.3354999999999997</v>
      </c>
      <c r="C2182" s="2">
        <f t="shared" si="269"/>
        <v>0</v>
      </c>
      <c r="D2182" s="2">
        <f t="shared" ref="D2182:D2245" si="270">AVERAGE(B2178:B2182)</f>
        <v>6.3354999999999997</v>
      </c>
      <c r="E2182" s="2">
        <f t="shared" si="264"/>
        <v>6.3274599999999976</v>
      </c>
      <c r="F2182" s="2">
        <f t="shared" si="265"/>
        <v>6.2327449999999978</v>
      </c>
      <c r="G2182" s="2">
        <f t="shared" si="267"/>
        <v>6.4125180000000066</v>
      </c>
      <c r="H2182" s="2">
        <f t="shared" si="263"/>
        <v>6.9510104999999998</v>
      </c>
      <c r="I2182" s="2">
        <f t="array" ref="I2182">SUMPRODUCT(B2166:B2185, (ROW(B2166:B2185)-ROW(B2166)+1)) / (20*21/2)</f>
        <v>6.2711614285714283</v>
      </c>
      <c r="J2182" s="2">
        <f t="shared" si="266"/>
        <v>6.297039983261727</v>
      </c>
      <c r="K2182" s="2">
        <f t="shared" si="268"/>
        <v>6.4353881302839833</v>
      </c>
    </row>
    <row r="2183" spans="1:11" ht="13.5" x14ac:dyDescent="0.25">
      <c r="A2183" s="3">
        <f>TITRES_STAT!B2186</f>
        <v>45183</v>
      </c>
      <c r="B2183" s="6">
        <f>TITRES_STAT!D2186</f>
        <v>6.0585000000000004</v>
      </c>
      <c r="C2183" s="2">
        <f t="shared" si="269"/>
        <v>-0.27699999999999925</v>
      </c>
      <c r="D2183" s="2">
        <f t="shared" si="270"/>
        <v>6.2801</v>
      </c>
      <c r="E2183" s="2">
        <f t="shared" si="264"/>
        <v>6.3077999999999994</v>
      </c>
      <c r="F2183" s="2">
        <f t="shared" si="265"/>
        <v>6.2363199999999974</v>
      </c>
      <c r="G2183" s="2">
        <f t="shared" si="267"/>
        <v>6.3978640000000055</v>
      </c>
      <c r="H2183" s="2">
        <f t="shared" si="263"/>
        <v>6.9522915000000003</v>
      </c>
      <c r="I2183" s="2">
        <f t="array" ref="I2183">SUMPRODUCT(B2167:B2186, (ROW(B2167:B2186)-ROW(B2167)+1)) / (20*21/2)</f>
        <v>6.2514180952380967</v>
      </c>
      <c r="J2183" s="2">
        <f t="shared" si="266"/>
        <v>6.2743218896177533</v>
      </c>
      <c r="K2183" s="2">
        <f t="shared" si="268"/>
        <v>6.4206082036061805</v>
      </c>
    </row>
    <row r="2184" spans="1:11" ht="13.5" x14ac:dyDescent="0.25">
      <c r="A2184" s="3">
        <f>TITRES_STAT!B2187</f>
        <v>45184</v>
      </c>
      <c r="B2184" s="6">
        <f>TITRES_STAT!D2187</f>
        <v>6.0585000000000004</v>
      </c>
      <c r="C2184" s="2">
        <f t="shared" si="269"/>
        <v>0</v>
      </c>
      <c r="D2184" s="2">
        <f t="shared" si="270"/>
        <v>6.2247000000000003</v>
      </c>
      <c r="E2184" s="2">
        <f t="shared" si="264"/>
        <v>6.2801</v>
      </c>
      <c r="F2184" s="2">
        <f t="shared" si="265"/>
        <v>6.239894999999998</v>
      </c>
      <c r="G2184" s="2">
        <f t="shared" si="267"/>
        <v>6.3832100000000045</v>
      </c>
      <c r="H2184" s="2">
        <f t="shared" si="263"/>
        <v>6.9535724999999999</v>
      </c>
      <c r="I2184" s="2">
        <f t="array" ref="I2184">SUMPRODUCT(B2168:B2187, (ROW(B2168:B2187)-ROW(B2168)+1)) / (20*21/2)</f>
        <v>6.2317171428571436</v>
      </c>
      <c r="J2184" s="2">
        <f t="shared" si="266"/>
        <v>6.2537674239398724</v>
      </c>
      <c r="K2184" s="2">
        <f t="shared" si="268"/>
        <v>6.4064078818961345</v>
      </c>
    </row>
    <row r="2185" spans="1:11" ht="13.5" x14ac:dyDescent="0.25">
      <c r="A2185" s="3">
        <f>TITRES_STAT!B2188</f>
        <v>45187</v>
      </c>
      <c r="B2185" s="6">
        <f>TITRES_STAT!D2188</f>
        <v>6.3265000000000002</v>
      </c>
      <c r="C2185" s="2">
        <f t="shared" si="269"/>
        <v>0.26799999999999979</v>
      </c>
      <c r="D2185" s="2">
        <f t="shared" si="270"/>
        <v>6.222900000000001</v>
      </c>
      <c r="E2185" s="2">
        <f t="shared" si="264"/>
        <v>6.2792000000000012</v>
      </c>
      <c r="F2185" s="2">
        <f t="shared" si="265"/>
        <v>6.2658049999999976</v>
      </c>
      <c r="G2185" s="2">
        <f t="shared" si="267"/>
        <v>6.3739160000000039</v>
      </c>
      <c r="H2185" s="2">
        <f t="shared" si="263"/>
        <v>6.9554375000000004</v>
      </c>
      <c r="I2185" s="2">
        <f t="array" ref="I2185">SUMPRODUCT(B2169:B2188, (ROW(B2169:B2188)-ROW(B2169)+1)) / (20*21/2)</f>
        <v>6.1874190476190485</v>
      </c>
      <c r="J2185" s="2">
        <f t="shared" si="266"/>
        <v>6.2606943359455984</v>
      </c>
      <c r="K2185" s="2">
        <f t="shared" si="268"/>
        <v>6.4032742394688356</v>
      </c>
    </row>
    <row r="2186" spans="1:11" ht="13.5" x14ac:dyDescent="0.25">
      <c r="A2186" s="3">
        <f>TITRES_STAT!B2189</f>
        <v>45188</v>
      </c>
      <c r="B2186" s="6">
        <f>TITRES_STAT!D2189</f>
        <v>6.0585000000000004</v>
      </c>
      <c r="C2186" s="2">
        <f t="shared" si="269"/>
        <v>-0.26799999999999979</v>
      </c>
      <c r="D2186" s="2">
        <f t="shared" si="270"/>
        <v>6.1674999999999995</v>
      </c>
      <c r="E2186" s="2">
        <f t="shared" si="264"/>
        <v>6.2515000000000009</v>
      </c>
      <c r="F2186" s="2">
        <f t="shared" si="265"/>
        <v>6.2653599999999976</v>
      </c>
      <c r="G2186" s="2">
        <f t="shared" si="267"/>
        <v>6.359262000000002</v>
      </c>
      <c r="H2186" s="2">
        <f t="shared" ref="H2186:H2249" si="271">AVERAGE(B1987:B2186)</f>
        <v>6.9559625000000009</v>
      </c>
      <c r="I2186" s="2">
        <f t="array" ref="I2186">SUMPRODUCT(B2170:B2189, (ROW(B2170:B2189)-ROW(B2170)+1)) / (20*21/2)</f>
        <v>6.1453338095238097</v>
      </c>
      <c r="J2186" s="2">
        <f t="shared" si="266"/>
        <v>6.2414377325222077</v>
      </c>
      <c r="K2186" s="2">
        <f t="shared" si="268"/>
        <v>6.3897536810582931</v>
      </c>
    </row>
    <row r="2187" spans="1:11" ht="13.5" x14ac:dyDescent="0.25">
      <c r="A2187" s="3">
        <f>TITRES_STAT!B2190</f>
        <v>45189</v>
      </c>
      <c r="B2187" s="6">
        <f>TITRES_STAT!D2190</f>
        <v>6.0585000000000004</v>
      </c>
      <c r="C2187" s="2">
        <f t="shared" si="269"/>
        <v>0</v>
      </c>
      <c r="D2187" s="2">
        <f t="shared" si="270"/>
        <v>6.1121000000000008</v>
      </c>
      <c r="E2187" s="2">
        <f t="shared" si="264"/>
        <v>6.2238000000000007</v>
      </c>
      <c r="F2187" s="2">
        <f t="shared" si="265"/>
        <v>6.2555299999999976</v>
      </c>
      <c r="G2187" s="2">
        <f t="shared" si="267"/>
        <v>6.3446080000000009</v>
      </c>
      <c r="H2187" s="2">
        <f t="shared" si="271"/>
        <v>6.9564875000000006</v>
      </c>
      <c r="I2187" s="2">
        <f t="array" ref="I2187">SUMPRODUCT(B2171:B2190, (ROW(B2171:B2190)-ROW(B2171)+1)) / (20*21/2)</f>
        <v>6.1054614285714282</v>
      </c>
      <c r="J2187" s="2">
        <f t="shared" si="266"/>
        <v>6.2240150913296164</v>
      </c>
      <c r="K2187" s="2">
        <f t="shared" si="268"/>
        <v>6.3767633406246347</v>
      </c>
    </row>
    <row r="2188" spans="1:11" ht="13.5" x14ac:dyDescent="0.25">
      <c r="A2188" s="3">
        <f>TITRES_STAT!B2191</f>
        <v>45190</v>
      </c>
      <c r="B2188" s="6">
        <f>TITRES_STAT!D2191</f>
        <v>5.7904</v>
      </c>
      <c r="C2188" s="2">
        <f t="shared" si="269"/>
        <v>-0.26810000000000045</v>
      </c>
      <c r="D2188" s="2">
        <f t="shared" si="270"/>
        <v>6.0584800000000003</v>
      </c>
      <c r="E2188" s="2">
        <f t="shared" ref="E2188:E2251" si="272">AVERAGE(B2179:B2188)</f>
        <v>6.1692900000000011</v>
      </c>
      <c r="F2188" s="2">
        <f t="shared" si="265"/>
        <v>6.2322949999999979</v>
      </c>
      <c r="G2188" s="2">
        <f t="shared" si="267"/>
        <v>6.3245919999999991</v>
      </c>
      <c r="H2188" s="2">
        <f t="shared" si="271"/>
        <v>6.9569740000000015</v>
      </c>
      <c r="I2188" s="2">
        <f t="array" ref="I2188">SUMPRODUCT(B2172:B2191, (ROW(B2172:B2191)-ROW(B2172)+1)) / (20*21/2)</f>
        <v>6.043125714285714</v>
      </c>
      <c r="J2188" s="2">
        <f t="shared" si="266"/>
        <v>6.1827184159648905</v>
      </c>
      <c r="K2188" s="2">
        <f t="shared" si="268"/>
        <v>6.3537686998158263</v>
      </c>
    </row>
    <row r="2189" spans="1:11" ht="13.5" x14ac:dyDescent="0.25">
      <c r="A2189" s="3">
        <f>TITRES_STAT!B2192</f>
        <v>45191</v>
      </c>
      <c r="B2189" s="6">
        <f>TITRES_STAT!D2192</f>
        <v>5.7904</v>
      </c>
      <c r="C2189" s="2">
        <f t="shared" si="269"/>
        <v>0</v>
      </c>
      <c r="D2189" s="2">
        <f t="shared" si="270"/>
        <v>6.004859999999999</v>
      </c>
      <c r="E2189" s="2">
        <f t="shared" si="272"/>
        <v>6.1147800000000005</v>
      </c>
      <c r="F2189" s="2">
        <f t="shared" si="265"/>
        <v>6.2090599999999982</v>
      </c>
      <c r="G2189" s="2">
        <f t="shared" si="267"/>
        <v>6.3045759999999982</v>
      </c>
      <c r="H2189" s="2">
        <f t="shared" si="271"/>
        <v>6.9562005000000022</v>
      </c>
      <c r="I2189" s="2">
        <f t="array" ref="I2189">SUMPRODUCT(B2173:B2192, (ROW(B2173:B2192)-ROW(B2173)+1)) / (20*21/2)</f>
        <v>5.9842366666666669</v>
      </c>
      <c r="J2189" s="2">
        <f t="shared" si="266"/>
        <v>6.1453547573015674</v>
      </c>
      <c r="K2189" s="2">
        <f t="shared" si="268"/>
        <v>6.3316758096269705</v>
      </c>
    </row>
    <row r="2190" spans="1:11" ht="13.5" x14ac:dyDescent="0.25">
      <c r="A2190" s="3">
        <f>TITRES_STAT!B2193</f>
        <v>45194</v>
      </c>
      <c r="B2190" s="6">
        <f>TITRES_STAT!D2193</f>
        <v>5.7904</v>
      </c>
      <c r="C2190" s="2">
        <f t="shared" si="269"/>
        <v>0</v>
      </c>
      <c r="D2190" s="2">
        <f t="shared" si="270"/>
        <v>5.89764</v>
      </c>
      <c r="E2190" s="2">
        <f t="shared" si="272"/>
        <v>6.06027</v>
      </c>
      <c r="F2190" s="2">
        <f t="shared" si="265"/>
        <v>6.1858249999999986</v>
      </c>
      <c r="G2190" s="2">
        <f t="shared" si="267"/>
        <v>6.2845599999999964</v>
      </c>
      <c r="H2190" s="2">
        <f t="shared" si="271"/>
        <v>6.9554270000000029</v>
      </c>
      <c r="I2190" s="2">
        <f t="array" ref="I2190">SUMPRODUCT(B2174:B2193, (ROW(B2174:B2193)-ROW(B2174)+1)) / (20*21/2)</f>
        <v>5.9287942857142859</v>
      </c>
      <c r="J2190" s="2">
        <f t="shared" si="266"/>
        <v>6.1115495423204651</v>
      </c>
      <c r="K2190" s="2">
        <f t="shared" si="268"/>
        <v>6.3104493072886587</v>
      </c>
    </row>
    <row r="2191" spans="1:11" ht="13.5" x14ac:dyDescent="0.25">
      <c r="A2191" s="3">
        <f>TITRES_STAT!B2194</f>
        <v>45195</v>
      </c>
      <c r="B2191" s="6">
        <f>TITRES_STAT!D2194</f>
        <v>5.5312999999999999</v>
      </c>
      <c r="C2191" s="2">
        <f t="shared" si="269"/>
        <v>-0.25910000000000011</v>
      </c>
      <c r="D2191" s="2">
        <f t="shared" si="270"/>
        <v>5.7921999999999993</v>
      </c>
      <c r="E2191" s="2">
        <f t="shared" si="272"/>
        <v>5.9798499999999999</v>
      </c>
      <c r="F2191" s="2">
        <f t="shared" si="265"/>
        <v>6.1496349999999982</v>
      </c>
      <c r="G2191" s="2">
        <f t="shared" si="267"/>
        <v>6.259361999999995</v>
      </c>
      <c r="H2191" s="2">
        <f t="shared" si="271"/>
        <v>6.9533580000000041</v>
      </c>
      <c r="I2191" s="2">
        <f t="array" ref="I2191">SUMPRODUCT(B2175:B2194, (ROW(B2175:B2194)-ROW(B2175)+1)) / (20*21/2)</f>
        <v>5.8767985714285711</v>
      </c>
      <c r="J2191" s="2">
        <f t="shared" si="266"/>
        <v>6.0562876811470874</v>
      </c>
      <c r="K2191" s="2">
        <f t="shared" si="268"/>
        <v>6.279894432493025</v>
      </c>
    </row>
    <row r="2192" spans="1:11" ht="13.5" x14ac:dyDescent="0.25">
      <c r="A2192" s="3">
        <f>TITRES_STAT!B2195</f>
        <v>45197</v>
      </c>
      <c r="B2192" s="6">
        <f>TITRES_STAT!D2195</f>
        <v>5.5312999999999999</v>
      </c>
      <c r="C2192" s="2">
        <f t="shared" si="269"/>
        <v>0</v>
      </c>
      <c r="D2192" s="2">
        <f t="shared" si="270"/>
        <v>5.6867600000000014</v>
      </c>
      <c r="E2192" s="2">
        <f t="shared" si="272"/>
        <v>5.8994300000000006</v>
      </c>
      <c r="F2192" s="2">
        <f t="shared" si="265"/>
        <v>6.1134449999999987</v>
      </c>
      <c r="G2192" s="2">
        <f t="shared" si="267"/>
        <v>6.2341639999999954</v>
      </c>
      <c r="H2192" s="2">
        <f t="shared" si="271"/>
        <v>6.951331000000005</v>
      </c>
      <c r="I2192" s="2">
        <f t="array" ref="I2192">SUMPRODUCT(B2176:B2195, (ROW(B2176:B2195)-ROW(B2176)+1)) / (20*21/2)</f>
        <v>5.8286323809523815</v>
      </c>
      <c r="J2192" s="2">
        <f t="shared" si="266"/>
        <v>6.0062888543711743</v>
      </c>
      <c r="K2192" s="2">
        <f t="shared" si="268"/>
        <v>6.2505377880815338</v>
      </c>
    </row>
    <row r="2193" spans="1:11" ht="13.5" x14ac:dyDescent="0.25">
      <c r="A2193" s="3">
        <f>TITRES_STAT!B2196</f>
        <v>45198</v>
      </c>
      <c r="B2193" s="6">
        <f>TITRES_STAT!D2196</f>
        <v>5.5312999999999999</v>
      </c>
      <c r="C2193" s="2">
        <f t="shared" si="269"/>
        <v>0</v>
      </c>
      <c r="D2193" s="2">
        <f t="shared" si="270"/>
        <v>5.6349400000000003</v>
      </c>
      <c r="E2193" s="2">
        <f t="shared" si="272"/>
        <v>5.8467099999999999</v>
      </c>
      <c r="F2193" s="2">
        <f t="shared" si="265"/>
        <v>6.0772550000000001</v>
      </c>
      <c r="G2193" s="2">
        <f t="shared" si="267"/>
        <v>6.2089659999999958</v>
      </c>
      <c r="H2193" s="2">
        <f t="shared" si="271"/>
        <v>6.9493040000000068</v>
      </c>
      <c r="I2193" s="2">
        <f t="array" ref="I2193">SUMPRODUCT(B2177:B2196, (ROW(B2177:B2196)-ROW(B2177)+1)) / (20*21/2)</f>
        <v>5.7842957142857152</v>
      </c>
      <c r="J2193" s="2">
        <f t="shared" si="266"/>
        <v>5.961051820621539</v>
      </c>
      <c r="K2193" s="2">
        <f t="shared" si="268"/>
        <v>6.2223323846273564</v>
      </c>
    </row>
    <row r="2194" spans="1:11" ht="13.5" x14ac:dyDescent="0.25">
      <c r="A2194" s="3">
        <f>TITRES_STAT!B2197</f>
        <v>45201</v>
      </c>
      <c r="B2194" s="6">
        <f>TITRES_STAT!D2197</f>
        <v>5.5312999999999999</v>
      </c>
      <c r="C2194" s="2">
        <f t="shared" si="269"/>
        <v>0</v>
      </c>
      <c r="D2194" s="2">
        <f t="shared" si="270"/>
        <v>5.583120000000001</v>
      </c>
      <c r="E2194" s="2">
        <f t="shared" si="272"/>
        <v>5.79399</v>
      </c>
      <c r="F2194" s="2">
        <f t="shared" si="265"/>
        <v>6.0370450000000009</v>
      </c>
      <c r="G2194" s="2">
        <f t="shared" si="267"/>
        <v>6.1837679999999953</v>
      </c>
      <c r="H2194" s="2">
        <f t="shared" si="271"/>
        <v>6.9472770000000068</v>
      </c>
      <c r="I2194" s="2">
        <f t="array" ref="I2194">SUMPRODUCT(B2178:B2197, (ROW(B2178:B2197)-ROW(B2178)+1)) / (20*21/2)</f>
        <v>5.7667600000000014</v>
      </c>
      <c r="J2194" s="2">
        <f t="shared" si="266"/>
        <v>5.9201230758004408</v>
      </c>
      <c r="K2194" s="2">
        <f t="shared" si="268"/>
        <v>6.1952330754262839</v>
      </c>
    </row>
    <row r="2195" spans="1:11" ht="13.5" x14ac:dyDescent="0.25">
      <c r="A2195" s="3">
        <f>TITRES_STAT!B2198</f>
        <v>45202</v>
      </c>
      <c r="B2195" s="6">
        <f>TITRES_STAT!D2198</f>
        <v>5.5312999999999999</v>
      </c>
      <c r="C2195" s="2">
        <f t="shared" si="269"/>
        <v>0</v>
      </c>
      <c r="D2195" s="2">
        <f t="shared" si="270"/>
        <v>5.5312999999999999</v>
      </c>
      <c r="E2195" s="2">
        <f t="shared" si="272"/>
        <v>5.7144700000000004</v>
      </c>
      <c r="F2195" s="2">
        <f t="shared" si="265"/>
        <v>5.9968350000000017</v>
      </c>
      <c r="G2195" s="2">
        <f t="shared" si="267"/>
        <v>6.1585699999999965</v>
      </c>
      <c r="H2195" s="2">
        <f t="shared" si="271"/>
        <v>6.9452500000000077</v>
      </c>
      <c r="I2195" s="2">
        <f t="array" ref="I2195">SUMPRODUCT(B2179:B2198, (ROW(B2179:B2198)-ROW(B2179)+1)) / (20*21/2)</f>
        <v>5.7765909523809524</v>
      </c>
      <c r="J2195" s="2">
        <f t="shared" si="266"/>
        <v>5.8830923066765894</v>
      </c>
      <c r="K2195" s="2">
        <f t="shared" si="268"/>
        <v>6.1691964842330966</v>
      </c>
    </row>
    <row r="2196" spans="1:11" ht="13.5" x14ac:dyDescent="0.25">
      <c r="A2196" s="3">
        <f>TITRES_STAT!B2199</f>
        <v>45203</v>
      </c>
      <c r="B2196" s="6">
        <f>TITRES_STAT!D2199</f>
        <v>5.5312999999999999</v>
      </c>
      <c r="C2196" s="2">
        <f t="shared" si="269"/>
        <v>0</v>
      </c>
      <c r="D2196" s="2">
        <f t="shared" si="270"/>
        <v>5.5312999999999999</v>
      </c>
      <c r="E2196" s="2">
        <f t="shared" si="272"/>
        <v>5.6617500000000005</v>
      </c>
      <c r="F2196" s="2">
        <f t="shared" ref="F2196:F2259" si="273">AVERAGE(B2177:B2196)</f>
        <v>5.9566250000000016</v>
      </c>
      <c r="G2196" s="2">
        <f t="shared" si="267"/>
        <v>6.1333719999999969</v>
      </c>
      <c r="H2196" s="2">
        <f t="shared" si="271"/>
        <v>6.9430975000000092</v>
      </c>
      <c r="I2196" s="2">
        <f t="array" ref="I2196">SUMPRODUCT(B2180:B2199, (ROW(B2180:B2199)-ROW(B2180)+1)) / (20*21/2)</f>
        <v>5.7878685714285716</v>
      </c>
      <c r="J2196" s="2">
        <f t="shared" si="266"/>
        <v>5.8495882774692953</v>
      </c>
      <c r="K2196" s="2">
        <f t="shared" si="268"/>
        <v>6.1441809358317983</v>
      </c>
    </row>
    <row r="2197" spans="1:11" ht="13.5" x14ac:dyDescent="0.25">
      <c r="A2197" s="3">
        <f>TITRES_STAT!B2200</f>
        <v>45204</v>
      </c>
      <c r="B2197" s="6">
        <f>TITRES_STAT!D2200</f>
        <v>5.7725</v>
      </c>
      <c r="C2197" s="2">
        <f t="shared" si="269"/>
        <v>0.24120000000000008</v>
      </c>
      <c r="D2197" s="2">
        <f t="shared" si="270"/>
        <v>5.5795399999999997</v>
      </c>
      <c r="E2197" s="2">
        <f t="shared" si="272"/>
        <v>5.6331500000000014</v>
      </c>
      <c r="F2197" s="2">
        <f t="shared" si="273"/>
        <v>5.9284750000000006</v>
      </c>
      <c r="G2197" s="2">
        <f t="shared" si="267"/>
        <v>6.115141999999997</v>
      </c>
      <c r="H2197" s="2">
        <f t="shared" si="271"/>
        <v>6.9421510000000106</v>
      </c>
      <c r="I2197" s="2">
        <f t="array" ref="I2197">SUMPRODUCT(B2181:B2200, (ROW(B2181:B2200)-ROW(B2181)+1)) / (20*21/2)</f>
        <v>5.800592857142858</v>
      </c>
      <c r="J2197" s="2">
        <f t="shared" ref="J2197:J2260" si="274">$J$4*B2197+J2196*(1-$J$4)</f>
        <v>5.8422465367579335</v>
      </c>
      <c r="K2197" s="2">
        <f t="shared" si="268"/>
        <v>6.129605212858003</v>
      </c>
    </row>
    <row r="2198" spans="1:11" ht="13.5" x14ac:dyDescent="0.25">
      <c r="A2198" s="3">
        <f>TITRES_STAT!B2201</f>
        <v>45205</v>
      </c>
      <c r="B2198" s="6">
        <f>TITRES_STAT!D2201</f>
        <v>6.0316999999999998</v>
      </c>
      <c r="C2198" s="2">
        <f t="shared" si="269"/>
        <v>0.25919999999999987</v>
      </c>
      <c r="D2198" s="2">
        <f t="shared" si="270"/>
        <v>5.6796199999999999</v>
      </c>
      <c r="E2198" s="2">
        <f t="shared" si="272"/>
        <v>5.657280000000001</v>
      </c>
      <c r="F2198" s="2">
        <f t="shared" si="273"/>
        <v>5.913285000000001</v>
      </c>
      <c r="G2198" s="2">
        <f t="shared" si="267"/>
        <v>6.1020959999999977</v>
      </c>
      <c r="H2198" s="2">
        <f t="shared" si="271"/>
        <v>6.9425005000000111</v>
      </c>
      <c r="I2198" s="2">
        <f t="array" ref="I2198">SUMPRODUCT(B2182:B2201, (ROW(B2182:B2201)-ROW(B2182)+1)) / (20*21/2)</f>
        <v>5.8147638095238099</v>
      </c>
      <c r="J2198" s="2">
        <f t="shared" si="274"/>
        <v>5.8602897237333682</v>
      </c>
      <c r="K2198" s="2">
        <f t="shared" si="268"/>
        <v>6.1257657927459253</v>
      </c>
    </row>
    <row r="2199" spans="1:11" ht="13.5" x14ac:dyDescent="0.25">
      <c r="A2199" s="3">
        <f>TITRES_STAT!B2202</f>
        <v>45208</v>
      </c>
      <c r="B2199" s="6">
        <f>TITRES_STAT!D2202</f>
        <v>6.0316999999999998</v>
      </c>
      <c r="C2199" s="2">
        <f t="shared" si="269"/>
        <v>0</v>
      </c>
      <c r="D2199" s="2">
        <f t="shared" si="270"/>
        <v>5.7797000000000001</v>
      </c>
      <c r="E2199" s="2">
        <f t="shared" si="272"/>
        <v>5.6814100000000014</v>
      </c>
      <c r="F2199" s="2">
        <f t="shared" si="273"/>
        <v>5.8980950000000005</v>
      </c>
      <c r="G2199" s="2">
        <f t="shared" si="267"/>
        <v>6.0922679999999989</v>
      </c>
      <c r="H2199" s="2">
        <f t="shared" si="271"/>
        <v>6.9428500000000124</v>
      </c>
      <c r="I2199" s="2">
        <f t="array" ref="I2199">SUMPRODUCT(B2183:B2202, (ROW(B2183:B2202)-ROW(B2183)+1)) / (20*21/2)</f>
        <v>5.8048480952380945</v>
      </c>
      <c r="J2199" s="2">
        <f t="shared" si="274"/>
        <v>5.8766145119492377</v>
      </c>
      <c r="K2199" s="2">
        <f t="shared" si="268"/>
        <v>6.1220769381284388</v>
      </c>
    </row>
    <row r="2200" spans="1:11" ht="13.5" x14ac:dyDescent="0.25">
      <c r="A2200" s="3">
        <f>TITRES_STAT!B2203</f>
        <v>45209</v>
      </c>
      <c r="B2200" s="6">
        <f>TITRES_STAT!D2203</f>
        <v>6.0316999999999998</v>
      </c>
      <c r="C2200" s="2">
        <f t="shared" si="269"/>
        <v>0</v>
      </c>
      <c r="D2200" s="2">
        <f t="shared" si="270"/>
        <v>5.8797800000000002</v>
      </c>
      <c r="E2200" s="2">
        <f t="shared" si="272"/>
        <v>5.7055400000000009</v>
      </c>
      <c r="F2200" s="2">
        <f t="shared" si="273"/>
        <v>5.8829050000000001</v>
      </c>
      <c r="G2200" s="2">
        <f t="shared" si="267"/>
        <v>6.0824399999999992</v>
      </c>
      <c r="H2200" s="2">
        <f t="shared" si="271"/>
        <v>6.943199500000012</v>
      </c>
      <c r="I2200" s="2">
        <f t="array" ref="I2200">SUMPRODUCT(B2184:B2203, (ROW(B2184:B2203)-ROW(B2184)+1)) / (20*21/2)</f>
        <v>5.7976557142857139</v>
      </c>
      <c r="J2200" s="2">
        <f t="shared" si="274"/>
        <v>5.8913845584302624</v>
      </c>
      <c r="K2200" s="2">
        <f t="shared" si="268"/>
        <v>6.1185327444763438</v>
      </c>
    </row>
    <row r="2201" spans="1:11" ht="13.5" x14ac:dyDescent="0.25">
      <c r="A2201" s="3">
        <f>TITRES_STAT!B2204</f>
        <v>45210</v>
      </c>
      <c r="B2201" s="6">
        <f>TITRES_STAT!D2204</f>
        <v>6.0316999999999998</v>
      </c>
      <c r="C2201" s="2">
        <f t="shared" si="269"/>
        <v>0</v>
      </c>
      <c r="D2201" s="2">
        <f t="shared" si="270"/>
        <v>5.9798600000000004</v>
      </c>
      <c r="E2201" s="2">
        <f t="shared" si="272"/>
        <v>5.7555800000000001</v>
      </c>
      <c r="F2201" s="2">
        <f t="shared" si="273"/>
        <v>5.8677149999999996</v>
      </c>
      <c r="G2201" s="2">
        <f t="shared" si="267"/>
        <v>6.077971999999999</v>
      </c>
      <c r="H2201" s="2">
        <f t="shared" si="271"/>
        <v>6.9435490000000115</v>
      </c>
      <c r="I2201" s="2">
        <f t="array" ref="I2201">SUMPRODUCT(B2185:B2204, (ROW(B2185:B2204)-ROW(B2185)+1)) / (20*21/2)</f>
        <v>5.7697438095238089</v>
      </c>
      <c r="J2201" s="2">
        <f t="shared" si="274"/>
        <v>5.9047479338178563</v>
      </c>
      <c r="K2201" s="2">
        <f t="shared" si="268"/>
        <v>6.1151275388106052</v>
      </c>
    </row>
    <row r="2202" spans="1:11" ht="13.5" x14ac:dyDescent="0.25">
      <c r="A2202" s="3">
        <f>TITRES_STAT!B2205</f>
        <v>45211</v>
      </c>
      <c r="B2202" s="6">
        <f>TITRES_STAT!D2205</f>
        <v>5.7636000000000003</v>
      </c>
      <c r="C2202" s="2">
        <f t="shared" si="269"/>
        <v>-0.26809999999999956</v>
      </c>
      <c r="D2202" s="2">
        <f t="shared" si="270"/>
        <v>5.9780800000000003</v>
      </c>
      <c r="E2202" s="2">
        <f t="shared" si="272"/>
        <v>5.77881</v>
      </c>
      <c r="F2202" s="2">
        <f t="shared" si="273"/>
        <v>5.8391199999999994</v>
      </c>
      <c r="G2202" s="2">
        <f t="shared" si="267"/>
        <v>6.068141999999999</v>
      </c>
      <c r="H2202" s="2">
        <f t="shared" si="271"/>
        <v>6.9412980000000131</v>
      </c>
      <c r="I2202" s="2">
        <f t="array" ref="I2202">SUMPRODUCT(B2186:B2205, (ROW(B2186:B2205)-ROW(B2186)+1)) / (20*21/2)</f>
        <v>5.7222090476190477</v>
      </c>
      <c r="J2202" s="2">
        <f t="shared" si="274"/>
        <v>5.8913052734542513</v>
      </c>
      <c r="K2202" s="2">
        <f t="shared" si="268"/>
        <v>6.101342145131758</v>
      </c>
    </row>
    <row r="2203" spans="1:11" ht="13.5" x14ac:dyDescent="0.25">
      <c r="A2203" s="3">
        <f>TITRES_STAT!B2206</f>
        <v>45212</v>
      </c>
      <c r="B2203" s="6">
        <f>TITRES_STAT!D2206</f>
        <v>5.7636000000000003</v>
      </c>
      <c r="C2203" s="2">
        <f t="shared" si="269"/>
        <v>0</v>
      </c>
      <c r="D2203" s="2">
        <f t="shared" si="270"/>
        <v>5.9244599999999998</v>
      </c>
      <c r="E2203" s="2">
        <f t="shared" si="272"/>
        <v>5.8020399999999999</v>
      </c>
      <c r="F2203" s="2">
        <f t="shared" si="273"/>
        <v>5.8243749999999999</v>
      </c>
      <c r="G2203" s="2">
        <f t="shared" si="267"/>
        <v>6.0583119999999981</v>
      </c>
      <c r="H2203" s="2">
        <f t="shared" si="271"/>
        <v>6.9390470000000137</v>
      </c>
      <c r="I2203" s="2">
        <f t="array" ref="I2203">SUMPRODUCT(B2187:B2206, (ROW(B2187:B2206)-ROW(B2187)+1)) / (20*21/2)</f>
        <v>5.679567619047619</v>
      </c>
      <c r="J2203" s="2">
        <f t="shared" si="274"/>
        <v>5.8791428664586087</v>
      </c>
      <c r="K2203" s="2">
        <f t="shared" si="268"/>
        <v>6.0880973551265916</v>
      </c>
    </row>
    <row r="2204" spans="1:11" ht="13.5" x14ac:dyDescent="0.25">
      <c r="A2204" s="3">
        <f>TITRES_STAT!B2207</f>
        <v>45215</v>
      </c>
      <c r="B2204" s="6">
        <f>TITRES_STAT!D2207</f>
        <v>5.5312999999999999</v>
      </c>
      <c r="C2204" s="2">
        <f t="shared" si="269"/>
        <v>-0.2323000000000004</v>
      </c>
      <c r="D2204" s="2">
        <f t="shared" si="270"/>
        <v>5.8243799999999997</v>
      </c>
      <c r="E2204" s="2">
        <f t="shared" si="272"/>
        <v>5.8020399999999999</v>
      </c>
      <c r="F2204" s="2">
        <f t="shared" si="273"/>
        <v>5.7980149999999995</v>
      </c>
      <c r="G2204" s="2">
        <f t="shared" si="267"/>
        <v>6.0438359999999989</v>
      </c>
      <c r="H2204" s="2">
        <f t="shared" si="271"/>
        <v>6.9342490000000145</v>
      </c>
      <c r="I2204" s="2">
        <f t="array" ref="I2204">SUMPRODUCT(B2188:B2207, (ROW(B2188:B2207)-ROW(B2188)+1)) / (20*21/2)</f>
        <v>5.6405433333333335</v>
      </c>
      <c r="J2204" s="2">
        <f t="shared" si="274"/>
        <v>5.8460149744149321</v>
      </c>
      <c r="K2204" s="2">
        <f t="shared" si="268"/>
        <v>6.0662621647294701</v>
      </c>
    </row>
    <row r="2205" spans="1:11" ht="13.5" x14ac:dyDescent="0.25">
      <c r="A2205" s="3">
        <f>TITRES_STAT!B2208</f>
        <v>45216</v>
      </c>
      <c r="B2205" s="6">
        <f>TITRES_STAT!D2208</f>
        <v>5.2988999999999997</v>
      </c>
      <c r="C2205" s="2">
        <f t="shared" si="269"/>
        <v>-0.23240000000000016</v>
      </c>
      <c r="D2205" s="2">
        <f t="shared" si="270"/>
        <v>5.6778200000000005</v>
      </c>
      <c r="E2205" s="2">
        <f t="shared" si="272"/>
        <v>5.7787999999999995</v>
      </c>
      <c r="F2205" s="2">
        <f t="shared" si="273"/>
        <v>5.7466350000000004</v>
      </c>
      <c r="G2205" s="2">
        <f t="shared" si="267"/>
        <v>6.0247119999999983</v>
      </c>
      <c r="H2205" s="2">
        <f t="shared" si="271"/>
        <v>6.9268615000000144</v>
      </c>
      <c r="I2205" s="2">
        <f t="array" ref="I2205">SUMPRODUCT(B2189:B2208, (ROW(B2189:B2208)-ROW(B2189)+1)) / (20*21/2)</f>
        <v>5.605136190476192</v>
      </c>
      <c r="J2205" s="2">
        <f t="shared" si="274"/>
        <v>5.7939087863754146</v>
      </c>
      <c r="K2205" s="2">
        <f t="shared" si="268"/>
        <v>6.0361695308185102</v>
      </c>
    </row>
    <row r="2206" spans="1:11" ht="13.5" x14ac:dyDescent="0.25">
      <c r="A2206" s="3">
        <f>TITRES_STAT!B2209</f>
        <v>45217</v>
      </c>
      <c r="B2206" s="6">
        <f>TITRES_STAT!D2209</f>
        <v>5.2988999999999997</v>
      </c>
      <c r="C2206" s="2">
        <f t="shared" si="269"/>
        <v>0</v>
      </c>
      <c r="D2206" s="2">
        <f t="shared" si="270"/>
        <v>5.5312600000000005</v>
      </c>
      <c r="E2206" s="2">
        <f t="shared" si="272"/>
        <v>5.7555600000000009</v>
      </c>
      <c r="F2206" s="2">
        <f t="shared" si="273"/>
        <v>5.7086550000000003</v>
      </c>
      <c r="G2206" s="2">
        <f t="shared" si="267"/>
        <v>6.0057679999999998</v>
      </c>
      <c r="H2206" s="2">
        <f t="shared" si="271"/>
        <v>6.9179630000000145</v>
      </c>
      <c r="I2206" s="2">
        <f t="array" ref="I2206">SUMPRODUCT(B2190:B2209, (ROW(B2190:B2209)-ROW(B2190)+1)) / (20*21/2)</f>
        <v>5.549945714285716</v>
      </c>
      <c r="J2206" s="2">
        <f t="shared" si="274"/>
        <v>5.7467650924348987</v>
      </c>
      <c r="K2206" s="2">
        <f t="shared" si="268"/>
        <v>6.0072570001981767</v>
      </c>
    </row>
    <row r="2207" spans="1:11" ht="13.5" x14ac:dyDescent="0.25">
      <c r="A2207" s="3">
        <f>TITRES_STAT!B2210</f>
        <v>45218</v>
      </c>
      <c r="B2207" s="6">
        <f>TITRES_STAT!D2210</f>
        <v>5.2988999999999997</v>
      </c>
      <c r="C2207" s="2">
        <f t="shared" si="269"/>
        <v>0</v>
      </c>
      <c r="D2207" s="2">
        <f t="shared" si="270"/>
        <v>5.43832</v>
      </c>
      <c r="E2207" s="2">
        <f t="shared" si="272"/>
        <v>5.7082000000000006</v>
      </c>
      <c r="F2207" s="2">
        <f t="shared" si="273"/>
        <v>5.670675000000001</v>
      </c>
      <c r="G2207" s="2">
        <f t="shared" si="267"/>
        <v>5.9868239999999995</v>
      </c>
      <c r="H2207" s="2">
        <f t="shared" si="271"/>
        <v>6.9090645000000146</v>
      </c>
      <c r="I2207" s="2">
        <f t="array" ref="I2207">SUMPRODUCT(B2191:B2210, (ROW(B2191:B2210)-ROW(B2191)+1)) / (20*21/2)</f>
        <v>5.5194780952380968</v>
      </c>
      <c r="J2207" s="2">
        <f t="shared" si="274"/>
        <v>5.704111274107766</v>
      </c>
      <c r="K2207" s="2">
        <f t="shared" si="268"/>
        <v>5.979478294308052</v>
      </c>
    </row>
    <row r="2208" spans="1:11" ht="13.5" x14ac:dyDescent="0.25">
      <c r="A2208" s="3">
        <f>TITRES_STAT!B2211</f>
        <v>45219</v>
      </c>
      <c r="B2208" s="6">
        <f>TITRES_STAT!D2211</f>
        <v>5.2988999999999997</v>
      </c>
      <c r="C2208" s="2">
        <f t="shared" si="269"/>
        <v>0</v>
      </c>
      <c r="D2208" s="2">
        <f t="shared" si="270"/>
        <v>5.3453800000000005</v>
      </c>
      <c r="E2208" s="2">
        <f t="shared" si="272"/>
        <v>5.634920000000001</v>
      </c>
      <c r="F2208" s="2">
        <f t="shared" si="273"/>
        <v>5.6461000000000006</v>
      </c>
      <c r="G2208" s="2">
        <f t="shared" si="267"/>
        <v>5.9678799999999992</v>
      </c>
      <c r="H2208" s="2">
        <f t="shared" si="271"/>
        <v>6.9001660000000138</v>
      </c>
      <c r="I2208" s="2">
        <f t="array" ref="I2208">SUMPRODUCT(B2192:B2211, (ROW(B2192:B2211)-ROW(B2192)+1)) / (20*21/2)</f>
        <v>5.5135171428571441</v>
      </c>
      <c r="J2208" s="2">
        <f t="shared" si="274"/>
        <v>5.6655197241927411</v>
      </c>
      <c r="K2208" s="2">
        <f t="shared" si="268"/>
        <v>5.9527889494332262</v>
      </c>
    </row>
    <row r="2209" spans="1:11" ht="13.5" x14ac:dyDescent="0.25">
      <c r="A2209" s="3">
        <f>TITRES_STAT!B2212</f>
        <v>45222</v>
      </c>
      <c r="B2209" s="6">
        <f>TITRES_STAT!D2212</f>
        <v>5.0666000000000002</v>
      </c>
      <c r="C2209" s="2">
        <f t="shared" si="269"/>
        <v>-0.23229999999999951</v>
      </c>
      <c r="D2209" s="2">
        <f t="shared" si="270"/>
        <v>5.25244</v>
      </c>
      <c r="E2209" s="2">
        <f t="shared" si="272"/>
        <v>5.5384100000000007</v>
      </c>
      <c r="F2209" s="2">
        <f t="shared" si="273"/>
        <v>5.6099100000000011</v>
      </c>
      <c r="G2209" s="2">
        <f t="shared" si="267"/>
        <v>5.9442899999999996</v>
      </c>
      <c r="H2209" s="2">
        <f t="shared" si="271"/>
        <v>6.8901060000000145</v>
      </c>
      <c r="I2209" s="2">
        <f t="array" ref="I2209">SUMPRODUCT(B2193:B2212, (ROW(B2193:B2212)-ROW(B2193)+1)) / (20*21/2)</f>
        <v>5.5305800000000014</v>
      </c>
      <c r="J2209" s="2">
        <f t="shared" si="274"/>
        <v>5.6084797504600994</v>
      </c>
      <c r="K2209" s="2">
        <f t="shared" si="268"/>
        <v>5.9180364416123163</v>
      </c>
    </row>
    <row r="2210" spans="1:11" ht="13.5" x14ac:dyDescent="0.25">
      <c r="A2210" s="3">
        <f>TITRES_STAT!B2213</f>
        <v>45223</v>
      </c>
      <c r="B2210" s="6">
        <f>TITRES_STAT!D2213</f>
        <v>5.29</v>
      </c>
      <c r="C2210" s="2">
        <f t="shared" si="269"/>
        <v>0.22339999999999982</v>
      </c>
      <c r="D2210" s="2">
        <f t="shared" si="270"/>
        <v>5.2506599999999999</v>
      </c>
      <c r="E2210" s="2">
        <f t="shared" si="272"/>
        <v>5.4642400000000011</v>
      </c>
      <c r="F2210" s="2">
        <f t="shared" si="273"/>
        <v>5.5848900000000006</v>
      </c>
      <c r="G2210" s="2">
        <f t="shared" si="267"/>
        <v>5.9251680000000002</v>
      </c>
      <c r="H2210" s="2">
        <f t="shared" si="271"/>
        <v>6.8817085000000127</v>
      </c>
      <c r="I2210" s="2">
        <f t="array" ref="I2210">SUMPRODUCT(B2194:B2213, (ROW(B2194:B2213)-ROW(B2194)+1)) / (20*21/2)</f>
        <v>5.5712128571428563</v>
      </c>
      <c r="J2210" s="2">
        <f t="shared" si="274"/>
        <v>5.5781483456543759</v>
      </c>
      <c r="K2210" s="2">
        <f t="shared" si="268"/>
        <v>5.893407561549088</v>
      </c>
    </row>
    <row r="2211" spans="1:11" ht="13.5" x14ac:dyDescent="0.25">
      <c r="A2211" s="3">
        <f>TITRES_STAT!B2214</f>
        <v>45224</v>
      </c>
      <c r="B2211" s="6">
        <f>TITRES_STAT!D2214</f>
        <v>5.5223000000000004</v>
      </c>
      <c r="C2211" s="2">
        <f t="shared" si="269"/>
        <v>0.2323000000000004</v>
      </c>
      <c r="D2211" s="2">
        <f t="shared" si="270"/>
        <v>5.2953400000000004</v>
      </c>
      <c r="E2211" s="2">
        <f t="shared" si="272"/>
        <v>5.4133000000000013</v>
      </c>
      <c r="F2211" s="2">
        <f t="shared" si="273"/>
        <v>5.5844400000000007</v>
      </c>
      <c r="G2211" s="2">
        <f t="shared" si="267"/>
        <v>5.9158739999999987</v>
      </c>
      <c r="H2211" s="2">
        <f t="shared" si="271"/>
        <v>6.8744725000000129</v>
      </c>
      <c r="I2211" s="2">
        <f t="array" ref="I2211">SUMPRODUCT(B2195:B2214, (ROW(B2195:B2214)-ROW(B2195)+1)) / (20*21/2)</f>
        <v>5.5839819047619041</v>
      </c>
      <c r="J2211" s="2">
        <f t="shared" si="274"/>
        <v>5.5728294555920543</v>
      </c>
      <c r="K2211" s="2">
        <f t="shared" si="268"/>
        <v>5.8788543238412805</v>
      </c>
    </row>
    <row r="2212" spans="1:11" ht="13.5" x14ac:dyDescent="0.25">
      <c r="A2212" s="3">
        <f>TITRES_STAT!B2215</f>
        <v>45225</v>
      </c>
      <c r="B2212" s="6">
        <f>TITRES_STAT!D2215</f>
        <v>5.7636000000000003</v>
      </c>
      <c r="C2212" s="2">
        <f t="shared" si="269"/>
        <v>0.24129999999999985</v>
      </c>
      <c r="D2212" s="2">
        <f t="shared" si="270"/>
        <v>5.38828</v>
      </c>
      <c r="E2212" s="2">
        <f t="shared" si="272"/>
        <v>5.4132999999999996</v>
      </c>
      <c r="F2212" s="2">
        <f t="shared" si="273"/>
        <v>5.5960550000000007</v>
      </c>
      <c r="G2212" s="2">
        <f t="shared" si="267"/>
        <v>5.9114059999999986</v>
      </c>
      <c r="H2212" s="2">
        <f t="shared" si="271"/>
        <v>6.8684430000000125</v>
      </c>
      <c r="I2212" s="2">
        <f t="array" ref="I2212">SUMPRODUCT(B2196:B2215, (ROW(B2196:B2215)-ROW(B2196)+1)) / (20*21/2)</f>
        <v>5.5956871428571437</v>
      </c>
      <c r="J2212" s="2">
        <f t="shared" si="274"/>
        <v>5.5909980788690019</v>
      </c>
      <c r="K2212" s="2">
        <f t="shared" si="268"/>
        <v>5.8743345464357404</v>
      </c>
    </row>
    <row r="2213" spans="1:11" ht="13.5" x14ac:dyDescent="0.25">
      <c r="A2213" s="3">
        <f>TITRES_STAT!B2216</f>
        <v>45226</v>
      </c>
      <c r="B2213" s="6">
        <f>TITRES_STAT!D2216</f>
        <v>6.0227000000000004</v>
      </c>
      <c r="C2213" s="2">
        <f t="shared" si="269"/>
        <v>0.25910000000000011</v>
      </c>
      <c r="D2213" s="2">
        <f t="shared" si="270"/>
        <v>5.5330400000000006</v>
      </c>
      <c r="E2213" s="2">
        <f t="shared" si="272"/>
        <v>5.4392100000000001</v>
      </c>
      <c r="F2213" s="2">
        <f t="shared" si="273"/>
        <v>5.6206250000000004</v>
      </c>
      <c r="G2213" s="2">
        <f t="shared" si="267"/>
        <v>5.912119999999998</v>
      </c>
      <c r="H2213" s="2">
        <f t="shared" si="271"/>
        <v>6.8621555000000116</v>
      </c>
      <c r="I2213" s="2">
        <f t="array" ref="I2213">SUMPRODUCT(B2197:B2216, (ROW(B2197:B2216)-ROW(B2197)+1)) / (20*21/2)</f>
        <v>5.5825000000000005</v>
      </c>
      <c r="J2213" s="2">
        <f t="shared" si="274"/>
        <v>5.6321125475481448</v>
      </c>
      <c r="K2213" s="2">
        <f t="shared" si="268"/>
        <v>5.8801527995166918</v>
      </c>
    </row>
    <row r="2214" spans="1:11" ht="13.5" x14ac:dyDescent="0.25">
      <c r="A2214" s="3">
        <f>TITRES_STAT!B2217</f>
        <v>45229</v>
      </c>
      <c r="B2214" s="6">
        <f>TITRES_STAT!D2217</f>
        <v>5.7546999999999997</v>
      </c>
      <c r="C2214" s="2">
        <f t="shared" si="269"/>
        <v>-0.26800000000000068</v>
      </c>
      <c r="D2214" s="2">
        <f t="shared" si="270"/>
        <v>5.6706599999999998</v>
      </c>
      <c r="E2214" s="2">
        <f t="shared" si="272"/>
        <v>5.4615499999999999</v>
      </c>
      <c r="F2214" s="2">
        <f t="shared" si="273"/>
        <v>5.6317950000000003</v>
      </c>
      <c r="G2214" s="2">
        <f t="shared" si="267"/>
        <v>5.907473999999997</v>
      </c>
      <c r="H2214" s="2">
        <f t="shared" si="271"/>
        <v>6.8545280000000108</v>
      </c>
      <c r="I2214" s="2">
        <f t="array" ref="I2214">SUMPRODUCT(B2198:B2217, (ROW(B2198:B2217)-ROW(B2198)+1)) / (20*21/2)</f>
        <v>5.5464595238095233</v>
      </c>
      <c r="J2214" s="2">
        <f t="shared" si="274"/>
        <v>5.6437875430197497</v>
      </c>
      <c r="K2214" s="2">
        <f t="shared" si="268"/>
        <v>5.8752330818885863</v>
      </c>
    </row>
    <row r="2215" spans="1:11" ht="13.5" x14ac:dyDescent="0.25">
      <c r="A2215" s="3">
        <f>TITRES_STAT!B2218</f>
        <v>45230</v>
      </c>
      <c r="B2215" s="6">
        <f>TITRES_STAT!D2218</f>
        <v>5.7546999999999997</v>
      </c>
      <c r="C2215" s="2">
        <f t="shared" si="269"/>
        <v>0</v>
      </c>
      <c r="D2215" s="2">
        <f t="shared" si="270"/>
        <v>5.7636000000000003</v>
      </c>
      <c r="E2215" s="2">
        <f t="shared" si="272"/>
        <v>5.5071300000000001</v>
      </c>
      <c r="F2215" s="2">
        <f t="shared" si="273"/>
        <v>5.6429650000000002</v>
      </c>
      <c r="G2215" s="2">
        <f t="shared" si="267"/>
        <v>5.9064019999999982</v>
      </c>
      <c r="H2215" s="2">
        <f t="shared" si="271"/>
        <v>6.8469005000000092</v>
      </c>
      <c r="I2215" s="2">
        <f t="array" ref="I2215">SUMPRODUCT(B2199:B2218, (ROW(B2199:B2218)-ROW(B2199)+1)) / (20*21/2)</f>
        <v>5.5128442857142845</v>
      </c>
      <c r="J2215" s="2">
        <f t="shared" si="274"/>
        <v>5.6543506341607257</v>
      </c>
      <c r="K2215" s="2">
        <f t="shared" si="268"/>
        <v>5.870506294363544</v>
      </c>
    </row>
    <row r="2216" spans="1:11" ht="13.5" x14ac:dyDescent="0.25">
      <c r="A2216" s="3">
        <f>TITRES_STAT!B2219</f>
        <v>45231</v>
      </c>
      <c r="B2216" s="6">
        <f>TITRES_STAT!D2219</f>
        <v>5.5045000000000002</v>
      </c>
      <c r="C2216" s="2">
        <f t="shared" si="269"/>
        <v>-0.25019999999999953</v>
      </c>
      <c r="D2216" s="2">
        <f t="shared" si="270"/>
        <v>5.76004</v>
      </c>
      <c r="E2216" s="2">
        <f t="shared" si="272"/>
        <v>5.5276900000000007</v>
      </c>
      <c r="F2216" s="2">
        <f t="shared" si="273"/>
        <v>5.6416250000000003</v>
      </c>
      <c r="G2216" s="2">
        <f t="shared" si="267"/>
        <v>5.8951439999999984</v>
      </c>
      <c r="H2216" s="2">
        <f t="shared" si="271"/>
        <v>6.8380220000000085</v>
      </c>
      <c r="I2216" s="2">
        <f t="array" ref="I2216">SUMPRODUCT(B2200:B2219, (ROW(B2200:B2219)-ROW(B2200)+1)) / (20*21/2)</f>
        <v>5.5050123809523823</v>
      </c>
      <c r="J2216" s="2">
        <f t="shared" si="274"/>
        <v>5.6400791451930372</v>
      </c>
      <c r="K2216" s="2">
        <f t="shared" si="268"/>
        <v>5.8561531063492875</v>
      </c>
    </row>
    <row r="2217" spans="1:11" ht="13.5" x14ac:dyDescent="0.25">
      <c r="A2217" s="3">
        <f>TITRES_STAT!B2220</f>
        <v>45232</v>
      </c>
      <c r="B2217" s="6">
        <f>TITRES_STAT!D2220</f>
        <v>5.2632000000000003</v>
      </c>
      <c r="C2217" s="2">
        <f t="shared" si="269"/>
        <v>-0.24129999999999985</v>
      </c>
      <c r="D2217" s="2">
        <f t="shared" si="270"/>
        <v>5.6599599999999999</v>
      </c>
      <c r="E2217" s="2">
        <f t="shared" si="272"/>
        <v>5.5241199999999999</v>
      </c>
      <c r="F2217" s="2">
        <f t="shared" si="273"/>
        <v>5.6161599999999998</v>
      </c>
      <c r="G2217" s="2">
        <f t="shared" si="267"/>
        <v>5.8753059999999975</v>
      </c>
      <c r="H2217" s="2">
        <f t="shared" si="271"/>
        <v>6.8279370000000084</v>
      </c>
      <c r="I2217" s="2">
        <f t="array" ref="I2217">SUMPRODUCT(B2201:B2220, (ROW(B2201:B2220)-ROW(B2201)+1)) / (20*21/2)</f>
        <v>5.522714761904763</v>
      </c>
      <c r="J2217" s="2">
        <f t="shared" si="274"/>
        <v>5.6041858932698911</v>
      </c>
      <c r="K2217" s="2">
        <f t="shared" si="268"/>
        <v>5.8329000433551981</v>
      </c>
    </row>
    <row r="2218" spans="1:11" ht="13.5" x14ac:dyDescent="0.25">
      <c r="A2218" s="3">
        <f>TITRES_STAT!B2221</f>
        <v>45233</v>
      </c>
      <c r="B2218" s="6">
        <f>TITRES_STAT!D2221</f>
        <v>5.2632000000000003</v>
      </c>
      <c r="C2218" s="2">
        <f t="shared" si="269"/>
        <v>0</v>
      </c>
      <c r="D2218" s="2">
        <f t="shared" si="270"/>
        <v>5.5080600000000004</v>
      </c>
      <c r="E2218" s="2">
        <f t="shared" si="272"/>
        <v>5.5205499999999992</v>
      </c>
      <c r="F2218" s="2">
        <f t="shared" si="273"/>
        <v>5.5777349999999997</v>
      </c>
      <c r="G2218" s="2">
        <f t="shared" si="267"/>
        <v>5.8554679999999975</v>
      </c>
      <c r="H2218" s="2">
        <f t="shared" si="271"/>
        <v>6.8178520000000082</v>
      </c>
      <c r="I2218" s="2">
        <f t="array" ref="I2218">SUMPRODUCT(B2202:B2221, (ROW(B2202:B2221)-ROW(B2202)+1)) / (20*21/2)</f>
        <v>5.5426690476190483</v>
      </c>
      <c r="J2218" s="2">
        <f t="shared" si="274"/>
        <v>5.5717110462918065</v>
      </c>
      <c r="K2218" s="2">
        <f t="shared" si="268"/>
        <v>5.8105588651844062</v>
      </c>
    </row>
    <row r="2219" spans="1:11" ht="13.5" x14ac:dyDescent="0.25">
      <c r="A2219" s="3">
        <f>TITRES_STAT!B2222</f>
        <v>45236</v>
      </c>
      <c r="B2219" s="6">
        <f>TITRES_STAT!D2222</f>
        <v>5.4954999999999998</v>
      </c>
      <c r="C2219" s="2">
        <f t="shared" si="269"/>
        <v>0.23229999999999951</v>
      </c>
      <c r="D2219" s="2">
        <f t="shared" si="270"/>
        <v>5.4562200000000001</v>
      </c>
      <c r="E2219" s="2">
        <f t="shared" si="272"/>
        <v>5.5634399999999999</v>
      </c>
      <c r="F2219" s="2">
        <f t="shared" si="273"/>
        <v>5.5509249999999994</v>
      </c>
      <c r="G2219" s="2">
        <f t="shared" si="267"/>
        <v>5.8402759999999976</v>
      </c>
      <c r="H2219" s="2">
        <f t="shared" si="271"/>
        <v>6.8072910000000082</v>
      </c>
      <c r="I2219" s="2">
        <f t="array" ref="I2219">SUMPRODUCT(B2203:B2222, (ROW(B2203:B2222)-ROW(B2203)+1)) / (20*21/2)</f>
        <v>5.5699471428571421</v>
      </c>
      <c r="J2219" s="2">
        <f t="shared" si="274"/>
        <v>5.5644528514068723</v>
      </c>
      <c r="K2219" s="2">
        <f t="shared" si="268"/>
        <v>5.7982036155693315</v>
      </c>
    </row>
    <row r="2220" spans="1:11" ht="13.5" x14ac:dyDescent="0.25">
      <c r="A2220" s="3">
        <f>TITRES_STAT!B2223</f>
        <v>45237</v>
      </c>
      <c r="B2220" s="6">
        <f>TITRES_STAT!D2223</f>
        <v>5.7367999999999997</v>
      </c>
      <c r="C2220" s="2">
        <f t="shared" si="269"/>
        <v>0.24129999999999985</v>
      </c>
      <c r="D2220" s="2">
        <f t="shared" si="270"/>
        <v>5.4526400000000006</v>
      </c>
      <c r="E2220" s="2">
        <f t="shared" si="272"/>
        <v>5.6081200000000004</v>
      </c>
      <c r="F2220" s="2">
        <f t="shared" si="273"/>
        <v>5.5361799999999999</v>
      </c>
      <c r="G2220" s="2">
        <f t="shared" si="267"/>
        <v>5.8299099999999973</v>
      </c>
      <c r="H2220" s="2">
        <f t="shared" si="271"/>
        <v>6.7979365000000076</v>
      </c>
      <c r="I2220" s="2">
        <f t="array" ref="I2220">SUMPRODUCT(B2204:B2223, (ROW(B2204:B2223)-ROW(B2204)+1)) / (20*21/2)</f>
        <v>5.5723266666666662</v>
      </c>
      <c r="J2220" s="2">
        <f t="shared" si="274"/>
        <v>5.5808668655585985</v>
      </c>
      <c r="K2220" s="2">
        <f t="shared" si="268"/>
        <v>5.7957956306450438</v>
      </c>
    </row>
    <row r="2221" spans="1:11" ht="13.5" x14ac:dyDescent="0.25">
      <c r="A2221" s="3">
        <f>TITRES_STAT!B2224</f>
        <v>45238</v>
      </c>
      <c r="B2221" s="6">
        <f>TITRES_STAT!D2224</f>
        <v>5.7457000000000003</v>
      </c>
      <c r="C2221" s="2">
        <f t="shared" si="269"/>
        <v>8.9000000000005741E-3</v>
      </c>
      <c r="D2221" s="2">
        <f t="shared" si="270"/>
        <v>5.5008800000000004</v>
      </c>
      <c r="E2221" s="2">
        <f t="shared" si="272"/>
        <v>5.6304600000000002</v>
      </c>
      <c r="F2221" s="2">
        <f t="shared" si="273"/>
        <v>5.5218799999999995</v>
      </c>
      <c r="G2221" s="2">
        <f t="shared" si="267"/>
        <v>5.8197219999999978</v>
      </c>
      <c r="H2221" s="2">
        <f t="shared" si="271"/>
        <v>6.7886265000000074</v>
      </c>
      <c r="I2221" s="2">
        <f t="array" ref="I2221">SUMPRODUCT(B2205:B2224, (ROW(B2205:B2224)-ROW(B2205)+1)) / (20*21/2)</f>
        <v>5.5987085714285723</v>
      </c>
      <c r="J2221" s="2">
        <f t="shared" si="274"/>
        <v>5.5965652593149233</v>
      </c>
      <c r="K2221" s="2">
        <f t="shared" si="268"/>
        <v>5.793831096109944</v>
      </c>
    </row>
    <row r="2222" spans="1:11" ht="13.5" x14ac:dyDescent="0.25">
      <c r="A2222" s="3">
        <f>TITRES_STAT!B2225</f>
        <v>45239</v>
      </c>
      <c r="B2222" s="6">
        <f>TITRES_STAT!D2225</f>
        <v>5.8083</v>
      </c>
      <c r="C2222" s="2">
        <f t="shared" si="269"/>
        <v>6.2599999999999767E-2</v>
      </c>
      <c r="D2222" s="2">
        <f t="shared" si="270"/>
        <v>5.6098999999999997</v>
      </c>
      <c r="E2222" s="2">
        <f t="shared" si="272"/>
        <v>5.6349300000000007</v>
      </c>
      <c r="F2222" s="2">
        <f t="shared" si="273"/>
        <v>5.5241150000000001</v>
      </c>
      <c r="G2222" s="2">
        <f t="shared" si="267"/>
        <v>5.8107859999999985</v>
      </c>
      <c r="H2222" s="2">
        <f t="shared" si="271"/>
        <v>6.7796295000000066</v>
      </c>
      <c r="I2222" s="2">
        <f t="array" ref="I2222">SUMPRODUCT(B2206:B2225, (ROW(B2206:B2225)-ROW(B2206)+1)) / (20*21/2)</f>
        <v>5.6213042857142845</v>
      </c>
      <c r="J2222" s="2">
        <f t="shared" si="274"/>
        <v>5.6167304727135026</v>
      </c>
      <c r="K2222" s="2">
        <f t="shared" si="268"/>
        <v>5.794398504105633</v>
      </c>
    </row>
    <row r="2223" spans="1:11" ht="13.5" x14ac:dyDescent="0.25">
      <c r="A2223" s="3">
        <f>TITRES_STAT!B2226</f>
        <v>45240</v>
      </c>
      <c r="B2223" s="6">
        <f>TITRES_STAT!D2226</f>
        <v>5.5491000000000001</v>
      </c>
      <c r="C2223" s="2">
        <f t="shared" si="269"/>
        <v>-0.25919999999999987</v>
      </c>
      <c r="D2223" s="2">
        <f t="shared" si="270"/>
        <v>5.6670799999999995</v>
      </c>
      <c r="E2223" s="2">
        <f t="shared" si="272"/>
        <v>5.5875700000000013</v>
      </c>
      <c r="F2223" s="2">
        <f t="shared" si="273"/>
        <v>5.5133899999999993</v>
      </c>
      <c r="G2223" s="2">
        <f t="shared" si="267"/>
        <v>5.7966659999999992</v>
      </c>
      <c r="H2223" s="2">
        <f t="shared" si="271"/>
        <v>6.7693365000000076</v>
      </c>
      <c r="I2223" s="2">
        <f t="array" ref="I2223">SUMPRODUCT(B2207:B2226, (ROW(B2207:B2226)-ROW(B2207)+1)) / (20*21/2)</f>
        <v>5.6663633333333339</v>
      </c>
      <c r="J2223" s="2">
        <f t="shared" si="274"/>
        <v>5.6102894753122161</v>
      </c>
      <c r="K2223" s="2">
        <f t="shared" si="268"/>
        <v>5.7847789549250201</v>
      </c>
    </row>
    <row r="2224" spans="1:11" ht="13.5" x14ac:dyDescent="0.25">
      <c r="A2224" s="3">
        <f>TITRES_STAT!B2227</f>
        <v>45243</v>
      </c>
      <c r="B2224" s="6">
        <f>TITRES_STAT!D2227</f>
        <v>5.7904</v>
      </c>
      <c r="C2224" s="2">
        <f t="shared" si="269"/>
        <v>0.24129999999999985</v>
      </c>
      <c r="D2224" s="2">
        <f t="shared" si="270"/>
        <v>5.7260599999999995</v>
      </c>
      <c r="E2224" s="2">
        <f t="shared" si="272"/>
        <v>5.5911400000000011</v>
      </c>
      <c r="F2224" s="2">
        <f t="shared" si="273"/>
        <v>5.5263449999999992</v>
      </c>
      <c r="G2224" s="2">
        <f t="shared" si="267"/>
        <v>5.7857640000000004</v>
      </c>
      <c r="H2224" s="2">
        <f t="shared" si="271"/>
        <v>6.7602500000000081</v>
      </c>
      <c r="I2224" s="2">
        <f t="array" ref="I2224">SUMPRODUCT(B2208:B2227, (ROW(B2208:B2227)-ROW(B2208)+1)) / (20*21/2)</f>
        <v>5.6824519047619049</v>
      </c>
      <c r="J2224" s="2">
        <f t="shared" si="274"/>
        <v>5.6274428586158143</v>
      </c>
      <c r="K2224" s="2">
        <f t="shared" si="268"/>
        <v>5.7849993880652155</v>
      </c>
    </row>
    <row r="2225" spans="1:11" ht="13.5" x14ac:dyDescent="0.25">
      <c r="A2225" s="3">
        <f>TITRES_STAT!B2228</f>
        <v>45244</v>
      </c>
      <c r="B2225" s="6">
        <f>TITRES_STAT!D2228</f>
        <v>5.7636000000000003</v>
      </c>
      <c r="C2225" s="2">
        <f t="shared" si="269"/>
        <v>-2.6799999999999713E-2</v>
      </c>
      <c r="D2225" s="2">
        <f t="shared" si="270"/>
        <v>5.7314200000000008</v>
      </c>
      <c r="E2225" s="2">
        <f t="shared" si="272"/>
        <v>5.5920300000000012</v>
      </c>
      <c r="F2225" s="2">
        <f t="shared" si="273"/>
        <v>5.5495800000000006</v>
      </c>
      <c r="G2225" s="2">
        <f t="shared" si="267"/>
        <v>5.7743260000000012</v>
      </c>
      <c r="H2225" s="2">
        <f t="shared" si="271"/>
        <v>6.7510295000000067</v>
      </c>
      <c r="I2225" s="2">
        <f t="array" ref="I2225">SUMPRODUCT(B2209:B2228, (ROW(B2209:B2228)-ROW(B2209)+1)) / (20*21/2)</f>
        <v>5.6963700000000008</v>
      </c>
      <c r="J2225" s="2">
        <f t="shared" si="274"/>
        <v>5.6404102054143088</v>
      </c>
      <c r="K2225" s="2">
        <f t="shared" si="268"/>
        <v>5.7841601963763836</v>
      </c>
    </row>
    <row r="2226" spans="1:11" ht="13.5" x14ac:dyDescent="0.25">
      <c r="A2226" s="3">
        <f>TITRES_STAT!B2229</f>
        <v>45245</v>
      </c>
      <c r="B2226" s="6">
        <f>TITRES_STAT!D2229</f>
        <v>6.0227000000000004</v>
      </c>
      <c r="C2226" s="2">
        <f t="shared" si="269"/>
        <v>0.25910000000000011</v>
      </c>
      <c r="D2226" s="2">
        <f t="shared" si="270"/>
        <v>5.7868200000000005</v>
      </c>
      <c r="E2226" s="2">
        <f t="shared" si="272"/>
        <v>5.6438500000000005</v>
      </c>
      <c r="F2226" s="2">
        <f t="shared" si="273"/>
        <v>5.5857700000000001</v>
      </c>
      <c r="G2226" s="2">
        <f t="shared" ref="G2226:G2289" si="275">AVERAGE(B2177:B2226)</f>
        <v>5.7680699999999998</v>
      </c>
      <c r="H2226" s="2">
        <f t="shared" si="271"/>
        <v>6.7431045000000065</v>
      </c>
      <c r="I2226" s="2">
        <f t="array" ref="I2226">SUMPRODUCT(B2210:B2229, (ROW(B2210:B2229)-ROW(B2210)+1)) / (20*21/2)</f>
        <v>5.7081176190476191</v>
      </c>
      <c r="J2226" s="2">
        <f t="shared" si="274"/>
        <v>5.6768187572796123</v>
      </c>
      <c r="K2226" s="2">
        <f t="shared" si="268"/>
        <v>5.7935146984792709</v>
      </c>
    </row>
    <row r="2227" spans="1:11" ht="13.5" x14ac:dyDescent="0.25">
      <c r="A2227" s="3">
        <f>TITRES_STAT!B2230</f>
        <v>45246</v>
      </c>
      <c r="B2227" s="6">
        <f>TITRES_STAT!D2230</f>
        <v>5.7546999999999997</v>
      </c>
      <c r="C2227" s="2">
        <f t="shared" si="269"/>
        <v>-0.26800000000000068</v>
      </c>
      <c r="D2227" s="2">
        <f t="shared" si="270"/>
        <v>5.7761000000000005</v>
      </c>
      <c r="E2227" s="2">
        <f t="shared" si="272"/>
        <v>5.6929999999999996</v>
      </c>
      <c r="F2227" s="2">
        <f t="shared" si="273"/>
        <v>5.6085599999999998</v>
      </c>
      <c r="G2227" s="2">
        <f t="shared" si="275"/>
        <v>5.7564539999999997</v>
      </c>
      <c r="H2227" s="2">
        <f t="shared" si="271"/>
        <v>6.7338395000000055</v>
      </c>
      <c r="I2227" s="2">
        <f t="array" ref="I2227">SUMPRODUCT(B2211:B2230, (ROW(B2211:B2230)-ROW(B2211)+1)) / (20*21/2)</f>
        <v>5.7165885714285718</v>
      </c>
      <c r="J2227" s="2">
        <f t="shared" si="274"/>
        <v>5.6842360184910774</v>
      </c>
      <c r="K2227" s="2">
        <f t="shared" ref="K2227:K2290" si="276">$K$4*B2227+(1-$K$4)*K2226</f>
        <v>5.7919925534408678</v>
      </c>
    </row>
    <row r="2228" spans="1:11" ht="13.5" x14ac:dyDescent="0.25">
      <c r="A2228" s="3">
        <f>TITRES_STAT!B2231</f>
        <v>45247</v>
      </c>
      <c r="B2228" s="6">
        <f>TITRES_STAT!D2231</f>
        <v>5.7546999999999997</v>
      </c>
      <c r="C2228" s="2">
        <f t="shared" si="269"/>
        <v>0</v>
      </c>
      <c r="D2228" s="2">
        <f t="shared" si="270"/>
        <v>5.8172200000000007</v>
      </c>
      <c r="E2228" s="2">
        <f t="shared" si="272"/>
        <v>5.7421499999999996</v>
      </c>
      <c r="F2228" s="2">
        <f t="shared" si="273"/>
        <v>5.6313499999999994</v>
      </c>
      <c r="G2228" s="2">
        <f t="shared" si="275"/>
        <v>5.7448380000000006</v>
      </c>
      <c r="H2228" s="2">
        <f t="shared" si="271"/>
        <v>6.7245745000000046</v>
      </c>
      <c r="I2228" s="2">
        <f t="array" ref="I2228">SUMPRODUCT(B2212:B2231, (ROW(B2212:B2231)-ROW(B2212)+1)) / (20*21/2)</f>
        <v>5.7398657142857141</v>
      </c>
      <c r="J2228" s="2">
        <f t="shared" si="274"/>
        <v>5.6909468738728792</v>
      </c>
      <c r="K2228" s="2">
        <f t="shared" si="276"/>
        <v>5.7905301003647551</v>
      </c>
    </row>
    <row r="2229" spans="1:11" ht="13.5" x14ac:dyDescent="0.25">
      <c r="A2229" s="3">
        <f>TITRES_STAT!B2232</f>
        <v>45250</v>
      </c>
      <c r="B2229" s="6">
        <f>TITRES_STAT!D2232</f>
        <v>5.7546999999999997</v>
      </c>
      <c r="C2229" s="2">
        <f t="shared" si="269"/>
        <v>0</v>
      </c>
      <c r="D2229" s="2">
        <f t="shared" si="270"/>
        <v>5.8100800000000001</v>
      </c>
      <c r="E2229" s="2">
        <f t="shared" si="272"/>
        <v>5.7680699999999998</v>
      </c>
      <c r="F2229" s="2">
        <f t="shared" si="273"/>
        <v>5.6657549999999999</v>
      </c>
      <c r="G2229" s="2">
        <f t="shared" si="275"/>
        <v>5.7332220000000005</v>
      </c>
      <c r="H2229" s="2">
        <f t="shared" si="271"/>
        <v>6.7153095000000054</v>
      </c>
      <c r="I2229" s="2">
        <f t="array" ref="I2229">SUMPRODUCT(B2213:B2232, (ROW(B2213:B2232)-ROW(B2213)+1)) / (20*21/2)</f>
        <v>5.7705471428571418</v>
      </c>
      <c r="J2229" s="2">
        <f t="shared" si="274"/>
        <v>5.6970186001706997</v>
      </c>
      <c r="K2229" s="2">
        <f t="shared" si="276"/>
        <v>5.7891249983896671</v>
      </c>
    </row>
    <row r="2230" spans="1:11" ht="13.5" x14ac:dyDescent="0.25">
      <c r="A2230" s="3">
        <f>TITRES_STAT!B2233</f>
        <v>45251</v>
      </c>
      <c r="B2230" s="6">
        <f>TITRES_STAT!D2233</f>
        <v>5.7546999999999997</v>
      </c>
      <c r="C2230" s="2">
        <f t="shared" si="269"/>
        <v>0</v>
      </c>
      <c r="D2230" s="2">
        <f t="shared" si="270"/>
        <v>5.8083</v>
      </c>
      <c r="E2230" s="2">
        <f t="shared" si="272"/>
        <v>5.7698599999999995</v>
      </c>
      <c r="F2230" s="2">
        <f t="shared" si="273"/>
        <v>5.6889899999999995</v>
      </c>
      <c r="G2230" s="2">
        <f t="shared" si="275"/>
        <v>5.7216060000000031</v>
      </c>
      <c r="H2230" s="2">
        <f t="shared" si="271"/>
        <v>6.7060445000000062</v>
      </c>
      <c r="I2230" s="2">
        <f t="array" ref="I2230">SUMPRODUCT(B2214:B2233, (ROW(B2214:B2233)-ROW(B2214)+1)) / (20*21/2)</f>
        <v>5.8007995238095234</v>
      </c>
      <c r="J2230" s="2">
        <f t="shared" si="274"/>
        <v>5.7025120668211091</v>
      </c>
      <c r="K2230" s="2">
        <f t="shared" si="276"/>
        <v>5.7877749984528171</v>
      </c>
    </row>
    <row r="2231" spans="1:11" ht="13.5" x14ac:dyDescent="0.25">
      <c r="A2231" s="3">
        <f>TITRES_STAT!B2234</f>
        <v>45252</v>
      </c>
      <c r="B2231" s="6">
        <f>TITRES_STAT!D2234</f>
        <v>5.9333999999999998</v>
      </c>
      <c r="C2231" s="2">
        <f t="shared" si="269"/>
        <v>0.17870000000000008</v>
      </c>
      <c r="D2231" s="2">
        <f t="shared" si="270"/>
        <v>5.7904399999999994</v>
      </c>
      <c r="E2231" s="2">
        <f t="shared" si="272"/>
        <v>5.7886299999999995</v>
      </c>
      <c r="F2231" s="2">
        <f t="shared" si="273"/>
        <v>5.7095450000000003</v>
      </c>
      <c r="G2231" s="2">
        <f t="shared" si="275"/>
        <v>5.7135640000000025</v>
      </c>
      <c r="H2231" s="2">
        <f t="shared" si="271"/>
        <v>6.6976730000000062</v>
      </c>
      <c r="I2231" s="2">
        <f t="array" ref="I2231">SUMPRODUCT(B2215:B2234, (ROW(B2215:B2234)-ROW(B2215)+1)) / (20*21/2)</f>
        <v>5.8309666666666677</v>
      </c>
      <c r="J2231" s="2">
        <f t="shared" si="274"/>
        <v>5.7245013937905274</v>
      </c>
      <c r="K2231" s="2">
        <f t="shared" si="276"/>
        <v>5.7934857828272168</v>
      </c>
    </row>
    <row r="2232" spans="1:11" ht="13.5" x14ac:dyDescent="0.25">
      <c r="A2232" s="3">
        <f>TITRES_STAT!B2235</f>
        <v>45253</v>
      </c>
      <c r="B2232" s="6">
        <f>TITRES_STAT!D2235</f>
        <v>6.0316999999999998</v>
      </c>
      <c r="C2232" s="2">
        <f t="shared" si="269"/>
        <v>9.8300000000000054E-2</v>
      </c>
      <c r="D2232" s="2">
        <f t="shared" si="270"/>
        <v>5.8458399999999999</v>
      </c>
      <c r="E2232" s="2">
        <f t="shared" si="272"/>
        <v>5.8109699999999993</v>
      </c>
      <c r="F2232" s="2">
        <f t="shared" si="273"/>
        <v>5.7229500000000009</v>
      </c>
      <c r="G2232" s="2">
        <f t="shared" si="275"/>
        <v>5.7074880000000014</v>
      </c>
      <c r="H2232" s="2">
        <f t="shared" si="271"/>
        <v>6.6897930000000061</v>
      </c>
      <c r="I2232" s="2">
        <f t="array" ref="I2232">SUMPRODUCT(B2216:B2235, (ROW(B2216:B2235)-ROW(B2216)+1)) / (20*21/2)</f>
        <v>5.8597723809523812</v>
      </c>
      <c r="J2232" s="2">
        <f t="shared" si="274"/>
        <v>5.7537584039057146</v>
      </c>
      <c r="K2232" s="2">
        <f t="shared" si="276"/>
        <v>5.8028275168339931</v>
      </c>
    </row>
    <row r="2233" spans="1:11" ht="13.5" x14ac:dyDescent="0.25">
      <c r="A2233" s="3">
        <f>TITRES_STAT!B2236</f>
        <v>45254</v>
      </c>
      <c r="B2233" s="6">
        <f>TITRES_STAT!D2236</f>
        <v>6.0406000000000004</v>
      </c>
      <c r="C2233" s="2">
        <f t="shared" si="269"/>
        <v>8.9000000000005741E-3</v>
      </c>
      <c r="D2233" s="2">
        <f t="shared" si="270"/>
        <v>5.9030199999999997</v>
      </c>
      <c r="E2233" s="2">
        <f t="shared" si="272"/>
        <v>5.8601200000000002</v>
      </c>
      <c r="F2233" s="2">
        <f t="shared" si="273"/>
        <v>5.7238450000000007</v>
      </c>
      <c r="G2233" s="2">
        <f t="shared" si="275"/>
        <v>5.707130000000002</v>
      </c>
      <c r="H2233" s="2">
        <f t="shared" si="271"/>
        <v>6.6819575000000073</v>
      </c>
      <c r="I2233" s="2">
        <f t="array" ref="I2233">SUMPRODUCT(B2217:B2236, (ROW(B2217:B2236)-ROW(B2217)+1)) / (20*21/2)</f>
        <v>5.91275</v>
      </c>
      <c r="J2233" s="2">
        <f t="shared" si="274"/>
        <v>5.78107665115279</v>
      </c>
      <c r="K2233" s="2">
        <f t="shared" si="276"/>
        <v>5.8121519279385421</v>
      </c>
    </row>
    <row r="2234" spans="1:11" ht="13.5" x14ac:dyDescent="0.25">
      <c r="A2234" s="3">
        <f>TITRES_STAT!B2237</f>
        <v>45257</v>
      </c>
      <c r="B2234" s="6">
        <f>TITRES_STAT!D2237</f>
        <v>6.0406000000000004</v>
      </c>
      <c r="C2234" s="2">
        <f t="shared" si="269"/>
        <v>0</v>
      </c>
      <c r="D2234" s="2">
        <f t="shared" si="270"/>
        <v>5.9602000000000004</v>
      </c>
      <c r="E2234" s="2">
        <f t="shared" si="272"/>
        <v>5.8851399999999989</v>
      </c>
      <c r="F2234" s="2">
        <f t="shared" si="273"/>
        <v>5.7381400000000005</v>
      </c>
      <c r="G2234" s="2">
        <f t="shared" si="275"/>
        <v>5.7067720000000017</v>
      </c>
      <c r="H2234" s="2">
        <f t="shared" si="271"/>
        <v>6.6741220000000077</v>
      </c>
      <c r="I2234" s="2">
        <f t="array" ref="I2234">SUMPRODUCT(B2218:B2237, (ROW(B2218:B2237)-ROW(B2218)+1)) / (20*21/2)</f>
        <v>5.9797647619047609</v>
      </c>
      <c r="J2234" s="2">
        <f t="shared" si="274"/>
        <v>5.8057931605668101</v>
      </c>
      <c r="K2234" s="2">
        <f t="shared" si="276"/>
        <v>5.8211106758625206</v>
      </c>
    </row>
    <row r="2235" spans="1:11" ht="13.5" x14ac:dyDescent="0.25">
      <c r="A2235" s="3">
        <f>TITRES_STAT!B2238</f>
        <v>45258</v>
      </c>
      <c r="B2235" s="6">
        <f>TITRES_STAT!D2238</f>
        <v>6.0406000000000004</v>
      </c>
      <c r="C2235" s="2">
        <f t="shared" si="269"/>
        <v>0</v>
      </c>
      <c r="D2235" s="2">
        <f t="shared" si="270"/>
        <v>6.0173800000000011</v>
      </c>
      <c r="E2235" s="2">
        <f t="shared" si="272"/>
        <v>5.9128399999999992</v>
      </c>
      <c r="F2235" s="2">
        <f t="shared" si="273"/>
        <v>5.7524350000000002</v>
      </c>
      <c r="G2235" s="2">
        <f t="shared" si="275"/>
        <v>5.7010540000000018</v>
      </c>
      <c r="H2235" s="2">
        <f t="shared" si="271"/>
        <v>6.6662865000000089</v>
      </c>
      <c r="I2235" s="2">
        <f t="array" ref="I2235">SUMPRODUCT(B2219:B2238, (ROW(B2219:B2238)-ROW(B2219)+1)) / (20*21/2)</f>
        <v>6.0409076190476192</v>
      </c>
      <c r="J2235" s="2">
        <f t="shared" si="274"/>
        <v>5.8281557167033045</v>
      </c>
      <c r="K2235" s="2">
        <f t="shared" si="276"/>
        <v>5.8297181003384999</v>
      </c>
    </row>
    <row r="2236" spans="1:11" ht="13.5" x14ac:dyDescent="0.25">
      <c r="A2236" s="3">
        <f>TITRES_STAT!B2239</f>
        <v>45259</v>
      </c>
      <c r="B2236" s="6">
        <f>TITRES_STAT!D2239</f>
        <v>6.3087</v>
      </c>
      <c r="C2236" s="2">
        <f t="shared" si="269"/>
        <v>0.26809999999999956</v>
      </c>
      <c r="D2236" s="2">
        <f t="shared" si="270"/>
        <v>6.0924400000000007</v>
      </c>
      <c r="E2236" s="2">
        <f t="shared" si="272"/>
        <v>5.9414399999999992</v>
      </c>
      <c r="F2236" s="2">
        <f t="shared" si="273"/>
        <v>5.7926450000000003</v>
      </c>
      <c r="G2236" s="2">
        <f t="shared" si="275"/>
        <v>5.7060580000000014</v>
      </c>
      <c r="H2236" s="2">
        <f t="shared" si="271"/>
        <v>6.6597915000000087</v>
      </c>
      <c r="I2236" s="2">
        <f t="array" ref="I2236">SUMPRODUCT(B2220:B2239, (ROW(B2220:B2239)-ROW(B2220)+1)) / (20*21/2)</f>
        <v>6.1234166666666656</v>
      </c>
      <c r="J2236" s="2">
        <f t="shared" si="274"/>
        <v>5.8739218389220369</v>
      </c>
      <c r="K2236" s="2">
        <f t="shared" si="276"/>
        <v>5.8485017042467939</v>
      </c>
    </row>
    <row r="2237" spans="1:11" ht="13.5" x14ac:dyDescent="0.25">
      <c r="A2237" s="3">
        <f>TITRES_STAT!B2240</f>
        <v>45260</v>
      </c>
      <c r="B2237" s="6">
        <f>TITRES_STAT!D2240</f>
        <v>6.4962999999999997</v>
      </c>
      <c r="C2237" s="2">
        <f t="shared" si="269"/>
        <v>0.18759999999999977</v>
      </c>
      <c r="D2237" s="2">
        <f t="shared" si="270"/>
        <v>6.1853600000000002</v>
      </c>
      <c r="E2237" s="2">
        <f t="shared" si="272"/>
        <v>6.0155999999999992</v>
      </c>
      <c r="F2237" s="2">
        <f t="shared" si="273"/>
        <v>5.8543000000000003</v>
      </c>
      <c r="G2237" s="2">
        <f t="shared" si="275"/>
        <v>5.7148140000000023</v>
      </c>
      <c r="H2237" s="2">
        <f t="shared" si="271"/>
        <v>6.6542345000000092</v>
      </c>
      <c r="I2237" s="2">
        <f t="array" ref="I2237">SUMPRODUCT(B2221:B2240, (ROW(B2221:B2240)-ROW(B2221)+1)) / (20*21/2)</f>
        <v>6.1997980952380951</v>
      </c>
      <c r="J2237" s="2">
        <f t="shared" si="274"/>
        <v>5.9331959495008908</v>
      </c>
      <c r="K2237" s="2">
        <f t="shared" si="276"/>
        <v>5.873905558982214</v>
      </c>
    </row>
    <row r="2238" spans="1:11" ht="13.5" x14ac:dyDescent="0.25">
      <c r="A2238" s="3">
        <f>TITRES_STAT!B2241</f>
        <v>45261</v>
      </c>
      <c r="B2238" s="6">
        <f>TITRES_STAT!D2241</f>
        <v>6.4962999999999997</v>
      </c>
      <c r="C2238" s="2">
        <f t="shared" si="269"/>
        <v>0</v>
      </c>
      <c r="D2238" s="2">
        <f t="shared" si="270"/>
        <v>6.2765000000000004</v>
      </c>
      <c r="E2238" s="2">
        <f t="shared" si="272"/>
        <v>6.0897600000000001</v>
      </c>
      <c r="F2238" s="2">
        <f t="shared" si="273"/>
        <v>5.9159550000000003</v>
      </c>
      <c r="G2238" s="2">
        <f t="shared" si="275"/>
        <v>5.728932000000003</v>
      </c>
      <c r="H2238" s="2">
        <f t="shared" si="271"/>
        <v>6.6486775000000087</v>
      </c>
      <c r="I2238" s="2">
        <f t="array" ref="I2238">SUMPRODUCT(B2222:B2241, (ROW(B2222:B2241)-ROW(B2222)+1)) / (20*21/2)</f>
        <v>6.2771533333333327</v>
      </c>
      <c r="J2238" s="2">
        <f t="shared" si="274"/>
        <v>5.9868249066912824</v>
      </c>
      <c r="K2238" s="2">
        <f t="shared" si="276"/>
        <v>5.8983131841201661</v>
      </c>
    </row>
    <row r="2239" spans="1:11" ht="13.5" x14ac:dyDescent="0.25">
      <c r="A2239" s="3">
        <f>TITRES_STAT!B2242</f>
        <v>45264</v>
      </c>
      <c r="B2239" s="6">
        <f>TITRES_STAT!D2242</f>
        <v>6.7823000000000002</v>
      </c>
      <c r="C2239" s="2">
        <f t="shared" si="269"/>
        <v>0.28600000000000048</v>
      </c>
      <c r="D2239" s="2">
        <f t="shared" si="270"/>
        <v>6.4248399999999988</v>
      </c>
      <c r="E2239" s="2">
        <f t="shared" si="272"/>
        <v>6.19252</v>
      </c>
      <c r="F2239" s="2">
        <f t="shared" si="273"/>
        <v>5.9802950000000008</v>
      </c>
      <c r="G2239" s="2">
        <f t="shared" si="275"/>
        <v>5.7487700000000039</v>
      </c>
      <c r="H2239" s="2">
        <f t="shared" si="271"/>
        <v>6.6445505000000082</v>
      </c>
      <c r="I2239" s="2">
        <f t="array" ref="I2239">SUMPRODUCT(B2223:B2242, (ROW(B2223:B2242)-ROW(B2223)+1)) / (20*21/2)</f>
        <v>6.34927476190476</v>
      </c>
      <c r="J2239" s="2">
        <f t="shared" si="274"/>
        <v>6.0625844393873516</v>
      </c>
      <c r="K2239" s="2">
        <f t="shared" si="276"/>
        <v>5.9329793337625132</v>
      </c>
    </row>
    <row r="2240" spans="1:11" ht="13.5" x14ac:dyDescent="0.25">
      <c r="A2240" s="3">
        <f>TITRES_STAT!B2243</f>
        <v>45265</v>
      </c>
      <c r="B2240" s="6">
        <f>TITRES_STAT!D2243</f>
        <v>6.7823000000000002</v>
      </c>
      <c r="C2240" s="2">
        <f t="shared" si="269"/>
        <v>0</v>
      </c>
      <c r="D2240" s="2">
        <f t="shared" si="270"/>
        <v>6.5731799999999989</v>
      </c>
      <c r="E2240" s="2">
        <f t="shared" si="272"/>
        <v>6.29528</v>
      </c>
      <c r="F2240" s="2">
        <f t="shared" si="273"/>
        <v>6.0325700000000007</v>
      </c>
      <c r="G2240" s="2">
        <f t="shared" si="275"/>
        <v>5.7686080000000048</v>
      </c>
      <c r="H2240" s="2">
        <f t="shared" si="271"/>
        <v>6.6404235000000087</v>
      </c>
      <c r="I2240" s="2">
        <f t="array" ref="I2240">SUMPRODUCT(B2224:B2243, (ROW(B2224:B2243)-ROW(B2224)+1)) / (20*21/2)</f>
        <v>6.4164604761904762</v>
      </c>
      <c r="J2240" s="2">
        <f t="shared" si="274"/>
        <v>6.1311287784933182</v>
      </c>
      <c r="K2240" s="2">
        <f t="shared" si="276"/>
        <v>5.9662860265561406</v>
      </c>
    </row>
    <row r="2241" spans="1:11" ht="13.5" x14ac:dyDescent="0.25">
      <c r="A2241" s="3">
        <f>TITRES_STAT!B2244</f>
        <v>45266</v>
      </c>
      <c r="B2241" s="6">
        <f>TITRES_STAT!D2244</f>
        <v>6.8448000000000002</v>
      </c>
      <c r="C2241" s="2">
        <f t="shared" si="269"/>
        <v>6.25E-2</v>
      </c>
      <c r="D2241" s="2">
        <f t="shared" si="270"/>
        <v>6.6804000000000006</v>
      </c>
      <c r="E2241" s="2">
        <f t="shared" si="272"/>
        <v>6.3864199999999993</v>
      </c>
      <c r="F2241" s="2">
        <f t="shared" si="273"/>
        <v>6.0875250000000012</v>
      </c>
      <c r="G2241" s="2">
        <f t="shared" si="275"/>
        <v>5.794878000000006</v>
      </c>
      <c r="H2241" s="2">
        <f t="shared" si="271"/>
        <v>6.636609000000008</v>
      </c>
      <c r="I2241" s="2">
        <f t="array" ref="I2241">SUMPRODUCT(B2225:B2244, (ROW(B2225:B2244)-ROW(B2225)+1)) / (20*21/2)</f>
        <v>6.4970476190476205</v>
      </c>
      <c r="J2241" s="2">
        <f t="shared" si="274"/>
        <v>6.1990974662558589</v>
      </c>
      <c r="K2241" s="2">
        <f t="shared" si="276"/>
        <v>6.0007375549264879</v>
      </c>
    </row>
    <row r="2242" spans="1:11" ht="13.5" x14ac:dyDescent="0.25">
      <c r="A2242" s="3">
        <f>TITRES_STAT!B2245</f>
        <v>45267</v>
      </c>
      <c r="B2242" s="6">
        <f>TITRES_STAT!D2245</f>
        <v>6.8448000000000002</v>
      </c>
      <c r="C2242" s="2">
        <f t="shared" si="269"/>
        <v>0</v>
      </c>
      <c r="D2242" s="2">
        <f t="shared" si="270"/>
        <v>6.7501000000000007</v>
      </c>
      <c r="E2242" s="2">
        <f t="shared" si="272"/>
        <v>6.4677300000000004</v>
      </c>
      <c r="F2242" s="2">
        <f t="shared" si="273"/>
        <v>6.1393500000000021</v>
      </c>
      <c r="G2242" s="2">
        <f t="shared" si="275"/>
        <v>5.8211480000000044</v>
      </c>
      <c r="H2242" s="2">
        <f t="shared" si="271"/>
        <v>6.6327945000000064</v>
      </c>
      <c r="I2242" s="2">
        <f t="array" ref="I2242">SUMPRODUCT(B2226:B2245, (ROW(B2226:B2245)-ROW(B2226)+1)) / (20*21/2)</f>
        <v>6.5716352380952392</v>
      </c>
      <c r="J2242" s="2">
        <f t="shared" si="274"/>
        <v>6.2605929456600631</v>
      </c>
      <c r="K2242" s="2">
        <f t="shared" si="276"/>
        <v>6.0338380429685863</v>
      </c>
    </row>
    <row r="2243" spans="1:11" ht="13.5" x14ac:dyDescent="0.25">
      <c r="A2243" s="3">
        <f>TITRES_STAT!B2246</f>
        <v>45268</v>
      </c>
      <c r="B2243" s="6">
        <f>TITRES_STAT!D2246</f>
        <v>6.8448000000000002</v>
      </c>
      <c r="C2243" s="2">
        <f t="shared" si="269"/>
        <v>0</v>
      </c>
      <c r="D2243" s="2">
        <f t="shared" si="270"/>
        <v>6.8198000000000008</v>
      </c>
      <c r="E2243" s="2">
        <f t="shared" si="272"/>
        <v>6.5481499999999997</v>
      </c>
      <c r="F2243" s="2">
        <f t="shared" si="273"/>
        <v>6.2041350000000026</v>
      </c>
      <c r="G2243" s="2">
        <f t="shared" si="275"/>
        <v>5.8474180000000047</v>
      </c>
      <c r="H2243" s="2">
        <f t="shared" si="271"/>
        <v>6.6289800000000074</v>
      </c>
      <c r="I2243" s="2">
        <f t="array" ref="I2243">SUMPRODUCT(B2227:B2246, (ROW(B2227:B2246)-ROW(B2227)+1)) / (20*21/2)</f>
        <v>6.6400957142857155</v>
      </c>
      <c r="J2243" s="2">
        <f t="shared" si="274"/>
        <v>6.3162317127400573</v>
      </c>
      <c r="K2243" s="2">
        <f t="shared" si="276"/>
        <v>6.0656404726560931</v>
      </c>
    </row>
    <row r="2244" spans="1:11" ht="13.5" x14ac:dyDescent="0.25">
      <c r="A2244" s="3">
        <f>TITRES_STAT!B2247</f>
        <v>45271</v>
      </c>
      <c r="B2244" s="6">
        <f>TITRES_STAT!D2247</f>
        <v>7.0503</v>
      </c>
      <c r="C2244" s="2">
        <f t="shared" ref="C2244:C2307" si="277">B2244-B2243</f>
        <v>0.20549999999999979</v>
      </c>
      <c r="D2244" s="2">
        <f t="shared" si="270"/>
        <v>6.8734000000000011</v>
      </c>
      <c r="E2244" s="2">
        <f t="shared" si="272"/>
        <v>6.649119999999999</v>
      </c>
      <c r="F2244" s="2">
        <f t="shared" si="273"/>
        <v>6.2671300000000016</v>
      </c>
      <c r="G2244" s="2">
        <f t="shared" si="275"/>
        <v>5.8777980000000039</v>
      </c>
      <c r="H2244" s="2">
        <f t="shared" si="271"/>
        <v>6.626193000000006</v>
      </c>
      <c r="I2244" s="2">
        <f t="array" ref="I2244">SUMPRODUCT(B2228:B2247, (ROW(B2228:B2247)-ROW(B2228)+1)) / (20*21/2)</f>
        <v>6.7130247619047614</v>
      </c>
      <c r="J2244" s="2">
        <f t="shared" si="274"/>
        <v>6.3861429781933854</v>
      </c>
      <c r="K2244" s="2">
        <f t="shared" si="276"/>
        <v>6.1042545717676191</v>
      </c>
    </row>
    <row r="2245" spans="1:11" ht="13.5" x14ac:dyDescent="0.25">
      <c r="A2245" s="3">
        <f>TITRES_STAT!B2248</f>
        <v>45272</v>
      </c>
      <c r="B2245" s="6">
        <f>TITRES_STAT!D2248</f>
        <v>7.0503</v>
      </c>
      <c r="C2245" s="2">
        <f t="shared" si="277"/>
        <v>0</v>
      </c>
      <c r="D2245" s="2">
        <f t="shared" si="270"/>
        <v>6.9270000000000014</v>
      </c>
      <c r="E2245" s="2">
        <f t="shared" si="272"/>
        <v>6.7500900000000001</v>
      </c>
      <c r="F2245" s="2">
        <f t="shared" si="273"/>
        <v>6.3314650000000015</v>
      </c>
      <c r="G2245" s="2">
        <f t="shared" si="275"/>
        <v>5.908178000000003</v>
      </c>
      <c r="H2245" s="2">
        <f t="shared" si="271"/>
        <v>6.6234060000000055</v>
      </c>
      <c r="I2245" s="2">
        <f t="array" ref="I2245">SUMPRODUCT(B2229:B2248, (ROW(B2229:B2248)-ROW(B2229)+1)) / (20*21/2)</f>
        <v>6.7793161904761909</v>
      </c>
      <c r="J2245" s="2">
        <f t="shared" si="274"/>
        <v>6.4493960278892537</v>
      </c>
      <c r="K2245" s="2">
        <f t="shared" si="276"/>
        <v>6.1413543924826142</v>
      </c>
    </row>
    <row r="2246" spans="1:11" ht="13.5" x14ac:dyDescent="0.25">
      <c r="A2246" s="3">
        <f>TITRES_STAT!B2249</f>
        <v>45273</v>
      </c>
      <c r="B2246" s="6">
        <f>TITRES_STAT!D2249</f>
        <v>7.0503</v>
      </c>
      <c r="C2246" s="2">
        <f t="shared" si="277"/>
        <v>0</v>
      </c>
      <c r="D2246" s="2">
        <f t="shared" ref="D2246:D2309" si="278">AVERAGE(B2242:B2246)</f>
        <v>6.9680999999999997</v>
      </c>
      <c r="E2246" s="2">
        <f t="shared" si="272"/>
        <v>6.824250000000001</v>
      </c>
      <c r="F2246" s="2">
        <f t="shared" si="273"/>
        <v>6.3828450000000005</v>
      </c>
      <c r="G2246" s="2">
        <f t="shared" si="275"/>
        <v>5.9385580000000013</v>
      </c>
      <c r="H2246" s="2">
        <f t="shared" si="271"/>
        <v>6.6206190000000058</v>
      </c>
      <c r="I2246" s="2">
        <f t="array" ref="I2246">SUMPRODUCT(B2230:B2249, (ROW(B2230:B2249)-ROW(B2230)+1)) / (20*21/2)</f>
        <v>6.8389700000000015</v>
      </c>
      <c r="J2246" s="2">
        <f t="shared" si="274"/>
        <v>6.506624977614087</v>
      </c>
      <c r="K2246" s="2">
        <f t="shared" si="276"/>
        <v>6.17699931826761</v>
      </c>
    </row>
    <row r="2247" spans="1:11" ht="13.5" x14ac:dyDescent="0.25">
      <c r="A2247" s="3">
        <f>TITRES_STAT!B2250</f>
        <v>45274</v>
      </c>
      <c r="B2247" s="6">
        <f>TITRES_STAT!D2250</f>
        <v>7.1486000000000001</v>
      </c>
      <c r="C2247" s="2">
        <f t="shared" si="277"/>
        <v>9.8300000000000054E-2</v>
      </c>
      <c r="D2247" s="2">
        <f t="shared" si="278"/>
        <v>7.0288599999999999</v>
      </c>
      <c r="E2247" s="2">
        <f t="shared" si="272"/>
        <v>6.8894800000000007</v>
      </c>
      <c r="F2247" s="2">
        <f t="shared" si="273"/>
        <v>6.4525400000000008</v>
      </c>
      <c r="G2247" s="2">
        <f t="shared" si="275"/>
        <v>5.9660800000000007</v>
      </c>
      <c r="H2247" s="2">
        <f t="shared" si="271"/>
        <v>6.6183235000000051</v>
      </c>
      <c r="I2247" s="2">
        <f t="array" ref="I2247">SUMPRODUCT(B2231:B2250, (ROW(B2231:B2250)-ROW(B2231)+1)) / (20*21/2)</f>
        <v>6.9047576190476194</v>
      </c>
      <c r="J2247" s="2">
        <f t="shared" si="274"/>
        <v>6.5677654559365548</v>
      </c>
      <c r="K2247" s="2">
        <f t="shared" si="276"/>
        <v>6.2151013057865274</v>
      </c>
    </row>
    <row r="2248" spans="1:11" ht="13.5" x14ac:dyDescent="0.25">
      <c r="A2248" s="3">
        <f>TITRES_STAT!B2251</f>
        <v>45275</v>
      </c>
      <c r="B2248" s="6">
        <f>TITRES_STAT!D2251</f>
        <v>7.1486000000000001</v>
      </c>
      <c r="C2248" s="2">
        <f t="shared" si="277"/>
        <v>0</v>
      </c>
      <c r="D2248" s="2">
        <f t="shared" si="278"/>
        <v>7.0896200000000009</v>
      </c>
      <c r="E2248" s="2">
        <f t="shared" si="272"/>
        <v>6.9547100000000004</v>
      </c>
      <c r="F2248" s="2">
        <f t="shared" si="273"/>
        <v>6.5222350000000002</v>
      </c>
      <c r="G2248" s="2">
        <f t="shared" si="275"/>
        <v>5.9884180000000011</v>
      </c>
      <c r="H2248" s="2">
        <f t="shared" si="271"/>
        <v>6.6160280000000045</v>
      </c>
      <c r="I2248" s="2">
        <f t="array" ref="I2248">SUMPRODUCT(B2232:B2251, (ROW(B2232:B2251)-ROW(B2232)+1)) / (20*21/2)</f>
        <v>6.9632690476190469</v>
      </c>
      <c r="J2248" s="2">
        <f t="shared" si="274"/>
        <v>6.6230830315616451</v>
      </c>
      <c r="K2248" s="2">
        <f t="shared" si="276"/>
        <v>6.2517090977164678</v>
      </c>
    </row>
    <row r="2249" spans="1:11" ht="13.5" x14ac:dyDescent="0.25">
      <c r="A2249" s="3">
        <f>TITRES_STAT!B2252</f>
        <v>45278</v>
      </c>
      <c r="B2249" s="6">
        <f>TITRES_STAT!D2252</f>
        <v>7.1486000000000001</v>
      </c>
      <c r="C2249" s="2">
        <f t="shared" si="277"/>
        <v>0</v>
      </c>
      <c r="D2249" s="2">
        <f t="shared" si="278"/>
        <v>7.1092800000000009</v>
      </c>
      <c r="E2249" s="2">
        <f t="shared" si="272"/>
        <v>6.991340000000001</v>
      </c>
      <c r="F2249" s="2">
        <f t="shared" si="273"/>
        <v>6.5919299999999996</v>
      </c>
      <c r="G2249" s="2">
        <f t="shared" si="275"/>
        <v>6.0107559999999989</v>
      </c>
      <c r="H2249" s="2">
        <f t="shared" si="271"/>
        <v>6.6137325000000029</v>
      </c>
      <c r="I2249" s="2">
        <f t="array" ref="I2249">SUMPRODUCT(B2233:B2252, (ROW(B2233:B2252)-ROW(B2233)+1)) / (20*21/2)</f>
        <v>7.0153552380952382</v>
      </c>
      <c r="J2249" s="2">
        <f t="shared" si="274"/>
        <v>6.6731322666510122</v>
      </c>
      <c r="K2249" s="2">
        <f t="shared" si="276"/>
        <v>6.2868812899628814</v>
      </c>
    </row>
    <row r="2250" spans="1:11" ht="13.5" x14ac:dyDescent="0.25">
      <c r="A2250" s="3">
        <f>TITRES_STAT!B2253</f>
        <v>45279</v>
      </c>
      <c r="B2250" s="6">
        <f>TITRES_STAT!D2253</f>
        <v>7.2827000000000002</v>
      </c>
      <c r="C2250" s="2">
        <f t="shared" si="277"/>
        <v>0.13410000000000011</v>
      </c>
      <c r="D2250" s="2">
        <f t="shared" si="278"/>
        <v>7.155759999999999</v>
      </c>
      <c r="E2250" s="2">
        <f t="shared" si="272"/>
        <v>7.0413800000000011</v>
      </c>
      <c r="F2250" s="2">
        <f t="shared" si="273"/>
        <v>6.6683300000000001</v>
      </c>
      <c r="G2250" s="2">
        <f t="shared" si="275"/>
        <v>6.0357759999999985</v>
      </c>
      <c r="H2250" s="2">
        <f t="shared" ref="H2250:H2313" si="279">AVERAGE(B2051:B2250)</f>
        <v>6.6121075000000031</v>
      </c>
      <c r="I2250" s="2">
        <f t="array" ref="I2250">SUMPRODUCT(B2234:B2253, (ROW(B2234:B2253)-ROW(B2234)+1)) / (20*21/2)</f>
        <v>7.0912652380952395</v>
      </c>
      <c r="J2250" s="2">
        <f t="shared" si="274"/>
        <v>6.7311863364937725</v>
      </c>
      <c r="K2250" s="2">
        <f t="shared" si="276"/>
        <v>6.3259330040819846</v>
      </c>
    </row>
    <row r="2251" spans="1:11" ht="13.5" x14ac:dyDescent="0.25">
      <c r="A2251" s="3">
        <f>TITRES_STAT!B2254</f>
        <v>45280</v>
      </c>
      <c r="B2251" s="6">
        <f>TITRES_STAT!D2254</f>
        <v>7.2827000000000002</v>
      </c>
      <c r="C2251" s="2">
        <f t="shared" si="277"/>
        <v>0</v>
      </c>
      <c r="D2251" s="2">
        <f t="shared" si="278"/>
        <v>7.2022399999999989</v>
      </c>
      <c r="E2251" s="2">
        <f t="shared" si="272"/>
        <v>7.0851700000000006</v>
      </c>
      <c r="F2251" s="2">
        <f t="shared" si="273"/>
        <v>6.7357950000000004</v>
      </c>
      <c r="G2251" s="2">
        <f t="shared" si="275"/>
        <v>6.0607959999999981</v>
      </c>
      <c r="H2251" s="2">
        <f t="shared" si="279"/>
        <v>6.6104825000000025</v>
      </c>
      <c r="I2251" s="2">
        <f t="array" ref="I2251">SUMPRODUCT(B2235:B2254, (ROW(B2235:B2254)-ROW(B2235)+1)) / (20*21/2)</f>
        <v>7.1597714285714282</v>
      </c>
      <c r="J2251" s="2">
        <f t="shared" si="274"/>
        <v>6.7837114473038893</v>
      </c>
      <c r="K2251" s="2">
        <f t="shared" si="276"/>
        <v>6.3634532784317104</v>
      </c>
    </row>
    <row r="2252" spans="1:11" ht="13.5" x14ac:dyDescent="0.25">
      <c r="A2252" s="3">
        <f>TITRES_STAT!B2255</f>
        <v>45281</v>
      </c>
      <c r="B2252" s="6">
        <f>TITRES_STAT!D2255</f>
        <v>7.2827000000000002</v>
      </c>
      <c r="C2252" s="2">
        <f t="shared" si="277"/>
        <v>0</v>
      </c>
      <c r="D2252" s="2">
        <f t="shared" si="278"/>
        <v>7.2290599999999996</v>
      </c>
      <c r="E2252" s="2">
        <f t="shared" ref="E2252:E2315" si="280">AVERAGE(B2243:B2252)</f>
        <v>7.1289600000000011</v>
      </c>
      <c r="F2252" s="2">
        <f t="shared" si="273"/>
        <v>6.7983450000000003</v>
      </c>
      <c r="G2252" s="2">
        <f t="shared" si="275"/>
        <v>6.0911779999999975</v>
      </c>
      <c r="H2252" s="2">
        <f t="shared" si="279"/>
        <v>6.6088575000000018</v>
      </c>
      <c r="I2252" s="2">
        <f t="array" ref="I2252">SUMPRODUCT(B2236:B2255, (ROW(B2236:B2255)-ROW(B2236)+1)) / (20*21/2)</f>
        <v>7.2378928571428567</v>
      </c>
      <c r="J2252" s="2">
        <f t="shared" si="274"/>
        <v>6.8312341666082803</v>
      </c>
      <c r="K2252" s="2">
        <f t="shared" si="276"/>
        <v>6.3995021694736041</v>
      </c>
    </row>
    <row r="2253" spans="1:11" ht="13.5" x14ac:dyDescent="0.25">
      <c r="A2253" s="3">
        <f>TITRES_STAT!B2256</f>
        <v>45282</v>
      </c>
      <c r="B2253" s="6">
        <f>TITRES_STAT!D2256</f>
        <v>7.5953999999999997</v>
      </c>
      <c r="C2253" s="2">
        <f t="shared" si="277"/>
        <v>0.31269999999999953</v>
      </c>
      <c r="D2253" s="2">
        <f t="shared" si="278"/>
        <v>7.3184199999999988</v>
      </c>
      <c r="E2253" s="2">
        <f t="shared" si="280"/>
        <v>7.2040199999999999</v>
      </c>
      <c r="F2253" s="2">
        <f t="shared" si="273"/>
        <v>6.8760850000000007</v>
      </c>
      <c r="G2253" s="2">
        <f t="shared" si="275"/>
        <v>6.1278139999999972</v>
      </c>
      <c r="H2253" s="2">
        <f t="shared" si="279"/>
        <v>6.6104755000000015</v>
      </c>
      <c r="I2253" s="2">
        <f t="array" ref="I2253">SUMPRODUCT(B2237:B2256, (ROW(B2237:B2256)-ROW(B2237)+1)) / (20*21/2)</f>
        <v>7.3332928571428573</v>
      </c>
      <c r="J2253" s="2">
        <f t="shared" si="274"/>
        <v>6.904011865026539</v>
      </c>
      <c r="K2253" s="2">
        <f t="shared" si="276"/>
        <v>6.4464001236118937</v>
      </c>
    </row>
    <row r="2254" spans="1:11" ht="13.5" x14ac:dyDescent="0.25">
      <c r="A2254" s="3">
        <f>TITRES_STAT!B2257</f>
        <v>45285</v>
      </c>
      <c r="B2254" s="6">
        <f>TITRES_STAT!D2257</f>
        <v>7.5953999999999997</v>
      </c>
      <c r="C2254" s="2">
        <f t="shared" si="277"/>
        <v>0</v>
      </c>
      <c r="D2254" s="2">
        <f t="shared" si="278"/>
        <v>7.4077799999999998</v>
      </c>
      <c r="E2254" s="2">
        <f t="shared" si="280"/>
        <v>7.2585300000000004</v>
      </c>
      <c r="F2254" s="2">
        <f t="shared" si="273"/>
        <v>6.9538250000000001</v>
      </c>
      <c r="G2254" s="2">
        <f t="shared" si="275"/>
        <v>6.1690959999999961</v>
      </c>
      <c r="H2254" s="2">
        <f t="shared" si="279"/>
        <v>6.6136890000000008</v>
      </c>
      <c r="I2254" s="2">
        <f t="array" ref="I2254">SUMPRODUCT(B2238:B2257, (ROW(B2238:B2257)-ROW(B2238)+1)) / (20*21/2)</f>
        <v>7.4204380952380946</v>
      </c>
      <c r="J2254" s="2">
        <f t="shared" si="274"/>
        <v>6.9698583540716301</v>
      </c>
      <c r="K2254" s="2">
        <f t="shared" si="276"/>
        <v>6.4914589422937805</v>
      </c>
    </row>
    <row r="2255" spans="1:11" ht="13.5" x14ac:dyDescent="0.25">
      <c r="A2255" s="3">
        <f>TITRES_STAT!B2258</f>
        <v>45286</v>
      </c>
      <c r="B2255" s="6">
        <f>TITRES_STAT!D2258</f>
        <v>7.7740999999999998</v>
      </c>
      <c r="C2255" s="2">
        <f t="shared" si="277"/>
        <v>0.17870000000000008</v>
      </c>
      <c r="D2255" s="2">
        <f t="shared" si="278"/>
        <v>7.5060599999999997</v>
      </c>
      <c r="E2255" s="2">
        <f t="shared" si="280"/>
        <v>7.3309100000000003</v>
      </c>
      <c r="F2255" s="2">
        <f t="shared" si="273"/>
        <v>7.0405000000000015</v>
      </c>
      <c r="G2255" s="2">
        <f t="shared" si="275"/>
        <v>6.2185999999999968</v>
      </c>
      <c r="H2255" s="2">
        <f t="shared" si="279"/>
        <v>6.6189714999999998</v>
      </c>
      <c r="I2255" s="2">
        <f t="array" ref="I2255">SUMPRODUCT(B2239:B2258, (ROW(B2239:B2258)-ROW(B2239)+1)) / (20*21/2)</f>
        <v>7.5002219047619043</v>
      </c>
      <c r="J2255" s="2">
        <f t="shared" si="274"/>
        <v>7.0464527965409989</v>
      </c>
      <c r="K2255" s="2">
        <f t="shared" si="276"/>
        <v>6.5417585916155927</v>
      </c>
    </row>
    <row r="2256" spans="1:11" ht="13.5" x14ac:dyDescent="0.25">
      <c r="A2256" s="3">
        <f>TITRES_STAT!B2259</f>
        <v>45287</v>
      </c>
      <c r="B2256" s="6">
        <f>TITRES_STAT!D2259</f>
        <v>8.0421999999999993</v>
      </c>
      <c r="C2256" s="2">
        <f t="shared" si="277"/>
        <v>0.26809999999999956</v>
      </c>
      <c r="D2256" s="2">
        <f t="shared" si="278"/>
        <v>7.6579600000000001</v>
      </c>
      <c r="E2256" s="2">
        <f t="shared" si="280"/>
        <v>7.4300999999999986</v>
      </c>
      <c r="F2256" s="2">
        <f t="shared" si="273"/>
        <v>7.1271750000000011</v>
      </c>
      <c r="G2256" s="2">
        <f t="shared" si="275"/>
        <v>6.2734659999999955</v>
      </c>
      <c r="H2256" s="2">
        <f t="shared" si="279"/>
        <v>6.6255945000000009</v>
      </c>
      <c r="I2256" s="2">
        <f t="array" ref="I2256">SUMPRODUCT(B2240:B2259, (ROW(B2240:B2259)-ROW(B2240)+1)) / (20*21/2)</f>
        <v>7.5726442857142855</v>
      </c>
      <c r="J2256" s="2">
        <f t="shared" si="274"/>
        <v>7.1412858635370942</v>
      </c>
      <c r="K2256" s="2">
        <f t="shared" si="276"/>
        <v>6.6005994311600791</v>
      </c>
    </row>
    <row r="2257" spans="1:11" ht="13.5" x14ac:dyDescent="0.25">
      <c r="A2257" s="3">
        <f>TITRES_STAT!B2260</f>
        <v>45288</v>
      </c>
      <c r="B2257" s="6">
        <f>TITRES_STAT!D2260</f>
        <v>8.0421999999999993</v>
      </c>
      <c r="C2257" s="2">
        <f t="shared" si="277"/>
        <v>0</v>
      </c>
      <c r="D2257" s="2">
        <f t="shared" si="278"/>
        <v>7.8098600000000005</v>
      </c>
      <c r="E2257" s="2">
        <f t="shared" si="280"/>
        <v>7.5194599999999978</v>
      </c>
      <c r="F2257" s="2">
        <f t="shared" si="273"/>
        <v>7.2044700000000024</v>
      </c>
      <c r="G2257" s="2">
        <f t="shared" si="275"/>
        <v>6.3283319999999943</v>
      </c>
      <c r="H2257" s="2">
        <f t="shared" si="279"/>
        <v>6.6322175000000003</v>
      </c>
      <c r="I2257" s="2">
        <f t="array" ref="I2257">SUMPRODUCT(B2241:B2260, (ROW(B2241:B2260)-ROW(B2241)+1)) / (20*21/2)</f>
        <v>7.6390671428571437</v>
      </c>
      <c r="J2257" s="2">
        <f t="shared" si="274"/>
        <v>7.2270872098668946</v>
      </c>
      <c r="K2257" s="2">
        <f t="shared" si="276"/>
        <v>6.6571327868008607</v>
      </c>
    </row>
    <row r="2258" spans="1:11" ht="13.5" x14ac:dyDescent="0.25">
      <c r="A2258" s="3">
        <f>TITRES_STAT!B2261</f>
        <v>45289</v>
      </c>
      <c r="B2258" s="6">
        <f>TITRES_STAT!D2261</f>
        <v>8.0421999999999993</v>
      </c>
      <c r="C2258" s="2">
        <f t="shared" si="277"/>
        <v>0</v>
      </c>
      <c r="D2258" s="2">
        <f t="shared" si="278"/>
        <v>7.8992199999999997</v>
      </c>
      <c r="E2258" s="2">
        <f t="shared" si="280"/>
        <v>7.6088199999999988</v>
      </c>
      <c r="F2258" s="2">
        <f t="shared" si="273"/>
        <v>7.2817650000000018</v>
      </c>
      <c r="G2258" s="2">
        <f t="shared" si="275"/>
        <v>6.3831979999999939</v>
      </c>
      <c r="H2258" s="2">
        <f t="shared" si="279"/>
        <v>6.6373290000000011</v>
      </c>
      <c r="I2258" s="2">
        <f t="array" ref="I2258">SUMPRODUCT(B2242:B2261, (ROW(B2242:B2261)-ROW(B2242)+1)) / (20*21/2)</f>
        <v>7.6994904761904754</v>
      </c>
      <c r="J2258" s="2">
        <f t="shared" si="274"/>
        <v>7.3047169994033814</v>
      </c>
      <c r="K2258" s="2">
        <f t="shared" si="276"/>
        <v>6.7114491481027878</v>
      </c>
    </row>
    <row r="2259" spans="1:11" ht="13.5" x14ac:dyDescent="0.25">
      <c r="A2259" s="3">
        <f>TITRES_STAT!B2262</f>
        <v>45293</v>
      </c>
      <c r="B2259" s="6">
        <f>TITRES_STAT!D2262</f>
        <v>8.0421999999999993</v>
      </c>
      <c r="C2259" s="2">
        <f t="shared" si="277"/>
        <v>0</v>
      </c>
      <c r="D2259" s="2">
        <f t="shared" si="278"/>
        <v>7.9885800000000007</v>
      </c>
      <c r="E2259" s="2">
        <f t="shared" si="280"/>
        <v>7.6981799999999989</v>
      </c>
      <c r="F2259" s="2">
        <f t="shared" si="273"/>
        <v>7.3447600000000026</v>
      </c>
      <c r="G2259" s="2">
        <f t="shared" si="275"/>
        <v>6.4427099999999946</v>
      </c>
      <c r="H2259" s="2">
        <f t="shared" si="279"/>
        <v>6.6424405000000002</v>
      </c>
      <c r="I2259" s="2">
        <f t="array" ref="I2259">SUMPRODUCT(B2243:B2262, (ROW(B2243:B2262)-ROW(B2243)+1)) / (20*21/2)</f>
        <v>7.7542119047619043</v>
      </c>
      <c r="J2259" s="2">
        <f t="shared" si="274"/>
        <v>7.3749534756506785</v>
      </c>
      <c r="K2259" s="2">
        <f t="shared" si="276"/>
        <v>6.7636354560203253</v>
      </c>
    </row>
    <row r="2260" spans="1:11" ht="13.5" x14ac:dyDescent="0.25">
      <c r="A2260" s="3">
        <f>TITRES_STAT!B2263</f>
        <v>45294</v>
      </c>
      <c r="B2260" s="6">
        <f>TITRES_STAT!D2263</f>
        <v>8.0421999999999993</v>
      </c>
      <c r="C2260" s="2">
        <f t="shared" si="277"/>
        <v>0</v>
      </c>
      <c r="D2260" s="2">
        <f t="shared" si="278"/>
        <v>8.0421999999999993</v>
      </c>
      <c r="E2260" s="2">
        <f t="shared" si="280"/>
        <v>7.7741299999999995</v>
      </c>
      <c r="F2260" s="2">
        <f t="shared" ref="F2260:F2323" si="281">AVERAGE(B2241:B2260)</f>
        <v>7.4077550000000016</v>
      </c>
      <c r="G2260" s="2">
        <f t="shared" si="275"/>
        <v>6.4977539999999951</v>
      </c>
      <c r="H2260" s="2">
        <f t="shared" si="279"/>
        <v>6.647552000000001</v>
      </c>
      <c r="I2260" s="2">
        <f t="array" ref="I2260">SUMPRODUCT(B2244:B2263, (ROW(B2244:B2263)-ROW(B2244)+1)) / (20*21/2)</f>
        <v>7.8032314285714284</v>
      </c>
      <c r="J2260" s="2">
        <f t="shared" si="274"/>
        <v>7.4385007636839475</v>
      </c>
      <c r="K2260" s="2">
        <f t="shared" si="276"/>
        <v>6.8137752420587443</v>
      </c>
    </row>
    <row r="2261" spans="1:11" ht="13.5" x14ac:dyDescent="0.25">
      <c r="A2261" s="3">
        <f>TITRES_STAT!B2264</f>
        <v>45295</v>
      </c>
      <c r="B2261" s="6">
        <f>TITRES_STAT!D2264</f>
        <v>8.0421999999999993</v>
      </c>
      <c r="C2261" s="2">
        <f t="shared" si="277"/>
        <v>0</v>
      </c>
      <c r="D2261" s="2">
        <f t="shared" si="278"/>
        <v>8.0421999999999993</v>
      </c>
      <c r="E2261" s="2">
        <f t="shared" si="280"/>
        <v>7.8500800000000002</v>
      </c>
      <c r="F2261" s="2">
        <f t="shared" si="281"/>
        <v>7.4676250000000008</v>
      </c>
      <c r="G2261" s="2">
        <f t="shared" si="275"/>
        <v>6.5481519999999946</v>
      </c>
      <c r="H2261" s="2">
        <f t="shared" si="279"/>
        <v>6.652663500000001</v>
      </c>
      <c r="I2261" s="2">
        <f t="array" ref="I2261">SUMPRODUCT(B2245:B2264, (ROW(B2245:B2264)-ROW(B2245)+1)) / (20*21/2)</f>
        <v>7.8465490476190478</v>
      </c>
      <c r="J2261" s="2">
        <f t="shared" ref="J2261:J2324" si="282">$J$4*B2261+J2260*(1-$J$4)</f>
        <v>7.495995929047381</v>
      </c>
      <c r="K2261" s="2">
        <f t="shared" si="276"/>
        <v>6.8619487619780095</v>
      </c>
    </row>
    <row r="2262" spans="1:11" ht="13.5" x14ac:dyDescent="0.25">
      <c r="A2262" s="3">
        <f>TITRES_STAT!B2265</f>
        <v>45296</v>
      </c>
      <c r="B2262" s="6">
        <f>TITRES_STAT!D2265</f>
        <v>8.0421999999999993</v>
      </c>
      <c r="C2262" s="2">
        <f t="shared" si="277"/>
        <v>0</v>
      </c>
      <c r="D2262" s="2">
        <f t="shared" si="278"/>
        <v>8.0421999999999993</v>
      </c>
      <c r="E2262" s="2">
        <f t="shared" si="280"/>
        <v>7.9260299999999999</v>
      </c>
      <c r="F2262" s="2">
        <f t="shared" si="281"/>
        <v>7.527495</v>
      </c>
      <c r="G2262" s="2">
        <f t="shared" si="275"/>
        <v>6.5937239999999937</v>
      </c>
      <c r="H2262" s="2">
        <f t="shared" si="279"/>
        <v>6.6577750000000018</v>
      </c>
      <c r="I2262" s="2">
        <f t="array" ref="I2262">SUMPRODUCT(B2246:B2265, (ROW(B2246:B2265)-ROW(B2246)+1)) / (20*21/2)</f>
        <v>7.8851433333333336</v>
      </c>
      <c r="J2262" s="2">
        <f t="shared" si="282"/>
        <v>7.5480153643762025</v>
      </c>
      <c r="K2262" s="2">
        <f t="shared" si="276"/>
        <v>6.9082331242533819</v>
      </c>
    </row>
    <row r="2263" spans="1:11" ht="13.5" x14ac:dyDescent="0.25">
      <c r="A2263" s="3">
        <f>TITRES_STAT!B2266</f>
        <v>45299</v>
      </c>
      <c r="B2263" s="6">
        <f>TITRES_STAT!D2266</f>
        <v>8.0421999999999993</v>
      </c>
      <c r="C2263" s="2">
        <f t="shared" si="277"/>
        <v>0</v>
      </c>
      <c r="D2263" s="2">
        <f t="shared" si="278"/>
        <v>8.0421999999999993</v>
      </c>
      <c r="E2263" s="2">
        <f t="shared" si="280"/>
        <v>7.9707099999999995</v>
      </c>
      <c r="F2263" s="2">
        <f t="shared" si="281"/>
        <v>7.5873650000000001</v>
      </c>
      <c r="G2263" s="2">
        <f t="shared" si="275"/>
        <v>6.634113999999995</v>
      </c>
      <c r="H2263" s="2">
        <f t="shared" si="279"/>
        <v>6.6613330000000008</v>
      </c>
      <c r="I2263" s="2">
        <f t="array" ref="I2263">SUMPRODUCT(B2247:B2266, (ROW(B2247:B2266)-ROW(B2247)+1)) / (20*21/2)</f>
        <v>7.919014285714284</v>
      </c>
      <c r="J2263" s="2">
        <f t="shared" si="282"/>
        <v>7.595080567768945</v>
      </c>
      <c r="K2263" s="2">
        <f t="shared" si="276"/>
        <v>6.9527024134983471</v>
      </c>
    </row>
    <row r="2264" spans="1:11" ht="13.5" x14ac:dyDescent="0.25">
      <c r="A2264" s="3">
        <f>TITRES_STAT!B2267</f>
        <v>45300</v>
      </c>
      <c r="B2264" s="6">
        <f>TITRES_STAT!D2267</f>
        <v>8.0421999999999993</v>
      </c>
      <c r="C2264" s="2">
        <f t="shared" si="277"/>
        <v>0</v>
      </c>
      <c r="D2264" s="2">
        <f t="shared" si="278"/>
        <v>8.0421999999999993</v>
      </c>
      <c r="E2264" s="2">
        <f t="shared" si="280"/>
        <v>8.01539</v>
      </c>
      <c r="F2264" s="2">
        <f t="shared" si="281"/>
        <v>7.6369600000000002</v>
      </c>
      <c r="G2264" s="2">
        <f t="shared" si="275"/>
        <v>6.6798639999999958</v>
      </c>
      <c r="H2264" s="2">
        <f t="shared" si="279"/>
        <v>6.6635475000000017</v>
      </c>
      <c r="I2264" s="2">
        <f t="array" ref="I2264">SUMPRODUCT(B2248:B2267, (ROW(B2248:B2267)-ROW(B2248)+1)) / (20*21/2)</f>
        <v>7.9481619047619034</v>
      </c>
      <c r="J2264" s="2">
        <f t="shared" si="282"/>
        <v>7.6376633708385695</v>
      </c>
      <c r="K2264" s="2">
        <f t="shared" si="276"/>
        <v>6.995427809047432</v>
      </c>
    </row>
    <row r="2265" spans="1:11" ht="13.5" x14ac:dyDescent="0.25">
      <c r="A2265" s="3">
        <f>TITRES_STAT!B2268</f>
        <v>45301</v>
      </c>
      <c r="B2265" s="6">
        <f>TITRES_STAT!D2268</f>
        <v>8.0421999999999993</v>
      </c>
      <c r="C2265" s="2">
        <f t="shared" si="277"/>
        <v>0</v>
      </c>
      <c r="D2265" s="2">
        <f t="shared" si="278"/>
        <v>8.0421999999999993</v>
      </c>
      <c r="E2265" s="2">
        <f t="shared" si="280"/>
        <v>8.0421999999999976</v>
      </c>
      <c r="F2265" s="2">
        <f t="shared" si="281"/>
        <v>7.6865550000000002</v>
      </c>
      <c r="G2265" s="2">
        <f t="shared" si="275"/>
        <v>6.7256139999999958</v>
      </c>
      <c r="H2265" s="2">
        <f t="shared" si="279"/>
        <v>6.6657620000000017</v>
      </c>
      <c r="I2265" s="2">
        <f t="array" ref="I2265">SUMPRODUCT(B2249:B2268, (ROW(B2249:B2268)-ROW(B2249)+1)) / (20*21/2)</f>
        <v>7.9730542857142854</v>
      </c>
      <c r="J2265" s="2">
        <f t="shared" si="282"/>
        <v>7.6761906688539439</v>
      </c>
      <c r="K2265" s="2">
        <f t="shared" si="276"/>
        <v>7.0364776988887092</v>
      </c>
    </row>
    <row r="2266" spans="1:11" ht="13.5" x14ac:dyDescent="0.25">
      <c r="A2266" s="3">
        <f>TITRES_STAT!B2269</f>
        <v>45302</v>
      </c>
      <c r="B2266" s="6">
        <f>TITRES_STAT!D2269</f>
        <v>8.0421999999999993</v>
      </c>
      <c r="C2266" s="2">
        <f t="shared" si="277"/>
        <v>0</v>
      </c>
      <c r="D2266" s="2">
        <f t="shared" si="278"/>
        <v>8.0421999999999993</v>
      </c>
      <c r="E2266" s="2">
        <f t="shared" si="280"/>
        <v>8.0421999999999976</v>
      </c>
      <c r="F2266" s="2">
        <f t="shared" si="281"/>
        <v>7.7361499999999994</v>
      </c>
      <c r="G2266" s="2">
        <f t="shared" si="275"/>
        <v>6.7763679999999953</v>
      </c>
      <c r="H2266" s="2">
        <f t="shared" si="279"/>
        <v>6.6679765000000035</v>
      </c>
      <c r="I2266" s="2">
        <f t="array" ref="I2266">SUMPRODUCT(B2250:B2269, (ROW(B2250:B2269)-ROW(B2250)+1)) / (20*21/2)</f>
        <v>7.9936914285714282</v>
      </c>
      <c r="J2266" s="2">
        <f t="shared" si="282"/>
        <v>7.7110487003916637</v>
      </c>
      <c r="K2266" s="2">
        <f t="shared" si="276"/>
        <v>7.0759177891283676</v>
      </c>
    </row>
    <row r="2267" spans="1:11" ht="13.5" x14ac:dyDescent="0.25">
      <c r="A2267" s="3">
        <f>TITRES_STAT!B2270</f>
        <v>45303</v>
      </c>
      <c r="B2267" s="6">
        <f>TITRES_STAT!D2270</f>
        <v>8.0421999999999993</v>
      </c>
      <c r="C2267" s="2">
        <f t="shared" si="277"/>
        <v>0</v>
      </c>
      <c r="D2267" s="2">
        <f t="shared" si="278"/>
        <v>8.0421999999999993</v>
      </c>
      <c r="E2267" s="2">
        <f t="shared" si="280"/>
        <v>8.0421999999999976</v>
      </c>
      <c r="F2267" s="2">
        <f t="shared" si="281"/>
        <v>7.780829999999999</v>
      </c>
      <c r="G2267" s="2">
        <f t="shared" si="275"/>
        <v>6.8319479999999952</v>
      </c>
      <c r="H2267" s="2">
        <f t="shared" si="279"/>
        <v>6.6701910000000044</v>
      </c>
      <c r="I2267" s="2">
        <f t="array" ref="I2267">SUMPRODUCT(B2251:B2270, (ROW(B2251:B2270)-ROW(B2251)+1)) / (20*21/2)</f>
        <v>8.0100733333333327</v>
      </c>
      <c r="J2267" s="2">
        <f t="shared" si="282"/>
        <v>7.7425869194019814</v>
      </c>
      <c r="K2267" s="2">
        <f t="shared" si="276"/>
        <v>7.1138112091625496</v>
      </c>
    </row>
    <row r="2268" spans="1:11" ht="13.5" x14ac:dyDescent="0.25">
      <c r="A2268" s="3">
        <f>TITRES_STAT!B2271</f>
        <v>45306</v>
      </c>
      <c r="B2268" s="6">
        <f>TITRES_STAT!D2271</f>
        <v>8.0421999999999993</v>
      </c>
      <c r="C2268" s="2">
        <f t="shared" si="277"/>
        <v>0</v>
      </c>
      <c r="D2268" s="2">
        <f t="shared" si="278"/>
        <v>8.0421999999999993</v>
      </c>
      <c r="E2268" s="2">
        <f t="shared" si="280"/>
        <v>8.0421999999999976</v>
      </c>
      <c r="F2268" s="2">
        <f t="shared" si="281"/>
        <v>7.8255099999999986</v>
      </c>
      <c r="G2268" s="2">
        <f t="shared" si="275"/>
        <v>6.8875279999999952</v>
      </c>
      <c r="H2268" s="2">
        <f t="shared" si="279"/>
        <v>6.6724055000000044</v>
      </c>
      <c r="I2268" s="2">
        <f t="array" ref="I2268">SUMPRODUCT(B2252:B2271, (ROW(B2252:B2271)-ROW(B2252)+1)) / (20*21/2)</f>
        <v>8.0228385714285704</v>
      </c>
      <c r="J2268" s="2">
        <f t="shared" si="282"/>
        <v>7.7711214985065551</v>
      </c>
      <c r="K2268" s="2">
        <f t="shared" si="276"/>
        <v>7.1502186127248031</v>
      </c>
    </row>
    <row r="2269" spans="1:11" ht="13.5" x14ac:dyDescent="0.25">
      <c r="A2269" s="3">
        <f>TITRES_STAT!B2272</f>
        <v>45307</v>
      </c>
      <c r="B2269" s="6">
        <f>TITRES_STAT!D2272</f>
        <v>8.0421999999999993</v>
      </c>
      <c r="C2269" s="2">
        <f t="shared" si="277"/>
        <v>0</v>
      </c>
      <c r="D2269" s="2">
        <f t="shared" si="278"/>
        <v>8.0421999999999993</v>
      </c>
      <c r="E2269" s="2">
        <f t="shared" si="280"/>
        <v>8.0421999999999976</v>
      </c>
      <c r="F2269" s="2">
        <f t="shared" si="281"/>
        <v>7.8701899999999991</v>
      </c>
      <c r="G2269" s="2">
        <f t="shared" si="275"/>
        <v>6.9384619999999959</v>
      </c>
      <c r="H2269" s="2">
        <f t="shared" si="279"/>
        <v>6.6746200000000053</v>
      </c>
      <c r="I2269" s="2">
        <f t="array" ref="I2269">SUMPRODUCT(B2253:B2272, (ROW(B2253:B2272)-ROW(B2253)+1)) / (20*21/2)</f>
        <v>8.0319871428571421</v>
      </c>
      <c r="J2269" s="2">
        <f t="shared" si="282"/>
        <v>7.796938498648788</v>
      </c>
      <c r="K2269" s="2">
        <f t="shared" si="276"/>
        <v>7.1851982749708894</v>
      </c>
    </row>
    <row r="2270" spans="1:11" ht="13.5" x14ac:dyDescent="0.25">
      <c r="A2270" s="3">
        <f>TITRES_STAT!B2273</f>
        <v>45308</v>
      </c>
      <c r="B2270" s="6">
        <f>TITRES_STAT!D2273</f>
        <v>8.0421999999999993</v>
      </c>
      <c r="C2270" s="2">
        <f t="shared" si="277"/>
        <v>0</v>
      </c>
      <c r="D2270" s="2">
        <f t="shared" si="278"/>
        <v>8.0421999999999993</v>
      </c>
      <c r="E2270" s="2">
        <f t="shared" si="280"/>
        <v>8.0421999999999976</v>
      </c>
      <c r="F2270" s="2">
        <f t="shared" si="281"/>
        <v>7.9081649999999994</v>
      </c>
      <c r="G2270" s="2">
        <f t="shared" si="275"/>
        <v>6.9845699999999953</v>
      </c>
      <c r="H2270" s="2">
        <f t="shared" si="279"/>
        <v>6.6768345000000053</v>
      </c>
      <c r="I2270" s="2">
        <f t="array" ref="I2270">SUMPRODUCT(B2254:B2273, (ROW(B2254:B2273)-ROW(B2254)+1)) / (20*21/2)</f>
        <v>8.0375190476190461</v>
      </c>
      <c r="J2270" s="2">
        <f t="shared" si="282"/>
        <v>7.820296736872713</v>
      </c>
      <c r="K2270" s="2">
        <f t="shared" si="276"/>
        <v>7.2188061857563453</v>
      </c>
    </row>
    <row r="2271" spans="1:11" ht="13.5" x14ac:dyDescent="0.25">
      <c r="A2271" s="3">
        <f>TITRES_STAT!B2274</f>
        <v>45309</v>
      </c>
      <c r="B2271" s="6">
        <f>TITRES_STAT!D2274</f>
        <v>8.0421999999999993</v>
      </c>
      <c r="C2271" s="2">
        <f t="shared" si="277"/>
        <v>0</v>
      </c>
      <c r="D2271" s="2">
        <f t="shared" si="278"/>
        <v>8.0421999999999993</v>
      </c>
      <c r="E2271" s="2">
        <f t="shared" si="280"/>
        <v>8.0421999999999976</v>
      </c>
      <c r="F2271" s="2">
        <f t="shared" si="281"/>
        <v>7.9461399999999998</v>
      </c>
      <c r="G2271" s="2">
        <f t="shared" si="275"/>
        <v>7.0304999999999964</v>
      </c>
      <c r="H2271" s="2">
        <f t="shared" si="279"/>
        <v>6.6790490000000053</v>
      </c>
      <c r="I2271" s="2">
        <f t="array" ref="I2271">SUMPRODUCT(B2255:B2274, (ROW(B2255:B2274)-ROW(B2255)+1)) / (20*21/2)</f>
        <v>8.0409233333333319</v>
      </c>
      <c r="J2271" s="2">
        <f t="shared" si="282"/>
        <v>7.8414303809800741</v>
      </c>
      <c r="K2271" s="2">
        <f t="shared" si="276"/>
        <v>7.2510961392560969</v>
      </c>
    </row>
    <row r="2272" spans="1:11" ht="13.5" x14ac:dyDescent="0.25">
      <c r="A2272" s="3">
        <f>TITRES_STAT!B2275</f>
        <v>45310</v>
      </c>
      <c r="B2272" s="6">
        <f>TITRES_STAT!D2275</f>
        <v>8.0421999999999993</v>
      </c>
      <c r="C2272" s="2">
        <f t="shared" si="277"/>
        <v>0</v>
      </c>
      <c r="D2272" s="2">
        <f t="shared" si="278"/>
        <v>8.0421999999999993</v>
      </c>
      <c r="E2272" s="2">
        <f t="shared" si="280"/>
        <v>8.0421999999999976</v>
      </c>
      <c r="F2272" s="2">
        <f t="shared" si="281"/>
        <v>7.9841150000000001</v>
      </c>
      <c r="G2272" s="2">
        <f t="shared" si="275"/>
        <v>7.0751779999999966</v>
      </c>
      <c r="H2272" s="2">
        <f t="shared" si="279"/>
        <v>6.6812635000000054</v>
      </c>
      <c r="I2272" s="2">
        <f t="array" ref="I2272">SUMPRODUCT(B2256:B2275, (ROW(B2256:B2275)-ROW(B2256)+1)) / (20*21/2)</f>
        <v>8.0762476190476171</v>
      </c>
      <c r="J2272" s="2">
        <f t="shared" si="282"/>
        <v>7.86055129707721</v>
      </c>
      <c r="K2272" s="2">
        <f t="shared" si="276"/>
        <v>7.2821198200695836</v>
      </c>
    </row>
    <row r="2273" spans="1:11" ht="13.5" x14ac:dyDescent="0.25">
      <c r="A2273" s="3">
        <f>TITRES_STAT!B2276</f>
        <v>45313</v>
      </c>
      <c r="B2273" s="6">
        <f>TITRES_STAT!D2276</f>
        <v>8.0421999999999993</v>
      </c>
      <c r="C2273" s="2">
        <f t="shared" si="277"/>
        <v>0</v>
      </c>
      <c r="D2273" s="2">
        <f t="shared" si="278"/>
        <v>8.0421999999999993</v>
      </c>
      <c r="E2273" s="2">
        <f t="shared" si="280"/>
        <v>8.0421999999999976</v>
      </c>
      <c r="F2273" s="2">
        <f t="shared" si="281"/>
        <v>8.006454999999999</v>
      </c>
      <c r="G2273" s="2">
        <f t="shared" si="275"/>
        <v>7.1250399999999967</v>
      </c>
      <c r="H2273" s="2">
        <f t="shared" si="279"/>
        <v>6.6836880000000063</v>
      </c>
      <c r="I2273" s="2">
        <f t="array" ref="I2273">SUMPRODUCT(B2257:B2276, (ROW(B2257:B2276)-ROW(B2257)+1)) / (20*21/2)</f>
        <v>8.108592857142856</v>
      </c>
      <c r="J2273" s="2">
        <f t="shared" si="282"/>
        <v>7.8778511735460475</v>
      </c>
      <c r="K2273" s="2">
        <f t="shared" si="276"/>
        <v>7.3119268859492079</v>
      </c>
    </row>
    <row r="2274" spans="1:11" ht="13.5" x14ac:dyDescent="0.25">
      <c r="A2274" s="3">
        <f>TITRES_STAT!B2277</f>
        <v>45314</v>
      </c>
      <c r="B2274" s="6">
        <f>TITRES_STAT!D2277</f>
        <v>8.0421999999999993</v>
      </c>
      <c r="C2274" s="2">
        <f t="shared" si="277"/>
        <v>0</v>
      </c>
      <c r="D2274" s="2">
        <f t="shared" si="278"/>
        <v>8.0421999999999993</v>
      </c>
      <c r="E2274" s="2">
        <f t="shared" si="280"/>
        <v>8.0421999999999976</v>
      </c>
      <c r="F2274" s="2">
        <f t="shared" si="281"/>
        <v>8.0287949999999988</v>
      </c>
      <c r="G2274" s="2">
        <f t="shared" si="275"/>
        <v>7.1700759999999972</v>
      </c>
      <c r="H2274" s="2">
        <f t="shared" si="279"/>
        <v>6.6861125000000072</v>
      </c>
      <c r="I2274" s="2">
        <f t="array" ref="I2274">SUMPRODUCT(B2258:B2277, (ROW(B2258:B2277)-ROW(B2258)+1)) / (20*21/2)</f>
        <v>8.1392357142857126</v>
      </c>
      <c r="J2274" s="2">
        <f t="shared" si="282"/>
        <v>7.893503442732138</v>
      </c>
      <c r="K2274" s="2">
        <f t="shared" si="276"/>
        <v>7.3405650472845334</v>
      </c>
    </row>
    <row r="2275" spans="1:11" ht="13.5" x14ac:dyDescent="0.25">
      <c r="A2275" s="3">
        <f>TITRES_STAT!B2278</f>
        <v>45315</v>
      </c>
      <c r="B2275" s="6">
        <f>TITRES_STAT!D2278</f>
        <v>8.3996999999999993</v>
      </c>
      <c r="C2275" s="2">
        <f t="shared" si="277"/>
        <v>0.35749999999999993</v>
      </c>
      <c r="D2275" s="2">
        <f t="shared" si="278"/>
        <v>8.1136999999999997</v>
      </c>
      <c r="E2275" s="2">
        <f t="shared" si="280"/>
        <v>8.0779499999999977</v>
      </c>
      <c r="F2275" s="2">
        <f t="shared" si="281"/>
        <v>8.0600749999999994</v>
      </c>
      <c r="G2275" s="2">
        <f t="shared" si="275"/>
        <v>7.2227979999999965</v>
      </c>
      <c r="H2275" s="2">
        <f t="shared" si="279"/>
        <v>6.6920040000000061</v>
      </c>
      <c r="I2275" s="2">
        <f t="array" ref="I2275">SUMPRODUCT(B2259:B2278, (ROW(B2259:B2278)-ROW(B2259)+1)) / (20*21/2)</f>
        <v>8.1681761904761903</v>
      </c>
      <c r="J2275" s="2">
        <f t="shared" si="282"/>
        <v>7.94171263866241</v>
      </c>
      <c r="K2275" s="2">
        <f t="shared" si="276"/>
        <v>7.382099751312591</v>
      </c>
    </row>
    <row r="2276" spans="1:11" ht="13.5" x14ac:dyDescent="0.25">
      <c r="A2276" s="3">
        <f>TITRES_STAT!B2279</f>
        <v>45316</v>
      </c>
      <c r="B2276" s="6">
        <f>TITRES_STAT!D2279</f>
        <v>8.3996999999999993</v>
      </c>
      <c r="C2276" s="2">
        <f t="shared" si="277"/>
        <v>0</v>
      </c>
      <c r="D2276" s="2">
        <f t="shared" si="278"/>
        <v>8.1851999999999983</v>
      </c>
      <c r="E2276" s="2">
        <f t="shared" si="280"/>
        <v>8.1136999999999979</v>
      </c>
      <c r="F2276" s="2">
        <f t="shared" si="281"/>
        <v>8.0779499999999977</v>
      </c>
      <c r="G2276" s="2">
        <f t="shared" si="275"/>
        <v>7.2703379999999971</v>
      </c>
      <c r="H2276" s="2">
        <f t="shared" si="279"/>
        <v>6.6978955000000067</v>
      </c>
      <c r="I2276" s="2">
        <f t="array" ref="I2276">SUMPRODUCT(B2260:B2279, (ROW(B2260:B2279)-ROW(B2260)+1)) / (20*21/2)</f>
        <v>8.1954142857142838</v>
      </c>
      <c r="J2276" s="2">
        <f t="shared" si="282"/>
        <v>7.9853304825993234</v>
      </c>
      <c r="K2276" s="2">
        <f t="shared" si="276"/>
        <v>7.4220056434179797</v>
      </c>
    </row>
    <row r="2277" spans="1:11" ht="13.5" x14ac:dyDescent="0.25">
      <c r="A2277" s="3">
        <f>TITRES_STAT!B2280</f>
        <v>45317</v>
      </c>
      <c r="B2277" s="6">
        <f>TITRES_STAT!D2280</f>
        <v>8.3996999999999993</v>
      </c>
      <c r="C2277" s="2">
        <f t="shared" si="277"/>
        <v>0</v>
      </c>
      <c r="D2277" s="2">
        <f t="shared" si="278"/>
        <v>8.2566999999999986</v>
      </c>
      <c r="E2277" s="2">
        <f t="shared" si="280"/>
        <v>8.1494499999999981</v>
      </c>
      <c r="F2277" s="2">
        <f t="shared" si="281"/>
        <v>8.0958249999999978</v>
      </c>
      <c r="G2277" s="2">
        <f t="shared" si="275"/>
        <v>7.3232379999999981</v>
      </c>
      <c r="H2277" s="2">
        <f t="shared" si="279"/>
        <v>6.7037870000000064</v>
      </c>
      <c r="I2277" s="2">
        <f t="array" ref="I2277">SUMPRODUCT(B2261:B2280, (ROW(B2261:B2280)-ROW(B2261)+1)) / (20*21/2)</f>
        <v>8.2209499999999984</v>
      </c>
      <c r="J2277" s="2">
        <f t="shared" si="282"/>
        <v>8.0247942461612922</v>
      </c>
      <c r="K2277" s="2">
        <f t="shared" si="276"/>
        <v>7.4603465985780586</v>
      </c>
    </row>
    <row r="2278" spans="1:11" ht="13.5" x14ac:dyDescent="0.25">
      <c r="A2278" s="3">
        <f>TITRES_STAT!B2281</f>
        <v>45320</v>
      </c>
      <c r="B2278" s="6">
        <f>TITRES_STAT!D2281</f>
        <v>8.3996999999999993</v>
      </c>
      <c r="C2278" s="2">
        <f t="shared" si="277"/>
        <v>0</v>
      </c>
      <c r="D2278" s="2">
        <f t="shared" si="278"/>
        <v>8.3281999999999989</v>
      </c>
      <c r="E2278" s="2">
        <f t="shared" si="280"/>
        <v>8.1851999999999983</v>
      </c>
      <c r="F2278" s="2">
        <f t="shared" si="281"/>
        <v>8.1136999999999979</v>
      </c>
      <c r="G2278" s="2">
        <f t="shared" si="275"/>
        <v>7.3761379999999983</v>
      </c>
      <c r="H2278" s="2">
        <f t="shared" si="279"/>
        <v>6.7096785000000061</v>
      </c>
      <c r="I2278" s="2">
        <f t="array" ref="I2278">SUMPRODUCT(B2262:B2281, (ROW(B2262:B2281)-ROW(B2262)+1)) / (20*21/2)</f>
        <v>8.2805261904761895</v>
      </c>
      <c r="J2278" s="2">
        <f t="shared" si="282"/>
        <v>8.0604995560506936</v>
      </c>
      <c r="K2278" s="2">
        <f t="shared" si="276"/>
        <v>7.497183986869115</v>
      </c>
    </row>
    <row r="2279" spans="1:11" ht="13.5" x14ac:dyDescent="0.25">
      <c r="A2279" s="3">
        <f>TITRES_STAT!B2282</f>
        <v>45321</v>
      </c>
      <c r="B2279" s="6">
        <f>TITRES_STAT!D2282</f>
        <v>8.3996999999999993</v>
      </c>
      <c r="C2279" s="2">
        <f t="shared" si="277"/>
        <v>0</v>
      </c>
      <c r="D2279" s="2">
        <f t="shared" si="278"/>
        <v>8.3996999999999993</v>
      </c>
      <c r="E2279" s="2">
        <f t="shared" si="280"/>
        <v>8.2209499999999984</v>
      </c>
      <c r="F2279" s="2">
        <f t="shared" si="281"/>
        <v>8.1315749999999962</v>
      </c>
      <c r="G2279" s="2">
        <f t="shared" si="275"/>
        <v>7.4290379999999985</v>
      </c>
      <c r="H2279" s="2">
        <f t="shared" si="279"/>
        <v>6.7155700000000058</v>
      </c>
      <c r="I2279" s="2">
        <f t="array" ref="I2279">SUMPRODUCT(B2263:B2282, (ROW(B2263:B2282)-ROW(B2263)+1)) / (20*21/2)</f>
        <v>8.3366128571428568</v>
      </c>
      <c r="J2279" s="2">
        <f t="shared" si="282"/>
        <v>8.0928043602363413</v>
      </c>
      <c r="K2279" s="2">
        <f t="shared" si="276"/>
        <v>7.5325767716977774</v>
      </c>
    </row>
    <row r="2280" spans="1:11" ht="13.5" x14ac:dyDescent="0.25">
      <c r="A2280" s="3">
        <f>TITRES_STAT!B2283</f>
        <v>45322</v>
      </c>
      <c r="B2280" s="6">
        <f>TITRES_STAT!D2283</f>
        <v>8.3996999999999993</v>
      </c>
      <c r="C2280" s="2">
        <f t="shared" si="277"/>
        <v>0</v>
      </c>
      <c r="D2280" s="2">
        <f t="shared" si="278"/>
        <v>8.3996999999999993</v>
      </c>
      <c r="E2280" s="2">
        <f t="shared" si="280"/>
        <v>8.2566999999999986</v>
      </c>
      <c r="F2280" s="2">
        <f t="shared" si="281"/>
        <v>8.1494499999999981</v>
      </c>
      <c r="G2280" s="2">
        <f t="shared" si="275"/>
        <v>7.4819379999999986</v>
      </c>
      <c r="H2280" s="2">
        <f t="shared" si="279"/>
        <v>6.7214615000000064</v>
      </c>
      <c r="I2280" s="2">
        <f t="array" ref="I2280">SUMPRODUCT(B2264:B2283, (ROW(B2264:B2283)-ROW(B2264)+1)) / (20*21/2)</f>
        <v>8.3892100000000003</v>
      </c>
      <c r="J2280" s="2">
        <f t="shared" si="282"/>
        <v>8.1220325164043086</v>
      </c>
      <c r="K2280" s="2">
        <f t="shared" si="276"/>
        <v>7.5665816041802172</v>
      </c>
    </row>
    <row r="2281" spans="1:11" ht="13.5" x14ac:dyDescent="0.25">
      <c r="A2281" s="3">
        <f>TITRES_STAT!B2284</f>
        <v>45323</v>
      </c>
      <c r="B2281" s="6">
        <f>TITRES_STAT!D2284</f>
        <v>8.7750000000000004</v>
      </c>
      <c r="C2281" s="2">
        <f t="shared" si="277"/>
        <v>0.37530000000000108</v>
      </c>
      <c r="D2281" s="2">
        <f t="shared" si="278"/>
        <v>8.4747599999999998</v>
      </c>
      <c r="E2281" s="2">
        <f t="shared" si="280"/>
        <v>8.3299799999999973</v>
      </c>
      <c r="F2281" s="2">
        <f t="shared" si="281"/>
        <v>8.1860899999999965</v>
      </c>
      <c r="G2281" s="2">
        <f t="shared" si="275"/>
        <v>7.5387699999999986</v>
      </c>
      <c r="H2281" s="2">
        <f t="shared" si="279"/>
        <v>6.7292295000000069</v>
      </c>
      <c r="I2281" s="2">
        <f t="array" ref="I2281">SUMPRODUCT(B2265:B2284, (ROW(B2265:B2284)-ROW(B2265)+1)) / (20*21/2)</f>
        <v>8.4383176190476181</v>
      </c>
      <c r="J2281" s="2">
        <f t="shared" si="282"/>
        <v>8.1842198957943744</v>
      </c>
      <c r="K2281" s="2">
        <f t="shared" si="276"/>
        <v>7.6139705608790322</v>
      </c>
    </row>
    <row r="2282" spans="1:11" ht="13.5" x14ac:dyDescent="0.25">
      <c r="A2282" s="3">
        <f>TITRES_STAT!B2285</f>
        <v>45324</v>
      </c>
      <c r="B2282" s="6">
        <f>TITRES_STAT!D2285</f>
        <v>8.7750000000000004</v>
      </c>
      <c r="C2282" s="2">
        <f t="shared" si="277"/>
        <v>0</v>
      </c>
      <c r="D2282" s="2">
        <f t="shared" si="278"/>
        <v>8.5498200000000004</v>
      </c>
      <c r="E2282" s="2">
        <f t="shared" si="280"/>
        <v>8.4032599999999995</v>
      </c>
      <c r="F2282" s="2">
        <f t="shared" si="281"/>
        <v>8.2227299999999985</v>
      </c>
      <c r="G2282" s="2">
        <f t="shared" si="275"/>
        <v>7.5936359999999992</v>
      </c>
      <c r="H2282" s="2">
        <f t="shared" si="279"/>
        <v>6.7369975000000064</v>
      </c>
      <c r="I2282" s="2">
        <f t="array" ref="I2282">SUMPRODUCT(B2266:B2285, (ROW(B2266:B2285)-ROW(B2266)+1)) / (20*21/2)</f>
        <v>8.4839357142857139</v>
      </c>
      <c r="J2282" s="2">
        <f t="shared" si="282"/>
        <v>8.2404846676234822</v>
      </c>
      <c r="K2282" s="2">
        <f t="shared" si="276"/>
        <v>7.6595011271190705</v>
      </c>
    </row>
    <row r="2283" spans="1:11" ht="13.5" x14ac:dyDescent="0.25">
      <c r="A2283" s="3">
        <f>TITRES_STAT!B2286</f>
        <v>45327</v>
      </c>
      <c r="B2283" s="6">
        <f>TITRES_STAT!D2286</f>
        <v>8.7750000000000004</v>
      </c>
      <c r="C2283" s="2">
        <f t="shared" si="277"/>
        <v>0</v>
      </c>
      <c r="D2283" s="2">
        <f t="shared" si="278"/>
        <v>8.6248799999999992</v>
      </c>
      <c r="E2283" s="2">
        <f t="shared" si="280"/>
        <v>8.47654</v>
      </c>
      <c r="F2283" s="2">
        <f t="shared" si="281"/>
        <v>8.2593699999999988</v>
      </c>
      <c r="G2283" s="2">
        <f t="shared" si="275"/>
        <v>7.6483239999999979</v>
      </c>
      <c r="H2283" s="2">
        <f t="shared" si="279"/>
        <v>6.7447655000000077</v>
      </c>
      <c r="I2283" s="2">
        <f t="array" ref="I2283">SUMPRODUCT(B2267:B2286, (ROW(B2267:B2286)-ROW(B2267)+1)) / (20*21/2)</f>
        <v>8.5260642857142841</v>
      </c>
      <c r="J2283" s="2">
        <f t="shared" si="282"/>
        <v>8.2913908897545792</v>
      </c>
      <c r="K2283" s="2">
        <f t="shared" si="276"/>
        <v>7.7032461809575379</v>
      </c>
    </row>
    <row r="2284" spans="1:11" ht="13.5" x14ac:dyDescent="0.25">
      <c r="A2284" s="3">
        <f>TITRES_STAT!B2287</f>
        <v>45328</v>
      </c>
      <c r="B2284" s="6">
        <f>TITRES_STAT!D2287</f>
        <v>8.7750000000000004</v>
      </c>
      <c r="C2284" s="2">
        <f t="shared" si="277"/>
        <v>0</v>
      </c>
      <c r="D2284" s="2">
        <f t="shared" si="278"/>
        <v>8.6999399999999998</v>
      </c>
      <c r="E2284" s="2">
        <f t="shared" si="280"/>
        <v>8.5498200000000004</v>
      </c>
      <c r="F2284" s="2">
        <f t="shared" si="281"/>
        <v>8.296009999999999</v>
      </c>
      <c r="G2284" s="2">
        <f t="shared" si="275"/>
        <v>7.7030119999999975</v>
      </c>
      <c r="H2284" s="2">
        <f t="shared" si="279"/>
        <v>6.7525335000000073</v>
      </c>
      <c r="I2284" s="2">
        <f t="array" ref="I2284">SUMPRODUCT(B2268:B2287, (ROW(B2268:B2287)-ROW(B2268)+1)) / (20*21/2)</f>
        <v>8.5629985714285706</v>
      </c>
      <c r="J2284" s="2">
        <f t="shared" si="282"/>
        <v>8.3374489002541434</v>
      </c>
      <c r="K2284" s="2">
        <f t="shared" si="276"/>
        <v>7.7452757424886149</v>
      </c>
    </row>
    <row r="2285" spans="1:11" ht="13.5" x14ac:dyDescent="0.25">
      <c r="A2285" s="3">
        <f>TITRES_STAT!B2288</f>
        <v>45329</v>
      </c>
      <c r="B2285" s="6">
        <f>TITRES_STAT!D2288</f>
        <v>8.7750000000000004</v>
      </c>
      <c r="C2285" s="2">
        <f t="shared" si="277"/>
        <v>0</v>
      </c>
      <c r="D2285" s="2">
        <f t="shared" si="278"/>
        <v>8.7750000000000004</v>
      </c>
      <c r="E2285" s="2">
        <f t="shared" si="280"/>
        <v>8.5873500000000007</v>
      </c>
      <c r="F2285" s="2">
        <f t="shared" si="281"/>
        <v>8.3326499999999992</v>
      </c>
      <c r="G2285" s="2">
        <f t="shared" si="275"/>
        <v>7.7576999999999989</v>
      </c>
      <c r="H2285" s="2">
        <f t="shared" si="279"/>
        <v>6.7603015000000086</v>
      </c>
      <c r="I2285" s="2">
        <f t="array" ref="I2285">SUMPRODUCT(B2269:B2288, (ROW(B2269:B2288)-ROW(B2269)+1)) / (20*21/2)</f>
        <v>8.5965285714285713</v>
      </c>
      <c r="J2285" s="2">
        <f t="shared" si="282"/>
        <v>8.3791204335632727</v>
      </c>
      <c r="K2285" s="2">
        <f t="shared" si="276"/>
        <v>7.7856570859204339</v>
      </c>
    </row>
    <row r="2286" spans="1:11" ht="13.5" x14ac:dyDescent="0.25">
      <c r="A2286" s="3">
        <f>TITRES_STAT!B2289</f>
        <v>45330</v>
      </c>
      <c r="B2286" s="6">
        <f>TITRES_STAT!D2289</f>
        <v>8.7750000000000004</v>
      </c>
      <c r="C2286" s="2">
        <f t="shared" si="277"/>
        <v>0</v>
      </c>
      <c r="D2286" s="2">
        <f t="shared" si="278"/>
        <v>8.7750000000000004</v>
      </c>
      <c r="E2286" s="2">
        <f t="shared" si="280"/>
        <v>8.624880000000001</v>
      </c>
      <c r="F2286" s="2">
        <f t="shared" si="281"/>
        <v>8.3692899999999995</v>
      </c>
      <c r="G2286" s="2">
        <f t="shared" si="275"/>
        <v>7.8070259999999987</v>
      </c>
      <c r="H2286" s="2">
        <f t="shared" si="279"/>
        <v>6.7664740000000085</v>
      </c>
      <c r="I2286" s="2">
        <f t="array" ref="I2286">SUMPRODUCT(B2270:B2289, (ROW(B2270:B2289)-ROW(B2270)+1)) / (20*21/2)</f>
        <v>8.6266542857142863</v>
      </c>
      <c r="J2286" s="2">
        <f t="shared" si="282"/>
        <v>8.4168232494143904</v>
      </c>
      <c r="K2286" s="2">
        <f t="shared" si="276"/>
        <v>7.8244548472568871</v>
      </c>
    </row>
    <row r="2287" spans="1:11" ht="13.5" x14ac:dyDescent="0.25">
      <c r="A2287" s="3">
        <f>TITRES_STAT!B2290</f>
        <v>45331</v>
      </c>
      <c r="B2287" s="6">
        <f>TITRES_STAT!D2290</f>
        <v>8.7570999999999994</v>
      </c>
      <c r="C2287" s="2">
        <f t="shared" si="277"/>
        <v>-1.7900000000000915E-2</v>
      </c>
      <c r="D2287" s="2">
        <f t="shared" si="278"/>
        <v>8.7714200000000009</v>
      </c>
      <c r="E2287" s="2">
        <f t="shared" si="280"/>
        <v>8.6606199999999998</v>
      </c>
      <c r="F2287" s="2">
        <f t="shared" si="281"/>
        <v>8.4050350000000016</v>
      </c>
      <c r="G2287" s="2">
        <f t="shared" si="275"/>
        <v>7.8522419999999977</v>
      </c>
      <c r="H2287" s="2">
        <f t="shared" si="279"/>
        <v>6.7725570000000088</v>
      </c>
      <c r="I2287" s="2">
        <f t="array" ref="I2287">SUMPRODUCT(B2271:B2290, (ROW(B2271:B2290)-ROW(B2271)+1)) / (20*21/2)</f>
        <v>8.6533757142857155</v>
      </c>
      <c r="J2287" s="2">
        <f t="shared" si="282"/>
        <v>8.4492305589939711</v>
      </c>
      <c r="K2287" s="2">
        <f t="shared" si="276"/>
        <v>7.8610291669723029</v>
      </c>
    </row>
    <row r="2288" spans="1:11" ht="13.5" x14ac:dyDescent="0.25">
      <c r="A2288" s="3">
        <f>TITRES_STAT!B2291</f>
        <v>45334</v>
      </c>
      <c r="B2288" s="6">
        <f>TITRES_STAT!D2291</f>
        <v>8.7570999999999994</v>
      </c>
      <c r="C2288" s="2">
        <f t="shared" si="277"/>
        <v>0</v>
      </c>
      <c r="D2288" s="2">
        <f t="shared" si="278"/>
        <v>8.7678400000000014</v>
      </c>
      <c r="E2288" s="2">
        <f t="shared" si="280"/>
        <v>8.6963599999999985</v>
      </c>
      <c r="F2288" s="2">
        <f t="shared" si="281"/>
        <v>8.4407800000000002</v>
      </c>
      <c r="G2288" s="2">
        <f t="shared" si="275"/>
        <v>7.8974579999999976</v>
      </c>
      <c r="H2288" s="2">
        <f t="shared" si="279"/>
        <v>6.7786400000000082</v>
      </c>
      <c r="I2288" s="2">
        <f t="array" ref="I2288">SUMPRODUCT(B2272:B2291, (ROW(B2272:B2291)-ROW(B2272)+1)) / (20*21/2)</f>
        <v>8.6766928571428572</v>
      </c>
      <c r="J2288" s="2">
        <f t="shared" si="282"/>
        <v>8.4785514581374031</v>
      </c>
      <c r="K2288" s="2">
        <f t="shared" si="276"/>
        <v>7.896169199640056</v>
      </c>
    </row>
    <row r="2289" spans="1:11" ht="13.5" x14ac:dyDescent="0.25">
      <c r="A2289" s="3">
        <f>TITRES_STAT!B2292</f>
        <v>45335</v>
      </c>
      <c r="B2289" s="6">
        <f>TITRES_STAT!D2292</f>
        <v>8.7570999999999994</v>
      </c>
      <c r="C2289" s="2">
        <f t="shared" si="277"/>
        <v>0</v>
      </c>
      <c r="D2289" s="2">
        <f t="shared" si="278"/>
        <v>8.7642600000000002</v>
      </c>
      <c r="E2289" s="2">
        <f t="shared" si="280"/>
        <v>8.7320999999999991</v>
      </c>
      <c r="F2289" s="2">
        <f t="shared" si="281"/>
        <v>8.4765250000000005</v>
      </c>
      <c r="G2289" s="2">
        <f t="shared" si="275"/>
        <v>7.9369539999999983</v>
      </c>
      <c r="H2289" s="2">
        <f t="shared" si="279"/>
        <v>6.7847230000000094</v>
      </c>
      <c r="I2289" s="2">
        <f t="array" ref="I2289">SUMPRODUCT(B2273:B2292, (ROW(B2273:B2292)-ROW(B2273)+1)) / (20*21/2)</f>
        <v>8.6966057142857149</v>
      </c>
      <c r="J2289" s="2">
        <f t="shared" si="282"/>
        <v>8.5050798906957468</v>
      </c>
      <c r="K2289" s="2">
        <f t="shared" si="276"/>
        <v>7.9299311918110345</v>
      </c>
    </row>
    <row r="2290" spans="1:11" ht="13.5" x14ac:dyDescent="0.25">
      <c r="A2290" s="3">
        <f>TITRES_STAT!B2293</f>
        <v>45336</v>
      </c>
      <c r="B2290" s="6">
        <f>TITRES_STAT!D2293</f>
        <v>8.7570999999999994</v>
      </c>
      <c r="C2290" s="2">
        <f t="shared" si="277"/>
        <v>0</v>
      </c>
      <c r="D2290" s="2">
        <f t="shared" si="278"/>
        <v>8.7606800000000007</v>
      </c>
      <c r="E2290" s="2">
        <f t="shared" si="280"/>
        <v>8.7678399999999979</v>
      </c>
      <c r="F2290" s="2">
        <f t="shared" si="281"/>
        <v>8.5122700000000027</v>
      </c>
      <c r="G2290" s="2">
        <f t="shared" ref="G2290:G2353" si="283">AVERAGE(B2241:B2290)</f>
        <v>7.9764499999999972</v>
      </c>
      <c r="H2290" s="2">
        <f t="shared" si="279"/>
        <v>6.7908060000000088</v>
      </c>
      <c r="I2290" s="2">
        <f t="array" ref="I2290">SUMPRODUCT(B2274:B2293, (ROW(B2274:B2293)-ROW(B2274)+1)) / (20*21/2)</f>
        <v>8.7301333333333329</v>
      </c>
      <c r="J2290" s="2">
        <f t="shared" si="282"/>
        <v>8.5290818058675804</v>
      </c>
      <c r="K2290" s="2">
        <f t="shared" si="276"/>
        <v>7.9623691842890327</v>
      </c>
    </row>
    <row r="2291" spans="1:11" ht="13.5" x14ac:dyDescent="0.25">
      <c r="A2291" s="3">
        <f>TITRES_STAT!B2294</f>
        <v>45337</v>
      </c>
      <c r="B2291" s="6">
        <f>TITRES_STAT!D2294</f>
        <v>8.7570999999999994</v>
      </c>
      <c r="C2291" s="2">
        <f t="shared" si="277"/>
        <v>0</v>
      </c>
      <c r="D2291" s="2">
        <f t="shared" si="278"/>
        <v>8.7570999999999994</v>
      </c>
      <c r="E2291" s="2">
        <f t="shared" si="280"/>
        <v>8.7660499999999981</v>
      </c>
      <c r="F2291" s="2">
        <f t="shared" si="281"/>
        <v>8.548015000000003</v>
      </c>
      <c r="G2291" s="2">
        <f t="shared" si="283"/>
        <v>8.0146959999999972</v>
      </c>
      <c r="H2291" s="2">
        <f t="shared" si="279"/>
        <v>6.7968890000000091</v>
      </c>
      <c r="I2291" s="2">
        <f t="array" ref="I2291">SUMPRODUCT(B2275:B2294, (ROW(B2275:B2294)-ROW(B2275)+1)) / (20*21/2)</f>
        <v>8.7594057142857142</v>
      </c>
      <c r="J2291" s="2">
        <f t="shared" si="282"/>
        <v>8.5507978243563834</v>
      </c>
      <c r="K2291" s="2">
        <f t="shared" ref="K2291:K2354" si="284">$K$4*B2291+(1-$K$4)*K2290</f>
        <v>7.9935350986306393</v>
      </c>
    </row>
    <row r="2292" spans="1:11" ht="13.5" x14ac:dyDescent="0.25">
      <c r="A2292" s="3">
        <f>TITRES_STAT!B2295</f>
        <v>45338</v>
      </c>
      <c r="B2292" s="6">
        <f>TITRES_STAT!D2295</f>
        <v>8.7570999999999994</v>
      </c>
      <c r="C2292" s="2">
        <f t="shared" si="277"/>
        <v>0</v>
      </c>
      <c r="D2292" s="2">
        <f t="shared" si="278"/>
        <v>8.7570999999999994</v>
      </c>
      <c r="E2292" s="2">
        <f t="shared" si="280"/>
        <v>8.7642599999999984</v>
      </c>
      <c r="F2292" s="2">
        <f t="shared" si="281"/>
        <v>8.5837600000000016</v>
      </c>
      <c r="G2292" s="2">
        <f t="shared" si="283"/>
        <v>8.0529419999999963</v>
      </c>
      <c r="H2292" s="2">
        <f t="shared" si="279"/>
        <v>6.8029720000000102</v>
      </c>
      <c r="I2292" s="2">
        <f t="array" ref="I2292">SUMPRODUCT(B2276:B2295, (ROW(B2276:B2295)-ROW(B2276)+1)) / (20*21/2)</f>
        <v>8.8014419047619015</v>
      </c>
      <c r="J2292" s="2">
        <f t="shared" si="282"/>
        <v>8.570445650608157</v>
      </c>
      <c r="K2292" s="2">
        <f t="shared" si="284"/>
        <v>8.0234788202529668</v>
      </c>
    </row>
    <row r="2293" spans="1:11" ht="13.5" x14ac:dyDescent="0.25">
      <c r="A2293" s="3">
        <f>TITRES_STAT!B2296</f>
        <v>45341</v>
      </c>
      <c r="B2293" s="6">
        <f>TITRES_STAT!D2296</f>
        <v>8.9358000000000004</v>
      </c>
      <c r="C2293" s="2">
        <f t="shared" si="277"/>
        <v>0.17870000000000097</v>
      </c>
      <c r="D2293" s="2">
        <f t="shared" si="278"/>
        <v>8.79284</v>
      </c>
      <c r="E2293" s="2">
        <f t="shared" si="280"/>
        <v>8.7803399999999989</v>
      </c>
      <c r="F2293" s="2">
        <f t="shared" si="281"/>
        <v>8.6284400000000012</v>
      </c>
      <c r="G2293" s="2">
        <f t="shared" si="283"/>
        <v>8.0947619999999958</v>
      </c>
      <c r="H2293" s="2">
        <f t="shared" si="279"/>
        <v>6.8099485000000106</v>
      </c>
      <c r="I2293" s="2">
        <f t="array" ref="I2293">SUMPRODUCT(B2277:B2296, (ROW(B2277:B2296)-ROW(B2277)+1)) / (20*21/2)</f>
        <v>8.8400742857142856</v>
      </c>
      <c r="J2293" s="2">
        <f t="shared" si="282"/>
        <v>8.6052413029311907</v>
      </c>
      <c r="K2293" s="2">
        <f t="shared" si="284"/>
        <v>8.0592561214195175</v>
      </c>
    </row>
    <row r="2294" spans="1:11" ht="13.5" x14ac:dyDescent="0.25">
      <c r="A2294" s="3">
        <f>TITRES_STAT!B2297</f>
        <v>45342</v>
      </c>
      <c r="B2294" s="6">
        <f>TITRES_STAT!D2297</f>
        <v>8.9358000000000004</v>
      </c>
      <c r="C2294" s="2">
        <f t="shared" si="277"/>
        <v>0</v>
      </c>
      <c r="D2294" s="2">
        <f t="shared" si="278"/>
        <v>8.8285799999999988</v>
      </c>
      <c r="E2294" s="2">
        <f t="shared" si="280"/>
        <v>8.7964200000000012</v>
      </c>
      <c r="F2294" s="2">
        <f t="shared" si="281"/>
        <v>8.6731200000000008</v>
      </c>
      <c r="G2294" s="2">
        <f t="shared" si="283"/>
        <v>8.1324719999999964</v>
      </c>
      <c r="H2294" s="2">
        <f t="shared" si="279"/>
        <v>6.816925000000011</v>
      </c>
      <c r="I2294" s="2">
        <f t="array" ref="I2294">SUMPRODUCT(B2278:B2297, (ROW(B2278:B2297)-ROW(B2278)+1)) / (20*21/2)</f>
        <v>8.8753028571428558</v>
      </c>
      <c r="J2294" s="2">
        <f t="shared" si="282"/>
        <v>8.6367230836044104</v>
      </c>
      <c r="K2294" s="2">
        <f t="shared" si="284"/>
        <v>8.0936303911677729</v>
      </c>
    </row>
    <row r="2295" spans="1:11" ht="13.5" x14ac:dyDescent="0.25">
      <c r="A2295" s="3">
        <f>TITRES_STAT!B2298</f>
        <v>45343</v>
      </c>
      <c r="B2295" s="6">
        <f>TITRES_STAT!D2298</f>
        <v>9.1144999999999996</v>
      </c>
      <c r="C2295" s="2">
        <f t="shared" si="277"/>
        <v>0.17869999999999919</v>
      </c>
      <c r="D2295" s="2">
        <f t="shared" si="278"/>
        <v>8.9000599999999999</v>
      </c>
      <c r="E2295" s="2">
        <f t="shared" si="280"/>
        <v>8.8303699999999985</v>
      </c>
      <c r="F2295" s="2">
        <f t="shared" si="281"/>
        <v>8.7088599999999996</v>
      </c>
      <c r="G2295" s="2">
        <f t="shared" si="283"/>
        <v>8.1737559999999956</v>
      </c>
      <c r="H2295" s="2">
        <f t="shared" si="279"/>
        <v>6.8247950000000106</v>
      </c>
      <c r="I2295" s="2">
        <f t="array" ref="I2295">SUMPRODUCT(B2279:B2298, (ROW(B2279:B2298)-ROW(B2279)+1)) / (20*21/2)</f>
        <v>8.9071276190476194</v>
      </c>
      <c r="J2295" s="2">
        <f t="shared" si="282"/>
        <v>8.6822256470706574</v>
      </c>
      <c r="K2295" s="2">
        <f t="shared" si="284"/>
        <v>8.1336644934749192</v>
      </c>
    </row>
    <row r="2296" spans="1:11" ht="13.5" x14ac:dyDescent="0.25">
      <c r="A2296" s="3">
        <f>TITRES_STAT!B2299</f>
        <v>45344</v>
      </c>
      <c r="B2296" s="6">
        <f>TITRES_STAT!D2299</f>
        <v>9.1144999999999996</v>
      </c>
      <c r="C2296" s="2">
        <f t="shared" si="277"/>
        <v>0</v>
      </c>
      <c r="D2296" s="2">
        <f t="shared" si="278"/>
        <v>8.971540000000001</v>
      </c>
      <c r="E2296" s="2">
        <f t="shared" si="280"/>
        <v>8.8643199999999975</v>
      </c>
      <c r="F2296" s="2">
        <f t="shared" si="281"/>
        <v>8.7445999999999984</v>
      </c>
      <c r="G2296" s="2">
        <f t="shared" si="283"/>
        <v>8.2150399999999966</v>
      </c>
      <c r="H2296" s="2">
        <f t="shared" si="279"/>
        <v>6.83434450000001</v>
      </c>
      <c r="I2296" s="2">
        <f t="array" ref="I2296">SUMPRODUCT(B2280:B2299, (ROW(B2280:B2299)-ROW(B2280)+1)) / (20*21/2)</f>
        <v>8.9355485714285727</v>
      </c>
      <c r="J2296" s="2">
        <f t="shared" si="282"/>
        <v>8.7233946330639274</v>
      </c>
      <c r="K2296" s="2">
        <f t="shared" si="284"/>
        <v>8.1721286309857071</v>
      </c>
    </row>
    <row r="2297" spans="1:11" ht="13.5" x14ac:dyDescent="0.25">
      <c r="A2297" s="3">
        <f>TITRES_STAT!B2300</f>
        <v>45345</v>
      </c>
      <c r="B2297" s="6">
        <f>TITRES_STAT!D2300</f>
        <v>9.1144999999999996</v>
      </c>
      <c r="C2297" s="2">
        <f t="shared" si="277"/>
        <v>0</v>
      </c>
      <c r="D2297" s="2">
        <f t="shared" si="278"/>
        <v>9.0430200000000003</v>
      </c>
      <c r="E2297" s="2">
        <f t="shared" si="280"/>
        <v>8.9000599999999999</v>
      </c>
      <c r="F2297" s="2">
        <f t="shared" si="281"/>
        <v>8.7803399999999989</v>
      </c>
      <c r="G2297" s="2">
        <f t="shared" si="283"/>
        <v>8.2543579999999945</v>
      </c>
      <c r="H2297" s="2">
        <f t="shared" si="279"/>
        <v>6.8438940000000095</v>
      </c>
      <c r="I2297" s="2">
        <f t="array" ref="I2297">SUMPRODUCT(B2281:B2300, (ROW(B2281:B2300)-ROW(B2281)+1)) / (20*21/2)</f>
        <v>8.9605657142857122</v>
      </c>
      <c r="J2297" s="2">
        <f t="shared" si="282"/>
        <v>8.760642763248315</v>
      </c>
      <c r="K2297" s="2">
        <f t="shared" si="284"/>
        <v>8.2090843709470516</v>
      </c>
    </row>
    <row r="2298" spans="1:11" ht="13.5" x14ac:dyDescent="0.25">
      <c r="A2298" s="3">
        <f>TITRES_STAT!B2301</f>
        <v>45348</v>
      </c>
      <c r="B2298" s="6">
        <f>TITRES_STAT!D2301</f>
        <v>9.1144999999999996</v>
      </c>
      <c r="C2298" s="2">
        <f t="shared" si="277"/>
        <v>0</v>
      </c>
      <c r="D2298" s="2">
        <f t="shared" si="278"/>
        <v>9.0787599999999991</v>
      </c>
      <c r="E2298" s="2">
        <f t="shared" si="280"/>
        <v>8.9357999999999969</v>
      </c>
      <c r="F2298" s="2">
        <f t="shared" si="281"/>
        <v>8.8160799999999959</v>
      </c>
      <c r="G2298" s="2">
        <f t="shared" si="283"/>
        <v>8.2936759999999961</v>
      </c>
      <c r="H2298" s="2">
        <f t="shared" si="279"/>
        <v>6.8518480000000075</v>
      </c>
      <c r="I2298" s="2">
        <f t="array" ref="I2298">SUMPRODUCT(B2282:B2301, (ROW(B2282:B2301)-ROW(B2282)+1)) / (20*21/2)</f>
        <v>8.9821790476190468</v>
      </c>
      <c r="J2298" s="2">
        <f t="shared" si="282"/>
        <v>8.7943434524627602</v>
      </c>
      <c r="K2298" s="2">
        <f t="shared" si="284"/>
        <v>8.2445908662040299</v>
      </c>
    </row>
    <row r="2299" spans="1:11" ht="13.5" x14ac:dyDescent="0.25">
      <c r="A2299" s="3">
        <f>TITRES_STAT!B2302</f>
        <v>45349</v>
      </c>
      <c r="B2299" s="6">
        <f>TITRES_STAT!D2302</f>
        <v>9.1144999999999996</v>
      </c>
      <c r="C2299" s="2">
        <f t="shared" si="277"/>
        <v>0</v>
      </c>
      <c r="D2299" s="2">
        <f t="shared" si="278"/>
        <v>9.1144999999999996</v>
      </c>
      <c r="E2299" s="2">
        <f t="shared" si="280"/>
        <v>8.9715399999999992</v>
      </c>
      <c r="F2299" s="2">
        <f t="shared" si="281"/>
        <v>8.8518199999999965</v>
      </c>
      <c r="G2299" s="2">
        <f t="shared" si="283"/>
        <v>8.3329939999999958</v>
      </c>
      <c r="H2299" s="2">
        <f t="shared" si="279"/>
        <v>6.8598020000000073</v>
      </c>
      <c r="I2299" s="2">
        <f t="array" ref="I2299">SUMPRODUCT(B2283:B2302, (ROW(B2283:B2302)-ROW(B2283)+1)) / (20*21/2)</f>
        <v>9.0021757142857144</v>
      </c>
      <c r="J2299" s="2">
        <f t="shared" si="282"/>
        <v>8.8248345522282108</v>
      </c>
      <c r="K2299" s="2">
        <f t="shared" si="284"/>
        <v>8.2787049498823038</v>
      </c>
    </row>
    <row r="2300" spans="1:11" ht="13.5" x14ac:dyDescent="0.25">
      <c r="A2300" s="3">
        <f>TITRES_STAT!B2303</f>
        <v>45350</v>
      </c>
      <c r="B2300" s="6">
        <f>TITRES_STAT!D2303</f>
        <v>9.1144999999999996</v>
      </c>
      <c r="C2300" s="2">
        <f t="shared" si="277"/>
        <v>0</v>
      </c>
      <c r="D2300" s="2">
        <f t="shared" si="278"/>
        <v>9.1144999999999996</v>
      </c>
      <c r="E2300" s="2">
        <f t="shared" si="280"/>
        <v>9.0072799999999997</v>
      </c>
      <c r="F2300" s="2">
        <f t="shared" si="281"/>
        <v>8.887559999999997</v>
      </c>
      <c r="G2300" s="2">
        <f t="shared" si="283"/>
        <v>8.3696299999999972</v>
      </c>
      <c r="H2300" s="2">
        <f t="shared" si="279"/>
        <v>6.8677560000000062</v>
      </c>
      <c r="I2300" s="2">
        <f t="array" ref="I2300">SUMPRODUCT(B2284:B2303, (ROW(B2284:B2303)-ROW(B2284)+1)) / (20*21/2)</f>
        <v>9.0205557142857131</v>
      </c>
      <c r="J2300" s="2">
        <f t="shared" si="282"/>
        <v>8.8524217377302854</v>
      </c>
      <c r="K2300" s="2">
        <f t="shared" si="284"/>
        <v>8.3114812263575075</v>
      </c>
    </row>
    <row r="2301" spans="1:11" ht="13.5" x14ac:dyDescent="0.25">
      <c r="A2301" s="3">
        <f>TITRES_STAT!B2304</f>
        <v>45351</v>
      </c>
      <c r="B2301" s="6">
        <f>TITRES_STAT!D2304</f>
        <v>9.1144999999999996</v>
      </c>
      <c r="C2301" s="2">
        <f t="shared" si="277"/>
        <v>0</v>
      </c>
      <c r="D2301" s="2">
        <f t="shared" si="278"/>
        <v>9.1144999999999996</v>
      </c>
      <c r="E2301" s="2">
        <f t="shared" si="280"/>
        <v>9.0430199999999985</v>
      </c>
      <c r="F2301" s="2">
        <f t="shared" si="281"/>
        <v>8.9045349999999974</v>
      </c>
      <c r="G2301" s="2">
        <f t="shared" si="283"/>
        <v>8.4062659999999987</v>
      </c>
      <c r="H2301" s="2">
        <f t="shared" si="279"/>
        <v>6.8773895000000049</v>
      </c>
      <c r="I2301" s="2">
        <f t="array" ref="I2301">SUMPRODUCT(B2285:B2304, (ROW(B2285:B2304)-ROW(B2285)+1)) / (20*21/2)</f>
        <v>9.0373190476190484</v>
      </c>
      <c r="J2301" s="2">
        <f t="shared" si="282"/>
        <v>8.8773815722321636</v>
      </c>
      <c r="K2301" s="2">
        <f t="shared" si="284"/>
        <v>8.3429721586572132</v>
      </c>
    </row>
    <row r="2302" spans="1:11" ht="13.5" x14ac:dyDescent="0.25">
      <c r="A2302" s="3">
        <f>TITRES_STAT!B2305</f>
        <v>45352</v>
      </c>
      <c r="B2302" s="6">
        <f>TITRES_STAT!D2305</f>
        <v>9.1144999999999996</v>
      </c>
      <c r="C2302" s="2">
        <f t="shared" si="277"/>
        <v>0</v>
      </c>
      <c r="D2302" s="2">
        <f t="shared" si="278"/>
        <v>9.1144999999999996</v>
      </c>
      <c r="E2302" s="2">
        <f t="shared" si="280"/>
        <v>9.0787599999999991</v>
      </c>
      <c r="F2302" s="2">
        <f t="shared" si="281"/>
        <v>8.9215099999999961</v>
      </c>
      <c r="G2302" s="2">
        <f t="shared" si="283"/>
        <v>8.4429019999999984</v>
      </c>
      <c r="H2302" s="2">
        <f t="shared" si="279"/>
        <v>6.8870650000000042</v>
      </c>
      <c r="I2302" s="2">
        <f t="array" ref="I2302">SUMPRODUCT(B2286:B2305, (ROW(B2286:B2305)-ROW(B2286)+1)) / (20*21/2)</f>
        <v>9.0354466666666671</v>
      </c>
      <c r="J2302" s="2">
        <f t="shared" si="282"/>
        <v>8.899964279638624</v>
      </c>
      <c r="K2302" s="2">
        <f t="shared" si="284"/>
        <v>8.3732281524353613</v>
      </c>
    </row>
    <row r="2303" spans="1:11" ht="13.5" x14ac:dyDescent="0.25">
      <c r="A2303" s="3">
        <f>TITRES_STAT!B2306</f>
        <v>45355</v>
      </c>
      <c r="B2303" s="6">
        <f>TITRES_STAT!D2306</f>
        <v>9.1144999999999996</v>
      </c>
      <c r="C2303" s="2">
        <f t="shared" si="277"/>
        <v>0</v>
      </c>
      <c r="D2303" s="2">
        <f t="shared" si="278"/>
        <v>9.1144999999999996</v>
      </c>
      <c r="E2303" s="2">
        <f t="shared" si="280"/>
        <v>9.0966299999999993</v>
      </c>
      <c r="F2303" s="2">
        <f t="shared" si="281"/>
        <v>8.9384849999999965</v>
      </c>
      <c r="G2303" s="2">
        <f t="shared" si="283"/>
        <v>8.4732840000000014</v>
      </c>
      <c r="H2303" s="2">
        <f t="shared" si="279"/>
        <v>6.8952710000000037</v>
      </c>
      <c r="I2303" s="2">
        <f t="array" ref="I2303">SUMPRODUCT(B2287:B2306, (ROW(B2287:B2306)-ROW(B2287)+1)) / (20*21/2)</f>
        <v>9.0328085714285713</v>
      </c>
      <c r="J2303" s="2">
        <f t="shared" si="282"/>
        <v>8.9203962530063752</v>
      </c>
      <c r="K2303" s="2">
        <f t="shared" si="284"/>
        <v>8.4022976366535822</v>
      </c>
    </row>
    <row r="2304" spans="1:11" ht="13.5" x14ac:dyDescent="0.25">
      <c r="A2304" s="3">
        <f>TITRES_STAT!B2307</f>
        <v>45356</v>
      </c>
      <c r="B2304" s="6">
        <f>TITRES_STAT!D2307</f>
        <v>9.1144999999999996</v>
      </c>
      <c r="C2304" s="2">
        <f t="shared" si="277"/>
        <v>0</v>
      </c>
      <c r="D2304" s="2">
        <f t="shared" si="278"/>
        <v>9.1144999999999996</v>
      </c>
      <c r="E2304" s="2">
        <f t="shared" si="280"/>
        <v>9.1144999999999978</v>
      </c>
      <c r="F2304" s="2">
        <f t="shared" si="281"/>
        <v>8.9554599999999969</v>
      </c>
      <c r="G2304" s="2">
        <f t="shared" si="283"/>
        <v>8.5036660000000008</v>
      </c>
      <c r="H2304" s="2">
        <f t="shared" si="279"/>
        <v>6.9034770000000023</v>
      </c>
      <c r="I2304" s="2">
        <f t="array" ref="I2304">SUMPRODUCT(B2288:B2307, (ROW(B2288:B2307)-ROW(B2288)+1)) / (20*21/2)</f>
        <v>9.0294047619047628</v>
      </c>
      <c r="J2304" s="2">
        <f t="shared" si="282"/>
        <v>8.9388823241486257</v>
      </c>
      <c r="K2304" s="2">
        <f t="shared" si="284"/>
        <v>8.4302271410985394</v>
      </c>
    </row>
    <row r="2305" spans="1:11" ht="13.5" x14ac:dyDescent="0.25">
      <c r="A2305" s="3">
        <f>TITRES_STAT!B2308</f>
        <v>45357</v>
      </c>
      <c r="B2305" s="6">
        <f>TITRES_STAT!D2308</f>
        <v>8.9358000000000004</v>
      </c>
      <c r="C2305" s="2">
        <f t="shared" si="277"/>
        <v>-0.17869999999999919</v>
      </c>
      <c r="D2305" s="2">
        <f t="shared" si="278"/>
        <v>9.0787599999999991</v>
      </c>
      <c r="E2305" s="2">
        <f t="shared" si="280"/>
        <v>9.0966299999999993</v>
      </c>
      <c r="F2305" s="2">
        <f t="shared" si="281"/>
        <v>8.9634999999999962</v>
      </c>
      <c r="G2305" s="2">
        <f t="shared" si="283"/>
        <v>8.5269000000000013</v>
      </c>
      <c r="H2305" s="2">
        <f t="shared" si="279"/>
        <v>6.9107895000000017</v>
      </c>
      <c r="I2305" s="2">
        <f t="array" ref="I2305">SUMPRODUCT(B2289:B2308, (ROW(B2289:B2308)-ROW(B2289)+1)) / (20*21/2)</f>
        <v>9.0251499999999982</v>
      </c>
      <c r="J2305" s="2">
        <f t="shared" si="282"/>
        <v>8.9385887694678043</v>
      </c>
      <c r="K2305" s="2">
        <f t="shared" si="284"/>
        <v>8.450053527722126</v>
      </c>
    </row>
    <row r="2306" spans="1:11" ht="13.5" x14ac:dyDescent="0.25">
      <c r="A2306" s="3">
        <f>TITRES_STAT!B2309</f>
        <v>45358</v>
      </c>
      <c r="B2306" s="6">
        <f>TITRES_STAT!D2309</f>
        <v>8.9358000000000004</v>
      </c>
      <c r="C2306" s="2">
        <f t="shared" si="277"/>
        <v>0</v>
      </c>
      <c r="D2306" s="2">
        <f t="shared" si="278"/>
        <v>9.0430200000000003</v>
      </c>
      <c r="E2306" s="2">
        <f t="shared" si="280"/>
        <v>9.0787599999999991</v>
      </c>
      <c r="F2306" s="2">
        <f t="shared" si="281"/>
        <v>8.9715399999999956</v>
      </c>
      <c r="G2306" s="2">
        <f t="shared" si="283"/>
        <v>8.544772</v>
      </c>
      <c r="H2306" s="2">
        <f t="shared" si="279"/>
        <v>6.9181020000000011</v>
      </c>
      <c r="I2306" s="2">
        <f t="array" ref="I2306">SUMPRODUCT(B2290:B2309, (ROW(B2290:B2309)-ROW(B2290)+1)) / (20*21/2)</f>
        <v>9.0200442857142864</v>
      </c>
      <c r="J2306" s="2">
        <f t="shared" si="282"/>
        <v>8.9383231723756325</v>
      </c>
      <c r="K2306" s="2">
        <f t="shared" si="284"/>
        <v>8.4691024089879257</v>
      </c>
    </row>
    <row r="2307" spans="1:11" ht="13.5" x14ac:dyDescent="0.25">
      <c r="A2307" s="3">
        <f>TITRES_STAT!B2310</f>
        <v>45359</v>
      </c>
      <c r="B2307" s="6">
        <f>TITRES_STAT!D2310</f>
        <v>8.9358000000000004</v>
      </c>
      <c r="C2307" s="2">
        <f t="shared" si="277"/>
        <v>0</v>
      </c>
      <c r="D2307" s="2">
        <f t="shared" si="278"/>
        <v>9.0072799999999997</v>
      </c>
      <c r="E2307" s="2">
        <f t="shared" si="280"/>
        <v>9.0608900000000006</v>
      </c>
      <c r="F2307" s="2">
        <f t="shared" si="281"/>
        <v>8.9804749999999967</v>
      </c>
      <c r="G2307" s="2">
        <f t="shared" si="283"/>
        <v>8.5626440000000006</v>
      </c>
      <c r="H2307" s="2">
        <f t="shared" si="279"/>
        <v>6.9256245000000005</v>
      </c>
      <c r="I2307" s="2">
        <f t="array" ref="I2307">SUMPRODUCT(B2291:B2310, (ROW(B2291:B2310)-ROW(B2291)+1)) / (20*21/2)</f>
        <v>9.0140876190476167</v>
      </c>
      <c r="J2307" s="2">
        <f t="shared" si="282"/>
        <v>8.9380828702446191</v>
      </c>
      <c r="K2307" s="2">
        <f t="shared" si="284"/>
        <v>8.4874042753021257</v>
      </c>
    </row>
    <row r="2308" spans="1:11" ht="13.5" x14ac:dyDescent="0.25">
      <c r="A2308" s="3">
        <f>TITRES_STAT!B2311</f>
        <v>45362</v>
      </c>
      <c r="B2308" s="6">
        <f>TITRES_STAT!D2311</f>
        <v>8.9358000000000004</v>
      </c>
      <c r="C2308" s="2">
        <f t="shared" ref="C2308:C2371" si="285">B2308-B2307</f>
        <v>0</v>
      </c>
      <c r="D2308" s="2">
        <f t="shared" si="278"/>
        <v>8.971540000000001</v>
      </c>
      <c r="E2308" s="2">
        <f t="shared" si="280"/>
        <v>9.0430200000000003</v>
      </c>
      <c r="F2308" s="2">
        <f t="shared" si="281"/>
        <v>8.9894099999999959</v>
      </c>
      <c r="G2308" s="2">
        <f t="shared" si="283"/>
        <v>8.5805159999999994</v>
      </c>
      <c r="H2308" s="2">
        <f t="shared" si="279"/>
        <v>6.9331889999999996</v>
      </c>
      <c r="I2308" s="2">
        <f t="array" ref="I2308">SUMPRODUCT(B2292:B2311, (ROW(B2292:B2311)-ROW(B2292)+1)) / (20*21/2)</f>
        <v>9.0072799999999997</v>
      </c>
      <c r="J2308" s="2">
        <f t="shared" si="282"/>
        <v>8.9378654540308453</v>
      </c>
      <c r="K2308" s="2">
        <f t="shared" si="284"/>
        <v>8.5049884213687097</v>
      </c>
    </row>
    <row r="2309" spans="1:11" ht="13.5" x14ac:dyDescent="0.25">
      <c r="A2309" s="3">
        <f>TITRES_STAT!B2312</f>
        <v>45363</v>
      </c>
      <c r="B2309" s="6">
        <f>TITRES_STAT!D2312</f>
        <v>8.9358000000000004</v>
      </c>
      <c r="C2309" s="2">
        <f t="shared" si="285"/>
        <v>0</v>
      </c>
      <c r="D2309" s="2">
        <f t="shared" si="278"/>
        <v>8.9358000000000004</v>
      </c>
      <c r="E2309" s="2">
        <f t="shared" si="280"/>
        <v>9.02515</v>
      </c>
      <c r="F2309" s="2">
        <f t="shared" si="281"/>
        <v>8.9983449999999969</v>
      </c>
      <c r="G2309" s="2">
        <f t="shared" si="283"/>
        <v>8.5983879999999999</v>
      </c>
      <c r="H2309" s="2">
        <f t="shared" si="279"/>
        <v>6.9408374999999989</v>
      </c>
      <c r="I2309" s="2">
        <f t="array" ref="I2309">SUMPRODUCT(B2293:B2312, (ROW(B2293:B2312)-ROW(B2293)+1)) / (20*21/2)</f>
        <v>8.9996214285714267</v>
      </c>
      <c r="J2309" s="2">
        <f t="shared" si="282"/>
        <v>8.9376687441231457</v>
      </c>
      <c r="K2309" s="2">
        <f t="shared" si="284"/>
        <v>8.5218829930797408</v>
      </c>
    </row>
    <row r="2310" spans="1:11" ht="13.5" x14ac:dyDescent="0.25">
      <c r="A2310" s="3">
        <f>TITRES_STAT!B2313</f>
        <v>45364</v>
      </c>
      <c r="B2310" s="6">
        <f>TITRES_STAT!D2313</f>
        <v>8.9358000000000004</v>
      </c>
      <c r="C2310" s="2">
        <f t="shared" si="285"/>
        <v>0</v>
      </c>
      <c r="D2310" s="2">
        <f t="shared" ref="D2310:D2373" si="286">AVERAGE(B2306:B2310)</f>
        <v>8.9358000000000004</v>
      </c>
      <c r="E2310" s="2">
        <f t="shared" si="280"/>
        <v>9.0072799999999997</v>
      </c>
      <c r="F2310" s="2">
        <f t="shared" si="281"/>
        <v>9.007279999999998</v>
      </c>
      <c r="G2310" s="2">
        <f t="shared" si="283"/>
        <v>8.6162600000000005</v>
      </c>
      <c r="H2310" s="2">
        <f t="shared" si="279"/>
        <v>6.9501234999999983</v>
      </c>
      <c r="I2310" s="2">
        <f t="array" ref="I2310">SUMPRODUCT(B2294:B2313, (ROW(B2294:B2313)-ROW(B2294)+1)) / (20*21/2)</f>
        <v>8.9911119047619046</v>
      </c>
      <c r="J2310" s="2">
        <f t="shared" si="282"/>
        <v>8.9374907684923706</v>
      </c>
      <c r="K2310" s="2">
        <f t="shared" si="284"/>
        <v>8.5381150325668109</v>
      </c>
    </row>
    <row r="2311" spans="1:11" ht="13.5" x14ac:dyDescent="0.25">
      <c r="A2311" s="3">
        <f>TITRES_STAT!B2314</f>
        <v>45365</v>
      </c>
      <c r="B2311" s="6">
        <f>TITRES_STAT!D2314</f>
        <v>8.9358000000000004</v>
      </c>
      <c r="C2311" s="2">
        <f t="shared" si="285"/>
        <v>0</v>
      </c>
      <c r="D2311" s="2">
        <f t="shared" si="286"/>
        <v>8.9358000000000004</v>
      </c>
      <c r="E2311" s="2">
        <f t="shared" si="280"/>
        <v>8.9894100000000012</v>
      </c>
      <c r="F2311" s="2">
        <f t="shared" si="281"/>
        <v>9.016214999999999</v>
      </c>
      <c r="G2311" s="2">
        <f t="shared" si="283"/>
        <v>8.6341319999999993</v>
      </c>
      <c r="H2311" s="2">
        <f t="shared" si="279"/>
        <v>6.9578559999999978</v>
      </c>
      <c r="I2311" s="2">
        <f t="array" ref="I2311">SUMPRODUCT(B2295:B2314, (ROW(B2295:B2314)-ROW(B2295)+1)) / (20*21/2)</f>
        <v>8.982602380952379</v>
      </c>
      <c r="J2311" s="2">
        <f t="shared" si="282"/>
        <v>8.9373297429216692</v>
      </c>
      <c r="K2311" s="2">
        <f t="shared" si="284"/>
        <v>8.5537105214857601</v>
      </c>
    </row>
    <row r="2312" spans="1:11" ht="13.5" x14ac:dyDescent="0.25">
      <c r="A2312" s="3">
        <f>TITRES_STAT!B2315</f>
        <v>45366</v>
      </c>
      <c r="B2312" s="6">
        <f>TITRES_STAT!D2315</f>
        <v>8.9358000000000004</v>
      </c>
      <c r="C2312" s="2">
        <f t="shared" si="285"/>
        <v>0</v>
      </c>
      <c r="D2312" s="2">
        <f t="shared" si="286"/>
        <v>8.9358000000000004</v>
      </c>
      <c r="E2312" s="2">
        <f t="shared" si="280"/>
        <v>8.971540000000001</v>
      </c>
      <c r="F2312" s="2">
        <f t="shared" si="281"/>
        <v>9.02515</v>
      </c>
      <c r="G2312" s="2">
        <f t="shared" si="283"/>
        <v>8.6520039999999998</v>
      </c>
      <c r="H2312" s="2">
        <f t="shared" si="279"/>
        <v>6.9668479999999979</v>
      </c>
      <c r="I2312" s="2">
        <f t="array" ref="I2312">SUMPRODUCT(B2296:B2315, (ROW(B2296:B2315)-ROW(B2296)+1)) / (20*21/2)</f>
        <v>8.9740928571428569</v>
      </c>
      <c r="J2312" s="2">
        <f t="shared" si="282"/>
        <v>8.937184053119605</v>
      </c>
      <c r="K2312" s="2">
        <f t="shared" si="284"/>
        <v>8.5686944226039667</v>
      </c>
    </row>
    <row r="2313" spans="1:11" ht="13.5" x14ac:dyDescent="0.25">
      <c r="A2313" s="3">
        <f>TITRES_STAT!B2316</f>
        <v>45369</v>
      </c>
      <c r="B2313" s="6">
        <f>TITRES_STAT!D2316</f>
        <v>8.9358000000000004</v>
      </c>
      <c r="C2313" s="2">
        <f t="shared" si="285"/>
        <v>0</v>
      </c>
      <c r="D2313" s="2">
        <f t="shared" si="286"/>
        <v>8.9358000000000004</v>
      </c>
      <c r="E2313" s="2">
        <f t="shared" si="280"/>
        <v>8.9536699999999989</v>
      </c>
      <c r="F2313" s="2">
        <f t="shared" si="281"/>
        <v>9.02515</v>
      </c>
      <c r="G2313" s="2">
        <f t="shared" si="283"/>
        <v>8.6698759999999986</v>
      </c>
      <c r="H2313" s="2">
        <f t="shared" si="279"/>
        <v>6.9758399999999972</v>
      </c>
      <c r="I2313" s="2">
        <f t="array" ref="I2313">SUMPRODUCT(B2297:B2316, (ROW(B2297:B2316)-ROW(B2297)+1)) / (20*21/2)</f>
        <v>8.9647295238095221</v>
      </c>
      <c r="J2313" s="2">
        <f t="shared" si="282"/>
        <v>8.9370522385367863</v>
      </c>
      <c r="K2313" s="2">
        <f t="shared" si="284"/>
        <v>8.5830907197567523</v>
      </c>
    </row>
    <row r="2314" spans="1:11" ht="13.5" x14ac:dyDescent="0.25">
      <c r="A2314" s="3">
        <f>TITRES_STAT!B2317</f>
        <v>45370</v>
      </c>
      <c r="B2314" s="6">
        <f>TITRES_STAT!D2317</f>
        <v>8.9358000000000004</v>
      </c>
      <c r="C2314" s="2">
        <f t="shared" si="285"/>
        <v>0</v>
      </c>
      <c r="D2314" s="2">
        <f t="shared" si="286"/>
        <v>8.9358000000000004</v>
      </c>
      <c r="E2314" s="2">
        <f t="shared" si="280"/>
        <v>8.9358000000000004</v>
      </c>
      <c r="F2314" s="2">
        <f t="shared" si="281"/>
        <v>9.02515</v>
      </c>
      <c r="G2314" s="2">
        <f t="shared" si="283"/>
        <v>8.6877479999999991</v>
      </c>
      <c r="H2314" s="2">
        <f t="shared" ref="H2314:H2377" si="287">AVERAGE(B2115:B2314)</f>
        <v>6.9848319999999955</v>
      </c>
      <c r="I2314" s="2">
        <f t="array" ref="I2314">SUMPRODUCT(B2298:B2317, (ROW(B2298:B2317)-ROW(B2298)+1)) / (20*21/2)</f>
        <v>8.9563023809523816</v>
      </c>
      <c r="J2314" s="2">
        <f t="shared" si="282"/>
        <v>8.9369329777237585</v>
      </c>
      <c r="K2314" s="2">
        <f t="shared" si="284"/>
        <v>8.5969224562368804</v>
      </c>
    </row>
    <row r="2315" spans="1:11" ht="13.5" x14ac:dyDescent="0.25">
      <c r="A2315" s="3">
        <f>TITRES_STAT!B2318</f>
        <v>45372</v>
      </c>
      <c r="B2315" s="6">
        <f>TITRES_STAT!D2318</f>
        <v>8.9358000000000004</v>
      </c>
      <c r="C2315" s="2">
        <f t="shared" si="285"/>
        <v>0</v>
      </c>
      <c r="D2315" s="2">
        <f t="shared" si="286"/>
        <v>8.9358000000000004</v>
      </c>
      <c r="E2315" s="2">
        <f t="shared" si="280"/>
        <v>8.9358000000000004</v>
      </c>
      <c r="F2315" s="2">
        <f t="shared" si="281"/>
        <v>9.016214999999999</v>
      </c>
      <c r="G2315" s="2">
        <f t="shared" si="283"/>
        <v>8.7056199999999997</v>
      </c>
      <c r="H2315" s="2">
        <f t="shared" si="287"/>
        <v>6.9938239999999947</v>
      </c>
      <c r="I2315" s="2">
        <f t="array" ref="I2315">SUMPRODUCT(B2299:B2318, (ROW(B2299:B2318)-ROW(B2299)+1)) / (20*21/2)</f>
        <v>8.9488114285714282</v>
      </c>
      <c r="J2315" s="2">
        <f t="shared" si="282"/>
        <v>8.9368250750834015</v>
      </c>
      <c r="K2315" s="2">
        <f t="shared" si="284"/>
        <v>8.6102117716785713</v>
      </c>
    </row>
    <row r="2316" spans="1:11" ht="13.5" x14ac:dyDescent="0.25">
      <c r="A2316" s="3">
        <f>TITRES_STAT!B2319</f>
        <v>45373</v>
      </c>
      <c r="B2316" s="6">
        <f>TITRES_STAT!D2319</f>
        <v>8.9178999999999995</v>
      </c>
      <c r="C2316" s="2">
        <f t="shared" si="285"/>
        <v>-1.7900000000000915E-2</v>
      </c>
      <c r="D2316" s="2">
        <f t="shared" si="286"/>
        <v>8.9322200000000009</v>
      </c>
      <c r="E2316" s="2">
        <f t="shared" ref="E2316:E2379" si="288">AVERAGE(B2307:B2316)</f>
        <v>8.9340100000000007</v>
      </c>
      <c r="F2316" s="2">
        <f t="shared" si="281"/>
        <v>9.0063849999999999</v>
      </c>
      <c r="G2316" s="2">
        <f t="shared" si="283"/>
        <v>8.7231339999999982</v>
      </c>
      <c r="H2316" s="2">
        <f t="shared" si="287"/>
        <v>7.003565999999994</v>
      </c>
      <c r="I2316" s="2">
        <f t="array" ref="I2316">SUMPRODUCT(B2300:B2319, (ROW(B2300:B2319)-ROW(B2300)+1)) / (20*21/2)</f>
        <v>8.9048185714285726</v>
      </c>
      <c r="J2316" s="2">
        <f t="shared" si="282"/>
        <v>8.9350226869802203</v>
      </c>
      <c r="K2316" s="2">
        <f t="shared" si="284"/>
        <v>8.6222779767107856</v>
      </c>
    </row>
    <row r="2317" spans="1:11" ht="13.5" x14ac:dyDescent="0.25">
      <c r="A2317" s="3">
        <f>TITRES_STAT!B2320</f>
        <v>45376</v>
      </c>
      <c r="B2317" s="6">
        <f>TITRES_STAT!D2320</f>
        <v>8.9178999999999995</v>
      </c>
      <c r="C2317" s="2">
        <f t="shared" si="285"/>
        <v>0</v>
      </c>
      <c r="D2317" s="2">
        <f t="shared" si="286"/>
        <v>8.9286400000000015</v>
      </c>
      <c r="E2317" s="2">
        <f t="shared" si="288"/>
        <v>8.9322200000000009</v>
      </c>
      <c r="F2317" s="2">
        <f t="shared" si="281"/>
        <v>8.9965550000000007</v>
      </c>
      <c r="G2317" s="2">
        <f t="shared" si="283"/>
        <v>8.7406479999999966</v>
      </c>
      <c r="H2317" s="2">
        <f t="shared" si="287"/>
        <v>7.0133079999999923</v>
      </c>
      <c r="I2317" s="2">
        <f t="array" ref="I2317">SUMPRODUCT(B2301:B2320, (ROW(B2301:B2320)-ROW(B2301)+1)) / (20*21/2)</f>
        <v>8.8636338095238099</v>
      </c>
      <c r="J2317" s="2">
        <f t="shared" si="282"/>
        <v>8.9333919548868668</v>
      </c>
      <c r="K2317" s="2">
        <f t="shared" si="284"/>
        <v>8.6338709972319325</v>
      </c>
    </row>
    <row r="2318" spans="1:11" ht="13.5" x14ac:dyDescent="0.25">
      <c r="A2318" s="3">
        <f>TITRES_STAT!B2321</f>
        <v>45377</v>
      </c>
      <c r="B2318" s="6">
        <f>TITRES_STAT!D2321</f>
        <v>8.9178999999999995</v>
      </c>
      <c r="C2318" s="2">
        <f t="shared" si="285"/>
        <v>0</v>
      </c>
      <c r="D2318" s="2">
        <f t="shared" si="286"/>
        <v>8.9250599999999984</v>
      </c>
      <c r="E2318" s="2">
        <f t="shared" si="288"/>
        <v>8.9304300000000012</v>
      </c>
      <c r="F2318" s="2">
        <f t="shared" si="281"/>
        <v>8.9867249999999999</v>
      </c>
      <c r="G2318" s="2">
        <f t="shared" si="283"/>
        <v>8.7581619999999969</v>
      </c>
      <c r="H2318" s="2">
        <f t="shared" si="287"/>
        <v>7.0230499999999925</v>
      </c>
      <c r="I2318" s="2">
        <f t="array" ref="I2318">SUMPRODUCT(B2302:B2321, (ROW(B2302:B2321)-ROW(B2302)+1)) / (20*21/2)</f>
        <v>8.8218476190476185</v>
      </c>
      <c r="J2318" s="2">
        <f t="shared" si="282"/>
        <v>8.931916530611927</v>
      </c>
      <c r="K2318" s="2">
        <f t="shared" si="284"/>
        <v>8.6450093894973481</v>
      </c>
    </row>
    <row r="2319" spans="1:11" ht="13.5" x14ac:dyDescent="0.25">
      <c r="A2319" s="3">
        <f>TITRES_STAT!B2322</f>
        <v>45378</v>
      </c>
      <c r="B2319" s="6">
        <f>TITRES_STAT!D2322</f>
        <v>8.5248000000000008</v>
      </c>
      <c r="C2319" s="2">
        <f t="shared" si="285"/>
        <v>-0.39309999999999867</v>
      </c>
      <c r="D2319" s="2">
        <f t="shared" si="286"/>
        <v>8.8428599999999982</v>
      </c>
      <c r="E2319" s="2">
        <f t="shared" si="288"/>
        <v>8.8893300000000011</v>
      </c>
      <c r="F2319" s="2">
        <f t="shared" si="281"/>
        <v>8.9572400000000005</v>
      </c>
      <c r="G2319" s="2">
        <f t="shared" si="283"/>
        <v>8.7678139999999942</v>
      </c>
      <c r="H2319" s="2">
        <f t="shared" si="287"/>
        <v>7.0308244999999916</v>
      </c>
      <c r="I2319" s="2">
        <f t="array" ref="I2319">SUMPRODUCT(B2303:B2322, (ROW(B2303:B2322)-ROW(B2303)+1)) / (20*21/2)</f>
        <v>8.7830399999999997</v>
      </c>
      <c r="J2319" s="2">
        <f t="shared" si="282"/>
        <v>8.8931435276965054</v>
      </c>
      <c r="K2319" s="2">
        <f t="shared" si="284"/>
        <v>8.6402952957915709</v>
      </c>
    </row>
    <row r="2320" spans="1:11" ht="13.5" x14ac:dyDescent="0.25">
      <c r="A2320" s="3">
        <f>TITRES_STAT!B2323</f>
        <v>45379</v>
      </c>
      <c r="B2320" s="6">
        <f>TITRES_STAT!D2323</f>
        <v>8.5248000000000008</v>
      </c>
      <c r="C2320" s="2">
        <f t="shared" si="285"/>
        <v>0</v>
      </c>
      <c r="D2320" s="2">
        <f t="shared" si="286"/>
        <v>8.7606599999999997</v>
      </c>
      <c r="E2320" s="2">
        <f t="shared" si="288"/>
        <v>8.8482300000000009</v>
      </c>
      <c r="F2320" s="2">
        <f t="shared" si="281"/>
        <v>8.9277550000000012</v>
      </c>
      <c r="G2320" s="2">
        <f t="shared" si="283"/>
        <v>8.7774659999999969</v>
      </c>
      <c r="H2320" s="2">
        <f t="shared" si="287"/>
        <v>7.0385989999999925</v>
      </c>
      <c r="I2320" s="2">
        <f t="array" ref="I2320">SUMPRODUCT(B2304:B2323, (ROW(B2304:B2323)-ROW(B2304)+1)) / (20*21/2)</f>
        <v>8.7472109523809518</v>
      </c>
      <c r="J2320" s="2">
        <f t="shared" si="282"/>
        <v>8.8580631917254102</v>
      </c>
      <c r="K2320" s="2">
        <f t="shared" si="284"/>
        <v>8.6357660685056281</v>
      </c>
    </row>
    <row r="2321" spans="1:11" ht="13.5" x14ac:dyDescent="0.25">
      <c r="A2321" s="3">
        <f>TITRES_STAT!B2324</f>
        <v>45380</v>
      </c>
      <c r="B2321" s="6">
        <f>TITRES_STAT!D2324</f>
        <v>8.4890000000000008</v>
      </c>
      <c r="C2321" s="2">
        <f t="shared" si="285"/>
        <v>-3.5800000000000054E-2</v>
      </c>
      <c r="D2321" s="2">
        <f t="shared" si="286"/>
        <v>8.6748799999999981</v>
      </c>
      <c r="E2321" s="2">
        <f t="shared" si="288"/>
        <v>8.8035500000000013</v>
      </c>
      <c r="F2321" s="2">
        <f t="shared" si="281"/>
        <v>8.8964800000000004</v>
      </c>
      <c r="G2321" s="2">
        <f t="shared" si="283"/>
        <v>8.7864019999999954</v>
      </c>
      <c r="H2321" s="2">
        <f t="shared" si="287"/>
        <v>7.0461944999999933</v>
      </c>
      <c r="I2321" s="2">
        <f t="array" ref="I2321">SUMPRODUCT(B2305:B2324, (ROW(B2305:B2324)-ROW(B2305)+1)) / (20*21/2)</f>
        <v>8.7135128571428577</v>
      </c>
      <c r="J2321" s="2">
        <f t="shared" si="282"/>
        <v>8.8229143163229899</v>
      </c>
      <c r="K2321" s="2">
        <f t="shared" si="284"/>
        <v>8.6300105364073687</v>
      </c>
    </row>
    <row r="2322" spans="1:11" ht="13.5" x14ac:dyDescent="0.25">
      <c r="A2322" s="3">
        <f>TITRES_STAT!B2325</f>
        <v>45383</v>
      </c>
      <c r="B2322" s="6">
        <f>TITRES_STAT!D2325</f>
        <v>8.4890000000000008</v>
      </c>
      <c r="C2322" s="2">
        <f t="shared" si="285"/>
        <v>0</v>
      </c>
      <c r="D2322" s="2">
        <f t="shared" si="286"/>
        <v>8.589100000000002</v>
      </c>
      <c r="E2322" s="2">
        <f t="shared" si="288"/>
        <v>8.7588700000000017</v>
      </c>
      <c r="F2322" s="2">
        <f t="shared" si="281"/>
        <v>8.8652049999999996</v>
      </c>
      <c r="G2322" s="2">
        <f t="shared" si="283"/>
        <v>8.7953379999999939</v>
      </c>
      <c r="H2322" s="2">
        <f t="shared" si="287"/>
        <v>7.0537899999999949</v>
      </c>
      <c r="I2322" s="2">
        <f t="array" ref="I2322">SUMPRODUCT(B2306:B2325, (ROW(B2306:B2325)-ROW(B2306)+1)) / (20*21/2)</f>
        <v>8.6828357142857158</v>
      </c>
      <c r="J2322" s="2">
        <f t="shared" si="282"/>
        <v>8.7911129528636582</v>
      </c>
      <c r="K2322" s="2">
        <f t="shared" si="284"/>
        <v>8.624480711450218</v>
      </c>
    </row>
    <row r="2323" spans="1:11" ht="13.5" x14ac:dyDescent="0.25">
      <c r="A2323" s="3">
        <f>TITRES_STAT!B2326</f>
        <v>45384</v>
      </c>
      <c r="B2323" s="6">
        <f>TITRES_STAT!D2326</f>
        <v>8.4890000000000008</v>
      </c>
      <c r="C2323" s="2">
        <f t="shared" si="285"/>
        <v>0</v>
      </c>
      <c r="D2323" s="2">
        <f t="shared" si="286"/>
        <v>8.5033200000000022</v>
      </c>
      <c r="E2323" s="2">
        <f t="shared" si="288"/>
        <v>8.7141900000000003</v>
      </c>
      <c r="F2323" s="2">
        <f t="shared" si="281"/>
        <v>8.8339300000000005</v>
      </c>
      <c r="G2323" s="2">
        <f t="shared" si="283"/>
        <v>8.8042739999999942</v>
      </c>
      <c r="H2323" s="2">
        <f t="shared" si="287"/>
        <v>7.0613854999999948</v>
      </c>
      <c r="I2323" s="2">
        <f t="array" ref="I2323">SUMPRODUCT(B2307:B2326, (ROW(B2307:B2326)-ROW(B2307)+1)) / (20*21/2)</f>
        <v>8.6543285714285734</v>
      </c>
      <c r="J2323" s="2">
        <f t="shared" si="282"/>
        <v>8.7623402906861667</v>
      </c>
      <c r="K2323" s="2">
        <f t="shared" si="284"/>
        <v>8.6191677423737385</v>
      </c>
    </row>
    <row r="2324" spans="1:11" ht="13.5" x14ac:dyDescent="0.25">
      <c r="A2324" s="3">
        <f>TITRES_STAT!B2327</f>
        <v>45385</v>
      </c>
      <c r="B2324" s="6">
        <f>TITRES_STAT!D2327</f>
        <v>8.4801000000000002</v>
      </c>
      <c r="C2324" s="2">
        <f t="shared" si="285"/>
        <v>-8.9000000000005741E-3</v>
      </c>
      <c r="D2324" s="2">
        <f t="shared" si="286"/>
        <v>8.4943800000000014</v>
      </c>
      <c r="E2324" s="2">
        <f t="shared" si="288"/>
        <v>8.6686200000000007</v>
      </c>
      <c r="F2324" s="2">
        <f t="shared" ref="F2324:F2387" si="289">AVERAGE(B2305:B2324)</f>
        <v>8.8022100000000005</v>
      </c>
      <c r="G2324" s="2">
        <f t="shared" si="283"/>
        <v>8.8130319999999909</v>
      </c>
      <c r="H2324" s="2">
        <f t="shared" si="287"/>
        <v>7.0689364999999942</v>
      </c>
      <c r="I2324" s="2">
        <f t="array" ref="I2324">SUMPRODUCT(B2308:B2327, (ROW(B2308:B2327)-ROW(B2308)+1)) / (20*21/2)</f>
        <v>8.5956485714285726</v>
      </c>
      <c r="J2324" s="2">
        <f t="shared" si="282"/>
        <v>8.7354602630017695</v>
      </c>
      <c r="K2324" s="2">
        <f t="shared" si="284"/>
        <v>8.6137141054179054</v>
      </c>
    </row>
    <row r="2325" spans="1:11" ht="13.5" x14ac:dyDescent="0.25">
      <c r="A2325" s="3">
        <f>TITRES_STAT!B2328</f>
        <v>45386</v>
      </c>
      <c r="B2325" s="6">
        <f>TITRES_STAT!D2328</f>
        <v>8.4801000000000002</v>
      </c>
      <c r="C2325" s="2">
        <f t="shared" si="285"/>
        <v>0</v>
      </c>
      <c r="D2325" s="2">
        <f t="shared" si="286"/>
        <v>8.4854400000000005</v>
      </c>
      <c r="E2325" s="2">
        <f t="shared" si="288"/>
        <v>8.623050000000001</v>
      </c>
      <c r="F2325" s="2">
        <f t="shared" si="289"/>
        <v>8.7794249999999998</v>
      </c>
      <c r="G2325" s="2">
        <f t="shared" si="283"/>
        <v>8.81463999999999</v>
      </c>
      <c r="H2325" s="2">
        <f t="shared" si="287"/>
        <v>7.0764874999999936</v>
      </c>
      <c r="I2325" s="2">
        <f t="array" ref="I2325">SUMPRODUCT(B2309:B2328, (ROW(B2309:B2328)-ROW(B2309)+1)) / (20*21/2)</f>
        <v>8.540755714285714</v>
      </c>
      <c r="J2325" s="2">
        <f t="shared" ref="J2325:J2388" si="290">$J$4*B2325+J2324*(1-$J$4)</f>
        <v>8.7111402379539822</v>
      </c>
      <c r="K2325" s="2">
        <f t="shared" si="284"/>
        <v>8.6084743365779879</v>
      </c>
    </row>
    <row r="2326" spans="1:11" ht="13.5" x14ac:dyDescent="0.25">
      <c r="A2326" s="3">
        <f>TITRES_STAT!B2329</f>
        <v>45387</v>
      </c>
      <c r="B2326" s="6">
        <f>TITRES_STAT!D2329</f>
        <v>8.4801000000000002</v>
      </c>
      <c r="C2326" s="2">
        <f t="shared" si="285"/>
        <v>0</v>
      </c>
      <c r="D2326" s="2">
        <f t="shared" si="286"/>
        <v>8.4836600000000004</v>
      </c>
      <c r="E2326" s="2">
        <f t="shared" si="288"/>
        <v>8.5792699999999993</v>
      </c>
      <c r="F2326" s="2">
        <f t="shared" si="289"/>
        <v>8.7566400000000009</v>
      </c>
      <c r="G2326" s="2">
        <f t="shared" si="283"/>
        <v>8.816247999999991</v>
      </c>
      <c r="H2326" s="2">
        <f t="shared" si="287"/>
        <v>7.0840384999999939</v>
      </c>
      <c r="I2326" s="2">
        <f t="array" ref="I2326">SUMPRODUCT(B2310:B2329, (ROW(B2310:B2329)-ROW(B2310)+1)) / (20*21/2)</f>
        <v>8.489650000000001</v>
      </c>
      <c r="J2326" s="2">
        <f t="shared" si="290"/>
        <v>8.6891364057678899</v>
      </c>
      <c r="K2326" s="2">
        <f t="shared" si="284"/>
        <v>8.6034400488690466</v>
      </c>
    </row>
    <row r="2327" spans="1:11" ht="13.5" x14ac:dyDescent="0.25">
      <c r="A2327" s="3">
        <f>TITRES_STAT!B2330</f>
        <v>45390</v>
      </c>
      <c r="B2327" s="6">
        <f>TITRES_STAT!D2330</f>
        <v>8.1404999999999994</v>
      </c>
      <c r="C2327" s="2">
        <f t="shared" si="285"/>
        <v>-0.33960000000000079</v>
      </c>
      <c r="D2327" s="2">
        <f t="shared" si="286"/>
        <v>8.4139599999999994</v>
      </c>
      <c r="E2327" s="2">
        <f t="shared" si="288"/>
        <v>8.5015300000000025</v>
      </c>
      <c r="F2327" s="2">
        <f t="shared" si="289"/>
        <v>8.7168749999999999</v>
      </c>
      <c r="G2327" s="2">
        <f t="shared" si="283"/>
        <v>8.8110639999999893</v>
      </c>
      <c r="H2327" s="2">
        <f t="shared" si="287"/>
        <v>7.0898914999999931</v>
      </c>
      <c r="I2327" s="2">
        <f t="array" ref="I2327">SUMPRODUCT(B2311:B2330, (ROW(B2311:B2330)-ROW(B2311)+1)) / (20*21/2)</f>
        <v>8.4423314285714284</v>
      </c>
      <c r="J2327" s="2">
        <f t="shared" si="290"/>
        <v>8.6368853195042803</v>
      </c>
      <c r="K2327" s="2">
        <f t="shared" si="284"/>
        <v>8.5852855371486925</v>
      </c>
    </row>
    <row r="2328" spans="1:11" ht="13.5" x14ac:dyDescent="0.25">
      <c r="A2328" s="3">
        <f>TITRES_STAT!B2331</f>
        <v>45394</v>
      </c>
      <c r="B2328" s="6">
        <f>TITRES_STAT!D2331</f>
        <v>8.1404999999999994</v>
      </c>
      <c r="C2328" s="2">
        <f t="shared" si="285"/>
        <v>0</v>
      </c>
      <c r="D2328" s="2">
        <f t="shared" si="286"/>
        <v>8.3442600000000002</v>
      </c>
      <c r="E2328" s="2">
        <f t="shared" si="288"/>
        <v>8.4237900000000021</v>
      </c>
      <c r="F2328" s="2">
        <f t="shared" si="289"/>
        <v>8.6771100000000008</v>
      </c>
      <c r="G2328" s="2">
        <f t="shared" si="283"/>
        <v>8.8058799999999913</v>
      </c>
      <c r="H2328" s="2">
        <f t="shared" si="287"/>
        <v>7.0957444999999923</v>
      </c>
      <c r="I2328" s="2">
        <f t="array" ref="I2328">SUMPRODUCT(B2312:B2331, (ROW(B2312:B2331)-ROW(B2312)+1)) / (20*21/2)</f>
        <v>8.3987999999999996</v>
      </c>
      <c r="J2328" s="2">
        <f t="shared" si="290"/>
        <v>8.5896105271705387</v>
      </c>
      <c r="K2328" s="2">
        <f t="shared" si="284"/>
        <v>8.5678429670644292</v>
      </c>
    </row>
    <row r="2329" spans="1:11" ht="13.5" x14ac:dyDescent="0.25">
      <c r="A2329" s="3">
        <f>TITRES_STAT!B2332</f>
        <v>45397</v>
      </c>
      <c r="B2329" s="6">
        <f>TITRES_STAT!D2332</f>
        <v>8.1404999999999994</v>
      </c>
      <c r="C2329" s="2">
        <f t="shared" si="285"/>
        <v>0</v>
      </c>
      <c r="D2329" s="2">
        <f t="shared" si="286"/>
        <v>8.2763399999999994</v>
      </c>
      <c r="E2329" s="2">
        <f t="shared" si="288"/>
        <v>8.3853600000000021</v>
      </c>
      <c r="F2329" s="2">
        <f t="shared" si="289"/>
        <v>8.6373449999999998</v>
      </c>
      <c r="G2329" s="2">
        <f t="shared" si="283"/>
        <v>8.8006959999999914</v>
      </c>
      <c r="H2329" s="2">
        <f t="shared" si="287"/>
        <v>7.1015974999999916</v>
      </c>
      <c r="I2329" s="2">
        <f t="array" ref="I2329">SUMPRODUCT(B2313:B2332, (ROW(B2313:B2332)-ROW(B2313)+1)) / (20*21/2)</f>
        <v>8.3590557142857129</v>
      </c>
      <c r="J2329" s="2">
        <f t="shared" si="290"/>
        <v>8.5468380960114398</v>
      </c>
      <c r="K2329" s="2">
        <f t="shared" si="284"/>
        <v>8.5510844193364122</v>
      </c>
    </row>
    <row r="2330" spans="1:11" ht="13.5" x14ac:dyDescent="0.25">
      <c r="A2330" s="3">
        <f>TITRES_STAT!B2333</f>
        <v>45398</v>
      </c>
      <c r="B2330" s="6">
        <f>TITRES_STAT!D2333</f>
        <v>8.1404999999999994</v>
      </c>
      <c r="C2330" s="2">
        <f t="shared" si="285"/>
        <v>0</v>
      </c>
      <c r="D2330" s="2">
        <f t="shared" si="286"/>
        <v>8.2084200000000003</v>
      </c>
      <c r="E2330" s="2">
        <f t="shared" si="288"/>
        <v>8.3469300000000022</v>
      </c>
      <c r="F2330" s="2">
        <f t="shared" si="289"/>
        <v>8.5975800000000007</v>
      </c>
      <c r="G2330" s="2">
        <f t="shared" si="283"/>
        <v>8.7955119999999898</v>
      </c>
      <c r="H2330" s="2">
        <f t="shared" si="287"/>
        <v>7.1074504999999917</v>
      </c>
      <c r="I2330" s="2">
        <f t="array" ref="I2330">SUMPRODUCT(B2314:B2333, (ROW(B2314:B2333)-ROW(B2314)+1)) / (20*21/2)</f>
        <v>8.3230985714285719</v>
      </c>
      <c r="J2330" s="2">
        <f t="shared" si="290"/>
        <v>8.5081392297246357</v>
      </c>
      <c r="K2330" s="2">
        <f t="shared" si="284"/>
        <v>8.534983069558514</v>
      </c>
    </row>
    <row r="2331" spans="1:11" ht="13.5" x14ac:dyDescent="0.25">
      <c r="A2331" s="3">
        <f>TITRES_STAT!B2334</f>
        <v>45399</v>
      </c>
      <c r="B2331" s="6">
        <f>TITRES_STAT!D2334</f>
        <v>8.1404999999999994</v>
      </c>
      <c r="C2331" s="2">
        <f t="shared" si="285"/>
        <v>0</v>
      </c>
      <c r="D2331" s="2">
        <f t="shared" si="286"/>
        <v>8.1404999999999994</v>
      </c>
      <c r="E2331" s="2">
        <f t="shared" si="288"/>
        <v>8.3120800000000017</v>
      </c>
      <c r="F2331" s="2">
        <f t="shared" si="289"/>
        <v>8.5578150000000015</v>
      </c>
      <c r="G2331" s="2">
        <f t="shared" si="283"/>
        <v>8.7828219999999924</v>
      </c>
      <c r="H2331" s="2">
        <f t="shared" si="287"/>
        <v>7.114196999999991</v>
      </c>
      <c r="I2331" s="2">
        <f t="array" ref="I2331">SUMPRODUCT(B2315:B2334, (ROW(B2315:B2334)-ROW(B2315)+1)) / (20*21/2)</f>
        <v>8.2909285714285712</v>
      </c>
      <c r="J2331" s="2">
        <f t="shared" si="290"/>
        <v>8.4731259697508605</v>
      </c>
      <c r="K2331" s="2">
        <f t="shared" si="284"/>
        <v>8.5195131452621009</v>
      </c>
    </row>
    <row r="2332" spans="1:11" ht="13.5" x14ac:dyDescent="0.25">
      <c r="A2332" s="3">
        <f>TITRES_STAT!B2335</f>
        <v>45400</v>
      </c>
      <c r="B2332" s="6">
        <f>TITRES_STAT!D2335</f>
        <v>8.1404999999999994</v>
      </c>
      <c r="C2332" s="2">
        <f t="shared" si="285"/>
        <v>0</v>
      </c>
      <c r="D2332" s="2">
        <f t="shared" si="286"/>
        <v>8.1404999999999994</v>
      </c>
      <c r="E2332" s="2">
        <f t="shared" si="288"/>
        <v>8.2772300000000012</v>
      </c>
      <c r="F2332" s="2">
        <f t="shared" si="289"/>
        <v>8.5180500000000006</v>
      </c>
      <c r="G2332" s="2">
        <f t="shared" si="283"/>
        <v>8.7701319999999914</v>
      </c>
      <c r="H2332" s="2">
        <f t="shared" si="287"/>
        <v>7.1209434999999903</v>
      </c>
      <c r="I2332" s="2">
        <f t="array" ref="I2332">SUMPRODUCT(B2316:B2335, (ROW(B2316:B2335)-ROW(B2316)+1)) / (20*21/2)</f>
        <v>8.2625457142857144</v>
      </c>
      <c r="J2332" s="2">
        <f t="shared" si="290"/>
        <v>8.4414473059650632</v>
      </c>
      <c r="K2332" s="2">
        <f t="shared" si="284"/>
        <v>8.5046498846635874</v>
      </c>
    </row>
    <row r="2333" spans="1:11" ht="13.5" x14ac:dyDescent="0.25">
      <c r="A2333" s="3">
        <f>TITRES_STAT!B2336</f>
        <v>45401</v>
      </c>
      <c r="B2333" s="6">
        <f>TITRES_STAT!D2336</f>
        <v>8.1404999999999994</v>
      </c>
      <c r="C2333" s="2">
        <f t="shared" si="285"/>
        <v>0</v>
      </c>
      <c r="D2333" s="2">
        <f t="shared" si="286"/>
        <v>8.1404999999999994</v>
      </c>
      <c r="E2333" s="2">
        <f t="shared" si="288"/>
        <v>8.2423800000000007</v>
      </c>
      <c r="F2333" s="2">
        <f t="shared" si="289"/>
        <v>8.4782850000000014</v>
      </c>
      <c r="G2333" s="2">
        <f t="shared" si="283"/>
        <v>8.7574419999999922</v>
      </c>
      <c r="H2333" s="2">
        <f t="shared" si="287"/>
        <v>7.1276899999999896</v>
      </c>
      <c r="I2333" s="2">
        <f t="array" ref="I2333">SUMPRODUCT(B2317:B2336, (ROW(B2317:B2336)-ROW(B2317)+1)) / (20*21/2)</f>
        <v>8.2379499999999997</v>
      </c>
      <c r="J2333" s="2">
        <f t="shared" si="290"/>
        <v>8.4127856577779134</v>
      </c>
      <c r="K2333" s="2">
        <f t="shared" si="284"/>
        <v>8.4903694970297217</v>
      </c>
    </row>
    <row r="2334" spans="1:11" ht="13.5" x14ac:dyDescent="0.25">
      <c r="A2334" s="3">
        <f>TITRES_STAT!B2337</f>
        <v>45404</v>
      </c>
      <c r="B2334" s="6">
        <f>TITRES_STAT!D2337</f>
        <v>8.1404999999999994</v>
      </c>
      <c r="C2334" s="2">
        <f t="shared" si="285"/>
        <v>0</v>
      </c>
      <c r="D2334" s="2">
        <f t="shared" si="286"/>
        <v>8.1404999999999994</v>
      </c>
      <c r="E2334" s="2">
        <f t="shared" si="288"/>
        <v>8.2084200000000003</v>
      </c>
      <c r="F2334" s="2">
        <f t="shared" si="289"/>
        <v>8.4385200000000005</v>
      </c>
      <c r="G2334" s="2">
        <f t="shared" si="283"/>
        <v>8.7447519999999912</v>
      </c>
      <c r="H2334" s="2">
        <f t="shared" si="287"/>
        <v>7.1344364999999899</v>
      </c>
      <c r="I2334" s="2">
        <f t="array" ref="I2334">SUMPRODUCT(B2318:B2337, (ROW(B2318:B2337)-ROW(B2318)+1)) / (20*21/2)</f>
        <v>8.2170561904761907</v>
      </c>
      <c r="J2334" s="2">
        <f t="shared" si="290"/>
        <v>8.3868536903704936</v>
      </c>
      <c r="K2334" s="2">
        <f t="shared" si="284"/>
        <v>8.4766491245971842</v>
      </c>
    </row>
    <row r="2335" spans="1:11" ht="13.5" x14ac:dyDescent="0.25">
      <c r="A2335" s="3">
        <f>TITRES_STAT!B2338</f>
        <v>45405</v>
      </c>
      <c r="B2335" s="6">
        <f>TITRES_STAT!D2338</f>
        <v>8.1404999999999994</v>
      </c>
      <c r="C2335" s="2">
        <f t="shared" si="285"/>
        <v>0</v>
      </c>
      <c r="D2335" s="2">
        <f t="shared" si="286"/>
        <v>8.1404999999999994</v>
      </c>
      <c r="E2335" s="2">
        <f t="shared" si="288"/>
        <v>8.1744600000000016</v>
      </c>
      <c r="F2335" s="2">
        <f t="shared" si="289"/>
        <v>8.3987550000000013</v>
      </c>
      <c r="G2335" s="2">
        <f t="shared" si="283"/>
        <v>8.732061999999992</v>
      </c>
      <c r="H2335" s="2">
        <f t="shared" si="287"/>
        <v>7.1411829999999892</v>
      </c>
      <c r="I2335" s="2">
        <f t="array" ref="I2335">SUMPRODUCT(B2319:B2338, (ROW(B2319:B2338)-ROW(B2319)+1)) / (20*21/2)</f>
        <v>8.1998642857142858</v>
      </c>
      <c r="J2335" s="2">
        <f t="shared" si="290"/>
        <v>8.3633914341447326</v>
      </c>
      <c r="K2335" s="2">
        <f t="shared" si="284"/>
        <v>8.4634668059855294</v>
      </c>
    </row>
    <row r="2336" spans="1:11" ht="13.5" x14ac:dyDescent="0.25">
      <c r="A2336" s="3">
        <f>TITRES_STAT!B2339</f>
        <v>45406</v>
      </c>
      <c r="B2336" s="6">
        <f>TITRES_STAT!D2339</f>
        <v>8.1404999999999994</v>
      </c>
      <c r="C2336" s="2">
        <f t="shared" si="285"/>
        <v>0</v>
      </c>
      <c r="D2336" s="2">
        <f t="shared" si="286"/>
        <v>8.1404999999999994</v>
      </c>
      <c r="E2336" s="2">
        <f t="shared" si="288"/>
        <v>8.1405000000000012</v>
      </c>
      <c r="F2336" s="2">
        <f t="shared" si="289"/>
        <v>8.359885000000002</v>
      </c>
      <c r="G2336" s="2">
        <f t="shared" si="283"/>
        <v>8.719371999999991</v>
      </c>
      <c r="H2336" s="2">
        <f t="shared" si="287"/>
        <v>7.1479294999999885</v>
      </c>
      <c r="I2336" s="2">
        <f t="array" ref="I2336">SUMPRODUCT(B2320:B2339, (ROW(B2320:B2339)-ROW(B2320)+1)) / (20*21/2)</f>
        <v>8.1863742857142849</v>
      </c>
      <c r="J2336" s="2">
        <f t="shared" si="290"/>
        <v>8.3421636785119002</v>
      </c>
      <c r="K2336" s="2">
        <f t="shared" si="284"/>
        <v>8.4508014410449199</v>
      </c>
    </row>
    <row r="2337" spans="1:11" ht="13.5" x14ac:dyDescent="0.25">
      <c r="A2337" s="3">
        <f>TITRES_STAT!B2340</f>
        <v>45407</v>
      </c>
      <c r="B2337" s="6">
        <f>TITRES_STAT!D2340</f>
        <v>8.1404999999999994</v>
      </c>
      <c r="C2337" s="2">
        <f t="shared" si="285"/>
        <v>0</v>
      </c>
      <c r="D2337" s="2">
        <f t="shared" si="286"/>
        <v>8.1404999999999994</v>
      </c>
      <c r="E2337" s="2">
        <f t="shared" si="288"/>
        <v>8.1405000000000012</v>
      </c>
      <c r="F2337" s="2">
        <f t="shared" si="289"/>
        <v>8.3210150000000027</v>
      </c>
      <c r="G2337" s="2">
        <f t="shared" si="283"/>
        <v>8.7070399999999921</v>
      </c>
      <c r="H2337" s="2">
        <f t="shared" si="287"/>
        <v>7.1546759999999878</v>
      </c>
      <c r="I2337" s="2">
        <f t="array" ref="I2337">SUMPRODUCT(B2321:B2340, (ROW(B2321:B2340)-ROW(B2321)+1)) / (20*21/2)</f>
        <v>8.174714285714284</v>
      </c>
      <c r="J2337" s="2">
        <f t="shared" si="290"/>
        <v>8.3229576138917185</v>
      </c>
      <c r="K2337" s="2">
        <f t="shared" si="284"/>
        <v>8.4386327570823738</v>
      </c>
    </row>
    <row r="2338" spans="1:11" ht="13.5" x14ac:dyDescent="0.25">
      <c r="A2338" s="3">
        <f>TITRES_STAT!B2341</f>
        <v>45408</v>
      </c>
      <c r="B2338" s="6">
        <f>TITRES_STAT!D2341</f>
        <v>8.1404999999999994</v>
      </c>
      <c r="C2338" s="2">
        <f t="shared" si="285"/>
        <v>0</v>
      </c>
      <c r="D2338" s="2">
        <f t="shared" si="286"/>
        <v>8.1404999999999994</v>
      </c>
      <c r="E2338" s="2">
        <f t="shared" si="288"/>
        <v>8.1405000000000012</v>
      </c>
      <c r="F2338" s="2">
        <f t="shared" si="289"/>
        <v>8.2821450000000034</v>
      </c>
      <c r="G2338" s="2">
        <f t="shared" si="283"/>
        <v>8.6947079999999914</v>
      </c>
      <c r="H2338" s="2">
        <f t="shared" si="287"/>
        <v>7.1614224999999871</v>
      </c>
      <c r="I2338" s="2">
        <f t="array" ref="I2338">SUMPRODUCT(B2322:B2341, (ROW(B2322:B2341)-ROW(B2322)+1)) / (20*21/2)</f>
        <v>8.1648842857142849</v>
      </c>
      <c r="J2338" s="2">
        <f t="shared" si="290"/>
        <v>8.3055806982829825</v>
      </c>
      <c r="K2338" s="2">
        <f t="shared" si="284"/>
        <v>8.4269412764124763</v>
      </c>
    </row>
    <row r="2339" spans="1:11" ht="13.5" x14ac:dyDescent="0.25">
      <c r="A2339" s="3">
        <f>TITRES_STAT!B2342</f>
        <v>45411</v>
      </c>
      <c r="B2339" s="6">
        <f>TITRES_STAT!D2342</f>
        <v>8.1404999999999994</v>
      </c>
      <c r="C2339" s="2">
        <f t="shared" si="285"/>
        <v>0</v>
      </c>
      <c r="D2339" s="2">
        <f t="shared" si="286"/>
        <v>8.1404999999999994</v>
      </c>
      <c r="E2339" s="2">
        <f t="shared" si="288"/>
        <v>8.1405000000000012</v>
      </c>
      <c r="F2339" s="2">
        <f t="shared" si="289"/>
        <v>8.2629300000000008</v>
      </c>
      <c r="G2339" s="2">
        <f t="shared" si="283"/>
        <v>8.6823759999999908</v>
      </c>
      <c r="H2339" s="2">
        <f t="shared" si="287"/>
        <v>7.1681689999999882</v>
      </c>
      <c r="I2339" s="2">
        <f t="array" ref="I2339">SUMPRODUCT(B2323:B2342, (ROW(B2323:B2342)-ROW(B2323)+1)) / (20*21/2)</f>
        <v>8.1567138095238096</v>
      </c>
      <c r="J2339" s="2">
        <f t="shared" si="290"/>
        <v>8.2898587270179362</v>
      </c>
      <c r="K2339" s="2">
        <f t="shared" si="284"/>
        <v>8.4157082851806138</v>
      </c>
    </row>
    <row r="2340" spans="1:11" ht="13.5" x14ac:dyDescent="0.25">
      <c r="A2340" s="3">
        <f>TITRES_STAT!B2343</f>
        <v>45412</v>
      </c>
      <c r="B2340" s="6">
        <f>TITRES_STAT!D2343</f>
        <v>8.1404999999999994</v>
      </c>
      <c r="C2340" s="2">
        <f t="shared" si="285"/>
        <v>0</v>
      </c>
      <c r="D2340" s="2">
        <f t="shared" si="286"/>
        <v>8.1404999999999994</v>
      </c>
      <c r="E2340" s="2">
        <f t="shared" si="288"/>
        <v>8.1405000000000012</v>
      </c>
      <c r="F2340" s="2">
        <f t="shared" si="289"/>
        <v>8.2437150000000017</v>
      </c>
      <c r="G2340" s="2">
        <f t="shared" si="283"/>
        <v>8.6700439999999919</v>
      </c>
      <c r="H2340" s="2">
        <f t="shared" si="287"/>
        <v>7.1749154999999885</v>
      </c>
      <c r="I2340" s="2">
        <f t="array" ref="I2340">SUMPRODUCT(B2324:B2343, (ROW(B2324:B2343)-ROW(B2324)+1)) / (20*21/2)</f>
        <v>8.1502028571428564</v>
      </c>
      <c r="J2340" s="2">
        <f t="shared" si="290"/>
        <v>8.2756340863495605</v>
      </c>
      <c r="K2340" s="2">
        <f t="shared" si="284"/>
        <v>8.4049158034088247</v>
      </c>
    </row>
    <row r="2341" spans="1:11" ht="13.5" x14ac:dyDescent="0.25">
      <c r="A2341" s="3">
        <f>TITRES_STAT!B2344</f>
        <v>45414</v>
      </c>
      <c r="B2341" s="6">
        <f>TITRES_STAT!D2344</f>
        <v>8.1404999999999994</v>
      </c>
      <c r="C2341" s="2">
        <f t="shared" si="285"/>
        <v>0</v>
      </c>
      <c r="D2341" s="2">
        <f t="shared" si="286"/>
        <v>8.1404999999999994</v>
      </c>
      <c r="E2341" s="2">
        <f t="shared" si="288"/>
        <v>8.1405000000000012</v>
      </c>
      <c r="F2341" s="2">
        <f t="shared" si="289"/>
        <v>8.2262900000000023</v>
      </c>
      <c r="G2341" s="2">
        <f t="shared" si="283"/>
        <v>8.6577119999999894</v>
      </c>
      <c r="H2341" s="2">
        <f t="shared" si="287"/>
        <v>7.1816619999999878</v>
      </c>
      <c r="I2341" s="2">
        <f t="array" ref="I2341">SUMPRODUCT(B2325:B2344, (ROW(B2325:B2344)-ROW(B2325)+1)) / (20*21/2)</f>
        <v>8.1453514285714288</v>
      </c>
      <c r="J2341" s="2">
        <f t="shared" si="290"/>
        <v>8.2627641733638875</v>
      </c>
      <c r="K2341" s="2">
        <f t="shared" si="284"/>
        <v>8.3945465562163211</v>
      </c>
    </row>
    <row r="2342" spans="1:11" ht="13.5" x14ac:dyDescent="0.25">
      <c r="A2342" s="3">
        <f>TITRES_STAT!B2345</f>
        <v>45415</v>
      </c>
      <c r="B2342" s="6">
        <f>TITRES_STAT!D2345</f>
        <v>8.1404999999999994</v>
      </c>
      <c r="C2342" s="2">
        <f t="shared" si="285"/>
        <v>0</v>
      </c>
      <c r="D2342" s="2">
        <f t="shared" si="286"/>
        <v>8.1404999999999994</v>
      </c>
      <c r="E2342" s="2">
        <f t="shared" si="288"/>
        <v>8.1405000000000012</v>
      </c>
      <c r="F2342" s="2">
        <f t="shared" si="289"/>
        <v>8.2088650000000012</v>
      </c>
      <c r="G2342" s="2">
        <f t="shared" si="283"/>
        <v>8.6453799999999905</v>
      </c>
      <c r="H2342" s="2">
        <f t="shared" si="287"/>
        <v>7.188408499999988</v>
      </c>
      <c r="I2342" s="2">
        <f t="array" ref="I2342">SUMPRODUCT(B2326:B2345, (ROW(B2326:B2345)-ROW(B2326)+1)) / (20*21/2)</f>
        <v>8.1327552380952373</v>
      </c>
      <c r="J2342" s="2">
        <f t="shared" si="290"/>
        <v>8.2511199663768497</v>
      </c>
      <c r="K2342" s="2">
        <f t="shared" si="284"/>
        <v>8.3845839461686218</v>
      </c>
    </row>
    <row r="2343" spans="1:11" ht="13.5" x14ac:dyDescent="0.25">
      <c r="A2343" s="3">
        <f>TITRES_STAT!B2346</f>
        <v>45418</v>
      </c>
      <c r="B2343" s="6">
        <f>TITRES_STAT!D2346</f>
        <v>8.1404999999999994</v>
      </c>
      <c r="C2343" s="2">
        <f t="shared" si="285"/>
        <v>0</v>
      </c>
      <c r="D2343" s="2">
        <f t="shared" si="286"/>
        <v>8.1404999999999994</v>
      </c>
      <c r="E2343" s="2">
        <f t="shared" si="288"/>
        <v>8.1405000000000012</v>
      </c>
      <c r="F2343" s="2">
        <f t="shared" si="289"/>
        <v>8.1914400000000018</v>
      </c>
      <c r="G2343" s="2">
        <f t="shared" si="283"/>
        <v>8.6294739999999894</v>
      </c>
      <c r="H2343" s="2">
        <f t="shared" si="287"/>
        <v>7.1951549999999882</v>
      </c>
      <c r="I2343" s="2">
        <f t="array" ref="I2343">SUMPRODUCT(B2327:B2346, (ROW(B2327:B2346)-ROW(B2327)+1)) / (20*21/2)</f>
        <v>8.1222442857142862</v>
      </c>
      <c r="J2343" s="2">
        <f t="shared" si="290"/>
        <v>8.2405847314838159</v>
      </c>
      <c r="K2343" s="2">
        <f t="shared" si="284"/>
        <v>8.375012026711028</v>
      </c>
    </row>
    <row r="2344" spans="1:11" ht="13.5" x14ac:dyDescent="0.25">
      <c r="A2344" s="3">
        <f>TITRES_STAT!B2347</f>
        <v>45419</v>
      </c>
      <c r="B2344" s="6">
        <f>TITRES_STAT!D2347</f>
        <v>8.1404999999999994</v>
      </c>
      <c r="C2344" s="2">
        <f t="shared" si="285"/>
        <v>0</v>
      </c>
      <c r="D2344" s="2">
        <f t="shared" si="286"/>
        <v>8.1404999999999994</v>
      </c>
      <c r="E2344" s="2">
        <f t="shared" si="288"/>
        <v>8.1405000000000012</v>
      </c>
      <c r="F2344" s="2">
        <f t="shared" si="289"/>
        <v>8.1744600000000016</v>
      </c>
      <c r="G2344" s="2">
        <f t="shared" si="283"/>
        <v>8.6135679999999901</v>
      </c>
      <c r="H2344" s="2">
        <f t="shared" si="287"/>
        <v>7.2019014999999884</v>
      </c>
      <c r="I2344" s="2">
        <f t="array" ref="I2344">SUMPRODUCT(B2328:B2347, (ROW(B2328:B2347)-ROW(B2328)+1)) / (20*21/2)</f>
        <v>8.1138185714285722</v>
      </c>
      <c r="J2344" s="2">
        <f t="shared" si="290"/>
        <v>8.23105285229488</v>
      </c>
      <c r="K2344" s="2">
        <f t="shared" si="284"/>
        <v>8.3658154766439292</v>
      </c>
    </row>
    <row r="2345" spans="1:11" ht="13.5" x14ac:dyDescent="0.25">
      <c r="A2345" s="3">
        <f>TITRES_STAT!B2348</f>
        <v>45420</v>
      </c>
      <c r="B2345" s="6">
        <f>TITRES_STAT!D2348</f>
        <v>8.0421999999999993</v>
      </c>
      <c r="C2345" s="2">
        <f t="shared" si="285"/>
        <v>-9.8300000000000054E-2</v>
      </c>
      <c r="D2345" s="2">
        <f t="shared" si="286"/>
        <v>8.1208399999999994</v>
      </c>
      <c r="E2345" s="2">
        <f t="shared" si="288"/>
        <v>8.1306700000000003</v>
      </c>
      <c r="F2345" s="2">
        <f t="shared" si="289"/>
        <v>8.1525650000000027</v>
      </c>
      <c r="G2345" s="2">
        <f t="shared" si="283"/>
        <v>8.5921219999999909</v>
      </c>
      <c r="H2345" s="2">
        <f t="shared" si="287"/>
        <v>7.2081564999999896</v>
      </c>
      <c r="I2345" s="2">
        <f t="array" ref="I2345">SUMPRODUCT(B2329:B2348, (ROW(B2329:B2348)-ROW(B2329)+1)) / (20*21/2)</f>
        <v>8.1058609523809526</v>
      </c>
      <c r="J2345" s="2">
        <f t="shared" si="290"/>
        <v>8.2130668663620341</v>
      </c>
      <c r="K2345" s="2">
        <f t="shared" si="284"/>
        <v>8.3531246736382858</v>
      </c>
    </row>
    <row r="2346" spans="1:11" ht="13.5" x14ac:dyDescent="0.25">
      <c r="A2346" s="3">
        <f>TITRES_STAT!B2349</f>
        <v>45421</v>
      </c>
      <c r="B2346" s="6">
        <f>TITRES_STAT!D2349</f>
        <v>8.0421999999999993</v>
      </c>
      <c r="C2346" s="2">
        <f t="shared" si="285"/>
        <v>0</v>
      </c>
      <c r="D2346" s="2">
        <f t="shared" si="286"/>
        <v>8.1011799999999994</v>
      </c>
      <c r="E2346" s="2">
        <f t="shared" si="288"/>
        <v>8.1208399999999994</v>
      </c>
      <c r="F2346" s="2">
        <f t="shared" si="289"/>
        <v>8.1306700000000021</v>
      </c>
      <c r="G2346" s="2">
        <f t="shared" si="283"/>
        <v>8.57067599999999</v>
      </c>
      <c r="H2346" s="2">
        <f t="shared" si="287"/>
        <v>7.2144114999999909</v>
      </c>
      <c r="I2346" s="2">
        <f t="array" ref="I2346">SUMPRODUCT(B2330:B2349, (ROW(B2330:B2349)-ROW(B2330)+1)) / (20*21/2)</f>
        <v>8.0983714285714274</v>
      </c>
      <c r="J2346" s="2">
        <f t="shared" si="290"/>
        <v>8.1967938314704121</v>
      </c>
      <c r="K2346" s="2">
        <f t="shared" si="284"/>
        <v>8.3409315491818834</v>
      </c>
    </row>
    <row r="2347" spans="1:11" ht="13.5" x14ac:dyDescent="0.25">
      <c r="A2347" s="3">
        <f>TITRES_STAT!B2350</f>
        <v>45422</v>
      </c>
      <c r="B2347" s="6">
        <f>TITRES_STAT!D2350</f>
        <v>8.0421999999999993</v>
      </c>
      <c r="C2347" s="2">
        <f t="shared" si="285"/>
        <v>0</v>
      </c>
      <c r="D2347" s="2">
        <f t="shared" si="286"/>
        <v>8.0815200000000011</v>
      </c>
      <c r="E2347" s="2">
        <f t="shared" si="288"/>
        <v>8.1110099999999985</v>
      </c>
      <c r="F2347" s="2">
        <f t="shared" si="289"/>
        <v>8.1257550000000016</v>
      </c>
      <c r="G2347" s="2">
        <f t="shared" si="283"/>
        <v>8.549229999999989</v>
      </c>
      <c r="H2347" s="2">
        <f t="shared" si="287"/>
        <v>7.2212024999999915</v>
      </c>
      <c r="I2347" s="2">
        <f t="array" ref="I2347">SUMPRODUCT(B2331:B2350, (ROW(B2331:B2350)-ROW(B2331)+1)) / (20*21/2)</f>
        <v>8.0913499999999985</v>
      </c>
      <c r="J2347" s="2">
        <f t="shared" si="290"/>
        <v>8.1820706094256099</v>
      </c>
      <c r="K2347" s="2">
        <f t="shared" si="284"/>
        <v>8.3292165864688688</v>
      </c>
    </row>
    <row r="2348" spans="1:11" ht="13.5" x14ac:dyDescent="0.25">
      <c r="A2348" s="3">
        <f>TITRES_STAT!B2351</f>
        <v>45425</v>
      </c>
      <c r="B2348" s="6">
        <f>TITRES_STAT!D2351</f>
        <v>8.0421999999999993</v>
      </c>
      <c r="C2348" s="2">
        <f t="shared" si="285"/>
        <v>0</v>
      </c>
      <c r="D2348" s="2">
        <f t="shared" si="286"/>
        <v>8.0618599999999994</v>
      </c>
      <c r="E2348" s="2">
        <f t="shared" si="288"/>
        <v>8.1011799999999994</v>
      </c>
      <c r="F2348" s="2">
        <f t="shared" si="289"/>
        <v>8.1208400000000029</v>
      </c>
      <c r="G2348" s="2">
        <f t="shared" si="283"/>
        <v>8.5277839999999898</v>
      </c>
      <c r="H2348" s="2">
        <f t="shared" si="287"/>
        <v>7.2279934999999922</v>
      </c>
      <c r="I2348" s="2">
        <f t="array" ref="I2348">SUMPRODUCT(B2332:B2351, (ROW(B2332:B2351)-ROW(B2332)+1)) / (20*21/2)</f>
        <v>8.0847966666666657</v>
      </c>
      <c r="J2348" s="2">
        <f t="shared" si="290"/>
        <v>8.1687495990041228</v>
      </c>
      <c r="K2348" s="2">
        <f t="shared" si="284"/>
        <v>8.3179610340583245</v>
      </c>
    </row>
    <row r="2349" spans="1:11" ht="13.5" x14ac:dyDescent="0.25">
      <c r="A2349" s="3">
        <f>TITRES_STAT!B2352</f>
        <v>45426</v>
      </c>
      <c r="B2349" s="6">
        <f>TITRES_STAT!D2352</f>
        <v>8.0421999999999993</v>
      </c>
      <c r="C2349" s="2">
        <f t="shared" si="285"/>
        <v>0</v>
      </c>
      <c r="D2349" s="2">
        <f t="shared" si="286"/>
        <v>8.0421999999999993</v>
      </c>
      <c r="E2349" s="2">
        <f t="shared" si="288"/>
        <v>8.0913499999999985</v>
      </c>
      <c r="F2349" s="2">
        <f t="shared" si="289"/>
        <v>8.1159250000000025</v>
      </c>
      <c r="G2349" s="2">
        <f t="shared" si="283"/>
        <v>8.5063379999999906</v>
      </c>
      <c r="H2349" s="2">
        <f t="shared" si="287"/>
        <v>7.2355889999999929</v>
      </c>
      <c r="I2349" s="2">
        <f t="array" ref="I2349">SUMPRODUCT(B2333:B2352, (ROW(B2333:B2352)-ROW(B2333)+1)) / (20*21/2)</f>
        <v>8.1042447619047593</v>
      </c>
      <c r="J2349" s="2">
        <f t="shared" si="290"/>
        <v>8.1566972562418254</v>
      </c>
      <c r="K2349" s="2">
        <f t="shared" si="284"/>
        <v>8.3071468758599583</v>
      </c>
    </row>
    <row r="2350" spans="1:11" ht="13.5" x14ac:dyDescent="0.25">
      <c r="A2350" s="3">
        <f>TITRES_STAT!B2353</f>
        <v>45427</v>
      </c>
      <c r="B2350" s="6">
        <f>TITRES_STAT!D2353</f>
        <v>8.0421999999999993</v>
      </c>
      <c r="C2350" s="2">
        <f t="shared" si="285"/>
        <v>0</v>
      </c>
      <c r="D2350" s="2">
        <f t="shared" si="286"/>
        <v>8.0421999999999993</v>
      </c>
      <c r="E2350" s="2">
        <f t="shared" si="288"/>
        <v>8.0815199999999994</v>
      </c>
      <c r="F2350" s="2">
        <f t="shared" si="289"/>
        <v>8.1110100000000038</v>
      </c>
      <c r="G2350" s="2">
        <f t="shared" si="283"/>
        <v>8.4848919999999914</v>
      </c>
      <c r="H2350" s="2">
        <f t="shared" si="287"/>
        <v>7.2431844999999946</v>
      </c>
      <c r="I2350" s="2">
        <f t="array" ref="I2350">SUMPRODUCT(B2334:B2353, (ROW(B2334:B2353)-ROW(B2334)+1)) / (20*21/2)</f>
        <v>8.1228842857142833</v>
      </c>
      <c r="J2350" s="2">
        <f t="shared" si="290"/>
        <v>8.1457927556473653</v>
      </c>
      <c r="K2350" s="2">
        <f t="shared" si="284"/>
        <v>8.296756802296823</v>
      </c>
    </row>
    <row r="2351" spans="1:11" ht="13.5" x14ac:dyDescent="0.25">
      <c r="A2351" s="3">
        <f>TITRES_STAT!B2354</f>
        <v>45428</v>
      </c>
      <c r="B2351" s="6">
        <f>TITRES_STAT!D2354</f>
        <v>8.0421999999999993</v>
      </c>
      <c r="C2351" s="2">
        <f t="shared" si="285"/>
        <v>0</v>
      </c>
      <c r="D2351" s="2">
        <f t="shared" si="286"/>
        <v>8.0421999999999993</v>
      </c>
      <c r="E2351" s="2">
        <f t="shared" si="288"/>
        <v>8.0716899999999985</v>
      </c>
      <c r="F2351" s="2">
        <f t="shared" si="289"/>
        <v>8.1060950000000016</v>
      </c>
      <c r="G2351" s="2">
        <f t="shared" si="283"/>
        <v>8.4634459999999905</v>
      </c>
      <c r="H2351" s="2">
        <f t="shared" si="287"/>
        <v>7.2521199999999943</v>
      </c>
      <c r="I2351" s="2">
        <f t="array" ref="I2351">SUMPRODUCT(B2335:B2354, (ROW(B2335:B2354)-ROW(B2335)+1)) / (20*21/2)</f>
        <v>8.1407152380952361</v>
      </c>
      <c r="J2351" s="2">
        <f t="shared" si="290"/>
        <v>8.1359267789190444</v>
      </c>
      <c r="K2351" s="2">
        <f t="shared" si="284"/>
        <v>8.2867741825989079</v>
      </c>
    </row>
    <row r="2352" spans="1:11" ht="13.5" x14ac:dyDescent="0.25">
      <c r="A2352" s="3">
        <f>TITRES_STAT!B2355</f>
        <v>45429</v>
      </c>
      <c r="B2352" s="6">
        <f>TITRES_STAT!D2355</f>
        <v>8.3102999999999998</v>
      </c>
      <c r="C2352" s="2">
        <f t="shared" si="285"/>
        <v>0.26810000000000045</v>
      </c>
      <c r="D2352" s="2">
        <f t="shared" si="286"/>
        <v>8.0958199999999998</v>
      </c>
      <c r="E2352" s="2">
        <f t="shared" si="288"/>
        <v>8.0886699999999987</v>
      </c>
      <c r="F2352" s="2">
        <f t="shared" si="289"/>
        <v>8.1145850000000017</v>
      </c>
      <c r="G2352" s="2">
        <f t="shared" si="283"/>
        <v>8.4473619999999912</v>
      </c>
      <c r="H2352" s="2">
        <f t="shared" si="287"/>
        <v>7.2623959999999963</v>
      </c>
      <c r="I2352" s="2">
        <f t="array" ref="I2352">SUMPRODUCT(B2336:B2355, (ROW(B2336:B2355)-ROW(B2336)+1)) / (20*21/2)</f>
        <v>8.1747566666666653</v>
      </c>
      <c r="J2352" s="2">
        <f t="shared" si="290"/>
        <v>8.1525337523553265</v>
      </c>
      <c r="K2352" s="2">
        <f t="shared" si="284"/>
        <v>8.2876967636734609</v>
      </c>
    </row>
    <row r="2353" spans="1:11" ht="13.5" x14ac:dyDescent="0.25">
      <c r="A2353" s="3">
        <f>TITRES_STAT!B2356</f>
        <v>45432</v>
      </c>
      <c r="B2353" s="6">
        <f>TITRES_STAT!D2356</f>
        <v>8.3102999999999998</v>
      </c>
      <c r="C2353" s="2">
        <f t="shared" si="285"/>
        <v>0</v>
      </c>
      <c r="D2353" s="2">
        <f t="shared" si="286"/>
        <v>8.1494399999999985</v>
      </c>
      <c r="E2353" s="2">
        <f t="shared" si="288"/>
        <v>8.1056500000000007</v>
      </c>
      <c r="F2353" s="2">
        <f t="shared" si="289"/>
        <v>8.1230750000000018</v>
      </c>
      <c r="G2353" s="2">
        <f t="shared" si="283"/>
        <v>8.4312779999999901</v>
      </c>
      <c r="H2353" s="2">
        <f t="shared" si="287"/>
        <v>7.2726719999999974</v>
      </c>
      <c r="I2353" s="2">
        <f t="array" ref="I2353">SUMPRODUCT(B2337:B2356, (ROW(B2337:B2356)-ROW(B2337)+1)) / (20*21/2)</f>
        <v>8.2071385714285707</v>
      </c>
      <c r="J2353" s="2">
        <f t="shared" si="290"/>
        <v>8.1675591092738671</v>
      </c>
      <c r="K2353" s="2">
        <f t="shared" si="284"/>
        <v>8.2885831650980304</v>
      </c>
    </row>
    <row r="2354" spans="1:11" ht="13.5" x14ac:dyDescent="0.25">
      <c r="A2354" s="3">
        <f>TITRES_STAT!B2357</f>
        <v>45433</v>
      </c>
      <c r="B2354" s="6">
        <f>TITRES_STAT!D2357</f>
        <v>8.3102999999999998</v>
      </c>
      <c r="C2354" s="2">
        <f t="shared" si="285"/>
        <v>0</v>
      </c>
      <c r="D2354" s="2">
        <f t="shared" si="286"/>
        <v>8.2030599999999989</v>
      </c>
      <c r="E2354" s="2">
        <f t="shared" si="288"/>
        <v>8.1226299999999991</v>
      </c>
      <c r="F2354" s="2">
        <f t="shared" si="289"/>
        <v>8.1315650000000019</v>
      </c>
      <c r="G2354" s="2">
        <f t="shared" ref="G2354:G2417" si="291">AVERAGE(B2305:B2354)</f>
        <v>8.4151939999999907</v>
      </c>
      <c r="H2354" s="2">
        <f t="shared" si="287"/>
        <v>7.2829479999999975</v>
      </c>
      <c r="I2354" s="2">
        <f t="array" ref="I2354">SUMPRODUCT(B2338:B2357, (ROW(B2338:B2357)-ROW(B2338)+1)) / (20*21/2)</f>
        <v>8.2378609523809523</v>
      </c>
      <c r="J2354" s="2">
        <f t="shared" si="290"/>
        <v>8.1811534798192138</v>
      </c>
      <c r="K2354" s="2">
        <f t="shared" si="284"/>
        <v>8.2894348056824221</v>
      </c>
    </row>
    <row r="2355" spans="1:11" ht="13.5" x14ac:dyDescent="0.25">
      <c r="A2355" s="3">
        <f>TITRES_STAT!B2358</f>
        <v>45434</v>
      </c>
      <c r="B2355" s="6">
        <f>TITRES_STAT!D2358</f>
        <v>8.4890000000000008</v>
      </c>
      <c r="C2355" s="2">
        <f t="shared" si="285"/>
        <v>0.17870000000000097</v>
      </c>
      <c r="D2355" s="2">
        <f t="shared" si="286"/>
        <v>8.2924199999999981</v>
      </c>
      <c r="E2355" s="2">
        <f t="shared" si="288"/>
        <v>8.1673100000000005</v>
      </c>
      <c r="F2355" s="2">
        <f t="shared" si="289"/>
        <v>8.1489900000000013</v>
      </c>
      <c r="G2355" s="2">
        <f t="shared" si="291"/>
        <v>8.4062579999999905</v>
      </c>
      <c r="H2355" s="2">
        <f t="shared" si="287"/>
        <v>7.2941174999999987</v>
      </c>
      <c r="I2355" s="2">
        <f t="array" ref="I2355">SUMPRODUCT(B2339:B2358, (ROW(B2339:B2358)-ROW(B2339)+1)) / (20*21/2)</f>
        <v>8.26692380952381</v>
      </c>
      <c r="J2355" s="2">
        <f t="shared" si="290"/>
        <v>8.2104721960269078</v>
      </c>
      <c r="K2355" s="2">
        <f t="shared" ref="K2355:K2418" si="292">$K$4*B2355+(1-$K$4)*K2354</f>
        <v>8.2972608917340924</v>
      </c>
    </row>
    <row r="2356" spans="1:11" ht="13.5" x14ac:dyDescent="0.25">
      <c r="A2356" s="3">
        <f>TITRES_STAT!B2359</f>
        <v>45435</v>
      </c>
      <c r="B2356" s="6">
        <f>TITRES_STAT!D2359</f>
        <v>8.4890000000000008</v>
      </c>
      <c r="C2356" s="2">
        <f t="shared" si="285"/>
        <v>0</v>
      </c>
      <c r="D2356" s="2">
        <f t="shared" si="286"/>
        <v>8.3817800000000009</v>
      </c>
      <c r="E2356" s="2">
        <f t="shared" si="288"/>
        <v>8.2119900000000001</v>
      </c>
      <c r="F2356" s="2">
        <f t="shared" si="289"/>
        <v>8.1664150000000006</v>
      </c>
      <c r="G2356" s="2">
        <f t="shared" si="291"/>
        <v>8.397321999999992</v>
      </c>
      <c r="H2356" s="2">
        <f t="shared" si="287"/>
        <v>7.3053320000000008</v>
      </c>
      <c r="I2356" s="2">
        <f t="array" ref="I2356">SUMPRODUCT(B2340:B2359, (ROW(B2340:B2359)-ROW(B2340)+1)) / (20*21/2)</f>
        <v>8.2943271428571439</v>
      </c>
      <c r="J2356" s="2">
        <f t="shared" si="290"/>
        <v>8.2369986535481541</v>
      </c>
      <c r="K2356" s="2">
        <f t="shared" si="292"/>
        <v>8.3047800724504022</v>
      </c>
    </row>
    <row r="2357" spans="1:11" ht="13.5" x14ac:dyDescent="0.25">
      <c r="A2357" s="3">
        <f>TITRES_STAT!B2360</f>
        <v>45436</v>
      </c>
      <c r="B2357" s="6">
        <f>TITRES_STAT!D2360</f>
        <v>8.4890000000000008</v>
      </c>
      <c r="C2357" s="2">
        <f t="shared" si="285"/>
        <v>0</v>
      </c>
      <c r="D2357" s="2">
        <f t="shared" si="286"/>
        <v>8.4175200000000014</v>
      </c>
      <c r="E2357" s="2">
        <f t="shared" si="288"/>
        <v>8.2566699999999997</v>
      </c>
      <c r="F2357" s="2">
        <f t="shared" si="289"/>
        <v>8.18384</v>
      </c>
      <c r="G2357" s="2">
        <f t="shared" si="291"/>
        <v>8.3883859999999917</v>
      </c>
      <c r="H2357" s="2">
        <f t="shared" si="287"/>
        <v>7.3165465000000003</v>
      </c>
      <c r="I2357" s="2">
        <f t="array" ref="I2357">SUMPRODUCT(B2341:B2360, (ROW(B2341:B2360)-ROW(B2341)+1)) / (20*21/2)</f>
        <v>8.3200709523809522</v>
      </c>
      <c r="J2357" s="2">
        <f t="shared" si="290"/>
        <v>8.2609987817816641</v>
      </c>
      <c r="K2357" s="2">
        <f t="shared" si="292"/>
        <v>8.3120043833347008</v>
      </c>
    </row>
    <row r="2358" spans="1:11" ht="13.5" x14ac:dyDescent="0.25">
      <c r="A2358" s="3">
        <f>TITRES_STAT!B2361</f>
        <v>45439</v>
      </c>
      <c r="B2358" s="6">
        <f>TITRES_STAT!D2361</f>
        <v>8.4890000000000008</v>
      </c>
      <c r="C2358" s="2">
        <f t="shared" si="285"/>
        <v>0</v>
      </c>
      <c r="D2358" s="2">
        <f t="shared" si="286"/>
        <v>8.4532600000000002</v>
      </c>
      <c r="E2358" s="2">
        <f t="shared" si="288"/>
        <v>8.3013500000000011</v>
      </c>
      <c r="F2358" s="2">
        <f t="shared" si="289"/>
        <v>8.2012649999999994</v>
      </c>
      <c r="G2358" s="2">
        <f t="shared" si="291"/>
        <v>8.3794499999999932</v>
      </c>
      <c r="H2358" s="2">
        <f t="shared" si="287"/>
        <v>7.3277610000000006</v>
      </c>
      <c r="I2358" s="2">
        <f t="array" ref="I2358">SUMPRODUCT(B2342:B2361, (ROW(B2342:B2361)-ROW(B2342)+1)) / (20*21/2)</f>
        <v>8.3441552380952384</v>
      </c>
      <c r="J2358" s="2">
        <f t="shared" si="290"/>
        <v>8.2827131835167442</v>
      </c>
      <c r="K2358" s="2">
        <f t="shared" si="292"/>
        <v>8.3189453879098103</v>
      </c>
    </row>
    <row r="2359" spans="1:11" ht="13.5" x14ac:dyDescent="0.25">
      <c r="A2359" s="3">
        <f>TITRES_STAT!B2362</f>
        <v>45440</v>
      </c>
      <c r="B2359" s="6">
        <f>TITRES_STAT!D2362</f>
        <v>8.4890000000000008</v>
      </c>
      <c r="C2359" s="2">
        <f t="shared" si="285"/>
        <v>0</v>
      </c>
      <c r="D2359" s="2">
        <f t="shared" si="286"/>
        <v>8.4890000000000008</v>
      </c>
      <c r="E2359" s="2">
        <f t="shared" si="288"/>
        <v>8.3460300000000025</v>
      </c>
      <c r="F2359" s="2">
        <f t="shared" si="289"/>
        <v>8.2186899999999987</v>
      </c>
      <c r="G2359" s="2">
        <f t="shared" si="291"/>
        <v>8.3705139999999929</v>
      </c>
      <c r="H2359" s="2">
        <f t="shared" si="287"/>
        <v>7.338975500000001</v>
      </c>
      <c r="I2359" s="2">
        <f t="array" ref="I2359">SUMPRODUCT(B2343:B2362, (ROW(B2343:B2362)-ROW(B2343)+1)) / (20*21/2)</f>
        <v>8.4023228571428579</v>
      </c>
      <c r="J2359" s="2">
        <f t="shared" si="290"/>
        <v>8.3023595469913403</v>
      </c>
      <c r="K2359" s="2">
        <f t="shared" si="292"/>
        <v>8.3256141962270735</v>
      </c>
    </row>
    <row r="2360" spans="1:11" ht="13.5" x14ac:dyDescent="0.25">
      <c r="A2360" s="3">
        <f>TITRES_STAT!B2363</f>
        <v>45441</v>
      </c>
      <c r="B2360" s="6">
        <f>TITRES_STAT!D2363</f>
        <v>8.4890000000000008</v>
      </c>
      <c r="C2360" s="2">
        <f t="shared" si="285"/>
        <v>0</v>
      </c>
      <c r="D2360" s="2">
        <f t="shared" si="286"/>
        <v>8.4890000000000008</v>
      </c>
      <c r="E2360" s="2">
        <f t="shared" si="288"/>
        <v>8.3907100000000021</v>
      </c>
      <c r="F2360" s="2">
        <f t="shared" si="289"/>
        <v>8.2361149999999999</v>
      </c>
      <c r="G2360" s="2">
        <f t="shared" si="291"/>
        <v>8.3615779999999926</v>
      </c>
      <c r="H2360" s="2">
        <f t="shared" si="287"/>
        <v>7.3501900000000013</v>
      </c>
      <c r="I2360" s="2">
        <f t="array" ref="I2360">SUMPRODUCT(B2344:B2363, (ROW(B2344:B2363)-ROW(B2344)+1)) / (20*21/2)</f>
        <v>8.4570438095238103</v>
      </c>
      <c r="J2360" s="2">
        <f t="shared" si="290"/>
        <v>8.3201348282302607</v>
      </c>
      <c r="K2360" s="2">
        <f t="shared" si="292"/>
        <v>8.3320214826495409</v>
      </c>
    </row>
    <row r="2361" spans="1:11" ht="13.5" x14ac:dyDescent="0.25">
      <c r="A2361" s="3">
        <f>TITRES_STAT!B2364</f>
        <v>45442</v>
      </c>
      <c r="B2361" s="6">
        <f>TITRES_STAT!D2364</f>
        <v>8.4890000000000008</v>
      </c>
      <c r="C2361" s="2">
        <f t="shared" si="285"/>
        <v>0</v>
      </c>
      <c r="D2361" s="2">
        <f t="shared" si="286"/>
        <v>8.4890000000000008</v>
      </c>
      <c r="E2361" s="2">
        <f t="shared" si="288"/>
        <v>8.4353900000000017</v>
      </c>
      <c r="F2361" s="2">
        <f t="shared" si="289"/>
        <v>8.2535399999999992</v>
      </c>
      <c r="G2361" s="2">
        <f t="shared" si="291"/>
        <v>8.3526419999999924</v>
      </c>
      <c r="H2361" s="2">
        <f t="shared" si="287"/>
        <v>7.3627000000000011</v>
      </c>
      <c r="I2361" s="2">
        <f t="array" ref="I2361">SUMPRODUCT(B2345:B2364, (ROW(B2345:B2364)-ROW(B2345)+1)) / (20*21/2)</f>
        <v>8.5083180952380939</v>
      </c>
      <c r="J2361" s="2">
        <f t="shared" si="290"/>
        <v>8.3362172255416649</v>
      </c>
      <c r="K2361" s="2">
        <f t="shared" si="292"/>
        <v>8.3381775029377945</v>
      </c>
    </row>
    <row r="2362" spans="1:11" ht="13.5" x14ac:dyDescent="0.25">
      <c r="A2362" s="3">
        <f>TITRES_STAT!B2365</f>
        <v>45443</v>
      </c>
      <c r="B2362" s="6">
        <f>TITRES_STAT!D2365</f>
        <v>8.8643000000000001</v>
      </c>
      <c r="C2362" s="2">
        <f t="shared" si="285"/>
        <v>0.3752999999999993</v>
      </c>
      <c r="D2362" s="2">
        <f t="shared" si="286"/>
        <v>8.5640600000000013</v>
      </c>
      <c r="E2362" s="2">
        <f t="shared" si="288"/>
        <v>8.4907900000000023</v>
      </c>
      <c r="F2362" s="2">
        <f t="shared" si="289"/>
        <v>8.2897300000000005</v>
      </c>
      <c r="G2362" s="2">
        <f t="shared" si="291"/>
        <v>8.3512119999999932</v>
      </c>
      <c r="H2362" s="2">
        <f t="shared" si="287"/>
        <v>7.3770865000000017</v>
      </c>
      <c r="I2362" s="2">
        <f t="array" ref="I2362">SUMPRODUCT(B2346:B2365, (ROW(B2346:B2365)-ROW(B2346)+1)) / (20*21/2)</f>
        <v>8.556145714285714</v>
      </c>
      <c r="J2362" s="2">
        <f t="shared" si="290"/>
        <v>8.3865108231091252</v>
      </c>
      <c r="K2362" s="2">
        <f t="shared" si="292"/>
        <v>8.3588097577245488</v>
      </c>
    </row>
    <row r="2363" spans="1:11" ht="13.5" x14ac:dyDescent="0.25">
      <c r="A2363" s="3">
        <f>TITRES_STAT!B2366</f>
        <v>45446</v>
      </c>
      <c r="B2363" s="6">
        <f>TITRES_STAT!D2366</f>
        <v>8.8643000000000001</v>
      </c>
      <c r="C2363" s="2">
        <f t="shared" si="285"/>
        <v>0</v>
      </c>
      <c r="D2363" s="2">
        <f t="shared" si="286"/>
        <v>8.6391200000000001</v>
      </c>
      <c r="E2363" s="2">
        <f t="shared" si="288"/>
        <v>8.5461900000000011</v>
      </c>
      <c r="F2363" s="2">
        <f t="shared" si="289"/>
        <v>8.3259200000000018</v>
      </c>
      <c r="G2363" s="2">
        <f t="shared" si="291"/>
        <v>8.349781999999994</v>
      </c>
      <c r="H2363" s="2">
        <f t="shared" si="287"/>
        <v>7.3914730000000013</v>
      </c>
      <c r="I2363" s="2">
        <f t="array" ref="I2363">SUMPRODUCT(B2347:B2366, (ROW(B2347:B2366)-ROW(B2347)+1)) / (20*21/2)</f>
        <v>8.6000585714285709</v>
      </c>
      <c r="J2363" s="2">
        <f t="shared" si="290"/>
        <v>8.4320145542415901</v>
      </c>
      <c r="K2363" s="2">
        <f t="shared" si="292"/>
        <v>8.3786329044804493</v>
      </c>
    </row>
    <row r="2364" spans="1:11" ht="13.5" x14ac:dyDescent="0.25">
      <c r="A2364" s="3">
        <f>TITRES_STAT!B2367</f>
        <v>45447</v>
      </c>
      <c r="B2364" s="6">
        <f>TITRES_STAT!D2367</f>
        <v>8.8643000000000001</v>
      </c>
      <c r="C2364" s="2">
        <f t="shared" si="285"/>
        <v>0</v>
      </c>
      <c r="D2364" s="2">
        <f t="shared" si="286"/>
        <v>8.7141800000000007</v>
      </c>
      <c r="E2364" s="2">
        <f t="shared" si="288"/>
        <v>8.6015900000000016</v>
      </c>
      <c r="F2364" s="2">
        <f t="shared" si="289"/>
        <v>8.3621100000000013</v>
      </c>
      <c r="G2364" s="2">
        <f t="shared" si="291"/>
        <v>8.3483519999999949</v>
      </c>
      <c r="H2364" s="2">
        <f t="shared" si="287"/>
        <v>7.4058595</v>
      </c>
      <c r="I2364" s="2">
        <f t="array" ref="I2364">SUMPRODUCT(B2348:B2367, (ROW(B2348:B2367)-ROW(B2348)+1)) / (20*21/2)</f>
        <v>8.6400566666666663</v>
      </c>
      <c r="J2364" s="2">
        <f t="shared" si="290"/>
        <v>8.4731845966947716</v>
      </c>
      <c r="K2364" s="2">
        <f t="shared" si="292"/>
        <v>8.3976786729321962</v>
      </c>
    </row>
    <row r="2365" spans="1:11" ht="13.5" x14ac:dyDescent="0.25">
      <c r="A2365" s="3">
        <f>TITRES_STAT!B2368</f>
        <v>45448</v>
      </c>
      <c r="B2365" s="6">
        <f>TITRES_STAT!D2368</f>
        <v>8.8643000000000001</v>
      </c>
      <c r="C2365" s="2">
        <f t="shared" si="285"/>
        <v>0</v>
      </c>
      <c r="D2365" s="2">
        <f t="shared" si="286"/>
        <v>8.7892400000000013</v>
      </c>
      <c r="E2365" s="2">
        <f t="shared" si="288"/>
        <v>8.6391200000000019</v>
      </c>
      <c r="F2365" s="2">
        <f t="shared" si="289"/>
        <v>8.403215000000003</v>
      </c>
      <c r="G2365" s="2">
        <f t="shared" si="291"/>
        <v>8.3469219999999957</v>
      </c>
      <c r="H2365" s="2">
        <f t="shared" si="287"/>
        <v>7.4211395000000007</v>
      </c>
      <c r="I2365" s="2">
        <f t="array" ref="I2365">SUMPRODUCT(B2349:B2368, (ROW(B2349:B2368)-ROW(B2349)+1)) / (20*21/2)</f>
        <v>8.6761400000000002</v>
      </c>
      <c r="J2365" s="2">
        <f t="shared" si="290"/>
        <v>8.5104336827238409</v>
      </c>
      <c r="K2365" s="2">
        <f t="shared" si="292"/>
        <v>8.4159775485034825</v>
      </c>
    </row>
    <row r="2366" spans="1:11" ht="13.5" x14ac:dyDescent="0.25">
      <c r="A2366" s="3">
        <f>TITRES_STAT!B2369</f>
        <v>45449</v>
      </c>
      <c r="B2366" s="6">
        <f>TITRES_STAT!D2369</f>
        <v>8.8643000000000001</v>
      </c>
      <c r="C2366" s="2">
        <f t="shared" si="285"/>
        <v>0</v>
      </c>
      <c r="D2366" s="2">
        <f t="shared" si="286"/>
        <v>8.8643000000000001</v>
      </c>
      <c r="E2366" s="2">
        <f t="shared" si="288"/>
        <v>8.6766500000000004</v>
      </c>
      <c r="F2366" s="2">
        <f t="shared" si="289"/>
        <v>8.4443200000000047</v>
      </c>
      <c r="G2366" s="2">
        <f t="shared" si="291"/>
        <v>8.3458499999999969</v>
      </c>
      <c r="H2366" s="2">
        <f t="shared" si="287"/>
        <v>7.4351239999999992</v>
      </c>
      <c r="I2366" s="2">
        <f t="array" ref="I2366">SUMPRODUCT(B2350:B2369, (ROW(B2350:B2369)-ROW(B2350)+1)) / (20*21/2)</f>
        <v>8.7083085714285708</v>
      </c>
      <c r="J2366" s="2">
        <f t="shared" si="290"/>
        <v>8.544135236750142</v>
      </c>
      <c r="K2366" s="2">
        <f t="shared" si="292"/>
        <v>8.4335588211111894</v>
      </c>
    </row>
    <row r="2367" spans="1:11" ht="13.5" x14ac:dyDescent="0.25">
      <c r="A2367" s="3">
        <f>TITRES_STAT!B2370</f>
        <v>45450</v>
      </c>
      <c r="B2367" s="6">
        <f>TITRES_STAT!D2370</f>
        <v>8.8643000000000001</v>
      </c>
      <c r="C2367" s="2">
        <f t="shared" si="285"/>
        <v>0</v>
      </c>
      <c r="D2367" s="2">
        <f t="shared" si="286"/>
        <v>8.8643000000000001</v>
      </c>
      <c r="E2367" s="2">
        <f t="shared" si="288"/>
        <v>8.7141800000000007</v>
      </c>
      <c r="F2367" s="2">
        <f t="shared" si="289"/>
        <v>8.4854250000000029</v>
      </c>
      <c r="G2367" s="2">
        <f t="shared" si="291"/>
        <v>8.344777999999998</v>
      </c>
      <c r="H2367" s="2">
        <f t="shared" si="287"/>
        <v>7.4481700000000002</v>
      </c>
      <c r="I2367" s="2">
        <f t="array" ref="I2367">SUMPRODUCT(B2351:B2370, (ROW(B2351:B2370)-ROW(B2351)+1)) / (20*21/2)</f>
        <v>8.7365623809523818</v>
      </c>
      <c r="J2367" s="2">
        <f t="shared" si="290"/>
        <v>8.5746271189644148</v>
      </c>
      <c r="K2367" s="2">
        <f t="shared" si="292"/>
        <v>8.4504506320480068</v>
      </c>
    </row>
    <row r="2368" spans="1:11" ht="13.5" x14ac:dyDescent="0.25">
      <c r="A2368" s="3">
        <f>TITRES_STAT!B2371</f>
        <v>45453</v>
      </c>
      <c r="B2368" s="6">
        <f>TITRES_STAT!D2371</f>
        <v>8.8643000000000001</v>
      </c>
      <c r="C2368" s="2">
        <f t="shared" si="285"/>
        <v>0</v>
      </c>
      <c r="D2368" s="2">
        <f t="shared" si="286"/>
        <v>8.8643000000000001</v>
      </c>
      <c r="E2368" s="2">
        <f t="shared" si="288"/>
        <v>8.7517099999999992</v>
      </c>
      <c r="F2368" s="2">
        <f t="shared" si="289"/>
        <v>8.5265300000000028</v>
      </c>
      <c r="G2368" s="2">
        <f t="shared" si="291"/>
        <v>8.3437059999999992</v>
      </c>
      <c r="H2368" s="2">
        <f t="shared" si="287"/>
        <v>7.4612159999999994</v>
      </c>
      <c r="I2368" s="2">
        <f t="array" ref="I2368">SUMPRODUCT(B2352:B2371, (ROW(B2352:B2371)-ROW(B2352)+1)) / (20*21/2)</f>
        <v>8.7609014285714277</v>
      </c>
      <c r="J2368" s="2">
        <f t="shared" si="290"/>
        <v>8.6022150123963748</v>
      </c>
      <c r="K2368" s="2">
        <f t="shared" si="292"/>
        <v>8.4666800190265175</v>
      </c>
    </row>
    <row r="2369" spans="1:11" ht="13.5" x14ac:dyDescent="0.25">
      <c r="A2369" s="3">
        <f>TITRES_STAT!B2372</f>
        <v>45454</v>
      </c>
      <c r="B2369" s="6">
        <f>TITRES_STAT!D2372</f>
        <v>8.8643000000000001</v>
      </c>
      <c r="C2369" s="2">
        <f t="shared" si="285"/>
        <v>0</v>
      </c>
      <c r="D2369" s="2">
        <f t="shared" si="286"/>
        <v>8.8643000000000001</v>
      </c>
      <c r="E2369" s="2">
        <f t="shared" si="288"/>
        <v>8.7892400000000013</v>
      </c>
      <c r="F2369" s="2">
        <f t="shared" si="289"/>
        <v>8.5676350000000046</v>
      </c>
      <c r="G2369" s="2">
        <f t="shared" si="291"/>
        <v>8.3504959999999997</v>
      </c>
      <c r="H2369" s="2">
        <f t="shared" si="287"/>
        <v>7.4742619999999986</v>
      </c>
      <c r="I2369" s="2">
        <f t="array" ref="I2369">SUMPRODUCT(B2353:B2372, (ROW(B2353:B2372)-ROW(B2353)+1)) / (20*21/2)</f>
        <v>8.781325714285714</v>
      </c>
      <c r="J2369" s="2">
        <f t="shared" si="290"/>
        <v>8.6271754874062445</v>
      </c>
      <c r="K2369" s="2">
        <f t="shared" si="292"/>
        <v>8.48227295945685</v>
      </c>
    </row>
    <row r="2370" spans="1:11" ht="13.5" x14ac:dyDescent="0.25">
      <c r="A2370" s="3">
        <f>TITRES_STAT!B2373</f>
        <v>45455</v>
      </c>
      <c r="B2370" s="6">
        <f>TITRES_STAT!D2373</f>
        <v>8.8643000000000001</v>
      </c>
      <c r="C2370" s="2">
        <f t="shared" si="285"/>
        <v>0</v>
      </c>
      <c r="D2370" s="2">
        <f t="shared" si="286"/>
        <v>8.8643000000000001</v>
      </c>
      <c r="E2370" s="2">
        <f t="shared" si="288"/>
        <v>8.8267699999999998</v>
      </c>
      <c r="F2370" s="2">
        <f t="shared" si="289"/>
        <v>8.6087400000000027</v>
      </c>
      <c r="G2370" s="2">
        <f t="shared" si="291"/>
        <v>8.3572860000000002</v>
      </c>
      <c r="H2370" s="2">
        <f t="shared" si="287"/>
        <v>7.4873079999999979</v>
      </c>
      <c r="I2370" s="2">
        <f t="array" ref="I2370">SUMPRODUCT(B2354:B2373, (ROW(B2354:B2373)-ROW(B2354)+1)) / (20*21/2)</f>
        <v>8.7991119047619044</v>
      </c>
      <c r="J2370" s="2">
        <f t="shared" si="290"/>
        <v>8.6497587743199364</v>
      </c>
      <c r="K2370" s="2">
        <f t="shared" si="292"/>
        <v>8.4972544120271696</v>
      </c>
    </row>
    <row r="2371" spans="1:11" ht="13.5" x14ac:dyDescent="0.25">
      <c r="A2371" s="3">
        <f>TITRES_STAT!B2374</f>
        <v>45456</v>
      </c>
      <c r="B2371" s="6">
        <f>TITRES_STAT!D2374</f>
        <v>8.8643000000000001</v>
      </c>
      <c r="C2371" s="2">
        <f t="shared" si="285"/>
        <v>0</v>
      </c>
      <c r="D2371" s="2">
        <f t="shared" si="286"/>
        <v>8.8643000000000001</v>
      </c>
      <c r="E2371" s="2">
        <f t="shared" si="288"/>
        <v>8.8643000000000001</v>
      </c>
      <c r="F2371" s="2">
        <f t="shared" si="289"/>
        <v>8.6498450000000044</v>
      </c>
      <c r="G2371" s="2">
        <f t="shared" si="291"/>
        <v>8.3647920000000013</v>
      </c>
      <c r="H2371" s="2">
        <f t="shared" si="287"/>
        <v>7.5003539999999989</v>
      </c>
      <c r="I2371" s="2">
        <f t="array" ref="I2371">SUMPRODUCT(B2355:B2374, (ROW(B2355:B2374)-ROW(B2355)+1)) / (20*21/2)</f>
        <v>8.8142599999999991</v>
      </c>
      <c r="J2371" s="2">
        <f t="shared" si="290"/>
        <v>8.6701912720037519</v>
      </c>
      <c r="K2371" s="2">
        <f t="shared" si="292"/>
        <v>8.5116483566535557</v>
      </c>
    </row>
    <row r="2372" spans="1:11" ht="13.5" x14ac:dyDescent="0.25">
      <c r="A2372" s="3">
        <f>TITRES_STAT!B2375</f>
        <v>45457</v>
      </c>
      <c r="B2372" s="6">
        <f>TITRES_STAT!D2375</f>
        <v>8.8643000000000001</v>
      </c>
      <c r="C2372" s="2">
        <f t="shared" ref="C2372:C2435" si="293">B2372-B2371</f>
        <v>0</v>
      </c>
      <c r="D2372" s="2">
        <f t="shared" si="286"/>
        <v>8.8643000000000001</v>
      </c>
      <c r="E2372" s="2">
        <f t="shared" si="288"/>
        <v>8.8643000000000001</v>
      </c>
      <c r="F2372" s="2">
        <f t="shared" si="289"/>
        <v>8.6775450000000038</v>
      </c>
      <c r="G2372" s="2">
        <f t="shared" si="291"/>
        <v>8.3722980000000025</v>
      </c>
      <c r="H2372" s="2">
        <f t="shared" si="287"/>
        <v>7.5133999999999981</v>
      </c>
      <c r="I2372" s="2">
        <f t="array" ref="I2372">SUMPRODUCT(B2356:B2375, (ROW(B2356:B2375)-ROW(B2356)+1)) / (20*21/2)</f>
        <v>8.8267700000000016</v>
      </c>
      <c r="J2372" s="2">
        <f t="shared" si="290"/>
        <v>8.6886778175272035</v>
      </c>
      <c r="K2372" s="2">
        <f t="shared" si="292"/>
        <v>8.5254778328632206</v>
      </c>
    </row>
    <row r="2373" spans="1:11" ht="13.5" x14ac:dyDescent="0.25">
      <c r="A2373" s="3">
        <f>TITRES_STAT!B2376</f>
        <v>45461</v>
      </c>
      <c r="B2373" s="6">
        <f>TITRES_STAT!D2376</f>
        <v>8.8643000000000001</v>
      </c>
      <c r="C2373" s="2">
        <f t="shared" si="293"/>
        <v>0</v>
      </c>
      <c r="D2373" s="2">
        <f t="shared" si="286"/>
        <v>8.8643000000000001</v>
      </c>
      <c r="E2373" s="2">
        <f t="shared" si="288"/>
        <v>8.8643000000000001</v>
      </c>
      <c r="F2373" s="2">
        <f t="shared" si="289"/>
        <v>8.705245000000005</v>
      </c>
      <c r="G2373" s="2">
        <f t="shared" si="291"/>
        <v>8.3798040000000018</v>
      </c>
      <c r="H2373" s="2">
        <f t="shared" si="287"/>
        <v>7.5264459999999982</v>
      </c>
      <c r="I2373" s="2">
        <f t="array" ref="I2373">SUMPRODUCT(B2357:B2376, (ROW(B2357:B2376)-ROW(B2357)+1)) / (20*21/2)</f>
        <v>8.8374928571428573</v>
      </c>
      <c r="J2373" s="2">
        <f t="shared" si="290"/>
        <v>8.7054037396674691</v>
      </c>
      <c r="K2373" s="2">
        <f t="shared" si="292"/>
        <v>8.5387649766725069</v>
      </c>
    </row>
    <row r="2374" spans="1:11" ht="13.5" x14ac:dyDescent="0.25">
      <c r="A2374" s="3">
        <f>TITRES_STAT!B2377</f>
        <v>45462</v>
      </c>
      <c r="B2374" s="6">
        <f>TITRES_STAT!D2377</f>
        <v>8.8643000000000001</v>
      </c>
      <c r="C2374" s="2">
        <f t="shared" si="293"/>
        <v>0</v>
      </c>
      <c r="D2374" s="2">
        <f t="shared" ref="D2374:D2437" si="294">AVERAGE(B2370:B2374)</f>
        <v>8.8643000000000001</v>
      </c>
      <c r="E2374" s="2">
        <f t="shared" si="288"/>
        <v>8.8643000000000001</v>
      </c>
      <c r="F2374" s="2">
        <f t="shared" si="289"/>
        <v>8.7329450000000044</v>
      </c>
      <c r="G2374" s="2">
        <f t="shared" si="291"/>
        <v>8.3874880000000047</v>
      </c>
      <c r="H2374" s="2">
        <f t="shared" si="287"/>
        <v>7.539089999999999</v>
      </c>
      <c r="I2374" s="2">
        <f t="array" ref="I2374">SUMPRODUCT(B2358:B2377, (ROW(B2358:B2377)-ROW(B2358)+1)) / (20*21/2)</f>
        <v>8.8464285714285715</v>
      </c>
      <c r="J2374" s="2">
        <f t="shared" si="290"/>
        <v>8.7205367168419965</v>
      </c>
      <c r="K2374" s="2">
        <f t="shared" si="292"/>
        <v>8.5515310560186837</v>
      </c>
    </row>
    <row r="2375" spans="1:11" ht="13.5" x14ac:dyDescent="0.25">
      <c r="A2375" s="3">
        <f>TITRES_STAT!B2378</f>
        <v>45463</v>
      </c>
      <c r="B2375" s="6">
        <f>TITRES_STAT!D2378</f>
        <v>8.8643000000000001</v>
      </c>
      <c r="C2375" s="2">
        <f t="shared" si="293"/>
        <v>0</v>
      </c>
      <c r="D2375" s="2">
        <f t="shared" si="294"/>
        <v>8.8643000000000001</v>
      </c>
      <c r="E2375" s="2">
        <f t="shared" si="288"/>
        <v>8.8643000000000001</v>
      </c>
      <c r="F2375" s="2">
        <f t="shared" si="289"/>
        <v>8.7517100000000028</v>
      </c>
      <c r="G2375" s="2">
        <f t="shared" si="291"/>
        <v>8.3951720000000041</v>
      </c>
      <c r="H2375" s="2">
        <f t="shared" si="287"/>
        <v>7.5517339999999997</v>
      </c>
      <c r="I2375" s="2">
        <f t="array" ref="I2375">SUMPRODUCT(B2359:B2378, (ROW(B2359:B2378)-ROW(B2359)+1)) / (20*21/2)</f>
        <v>8.8535771428571444</v>
      </c>
      <c r="J2375" s="2">
        <f t="shared" si="290"/>
        <v>8.7342284580951404</v>
      </c>
      <c r="K2375" s="2">
        <f t="shared" si="292"/>
        <v>8.5637965048022657</v>
      </c>
    </row>
    <row r="2376" spans="1:11" ht="13.5" x14ac:dyDescent="0.25">
      <c r="A2376" s="3">
        <f>TITRES_STAT!B2379</f>
        <v>45464</v>
      </c>
      <c r="B2376" s="6">
        <f>TITRES_STAT!D2379</f>
        <v>8.8643000000000001</v>
      </c>
      <c r="C2376" s="2">
        <f t="shared" si="293"/>
        <v>0</v>
      </c>
      <c r="D2376" s="2">
        <f t="shared" si="294"/>
        <v>8.8643000000000001</v>
      </c>
      <c r="E2376" s="2">
        <f t="shared" si="288"/>
        <v>8.8643000000000001</v>
      </c>
      <c r="F2376" s="2">
        <f t="shared" si="289"/>
        <v>8.7704750000000047</v>
      </c>
      <c r="G2376" s="2">
        <f t="shared" si="291"/>
        <v>8.4028560000000052</v>
      </c>
      <c r="H2376" s="2">
        <f t="shared" si="287"/>
        <v>7.5643779999999996</v>
      </c>
      <c r="I2376" s="2">
        <f t="array" ref="I2376">SUMPRODUCT(B2360:B2379, (ROW(B2360:B2379)-ROW(B2360)+1)) / (20*21/2)</f>
        <v>8.8589385714285722</v>
      </c>
      <c r="J2376" s="2">
        <f t="shared" si="290"/>
        <v>8.7466162239908414</v>
      </c>
      <c r="K2376" s="2">
        <f t="shared" si="292"/>
        <v>8.5755809555943348</v>
      </c>
    </row>
    <row r="2377" spans="1:11" ht="13.5" x14ac:dyDescent="0.25">
      <c r="A2377" s="3">
        <f>TITRES_STAT!B2380</f>
        <v>45467</v>
      </c>
      <c r="B2377" s="6">
        <f>TITRES_STAT!D2380</f>
        <v>8.8643000000000001</v>
      </c>
      <c r="C2377" s="2">
        <f t="shared" si="293"/>
        <v>0</v>
      </c>
      <c r="D2377" s="2">
        <f t="shared" si="294"/>
        <v>8.8643000000000001</v>
      </c>
      <c r="E2377" s="2">
        <f t="shared" si="288"/>
        <v>8.8643000000000001</v>
      </c>
      <c r="F2377" s="2">
        <f t="shared" si="289"/>
        <v>8.7892400000000031</v>
      </c>
      <c r="G2377" s="2">
        <f t="shared" si="291"/>
        <v>8.4173320000000054</v>
      </c>
      <c r="H2377" s="2">
        <f t="shared" si="287"/>
        <v>7.5770219999999995</v>
      </c>
      <c r="I2377" s="2">
        <f t="array" ref="I2377">SUMPRODUCT(B2361:B2380, (ROW(B2361:B2380)-ROW(B2361)+1)) / (20*21/2)</f>
        <v>8.8625128571428569</v>
      </c>
      <c r="J2377" s="2">
        <f t="shared" si="290"/>
        <v>8.7578242026583801</v>
      </c>
      <c r="K2377" s="2">
        <f t="shared" si="292"/>
        <v>8.5869032710612245</v>
      </c>
    </row>
    <row r="2378" spans="1:11" ht="13.5" x14ac:dyDescent="0.25">
      <c r="A2378" s="3">
        <f>TITRES_STAT!B2381</f>
        <v>45468</v>
      </c>
      <c r="B2378" s="6">
        <f>TITRES_STAT!D2381</f>
        <v>8.8643000000000001</v>
      </c>
      <c r="C2378" s="2">
        <f t="shared" si="293"/>
        <v>0</v>
      </c>
      <c r="D2378" s="2">
        <f t="shared" si="294"/>
        <v>8.8643000000000001</v>
      </c>
      <c r="E2378" s="2">
        <f t="shared" si="288"/>
        <v>8.8643000000000001</v>
      </c>
      <c r="F2378" s="2">
        <f t="shared" si="289"/>
        <v>8.8080050000000032</v>
      </c>
      <c r="G2378" s="2">
        <f t="shared" si="291"/>
        <v>8.4318080000000073</v>
      </c>
      <c r="H2378" s="2">
        <f t="shared" ref="H2378:H2441" si="295">AVERAGE(B2179:B2378)</f>
        <v>7.5896659999999994</v>
      </c>
      <c r="I2378" s="2">
        <f t="array" ref="I2378">SUMPRODUCT(B2362:B2381, (ROW(B2362:B2381)-ROW(B2362)+1)) / (20*21/2)</f>
        <v>8.8643000000000001</v>
      </c>
      <c r="J2378" s="2">
        <f t="shared" si="290"/>
        <v>8.7679647547861528</v>
      </c>
      <c r="K2378" s="2">
        <f t="shared" si="292"/>
        <v>8.5977815741568637</v>
      </c>
    </row>
    <row r="2379" spans="1:11" ht="13.5" x14ac:dyDescent="0.25">
      <c r="A2379" s="3">
        <f>TITRES_STAT!B2382</f>
        <v>45469</v>
      </c>
      <c r="B2379" s="6">
        <f>TITRES_STAT!D2382</f>
        <v>8.8643000000000001</v>
      </c>
      <c r="C2379" s="2">
        <f t="shared" si="293"/>
        <v>0</v>
      </c>
      <c r="D2379" s="2">
        <f t="shared" si="294"/>
        <v>8.8643000000000001</v>
      </c>
      <c r="E2379" s="2">
        <f t="shared" si="288"/>
        <v>8.8643000000000001</v>
      </c>
      <c r="F2379" s="2">
        <f t="shared" si="289"/>
        <v>8.8267700000000051</v>
      </c>
      <c r="G2379" s="2">
        <f t="shared" si="291"/>
        <v>8.4462840000000075</v>
      </c>
      <c r="H2379" s="2">
        <f t="shared" si="295"/>
        <v>7.6023100000000001</v>
      </c>
      <c r="I2379" s="2">
        <f t="array" ref="I2379">SUMPRODUCT(B2363:B2382, (ROW(B2363:B2382)-ROW(B2363)+1)) / (20*21/2)</f>
        <v>8.8643000000000001</v>
      </c>
      <c r="J2379" s="2">
        <f t="shared" si="290"/>
        <v>8.7771395400446153</v>
      </c>
      <c r="K2379" s="2">
        <f t="shared" si="292"/>
        <v>8.6082332771311041</v>
      </c>
    </row>
    <row r="2380" spans="1:11" ht="13.5" x14ac:dyDescent="0.25">
      <c r="A2380" s="3">
        <f>TITRES_STAT!B2383</f>
        <v>45470</v>
      </c>
      <c r="B2380" s="6">
        <f>TITRES_STAT!D2383</f>
        <v>8.8643000000000001</v>
      </c>
      <c r="C2380" s="2">
        <f t="shared" si="293"/>
        <v>0</v>
      </c>
      <c r="D2380" s="2">
        <f t="shared" si="294"/>
        <v>8.8643000000000001</v>
      </c>
      <c r="E2380" s="2">
        <f t="shared" ref="E2380:E2443" si="296">AVERAGE(B2371:B2380)</f>
        <v>8.8643000000000001</v>
      </c>
      <c r="F2380" s="2">
        <f t="shared" si="289"/>
        <v>8.8455350000000035</v>
      </c>
      <c r="G2380" s="2">
        <f t="shared" si="291"/>
        <v>8.4607600000000076</v>
      </c>
      <c r="H2380" s="2">
        <f t="shared" si="295"/>
        <v>7.614954</v>
      </c>
      <c r="I2380" s="2">
        <f t="array" ref="I2380">SUMPRODUCT(B2364:B2383, (ROW(B2364:B2383)-ROW(B2364)+1)) / (20*21/2)</f>
        <v>8.8643000000000001</v>
      </c>
      <c r="J2380" s="2">
        <f t="shared" si="290"/>
        <v>8.7854405362308423</v>
      </c>
      <c r="K2380" s="2">
        <f t="shared" si="292"/>
        <v>8.6182751094004733</v>
      </c>
    </row>
    <row r="2381" spans="1:11" ht="13.5" x14ac:dyDescent="0.25">
      <c r="A2381" s="3">
        <f>TITRES_STAT!B2384</f>
        <v>45471</v>
      </c>
      <c r="B2381" s="6">
        <f>TITRES_STAT!D2384</f>
        <v>8.8643000000000001</v>
      </c>
      <c r="C2381" s="2">
        <f t="shared" si="293"/>
        <v>0</v>
      </c>
      <c r="D2381" s="2">
        <f t="shared" si="294"/>
        <v>8.8643000000000001</v>
      </c>
      <c r="E2381" s="2">
        <f t="shared" si="296"/>
        <v>8.8643000000000001</v>
      </c>
      <c r="F2381" s="2">
        <f t="shared" si="289"/>
        <v>8.8643000000000036</v>
      </c>
      <c r="G2381" s="2">
        <f t="shared" si="291"/>
        <v>8.4752360000000078</v>
      </c>
      <c r="H2381" s="2">
        <f t="shared" si="295"/>
        <v>7.627597999999999</v>
      </c>
      <c r="I2381" s="2">
        <f t="array" ref="I2381">SUMPRODUCT(B2365:B2384, (ROW(B2365:B2384)-ROW(B2365)+1)) / (20*21/2)</f>
        <v>8.8643000000000001</v>
      </c>
      <c r="J2381" s="2">
        <f t="shared" si="290"/>
        <v>8.7929509613517141</v>
      </c>
      <c r="K2381" s="2">
        <f t="shared" si="292"/>
        <v>8.6279231443259459</v>
      </c>
    </row>
    <row r="2382" spans="1:11" ht="13.5" x14ac:dyDescent="0.25">
      <c r="A2382" s="3">
        <f>TITRES_STAT!B2385</f>
        <v>45474</v>
      </c>
      <c r="B2382" s="6">
        <f>TITRES_STAT!D2385</f>
        <v>8.8643000000000001</v>
      </c>
      <c r="C2382" s="2">
        <f t="shared" si="293"/>
        <v>0</v>
      </c>
      <c r="D2382" s="2">
        <f t="shared" si="294"/>
        <v>8.8643000000000001</v>
      </c>
      <c r="E2382" s="2">
        <f t="shared" si="296"/>
        <v>8.8643000000000001</v>
      </c>
      <c r="F2382" s="2">
        <f t="shared" si="289"/>
        <v>8.8643000000000036</v>
      </c>
      <c r="G2382" s="2">
        <f t="shared" si="291"/>
        <v>8.4897120000000079</v>
      </c>
      <c r="H2382" s="2">
        <f t="shared" si="295"/>
        <v>7.6402419999999998</v>
      </c>
      <c r="I2382" s="2">
        <f t="array" ref="I2382">SUMPRODUCT(B2366:B2385, (ROW(B2366:B2385)-ROW(B2366)+1)) / (20*21/2)</f>
        <v>8.8643000000000001</v>
      </c>
      <c r="J2382" s="2">
        <f t="shared" si="290"/>
        <v>8.7997461078896464</v>
      </c>
      <c r="K2382" s="2">
        <f t="shared" si="292"/>
        <v>8.637192824940616</v>
      </c>
    </row>
    <row r="2383" spans="1:11" ht="13.5" x14ac:dyDescent="0.25">
      <c r="A2383" s="3">
        <f>TITRES_STAT!B2386</f>
        <v>45475</v>
      </c>
      <c r="B2383" s="6">
        <f>TITRES_STAT!D2386</f>
        <v>8.8643000000000001</v>
      </c>
      <c r="C2383" s="2">
        <f t="shared" si="293"/>
        <v>0</v>
      </c>
      <c r="D2383" s="2">
        <f t="shared" si="294"/>
        <v>8.8643000000000001</v>
      </c>
      <c r="E2383" s="2">
        <f t="shared" si="296"/>
        <v>8.8643000000000001</v>
      </c>
      <c r="F2383" s="2">
        <f t="shared" si="289"/>
        <v>8.8643000000000036</v>
      </c>
      <c r="G2383" s="2">
        <f t="shared" si="291"/>
        <v>8.5041880000000063</v>
      </c>
      <c r="H2383" s="2">
        <f t="shared" si="295"/>
        <v>7.6542709999999996</v>
      </c>
      <c r="I2383" s="2">
        <f t="array" ref="I2383">SUMPRODUCT(B2367:B2386, (ROW(B2367:B2386)-ROW(B2367)+1)) / (20*21/2)</f>
        <v>8.8643000000000001</v>
      </c>
      <c r="J2383" s="2">
        <f t="shared" si="290"/>
        <v>8.8058940976144413</v>
      </c>
      <c r="K2383" s="2">
        <f t="shared" si="292"/>
        <v>8.6460989886684363</v>
      </c>
    </row>
    <row r="2384" spans="1:11" ht="13.5" x14ac:dyDescent="0.25">
      <c r="A2384" s="3">
        <f>TITRES_STAT!B2387</f>
        <v>45476</v>
      </c>
      <c r="B2384" s="6">
        <f>TITRES_STAT!D2387</f>
        <v>8.8643000000000001</v>
      </c>
      <c r="C2384" s="2">
        <f t="shared" si="293"/>
        <v>0</v>
      </c>
      <c r="D2384" s="2">
        <f t="shared" si="294"/>
        <v>8.8643000000000001</v>
      </c>
      <c r="E2384" s="2">
        <f t="shared" si="296"/>
        <v>8.8643000000000001</v>
      </c>
      <c r="F2384" s="2">
        <f t="shared" si="289"/>
        <v>8.8643000000000036</v>
      </c>
      <c r="G2384" s="2">
        <f t="shared" si="291"/>
        <v>8.5186640000000082</v>
      </c>
      <c r="H2384" s="2">
        <f t="shared" si="295"/>
        <v>7.6682999999999995</v>
      </c>
      <c r="I2384" s="2">
        <f t="array" ref="I2384">SUMPRODUCT(B2368:B2387, (ROW(B2368:B2387)-ROW(B2368)+1)) / (20*21/2)</f>
        <v>8.8643000000000001</v>
      </c>
      <c r="J2384" s="2">
        <f t="shared" si="290"/>
        <v>8.8114565645083047</v>
      </c>
      <c r="K2384" s="2">
        <f t="shared" si="292"/>
        <v>8.6546558910735953</v>
      </c>
    </row>
    <row r="2385" spans="1:11" ht="13.5" x14ac:dyDescent="0.25">
      <c r="A2385" s="3">
        <f>TITRES_STAT!B2388</f>
        <v>45477</v>
      </c>
      <c r="B2385" s="6">
        <f>TITRES_STAT!D2388</f>
        <v>8.8643000000000001</v>
      </c>
      <c r="C2385" s="2">
        <f t="shared" si="293"/>
        <v>0</v>
      </c>
      <c r="D2385" s="2">
        <f t="shared" si="294"/>
        <v>8.8643000000000001</v>
      </c>
      <c r="E2385" s="2">
        <f t="shared" si="296"/>
        <v>8.8643000000000001</v>
      </c>
      <c r="F2385" s="2">
        <f t="shared" si="289"/>
        <v>8.8643000000000036</v>
      </c>
      <c r="G2385" s="2">
        <f t="shared" si="291"/>
        <v>8.5331400000000084</v>
      </c>
      <c r="H2385" s="2">
        <f t="shared" si="295"/>
        <v>7.6809889999999994</v>
      </c>
      <c r="I2385" s="2">
        <f t="array" ref="I2385">SUMPRODUCT(B2369:B2388, (ROW(B2369:B2388)-ROW(B2369)+1)) / (20*21/2)</f>
        <v>8.8643000000000001</v>
      </c>
      <c r="J2385" s="2">
        <f t="shared" si="290"/>
        <v>8.8164892726503705</v>
      </c>
      <c r="K2385" s="2">
        <f t="shared" si="292"/>
        <v>8.6628772286785534</v>
      </c>
    </row>
    <row r="2386" spans="1:11" ht="13.5" x14ac:dyDescent="0.25">
      <c r="A2386" s="3">
        <f>TITRES_STAT!B2389</f>
        <v>45478</v>
      </c>
      <c r="B2386" s="6">
        <f>TITRES_STAT!D2389</f>
        <v>8.8643000000000001</v>
      </c>
      <c r="C2386" s="2">
        <f t="shared" si="293"/>
        <v>0</v>
      </c>
      <c r="D2386" s="2">
        <f t="shared" si="294"/>
        <v>8.8643000000000001</v>
      </c>
      <c r="E2386" s="2">
        <f t="shared" si="296"/>
        <v>8.8643000000000001</v>
      </c>
      <c r="F2386" s="2">
        <f t="shared" si="289"/>
        <v>8.8643000000000036</v>
      </c>
      <c r="G2386" s="2">
        <f t="shared" si="291"/>
        <v>8.5476160000000068</v>
      </c>
      <c r="H2386" s="2">
        <f t="shared" si="295"/>
        <v>7.6950179999999992</v>
      </c>
      <c r="I2386" s="2">
        <f t="array" ref="I2386">SUMPRODUCT(B2370:B2389, (ROW(B2370:B2389)-ROW(B2370)+1)) / (20*21/2)</f>
        <v>8.8643000000000001</v>
      </c>
      <c r="J2386" s="2">
        <f t="shared" si="290"/>
        <v>8.8210426752550966</v>
      </c>
      <c r="K2386" s="2">
        <f t="shared" si="292"/>
        <v>8.6707761608872378</v>
      </c>
    </row>
    <row r="2387" spans="1:11" ht="13.5" x14ac:dyDescent="0.25">
      <c r="A2387" s="3">
        <f>TITRES_STAT!B2390</f>
        <v>45481</v>
      </c>
      <c r="B2387" s="6">
        <f>TITRES_STAT!D2390</f>
        <v>8.8643000000000001</v>
      </c>
      <c r="C2387" s="2">
        <f t="shared" si="293"/>
        <v>0</v>
      </c>
      <c r="D2387" s="2">
        <f t="shared" si="294"/>
        <v>8.8643000000000001</v>
      </c>
      <c r="E2387" s="2">
        <f t="shared" si="296"/>
        <v>8.8643000000000001</v>
      </c>
      <c r="F2387" s="2">
        <f t="shared" si="289"/>
        <v>8.8643000000000036</v>
      </c>
      <c r="G2387" s="2">
        <f t="shared" si="291"/>
        <v>8.5620920000000069</v>
      </c>
      <c r="H2387" s="2">
        <f t="shared" si="295"/>
        <v>7.7090469999999991</v>
      </c>
      <c r="I2387" s="2">
        <f t="array" ref="I2387">SUMPRODUCT(B2371:B2390, (ROW(B2371:B2390)-ROW(B2371)+1)) / (20*21/2)</f>
        <v>8.8643000000000001</v>
      </c>
      <c r="J2387" s="2">
        <f t="shared" si="290"/>
        <v>8.8251624204688977</v>
      </c>
      <c r="K2387" s="2">
        <f t="shared" si="292"/>
        <v>8.6783653310485231</v>
      </c>
    </row>
    <row r="2388" spans="1:11" ht="13.5" x14ac:dyDescent="0.25">
      <c r="A2388" s="3">
        <f>TITRES_STAT!B2391</f>
        <v>45482</v>
      </c>
      <c r="B2388" s="6">
        <f>TITRES_STAT!D2391</f>
        <v>8.8643000000000001</v>
      </c>
      <c r="C2388" s="2">
        <f t="shared" si="293"/>
        <v>0</v>
      </c>
      <c r="D2388" s="2">
        <f t="shared" si="294"/>
        <v>8.8643000000000001</v>
      </c>
      <c r="E2388" s="2">
        <f t="shared" si="296"/>
        <v>8.8643000000000001</v>
      </c>
      <c r="F2388" s="2">
        <f t="shared" ref="F2388:F2451" si="297">AVERAGE(B2369:B2388)</f>
        <v>8.8643000000000036</v>
      </c>
      <c r="G2388" s="2">
        <f t="shared" si="291"/>
        <v>8.5765680000000071</v>
      </c>
      <c r="H2388" s="2">
        <f t="shared" si="295"/>
        <v>7.7244164999999985</v>
      </c>
      <c r="I2388" s="2">
        <f t="array" ref="I2388">SUMPRODUCT(B2372:B2391, (ROW(B2372:B2391)-ROW(B2372)+1)) / (20*21/2)</f>
        <v>8.8643000000000001</v>
      </c>
      <c r="J2388" s="2">
        <f t="shared" si="290"/>
        <v>8.8288898089956689</v>
      </c>
      <c r="K2388" s="2">
        <f t="shared" si="292"/>
        <v>8.6856568866936801</v>
      </c>
    </row>
    <row r="2389" spans="1:11" ht="13.5" x14ac:dyDescent="0.25">
      <c r="A2389" s="3">
        <f>TITRES_STAT!B2392</f>
        <v>45483</v>
      </c>
      <c r="B2389" s="6">
        <f>TITRES_STAT!D2392</f>
        <v>8.8643000000000001</v>
      </c>
      <c r="C2389" s="2">
        <f t="shared" si="293"/>
        <v>0</v>
      </c>
      <c r="D2389" s="2">
        <f t="shared" si="294"/>
        <v>8.8643000000000001</v>
      </c>
      <c r="E2389" s="2">
        <f t="shared" si="296"/>
        <v>8.8643000000000001</v>
      </c>
      <c r="F2389" s="2">
        <f t="shared" si="297"/>
        <v>8.8643000000000036</v>
      </c>
      <c r="G2389" s="2">
        <f t="shared" si="291"/>
        <v>8.5910440000000072</v>
      </c>
      <c r="H2389" s="2">
        <f t="shared" si="295"/>
        <v>7.7397859999999987</v>
      </c>
      <c r="I2389" s="2">
        <f t="array" ref="I2389">SUMPRODUCT(B2373:B2392, (ROW(B2373:B2392)-ROW(B2373)+1)) / (20*21/2)</f>
        <v>8.8643000000000001</v>
      </c>
      <c r="J2389" s="2">
        <f t="shared" ref="J2389:J2452" si="298">$J$4*B2389+J2388*(1-$J$4)</f>
        <v>8.832262208138939</v>
      </c>
      <c r="K2389" s="2">
        <f t="shared" si="292"/>
        <v>8.6926624989802033</v>
      </c>
    </row>
    <row r="2390" spans="1:11" ht="13.5" x14ac:dyDescent="0.25">
      <c r="A2390" s="3">
        <f>TITRES_STAT!B2393</f>
        <v>45484</v>
      </c>
      <c r="B2390" s="6">
        <f>TITRES_STAT!D2393</f>
        <v>8.8643000000000001</v>
      </c>
      <c r="C2390" s="2">
        <f t="shared" si="293"/>
        <v>0</v>
      </c>
      <c r="D2390" s="2">
        <f t="shared" si="294"/>
        <v>8.8643000000000001</v>
      </c>
      <c r="E2390" s="2">
        <f t="shared" si="296"/>
        <v>8.8643000000000001</v>
      </c>
      <c r="F2390" s="2">
        <f t="shared" si="297"/>
        <v>8.8643000000000036</v>
      </c>
      <c r="G2390" s="2">
        <f t="shared" si="291"/>
        <v>8.6055200000000074</v>
      </c>
      <c r="H2390" s="2">
        <f t="shared" si="295"/>
        <v>7.7551554999999981</v>
      </c>
      <c r="I2390" s="2">
        <f t="array" ref="I2390">SUMPRODUCT(B2374:B2393, (ROW(B2374:B2393)-ROW(B2374)+1)) / (20*21/2)</f>
        <v>8.8643000000000001</v>
      </c>
      <c r="J2390" s="2">
        <f t="shared" si="298"/>
        <v>8.835313426411421</v>
      </c>
      <c r="K2390" s="2">
        <f t="shared" si="292"/>
        <v>8.6993933813731363</v>
      </c>
    </row>
    <row r="2391" spans="1:11" ht="13.5" x14ac:dyDescent="0.25">
      <c r="A2391" s="3">
        <f>TITRES_STAT!B2394</f>
        <v>45485</v>
      </c>
      <c r="B2391" s="6">
        <f>TITRES_STAT!D2394</f>
        <v>8.8643000000000001</v>
      </c>
      <c r="C2391" s="2">
        <f t="shared" si="293"/>
        <v>0</v>
      </c>
      <c r="D2391" s="2">
        <f t="shared" si="294"/>
        <v>8.8643000000000001</v>
      </c>
      <c r="E2391" s="2">
        <f t="shared" si="296"/>
        <v>8.8643000000000001</v>
      </c>
      <c r="F2391" s="2">
        <f t="shared" si="297"/>
        <v>8.8643000000000036</v>
      </c>
      <c r="G2391" s="2">
        <f t="shared" si="291"/>
        <v>8.6199960000000075</v>
      </c>
      <c r="H2391" s="2">
        <f t="shared" si="295"/>
        <v>7.7718204999999987</v>
      </c>
      <c r="I2391" s="2">
        <f t="array" ref="I2391">SUMPRODUCT(B2375:B2394, (ROW(B2375:B2394)-ROW(B2375)+1)) / (20*21/2)</f>
        <v>8.8625952380952384</v>
      </c>
      <c r="J2391" s="2">
        <f t="shared" si="298"/>
        <v>8.8380740524674763</v>
      </c>
      <c r="K2391" s="2">
        <f t="shared" si="292"/>
        <v>8.7058603075937988</v>
      </c>
    </row>
    <row r="2392" spans="1:11" ht="13.5" x14ac:dyDescent="0.25">
      <c r="A2392" s="3">
        <f>TITRES_STAT!B2395</f>
        <v>45488</v>
      </c>
      <c r="B2392" s="6">
        <f>TITRES_STAT!D2395</f>
        <v>8.8643000000000001</v>
      </c>
      <c r="C2392" s="2">
        <f t="shared" si="293"/>
        <v>0</v>
      </c>
      <c r="D2392" s="2">
        <f t="shared" si="294"/>
        <v>8.8643000000000001</v>
      </c>
      <c r="E2392" s="2">
        <f t="shared" si="296"/>
        <v>8.8643000000000001</v>
      </c>
      <c r="F2392" s="2">
        <f t="shared" si="297"/>
        <v>8.8643000000000036</v>
      </c>
      <c r="G2392" s="2">
        <f t="shared" si="291"/>
        <v>8.6344720000000095</v>
      </c>
      <c r="H2392" s="2">
        <f t="shared" si="295"/>
        <v>7.7884854999999984</v>
      </c>
      <c r="I2392" s="2">
        <f t="array" ref="I2392">SUMPRODUCT(B2376:B2395, (ROW(B2376:B2395)-ROW(B2376)+1)) / (20*21/2)</f>
        <v>8.8609757142857148</v>
      </c>
      <c r="J2392" s="2">
        <f t="shared" si="298"/>
        <v>8.8405717617562889</v>
      </c>
      <c r="K2392" s="2">
        <f t="shared" si="292"/>
        <v>8.7120736288646299</v>
      </c>
    </row>
    <row r="2393" spans="1:11" ht="13.5" x14ac:dyDescent="0.25">
      <c r="A2393" s="3">
        <f>TITRES_STAT!B2396</f>
        <v>45489</v>
      </c>
      <c r="B2393" s="6">
        <f>TITRES_STAT!D2396</f>
        <v>8.8643000000000001</v>
      </c>
      <c r="C2393" s="2">
        <f t="shared" si="293"/>
        <v>0</v>
      </c>
      <c r="D2393" s="2">
        <f t="shared" si="294"/>
        <v>8.8643000000000001</v>
      </c>
      <c r="E2393" s="2">
        <f t="shared" si="296"/>
        <v>8.8643000000000001</v>
      </c>
      <c r="F2393" s="2">
        <f t="shared" si="297"/>
        <v>8.8643000000000036</v>
      </c>
      <c r="G2393" s="2">
        <f t="shared" si="291"/>
        <v>8.6489480000000096</v>
      </c>
      <c r="H2393" s="2">
        <f t="shared" si="295"/>
        <v>7.8051504999999972</v>
      </c>
      <c r="I2393" s="2">
        <f t="array" ref="I2393">SUMPRODUCT(B2377:B2396, (ROW(B2377:B2396)-ROW(B2377)+1)) / (20*21/2)</f>
        <v>8.8509366666666676</v>
      </c>
      <c r="J2393" s="2">
        <f t="shared" si="298"/>
        <v>8.8428315939699758</v>
      </c>
      <c r="K2393" s="2">
        <f t="shared" si="292"/>
        <v>8.718043290477782</v>
      </c>
    </row>
    <row r="2394" spans="1:11" ht="13.5" x14ac:dyDescent="0.25">
      <c r="A2394" s="3">
        <f>TITRES_STAT!B2397</f>
        <v>45490</v>
      </c>
      <c r="B2394" s="6">
        <f>TITRES_STAT!D2397</f>
        <v>8.8463999999999992</v>
      </c>
      <c r="C2394" s="2">
        <f t="shared" si="293"/>
        <v>-1.7900000000000915E-2</v>
      </c>
      <c r="D2394" s="2">
        <f t="shared" si="294"/>
        <v>8.8607200000000006</v>
      </c>
      <c r="E2394" s="2">
        <f t="shared" si="296"/>
        <v>8.8625100000000003</v>
      </c>
      <c r="F2394" s="2">
        <f t="shared" si="297"/>
        <v>8.863405000000002</v>
      </c>
      <c r="G2394" s="2">
        <f t="shared" si="291"/>
        <v>8.6630660000000095</v>
      </c>
      <c r="H2394" s="2">
        <f t="shared" si="295"/>
        <v>7.8217259999999973</v>
      </c>
      <c r="I2394" s="2">
        <f t="array" ref="I2394">SUMPRODUCT(B2378:B2397, (ROW(B2378:B2397)-ROW(B2378)+1)) / (20*21/2)</f>
        <v>8.8397033333333344</v>
      </c>
      <c r="J2394" s="2">
        <f t="shared" si="298"/>
        <v>8.8431714421633121</v>
      </c>
      <c r="K2394" s="2">
        <f t="shared" si="292"/>
        <v>8.7230768869296345</v>
      </c>
    </row>
    <row r="2395" spans="1:11" ht="13.5" x14ac:dyDescent="0.25">
      <c r="A2395" s="3">
        <f>TITRES_STAT!B2398</f>
        <v>45491</v>
      </c>
      <c r="B2395" s="6">
        <f>TITRES_STAT!D2398</f>
        <v>8.8463999999999992</v>
      </c>
      <c r="C2395" s="2">
        <f t="shared" si="293"/>
        <v>0</v>
      </c>
      <c r="D2395" s="2">
        <f t="shared" si="294"/>
        <v>8.8571400000000011</v>
      </c>
      <c r="E2395" s="2">
        <f t="shared" si="296"/>
        <v>8.8607200000000006</v>
      </c>
      <c r="F2395" s="2">
        <f t="shared" si="297"/>
        <v>8.8625100000000003</v>
      </c>
      <c r="G2395" s="2">
        <f t="shared" si="291"/>
        <v>8.6791500000000106</v>
      </c>
      <c r="H2395" s="2">
        <f t="shared" si="295"/>
        <v>7.8383014999999965</v>
      </c>
      <c r="I2395" s="2">
        <f t="array" ref="I2395">SUMPRODUCT(B2379:B2398, (ROW(B2379:B2398)-ROW(B2379)+1)) / (20*21/2)</f>
        <v>8.829065714285715</v>
      </c>
      <c r="J2395" s="2">
        <f t="shared" si="298"/>
        <v>8.8434789238620439</v>
      </c>
      <c r="K2395" s="2">
        <f t="shared" si="292"/>
        <v>8.7279130874421984</v>
      </c>
    </row>
    <row r="2396" spans="1:11" ht="13.5" x14ac:dyDescent="0.25">
      <c r="A2396" s="3">
        <f>TITRES_STAT!B2399</f>
        <v>45492</v>
      </c>
      <c r="B2396" s="6">
        <f>TITRES_STAT!D2399</f>
        <v>8.7570999999999994</v>
      </c>
      <c r="C2396" s="2">
        <f t="shared" si="293"/>
        <v>-8.9299999999999713E-2</v>
      </c>
      <c r="D2396" s="2">
        <f t="shared" si="294"/>
        <v>8.8356999999999992</v>
      </c>
      <c r="E2396" s="2">
        <f t="shared" si="296"/>
        <v>8.85</v>
      </c>
      <c r="F2396" s="2">
        <f t="shared" si="297"/>
        <v>8.8571500000000007</v>
      </c>
      <c r="G2396" s="2">
        <f t="shared" si="291"/>
        <v>8.6934480000000107</v>
      </c>
      <c r="H2396" s="2">
        <f t="shared" si="295"/>
        <v>7.8544304999999959</v>
      </c>
      <c r="I2396" s="2">
        <f t="array" ref="I2396">SUMPRODUCT(B2380:B2399, (ROW(B2380:B2399)-ROW(B2380)+1)) / (20*21/2)</f>
        <v>8.8190904761904747</v>
      </c>
      <c r="J2396" s="2">
        <f t="shared" si="298"/>
        <v>8.8352523596847057</v>
      </c>
      <c r="K2396" s="2">
        <f t="shared" si="292"/>
        <v>8.7290576722483859</v>
      </c>
    </row>
    <row r="2397" spans="1:11" ht="13.5" x14ac:dyDescent="0.25">
      <c r="A2397" s="3">
        <f>TITRES_STAT!B2400</f>
        <v>45495</v>
      </c>
      <c r="B2397" s="6">
        <f>TITRES_STAT!D2400</f>
        <v>8.7392000000000003</v>
      </c>
      <c r="C2397" s="2">
        <f t="shared" si="293"/>
        <v>-1.7899999999999139E-2</v>
      </c>
      <c r="D2397" s="2">
        <f t="shared" si="294"/>
        <v>8.8106799999999996</v>
      </c>
      <c r="E2397" s="2">
        <f t="shared" si="296"/>
        <v>8.837489999999999</v>
      </c>
      <c r="F2397" s="2">
        <f t="shared" si="297"/>
        <v>8.8508949999999995</v>
      </c>
      <c r="G2397" s="2">
        <f t="shared" si="291"/>
        <v>8.7073880000000088</v>
      </c>
      <c r="H2397" s="2">
        <f t="shared" si="295"/>
        <v>7.8692639999999958</v>
      </c>
      <c r="I2397" s="2">
        <f t="array" ref="I2397">SUMPRODUCT(B2381:B2400, (ROW(B2381:B2400)-ROW(B2381)+1)) / (20*21/2)</f>
        <v>8.809707619047618</v>
      </c>
      <c r="J2397" s="2">
        <f t="shared" si="298"/>
        <v>8.8261045159052092</v>
      </c>
      <c r="K2397" s="2">
        <f t="shared" si="292"/>
        <v>8.7294554105915871</v>
      </c>
    </row>
    <row r="2398" spans="1:11" ht="13.5" x14ac:dyDescent="0.25">
      <c r="A2398" s="3">
        <f>TITRES_STAT!B2401</f>
        <v>45496</v>
      </c>
      <c r="B2398" s="6">
        <f>TITRES_STAT!D2401</f>
        <v>8.7392000000000003</v>
      </c>
      <c r="C2398" s="2">
        <f t="shared" si="293"/>
        <v>0</v>
      </c>
      <c r="D2398" s="2">
        <f t="shared" si="294"/>
        <v>8.7856599999999982</v>
      </c>
      <c r="E2398" s="2">
        <f t="shared" si="296"/>
        <v>8.82498</v>
      </c>
      <c r="F2398" s="2">
        <f t="shared" si="297"/>
        <v>8.8446400000000001</v>
      </c>
      <c r="G2398" s="2">
        <f t="shared" si="291"/>
        <v>8.7213280000000069</v>
      </c>
      <c r="H2398" s="2">
        <f t="shared" si="295"/>
        <v>7.8828014999999958</v>
      </c>
      <c r="I2398" s="2">
        <f t="array" ref="I2398">SUMPRODUCT(B2382:B2401, (ROW(B2382:B2401)-ROW(B2382)+1)) / (20*21/2)</f>
        <v>8.8009171428571413</v>
      </c>
      <c r="J2398" s="2">
        <f t="shared" si="298"/>
        <v>8.8178278953428073</v>
      </c>
      <c r="K2398" s="2">
        <f t="shared" si="292"/>
        <v>8.729837551352702</v>
      </c>
    </row>
    <row r="2399" spans="1:11" ht="13.5" x14ac:dyDescent="0.25">
      <c r="A2399" s="3">
        <f>TITRES_STAT!B2402</f>
        <v>45497</v>
      </c>
      <c r="B2399" s="6">
        <f>TITRES_STAT!D2402</f>
        <v>8.7399000000000004</v>
      </c>
      <c r="C2399" s="2">
        <f t="shared" si="293"/>
        <v>7.0000000000014495E-4</v>
      </c>
      <c r="D2399" s="2">
        <f t="shared" si="294"/>
        <v>8.7643599999999999</v>
      </c>
      <c r="E2399" s="2">
        <f t="shared" si="296"/>
        <v>8.812540000000002</v>
      </c>
      <c r="F2399" s="2">
        <f t="shared" si="297"/>
        <v>8.8384200000000011</v>
      </c>
      <c r="G2399" s="2">
        <f t="shared" si="291"/>
        <v>8.7352820000000069</v>
      </c>
      <c r="H2399" s="2">
        <f t="shared" si="295"/>
        <v>7.8963424999999949</v>
      </c>
      <c r="I2399" s="2">
        <f t="array" ref="I2399">SUMPRODUCT(B2383:B2402, (ROW(B2383:B2402)-ROW(B2383)+1)) / (20*21/2)</f>
        <v>8.7927190476190464</v>
      </c>
      <c r="J2399" s="2">
        <f t="shared" si="298"/>
        <v>8.8104061910244447</v>
      </c>
      <c r="K2399" s="2">
        <f t="shared" si="292"/>
        <v>8.730232157182007</v>
      </c>
    </row>
    <row r="2400" spans="1:11" ht="13.5" x14ac:dyDescent="0.25">
      <c r="A2400" s="3">
        <f>TITRES_STAT!B2403</f>
        <v>45499</v>
      </c>
      <c r="B2400" s="6">
        <f>TITRES_STAT!D2403</f>
        <v>8.7399000000000004</v>
      </c>
      <c r="C2400" s="2">
        <f t="shared" si="293"/>
        <v>0</v>
      </c>
      <c r="D2400" s="2">
        <f t="shared" si="294"/>
        <v>8.7430599999999998</v>
      </c>
      <c r="E2400" s="2">
        <f t="shared" si="296"/>
        <v>8.8001000000000023</v>
      </c>
      <c r="F2400" s="2">
        <f t="shared" si="297"/>
        <v>8.832200000000002</v>
      </c>
      <c r="G2400" s="2">
        <f t="shared" si="291"/>
        <v>8.7492360000000069</v>
      </c>
      <c r="H2400" s="2">
        <f t="shared" si="295"/>
        <v>7.909883499999995</v>
      </c>
      <c r="I2400" s="2">
        <f t="array" ref="I2400">SUMPRODUCT(B2384:B2403, (ROW(B2384:B2403)-ROW(B2384)+1)) / (20*21/2)</f>
        <v>8.7851133333333333</v>
      </c>
      <c r="J2400" s="2">
        <f t="shared" si="298"/>
        <v>8.8036913156887842</v>
      </c>
      <c r="K2400" s="2">
        <f t="shared" si="292"/>
        <v>8.7306112882729074</v>
      </c>
    </row>
    <row r="2401" spans="1:11" ht="13.5" x14ac:dyDescent="0.25">
      <c r="A2401" s="3">
        <f>TITRES_STAT!B2404</f>
        <v>45502</v>
      </c>
      <c r="B2401" s="6">
        <f>TITRES_STAT!D2404</f>
        <v>8.7399000000000004</v>
      </c>
      <c r="C2401" s="2">
        <f t="shared" si="293"/>
        <v>0</v>
      </c>
      <c r="D2401" s="2">
        <f t="shared" si="294"/>
        <v>8.7396199999999986</v>
      </c>
      <c r="E2401" s="2">
        <f t="shared" si="296"/>
        <v>8.7876600000000007</v>
      </c>
      <c r="F2401" s="2">
        <f t="shared" si="297"/>
        <v>8.825980000000003</v>
      </c>
      <c r="G2401" s="2">
        <f t="shared" si="291"/>
        <v>8.7631900000000069</v>
      </c>
      <c r="H2401" s="2">
        <f t="shared" si="295"/>
        <v>7.923424499999995</v>
      </c>
      <c r="I2401" s="2">
        <f t="array" ref="I2401">SUMPRODUCT(B2385:B2404, (ROW(B2385:B2404)-ROW(B2385)+1)) / (20*21/2)</f>
        <v>8.7781000000000002</v>
      </c>
      <c r="J2401" s="2">
        <f t="shared" si="298"/>
        <v>8.7976159522898527</v>
      </c>
      <c r="K2401" s="2">
        <f t="shared" si="292"/>
        <v>8.7309755514778917</v>
      </c>
    </row>
    <row r="2402" spans="1:11" ht="13.5" x14ac:dyDescent="0.25">
      <c r="A2402" s="3">
        <f>TITRES_STAT!B2405</f>
        <v>45503</v>
      </c>
      <c r="B2402" s="6">
        <f>TITRES_STAT!D2405</f>
        <v>8.7399000000000004</v>
      </c>
      <c r="C2402" s="2">
        <f t="shared" si="293"/>
        <v>0</v>
      </c>
      <c r="D2402" s="2">
        <f t="shared" si="294"/>
        <v>8.7397600000000004</v>
      </c>
      <c r="E2402" s="2">
        <f t="shared" si="296"/>
        <v>8.7752200000000009</v>
      </c>
      <c r="F2402" s="2">
        <f t="shared" si="297"/>
        <v>8.8197600000000023</v>
      </c>
      <c r="G2402" s="2">
        <f t="shared" si="291"/>
        <v>8.7717820000000053</v>
      </c>
      <c r="H2402" s="2">
        <f t="shared" si="295"/>
        <v>7.9383059999999954</v>
      </c>
      <c r="I2402" s="2">
        <f t="array" ref="I2402">SUMPRODUCT(B2386:B2405, (ROW(B2386:B2405)-ROW(B2386)+1)) / (20*21/2)</f>
        <v>8.7716790476190489</v>
      </c>
      <c r="J2402" s="2">
        <f t="shared" si="298"/>
        <v>8.7921191949289152</v>
      </c>
      <c r="K2402" s="2">
        <f t="shared" si="292"/>
        <v>8.7313255298513077</v>
      </c>
    </row>
    <row r="2403" spans="1:11" ht="13.5" x14ac:dyDescent="0.25">
      <c r="A2403" s="3">
        <f>TITRES_STAT!B2406</f>
        <v>45504</v>
      </c>
      <c r="B2403" s="6">
        <f>TITRES_STAT!D2406</f>
        <v>8.7399000000000004</v>
      </c>
      <c r="C2403" s="2">
        <f t="shared" si="293"/>
        <v>0</v>
      </c>
      <c r="D2403" s="2">
        <f t="shared" si="294"/>
        <v>8.7399000000000004</v>
      </c>
      <c r="E2403" s="2">
        <f t="shared" si="296"/>
        <v>8.7627800000000011</v>
      </c>
      <c r="F2403" s="2">
        <f t="shared" si="297"/>
        <v>8.8135400000000015</v>
      </c>
      <c r="G2403" s="2">
        <f t="shared" si="291"/>
        <v>8.7803740000000055</v>
      </c>
      <c r="H2403" s="2">
        <f t="shared" si="295"/>
        <v>7.9531874999999959</v>
      </c>
      <c r="I2403" s="2">
        <f t="array" ref="I2403">SUMPRODUCT(B2387:B2406, (ROW(B2387:B2406)-ROW(B2387)+1)) / (20*21/2)</f>
        <v>8.7658504761904759</v>
      </c>
      <c r="J2403" s="2">
        <f t="shared" si="298"/>
        <v>8.7871459382690187</v>
      </c>
      <c r="K2403" s="2">
        <f t="shared" si="292"/>
        <v>8.7316617835826289</v>
      </c>
    </row>
    <row r="2404" spans="1:11" ht="13.5" x14ac:dyDescent="0.25">
      <c r="A2404" s="3">
        <f>TITRES_STAT!B2407</f>
        <v>45505</v>
      </c>
      <c r="B2404" s="6">
        <f>TITRES_STAT!D2407</f>
        <v>8.7399000000000004</v>
      </c>
      <c r="C2404" s="2">
        <f t="shared" si="293"/>
        <v>0</v>
      </c>
      <c r="D2404" s="2">
        <f t="shared" si="294"/>
        <v>8.7399000000000004</v>
      </c>
      <c r="E2404" s="2">
        <f t="shared" si="296"/>
        <v>8.7521300000000011</v>
      </c>
      <c r="F2404" s="2">
        <f t="shared" si="297"/>
        <v>8.8073200000000007</v>
      </c>
      <c r="G2404" s="2">
        <f t="shared" si="291"/>
        <v>8.7889660000000038</v>
      </c>
      <c r="H2404" s="2">
        <f t="shared" si="295"/>
        <v>7.9692304999999957</v>
      </c>
      <c r="I2404" s="2">
        <f t="array" ref="I2404">SUMPRODUCT(B2388:B2407, (ROW(B2388:B2407)-ROW(B2388)+1)) / (20*21/2)</f>
        <v>8.7606142857142864</v>
      </c>
      <c r="J2404" s="2">
        <f t="shared" si="298"/>
        <v>8.7826463251005418</v>
      </c>
      <c r="K2404" s="2">
        <f t="shared" si="292"/>
        <v>8.731984850893113</v>
      </c>
    </row>
    <row r="2405" spans="1:11" ht="13.5" x14ac:dyDescent="0.25">
      <c r="A2405" s="3">
        <f>TITRES_STAT!B2408</f>
        <v>45506</v>
      </c>
      <c r="B2405" s="6">
        <f>TITRES_STAT!D2408</f>
        <v>8.7399000000000004</v>
      </c>
      <c r="C2405" s="2">
        <f t="shared" si="293"/>
        <v>0</v>
      </c>
      <c r="D2405" s="2">
        <f t="shared" si="294"/>
        <v>8.7399000000000004</v>
      </c>
      <c r="E2405" s="2">
        <f t="shared" si="296"/>
        <v>8.741480000000001</v>
      </c>
      <c r="F2405" s="2">
        <f t="shared" si="297"/>
        <v>8.8011000000000017</v>
      </c>
      <c r="G2405" s="2">
        <f t="shared" si="291"/>
        <v>8.7939840000000018</v>
      </c>
      <c r="H2405" s="2">
        <f t="shared" si="295"/>
        <v>7.9864354999999954</v>
      </c>
      <c r="I2405" s="2">
        <f t="array" ref="I2405">SUMPRODUCT(B2389:B2408, (ROW(B2389:B2408)-ROW(B2389)+1)) / (20*21/2)</f>
        <v>8.7730085714285728</v>
      </c>
      <c r="J2405" s="2">
        <f t="shared" si="298"/>
        <v>8.7785752465195372</v>
      </c>
      <c r="K2405" s="2">
        <f t="shared" si="292"/>
        <v>8.7322952488973051</v>
      </c>
    </row>
    <row r="2406" spans="1:11" ht="13.5" x14ac:dyDescent="0.25">
      <c r="A2406" s="3">
        <f>TITRES_STAT!B2409</f>
        <v>45509</v>
      </c>
      <c r="B2406" s="6">
        <f>TITRES_STAT!D2409</f>
        <v>8.7399000000000004</v>
      </c>
      <c r="C2406" s="2">
        <f t="shared" si="293"/>
        <v>0</v>
      </c>
      <c r="D2406" s="2">
        <f t="shared" si="294"/>
        <v>8.7399000000000004</v>
      </c>
      <c r="E2406" s="2">
        <f t="shared" si="296"/>
        <v>8.7397600000000004</v>
      </c>
      <c r="F2406" s="2">
        <f t="shared" si="297"/>
        <v>8.7948800000000027</v>
      </c>
      <c r="G2406" s="2">
        <f t="shared" si="291"/>
        <v>8.7990020000000033</v>
      </c>
      <c r="H2406" s="2">
        <f t="shared" si="295"/>
        <v>8.0036404999999959</v>
      </c>
      <c r="I2406" s="2">
        <f t="array" ref="I2406">SUMPRODUCT(B2390:B2409, (ROW(B2390:B2409)-ROW(B2390)+1)) / (20*21/2)</f>
        <v>8.785143333333334</v>
      </c>
      <c r="J2406" s="2">
        <f t="shared" si="298"/>
        <v>8.7748918897081527</v>
      </c>
      <c r="K2406" s="2">
        <f t="shared" si="292"/>
        <v>8.7325934744307432</v>
      </c>
    </row>
    <row r="2407" spans="1:11" ht="13.5" x14ac:dyDescent="0.25">
      <c r="A2407" s="3">
        <f>TITRES_STAT!B2410</f>
        <v>45510</v>
      </c>
      <c r="B2407" s="6">
        <f>TITRES_STAT!D2410</f>
        <v>8.7399000000000004</v>
      </c>
      <c r="C2407" s="2">
        <f t="shared" si="293"/>
        <v>0</v>
      </c>
      <c r="D2407" s="2">
        <f t="shared" si="294"/>
        <v>8.7399000000000004</v>
      </c>
      <c r="E2407" s="2">
        <f t="shared" si="296"/>
        <v>8.7398300000000013</v>
      </c>
      <c r="F2407" s="2">
        <f t="shared" si="297"/>
        <v>8.7886600000000019</v>
      </c>
      <c r="G2407" s="2">
        <f t="shared" si="291"/>
        <v>8.8040200000000013</v>
      </c>
      <c r="H2407" s="2">
        <f t="shared" si="295"/>
        <v>8.0208454999999965</v>
      </c>
      <c r="I2407" s="2">
        <f t="array" ref="I2407">SUMPRODUCT(B2391:B2410, (ROW(B2391:B2410)-ROW(B2391)+1)) / (20*21/2)</f>
        <v>8.7970185714285716</v>
      </c>
      <c r="J2407" s="2">
        <f t="shared" si="298"/>
        <v>8.7715593287835674</v>
      </c>
      <c r="K2407" s="2">
        <f t="shared" si="292"/>
        <v>8.7328800048452226</v>
      </c>
    </row>
    <row r="2408" spans="1:11" ht="13.5" x14ac:dyDescent="0.25">
      <c r="A2408" s="3">
        <f>TITRES_STAT!B2411</f>
        <v>45511</v>
      </c>
      <c r="B2408" s="6">
        <f>TITRES_STAT!D2411</f>
        <v>8.9187999999999992</v>
      </c>
      <c r="C2408" s="2">
        <f t="shared" si="293"/>
        <v>0.17889999999999873</v>
      </c>
      <c r="D2408" s="2">
        <f t="shared" si="294"/>
        <v>8.7756799999999995</v>
      </c>
      <c r="E2408" s="2">
        <f t="shared" si="296"/>
        <v>8.7577900000000017</v>
      </c>
      <c r="F2408" s="2">
        <f t="shared" si="297"/>
        <v>8.7913850000000018</v>
      </c>
      <c r="G2408" s="2">
        <f t="shared" si="291"/>
        <v>8.8126160000000002</v>
      </c>
      <c r="H2408" s="2">
        <f t="shared" si="295"/>
        <v>8.0389449999999947</v>
      </c>
      <c r="I2408" s="2">
        <f t="array" ref="I2408">SUMPRODUCT(B2392:B2411, (ROW(B2392:B2411)-ROW(B2392)+1)) / (20*21/2)</f>
        <v>8.8086342857142856</v>
      </c>
      <c r="J2408" s="2">
        <f t="shared" si="298"/>
        <v>8.7855822498517995</v>
      </c>
      <c r="K2408" s="2">
        <f t="shared" si="292"/>
        <v>8.7401709850473708</v>
      </c>
    </row>
    <row r="2409" spans="1:11" ht="13.5" x14ac:dyDescent="0.25">
      <c r="A2409" s="3">
        <f>TITRES_STAT!B2412</f>
        <v>45512</v>
      </c>
      <c r="B2409" s="6">
        <f>TITRES_STAT!D2412</f>
        <v>8.9187999999999992</v>
      </c>
      <c r="C2409" s="2">
        <f t="shared" si="293"/>
        <v>0</v>
      </c>
      <c r="D2409" s="2">
        <f t="shared" si="294"/>
        <v>8.8114600000000003</v>
      </c>
      <c r="E2409" s="2">
        <f t="shared" si="296"/>
        <v>8.7756800000000013</v>
      </c>
      <c r="F2409" s="2">
        <f t="shared" si="297"/>
        <v>8.7941100000000034</v>
      </c>
      <c r="G2409" s="2">
        <f t="shared" si="291"/>
        <v>8.8212120000000009</v>
      </c>
      <c r="H2409" s="2">
        <f t="shared" si="295"/>
        <v>8.0582059999999949</v>
      </c>
      <c r="I2409" s="2">
        <f t="array" ref="I2409">SUMPRODUCT(B2393:B2412, (ROW(B2393:B2412)-ROW(B2393)+1)) / (20*21/2)</f>
        <v>8.8199904761904762</v>
      </c>
      <c r="J2409" s="2">
        <f t="shared" si="298"/>
        <v>8.7982696546278181</v>
      </c>
      <c r="K2409" s="2">
        <f t="shared" si="292"/>
        <v>8.7471760444572784</v>
      </c>
    </row>
    <row r="2410" spans="1:11" ht="13.5" x14ac:dyDescent="0.25">
      <c r="A2410" s="3">
        <f>TITRES_STAT!B2413</f>
        <v>45513</v>
      </c>
      <c r="B2410" s="6">
        <f>TITRES_STAT!D2413</f>
        <v>8.9187999999999992</v>
      </c>
      <c r="C2410" s="2">
        <f t="shared" si="293"/>
        <v>0</v>
      </c>
      <c r="D2410" s="2">
        <f t="shared" si="294"/>
        <v>8.8472399999999993</v>
      </c>
      <c r="E2410" s="2">
        <f t="shared" si="296"/>
        <v>8.7935700000000008</v>
      </c>
      <c r="F2410" s="2">
        <f t="shared" si="297"/>
        <v>8.7968350000000033</v>
      </c>
      <c r="G2410" s="2">
        <f t="shared" si="291"/>
        <v>8.8298079999999999</v>
      </c>
      <c r="H2410" s="2">
        <f t="shared" si="295"/>
        <v>8.0763499999999944</v>
      </c>
      <c r="I2410" s="2">
        <f t="array" ref="I2410">SUMPRODUCT(B2394:B2413, (ROW(B2394:B2413)-ROW(B2394)+1)) / (20*21/2)</f>
        <v>8.8310871428571431</v>
      </c>
      <c r="J2410" s="2">
        <f t="shared" si="298"/>
        <v>8.8097487351394541</v>
      </c>
      <c r="K2410" s="2">
        <f t="shared" si="292"/>
        <v>8.7539063956550329</v>
      </c>
    </row>
    <row r="2411" spans="1:11" ht="13.5" x14ac:dyDescent="0.25">
      <c r="A2411" s="3">
        <f>TITRES_STAT!B2414</f>
        <v>45516</v>
      </c>
      <c r="B2411" s="6">
        <f>TITRES_STAT!D2414</f>
        <v>8.9187999999999992</v>
      </c>
      <c r="C2411" s="2">
        <f t="shared" si="293"/>
        <v>0</v>
      </c>
      <c r="D2411" s="2">
        <f t="shared" si="294"/>
        <v>8.8830199999999984</v>
      </c>
      <c r="E2411" s="2">
        <f t="shared" si="296"/>
        <v>8.8114600000000003</v>
      </c>
      <c r="F2411" s="2">
        <f t="shared" si="297"/>
        <v>8.7995600000000032</v>
      </c>
      <c r="G2411" s="2">
        <f t="shared" si="291"/>
        <v>8.8384039999999988</v>
      </c>
      <c r="H2411" s="2">
        <f t="shared" si="295"/>
        <v>8.0933324999999954</v>
      </c>
      <c r="I2411" s="2">
        <f t="array" ref="I2411">SUMPRODUCT(B2395:B2414, (ROW(B2395:B2414)-ROW(B2395)+1)) / (20*21/2)</f>
        <v>8.8419242857142866</v>
      </c>
      <c r="J2411" s="2">
        <f t="shared" si="298"/>
        <v>8.8201345698880775</v>
      </c>
      <c r="K2411" s="2">
        <f t="shared" si="292"/>
        <v>8.760372811511699</v>
      </c>
    </row>
    <row r="2412" spans="1:11" ht="13.5" x14ac:dyDescent="0.25">
      <c r="A2412" s="3">
        <f>TITRES_STAT!B2415</f>
        <v>45518</v>
      </c>
      <c r="B2412" s="6">
        <f>TITRES_STAT!D2415</f>
        <v>8.9187999999999992</v>
      </c>
      <c r="C2412" s="2">
        <f t="shared" si="293"/>
        <v>0</v>
      </c>
      <c r="D2412" s="2">
        <f t="shared" si="294"/>
        <v>8.9187999999999992</v>
      </c>
      <c r="E2412" s="2">
        <f t="shared" si="296"/>
        <v>8.8293500000000016</v>
      </c>
      <c r="F2412" s="2">
        <f t="shared" si="297"/>
        <v>8.8022850000000012</v>
      </c>
      <c r="G2412" s="2">
        <f t="shared" si="291"/>
        <v>8.8394939999999966</v>
      </c>
      <c r="H2412" s="2">
        <f t="shared" si="295"/>
        <v>8.1091084999999943</v>
      </c>
      <c r="I2412" s="2">
        <f t="array" ref="I2412">SUMPRODUCT(B2396:B2415, (ROW(B2396:B2415)-ROW(B2396)+1)) / (20*21/2)</f>
        <v>8.8524166666666666</v>
      </c>
      <c r="J2412" s="2">
        <f t="shared" si="298"/>
        <v>8.8295312775177841</v>
      </c>
      <c r="K2412" s="2">
        <f t="shared" si="292"/>
        <v>8.7665856424328084</v>
      </c>
    </row>
    <row r="2413" spans="1:11" ht="13.5" x14ac:dyDescent="0.25">
      <c r="A2413" s="3">
        <f>TITRES_STAT!B2416</f>
        <v>45519</v>
      </c>
      <c r="B2413" s="6">
        <f>TITRES_STAT!D2416</f>
        <v>8.9187999999999992</v>
      </c>
      <c r="C2413" s="2">
        <f t="shared" si="293"/>
        <v>0</v>
      </c>
      <c r="D2413" s="2">
        <f t="shared" si="294"/>
        <v>8.9187999999999992</v>
      </c>
      <c r="E2413" s="2">
        <f t="shared" si="296"/>
        <v>8.8472400000000011</v>
      </c>
      <c r="F2413" s="2">
        <f t="shared" si="297"/>
        <v>8.8050100000000029</v>
      </c>
      <c r="G2413" s="2">
        <f t="shared" si="291"/>
        <v>8.8405839999999962</v>
      </c>
      <c r="H2413" s="2">
        <f t="shared" si="295"/>
        <v>8.1235889999999937</v>
      </c>
      <c r="I2413" s="2">
        <f t="array" ref="I2413">SUMPRODUCT(B2397:B2416, (ROW(B2397:B2416)-ROW(B2397)+1)) / (20*21/2)</f>
        <v>8.862564285714285</v>
      </c>
      <c r="J2413" s="2">
        <f t="shared" si="298"/>
        <v>8.8380330606113287</v>
      </c>
      <c r="K2413" s="2">
        <f t="shared" si="292"/>
        <v>8.7725548329256391</v>
      </c>
    </row>
    <row r="2414" spans="1:11" ht="13.5" x14ac:dyDescent="0.25">
      <c r="A2414" s="3">
        <f>TITRES_STAT!B2417</f>
        <v>45520</v>
      </c>
      <c r="B2414" s="6">
        <f>TITRES_STAT!D2417</f>
        <v>8.9187999999999992</v>
      </c>
      <c r="C2414" s="2">
        <f t="shared" si="293"/>
        <v>0</v>
      </c>
      <c r="D2414" s="2">
        <f t="shared" si="294"/>
        <v>8.9187999999999992</v>
      </c>
      <c r="E2414" s="2">
        <f t="shared" si="296"/>
        <v>8.8651300000000006</v>
      </c>
      <c r="F2414" s="2">
        <f t="shared" si="297"/>
        <v>8.8086300000000026</v>
      </c>
      <c r="G2414" s="2">
        <f t="shared" si="291"/>
        <v>8.8416739999999958</v>
      </c>
      <c r="H2414" s="2">
        <f t="shared" si="295"/>
        <v>8.1394094999999922</v>
      </c>
      <c r="I2414" s="2">
        <f t="array" ref="I2414">SUMPRODUCT(B2398:B2417, (ROW(B2398:B2417)-ROW(B2398)+1)) / (20*21/2)</f>
        <v>8.8719419047619041</v>
      </c>
      <c r="J2414" s="2">
        <f t="shared" si="298"/>
        <v>8.8457251500769161</v>
      </c>
      <c r="K2414" s="2">
        <f t="shared" si="292"/>
        <v>8.7782899375167904</v>
      </c>
    </row>
    <row r="2415" spans="1:11" ht="13.5" x14ac:dyDescent="0.25">
      <c r="A2415" s="3">
        <f>TITRES_STAT!B2418</f>
        <v>45523</v>
      </c>
      <c r="B2415" s="6">
        <f>TITRES_STAT!D2418</f>
        <v>8.9187999999999992</v>
      </c>
      <c r="C2415" s="2">
        <f t="shared" si="293"/>
        <v>0</v>
      </c>
      <c r="D2415" s="2">
        <f t="shared" si="294"/>
        <v>8.9187999999999992</v>
      </c>
      <c r="E2415" s="2">
        <f t="shared" si="296"/>
        <v>8.8830200000000001</v>
      </c>
      <c r="F2415" s="2">
        <f t="shared" si="297"/>
        <v>8.8122500000000024</v>
      </c>
      <c r="G2415" s="2">
        <f t="shared" si="291"/>
        <v>8.8427639999999954</v>
      </c>
      <c r="H2415" s="2">
        <f t="shared" si="295"/>
        <v>8.1552299999999924</v>
      </c>
      <c r="I2415" s="2">
        <f t="array" ref="I2415">SUMPRODUCT(B2399:B2418, (ROW(B2399:B2418)-ROW(B2399)+1)) / (20*21/2)</f>
        <v>8.8804642857142859</v>
      </c>
      <c r="J2415" s="2">
        <f t="shared" si="298"/>
        <v>8.8526846595934003</v>
      </c>
      <c r="K2415" s="2">
        <f t="shared" si="292"/>
        <v>8.783800136045544</v>
      </c>
    </row>
    <row r="2416" spans="1:11" ht="13.5" x14ac:dyDescent="0.25">
      <c r="A2416" s="3">
        <f>TITRES_STAT!B2419</f>
        <v>45524</v>
      </c>
      <c r="B2416" s="6">
        <f>TITRES_STAT!D2419</f>
        <v>8.9187999999999992</v>
      </c>
      <c r="C2416" s="2">
        <f t="shared" si="293"/>
        <v>0</v>
      </c>
      <c r="D2416" s="2">
        <f t="shared" si="294"/>
        <v>8.9187999999999992</v>
      </c>
      <c r="E2416" s="2">
        <f t="shared" si="296"/>
        <v>8.9009099999999997</v>
      </c>
      <c r="F2416" s="2">
        <f t="shared" si="297"/>
        <v>8.8203350000000036</v>
      </c>
      <c r="G2416" s="2">
        <f t="shared" si="291"/>
        <v>8.8438539999999932</v>
      </c>
      <c r="H2416" s="2">
        <f t="shared" si="295"/>
        <v>8.1723014999999908</v>
      </c>
      <c r="I2416" s="2">
        <f t="array" ref="I2416">SUMPRODUCT(B2400:B2419, (ROW(B2400:B2419)-ROW(B2400)+1)) / (20*21/2)</f>
        <v>8.8881314285714286</v>
      </c>
      <c r="J2416" s="2">
        <f t="shared" si="298"/>
        <v>8.8589813586797437</v>
      </c>
      <c r="K2416" s="2">
        <f t="shared" si="292"/>
        <v>8.7890942483574825</v>
      </c>
    </row>
    <row r="2417" spans="1:11" ht="13.5" x14ac:dyDescent="0.25">
      <c r="A2417" s="3">
        <f>TITRES_STAT!B2420</f>
        <v>45525</v>
      </c>
      <c r="B2417" s="6">
        <f>TITRES_STAT!D2420</f>
        <v>8.9187999999999992</v>
      </c>
      <c r="C2417" s="2">
        <f t="shared" si="293"/>
        <v>0</v>
      </c>
      <c r="D2417" s="2">
        <f t="shared" si="294"/>
        <v>8.9187999999999992</v>
      </c>
      <c r="E2417" s="2">
        <f t="shared" si="296"/>
        <v>8.9188000000000009</v>
      </c>
      <c r="F2417" s="2">
        <f t="shared" si="297"/>
        <v>8.8293150000000029</v>
      </c>
      <c r="G2417" s="2">
        <f t="shared" si="291"/>
        <v>8.8449439999999928</v>
      </c>
      <c r="H2417" s="2">
        <f t="shared" si="295"/>
        <v>8.1905794999999895</v>
      </c>
      <c r="I2417" s="2">
        <f t="array" ref="I2417">SUMPRODUCT(B2401:B2420, (ROW(B2401:B2420)-ROW(B2401)+1)) / (20*21/2)</f>
        <v>8.8949466666666677</v>
      </c>
      <c r="J2417" s="2">
        <f t="shared" si="298"/>
        <v>8.8646783721388154</v>
      </c>
      <c r="K2417" s="2">
        <f t="shared" si="292"/>
        <v>8.7941807484218941</v>
      </c>
    </row>
    <row r="2418" spans="1:11" ht="13.5" x14ac:dyDescent="0.25">
      <c r="A2418" s="3">
        <f>TITRES_STAT!B2421</f>
        <v>45526</v>
      </c>
      <c r="B2418" s="6">
        <f>TITRES_STAT!D2421</f>
        <v>8.9187999999999992</v>
      </c>
      <c r="C2418" s="2">
        <f t="shared" si="293"/>
        <v>0</v>
      </c>
      <c r="D2418" s="2">
        <f t="shared" si="294"/>
        <v>8.9187999999999992</v>
      </c>
      <c r="E2418" s="2">
        <f t="shared" si="296"/>
        <v>8.9188000000000009</v>
      </c>
      <c r="F2418" s="2">
        <f t="shared" si="297"/>
        <v>8.8382950000000022</v>
      </c>
      <c r="G2418" s="2">
        <f t="shared" ref="G2418:G2481" si="299">AVERAGE(B2369:B2418)</f>
        <v>8.8460339999999924</v>
      </c>
      <c r="H2418" s="2">
        <f t="shared" si="295"/>
        <v>8.2088574999999881</v>
      </c>
      <c r="I2418" s="2">
        <f t="array" ref="I2418">SUMPRODUCT(B2402:B2421, (ROW(B2402:B2421)-ROW(B2402)+1)) / (20*21/2)</f>
        <v>8.9009099999999997</v>
      </c>
      <c r="J2418" s="2">
        <f t="shared" si="298"/>
        <v>8.8698328128875001</v>
      </c>
      <c r="K2418" s="2">
        <f t="shared" si="292"/>
        <v>8.7990677778955462</v>
      </c>
    </row>
    <row r="2419" spans="1:11" ht="13.5" x14ac:dyDescent="0.25">
      <c r="A2419" s="3">
        <f>TITRES_STAT!B2422</f>
        <v>45527</v>
      </c>
      <c r="B2419" s="6">
        <f>TITRES_STAT!D2422</f>
        <v>8.9187999999999992</v>
      </c>
      <c r="C2419" s="2">
        <f t="shared" si="293"/>
        <v>0</v>
      </c>
      <c r="D2419" s="2">
        <f t="shared" si="294"/>
        <v>8.9187999999999992</v>
      </c>
      <c r="E2419" s="2">
        <f t="shared" si="296"/>
        <v>8.9188000000000009</v>
      </c>
      <c r="F2419" s="2">
        <f t="shared" si="297"/>
        <v>8.8472400000000029</v>
      </c>
      <c r="G2419" s="2">
        <f t="shared" si="299"/>
        <v>8.847123999999992</v>
      </c>
      <c r="H2419" s="2">
        <f t="shared" si="295"/>
        <v>8.2259739999999884</v>
      </c>
      <c r="I2419" s="2">
        <f t="array" ref="I2419">SUMPRODUCT(B2403:B2422, (ROW(B2403:B2422)-ROW(B2403)+1)) / (20*21/2)</f>
        <v>8.8997452380952389</v>
      </c>
      <c r="J2419" s="2">
        <f t="shared" si="298"/>
        <v>8.8744963545172624</v>
      </c>
      <c r="K2419" s="2">
        <f t="shared" ref="K2419:K2482" si="300">$K$4*B2419+(1-$K$4)*K2418</f>
        <v>8.8037631591545438</v>
      </c>
    </row>
    <row r="2420" spans="1:11" ht="13.5" x14ac:dyDescent="0.25">
      <c r="A2420" s="3">
        <f>TITRES_STAT!B2423</f>
        <v>45530</v>
      </c>
      <c r="B2420" s="6">
        <f>TITRES_STAT!D2423</f>
        <v>8.9187999999999992</v>
      </c>
      <c r="C2420" s="2">
        <f t="shared" si="293"/>
        <v>0</v>
      </c>
      <c r="D2420" s="2">
        <f t="shared" si="294"/>
        <v>8.9187999999999992</v>
      </c>
      <c r="E2420" s="2">
        <f t="shared" si="296"/>
        <v>8.9188000000000009</v>
      </c>
      <c r="F2420" s="2">
        <f t="shared" si="297"/>
        <v>8.8561850000000018</v>
      </c>
      <c r="G2420" s="2">
        <f t="shared" si="299"/>
        <v>8.8482139999999916</v>
      </c>
      <c r="H2420" s="2">
        <f t="shared" si="295"/>
        <v>8.2418839999999882</v>
      </c>
      <c r="I2420" s="2">
        <f t="array" ref="I2420">SUMPRODUCT(B2404:B2423, (ROW(B2404:B2423)-ROW(B2404)+1)) / (20*21/2)</f>
        <v>8.898042380952381</v>
      </c>
      <c r="J2420" s="2">
        <f t="shared" si="298"/>
        <v>8.8787157493251421</v>
      </c>
      <c r="K2420" s="2">
        <f t="shared" si="300"/>
        <v>8.8082744078151496</v>
      </c>
    </row>
    <row r="2421" spans="1:11" ht="13.5" x14ac:dyDescent="0.25">
      <c r="A2421" s="3">
        <f>TITRES_STAT!B2424</f>
        <v>45531</v>
      </c>
      <c r="B2421" s="6">
        <f>TITRES_STAT!D2424</f>
        <v>8.9187999999999992</v>
      </c>
      <c r="C2421" s="2">
        <f t="shared" si="293"/>
        <v>0</v>
      </c>
      <c r="D2421" s="2">
        <f t="shared" si="294"/>
        <v>8.9187999999999992</v>
      </c>
      <c r="E2421" s="2">
        <f t="shared" si="296"/>
        <v>8.9188000000000009</v>
      </c>
      <c r="F2421" s="2">
        <f t="shared" si="297"/>
        <v>8.8651300000000024</v>
      </c>
      <c r="G2421" s="2">
        <f t="shared" si="299"/>
        <v>8.8493039999999912</v>
      </c>
      <c r="H2421" s="2">
        <f t="shared" si="295"/>
        <v>8.2577494999999868</v>
      </c>
      <c r="I2421" s="2">
        <f t="array" ref="I2421">SUMPRODUCT(B2405:B2424, (ROW(B2405:B2424)-ROW(B2405)+1)) / (20*21/2)</f>
        <v>8.8958014285714295</v>
      </c>
      <c r="J2421" s="2">
        <f t="shared" si="298"/>
        <v>8.8825332970084609</v>
      </c>
      <c r="K2421" s="2">
        <f t="shared" si="300"/>
        <v>8.8126087447635744</v>
      </c>
    </row>
    <row r="2422" spans="1:11" ht="13.5" x14ac:dyDescent="0.25">
      <c r="A2422" s="3">
        <f>TITRES_STAT!B2425</f>
        <v>45532</v>
      </c>
      <c r="B2422" s="6">
        <f>TITRES_STAT!D2425</f>
        <v>8.8529</v>
      </c>
      <c r="C2422" s="2">
        <f t="shared" si="293"/>
        <v>-6.5899999999999181E-2</v>
      </c>
      <c r="D2422" s="2">
        <f t="shared" si="294"/>
        <v>8.905619999999999</v>
      </c>
      <c r="E2422" s="2">
        <f t="shared" si="296"/>
        <v>8.91221</v>
      </c>
      <c r="F2422" s="2">
        <f t="shared" si="297"/>
        <v>8.8707800000000017</v>
      </c>
      <c r="G2422" s="2">
        <f t="shared" si="299"/>
        <v>8.8490759999999913</v>
      </c>
      <c r="H2422" s="2">
        <f t="shared" si="295"/>
        <v>8.2729724999999874</v>
      </c>
      <c r="I2422" s="2">
        <f t="array" ref="I2422">SUMPRODUCT(B2406:B2425, (ROW(B2406:B2425)-ROW(B2406)+1)) / (20*21/2)</f>
        <v>8.893022380952381</v>
      </c>
      <c r="J2422" s="2">
        <f t="shared" si="298"/>
        <v>8.8797110782457516</v>
      </c>
      <c r="K2422" s="2">
        <f t="shared" si="300"/>
        <v>8.8141887939885315</v>
      </c>
    </row>
    <row r="2423" spans="1:11" ht="13.5" x14ac:dyDescent="0.25">
      <c r="A2423" s="3">
        <f>TITRES_STAT!B2426</f>
        <v>45533</v>
      </c>
      <c r="B2423" s="6">
        <f>TITRES_STAT!D2426</f>
        <v>8.8529</v>
      </c>
      <c r="C2423" s="2">
        <f t="shared" si="293"/>
        <v>0</v>
      </c>
      <c r="D2423" s="2">
        <f t="shared" si="294"/>
        <v>8.8924399999999988</v>
      </c>
      <c r="E2423" s="2">
        <f t="shared" si="296"/>
        <v>8.9056200000000008</v>
      </c>
      <c r="F2423" s="2">
        <f t="shared" si="297"/>
        <v>8.8764300000000027</v>
      </c>
      <c r="G2423" s="2">
        <f t="shared" si="299"/>
        <v>8.8488479999999914</v>
      </c>
      <c r="H2423" s="2">
        <f t="shared" si="295"/>
        <v>8.2894914999999862</v>
      </c>
      <c r="I2423" s="2">
        <f t="array" ref="I2423">SUMPRODUCT(B2407:B2426, (ROW(B2407:B2426)-ROW(B2407)+1)) / (20*21/2)</f>
        <v>8.889705238095237</v>
      </c>
      <c r="J2423" s="2">
        <f t="shared" si="298"/>
        <v>8.8771576422223468</v>
      </c>
      <c r="K2423" s="2">
        <f t="shared" si="300"/>
        <v>8.8157068804987855</v>
      </c>
    </row>
    <row r="2424" spans="1:11" ht="13.5" x14ac:dyDescent="0.25">
      <c r="A2424" s="3">
        <f>TITRES_STAT!B2427</f>
        <v>45534</v>
      </c>
      <c r="B2424" s="6">
        <f>TITRES_STAT!D2427</f>
        <v>8.8529</v>
      </c>
      <c r="C2424" s="2">
        <f t="shared" si="293"/>
        <v>0</v>
      </c>
      <c r="D2424" s="2">
        <f t="shared" si="294"/>
        <v>8.8792599999999986</v>
      </c>
      <c r="E2424" s="2">
        <f t="shared" si="296"/>
        <v>8.8990299999999998</v>
      </c>
      <c r="F2424" s="2">
        <f t="shared" si="297"/>
        <v>8.882080000000002</v>
      </c>
      <c r="G2424" s="2">
        <f t="shared" si="299"/>
        <v>8.8486199999999915</v>
      </c>
      <c r="H2424" s="2">
        <f t="shared" si="295"/>
        <v>8.3048039999999865</v>
      </c>
      <c r="I2424" s="2">
        <f t="array" ref="I2424">SUMPRODUCT(B2408:B2427, (ROW(B2408:B2427)-ROW(B2408)+1)) / (20*21/2)</f>
        <v>8.8858499999999996</v>
      </c>
      <c r="J2424" s="2">
        <f t="shared" si="298"/>
        <v>8.8748473905821221</v>
      </c>
      <c r="K2424" s="2">
        <f t="shared" si="300"/>
        <v>8.8171654342047159</v>
      </c>
    </row>
    <row r="2425" spans="1:11" ht="13.5" x14ac:dyDescent="0.25">
      <c r="A2425" s="3">
        <f>TITRES_STAT!B2428</f>
        <v>45537</v>
      </c>
      <c r="B2425" s="6">
        <f>TITRES_STAT!D2428</f>
        <v>8.8529</v>
      </c>
      <c r="C2425" s="2">
        <f t="shared" si="293"/>
        <v>0</v>
      </c>
      <c r="D2425" s="2">
        <f t="shared" si="294"/>
        <v>8.8660800000000002</v>
      </c>
      <c r="E2425" s="2">
        <f t="shared" si="296"/>
        <v>8.8924400000000006</v>
      </c>
      <c r="F2425" s="2">
        <f t="shared" si="297"/>
        <v>8.8877300000000012</v>
      </c>
      <c r="G2425" s="2">
        <f t="shared" si="299"/>
        <v>8.8483919999999916</v>
      </c>
      <c r="H2425" s="2">
        <f t="shared" si="295"/>
        <v>8.3202504999999878</v>
      </c>
      <c r="I2425" s="2">
        <f t="array" ref="I2425">SUMPRODUCT(B2409:B2428, (ROW(B2409:B2428)-ROW(B2409)+1)) / (20*21/2)</f>
        <v>8.8814566666666668</v>
      </c>
      <c r="J2425" s="2">
        <f t="shared" si="298"/>
        <v>8.8727571629076358</v>
      </c>
      <c r="K2425" s="2">
        <f t="shared" si="300"/>
        <v>8.8185667897260984</v>
      </c>
    </row>
    <row r="2426" spans="1:11" ht="13.5" x14ac:dyDescent="0.25">
      <c r="A2426" s="3">
        <f>TITRES_STAT!B2429</f>
        <v>45538</v>
      </c>
      <c r="B2426" s="6">
        <f>TITRES_STAT!D2429</f>
        <v>8.8529</v>
      </c>
      <c r="C2426" s="2">
        <f t="shared" si="293"/>
        <v>0</v>
      </c>
      <c r="D2426" s="2">
        <f t="shared" si="294"/>
        <v>8.8529</v>
      </c>
      <c r="E2426" s="2">
        <f t="shared" si="296"/>
        <v>8.8858500000000014</v>
      </c>
      <c r="F2426" s="2">
        <f t="shared" si="297"/>
        <v>8.8933800000000023</v>
      </c>
      <c r="G2426" s="2">
        <f t="shared" si="299"/>
        <v>8.8481639999999917</v>
      </c>
      <c r="H2426" s="2">
        <f t="shared" si="295"/>
        <v>8.334401499999986</v>
      </c>
      <c r="I2426" s="2">
        <f t="array" ref="I2426">SUMPRODUCT(B2410:B2429, (ROW(B2410:B2429)-ROW(B2410)+1)) / (20*21/2)</f>
        <v>8.877377142857144</v>
      </c>
      <c r="J2426" s="2">
        <f t="shared" si="298"/>
        <v>8.870866004535479</v>
      </c>
      <c r="K2426" s="2">
        <f t="shared" si="300"/>
        <v>8.8199131901289967</v>
      </c>
    </row>
    <row r="2427" spans="1:11" ht="13.5" x14ac:dyDescent="0.25">
      <c r="A2427" s="3">
        <f>TITRES_STAT!B2430</f>
        <v>45539</v>
      </c>
      <c r="B2427" s="6">
        <f>TITRES_STAT!D2430</f>
        <v>8.8529</v>
      </c>
      <c r="C2427" s="2">
        <f t="shared" si="293"/>
        <v>0</v>
      </c>
      <c r="D2427" s="2">
        <f t="shared" si="294"/>
        <v>8.8529</v>
      </c>
      <c r="E2427" s="2">
        <f t="shared" si="296"/>
        <v>8.8792600000000004</v>
      </c>
      <c r="F2427" s="2">
        <f t="shared" si="297"/>
        <v>8.8990300000000016</v>
      </c>
      <c r="G2427" s="2">
        <f t="shared" si="299"/>
        <v>8.8479359999999918</v>
      </c>
      <c r="H2427" s="2">
        <f t="shared" si="295"/>
        <v>8.3498924999999868</v>
      </c>
      <c r="I2427" s="2">
        <f t="array" ref="I2427">SUMPRODUCT(B2411:B2430, (ROW(B2411:B2430)-ROW(B2411)+1)) / (20*21/2)</f>
        <v>8.8736114285714294</v>
      </c>
      <c r="J2427" s="2">
        <f t="shared" si="298"/>
        <v>8.8691549564844827</v>
      </c>
      <c r="K2427" s="2">
        <f t="shared" si="300"/>
        <v>8.8212067905160936</v>
      </c>
    </row>
    <row r="2428" spans="1:11" ht="13.5" x14ac:dyDescent="0.25">
      <c r="A2428" s="3">
        <f>TITRES_STAT!B2431</f>
        <v>45540</v>
      </c>
      <c r="B2428" s="6">
        <f>TITRES_STAT!D2431</f>
        <v>8.8529</v>
      </c>
      <c r="C2428" s="2">
        <f t="shared" si="293"/>
        <v>0</v>
      </c>
      <c r="D2428" s="2">
        <f t="shared" si="294"/>
        <v>8.8529</v>
      </c>
      <c r="E2428" s="2">
        <f t="shared" si="296"/>
        <v>8.8726700000000012</v>
      </c>
      <c r="F2428" s="2">
        <f t="shared" si="297"/>
        <v>8.8957350000000019</v>
      </c>
      <c r="G2428" s="2">
        <f t="shared" si="299"/>
        <v>8.8477079999999901</v>
      </c>
      <c r="H2428" s="2">
        <f t="shared" si="295"/>
        <v>8.3653834999999876</v>
      </c>
      <c r="I2428" s="2">
        <f t="array" ref="I2428">SUMPRODUCT(B2412:B2431, (ROW(B2412:B2431)-ROW(B2412)+1)) / (20*21/2)</f>
        <v>8.870159523809523</v>
      </c>
      <c r="J2428" s="2">
        <f t="shared" si="298"/>
        <v>8.867606865390723</v>
      </c>
      <c r="K2428" s="2">
        <f t="shared" si="300"/>
        <v>8.8224496614762469</v>
      </c>
    </row>
    <row r="2429" spans="1:11" ht="13.5" x14ac:dyDescent="0.25">
      <c r="A2429" s="3">
        <f>TITRES_STAT!B2432</f>
        <v>45541</v>
      </c>
      <c r="B2429" s="6">
        <f>TITRES_STAT!D2432</f>
        <v>8.8529</v>
      </c>
      <c r="C2429" s="2">
        <f t="shared" si="293"/>
        <v>0</v>
      </c>
      <c r="D2429" s="2">
        <f t="shared" si="294"/>
        <v>8.8529</v>
      </c>
      <c r="E2429" s="2">
        <f t="shared" si="296"/>
        <v>8.8660800000000002</v>
      </c>
      <c r="F2429" s="2">
        <f t="shared" si="297"/>
        <v>8.8924400000000023</v>
      </c>
      <c r="G2429" s="2">
        <f t="shared" si="299"/>
        <v>8.847479999999992</v>
      </c>
      <c r="H2429" s="2">
        <f t="shared" si="295"/>
        <v>8.3808744999999885</v>
      </c>
      <c r="I2429" s="2">
        <f t="array" ref="I2429">SUMPRODUCT(B2413:B2432, (ROW(B2413:B2432)-ROW(B2413)+1)) / (20*21/2)</f>
        <v>8.8670214285714302</v>
      </c>
      <c r="J2429" s="2">
        <f t="shared" si="298"/>
        <v>8.8662062115439859</v>
      </c>
      <c r="K2429" s="2">
        <f t="shared" si="300"/>
        <v>8.8236437923987463</v>
      </c>
    </row>
    <row r="2430" spans="1:11" ht="13.5" x14ac:dyDescent="0.25">
      <c r="A2430" s="3">
        <f>TITRES_STAT!B2433</f>
        <v>45544</v>
      </c>
      <c r="B2430" s="6">
        <f>TITRES_STAT!D2433</f>
        <v>8.8529</v>
      </c>
      <c r="C2430" s="2">
        <f t="shared" si="293"/>
        <v>0</v>
      </c>
      <c r="D2430" s="2">
        <f t="shared" si="294"/>
        <v>8.8529</v>
      </c>
      <c r="E2430" s="2">
        <f t="shared" si="296"/>
        <v>8.859490000000001</v>
      </c>
      <c r="F2430" s="2">
        <f t="shared" si="297"/>
        <v>8.8891450000000027</v>
      </c>
      <c r="G2430" s="2">
        <f t="shared" si="299"/>
        <v>8.8472519999999921</v>
      </c>
      <c r="H2430" s="2">
        <f t="shared" si="295"/>
        <v>8.3963654999999893</v>
      </c>
      <c r="I2430" s="2">
        <f t="array" ref="I2430">SUMPRODUCT(B2414:B2433, (ROW(B2414:B2433)-ROW(B2414)+1)) / (20*21/2)</f>
        <v>8.8372923809523805</v>
      </c>
      <c r="J2430" s="2">
        <f t="shared" si="298"/>
        <v>8.8649389533017029</v>
      </c>
      <c r="K2430" s="2">
        <f t="shared" si="300"/>
        <v>8.824791094657618</v>
      </c>
    </row>
    <row r="2431" spans="1:11" ht="13.5" x14ac:dyDescent="0.25">
      <c r="A2431" s="3">
        <f>TITRES_STAT!B2434</f>
        <v>45545</v>
      </c>
      <c r="B2431" s="6">
        <f>TITRES_STAT!D2434</f>
        <v>8.8529</v>
      </c>
      <c r="C2431" s="2">
        <f t="shared" si="293"/>
        <v>0</v>
      </c>
      <c r="D2431" s="2">
        <f t="shared" si="294"/>
        <v>8.8529</v>
      </c>
      <c r="E2431" s="2">
        <f t="shared" si="296"/>
        <v>8.8529000000000018</v>
      </c>
      <c r="F2431" s="2">
        <f t="shared" si="297"/>
        <v>8.8858500000000014</v>
      </c>
      <c r="G2431" s="2">
        <f t="shared" si="299"/>
        <v>8.8470239999999922</v>
      </c>
      <c r="H2431" s="2">
        <f t="shared" si="295"/>
        <v>8.4109629999999882</v>
      </c>
      <c r="I2431" s="2">
        <f t="array" ref="I2431">SUMPRODUCT(B2415:B2434, (ROW(B2415:B2434)-ROW(B2415)+1)) / (20*21/2)</f>
        <v>8.8092223809523826</v>
      </c>
      <c r="J2431" s="2">
        <f t="shared" si="298"/>
        <v>8.8637923863205899</v>
      </c>
      <c r="K2431" s="2">
        <f t="shared" si="300"/>
        <v>8.825893404671044</v>
      </c>
    </row>
    <row r="2432" spans="1:11" ht="13.5" x14ac:dyDescent="0.25">
      <c r="A2432" s="3">
        <f>TITRES_STAT!B2435</f>
        <v>45546</v>
      </c>
      <c r="B2432" s="6">
        <f>TITRES_STAT!D2435</f>
        <v>8.8529</v>
      </c>
      <c r="C2432" s="2">
        <f t="shared" si="293"/>
        <v>0</v>
      </c>
      <c r="D2432" s="2">
        <f t="shared" si="294"/>
        <v>8.8529</v>
      </c>
      <c r="E2432" s="2">
        <f t="shared" si="296"/>
        <v>8.8529000000000018</v>
      </c>
      <c r="F2432" s="2">
        <f t="shared" si="297"/>
        <v>8.8825550000000018</v>
      </c>
      <c r="G2432" s="2">
        <f t="shared" si="299"/>
        <v>8.8467959999999923</v>
      </c>
      <c r="H2432" s="2">
        <f t="shared" si="295"/>
        <v>8.4250689999999899</v>
      </c>
      <c r="I2432" s="2">
        <f t="array" ref="I2432">SUMPRODUCT(B2416:B2435, (ROW(B2416:B2435)-ROW(B2416)+1)) / (20*21/2)</f>
        <v>8.7648685714285719</v>
      </c>
      <c r="J2432" s="2">
        <f t="shared" si="298"/>
        <v>8.8627550161948179</v>
      </c>
      <c r="K2432" s="2">
        <f t="shared" si="300"/>
        <v>8.8269524868408062</v>
      </c>
    </row>
    <row r="2433" spans="1:11" ht="13.5" x14ac:dyDescent="0.25">
      <c r="A2433" s="3">
        <f>TITRES_STAT!B2436</f>
        <v>45547</v>
      </c>
      <c r="B2433" s="6">
        <f>TITRES_STAT!D2436</f>
        <v>8.5703999999999994</v>
      </c>
      <c r="C2433" s="2">
        <f t="shared" si="293"/>
        <v>-0.28250000000000064</v>
      </c>
      <c r="D2433" s="2">
        <f t="shared" si="294"/>
        <v>8.7964000000000002</v>
      </c>
      <c r="E2433" s="2">
        <f t="shared" si="296"/>
        <v>8.8246500000000001</v>
      </c>
      <c r="F2433" s="2">
        <f t="shared" si="297"/>
        <v>8.8651350000000022</v>
      </c>
      <c r="G2433" s="2">
        <f t="shared" si="299"/>
        <v>8.8409179999999932</v>
      </c>
      <c r="H2433" s="2">
        <f t="shared" si="295"/>
        <v>8.4377179999999896</v>
      </c>
      <c r="I2433" s="2">
        <f t="array" ref="I2433">SUMPRODUCT(B2417:B2436, (ROW(B2417:B2436)-ROW(B2417)+1)) / (20*21/2)</f>
        <v>8.7230709523809526</v>
      </c>
      <c r="J2433" s="2">
        <f t="shared" si="298"/>
        <v>8.8349116813191202</v>
      </c>
      <c r="K2433" s="2">
        <f t="shared" si="300"/>
        <v>8.8168916050039119</v>
      </c>
    </row>
    <row r="2434" spans="1:11" ht="13.5" x14ac:dyDescent="0.25">
      <c r="A2434" s="3">
        <f>TITRES_STAT!B2437</f>
        <v>45548</v>
      </c>
      <c r="B2434" s="6">
        <f>TITRES_STAT!D2437</f>
        <v>8.5703999999999994</v>
      </c>
      <c r="C2434" s="2">
        <f t="shared" si="293"/>
        <v>0</v>
      </c>
      <c r="D2434" s="2">
        <f t="shared" si="294"/>
        <v>8.7399000000000004</v>
      </c>
      <c r="E2434" s="2">
        <f t="shared" si="296"/>
        <v>8.7964000000000002</v>
      </c>
      <c r="F2434" s="2">
        <f t="shared" si="297"/>
        <v>8.8477150000000027</v>
      </c>
      <c r="G2434" s="2">
        <f t="shared" si="299"/>
        <v>8.835039999999994</v>
      </c>
      <c r="H2434" s="2">
        <f t="shared" si="295"/>
        <v>8.4503669999999911</v>
      </c>
      <c r="I2434" s="2">
        <f t="array" ref="I2434">SUMPRODUCT(B2418:B2437, (ROW(B2418:B2437)-ROW(B2418)+1)) / (20*21/2)</f>
        <v>8.7197057142857144</v>
      </c>
      <c r="J2434" s="2">
        <f t="shared" si="298"/>
        <v>8.8097200926220616</v>
      </c>
      <c r="K2434" s="2">
        <f t="shared" si="300"/>
        <v>8.8072252675527789</v>
      </c>
    </row>
    <row r="2435" spans="1:11" ht="13.5" x14ac:dyDescent="0.25">
      <c r="A2435" s="3">
        <f>TITRES_STAT!B2438</f>
        <v>45551</v>
      </c>
      <c r="B2435" s="6">
        <f>TITRES_STAT!D2438</f>
        <v>8.3819999999999997</v>
      </c>
      <c r="C2435" s="2">
        <f t="shared" si="293"/>
        <v>-0.18839999999999968</v>
      </c>
      <c r="D2435" s="2">
        <f t="shared" si="294"/>
        <v>8.645719999999999</v>
      </c>
      <c r="E2435" s="2">
        <f t="shared" si="296"/>
        <v>8.7493099999999995</v>
      </c>
      <c r="F2435" s="2">
        <f t="shared" si="297"/>
        <v>8.8208750000000027</v>
      </c>
      <c r="G2435" s="2">
        <f t="shared" si="299"/>
        <v>8.825393999999994</v>
      </c>
      <c r="H2435" s="2">
        <f t="shared" si="295"/>
        <v>8.4620739999999905</v>
      </c>
      <c r="I2435" s="2">
        <f t="array" ref="I2435">SUMPRODUCT(B2419:B2438, (ROW(B2419:B2438)-ROW(B2419)+1)) / (20*21/2)</f>
        <v>8.7323504761904758</v>
      </c>
      <c r="J2435" s="2">
        <f t="shared" si="298"/>
        <v>8.7689848457056758</v>
      </c>
      <c r="K2435" s="2">
        <f t="shared" si="300"/>
        <v>8.7905497668644337</v>
      </c>
    </row>
    <row r="2436" spans="1:11" ht="13.5" x14ac:dyDescent="0.25">
      <c r="A2436" s="3">
        <f>TITRES_STAT!B2439</f>
        <v>45552</v>
      </c>
      <c r="B2436" s="6">
        <f>TITRES_STAT!D2439</f>
        <v>8.3819999999999997</v>
      </c>
      <c r="C2436" s="2">
        <f t="shared" ref="C2436:C2499" si="301">B2436-B2435</f>
        <v>0</v>
      </c>
      <c r="D2436" s="2">
        <f t="shared" si="294"/>
        <v>8.5515399999999993</v>
      </c>
      <c r="E2436" s="2">
        <f t="shared" si="296"/>
        <v>8.7022200000000005</v>
      </c>
      <c r="F2436" s="2">
        <f t="shared" si="297"/>
        <v>8.7940350000000027</v>
      </c>
      <c r="G2436" s="2">
        <f t="shared" si="299"/>
        <v>8.8157479999999939</v>
      </c>
      <c r="H2436" s="2">
        <f t="shared" si="295"/>
        <v>8.4724404999999905</v>
      </c>
      <c r="I2436" s="2">
        <f t="array" ref="I2436">SUMPRODUCT(B2420:B2439, (ROW(B2420:B2439)-ROW(B2420)+1)) / (20*21/2)</f>
        <v>8.7449952380952389</v>
      </c>
      <c r="J2436" s="2">
        <f t="shared" si="298"/>
        <v>8.7321291461146586</v>
      </c>
      <c r="K2436" s="2">
        <f t="shared" si="300"/>
        <v>8.7745282073795536</v>
      </c>
    </row>
    <row r="2437" spans="1:11" ht="13.5" x14ac:dyDescent="0.25">
      <c r="A2437" s="3">
        <f>TITRES_STAT!B2440</f>
        <v>45553</v>
      </c>
      <c r="B2437" s="6">
        <f>TITRES_STAT!D2440</f>
        <v>8.7586999999999993</v>
      </c>
      <c r="C2437" s="2">
        <f t="shared" si="301"/>
        <v>0.37669999999999959</v>
      </c>
      <c r="D2437" s="2">
        <f t="shared" si="294"/>
        <v>8.5326999999999984</v>
      </c>
      <c r="E2437" s="2">
        <f t="shared" si="296"/>
        <v>8.6928000000000019</v>
      </c>
      <c r="F2437" s="2">
        <f t="shared" si="297"/>
        <v>8.786030000000002</v>
      </c>
      <c r="G2437" s="2">
        <f t="shared" si="299"/>
        <v>8.8136359999999936</v>
      </c>
      <c r="H2437" s="2">
        <f t="shared" si="295"/>
        <v>8.4837524999999907</v>
      </c>
      <c r="I2437" s="2">
        <f t="array" ref="I2437">SUMPRODUCT(B2421:B2440, (ROW(B2421:B2440)-ROW(B2421)+1)) / (20*21/2)</f>
        <v>8.7576400000000003</v>
      </c>
      <c r="J2437" s="2">
        <f t="shared" si="298"/>
        <v>8.734659703627548</v>
      </c>
      <c r="K2437" s="2">
        <f t="shared" si="300"/>
        <v>8.7739074933646695</v>
      </c>
    </row>
    <row r="2438" spans="1:11" ht="13.5" x14ac:dyDescent="0.25">
      <c r="A2438" s="3">
        <f>TITRES_STAT!B2441</f>
        <v>45554</v>
      </c>
      <c r="B2438" s="6">
        <f>TITRES_STAT!D2441</f>
        <v>8.9187999999999992</v>
      </c>
      <c r="C2438" s="2">
        <f t="shared" si="301"/>
        <v>0.16009999999999991</v>
      </c>
      <c r="D2438" s="2">
        <f t="shared" ref="D2438:D2501" si="302">AVERAGE(B2434:B2438)</f>
        <v>8.6023799999999984</v>
      </c>
      <c r="E2438" s="2">
        <f t="shared" si="296"/>
        <v>8.6993900000000011</v>
      </c>
      <c r="F2438" s="2">
        <f t="shared" si="297"/>
        <v>8.786030000000002</v>
      </c>
      <c r="G2438" s="2">
        <f t="shared" si="299"/>
        <v>8.8147259999999932</v>
      </c>
      <c r="H2438" s="2">
        <f t="shared" si="295"/>
        <v>8.4958649999999913</v>
      </c>
      <c r="I2438" s="2">
        <f t="array" ref="I2438">SUMPRODUCT(B2422:B2441, (ROW(B2422:B2441)-ROW(B2422)+1)) / (20*21/2)</f>
        <v>8.7702847619047617</v>
      </c>
      <c r="J2438" s="2">
        <f t="shared" si="298"/>
        <v>8.7521968747106396</v>
      </c>
      <c r="K2438" s="2">
        <f t="shared" si="300"/>
        <v>8.7795895524484084</v>
      </c>
    </row>
    <row r="2439" spans="1:11" ht="13.5" x14ac:dyDescent="0.25">
      <c r="A2439" s="3">
        <f>TITRES_STAT!B2442</f>
        <v>45555</v>
      </c>
      <c r="B2439" s="6">
        <f>TITRES_STAT!D2442</f>
        <v>8.9187999999999992</v>
      </c>
      <c r="C2439" s="2">
        <f t="shared" si="301"/>
        <v>0</v>
      </c>
      <c r="D2439" s="2">
        <f t="shared" si="302"/>
        <v>8.6720599999999983</v>
      </c>
      <c r="E2439" s="2">
        <f t="shared" si="296"/>
        <v>8.7059800000000003</v>
      </c>
      <c r="F2439" s="2">
        <f t="shared" si="297"/>
        <v>8.786030000000002</v>
      </c>
      <c r="G2439" s="2">
        <f t="shared" si="299"/>
        <v>8.8158159999999945</v>
      </c>
      <c r="H2439" s="2">
        <f t="shared" si="295"/>
        <v>8.5065474999999928</v>
      </c>
      <c r="I2439" s="2">
        <f t="array" ref="I2439">SUMPRODUCT(B2423:B2442, (ROW(B2423:B2442)-ROW(B2423)+1)) / (20*21/2)</f>
        <v>8.7829295238095231</v>
      </c>
      <c r="J2439" s="2">
        <f t="shared" si="298"/>
        <v>8.7680638390239114</v>
      </c>
      <c r="K2439" s="2">
        <f t="shared" si="300"/>
        <v>8.785048785685726</v>
      </c>
    </row>
    <row r="2440" spans="1:11" ht="13.5" x14ac:dyDescent="0.25">
      <c r="A2440" s="3">
        <f>TITRES_STAT!B2443</f>
        <v>45558</v>
      </c>
      <c r="B2440" s="6">
        <f>TITRES_STAT!D2443</f>
        <v>8.9187999999999992</v>
      </c>
      <c r="C2440" s="2">
        <f t="shared" si="301"/>
        <v>0</v>
      </c>
      <c r="D2440" s="2">
        <f t="shared" si="302"/>
        <v>8.7794199999999982</v>
      </c>
      <c r="E2440" s="2">
        <f t="shared" si="296"/>
        <v>8.7125699999999995</v>
      </c>
      <c r="F2440" s="2">
        <f t="shared" si="297"/>
        <v>8.786030000000002</v>
      </c>
      <c r="G2440" s="2">
        <f t="shared" si="299"/>
        <v>8.8169059999999941</v>
      </c>
      <c r="H2440" s="2">
        <f t="shared" si="295"/>
        <v>8.5172299999999908</v>
      </c>
      <c r="I2440" s="2">
        <f t="array" ref="I2440">SUMPRODUCT(B2424:B2443, (ROW(B2424:B2443)-ROW(B2424)+1)) / (20*21/2)</f>
        <v>8.7952604761904762</v>
      </c>
      <c r="J2440" s="2">
        <f t="shared" si="298"/>
        <v>8.7824196638787768</v>
      </c>
      <c r="K2440" s="2">
        <f t="shared" si="300"/>
        <v>8.7902939313451096</v>
      </c>
    </row>
    <row r="2441" spans="1:11" ht="13.5" x14ac:dyDescent="0.25">
      <c r="A2441" s="3">
        <f>TITRES_STAT!B2444</f>
        <v>45559</v>
      </c>
      <c r="B2441" s="6">
        <f>TITRES_STAT!D2444</f>
        <v>8.9187999999999992</v>
      </c>
      <c r="C2441" s="2">
        <f t="shared" si="301"/>
        <v>0</v>
      </c>
      <c r="D2441" s="2">
        <f t="shared" si="302"/>
        <v>8.8867799999999981</v>
      </c>
      <c r="E2441" s="2">
        <f t="shared" si="296"/>
        <v>8.7191599999999987</v>
      </c>
      <c r="F2441" s="2">
        <f t="shared" si="297"/>
        <v>8.786030000000002</v>
      </c>
      <c r="G2441" s="2">
        <f t="shared" si="299"/>
        <v>8.8179959999999937</v>
      </c>
      <c r="H2441" s="2">
        <f t="shared" si="295"/>
        <v>8.5275999999999907</v>
      </c>
      <c r="I2441" s="2">
        <f t="array" ref="I2441">SUMPRODUCT(B2425:B2444, (ROW(B2425:B2444)-ROW(B2425)+1)) / (20*21/2)</f>
        <v>8.8072776190476194</v>
      </c>
      <c r="J2441" s="2">
        <f t="shared" si="298"/>
        <v>8.7954082673188942</v>
      </c>
      <c r="K2441" s="2">
        <f t="shared" si="300"/>
        <v>8.7953333850178499</v>
      </c>
    </row>
    <row r="2442" spans="1:11" ht="13.5" x14ac:dyDescent="0.25">
      <c r="A2442" s="3">
        <f>TITRES_STAT!B2445</f>
        <v>45560</v>
      </c>
      <c r="B2442" s="6">
        <f>TITRES_STAT!D2445</f>
        <v>8.9187999999999992</v>
      </c>
      <c r="C2442" s="2">
        <f t="shared" si="301"/>
        <v>0</v>
      </c>
      <c r="D2442" s="2">
        <f t="shared" si="302"/>
        <v>8.9187999999999992</v>
      </c>
      <c r="E2442" s="2">
        <f t="shared" si="296"/>
        <v>8.7257499999999997</v>
      </c>
      <c r="F2442" s="2">
        <f t="shared" si="297"/>
        <v>8.7893250000000016</v>
      </c>
      <c r="G2442" s="2">
        <f t="shared" si="299"/>
        <v>8.8190859999999933</v>
      </c>
      <c r="H2442" s="2">
        <f t="shared" ref="H2442:H2505" si="303">AVERAGE(B2243:B2442)</f>
        <v>8.5379699999999907</v>
      </c>
      <c r="I2442" s="2">
        <f t="array" ref="I2442">SUMPRODUCT(B2426:B2445, (ROW(B2426:B2445)-ROW(B2426)+1)) / (20*21/2)</f>
        <v>8.8189809523809526</v>
      </c>
      <c r="J2442" s="2">
        <f t="shared" si="298"/>
        <v>8.8071598609075714</v>
      </c>
      <c r="K2442" s="2">
        <f t="shared" si="300"/>
        <v>8.8001752130563649</v>
      </c>
    </row>
    <row r="2443" spans="1:11" ht="13.5" x14ac:dyDescent="0.25">
      <c r="A2443" s="3">
        <f>TITRES_STAT!B2446</f>
        <v>45561</v>
      </c>
      <c r="B2443" s="6">
        <f>TITRES_STAT!D2446</f>
        <v>8.9187999999999992</v>
      </c>
      <c r="C2443" s="2">
        <f t="shared" si="301"/>
        <v>0</v>
      </c>
      <c r="D2443" s="2">
        <f t="shared" si="302"/>
        <v>8.9187999999999992</v>
      </c>
      <c r="E2443" s="2">
        <f t="shared" si="296"/>
        <v>8.7605899999999988</v>
      </c>
      <c r="F2443" s="2">
        <f t="shared" si="297"/>
        <v>8.792620000000003</v>
      </c>
      <c r="G2443" s="2">
        <f t="shared" si="299"/>
        <v>8.8201759999999947</v>
      </c>
      <c r="H2443" s="2">
        <f t="shared" si="303"/>
        <v>8.5483399999999907</v>
      </c>
      <c r="I2443" s="2">
        <f t="array" ref="I2443">SUMPRODUCT(B2427:B2446, (ROW(B2427:B2446)-ROW(B2427)+1)) / (20*21/2)</f>
        <v>8.8303704761904758</v>
      </c>
      <c r="J2443" s="2">
        <f t="shared" si="298"/>
        <v>8.8177922551068502</v>
      </c>
      <c r="K2443" s="2">
        <f t="shared" si="300"/>
        <v>8.804827165485527</v>
      </c>
    </row>
    <row r="2444" spans="1:11" ht="13.5" x14ac:dyDescent="0.25">
      <c r="A2444" s="3">
        <f>TITRES_STAT!B2447</f>
        <v>45562</v>
      </c>
      <c r="B2444" s="6">
        <f>TITRES_STAT!D2447</f>
        <v>8.9187999999999992</v>
      </c>
      <c r="C2444" s="2">
        <f t="shared" si="301"/>
        <v>0</v>
      </c>
      <c r="D2444" s="2">
        <f t="shared" si="302"/>
        <v>8.9187999999999992</v>
      </c>
      <c r="E2444" s="2">
        <f t="shared" ref="E2444:E2507" si="304">AVERAGE(B2435:B2444)</f>
        <v>8.7954299999999996</v>
      </c>
      <c r="F2444" s="2">
        <f t="shared" si="297"/>
        <v>8.7959150000000026</v>
      </c>
      <c r="G2444" s="2">
        <f t="shared" si="299"/>
        <v>8.8216239999999928</v>
      </c>
      <c r="H2444" s="2">
        <f t="shared" si="303"/>
        <v>8.5576824999999896</v>
      </c>
      <c r="I2444" s="2">
        <f t="array" ref="I2444">SUMPRODUCT(B2428:B2447, (ROW(B2428:B2447)-ROW(B2428)+1)) / (20*21/2)</f>
        <v>8.8414461904761907</v>
      </c>
      <c r="J2444" s="2">
        <f t="shared" si="298"/>
        <v>8.8274120403347691</v>
      </c>
      <c r="K2444" s="2">
        <f t="shared" si="300"/>
        <v>8.8092966884076631</v>
      </c>
    </row>
    <row r="2445" spans="1:11" ht="13.5" x14ac:dyDescent="0.25">
      <c r="A2445" s="3">
        <f>TITRES_STAT!B2448</f>
        <v>45565</v>
      </c>
      <c r="B2445" s="6">
        <f>TITRES_STAT!D2448</f>
        <v>8.9187999999999992</v>
      </c>
      <c r="C2445" s="2">
        <f t="shared" si="301"/>
        <v>0</v>
      </c>
      <c r="D2445" s="2">
        <f t="shared" si="302"/>
        <v>8.9187999999999992</v>
      </c>
      <c r="E2445" s="2">
        <f t="shared" si="304"/>
        <v>8.8491099999999996</v>
      </c>
      <c r="F2445" s="2">
        <f t="shared" si="297"/>
        <v>8.7992100000000022</v>
      </c>
      <c r="G2445" s="2">
        <f t="shared" si="299"/>
        <v>8.8230719999999945</v>
      </c>
      <c r="H2445" s="2">
        <f t="shared" si="303"/>
        <v>8.5670249999999903</v>
      </c>
      <c r="I2445" s="2">
        <f t="array" ref="I2445">SUMPRODUCT(B2429:B2448, (ROW(B2429:B2448)-ROW(B2429)+1)) / (20*21/2)</f>
        <v>8.8522080952380957</v>
      </c>
      <c r="J2445" s="2">
        <f t="shared" si="298"/>
        <v>8.836115655540981</v>
      </c>
      <c r="K2445" s="2">
        <f t="shared" si="300"/>
        <v>8.8135909359210878</v>
      </c>
    </row>
    <row r="2446" spans="1:11" ht="13.5" x14ac:dyDescent="0.25">
      <c r="A2446" s="3">
        <f>TITRES_STAT!B2449</f>
        <v>45566</v>
      </c>
      <c r="B2446" s="6">
        <f>TITRES_STAT!D2449</f>
        <v>8.9187999999999992</v>
      </c>
      <c r="C2446" s="2">
        <f t="shared" si="301"/>
        <v>0</v>
      </c>
      <c r="D2446" s="2">
        <f t="shared" si="302"/>
        <v>8.9187999999999992</v>
      </c>
      <c r="E2446" s="2">
        <f t="shared" si="304"/>
        <v>8.9027899999999995</v>
      </c>
      <c r="F2446" s="2">
        <f t="shared" si="297"/>
        <v>8.8025050000000018</v>
      </c>
      <c r="G2446" s="2">
        <f t="shared" si="299"/>
        <v>8.8263059999999935</v>
      </c>
      <c r="H2446" s="2">
        <f t="shared" si="303"/>
        <v>8.5763674999999893</v>
      </c>
      <c r="I2446" s="2">
        <f t="array" ref="I2446">SUMPRODUCT(B2430:B2449, (ROW(B2430:B2449)-ROW(B2430)+1)) / (20*21/2)</f>
        <v>8.8626561904761907</v>
      </c>
      <c r="J2446" s="2">
        <f t="shared" si="298"/>
        <v>8.8439903550132684</v>
      </c>
      <c r="K2446" s="2">
        <f t="shared" si="300"/>
        <v>8.8177167815712405</v>
      </c>
    </row>
    <row r="2447" spans="1:11" ht="13.5" x14ac:dyDescent="0.25">
      <c r="A2447" s="3">
        <f>TITRES_STAT!B2450</f>
        <v>45567</v>
      </c>
      <c r="B2447" s="6">
        <f>TITRES_STAT!D2450</f>
        <v>8.9187999999999992</v>
      </c>
      <c r="C2447" s="2">
        <f t="shared" si="301"/>
        <v>0</v>
      </c>
      <c r="D2447" s="2">
        <f t="shared" si="302"/>
        <v>8.9187999999999992</v>
      </c>
      <c r="E2447" s="2">
        <f t="shared" si="304"/>
        <v>8.9188000000000009</v>
      </c>
      <c r="F2447" s="2">
        <f t="shared" si="297"/>
        <v>8.8058000000000014</v>
      </c>
      <c r="G2447" s="2">
        <f t="shared" si="299"/>
        <v>8.8298979999999929</v>
      </c>
      <c r="H2447" s="2">
        <f t="shared" si="303"/>
        <v>8.5852184999999892</v>
      </c>
      <c r="I2447" s="2">
        <f t="array" ref="I2447">SUMPRODUCT(B2431:B2450, (ROW(B2431:B2450)-ROW(B2431)+1)) / (20*21/2)</f>
        <v>8.8727904761904757</v>
      </c>
      <c r="J2447" s="2">
        <f t="shared" si="298"/>
        <v>8.851115083107242</v>
      </c>
      <c r="K2447" s="2">
        <f t="shared" si="300"/>
        <v>8.8216808293527613</v>
      </c>
    </row>
    <row r="2448" spans="1:11" ht="13.5" x14ac:dyDescent="0.25">
      <c r="A2448" s="3">
        <f>TITRES_STAT!B2451</f>
        <v>45568</v>
      </c>
      <c r="B2448" s="6">
        <f>TITRES_STAT!D2451</f>
        <v>8.9187999999999992</v>
      </c>
      <c r="C2448" s="2">
        <f t="shared" si="301"/>
        <v>0</v>
      </c>
      <c r="D2448" s="2">
        <f t="shared" si="302"/>
        <v>8.9187999999999992</v>
      </c>
      <c r="E2448" s="2">
        <f t="shared" si="304"/>
        <v>8.9188000000000009</v>
      </c>
      <c r="F2448" s="2">
        <f t="shared" si="297"/>
        <v>8.8090950000000028</v>
      </c>
      <c r="G2448" s="2">
        <f t="shared" si="299"/>
        <v>8.8334899999999941</v>
      </c>
      <c r="H2448" s="2">
        <f t="shared" si="303"/>
        <v>8.5940694999999874</v>
      </c>
      <c r="I2448" s="2">
        <f t="array" ref="I2448">SUMPRODUCT(B2432:B2451, (ROW(B2432:B2451)-ROW(B2432)+1)) / (20*21/2)</f>
        <v>8.8826109523809524</v>
      </c>
      <c r="J2448" s="2">
        <f t="shared" si="298"/>
        <v>8.8575612656684566</v>
      </c>
      <c r="K2448" s="2">
        <f t="shared" si="300"/>
        <v>8.8254894242801036</v>
      </c>
    </row>
    <row r="2449" spans="1:11" ht="13.5" x14ac:dyDescent="0.25">
      <c r="A2449" s="3">
        <f>TITRES_STAT!B2452</f>
        <v>45569</v>
      </c>
      <c r="B2449" s="6">
        <f>TITRES_STAT!D2452</f>
        <v>8.9187999999999992</v>
      </c>
      <c r="C2449" s="2">
        <f t="shared" si="301"/>
        <v>0</v>
      </c>
      <c r="D2449" s="2">
        <f t="shared" si="302"/>
        <v>8.9187999999999992</v>
      </c>
      <c r="E2449" s="2">
        <f t="shared" si="304"/>
        <v>8.9188000000000009</v>
      </c>
      <c r="F2449" s="2">
        <f t="shared" si="297"/>
        <v>8.8123900000000024</v>
      </c>
      <c r="G2449" s="2">
        <f t="shared" si="299"/>
        <v>8.8370679999999933</v>
      </c>
      <c r="H2449" s="2">
        <f t="shared" si="303"/>
        <v>8.6029204999999873</v>
      </c>
      <c r="I2449" s="2">
        <f t="array" ref="I2449">SUMPRODUCT(B2433:B2452, (ROW(B2433:B2452)-ROW(B2433)+1)) / (20*21/2)</f>
        <v>8.8921176190476192</v>
      </c>
      <c r="J2449" s="2">
        <f t="shared" si="298"/>
        <v>8.8633935260809835</v>
      </c>
      <c r="K2449" s="2">
        <f t="shared" si="300"/>
        <v>8.8291486625436288</v>
      </c>
    </row>
    <row r="2450" spans="1:11" ht="13.5" x14ac:dyDescent="0.25">
      <c r="A2450" s="3">
        <f>TITRES_STAT!B2453</f>
        <v>45572</v>
      </c>
      <c r="B2450" s="6">
        <f>TITRES_STAT!D2453</f>
        <v>8.9187999999999992</v>
      </c>
      <c r="C2450" s="2">
        <f t="shared" si="301"/>
        <v>0</v>
      </c>
      <c r="D2450" s="2">
        <f t="shared" si="302"/>
        <v>8.9187999999999992</v>
      </c>
      <c r="E2450" s="2">
        <f t="shared" si="304"/>
        <v>8.9188000000000009</v>
      </c>
      <c r="F2450" s="2">
        <f t="shared" si="297"/>
        <v>8.815685000000002</v>
      </c>
      <c r="G2450" s="2">
        <f t="shared" si="299"/>
        <v>8.8406459999999942</v>
      </c>
      <c r="H2450" s="2">
        <f t="shared" si="303"/>
        <v>8.6111009999999872</v>
      </c>
      <c r="I2450" s="2">
        <f t="array" ref="I2450">SUMPRODUCT(B2434:B2453, (ROW(B2434:B2453)-ROW(B2434)+1)) / (20*21/2)</f>
        <v>8.901310476190476</v>
      </c>
      <c r="J2450" s="2">
        <f t="shared" si="298"/>
        <v>8.8686703331208889</v>
      </c>
      <c r="K2450" s="2">
        <f t="shared" si="300"/>
        <v>8.832664401267408</v>
      </c>
    </row>
    <row r="2451" spans="1:11" ht="13.5" x14ac:dyDescent="0.25">
      <c r="A2451" s="3">
        <f>TITRES_STAT!B2454</f>
        <v>45573</v>
      </c>
      <c r="B2451" s="6">
        <f>TITRES_STAT!D2454</f>
        <v>8.9187999999999992</v>
      </c>
      <c r="C2451" s="2">
        <f t="shared" si="301"/>
        <v>0</v>
      </c>
      <c r="D2451" s="2">
        <f t="shared" si="302"/>
        <v>8.9187999999999992</v>
      </c>
      <c r="E2451" s="2">
        <f t="shared" si="304"/>
        <v>8.9188000000000009</v>
      </c>
      <c r="F2451" s="2">
        <f t="shared" si="297"/>
        <v>8.8189800000000016</v>
      </c>
      <c r="G2451" s="2">
        <f t="shared" si="299"/>
        <v>8.8442239999999934</v>
      </c>
      <c r="H2451" s="2">
        <f t="shared" si="303"/>
        <v>8.6192814999999872</v>
      </c>
      <c r="I2451" s="2">
        <f t="array" ref="I2451">SUMPRODUCT(B2435:B2454, (ROW(B2435:B2454)-ROW(B2435)+1)) / (20*21/2)</f>
        <v>8.9088442857142844</v>
      </c>
      <c r="J2451" s="2">
        <f t="shared" si="298"/>
        <v>8.8734445871093754</v>
      </c>
      <c r="K2451" s="2">
        <f t="shared" si="300"/>
        <v>8.8360422678843715</v>
      </c>
    </row>
    <row r="2452" spans="1:11" ht="13.5" x14ac:dyDescent="0.25">
      <c r="A2452" s="3">
        <f>TITRES_STAT!B2455</f>
        <v>45574</v>
      </c>
      <c r="B2452" s="6">
        <f>TITRES_STAT!D2455</f>
        <v>8.9187999999999992</v>
      </c>
      <c r="C2452" s="2">
        <f t="shared" si="301"/>
        <v>0</v>
      </c>
      <c r="D2452" s="2">
        <f t="shared" si="302"/>
        <v>8.9187999999999992</v>
      </c>
      <c r="E2452" s="2">
        <f t="shared" si="304"/>
        <v>8.9188000000000009</v>
      </c>
      <c r="F2452" s="2">
        <f t="shared" ref="F2452:F2515" si="305">AVERAGE(B2433:B2452)</f>
        <v>8.8222750000000012</v>
      </c>
      <c r="G2452" s="2">
        <f t="shared" si="299"/>
        <v>8.8478019999999944</v>
      </c>
      <c r="H2452" s="2">
        <f t="shared" si="303"/>
        <v>8.6274619999999871</v>
      </c>
      <c r="I2452" s="2">
        <f t="array" ref="I2452">SUMPRODUCT(B2436:B2455, (ROW(B2436:B2455)-ROW(B2436)+1)) / (20*21/2)</f>
        <v>8.9147190476190463</v>
      </c>
      <c r="J2452" s="2">
        <f t="shared" si="298"/>
        <v>8.8777641502418163</v>
      </c>
      <c r="K2452" s="2">
        <f t="shared" si="300"/>
        <v>8.8392876691438076</v>
      </c>
    </row>
    <row r="2453" spans="1:11" ht="13.5" x14ac:dyDescent="0.25">
      <c r="A2453" s="3">
        <f>TITRES_STAT!B2456</f>
        <v>45575</v>
      </c>
      <c r="B2453" s="6">
        <f>TITRES_STAT!D2456</f>
        <v>8.9187999999999992</v>
      </c>
      <c r="C2453" s="2">
        <f t="shared" si="301"/>
        <v>0</v>
      </c>
      <c r="D2453" s="2">
        <f t="shared" si="302"/>
        <v>8.9187999999999992</v>
      </c>
      <c r="E2453" s="2">
        <f t="shared" si="304"/>
        <v>8.9188000000000009</v>
      </c>
      <c r="F2453" s="2">
        <f t="shared" si="305"/>
        <v>8.8396950000000025</v>
      </c>
      <c r="G2453" s="2">
        <f t="shared" si="299"/>
        <v>8.8513799999999936</v>
      </c>
      <c r="H2453" s="2">
        <f t="shared" si="303"/>
        <v>8.6340789999999874</v>
      </c>
      <c r="I2453" s="2">
        <f t="array" ref="I2453">SUMPRODUCT(B2437:B2456, (ROW(B2437:B2456)-ROW(B2437)+1)) / (20*21/2)</f>
        <v>8.9180376190476185</v>
      </c>
      <c r="J2453" s="2">
        <f t="shared" ref="J2453:J2516" si="306">$J$4*B2453+J2452*(1-$J$4)</f>
        <v>8.8816723264092623</v>
      </c>
      <c r="K2453" s="2">
        <f t="shared" si="300"/>
        <v>8.8424057997656185</v>
      </c>
    </row>
    <row r="2454" spans="1:11" ht="13.5" x14ac:dyDescent="0.25">
      <c r="A2454" s="3">
        <f>TITRES_STAT!B2457</f>
        <v>45576</v>
      </c>
      <c r="B2454" s="6">
        <f>TITRES_STAT!D2457</f>
        <v>8.9187999999999992</v>
      </c>
      <c r="C2454" s="2">
        <f t="shared" si="301"/>
        <v>0</v>
      </c>
      <c r="D2454" s="2">
        <f t="shared" si="302"/>
        <v>8.9187999999999992</v>
      </c>
      <c r="E2454" s="2">
        <f t="shared" si="304"/>
        <v>8.9188000000000009</v>
      </c>
      <c r="F2454" s="2">
        <f t="shared" si="305"/>
        <v>8.8571150000000021</v>
      </c>
      <c r="G2454" s="2">
        <f t="shared" si="299"/>
        <v>8.8549579999999928</v>
      </c>
      <c r="H2454" s="2">
        <f t="shared" si="303"/>
        <v>8.6406959999999859</v>
      </c>
      <c r="I2454" s="2">
        <f t="array" ref="I2454">SUMPRODUCT(B2438:B2457, (ROW(B2438:B2457)-ROW(B2438)+1)) / (20*21/2)</f>
        <v>8.9188000000000009</v>
      </c>
      <c r="J2454" s="2">
        <f t="shared" si="306"/>
        <v>8.8852082953226663</v>
      </c>
      <c r="K2454" s="2">
        <f t="shared" si="300"/>
        <v>8.8454016507552016</v>
      </c>
    </row>
    <row r="2455" spans="1:11" ht="13.5" x14ac:dyDescent="0.25">
      <c r="A2455" s="3">
        <f>TITRES_STAT!B2458</f>
        <v>45579</v>
      </c>
      <c r="B2455" s="6">
        <f>TITRES_STAT!D2458</f>
        <v>8.9187999999999992</v>
      </c>
      <c r="C2455" s="2">
        <f t="shared" si="301"/>
        <v>0</v>
      </c>
      <c r="D2455" s="2">
        <f t="shared" si="302"/>
        <v>8.9187999999999992</v>
      </c>
      <c r="E2455" s="2">
        <f t="shared" si="304"/>
        <v>8.9188000000000009</v>
      </c>
      <c r="F2455" s="2">
        <f t="shared" si="305"/>
        <v>8.883955000000002</v>
      </c>
      <c r="G2455" s="2">
        <f t="shared" si="299"/>
        <v>8.858535999999992</v>
      </c>
      <c r="H2455" s="2">
        <f t="shared" si="303"/>
        <v>8.6464194999999862</v>
      </c>
      <c r="I2455" s="2">
        <f t="array" ref="I2455">SUMPRODUCT(B2439:B2458, (ROW(B2439:B2458)-ROW(B2439)+1)) / (20*21/2)</f>
        <v>8.9188000000000009</v>
      </c>
      <c r="J2455" s="2">
        <f t="shared" si="306"/>
        <v>8.8884075052919354</v>
      </c>
      <c r="K2455" s="2">
        <f t="shared" si="300"/>
        <v>8.848280017392252</v>
      </c>
    </row>
    <row r="2456" spans="1:11" ht="13.5" x14ac:dyDescent="0.25">
      <c r="A2456" s="3">
        <f>TITRES_STAT!B2459</f>
        <v>45581</v>
      </c>
      <c r="B2456" s="6">
        <f>TITRES_STAT!D2459</f>
        <v>8.9187999999999992</v>
      </c>
      <c r="C2456" s="2">
        <f t="shared" si="301"/>
        <v>0</v>
      </c>
      <c r="D2456" s="2">
        <f t="shared" si="302"/>
        <v>8.9187999999999992</v>
      </c>
      <c r="E2456" s="2">
        <f t="shared" si="304"/>
        <v>8.9188000000000009</v>
      </c>
      <c r="F2456" s="2">
        <f t="shared" si="305"/>
        <v>8.910795000000002</v>
      </c>
      <c r="G2456" s="2">
        <f t="shared" si="299"/>
        <v>8.8621139999999929</v>
      </c>
      <c r="H2456" s="2">
        <f t="shared" si="303"/>
        <v>8.6508024999999851</v>
      </c>
      <c r="I2456" s="2">
        <f t="array" ref="I2456">SUMPRODUCT(B2440:B2459, (ROW(B2440:B2459)-ROW(B2440)+1)) / (20*21/2)</f>
        <v>8.9188000000000009</v>
      </c>
      <c r="J2456" s="2">
        <f t="shared" si="306"/>
        <v>8.8913020285974653</v>
      </c>
      <c r="K2456" s="2">
        <f t="shared" si="300"/>
        <v>8.8510455069062814</v>
      </c>
    </row>
    <row r="2457" spans="1:11" ht="13.5" x14ac:dyDescent="0.25">
      <c r="A2457" s="3">
        <f>TITRES_STAT!B2460</f>
        <v>45582</v>
      </c>
      <c r="B2457" s="6">
        <f>TITRES_STAT!D2460</f>
        <v>8.9187999999999992</v>
      </c>
      <c r="C2457" s="2">
        <f t="shared" si="301"/>
        <v>0</v>
      </c>
      <c r="D2457" s="2">
        <f t="shared" si="302"/>
        <v>8.9187999999999992</v>
      </c>
      <c r="E2457" s="2">
        <f t="shared" si="304"/>
        <v>8.9188000000000009</v>
      </c>
      <c r="F2457" s="2">
        <f t="shared" si="305"/>
        <v>8.9188000000000009</v>
      </c>
      <c r="G2457" s="2">
        <f t="shared" si="299"/>
        <v>8.8656919999999904</v>
      </c>
      <c r="H2457" s="2">
        <f t="shared" si="303"/>
        <v>8.655185499999984</v>
      </c>
      <c r="I2457" s="2">
        <f t="array" ref="I2457">SUMPRODUCT(B2441:B2460, (ROW(B2441:B2460)-ROW(B2441)+1)) / (20*21/2)</f>
        <v>8.8811333333333327</v>
      </c>
      <c r="J2457" s="2">
        <f t="shared" si="306"/>
        <v>8.8939208830167544</v>
      </c>
      <c r="K2457" s="2">
        <f t="shared" si="300"/>
        <v>8.8537025458511334</v>
      </c>
    </row>
    <row r="2458" spans="1:11" ht="13.5" x14ac:dyDescent="0.25">
      <c r="A2458" s="3">
        <f>TITRES_STAT!B2461</f>
        <v>45583</v>
      </c>
      <c r="B2458" s="6">
        <f>TITRES_STAT!D2461</f>
        <v>8.9187999999999992</v>
      </c>
      <c r="C2458" s="2">
        <f t="shared" si="301"/>
        <v>0</v>
      </c>
      <c r="D2458" s="2">
        <f t="shared" si="302"/>
        <v>8.9187999999999992</v>
      </c>
      <c r="E2458" s="2">
        <f t="shared" si="304"/>
        <v>8.9188000000000009</v>
      </c>
      <c r="F2458" s="2">
        <f t="shared" si="305"/>
        <v>8.9188000000000009</v>
      </c>
      <c r="G2458" s="2">
        <f t="shared" si="299"/>
        <v>8.8656919999999921</v>
      </c>
      <c r="H2458" s="2">
        <f t="shared" si="303"/>
        <v>8.6595684999999847</v>
      </c>
      <c r="I2458" s="2">
        <f t="array" ref="I2458">SUMPRODUCT(B2442:B2461, (ROW(B2442:B2461)-ROW(B2442)+1)) / (20*21/2)</f>
        <v>8.8094738095238103</v>
      </c>
      <c r="J2458" s="2">
        <f t="shared" si="306"/>
        <v>8.8962903227294436</v>
      </c>
      <c r="K2458" s="2">
        <f t="shared" si="300"/>
        <v>8.8562553871903038</v>
      </c>
    </row>
    <row r="2459" spans="1:11" ht="13.5" x14ac:dyDescent="0.25">
      <c r="A2459" s="3">
        <f>TITRES_STAT!B2462</f>
        <v>45586</v>
      </c>
      <c r="B2459" s="6">
        <f>TITRES_STAT!D2462</f>
        <v>8.9187999999999992</v>
      </c>
      <c r="C2459" s="2">
        <f t="shared" si="301"/>
        <v>0</v>
      </c>
      <c r="D2459" s="2">
        <f t="shared" si="302"/>
        <v>8.9187999999999992</v>
      </c>
      <c r="E2459" s="2">
        <f t="shared" si="304"/>
        <v>8.9188000000000009</v>
      </c>
      <c r="F2459" s="2">
        <f t="shared" si="305"/>
        <v>8.9188000000000009</v>
      </c>
      <c r="G2459" s="2">
        <f t="shared" si="299"/>
        <v>8.8656919999999921</v>
      </c>
      <c r="H2459" s="2">
        <f t="shared" si="303"/>
        <v>8.6639514999999836</v>
      </c>
      <c r="I2459" s="2">
        <f t="array" ref="I2459">SUMPRODUCT(B2443:B2462, (ROW(B2443:B2462)-ROW(B2443)+1)) / (20*21/2)</f>
        <v>8.728034285714287</v>
      </c>
      <c r="J2459" s="2">
        <f t="shared" si="306"/>
        <v>8.8984341015171147</v>
      </c>
      <c r="K2459" s="2">
        <f t="shared" si="300"/>
        <v>8.8587081171044098</v>
      </c>
    </row>
    <row r="2460" spans="1:11" ht="13.5" x14ac:dyDescent="0.25">
      <c r="A2460" s="3">
        <f>TITRES_STAT!B2463</f>
        <v>45587</v>
      </c>
      <c r="B2460" s="6">
        <f>TITRES_STAT!D2463</f>
        <v>8.5233000000000008</v>
      </c>
      <c r="C2460" s="2">
        <f t="shared" si="301"/>
        <v>-0.39549999999999841</v>
      </c>
      <c r="D2460" s="2">
        <f t="shared" si="302"/>
        <v>8.8396999999999988</v>
      </c>
      <c r="E2460" s="2">
        <f t="shared" si="304"/>
        <v>8.8792500000000008</v>
      </c>
      <c r="F2460" s="2">
        <f t="shared" si="305"/>
        <v>8.8990250000000017</v>
      </c>
      <c r="G2460" s="2">
        <f t="shared" si="299"/>
        <v>8.8577819999999932</v>
      </c>
      <c r="H2460" s="2">
        <f t="shared" si="303"/>
        <v>8.6663569999999837</v>
      </c>
      <c r="I2460" s="2">
        <f t="array" ref="I2460">SUMPRODUCT(B2444:B2463, (ROW(B2444:B2463)-ROW(B2444)+1)) / (20*21/2)</f>
        <v>8.6509447619047624</v>
      </c>
      <c r="J2460" s="2">
        <f t="shared" si="306"/>
        <v>8.8627070442297704</v>
      </c>
      <c r="K2460" s="2">
        <f t="shared" si="300"/>
        <v>8.8455548576101179</v>
      </c>
    </row>
    <row r="2461" spans="1:11" ht="13.5" x14ac:dyDescent="0.25">
      <c r="A2461" s="3">
        <f>TITRES_STAT!B2464</f>
        <v>45588</v>
      </c>
      <c r="B2461" s="6">
        <f>TITRES_STAT!D2464</f>
        <v>8.1465999999999994</v>
      </c>
      <c r="C2461" s="2">
        <f t="shared" si="301"/>
        <v>-0.37670000000000137</v>
      </c>
      <c r="D2461" s="2">
        <f t="shared" si="302"/>
        <v>8.6852599999999995</v>
      </c>
      <c r="E2461" s="2">
        <f t="shared" si="304"/>
        <v>8.8020299999999985</v>
      </c>
      <c r="F2461" s="2">
        <f t="shared" si="305"/>
        <v>8.8604150000000015</v>
      </c>
      <c r="G2461" s="2">
        <f t="shared" si="299"/>
        <v>8.8423379999999927</v>
      </c>
      <c r="H2461" s="2">
        <f t="shared" si="303"/>
        <v>8.6668789999999838</v>
      </c>
      <c r="I2461" s="2">
        <f t="array" ref="I2461">SUMPRODUCT(B2445:B2464, (ROW(B2445:B2464)-ROW(B2445)+1)) / (20*21/2)</f>
        <v>8.5782052380952383</v>
      </c>
      <c r="J2461" s="2">
        <f t="shared" si="306"/>
        <v>8.794506373350746</v>
      </c>
      <c r="K2461" s="2">
        <f t="shared" si="300"/>
        <v>8.8181448631940356</v>
      </c>
    </row>
    <row r="2462" spans="1:11" ht="13.5" x14ac:dyDescent="0.25">
      <c r="A2462" s="3">
        <f>TITRES_STAT!B2465</f>
        <v>45589</v>
      </c>
      <c r="B2462" s="6">
        <f>TITRES_STAT!D2465</f>
        <v>8.0053000000000001</v>
      </c>
      <c r="C2462" s="2">
        <f t="shared" si="301"/>
        <v>-0.14129999999999932</v>
      </c>
      <c r="D2462" s="2">
        <f t="shared" si="302"/>
        <v>8.502559999999999</v>
      </c>
      <c r="E2462" s="2">
        <f t="shared" si="304"/>
        <v>8.71068</v>
      </c>
      <c r="F2462" s="2">
        <f t="shared" si="305"/>
        <v>8.8147400000000022</v>
      </c>
      <c r="G2462" s="2">
        <f t="shared" si="299"/>
        <v>8.8240679999999934</v>
      </c>
      <c r="H2462" s="2">
        <f t="shared" si="303"/>
        <v>8.6666944999999842</v>
      </c>
      <c r="I2462" s="2">
        <f t="array" ref="I2462">SUMPRODUCT(B2446:B2465, (ROW(B2446:B2465)-ROW(B2446)+1)) / (20*21/2)</f>
        <v>8.5098157142857129</v>
      </c>
      <c r="J2462" s="2">
        <f t="shared" si="306"/>
        <v>8.7193438616030559</v>
      </c>
      <c r="K2462" s="2">
        <f t="shared" si="300"/>
        <v>8.7862685940491705</v>
      </c>
    </row>
    <row r="2463" spans="1:11" ht="13.5" x14ac:dyDescent="0.25">
      <c r="A2463" s="3">
        <f>TITRES_STAT!B2466</f>
        <v>45590</v>
      </c>
      <c r="B2463" s="6">
        <f>TITRES_STAT!D2466</f>
        <v>8.0053000000000001</v>
      </c>
      <c r="C2463" s="2">
        <f t="shared" si="301"/>
        <v>0</v>
      </c>
      <c r="D2463" s="2">
        <f t="shared" si="302"/>
        <v>8.3198600000000003</v>
      </c>
      <c r="E2463" s="2">
        <f t="shared" si="304"/>
        <v>8.6193299999999997</v>
      </c>
      <c r="F2463" s="2">
        <f t="shared" si="305"/>
        <v>8.7690650000000012</v>
      </c>
      <c r="G2463" s="2">
        <f t="shared" si="299"/>
        <v>8.8057979999999922</v>
      </c>
      <c r="H2463" s="2">
        <f t="shared" si="303"/>
        <v>8.6665099999999846</v>
      </c>
      <c r="I2463" s="2">
        <f t="array" ref="I2463">SUMPRODUCT(B2447:B2466, (ROW(B2447:B2466)-ROW(B2447)+1)) / (20*21/2)</f>
        <v>8.4457761904761899</v>
      </c>
      <c r="J2463" s="2">
        <f t="shared" si="306"/>
        <v>8.6513396843075263</v>
      </c>
      <c r="K2463" s="2">
        <f t="shared" si="300"/>
        <v>8.755642374674693</v>
      </c>
    </row>
    <row r="2464" spans="1:11" ht="13.5" x14ac:dyDescent="0.25">
      <c r="A2464" s="3">
        <f>TITRES_STAT!B2467</f>
        <v>45593</v>
      </c>
      <c r="B2464" s="6">
        <f>TITRES_STAT!D2467</f>
        <v>8.0053000000000001</v>
      </c>
      <c r="C2464" s="2">
        <f t="shared" si="301"/>
        <v>0</v>
      </c>
      <c r="D2464" s="2">
        <f t="shared" si="302"/>
        <v>8.137159999999998</v>
      </c>
      <c r="E2464" s="2">
        <f t="shared" si="304"/>
        <v>8.5279800000000012</v>
      </c>
      <c r="F2464" s="2">
        <f t="shared" si="305"/>
        <v>8.723390000000002</v>
      </c>
      <c r="G2464" s="2">
        <f t="shared" si="299"/>
        <v>8.7875279999999929</v>
      </c>
      <c r="H2464" s="2">
        <f t="shared" si="303"/>
        <v>8.666325499999985</v>
      </c>
      <c r="I2464" s="2">
        <f t="array" ref="I2464">SUMPRODUCT(B2448:B2467, (ROW(B2448:B2467)-ROW(B2448)+1)) / (20*21/2)</f>
        <v>8.3860866666666656</v>
      </c>
      <c r="J2464" s="2">
        <f t="shared" si="306"/>
        <v>8.5898120953258577</v>
      </c>
      <c r="K2464" s="2">
        <f t="shared" si="300"/>
        <v>8.726217183510979</v>
      </c>
    </row>
    <row r="2465" spans="1:11" ht="13.5" x14ac:dyDescent="0.25">
      <c r="A2465" s="3">
        <f>TITRES_STAT!B2468</f>
        <v>45594</v>
      </c>
      <c r="B2465" s="6">
        <f>TITRES_STAT!D2468</f>
        <v>8.0053000000000001</v>
      </c>
      <c r="C2465" s="2">
        <f t="shared" si="301"/>
        <v>0</v>
      </c>
      <c r="D2465" s="2">
        <f t="shared" si="302"/>
        <v>8.0335599999999978</v>
      </c>
      <c r="E2465" s="2">
        <f t="shared" si="304"/>
        <v>8.436630000000001</v>
      </c>
      <c r="F2465" s="2">
        <f t="shared" si="305"/>
        <v>8.6777150000000027</v>
      </c>
      <c r="G2465" s="2">
        <f t="shared" si="299"/>
        <v>8.7692579999999936</v>
      </c>
      <c r="H2465" s="2">
        <f t="shared" si="303"/>
        <v>8.6661409999999837</v>
      </c>
      <c r="I2465" s="2">
        <f t="array" ref="I2465">SUMPRODUCT(B2449:B2468, (ROW(B2449:B2468)-ROW(B2449)+1)) / (20*21/2)</f>
        <v>8.3307471428571436</v>
      </c>
      <c r="J2465" s="2">
        <f t="shared" si="306"/>
        <v>8.5341442767233957</v>
      </c>
      <c r="K2465" s="2">
        <f t="shared" si="300"/>
        <v>8.6979459214125097</v>
      </c>
    </row>
    <row r="2466" spans="1:11" ht="13.5" x14ac:dyDescent="0.25">
      <c r="A2466" s="3">
        <f>TITRES_STAT!B2469</f>
        <v>45595</v>
      </c>
      <c r="B2466" s="6">
        <f>TITRES_STAT!D2469</f>
        <v>8.0053000000000001</v>
      </c>
      <c r="C2466" s="2">
        <f t="shared" si="301"/>
        <v>0</v>
      </c>
      <c r="D2466" s="2">
        <f t="shared" si="302"/>
        <v>8.0053000000000001</v>
      </c>
      <c r="E2466" s="2">
        <f t="shared" si="304"/>
        <v>8.3452800000000007</v>
      </c>
      <c r="F2466" s="2">
        <f t="shared" si="305"/>
        <v>8.6320400000000017</v>
      </c>
      <c r="G2466" s="2">
        <f t="shared" si="299"/>
        <v>8.7509879999999924</v>
      </c>
      <c r="H2466" s="2">
        <f t="shared" si="303"/>
        <v>8.6659564999999859</v>
      </c>
      <c r="I2466" s="2">
        <f t="array" ref="I2466">SUMPRODUCT(B2450:B2469, (ROW(B2450:B2469)-ROW(B2450)+1)) / (20*21/2)</f>
        <v>8.2797576190476185</v>
      </c>
      <c r="J2466" s="2">
        <f t="shared" si="306"/>
        <v>8.4837781551306914</v>
      </c>
      <c r="K2466" s="2">
        <f t="shared" si="300"/>
        <v>8.6707833362590776</v>
      </c>
    </row>
    <row r="2467" spans="1:11" ht="13.5" x14ac:dyDescent="0.25">
      <c r="A2467" s="3">
        <f>TITRES_STAT!B2470</f>
        <v>45596</v>
      </c>
      <c r="B2467" s="6">
        <f>TITRES_STAT!D2470</f>
        <v>8.0053000000000001</v>
      </c>
      <c r="C2467" s="2">
        <f t="shared" si="301"/>
        <v>0</v>
      </c>
      <c r="D2467" s="2">
        <f t="shared" si="302"/>
        <v>8.0053000000000001</v>
      </c>
      <c r="E2467" s="2">
        <f t="shared" si="304"/>
        <v>8.2539300000000004</v>
      </c>
      <c r="F2467" s="2">
        <f t="shared" si="305"/>
        <v>8.5863650000000025</v>
      </c>
      <c r="G2467" s="2">
        <f t="shared" si="299"/>
        <v>8.7327179999999931</v>
      </c>
      <c r="H2467" s="2">
        <f t="shared" si="303"/>
        <v>8.6657719999999845</v>
      </c>
      <c r="I2467" s="2">
        <f t="array" ref="I2467">SUMPRODUCT(B2451:B2470, (ROW(B2451:B2470)-ROW(B2451)+1)) / (20*21/2)</f>
        <v>8.2331180952380958</v>
      </c>
      <c r="J2467" s="2">
        <f t="shared" si="306"/>
        <v>8.4382088070230061</v>
      </c>
      <c r="K2467" s="2">
        <f t="shared" si="300"/>
        <v>8.6446859505234279</v>
      </c>
    </row>
    <row r="2468" spans="1:11" ht="13.5" x14ac:dyDescent="0.25">
      <c r="A2468" s="3">
        <f>TITRES_STAT!B2471</f>
        <v>45597</v>
      </c>
      <c r="B2468" s="6">
        <f>TITRES_STAT!D2471</f>
        <v>8.0053000000000001</v>
      </c>
      <c r="C2468" s="2">
        <f t="shared" si="301"/>
        <v>0</v>
      </c>
      <c r="D2468" s="2">
        <f t="shared" si="302"/>
        <v>8.0053000000000001</v>
      </c>
      <c r="E2468" s="2">
        <f t="shared" si="304"/>
        <v>8.1625800000000019</v>
      </c>
      <c r="F2468" s="2">
        <f t="shared" si="305"/>
        <v>8.5406900000000014</v>
      </c>
      <c r="G2468" s="2">
        <f t="shared" si="299"/>
        <v>8.7144479999999938</v>
      </c>
      <c r="H2468" s="2">
        <f t="shared" si="303"/>
        <v>8.6655874999999849</v>
      </c>
      <c r="I2468" s="2">
        <f t="array" ref="I2468">SUMPRODUCT(B2452:B2471, (ROW(B2452:B2471)-ROW(B2452)+1)) / (20*21/2)</f>
        <v>8.1908285714285718</v>
      </c>
      <c r="J2468" s="2">
        <f t="shared" si="306"/>
        <v>8.3969793968303392</v>
      </c>
      <c r="K2468" s="2">
        <f t="shared" si="300"/>
        <v>8.6196119916793723</v>
      </c>
    </row>
    <row r="2469" spans="1:11" ht="13.5" x14ac:dyDescent="0.25">
      <c r="A2469" s="3">
        <f>TITRES_STAT!B2472</f>
        <v>45600</v>
      </c>
      <c r="B2469" s="6">
        <f>TITRES_STAT!D2472</f>
        <v>8.0053000000000001</v>
      </c>
      <c r="C2469" s="2">
        <f t="shared" si="301"/>
        <v>0</v>
      </c>
      <c r="D2469" s="2">
        <f t="shared" si="302"/>
        <v>8.0053000000000001</v>
      </c>
      <c r="E2469" s="2">
        <f t="shared" si="304"/>
        <v>8.0712299999999999</v>
      </c>
      <c r="F2469" s="2">
        <f t="shared" si="305"/>
        <v>8.4950150000000022</v>
      </c>
      <c r="G2469" s="2">
        <f t="shared" si="299"/>
        <v>8.6961779999999926</v>
      </c>
      <c r="H2469" s="2">
        <f t="shared" si="303"/>
        <v>8.6654029999999835</v>
      </c>
      <c r="I2469" s="2">
        <f t="array" ref="I2469">SUMPRODUCT(B2453:B2472, (ROW(B2453:B2472)-ROW(B2453)+1)) / (20*21/2)</f>
        <v>8.1528890476190483</v>
      </c>
      <c r="J2469" s="2">
        <f t="shared" si="306"/>
        <v>8.3596765971322124</v>
      </c>
      <c r="K2469" s="2">
        <f t="shared" si="300"/>
        <v>8.5955213253390053</v>
      </c>
    </row>
    <row r="2470" spans="1:11" ht="13.5" x14ac:dyDescent="0.25">
      <c r="A2470" s="3">
        <f>TITRES_STAT!B2473</f>
        <v>45601</v>
      </c>
      <c r="B2470" s="6">
        <f>TITRES_STAT!D2473</f>
        <v>8.0053000000000001</v>
      </c>
      <c r="C2470" s="2">
        <f t="shared" si="301"/>
        <v>0</v>
      </c>
      <c r="D2470" s="2">
        <f t="shared" si="302"/>
        <v>8.0053000000000001</v>
      </c>
      <c r="E2470" s="2">
        <f t="shared" si="304"/>
        <v>8.0194299999999998</v>
      </c>
      <c r="F2470" s="2">
        <f t="shared" si="305"/>
        <v>8.449340000000003</v>
      </c>
      <c r="G2470" s="2">
        <f t="shared" si="299"/>
        <v>8.6779079999999933</v>
      </c>
      <c r="H2470" s="2">
        <f t="shared" si="303"/>
        <v>8.6652184999999857</v>
      </c>
      <c r="I2470" s="2">
        <f t="array" ref="I2470">SUMPRODUCT(B2454:B2473, (ROW(B2454:B2473)-ROW(B2454)+1)) / (20*21/2)</f>
        <v>8.1192995238095236</v>
      </c>
      <c r="J2470" s="2">
        <f t="shared" si="306"/>
        <v>8.3259264450243826</v>
      </c>
      <c r="K2470" s="2">
        <f t="shared" si="300"/>
        <v>8.5723753910119846</v>
      </c>
    </row>
    <row r="2471" spans="1:11" ht="13.5" x14ac:dyDescent="0.25">
      <c r="A2471" s="3">
        <f>TITRES_STAT!B2474</f>
        <v>45602</v>
      </c>
      <c r="B2471" s="6">
        <f>TITRES_STAT!D2474</f>
        <v>8.0053000000000001</v>
      </c>
      <c r="C2471" s="2">
        <f t="shared" si="301"/>
        <v>0</v>
      </c>
      <c r="D2471" s="2">
        <f t="shared" si="302"/>
        <v>8.0053000000000001</v>
      </c>
      <c r="E2471" s="2">
        <f t="shared" si="304"/>
        <v>8.0053000000000019</v>
      </c>
      <c r="F2471" s="2">
        <f t="shared" si="305"/>
        <v>8.4036650000000019</v>
      </c>
      <c r="G2471" s="2">
        <f t="shared" si="299"/>
        <v>8.659637999999994</v>
      </c>
      <c r="H2471" s="2">
        <f t="shared" si="303"/>
        <v>8.6650339999999844</v>
      </c>
      <c r="I2471" s="2">
        <f t="array" ref="I2471">SUMPRODUCT(B2455:B2474, (ROW(B2455:B2474)-ROW(B2455)+1)) / (20*21/2)</f>
        <v>8.0900600000000011</v>
      </c>
      <c r="J2471" s="2">
        <f t="shared" si="306"/>
        <v>8.2953905931172986</v>
      </c>
      <c r="K2471" s="2">
        <f t="shared" si="300"/>
        <v>8.5501371403840629</v>
      </c>
    </row>
    <row r="2472" spans="1:11" ht="13.5" x14ac:dyDescent="0.25">
      <c r="A2472" s="3">
        <f>TITRES_STAT!B2475</f>
        <v>45603</v>
      </c>
      <c r="B2472" s="6">
        <f>TITRES_STAT!D2475</f>
        <v>8.0053000000000001</v>
      </c>
      <c r="C2472" s="2">
        <f t="shared" si="301"/>
        <v>0</v>
      </c>
      <c r="D2472" s="2">
        <f t="shared" si="302"/>
        <v>8.0053000000000001</v>
      </c>
      <c r="E2472" s="2">
        <f t="shared" si="304"/>
        <v>8.0053000000000019</v>
      </c>
      <c r="F2472" s="2">
        <f t="shared" si="305"/>
        <v>8.3579900000000027</v>
      </c>
      <c r="G2472" s="2">
        <f t="shared" si="299"/>
        <v>8.6426859999999923</v>
      </c>
      <c r="H2472" s="2">
        <f t="shared" si="303"/>
        <v>8.6648494999999848</v>
      </c>
      <c r="I2472" s="2">
        <f t="array" ref="I2472">SUMPRODUCT(B2456:B2475, (ROW(B2456:B2475)-ROW(B2456)+1)) / (20*21/2)</f>
        <v>8.0651704761904774</v>
      </c>
      <c r="J2472" s="2">
        <f t="shared" si="306"/>
        <v>8.2677629175823188</v>
      </c>
      <c r="K2472" s="2">
        <f t="shared" si="300"/>
        <v>8.5287709780160608</v>
      </c>
    </row>
    <row r="2473" spans="1:11" ht="13.5" x14ac:dyDescent="0.25">
      <c r="A2473" s="3">
        <f>TITRES_STAT!B2476</f>
        <v>45604</v>
      </c>
      <c r="B2473" s="6">
        <f>TITRES_STAT!D2476</f>
        <v>8.0053000000000001</v>
      </c>
      <c r="C2473" s="2">
        <f t="shared" si="301"/>
        <v>0</v>
      </c>
      <c r="D2473" s="2">
        <f t="shared" si="302"/>
        <v>8.0053000000000001</v>
      </c>
      <c r="E2473" s="2">
        <f t="shared" si="304"/>
        <v>8.0053000000000019</v>
      </c>
      <c r="F2473" s="2">
        <f t="shared" si="305"/>
        <v>8.3123150000000017</v>
      </c>
      <c r="G2473" s="2">
        <f t="shared" si="299"/>
        <v>8.6257339999999925</v>
      </c>
      <c r="H2473" s="2">
        <f t="shared" si="303"/>
        <v>8.6646649999999852</v>
      </c>
      <c r="I2473" s="2">
        <f t="array" ref="I2473">SUMPRODUCT(B2457:B2476, (ROW(B2457:B2476)-ROW(B2457)+1)) / (20*21/2)</f>
        <v>8.0446309523809525</v>
      </c>
      <c r="J2473" s="2">
        <f t="shared" si="306"/>
        <v>8.2427664492411452</v>
      </c>
      <c r="K2473" s="2">
        <f t="shared" si="300"/>
        <v>8.5082427043683726</v>
      </c>
    </row>
    <row r="2474" spans="1:11" ht="13.5" x14ac:dyDescent="0.25">
      <c r="A2474" s="3">
        <f>TITRES_STAT!B2477</f>
        <v>45607</v>
      </c>
      <c r="B2474" s="6">
        <f>TITRES_STAT!D2477</f>
        <v>8.0053000000000001</v>
      </c>
      <c r="C2474" s="2">
        <f t="shared" si="301"/>
        <v>0</v>
      </c>
      <c r="D2474" s="2">
        <f t="shared" si="302"/>
        <v>8.0053000000000001</v>
      </c>
      <c r="E2474" s="2">
        <f t="shared" si="304"/>
        <v>8.0053000000000019</v>
      </c>
      <c r="F2474" s="2">
        <f t="shared" si="305"/>
        <v>8.2666400000000024</v>
      </c>
      <c r="G2474" s="2">
        <f t="shared" si="299"/>
        <v>8.6087819999999926</v>
      </c>
      <c r="H2474" s="2">
        <f t="shared" si="303"/>
        <v>8.6644804999999856</v>
      </c>
      <c r="I2474" s="2">
        <f t="array" ref="I2474">SUMPRODUCT(B2458:B2477, (ROW(B2458:B2477)-ROW(B2458)+1)) / (20*21/2)</f>
        <v>8.0284414285714298</v>
      </c>
      <c r="J2474" s="2">
        <f t="shared" si="306"/>
        <v>8.2201505969324646</v>
      </c>
      <c r="K2474" s="2">
        <f t="shared" si="300"/>
        <v>8.4885194610598091</v>
      </c>
    </row>
    <row r="2475" spans="1:11" ht="13.5" x14ac:dyDescent="0.25">
      <c r="A2475" s="3">
        <f>TITRES_STAT!B2478</f>
        <v>45608</v>
      </c>
      <c r="B2475" s="6">
        <f>TITRES_STAT!D2478</f>
        <v>8.0053000000000001</v>
      </c>
      <c r="C2475" s="2">
        <f t="shared" si="301"/>
        <v>0</v>
      </c>
      <c r="D2475" s="2">
        <f t="shared" si="302"/>
        <v>8.0053000000000001</v>
      </c>
      <c r="E2475" s="2">
        <f t="shared" si="304"/>
        <v>8.0053000000000019</v>
      </c>
      <c r="F2475" s="2">
        <f t="shared" si="305"/>
        <v>8.2209650000000032</v>
      </c>
      <c r="G2475" s="2">
        <f t="shared" si="299"/>
        <v>8.5918299999999928</v>
      </c>
      <c r="H2475" s="2">
        <f t="shared" si="303"/>
        <v>8.6625084999999835</v>
      </c>
      <c r="I2475" s="2">
        <f t="array" ref="I2475">SUMPRODUCT(B2459:B2478, (ROW(B2459:B2478)-ROW(B2459)+1)) / (20*21/2)</f>
        <v>8.0166019047619059</v>
      </c>
      <c r="J2475" s="2">
        <f t="shared" si="306"/>
        <v>8.1996886353198501</v>
      </c>
      <c r="K2475" s="2">
        <f t="shared" si="300"/>
        <v>8.4695696782731495</v>
      </c>
    </row>
    <row r="2476" spans="1:11" ht="13.5" x14ac:dyDescent="0.25">
      <c r="A2476" s="3">
        <f>TITRES_STAT!B2479</f>
        <v>45609</v>
      </c>
      <c r="B2476" s="6">
        <f>TITRES_STAT!D2479</f>
        <v>8.0053000000000001</v>
      </c>
      <c r="C2476" s="2">
        <f t="shared" si="301"/>
        <v>0</v>
      </c>
      <c r="D2476" s="2">
        <f t="shared" si="302"/>
        <v>8.0053000000000001</v>
      </c>
      <c r="E2476" s="2">
        <f t="shared" si="304"/>
        <v>8.0053000000000019</v>
      </c>
      <c r="F2476" s="2">
        <f t="shared" si="305"/>
        <v>8.1752900000000022</v>
      </c>
      <c r="G2476" s="2">
        <f t="shared" si="299"/>
        <v>8.5748779999999911</v>
      </c>
      <c r="H2476" s="2">
        <f t="shared" si="303"/>
        <v>8.660536499999985</v>
      </c>
      <c r="I2476" s="2">
        <f t="array" ref="I2476">SUMPRODUCT(B2460:B2479, (ROW(B2460:B2479)-ROW(B2460)+1)) / (20*21/2)</f>
        <v>8.0431980952380933</v>
      </c>
      <c r="J2476" s="2">
        <f t="shared" si="306"/>
        <v>8.1811754319560546</v>
      </c>
      <c r="K2476" s="2">
        <f t="shared" si="300"/>
        <v>8.4513630242232214</v>
      </c>
    </row>
    <row r="2477" spans="1:11" ht="13.5" x14ac:dyDescent="0.25">
      <c r="A2477" s="3">
        <f>TITRES_STAT!B2480</f>
        <v>45610</v>
      </c>
      <c r="B2477" s="6">
        <f>TITRES_STAT!D2480</f>
        <v>8.0053000000000001</v>
      </c>
      <c r="C2477" s="2">
        <f t="shared" si="301"/>
        <v>0</v>
      </c>
      <c r="D2477" s="2">
        <f t="shared" si="302"/>
        <v>8.0053000000000001</v>
      </c>
      <c r="E2477" s="2">
        <f t="shared" si="304"/>
        <v>8.0053000000000019</v>
      </c>
      <c r="F2477" s="2">
        <f t="shared" si="305"/>
        <v>8.1296150000000029</v>
      </c>
      <c r="G2477" s="2">
        <f t="shared" si="299"/>
        <v>8.5579259999999913</v>
      </c>
      <c r="H2477" s="2">
        <f t="shared" si="303"/>
        <v>8.6585644999999847</v>
      </c>
      <c r="I2477" s="2">
        <f t="array" ref="I2477">SUMPRODUCT(B2461:B2480, (ROW(B2461:B2480)-ROW(B2461)+1)) / (20*21/2)</f>
        <v>8.0724400000000021</v>
      </c>
      <c r="J2477" s="2">
        <f t="shared" si="306"/>
        <v>8.1644253908173834</v>
      </c>
      <c r="K2477" s="2">
        <f t="shared" si="300"/>
        <v>8.433870356606624</v>
      </c>
    </row>
    <row r="2478" spans="1:11" ht="13.5" x14ac:dyDescent="0.25">
      <c r="A2478" s="3">
        <f>TITRES_STAT!B2481</f>
        <v>45611</v>
      </c>
      <c r="B2478" s="6">
        <f>TITRES_STAT!D2481</f>
        <v>8.0053000000000001</v>
      </c>
      <c r="C2478" s="2">
        <f t="shared" si="301"/>
        <v>0</v>
      </c>
      <c r="D2478" s="2">
        <f t="shared" si="302"/>
        <v>8.0053000000000001</v>
      </c>
      <c r="E2478" s="2">
        <f t="shared" si="304"/>
        <v>8.0053000000000019</v>
      </c>
      <c r="F2478" s="2">
        <f t="shared" si="305"/>
        <v>8.0839400000000019</v>
      </c>
      <c r="G2478" s="2">
        <f t="shared" si="299"/>
        <v>8.5409739999999914</v>
      </c>
      <c r="H2478" s="2">
        <f t="shared" si="303"/>
        <v>8.6565924999999861</v>
      </c>
      <c r="I2478" s="2">
        <f t="array" ref="I2478">SUMPRODUCT(B2462:B2481, (ROW(B2462:B2481)-ROW(B2462)+1)) / (20*21/2)</f>
        <v>8.102444285714288</v>
      </c>
      <c r="J2478" s="2">
        <f t="shared" si="306"/>
        <v>8.1492705916919181</v>
      </c>
      <c r="K2478" s="2">
        <f t="shared" si="300"/>
        <v>8.417063675955383</v>
      </c>
    </row>
    <row r="2479" spans="1:11" ht="13.5" x14ac:dyDescent="0.25">
      <c r="A2479" s="3">
        <f>TITRES_STAT!B2482</f>
        <v>45614</v>
      </c>
      <c r="B2479" s="6">
        <f>TITRES_STAT!D2482</f>
        <v>8.3632000000000009</v>
      </c>
      <c r="C2479" s="2">
        <f t="shared" si="301"/>
        <v>0.35790000000000077</v>
      </c>
      <c r="D2479" s="2">
        <f t="shared" si="302"/>
        <v>8.0768799999999992</v>
      </c>
      <c r="E2479" s="2">
        <f t="shared" si="304"/>
        <v>8.0410900000000005</v>
      </c>
      <c r="F2479" s="2">
        <f t="shared" si="305"/>
        <v>8.056160000000002</v>
      </c>
      <c r="G2479" s="2">
        <f t="shared" si="299"/>
        <v>8.531179999999992</v>
      </c>
      <c r="H2479" s="2">
        <f t="shared" si="303"/>
        <v>8.6564099999999868</v>
      </c>
      <c r="I2479" s="2">
        <f t="array" ref="I2479">SUMPRODUCT(B2463:B2482, (ROW(B2463:B2482)-ROW(B2463)+1)) / (20*21/2)</f>
        <v>8.1314171428571456</v>
      </c>
      <c r="J2479" s="2">
        <f t="shared" si="306"/>
        <v>8.1696448210545931</v>
      </c>
      <c r="K2479" s="2">
        <f t="shared" si="300"/>
        <v>8.4149513749375249</v>
      </c>
    </row>
    <row r="2480" spans="1:11" ht="13.5" x14ac:dyDescent="0.25">
      <c r="A2480" s="3">
        <f>TITRES_STAT!B2483</f>
        <v>45615</v>
      </c>
      <c r="B2480" s="6">
        <f>TITRES_STAT!D2483</f>
        <v>8.3632000000000009</v>
      </c>
      <c r="C2480" s="2">
        <f t="shared" si="301"/>
        <v>0</v>
      </c>
      <c r="D2480" s="2">
        <f t="shared" si="302"/>
        <v>8.14846</v>
      </c>
      <c r="E2480" s="2">
        <f t="shared" si="304"/>
        <v>8.0768800000000009</v>
      </c>
      <c r="F2480" s="2">
        <f t="shared" si="305"/>
        <v>8.0481550000000031</v>
      </c>
      <c r="G2480" s="2">
        <f t="shared" si="299"/>
        <v>8.5213859999999926</v>
      </c>
      <c r="H2480" s="2">
        <f t="shared" si="303"/>
        <v>8.6562274999999858</v>
      </c>
      <c r="I2480" s="2">
        <f t="array" ref="I2480">SUMPRODUCT(B2464:B2483, (ROW(B2464:B2483)-ROW(B2464)+1)) / (20*21/2)</f>
        <v>8.1936666666666689</v>
      </c>
      <c r="J2480" s="2">
        <f t="shared" si="306"/>
        <v>8.1880786476208218</v>
      </c>
      <c r="K2480" s="2">
        <f t="shared" si="300"/>
        <v>8.4129219092537006</v>
      </c>
    </row>
    <row r="2481" spans="1:11" ht="13.5" x14ac:dyDescent="0.25">
      <c r="A2481" s="3">
        <f>TITRES_STAT!B2484</f>
        <v>45616</v>
      </c>
      <c r="B2481" s="6">
        <f>TITRES_STAT!D2484</f>
        <v>8.3632000000000009</v>
      </c>
      <c r="C2481" s="2">
        <f t="shared" si="301"/>
        <v>0</v>
      </c>
      <c r="D2481" s="2">
        <f t="shared" si="302"/>
        <v>8.2200400000000009</v>
      </c>
      <c r="E2481" s="2">
        <f t="shared" si="304"/>
        <v>8.1126700000000014</v>
      </c>
      <c r="F2481" s="2">
        <f t="shared" si="305"/>
        <v>8.0589850000000034</v>
      </c>
      <c r="G2481" s="2">
        <f t="shared" si="299"/>
        <v>8.5115919999999932</v>
      </c>
      <c r="H2481" s="2">
        <f t="shared" si="303"/>
        <v>8.6541684999999866</v>
      </c>
      <c r="I2481" s="2">
        <f t="array" ref="I2481">SUMPRODUCT(B2465:B2484, (ROW(B2465:B2484)-ROW(B2465)+1)) / (20*21/2)</f>
        <v>8.2524628571428575</v>
      </c>
      <c r="J2481" s="2">
        <f t="shared" si="306"/>
        <v>8.2047568716569348</v>
      </c>
      <c r="K2481" s="2">
        <f t="shared" si="300"/>
        <v>8.4109720304594386</v>
      </c>
    </row>
    <row r="2482" spans="1:11" ht="13.5" x14ac:dyDescent="0.25">
      <c r="A2482" s="3">
        <f>TITRES_STAT!B2485</f>
        <v>45617</v>
      </c>
      <c r="B2482" s="6">
        <f>TITRES_STAT!D2485</f>
        <v>8.3632000000000009</v>
      </c>
      <c r="C2482" s="2">
        <f t="shared" si="301"/>
        <v>0</v>
      </c>
      <c r="D2482" s="2">
        <f t="shared" si="302"/>
        <v>8.29162</v>
      </c>
      <c r="E2482" s="2">
        <f t="shared" si="304"/>
        <v>8.1484600000000018</v>
      </c>
      <c r="F2482" s="2">
        <f t="shared" si="305"/>
        <v>8.0768800000000027</v>
      </c>
      <c r="G2482" s="2">
        <f t="shared" ref="G2482:G2545" si="307">AVERAGE(B2433:B2482)</f>
        <v>8.5017979999999937</v>
      </c>
      <c r="H2482" s="2">
        <f t="shared" si="303"/>
        <v>8.6521094999999875</v>
      </c>
      <c r="I2482" s="2">
        <f t="array" ref="I2482">SUMPRODUCT(B2466:B2485, (ROW(B2466:B2485)-ROW(B2466)+1)) / (20*21/2)</f>
        <v>8.3078057142857151</v>
      </c>
      <c r="J2482" s="2">
        <f t="shared" si="306"/>
        <v>8.219846693403893</v>
      </c>
      <c r="K2482" s="2">
        <f t="shared" si="300"/>
        <v>8.4090986175002449</v>
      </c>
    </row>
    <row r="2483" spans="1:11" ht="13.5" x14ac:dyDescent="0.25">
      <c r="A2483" s="3">
        <f>TITRES_STAT!B2486</f>
        <v>45618</v>
      </c>
      <c r="B2483" s="6">
        <f>TITRES_STAT!D2486</f>
        <v>8.7304999999999993</v>
      </c>
      <c r="C2483" s="2">
        <f t="shared" si="301"/>
        <v>0.36729999999999841</v>
      </c>
      <c r="D2483" s="2">
        <f t="shared" si="302"/>
        <v>8.4366599999999998</v>
      </c>
      <c r="E2483" s="2">
        <f t="shared" si="304"/>
        <v>8.2209800000000008</v>
      </c>
      <c r="F2483" s="2">
        <f t="shared" si="305"/>
        <v>8.1131400000000031</v>
      </c>
      <c r="G2483" s="2">
        <f t="shared" si="307"/>
        <v>8.5049999999999955</v>
      </c>
      <c r="H2483" s="2">
        <f t="shared" si="303"/>
        <v>8.6518869999999861</v>
      </c>
      <c r="I2483" s="2">
        <f t="array" ref="I2483">SUMPRODUCT(B2467:B2486, (ROW(B2467:B2486)-ROW(B2467)+1)) / (20*21/2)</f>
        <v>8.3596952380952381</v>
      </c>
      <c r="J2483" s="2">
        <f t="shared" si="306"/>
        <v>8.2684803416511414</v>
      </c>
      <c r="K2483" s="2">
        <f t="shared" ref="K2483:K2546" si="308">$K$4*B2483+(1-$K$4)*K2482</f>
        <v>8.4217025932845484</v>
      </c>
    </row>
    <row r="2484" spans="1:11" ht="13.5" x14ac:dyDescent="0.25">
      <c r="A2484" s="3">
        <f>TITRES_STAT!B2487</f>
        <v>45621</v>
      </c>
      <c r="B2484" s="6">
        <f>TITRES_STAT!D2487</f>
        <v>8.7304999999999993</v>
      </c>
      <c r="C2484" s="2">
        <f t="shared" si="301"/>
        <v>0</v>
      </c>
      <c r="D2484" s="2">
        <f t="shared" si="302"/>
        <v>8.5101200000000006</v>
      </c>
      <c r="E2484" s="2">
        <f t="shared" si="304"/>
        <v>8.2934999999999999</v>
      </c>
      <c r="F2484" s="2">
        <f t="shared" si="305"/>
        <v>8.1494000000000035</v>
      </c>
      <c r="G2484" s="2">
        <f t="shared" si="307"/>
        <v>8.5082019999999954</v>
      </c>
      <c r="H2484" s="2">
        <f t="shared" si="303"/>
        <v>8.6516644999999865</v>
      </c>
      <c r="I2484" s="2">
        <f t="array" ref="I2484">SUMPRODUCT(B2468:B2487, (ROW(B2468:B2487)-ROW(B2468)+1)) / (20*21/2)</f>
        <v>8.4081314285714281</v>
      </c>
      <c r="J2484" s="2">
        <f t="shared" si="306"/>
        <v>8.3124822138748424</v>
      </c>
      <c r="K2484" s="2">
        <f t="shared" si="308"/>
        <v>8.4338122955086838</v>
      </c>
    </row>
    <row r="2485" spans="1:11" ht="13.5" x14ac:dyDescent="0.25">
      <c r="A2485" s="3">
        <f>TITRES_STAT!B2488</f>
        <v>45622</v>
      </c>
      <c r="B2485" s="6">
        <f>TITRES_STAT!D2488</f>
        <v>8.7304999999999993</v>
      </c>
      <c r="C2485" s="2">
        <f t="shared" si="301"/>
        <v>0</v>
      </c>
      <c r="D2485" s="2">
        <f t="shared" si="302"/>
        <v>8.5835799999999995</v>
      </c>
      <c r="E2485" s="2">
        <f t="shared" si="304"/>
        <v>8.3660200000000007</v>
      </c>
      <c r="F2485" s="2">
        <f t="shared" si="305"/>
        <v>8.1856600000000022</v>
      </c>
      <c r="G2485" s="2">
        <f t="shared" si="307"/>
        <v>8.5151719999999962</v>
      </c>
      <c r="H2485" s="2">
        <f t="shared" si="303"/>
        <v>8.6514419999999852</v>
      </c>
      <c r="I2485" s="2">
        <f t="array" ref="I2485">SUMPRODUCT(B2469:B2488, (ROW(B2469:B2488)-ROW(B2469)+1)) / (20*21/2)</f>
        <v>8.4531142857142871</v>
      </c>
      <c r="J2485" s="2">
        <f t="shared" si="306"/>
        <v>8.3522934316010478</v>
      </c>
      <c r="K2485" s="2">
        <f t="shared" si="308"/>
        <v>8.4454471074495192</v>
      </c>
    </row>
    <row r="2486" spans="1:11" ht="13.5" x14ac:dyDescent="0.25">
      <c r="A2486" s="3">
        <f>TITRES_STAT!B2489</f>
        <v>45623</v>
      </c>
      <c r="B2486" s="6">
        <f>TITRES_STAT!D2489</f>
        <v>8.7304999999999993</v>
      </c>
      <c r="C2486" s="2">
        <f t="shared" si="301"/>
        <v>0</v>
      </c>
      <c r="D2486" s="2">
        <f t="shared" si="302"/>
        <v>8.6570399999999985</v>
      </c>
      <c r="E2486" s="2">
        <f t="shared" si="304"/>
        <v>8.4385399999999997</v>
      </c>
      <c r="F2486" s="2">
        <f t="shared" si="305"/>
        <v>8.2219200000000026</v>
      </c>
      <c r="G2486" s="2">
        <f t="shared" si="307"/>
        <v>8.522141999999997</v>
      </c>
      <c r="H2486" s="2">
        <f t="shared" si="303"/>
        <v>8.6512194999999856</v>
      </c>
      <c r="I2486" s="2">
        <f t="array" ref="I2486">SUMPRODUCT(B2470:B2489, (ROW(B2470:B2489)-ROW(B2470)+1)) / (20*21/2)</f>
        <v>8.4946438095238097</v>
      </c>
      <c r="J2486" s="2">
        <f t="shared" si="306"/>
        <v>8.3883131047819006</v>
      </c>
      <c r="K2486" s="2">
        <f t="shared" si="308"/>
        <v>8.4566256522554202</v>
      </c>
    </row>
    <row r="2487" spans="1:11" ht="13.5" x14ac:dyDescent="0.25">
      <c r="A2487" s="3">
        <f>TITRES_STAT!B2490</f>
        <v>45624</v>
      </c>
      <c r="B2487" s="6">
        <f>TITRES_STAT!D2490</f>
        <v>8.7304999999999993</v>
      </c>
      <c r="C2487" s="2">
        <f t="shared" si="301"/>
        <v>0</v>
      </c>
      <c r="D2487" s="2">
        <f t="shared" si="302"/>
        <v>8.7304999999999993</v>
      </c>
      <c r="E2487" s="2">
        <f t="shared" si="304"/>
        <v>8.5110600000000005</v>
      </c>
      <c r="F2487" s="2">
        <f t="shared" si="305"/>
        <v>8.258180000000003</v>
      </c>
      <c r="G2487" s="2">
        <f t="shared" si="307"/>
        <v>8.5215779999999981</v>
      </c>
      <c r="H2487" s="2">
        <f t="shared" si="303"/>
        <v>8.6510864999999857</v>
      </c>
      <c r="I2487" s="2">
        <f t="array" ref="I2487">SUMPRODUCT(B2471:B2490, (ROW(B2471:B2490)-ROW(B2471)+1)) / (20*21/2)</f>
        <v>8.5327199999999994</v>
      </c>
      <c r="J2487" s="2">
        <f t="shared" si="306"/>
        <v>8.42090233289791</v>
      </c>
      <c r="K2487" s="2">
        <f t="shared" si="308"/>
        <v>8.4673658227552071</v>
      </c>
    </row>
    <row r="2488" spans="1:11" ht="13.5" x14ac:dyDescent="0.25">
      <c r="A2488" s="3">
        <f>TITRES_STAT!B2491</f>
        <v>45625</v>
      </c>
      <c r="B2488" s="6">
        <f>TITRES_STAT!D2491</f>
        <v>8.7304999999999993</v>
      </c>
      <c r="C2488" s="2">
        <f t="shared" si="301"/>
        <v>0</v>
      </c>
      <c r="D2488" s="2">
        <f t="shared" si="302"/>
        <v>8.7304999999999993</v>
      </c>
      <c r="E2488" s="2">
        <f t="shared" si="304"/>
        <v>8.5835800000000013</v>
      </c>
      <c r="F2488" s="2">
        <f t="shared" si="305"/>
        <v>8.2944400000000034</v>
      </c>
      <c r="G2488" s="2">
        <f t="shared" si="307"/>
        <v>8.5178119999999975</v>
      </c>
      <c r="H2488" s="2">
        <f t="shared" si="303"/>
        <v>8.650953499999984</v>
      </c>
      <c r="I2488" s="2">
        <f t="array" ref="I2488">SUMPRODUCT(B2472:B2491, (ROW(B2472:B2491)-ROW(B2472)+1)) / (20*21/2)</f>
        <v>8.567342857142858</v>
      </c>
      <c r="J2488" s="2">
        <f t="shared" si="306"/>
        <v>8.4503878250028706</v>
      </c>
      <c r="K2488" s="2">
        <f t="shared" si="308"/>
        <v>8.4776848100981397</v>
      </c>
    </row>
    <row r="2489" spans="1:11" ht="13.5" x14ac:dyDescent="0.25">
      <c r="A2489" s="3">
        <f>TITRES_STAT!B2492</f>
        <v>45628</v>
      </c>
      <c r="B2489" s="6">
        <f>TITRES_STAT!D2492</f>
        <v>8.7304999999999993</v>
      </c>
      <c r="C2489" s="2">
        <f t="shared" si="301"/>
        <v>0</v>
      </c>
      <c r="D2489" s="2">
        <f t="shared" si="302"/>
        <v>8.7304999999999993</v>
      </c>
      <c r="E2489" s="2">
        <f t="shared" si="304"/>
        <v>8.6203099999999999</v>
      </c>
      <c r="F2489" s="2">
        <f t="shared" si="305"/>
        <v>8.3307000000000038</v>
      </c>
      <c r="G2489" s="2">
        <f t="shared" si="307"/>
        <v>8.5140459999999987</v>
      </c>
      <c r="H2489" s="2">
        <f t="shared" si="303"/>
        <v>8.6508204999999858</v>
      </c>
      <c r="I2489" s="2">
        <f t="array" ref="I2489">SUMPRODUCT(B2473:B2492, (ROW(B2473:B2492)-ROW(B2473)+1)) / (20*21/2)</f>
        <v>8.5985123809523802</v>
      </c>
      <c r="J2489" s="2">
        <f t="shared" si="306"/>
        <v>8.4770651750025969</v>
      </c>
      <c r="K2489" s="2">
        <f t="shared" si="308"/>
        <v>8.4875991312707626</v>
      </c>
    </row>
    <row r="2490" spans="1:11" ht="13.5" x14ac:dyDescent="0.25">
      <c r="A2490" s="3">
        <f>TITRES_STAT!B2493</f>
        <v>45629</v>
      </c>
      <c r="B2490" s="6">
        <f>TITRES_STAT!D2493</f>
        <v>8.7304999999999993</v>
      </c>
      <c r="C2490" s="2">
        <f t="shared" si="301"/>
        <v>0</v>
      </c>
      <c r="D2490" s="2">
        <f t="shared" si="302"/>
        <v>8.7304999999999993</v>
      </c>
      <c r="E2490" s="2">
        <f t="shared" si="304"/>
        <v>8.6570400000000003</v>
      </c>
      <c r="F2490" s="2">
        <f t="shared" si="305"/>
        <v>8.3669600000000024</v>
      </c>
      <c r="G2490" s="2">
        <f t="shared" si="307"/>
        <v>8.5102799999999998</v>
      </c>
      <c r="H2490" s="2">
        <f t="shared" si="303"/>
        <v>8.6506874999999841</v>
      </c>
      <c r="I2490" s="2">
        <f t="array" ref="I2490">SUMPRODUCT(B2474:B2493, (ROW(B2474:B2493)-ROW(B2474)+1)) / (20*21/2)</f>
        <v>8.6262285714285714</v>
      </c>
      <c r="J2490" s="2">
        <f t="shared" si="306"/>
        <v>8.5012018250023491</v>
      </c>
      <c r="K2490" s="2">
        <f t="shared" si="308"/>
        <v>8.4971246555346536</v>
      </c>
    </row>
    <row r="2491" spans="1:11" ht="13.5" x14ac:dyDescent="0.25">
      <c r="A2491" s="3">
        <f>TITRES_STAT!B2494</f>
        <v>45630</v>
      </c>
      <c r="B2491" s="6">
        <f>TITRES_STAT!D2494</f>
        <v>8.7304999999999993</v>
      </c>
      <c r="C2491" s="2">
        <f t="shared" si="301"/>
        <v>0</v>
      </c>
      <c r="D2491" s="2">
        <f t="shared" si="302"/>
        <v>8.7304999999999993</v>
      </c>
      <c r="E2491" s="2">
        <f t="shared" si="304"/>
        <v>8.6937700000000007</v>
      </c>
      <c r="F2491" s="2">
        <f t="shared" si="305"/>
        <v>8.4032200000000028</v>
      </c>
      <c r="G2491" s="2">
        <f t="shared" si="307"/>
        <v>8.5065139999999992</v>
      </c>
      <c r="H2491" s="2">
        <f t="shared" si="303"/>
        <v>8.6505544999999842</v>
      </c>
      <c r="I2491" s="2">
        <f t="array" ref="I2491">SUMPRODUCT(B2475:B2494, (ROW(B2475:B2494)-ROW(B2475)+1)) / (20*21/2)</f>
        <v>8.6504914285714278</v>
      </c>
      <c r="J2491" s="2">
        <f t="shared" si="306"/>
        <v>8.5230397464306975</v>
      </c>
      <c r="K2491" s="2">
        <f t="shared" si="308"/>
        <v>8.5062766298274131</v>
      </c>
    </row>
    <row r="2492" spans="1:11" ht="13.5" x14ac:dyDescent="0.25">
      <c r="A2492" s="3">
        <f>TITRES_STAT!B2495</f>
        <v>45631</v>
      </c>
      <c r="B2492" s="6">
        <f>TITRES_STAT!D2495</f>
        <v>8.7304999999999993</v>
      </c>
      <c r="C2492" s="2">
        <f t="shared" si="301"/>
        <v>0</v>
      </c>
      <c r="D2492" s="2">
        <f t="shared" si="302"/>
        <v>8.7304999999999993</v>
      </c>
      <c r="E2492" s="2">
        <f t="shared" si="304"/>
        <v>8.730500000000001</v>
      </c>
      <c r="F2492" s="2">
        <f t="shared" si="305"/>
        <v>8.4394800000000032</v>
      </c>
      <c r="G2492" s="2">
        <f t="shared" si="307"/>
        <v>8.5027480000000004</v>
      </c>
      <c r="H2492" s="2">
        <f t="shared" si="303"/>
        <v>8.650421499999986</v>
      </c>
      <c r="I2492" s="2">
        <f t="array" ref="I2492">SUMPRODUCT(B2476:B2495, (ROW(B2476:B2495)-ROW(B2476)+1)) / (20*21/2)</f>
        <v>8.6713009523809532</v>
      </c>
      <c r="J2492" s="2">
        <f t="shared" si="306"/>
        <v>8.5427978658182493</v>
      </c>
      <c r="K2492" s="2">
        <f t="shared" si="308"/>
        <v>8.515069703167514</v>
      </c>
    </row>
    <row r="2493" spans="1:11" ht="13.5" x14ac:dyDescent="0.25">
      <c r="A2493" s="3">
        <f>TITRES_STAT!B2496</f>
        <v>45632</v>
      </c>
      <c r="B2493" s="6">
        <f>TITRES_STAT!D2496</f>
        <v>8.7304999999999993</v>
      </c>
      <c r="C2493" s="2">
        <f t="shared" si="301"/>
        <v>0</v>
      </c>
      <c r="D2493" s="2">
        <f t="shared" si="302"/>
        <v>8.7304999999999993</v>
      </c>
      <c r="E2493" s="2">
        <f t="shared" si="304"/>
        <v>8.730500000000001</v>
      </c>
      <c r="F2493" s="2">
        <f t="shared" si="305"/>
        <v>8.4757400000000036</v>
      </c>
      <c r="G2493" s="2">
        <f t="shared" si="307"/>
        <v>8.4989820000000016</v>
      </c>
      <c r="H2493" s="2">
        <f t="shared" si="303"/>
        <v>8.6493949999999842</v>
      </c>
      <c r="I2493" s="2">
        <f t="array" ref="I2493">SUMPRODUCT(B2477:B2496, (ROW(B2477:B2496)-ROW(B2477)+1)) / (20*21/2)</f>
        <v>8.6886571428571422</v>
      </c>
      <c r="J2493" s="2">
        <f t="shared" si="306"/>
        <v>8.5606742595498453</v>
      </c>
      <c r="K2493" s="2">
        <f t="shared" si="308"/>
        <v>8.5235179501021214</v>
      </c>
    </row>
    <row r="2494" spans="1:11" ht="13.5" x14ac:dyDescent="0.25">
      <c r="A2494" s="3">
        <f>TITRES_STAT!B2497</f>
        <v>45635</v>
      </c>
      <c r="B2494" s="6">
        <f>TITRES_STAT!D2497</f>
        <v>8.7304999999999993</v>
      </c>
      <c r="C2494" s="2">
        <f t="shared" si="301"/>
        <v>0</v>
      </c>
      <c r="D2494" s="2">
        <f t="shared" si="302"/>
        <v>8.7304999999999993</v>
      </c>
      <c r="E2494" s="2">
        <f t="shared" si="304"/>
        <v>8.730500000000001</v>
      </c>
      <c r="F2494" s="2">
        <f t="shared" si="305"/>
        <v>8.512000000000004</v>
      </c>
      <c r="G2494" s="2">
        <f t="shared" si="307"/>
        <v>8.4952160000000028</v>
      </c>
      <c r="H2494" s="2">
        <f t="shared" si="303"/>
        <v>8.6483684999999841</v>
      </c>
      <c r="I2494" s="2">
        <f t="array" ref="I2494">SUMPRODUCT(B2478:B2497, (ROW(B2478:B2497)-ROW(B2478)+1)) / (20*21/2)</f>
        <v>8.7025600000000001</v>
      </c>
      <c r="J2494" s="2">
        <f t="shared" si="306"/>
        <v>8.5768481395927179</v>
      </c>
      <c r="K2494" s="2">
        <f t="shared" si="308"/>
        <v>8.5316348932353723</v>
      </c>
    </row>
    <row r="2495" spans="1:11" ht="13.5" x14ac:dyDescent="0.25">
      <c r="A2495" s="3">
        <f>TITRES_STAT!B2498</f>
        <v>45636</v>
      </c>
      <c r="B2495" s="6">
        <f>TITRES_STAT!D2498</f>
        <v>8.7304999999999993</v>
      </c>
      <c r="C2495" s="2">
        <f t="shared" si="301"/>
        <v>0</v>
      </c>
      <c r="D2495" s="2">
        <f t="shared" si="302"/>
        <v>8.7304999999999993</v>
      </c>
      <c r="E2495" s="2">
        <f t="shared" si="304"/>
        <v>8.730500000000001</v>
      </c>
      <c r="F2495" s="2">
        <f t="shared" si="305"/>
        <v>8.5482600000000026</v>
      </c>
      <c r="G2495" s="2">
        <f t="shared" si="307"/>
        <v>8.4914500000000039</v>
      </c>
      <c r="H2495" s="2">
        <f t="shared" si="303"/>
        <v>8.646448499999984</v>
      </c>
      <c r="I2495" s="2">
        <f t="array" ref="I2495">SUMPRODUCT(B2479:B2498, (ROW(B2479:B2498)-ROW(B2479)+1)) / (20*21/2)</f>
        <v>8.7112190476190463</v>
      </c>
      <c r="J2495" s="2">
        <f t="shared" si="306"/>
        <v>8.5914816501076974</v>
      </c>
      <c r="K2495" s="2">
        <f t="shared" si="308"/>
        <v>8.5394335248732016</v>
      </c>
    </row>
    <row r="2496" spans="1:11" ht="13.5" x14ac:dyDescent="0.25">
      <c r="A2496" s="3">
        <f>TITRES_STAT!B2499</f>
        <v>45637</v>
      </c>
      <c r="B2496" s="6">
        <f>TITRES_STAT!D2499</f>
        <v>8.7304999999999993</v>
      </c>
      <c r="C2496" s="2">
        <f t="shared" si="301"/>
        <v>0</v>
      </c>
      <c r="D2496" s="2">
        <f t="shared" si="302"/>
        <v>8.7304999999999993</v>
      </c>
      <c r="E2496" s="2">
        <f t="shared" si="304"/>
        <v>8.730500000000001</v>
      </c>
      <c r="F2496" s="2">
        <f t="shared" si="305"/>
        <v>8.584520000000003</v>
      </c>
      <c r="G2496" s="2">
        <f t="shared" si="307"/>
        <v>8.4876840000000033</v>
      </c>
      <c r="H2496" s="2">
        <f t="shared" si="303"/>
        <v>8.6445284999999839</v>
      </c>
      <c r="I2496" s="2">
        <f t="array" ref="I2496">SUMPRODUCT(B2480:B2499, (ROW(B2480:B2499)-ROW(B2480)+1)) / (20*21/2)</f>
        <v>8.7165142857142843</v>
      </c>
      <c r="J2496" s="2">
        <f t="shared" si="306"/>
        <v>8.6047214929545834</v>
      </c>
      <c r="K2496" s="2">
        <f t="shared" si="308"/>
        <v>8.5469263278193512</v>
      </c>
    </row>
    <row r="2497" spans="1:11" ht="13.5" x14ac:dyDescent="0.25">
      <c r="A2497" s="3">
        <f>TITRES_STAT!B2500</f>
        <v>45638</v>
      </c>
      <c r="B2497" s="6">
        <f>TITRES_STAT!D2500</f>
        <v>8.7304999999999993</v>
      </c>
      <c r="C2497" s="2">
        <f t="shared" si="301"/>
        <v>0</v>
      </c>
      <c r="D2497" s="2">
        <f t="shared" si="302"/>
        <v>8.7304999999999993</v>
      </c>
      <c r="E2497" s="2">
        <f t="shared" si="304"/>
        <v>8.730500000000001</v>
      </c>
      <c r="F2497" s="2">
        <f t="shared" si="305"/>
        <v>8.6207800000000034</v>
      </c>
      <c r="G2497" s="2">
        <f t="shared" si="307"/>
        <v>8.4839180000000045</v>
      </c>
      <c r="H2497" s="2">
        <f t="shared" si="303"/>
        <v>8.6426084999999837</v>
      </c>
      <c r="I2497" s="2">
        <f t="array" ref="I2497">SUMPRODUCT(B2481:B2500, (ROW(B2481:B2500)-ROW(B2481)+1)) / (20*21/2)</f>
        <v>8.7201499999999985</v>
      </c>
      <c r="J2497" s="2">
        <f t="shared" si="306"/>
        <v>8.6167003983874793</v>
      </c>
      <c r="K2497" s="2">
        <f t="shared" si="308"/>
        <v>8.5541252953558473</v>
      </c>
    </row>
    <row r="2498" spans="1:11" ht="13.5" x14ac:dyDescent="0.25">
      <c r="A2498" s="3">
        <f>TITRES_STAT!B2501</f>
        <v>45639</v>
      </c>
      <c r="B2498" s="6">
        <f>TITRES_STAT!D2501</f>
        <v>8.7117000000000004</v>
      </c>
      <c r="C2498" s="2">
        <f t="shared" si="301"/>
        <v>-1.8799999999998818E-2</v>
      </c>
      <c r="D2498" s="2">
        <f t="shared" si="302"/>
        <v>8.7267399999999995</v>
      </c>
      <c r="E2498" s="2">
        <f t="shared" si="304"/>
        <v>8.7286200000000012</v>
      </c>
      <c r="F2498" s="2">
        <f t="shared" si="305"/>
        <v>8.6561000000000039</v>
      </c>
      <c r="G2498" s="2">
        <f t="shared" si="307"/>
        <v>8.4797760000000046</v>
      </c>
      <c r="H2498" s="2">
        <f t="shared" si="303"/>
        <v>8.6405944999999846</v>
      </c>
      <c r="I2498" s="2">
        <f t="array" ref="I2498">SUMPRODUCT(B2482:B2501, (ROW(B2482:B2501)-ROW(B2482)+1)) / (20*21/2)</f>
        <v>8.7221261904761906</v>
      </c>
      <c r="J2498" s="2">
        <f t="shared" si="306"/>
        <v>8.6257479794934326</v>
      </c>
      <c r="K2498" s="2">
        <f t="shared" si="308"/>
        <v>8.5603046955379725</v>
      </c>
    </row>
    <row r="2499" spans="1:11" ht="13.5" x14ac:dyDescent="0.25">
      <c r="A2499" s="3">
        <f>TITRES_STAT!B2502</f>
        <v>45642</v>
      </c>
      <c r="B2499" s="6">
        <f>TITRES_STAT!D2502</f>
        <v>8.7117000000000004</v>
      </c>
      <c r="C2499" s="2">
        <f t="shared" si="301"/>
        <v>0</v>
      </c>
      <c r="D2499" s="2">
        <f t="shared" si="302"/>
        <v>8.7229799999999997</v>
      </c>
      <c r="E2499" s="2">
        <f t="shared" si="304"/>
        <v>8.7267400000000013</v>
      </c>
      <c r="F2499" s="2">
        <f t="shared" si="305"/>
        <v>8.6735250000000033</v>
      </c>
      <c r="G2499" s="2">
        <f t="shared" si="307"/>
        <v>8.4756340000000048</v>
      </c>
      <c r="H2499" s="2">
        <f t="shared" si="303"/>
        <v>8.6385804999999856</v>
      </c>
      <c r="I2499" s="2">
        <f t="array" ref="I2499">SUMPRODUCT(B2483:B2502, (ROW(B2483:B2502)-ROW(B2483)+1)) / (20*21/2)</f>
        <v>8.7224428571428572</v>
      </c>
      <c r="J2499" s="2">
        <f t="shared" si="306"/>
        <v>8.633933886208343</v>
      </c>
      <c r="K2499" s="2">
        <f t="shared" si="308"/>
        <v>8.5662417663011894</v>
      </c>
    </row>
    <row r="2500" spans="1:11" ht="13.5" x14ac:dyDescent="0.25">
      <c r="A2500" s="3">
        <f>TITRES_STAT!B2503</f>
        <v>45644</v>
      </c>
      <c r="B2500" s="6">
        <f>TITRES_STAT!D2503</f>
        <v>8.7117000000000004</v>
      </c>
      <c r="C2500" s="2">
        <f t="shared" ref="C2500:C2563" si="309">B2500-B2499</f>
        <v>0</v>
      </c>
      <c r="D2500" s="2">
        <f t="shared" si="302"/>
        <v>8.71922</v>
      </c>
      <c r="E2500" s="2">
        <f t="shared" si="304"/>
        <v>8.7248600000000014</v>
      </c>
      <c r="F2500" s="2">
        <f t="shared" si="305"/>
        <v>8.6909500000000044</v>
      </c>
      <c r="G2500" s="2">
        <f t="shared" si="307"/>
        <v>8.4714920000000049</v>
      </c>
      <c r="H2500" s="2">
        <f t="shared" si="303"/>
        <v>8.6365664999999865</v>
      </c>
      <c r="I2500" s="2">
        <f t="array" ref="I2500">SUMPRODUCT(B2484:B2503, (ROW(B2484:B2503)-ROW(B2484)+1)) / (20*21/2)</f>
        <v>8.7210999999999999</v>
      </c>
      <c r="J2500" s="2">
        <f t="shared" si="306"/>
        <v>8.6413401827599294</v>
      </c>
      <c r="K2500" s="2">
        <f t="shared" si="308"/>
        <v>8.5719460107599676</v>
      </c>
    </row>
    <row r="2501" spans="1:11" ht="13.5" x14ac:dyDescent="0.25">
      <c r="A2501" s="3">
        <f>TITRES_STAT!B2504</f>
        <v>45645</v>
      </c>
      <c r="B2501" s="6">
        <f>TITRES_STAT!D2504</f>
        <v>8.7117000000000004</v>
      </c>
      <c r="C2501" s="2">
        <f t="shared" si="309"/>
        <v>0</v>
      </c>
      <c r="D2501" s="2">
        <f t="shared" si="302"/>
        <v>8.7154600000000002</v>
      </c>
      <c r="E2501" s="2">
        <f t="shared" si="304"/>
        <v>8.7229800000000015</v>
      </c>
      <c r="F2501" s="2">
        <f t="shared" si="305"/>
        <v>8.7083750000000038</v>
      </c>
      <c r="G2501" s="2">
        <f t="shared" si="307"/>
        <v>8.467350000000005</v>
      </c>
      <c r="H2501" s="2">
        <f t="shared" si="303"/>
        <v>8.6345524999999874</v>
      </c>
      <c r="I2501" s="2">
        <f t="array" ref="I2501">SUMPRODUCT(B2485:B2504, (ROW(B2485:B2504)-ROW(B2485)+1)) / (20*21/2)</f>
        <v>8.7198466666666672</v>
      </c>
      <c r="J2501" s="2">
        <f t="shared" si="306"/>
        <v>8.6480411177351737</v>
      </c>
      <c r="K2501" s="2">
        <f t="shared" si="308"/>
        <v>8.5774265593576171</v>
      </c>
    </row>
    <row r="2502" spans="1:11" ht="13.5" x14ac:dyDescent="0.25">
      <c r="A2502" s="3">
        <f>TITRES_STAT!B2505</f>
        <v>45646</v>
      </c>
      <c r="B2502" s="6">
        <f>TITRES_STAT!D2505</f>
        <v>8.7117000000000004</v>
      </c>
      <c r="C2502" s="2">
        <f t="shared" si="309"/>
        <v>0</v>
      </c>
      <c r="D2502" s="2">
        <f t="shared" ref="D2502:D2565" si="310">AVERAGE(B2498:B2502)</f>
        <v>8.7117000000000004</v>
      </c>
      <c r="E2502" s="2">
        <f t="shared" si="304"/>
        <v>8.7211000000000016</v>
      </c>
      <c r="F2502" s="2">
        <f t="shared" si="305"/>
        <v>8.7258000000000031</v>
      </c>
      <c r="G2502" s="2">
        <f t="shared" si="307"/>
        <v>8.4632080000000034</v>
      </c>
      <c r="H2502" s="2">
        <f t="shared" si="303"/>
        <v>8.6325384999999883</v>
      </c>
      <c r="I2502" s="2">
        <f t="array" ref="I2502">SUMPRODUCT(B2486:B2505, (ROW(B2486:B2505)-ROW(B2486)+1)) / (20*21/2)</f>
        <v>8.7186828571428574</v>
      </c>
      <c r="J2502" s="2">
        <f t="shared" si="306"/>
        <v>8.654103868427061</v>
      </c>
      <c r="K2502" s="2">
        <f t="shared" si="308"/>
        <v>8.5826921844808481</v>
      </c>
    </row>
    <row r="2503" spans="1:11" ht="13.5" x14ac:dyDescent="0.25">
      <c r="A2503" s="3">
        <f>TITRES_STAT!B2506</f>
        <v>45649</v>
      </c>
      <c r="B2503" s="6">
        <f>TITRES_STAT!D2506</f>
        <v>8.7117000000000004</v>
      </c>
      <c r="C2503" s="2">
        <f t="shared" si="309"/>
        <v>0</v>
      </c>
      <c r="D2503" s="2">
        <f t="shared" si="310"/>
        <v>8.7117000000000004</v>
      </c>
      <c r="E2503" s="2">
        <f t="shared" si="304"/>
        <v>8.7192200000000017</v>
      </c>
      <c r="F2503" s="2">
        <f t="shared" si="305"/>
        <v>8.7248600000000032</v>
      </c>
      <c r="G2503" s="2">
        <f t="shared" si="307"/>
        <v>8.4590660000000053</v>
      </c>
      <c r="H2503" s="2">
        <f t="shared" si="303"/>
        <v>8.6305244999999893</v>
      </c>
      <c r="I2503" s="2">
        <f t="array" ref="I2503">SUMPRODUCT(B2487:B2506, (ROW(B2487:B2506)-ROW(B2487)+1)) / (20*21/2)</f>
        <v>8.7176085714285723</v>
      </c>
      <c r="J2503" s="2">
        <f t="shared" si="306"/>
        <v>8.6595892142911506</v>
      </c>
      <c r="K2503" s="2">
        <f t="shared" si="308"/>
        <v>8.5877513145012081</v>
      </c>
    </row>
    <row r="2504" spans="1:11" ht="13.5" x14ac:dyDescent="0.25">
      <c r="A2504" s="3">
        <f>TITRES_STAT!B2507</f>
        <v>45650</v>
      </c>
      <c r="B2504" s="6">
        <f>TITRES_STAT!D2507</f>
        <v>8.7117000000000004</v>
      </c>
      <c r="C2504" s="2">
        <f t="shared" si="309"/>
        <v>0</v>
      </c>
      <c r="D2504" s="2">
        <f t="shared" si="310"/>
        <v>8.7117000000000004</v>
      </c>
      <c r="E2504" s="2">
        <f t="shared" si="304"/>
        <v>8.7173400000000019</v>
      </c>
      <c r="F2504" s="2">
        <f t="shared" si="305"/>
        <v>8.7239200000000032</v>
      </c>
      <c r="G2504" s="2">
        <f t="shared" si="307"/>
        <v>8.4549240000000037</v>
      </c>
      <c r="H2504" s="2">
        <f t="shared" si="303"/>
        <v>8.6285104999999902</v>
      </c>
      <c r="I2504" s="2">
        <f t="array" ref="I2504">SUMPRODUCT(B2488:B2507, (ROW(B2488:B2507)-ROW(B2488)+1)) / (20*21/2)</f>
        <v>8.7166238095238082</v>
      </c>
      <c r="J2504" s="2">
        <f t="shared" si="306"/>
        <v>8.6645521462634214</v>
      </c>
      <c r="K2504" s="2">
        <f t="shared" si="308"/>
        <v>8.5926120472658667</v>
      </c>
    </row>
    <row r="2505" spans="1:11" ht="13.5" x14ac:dyDescent="0.25">
      <c r="A2505" s="3">
        <f>TITRES_STAT!B2508</f>
        <v>45651</v>
      </c>
      <c r="B2505" s="6">
        <f>TITRES_STAT!D2508</f>
        <v>8.7117000000000004</v>
      </c>
      <c r="C2505" s="2">
        <f t="shared" si="309"/>
        <v>0</v>
      </c>
      <c r="D2505" s="2">
        <f t="shared" si="310"/>
        <v>8.7117000000000004</v>
      </c>
      <c r="E2505" s="2">
        <f t="shared" si="304"/>
        <v>8.715460000000002</v>
      </c>
      <c r="F2505" s="2">
        <f t="shared" si="305"/>
        <v>8.7229800000000033</v>
      </c>
      <c r="G2505" s="2">
        <f t="shared" si="307"/>
        <v>8.4507820000000056</v>
      </c>
      <c r="H2505" s="2">
        <f t="shared" si="303"/>
        <v>8.6273899999999895</v>
      </c>
      <c r="I2505" s="2">
        <f t="array" ref="I2505">SUMPRODUCT(B2489:B2508, (ROW(B2489:B2508)-ROW(B2489)+1)) / (20*21/2)</f>
        <v>8.7157285714285724</v>
      </c>
      <c r="J2505" s="2">
        <f t="shared" si="306"/>
        <v>8.6690424180478569</v>
      </c>
      <c r="K2505" s="2">
        <f t="shared" si="308"/>
        <v>8.5972821630593632</v>
      </c>
    </row>
    <row r="2506" spans="1:11" ht="13.5" x14ac:dyDescent="0.25">
      <c r="A2506" s="3">
        <f>TITRES_STAT!B2509</f>
        <v>45652</v>
      </c>
      <c r="B2506" s="6">
        <f>TITRES_STAT!D2509</f>
        <v>8.7117000000000004</v>
      </c>
      <c r="C2506" s="2">
        <f t="shared" si="309"/>
        <v>0</v>
      </c>
      <c r="D2506" s="2">
        <f t="shared" si="310"/>
        <v>8.7117000000000004</v>
      </c>
      <c r="E2506" s="2">
        <f t="shared" si="304"/>
        <v>8.7135800000000021</v>
      </c>
      <c r="F2506" s="2">
        <f t="shared" si="305"/>
        <v>8.7220400000000033</v>
      </c>
      <c r="G2506" s="2">
        <f t="shared" si="307"/>
        <v>8.4466400000000039</v>
      </c>
      <c r="H2506" s="2">
        <f t="shared" ref="H2506:H2569" si="311">AVERAGE(B2307:B2506)</f>
        <v>8.6262694999999905</v>
      </c>
      <c r="I2506" s="2">
        <f t="array" ref="I2506">SUMPRODUCT(B2490:B2509, (ROW(B2490:B2509)-ROW(B2490)+1)) / (20*21/2)</f>
        <v>8.7149228571428559</v>
      </c>
      <c r="J2506" s="2">
        <f t="shared" si="306"/>
        <v>8.6731050449004421</v>
      </c>
      <c r="K2506" s="2">
        <f t="shared" si="308"/>
        <v>8.6017691370570368</v>
      </c>
    </row>
    <row r="2507" spans="1:11" ht="13.5" x14ac:dyDescent="0.25">
      <c r="A2507" s="3">
        <f>TITRES_STAT!B2510</f>
        <v>45653</v>
      </c>
      <c r="B2507" s="6">
        <f>TITRES_STAT!D2510</f>
        <v>8.7117000000000004</v>
      </c>
      <c r="C2507" s="2">
        <f t="shared" si="309"/>
        <v>0</v>
      </c>
      <c r="D2507" s="2">
        <f t="shared" si="310"/>
        <v>8.7117000000000004</v>
      </c>
      <c r="E2507" s="2">
        <f t="shared" si="304"/>
        <v>8.7117000000000022</v>
      </c>
      <c r="F2507" s="2">
        <f t="shared" si="305"/>
        <v>8.7211000000000034</v>
      </c>
      <c r="G2507" s="2">
        <f t="shared" si="307"/>
        <v>8.4424980000000058</v>
      </c>
      <c r="H2507" s="2">
        <f t="shared" si="311"/>
        <v>8.6251489999999915</v>
      </c>
      <c r="I2507" s="2">
        <f t="array" ref="I2507">SUMPRODUCT(B2491:B2510, (ROW(B2491:B2510)-ROW(B2491)+1)) / (20*21/2)</f>
        <v>8.7142066666666658</v>
      </c>
      <c r="J2507" s="2">
        <f t="shared" si="306"/>
        <v>8.6767807549099238</v>
      </c>
      <c r="K2507" s="2">
        <f t="shared" si="308"/>
        <v>8.6060801512900955</v>
      </c>
    </row>
    <row r="2508" spans="1:11" ht="13.5" x14ac:dyDescent="0.25">
      <c r="A2508" s="3">
        <f>TITRES_STAT!B2511</f>
        <v>45656</v>
      </c>
      <c r="B2508" s="6">
        <f>TITRES_STAT!D2511</f>
        <v>8.7117000000000004</v>
      </c>
      <c r="C2508" s="2">
        <f t="shared" si="309"/>
        <v>0</v>
      </c>
      <c r="D2508" s="2">
        <f t="shared" si="310"/>
        <v>8.7117000000000004</v>
      </c>
      <c r="E2508" s="2">
        <f t="shared" ref="E2508:E2571" si="312">AVERAGE(B2499:B2508)</f>
        <v>8.7117000000000022</v>
      </c>
      <c r="F2508" s="2">
        <f t="shared" si="305"/>
        <v>8.7201600000000035</v>
      </c>
      <c r="G2508" s="2">
        <f t="shared" si="307"/>
        <v>8.4383560000000042</v>
      </c>
      <c r="H2508" s="2">
        <f t="shared" si="311"/>
        <v>8.6240284999999908</v>
      </c>
      <c r="I2508" s="2">
        <f t="array" ref="I2508">SUMPRODUCT(B2492:B2511, (ROW(B2492:B2511)-ROW(B2492)+1)) / (20*21/2)</f>
        <v>8.7135800000000003</v>
      </c>
      <c r="J2508" s="2">
        <f t="shared" si="306"/>
        <v>8.6801063972994541</v>
      </c>
      <c r="K2508" s="2">
        <f t="shared" si="308"/>
        <v>8.6102221061414657</v>
      </c>
    </row>
    <row r="2509" spans="1:11" ht="13.5" x14ac:dyDescent="0.25">
      <c r="A2509" s="3">
        <f>TITRES_STAT!B2512</f>
        <v>45657</v>
      </c>
      <c r="B2509" s="6">
        <f>TITRES_STAT!D2512</f>
        <v>8.7117000000000004</v>
      </c>
      <c r="C2509" s="2">
        <f t="shared" si="309"/>
        <v>0</v>
      </c>
      <c r="D2509" s="2">
        <f t="shared" si="310"/>
        <v>8.7117000000000004</v>
      </c>
      <c r="E2509" s="2">
        <f t="shared" si="312"/>
        <v>8.7117000000000022</v>
      </c>
      <c r="F2509" s="2">
        <f t="shared" si="305"/>
        <v>8.7192200000000035</v>
      </c>
      <c r="G2509" s="2">
        <f t="shared" si="307"/>
        <v>8.4342140000000043</v>
      </c>
      <c r="H2509" s="2">
        <f t="shared" si="311"/>
        <v>8.62290799999999</v>
      </c>
      <c r="I2509" s="2">
        <f t="array" ref="I2509">SUMPRODUCT(B2493:B2512, (ROW(B2493:B2512)-ROW(B2493)+1)) / (20*21/2)</f>
        <v>8.713042857142856</v>
      </c>
      <c r="J2509" s="2">
        <f t="shared" si="306"/>
        <v>8.6831153118423625</v>
      </c>
      <c r="K2509" s="2">
        <f t="shared" si="308"/>
        <v>8.6142016313908201</v>
      </c>
    </row>
    <row r="2510" spans="1:11" ht="13.5" x14ac:dyDescent="0.25">
      <c r="A2510" s="3">
        <f>TITRES_STAT!B2513</f>
        <v>45659</v>
      </c>
      <c r="B2510" s="6">
        <f>TITRES_STAT!D2513</f>
        <v>8.7117000000000004</v>
      </c>
      <c r="C2510" s="2">
        <f t="shared" si="309"/>
        <v>0</v>
      </c>
      <c r="D2510" s="2">
        <f t="shared" si="310"/>
        <v>8.7117000000000004</v>
      </c>
      <c r="E2510" s="2">
        <f t="shared" si="312"/>
        <v>8.7117000000000022</v>
      </c>
      <c r="F2510" s="2">
        <f t="shared" si="305"/>
        <v>8.7182800000000036</v>
      </c>
      <c r="G2510" s="2">
        <f t="shared" si="307"/>
        <v>8.4379820000000052</v>
      </c>
      <c r="H2510" s="2">
        <f t="shared" si="311"/>
        <v>8.6217874999999911</v>
      </c>
      <c r="I2510" s="2">
        <f t="array" ref="I2510">SUMPRODUCT(B2494:B2513, (ROW(B2494:B2513)-ROW(B2494)+1)) / (20*21/2)</f>
        <v>8.7125952380952398</v>
      </c>
      <c r="J2510" s="2">
        <f t="shared" si="306"/>
        <v>8.6858376630954712</v>
      </c>
      <c r="K2510" s="2">
        <f t="shared" si="308"/>
        <v>8.6180250968264751</v>
      </c>
    </row>
    <row r="2511" spans="1:11" ht="13.5" x14ac:dyDescent="0.25">
      <c r="A2511" s="3">
        <f>TITRES_STAT!B2514</f>
        <v>45660</v>
      </c>
      <c r="B2511" s="6">
        <f>TITRES_STAT!D2514</f>
        <v>8.7117000000000004</v>
      </c>
      <c r="C2511" s="2">
        <f t="shared" si="309"/>
        <v>0</v>
      </c>
      <c r="D2511" s="2">
        <f t="shared" si="310"/>
        <v>8.7117000000000004</v>
      </c>
      <c r="E2511" s="2">
        <f t="shared" si="312"/>
        <v>8.7117000000000022</v>
      </c>
      <c r="F2511" s="2">
        <f t="shared" si="305"/>
        <v>8.7173400000000036</v>
      </c>
      <c r="G2511" s="2">
        <f t="shared" si="307"/>
        <v>8.449284000000004</v>
      </c>
      <c r="H2511" s="2">
        <f t="shared" si="311"/>
        <v>8.6206669999999921</v>
      </c>
      <c r="I2511" s="2">
        <f t="array" ref="I2511">SUMPRODUCT(B2495:B2514, (ROW(B2495:B2514)-ROW(B2495)+1)) / (20*21/2)</f>
        <v>8.712237142857143</v>
      </c>
      <c r="J2511" s="2">
        <f t="shared" si="306"/>
        <v>8.6883007428006636</v>
      </c>
      <c r="K2511" s="2">
        <f t="shared" si="308"/>
        <v>8.6216986224411247</v>
      </c>
    </row>
    <row r="2512" spans="1:11" ht="13.5" x14ac:dyDescent="0.25">
      <c r="A2512" s="3">
        <f>TITRES_STAT!B2515</f>
        <v>45663</v>
      </c>
      <c r="B2512" s="6">
        <f>TITRES_STAT!D2515</f>
        <v>8.7117000000000004</v>
      </c>
      <c r="C2512" s="2">
        <f t="shared" si="309"/>
        <v>0</v>
      </c>
      <c r="D2512" s="2">
        <f t="shared" si="310"/>
        <v>8.7117000000000004</v>
      </c>
      <c r="E2512" s="2">
        <f t="shared" si="312"/>
        <v>8.7117000000000022</v>
      </c>
      <c r="F2512" s="2">
        <f t="shared" si="305"/>
        <v>8.7164000000000037</v>
      </c>
      <c r="G2512" s="2">
        <f t="shared" si="307"/>
        <v>8.4634120000000053</v>
      </c>
      <c r="H2512" s="2">
        <f t="shared" si="311"/>
        <v>8.6195464999999913</v>
      </c>
      <c r="I2512" s="2">
        <f t="array" ref="I2512">SUMPRODUCT(B2496:B2515, (ROW(B2496:B2515)-ROW(B2496)+1)) / (20*21/2)</f>
        <v>8.7110638095238109</v>
      </c>
      <c r="J2512" s="2">
        <f t="shared" si="306"/>
        <v>8.6905292434863153</v>
      </c>
      <c r="K2512" s="2">
        <f t="shared" si="308"/>
        <v>8.6252280882277486</v>
      </c>
    </row>
    <row r="2513" spans="1:11" ht="13.5" x14ac:dyDescent="0.25">
      <c r="A2513" s="3">
        <f>TITRES_STAT!B2516</f>
        <v>45664</v>
      </c>
      <c r="B2513" s="6">
        <f>TITRES_STAT!D2516</f>
        <v>8.7117000000000004</v>
      </c>
      <c r="C2513" s="2">
        <f t="shared" si="309"/>
        <v>0</v>
      </c>
      <c r="D2513" s="2">
        <f t="shared" si="310"/>
        <v>8.7117000000000004</v>
      </c>
      <c r="E2513" s="2">
        <f t="shared" si="312"/>
        <v>8.7117000000000022</v>
      </c>
      <c r="F2513" s="2">
        <f t="shared" si="305"/>
        <v>8.7154600000000038</v>
      </c>
      <c r="G2513" s="2">
        <f t="shared" si="307"/>
        <v>8.4775400000000047</v>
      </c>
      <c r="H2513" s="2">
        <f t="shared" si="311"/>
        <v>8.6184259999999924</v>
      </c>
      <c r="I2513" s="2">
        <f t="array" ref="I2513">SUMPRODUCT(B2497:B2516, (ROW(B2497:B2516)-ROW(B2497)+1)) / (20*21/2)</f>
        <v>8.7100252380952359</v>
      </c>
      <c r="J2513" s="2">
        <f t="shared" si="306"/>
        <v>8.6925455060114274</v>
      </c>
      <c r="K2513" s="2">
        <f t="shared" si="308"/>
        <v>8.6286191435913668</v>
      </c>
    </row>
    <row r="2514" spans="1:11" ht="13.5" x14ac:dyDescent="0.25">
      <c r="A2514" s="3">
        <f>TITRES_STAT!B2517</f>
        <v>45665</v>
      </c>
      <c r="B2514" s="6">
        <f>TITRES_STAT!D2517</f>
        <v>8.7117000000000004</v>
      </c>
      <c r="C2514" s="2">
        <f t="shared" si="309"/>
        <v>0</v>
      </c>
      <c r="D2514" s="2">
        <f t="shared" si="310"/>
        <v>8.7117000000000004</v>
      </c>
      <c r="E2514" s="2">
        <f t="shared" si="312"/>
        <v>8.7117000000000022</v>
      </c>
      <c r="F2514" s="2">
        <f t="shared" si="305"/>
        <v>8.7145200000000038</v>
      </c>
      <c r="G2514" s="2">
        <f t="shared" si="307"/>
        <v>8.491668000000006</v>
      </c>
      <c r="H2514" s="2">
        <f t="shared" si="311"/>
        <v>8.6173054999999916</v>
      </c>
      <c r="I2514" s="2">
        <f t="array" ref="I2514">SUMPRODUCT(B2498:B2517, (ROW(B2498:B2517)-ROW(B2498)+1)) / (20*21/2)</f>
        <v>8.7091214285714287</v>
      </c>
      <c r="J2514" s="2">
        <f t="shared" si="306"/>
        <v>8.694369743534148</v>
      </c>
      <c r="K2514" s="2">
        <f t="shared" si="308"/>
        <v>8.6318772163917057</v>
      </c>
    </row>
    <row r="2515" spans="1:11" ht="13.5" x14ac:dyDescent="0.25">
      <c r="A2515" s="3">
        <f>TITRES_STAT!B2518</f>
        <v>45666</v>
      </c>
      <c r="B2515" s="6">
        <f>TITRES_STAT!D2518</f>
        <v>8.7021999999999995</v>
      </c>
      <c r="C2515" s="2">
        <f t="shared" si="309"/>
        <v>-9.5000000000009521E-3</v>
      </c>
      <c r="D2515" s="2">
        <f t="shared" si="310"/>
        <v>8.7097999999999995</v>
      </c>
      <c r="E2515" s="2">
        <f t="shared" si="312"/>
        <v>8.7107500000000009</v>
      </c>
      <c r="F2515" s="2">
        <f t="shared" si="305"/>
        <v>8.7131050000000041</v>
      </c>
      <c r="G2515" s="2">
        <f t="shared" si="307"/>
        <v>8.5056060000000056</v>
      </c>
      <c r="H2515" s="2">
        <f t="shared" si="311"/>
        <v>8.6161374999999918</v>
      </c>
      <c r="I2515" s="2">
        <f t="array" ref="I2515">SUMPRODUCT(B2499:B2518, (ROW(B2499:B2518)-ROW(B2499)+1)) / (20*21/2)</f>
        <v>8.7083523809523804</v>
      </c>
      <c r="J2515" s="2">
        <f t="shared" si="306"/>
        <v>8.6951154822451819</v>
      </c>
      <c r="K2515" s="2">
        <f t="shared" si="308"/>
        <v>8.6346349726116394</v>
      </c>
    </row>
    <row r="2516" spans="1:11" ht="13.5" x14ac:dyDescent="0.25">
      <c r="A2516" s="3">
        <f>TITRES_STAT!B2519</f>
        <v>45667</v>
      </c>
      <c r="B2516" s="6">
        <f>TITRES_STAT!D2519</f>
        <v>8.7021999999999995</v>
      </c>
      <c r="C2516" s="2">
        <f t="shared" si="309"/>
        <v>0</v>
      </c>
      <c r="D2516" s="2">
        <f t="shared" si="310"/>
        <v>8.7078999999999986</v>
      </c>
      <c r="E2516" s="2">
        <f t="shared" si="312"/>
        <v>8.7098000000000013</v>
      </c>
      <c r="F2516" s="2">
        <f t="shared" ref="F2516:F2579" si="313">AVERAGE(B2497:B2516)</f>
        <v>8.7116900000000044</v>
      </c>
      <c r="G2516" s="2">
        <f t="shared" si="307"/>
        <v>8.5195440000000051</v>
      </c>
      <c r="H2516" s="2">
        <f t="shared" si="311"/>
        <v>8.6150589999999916</v>
      </c>
      <c r="I2516" s="2">
        <f t="array" ref="I2516">SUMPRODUCT(B2500:B2519, (ROW(B2500:B2519)-ROW(B2500)+1)) / (20*21/2)</f>
        <v>8.7076285714285699</v>
      </c>
      <c r="J2516" s="2">
        <f t="shared" si="306"/>
        <v>8.6957901982218306</v>
      </c>
      <c r="K2516" s="2">
        <f t="shared" si="308"/>
        <v>8.6372845815288297</v>
      </c>
    </row>
    <row r="2517" spans="1:11" ht="13.5" x14ac:dyDescent="0.25">
      <c r="A2517" s="3">
        <f>TITRES_STAT!B2520</f>
        <v>45670</v>
      </c>
      <c r="B2517" s="6">
        <f>TITRES_STAT!D2520</f>
        <v>8.7021999999999995</v>
      </c>
      <c r="C2517" s="2">
        <f t="shared" si="309"/>
        <v>0</v>
      </c>
      <c r="D2517" s="2">
        <f t="shared" si="310"/>
        <v>8.7059999999999995</v>
      </c>
      <c r="E2517" s="2">
        <f t="shared" si="312"/>
        <v>8.7088500000000018</v>
      </c>
      <c r="F2517" s="2">
        <f t="shared" si="313"/>
        <v>8.7102750000000047</v>
      </c>
      <c r="G2517" s="2">
        <f t="shared" si="307"/>
        <v>8.5334820000000047</v>
      </c>
      <c r="H2517" s="2">
        <f t="shared" si="311"/>
        <v>8.6139804999999914</v>
      </c>
      <c r="I2517" s="2">
        <f t="array" ref="I2517">SUMPRODUCT(B2501:B2520, (ROW(B2501:B2520)-ROW(B2501)+1)) / (20*21/2)</f>
        <v>8.7069499999999991</v>
      </c>
      <c r="J2517" s="2">
        <f t="shared" ref="J2517:J2580" si="314">$J$4*B2517+J2516*(1-$J$4)</f>
        <v>8.6964006555340365</v>
      </c>
      <c r="K2517" s="2">
        <f t="shared" si="308"/>
        <v>8.6398302842139731</v>
      </c>
    </row>
    <row r="2518" spans="1:11" ht="13.5" x14ac:dyDescent="0.25">
      <c r="A2518" s="3">
        <f>TITRES_STAT!B2521</f>
        <v>45671</v>
      </c>
      <c r="B2518" s="6">
        <f>TITRES_STAT!D2521</f>
        <v>8.7021999999999995</v>
      </c>
      <c r="C2518" s="2">
        <f t="shared" si="309"/>
        <v>0</v>
      </c>
      <c r="D2518" s="2">
        <f t="shared" si="310"/>
        <v>8.7040999999999986</v>
      </c>
      <c r="E2518" s="2">
        <f t="shared" si="312"/>
        <v>8.7079000000000004</v>
      </c>
      <c r="F2518" s="2">
        <f t="shared" si="313"/>
        <v>8.7098000000000049</v>
      </c>
      <c r="G2518" s="2">
        <f t="shared" si="307"/>
        <v>8.547420000000006</v>
      </c>
      <c r="H2518" s="2">
        <f t="shared" si="311"/>
        <v>8.6129019999999894</v>
      </c>
      <c r="I2518" s="2">
        <f t="array" ref="I2518">SUMPRODUCT(B2502:B2521, (ROW(B2502:B2521)-ROW(B2502)+1)) / (20*21/2)</f>
        <v>8.7206690476190474</v>
      </c>
      <c r="J2518" s="2">
        <f t="shared" si="314"/>
        <v>8.6969529740546037</v>
      </c>
      <c r="K2518" s="2">
        <f t="shared" si="308"/>
        <v>8.6422761554212677</v>
      </c>
    </row>
    <row r="2519" spans="1:11" ht="13.5" x14ac:dyDescent="0.25">
      <c r="A2519" s="3">
        <f>TITRES_STAT!B2522</f>
        <v>45672</v>
      </c>
      <c r="B2519" s="6">
        <f>TITRES_STAT!D2522</f>
        <v>8.7021999999999995</v>
      </c>
      <c r="C2519" s="2">
        <f t="shared" si="309"/>
        <v>0</v>
      </c>
      <c r="D2519" s="2">
        <f t="shared" si="310"/>
        <v>8.7021999999999995</v>
      </c>
      <c r="E2519" s="2">
        <f t="shared" si="312"/>
        <v>8.7069500000000009</v>
      </c>
      <c r="F2519" s="2">
        <f t="shared" si="313"/>
        <v>8.7093250000000033</v>
      </c>
      <c r="G2519" s="2">
        <f t="shared" si="307"/>
        <v>8.5613580000000056</v>
      </c>
      <c r="H2519" s="2">
        <f t="shared" si="311"/>
        <v>8.6137889999999899</v>
      </c>
      <c r="I2519" s="2">
        <f t="array" ref="I2519">SUMPRODUCT(B2503:B2522, (ROW(B2503:B2522)-ROW(B2503)+1)) / (20*21/2)</f>
        <v>8.7337157142857134</v>
      </c>
      <c r="J2519" s="2">
        <f t="shared" si="314"/>
        <v>8.6974526908113088</v>
      </c>
      <c r="K2519" s="2">
        <f t="shared" si="308"/>
        <v>8.6446261101106288</v>
      </c>
    </row>
    <row r="2520" spans="1:11" ht="13.5" x14ac:dyDescent="0.25">
      <c r="A2520" s="3">
        <f>TITRES_STAT!B2523</f>
        <v>45673</v>
      </c>
      <c r="B2520" s="6">
        <f>TITRES_STAT!D2523</f>
        <v>8.7021999999999995</v>
      </c>
      <c r="C2520" s="2">
        <f t="shared" si="309"/>
        <v>0</v>
      </c>
      <c r="D2520" s="2">
        <f t="shared" si="310"/>
        <v>8.7021999999999995</v>
      </c>
      <c r="E2520" s="2">
        <f t="shared" si="312"/>
        <v>8.7059999999999995</v>
      </c>
      <c r="F2520" s="2">
        <f t="shared" si="313"/>
        <v>8.7088500000000035</v>
      </c>
      <c r="G2520" s="2">
        <f t="shared" si="307"/>
        <v>8.5752960000000051</v>
      </c>
      <c r="H2520" s="2">
        <f t="shared" si="311"/>
        <v>8.6146759999999922</v>
      </c>
      <c r="I2520" s="2">
        <f t="array" ref="I2520">SUMPRODUCT(B2504:B2523, (ROW(B2504:B2523)-ROW(B2504)+1)) / (20*21/2)</f>
        <v>8.7460899999999988</v>
      </c>
      <c r="J2520" s="2">
        <f t="shared" si="314"/>
        <v>8.6979048154959457</v>
      </c>
      <c r="K2520" s="2">
        <f t="shared" si="308"/>
        <v>8.6468839097141341</v>
      </c>
    </row>
    <row r="2521" spans="1:11" ht="13.5" x14ac:dyDescent="0.25">
      <c r="A2521" s="3">
        <f>TITRES_STAT!B2524</f>
        <v>45674</v>
      </c>
      <c r="B2521" s="6">
        <f>TITRES_STAT!D2524</f>
        <v>8.8529</v>
      </c>
      <c r="C2521" s="2">
        <f t="shared" si="309"/>
        <v>0.1507000000000005</v>
      </c>
      <c r="D2521" s="2">
        <f t="shared" si="310"/>
        <v>8.7323399999999989</v>
      </c>
      <c r="E2521" s="2">
        <f t="shared" si="312"/>
        <v>8.7201199999999996</v>
      </c>
      <c r="F2521" s="2">
        <f t="shared" si="313"/>
        <v>8.7159100000000045</v>
      </c>
      <c r="G2521" s="2">
        <f t="shared" si="307"/>
        <v>8.592248000000005</v>
      </c>
      <c r="H2521" s="2">
        <f t="shared" si="311"/>
        <v>8.6164954999999921</v>
      </c>
      <c r="I2521" s="2">
        <f t="array" ref="I2521">SUMPRODUCT(B2505:B2524, (ROW(B2505:B2524)-ROW(B2505)+1)) / (20*21/2)</f>
        <v>8.7577919047619037</v>
      </c>
      <c r="J2521" s="2">
        <f t="shared" si="314"/>
        <v>8.712666261639189</v>
      </c>
      <c r="K2521" s="2">
        <f t="shared" si="308"/>
        <v>8.6549629720782857</v>
      </c>
    </row>
    <row r="2522" spans="1:11" ht="13.5" x14ac:dyDescent="0.25">
      <c r="A2522" s="3">
        <f>TITRES_STAT!B2525</f>
        <v>45677</v>
      </c>
      <c r="B2522" s="6">
        <f>TITRES_STAT!D2525</f>
        <v>8.8529</v>
      </c>
      <c r="C2522" s="2">
        <f t="shared" si="309"/>
        <v>0</v>
      </c>
      <c r="D2522" s="2">
        <f t="shared" si="310"/>
        <v>8.76248</v>
      </c>
      <c r="E2522" s="2">
        <f t="shared" si="312"/>
        <v>8.7342399999999998</v>
      </c>
      <c r="F2522" s="2">
        <f t="shared" si="313"/>
        <v>8.7229700000000037</v>
      </c>
      <c r="G2522" s="2">
        <f t="shared" si="307"/>
        <v>8.6092000000000048</v>
      </c>
      <c r="H2522" s="2">
        <f t="shared" si="311"/>
        <v>8.6183149999999937</v>
      </c>
      <c r="I2522" s="2">
        <f t="array" ref="I2522">SUMPRODUCT(B2506:B2525, (ROW(B2506:B2525)-ROW(B2506)+1)) / (20*21/2)</f>
        <v>8.7688214285714281</v>
      </c>
      <c r="J2522" s="2">
        <f t="shared" si="314"/>
        <v>8.7260218557687903</v>
      </c>
      <c r="K2522" s="2">
        <f t="shared" si="308"/>
        <v>8.6627252084673714</v>
      </c>
    </row>
    <row r="2523" spans="1:11" ht="13.5" x14ac:dyDescent="0.25">
      <c r="A2523" s="3">
        <f>TITRES_STAT!B2526</f>
        <v>45678</v>
      </c>
      <c r="B2523" s="6">
        <f>TITRES_STAT!D2526</f>
        <v>8.8529</v>
      </c>
      <c r="C2523" s="2">
        <f t="shared" si="309"/>
        <v>0</v>
      </c>
      <c r="D2523" s="2">
        <f t="shared" si="310"/>
        <v>8.7926199999999994</v>
      </c>
      <c r="E2523" s="2">
        <f t="shared" si="312"/>
        <v>8.7483599999999999</v>
      </c>
      <c r="F2523" s="2">
        <f t="shared" si="313"/>
        <v>8.7300300000000028</v>
      </c>
      <c r="G2523" s="2">
        <f t="shared" si="307"/>
        <v>8.6261520000000029</v>
      </c>
      <c r="H2523" s="2">
        <f t="shared" si="311"/>
        <v>8.6201344999999954</v>
      </c>
      <c r="I2523" s="2">
        <f t="array" ref="I2523">SUMPRODUCT(B2507:B2526, (ROW(B2507:B2526)-ROW(B2507)+1)) / (20*21/2)</f>
        <v>8.7791785714285702</v>
      </c>
      <c r="J2523" s="2">
        <f t="shared" si="314"/>
        <v>8.7381054885527156</v>
      </c>
      <c r="K2523" s="2">
        <f t="shared" si="308"/>
        <v>8.670183043429434</v>
      </c>
    </row>
    <row r="2524" spans="1:11" ht="13.5" x14ac:dyDescent="0.25">
      <c r="A2524" s="3">
        <f>TITRES_STAT!B2527</f>
        <v>45679</v>
      </c>
      <c r="B2524" s="6">
        <f>TITRES_STAT!D2527</f>
        <v>8.8529</v>
      </c>
      <c r="C2524" s="2">
        <f t="shared" si="309"/>
        <v>0</v>
      </c>
      <c r="D2524" s="2">
        <f t="shared" si="310"/>
        <v>8.8227599999999988</v>
      </c>
      <c r="E2524" s="2">
        <f t="shared" si="312"/>
        <v>8.76248</v>
      </c>
      <c r="F2524" s="2">
        <f t="shared" si="313"/>
        <v>8.7370900000000038</v>
      </c>
      <c r="G2524" s="2">
        <f t="shared" si="307"/>
        <v>8.6431040000000028</v>
      </c>
      <c r="H2524" s="2">
        <f t="shared" si="311"/>
        <v>8.6219984999999966</v>
      </c>
      <c r="I2524" s="2">
        <f t="array" ref="I2524">SUMPRODUCT(B2508:B2527, (ROW(B2508:B2527)-ROW(B2508)+1)) / (20*21/2)</f>
        <v>8.7879680952380941</v>
      </c>
      <c r="J2524" s="2">
        <f t="shared" si="314"/>
        <v>8.7490382991667417</v>
      </c>
      <c r="K2524" s="2">
        <f t="shared" si="308"/>
        <v>8.6773484142753379</v>
      </c>
    </row>
    <row r="2525" spans="1:11" ht="13.5" x14ac:dyDescent="0.25">
      <c r="A2525" s="3">
        <f>TITRES_STAT!B2528</f>
        <v>45680</v>
      </c>
      <c r="B2525" s="6">
        <f>TITRES_STAT!D2528</f>
        <v>8.8529</v>
      </c>
      <c r="C2525" s="2">
        <f t="shared" si="309"/>
        <v>0</v>
      </c>
      <c r="D2525" s="2">
        <f t="shared" si="310"/>
        <v>8.8529</v>
      </c>
      <c r="E2525" s="2">
        <f t="shared" si="312"/>
        <v>8.7775500000000015</v>
      </c>
      <c r="F2525" s="2">
        <f t="shared" si="313"/>
        <v>8.744150000000003</v>
      </c>
      <c r="G2525" s="2">
        <f t="shared" si="307"/>
        <v>8.6600560000000026</v>
      </c>
      <c r="H2525" s="2">
        <f t="shared" si="311"/>
        <v>8.6238624999999978</v>
      </c>
      <c r="I2525" s="2">
        <f t="array" ref="I2525">SUMPRODUCT(B2509:B2528, (ROW(B2509:B2528)-ROW(B2509)+1)) / (20*21/2)</f>
        <v>8.7961299999999998</v>
      </c>
      <c r="J2525" s="2">
        <f t="shared" si="314"/>
        <v>8.7589298897222889</v>
      </c>
      <c r="K2525" s="2">
        <f t="shared" si="308"/>
        <v>8.6842327901861083</v>
      </c>
    </row>
    <row r="2526" spans="1:11" ht="13.5" x14ac:dyDescent="0.25">
      <c r="A2526" s="3">
        <f>TITRES_STAT!B2529</f>
        <v>45681</v>
      </c>
      <c r="B2526" s="6">
        <f>TITRES_STAT!D2529</f>
        <v>8.8529</v>
      </c>
      <c r="C2526" s="2">
        <f t="shared" si="309"/>
        <v>0</v>
      </c>
      <c r="D2526" s="2">
        <f t="shared" si="310"/>
        <v>8.8529</v>
      </c>
      <c r="E2526" s="2">
        <f t="shared" si="312"/>
        <v>8.7926200000000012</v>
      </c>
      <c r="F2526" s="2">
        <f t="shared" si="313"/>
        <v>8.7512100000000039</v>
      </c>
      <c r="G2526" s="2">
        <f t="shared" si="307"/>
        <v>8.6770080000000025</v>
      </c>
      <c r="H2526" s="2">
        <f t="shared" si="311"/>
        <v>8.625726499999999</v>
      </c>
      <c r="I2526" s="2">
        <f t="array" ref="I2526">SUMPRODUCT(B2510:B2529, (ROW(B2510:B2529)-ROW(B2510)+1)) / (20*21/2)</f>
        <v>8.8036642857142855</v>
      </c>
      <c r="J2526" s="2">
        <f t="shared" si="314"/>
        <v>8.7678794240344509</v>
      </c>
      <c r="K2526" s="2">
        <f t="shared" si="308"/>
        <v>8.6908471905709668</v>
      </c>
    </row>
    <row r="2527" spans="1:11" ht="13.5" x14ac:dyDescent="0.25">
      <c r="A2527" s="3">
        <f>TITRES_STAT!B2530</f>
        <v>45684</v>
      </c>
      <c r="B2527" s="6">
        <f>TITRES_STAT!D2530</f>
        <v>8.8435000000000006</v>
      </c>
      <c r="C2527" s="2">
        <f t="shared" si="309"/>
        <v>-9.3999999999994088E-3</v>
      </c>
      <c r="D2527" s="2">
        <f t="shared" si="310"/>
        <v>8.8510200000000001</v>
      </c>
      <c r="E2527" s="2">
        <f t="shared" si="312"/>
        <v>8.806750000000001</v>
      </c>
      <c r="F2527" s="2">
        <f t="shared" si="313"/>
        <v>8.7578000000000031</v>
      </c>
      <c r="G2527" s="2">
        <f t="shared" si="307"/>
        <v>8.6937720000000009</v>
      </c>
      <c r="H2527" s="2">
        <f t="shared" si="311"/>
        <v>8.6292415000000009</v>
      </c>
      <c r="I2527" s="2">
        <f t="array" ref="I2527">SUMPRODUCT(B2511:B2530, (ROW(B2511:B2530)-ROW(B2511)+1)) / (20*21/2)</f>
        <v>8.810570952380953</v>
      </c>
      <c r="J2527" s="2">
        <f t="shared" si="314"/>
        <v>8.7750813836502175</v>
      </c>
      <c r="K2527" s="2">
        <f t="shared" si="308"/>
        <v>8.696833575254459</v>
      </c>
    </row>
    <row r="2528" spans="1:11" ht="13.5" x14ac:dyDescent="0.25">
      <c r="A2528" s="3">
        <f>TITRES_STAT!B2531</f>
        <v>45685</v>
      </c>
      <c r="B2528" s="6">
        <f>TITRES_STAT!D2531</f>
        <v>8.8435000000000006</v>
      </c>
      <c r="C2528" s="2">
        <f t="shared" si="309"/>
        <v>0</v>
      </c>
      <c r="D2528" s="2">
        <f t="shared" si="310"/>
        <v>8.8491400000000002</v>
      </c>
      <c r="E2528" s="2">
        <f t="shared" si="312"/>
        <v>8.8208800000000007</v>
      </c>
      <c r="F2528" s="2">
        <f t="shared" si="313"/>
        <v>8.7643900000000023</v>
      </c>
      <c r="G2528" s="2">
        <f t="shared" si="307"/>
        <v>8.7105360000000012</v>
      </c>
      <c r="H2528" s="2">
        <f t="shared" si="311"/>
        <v>8.6327565000000011</v>
      </c>
      <c r="I2528" s="2">
        <f t="array" ref="I2528">SUMPRODUCT(B2512:B2531, (ROW(B2512:B2531)-ROW(B2512)+1)) / (20*21/2)</f>
        <v>8.8168500000000005</v>
      </c>
      <c r="J2528" s="2">
        <f t="shared" si="314"/>
        <v>8.781597442350197</v>
      </c>
      <c r="K2528" s="2">
        <f t="shared" si="308"/>
        <v>8.7025851997542834</v>
      </c>
    </row>
    <row r="2529" spans="1:11" ht="13.5" x14ac:dyDescent="0.25">
      <c r="A2529" s="3">
        <f>TITRES_STAT!B2532</f>
        <v>45686</v>
      </c>
      <c r="B2529" s="6">
        <f>TITRES_STAT!D2532</f>
        <v>8.8435000000000006</v>
      </c>
      <c r="C2529" s="2">
        <f t="shared" si="309"/>
        <v>0</v>
      </c>
      <c r="D2529" s="2">
        <f t="shared" si="310"/>
        <v>8.8472600000000003</v>
      </c>
      <c r="E2529" s="2">
        <f t="shared" si="312"/>
        <v>8.8350100000000005</v>
      </c>
      <c r="F2529" s="2">
        <f t="shared" si="313"/>
        <v>8.7709800000000033</v>
      </c>
      <c r="G2529" s="2">
        <f t="shared" si="307"/>
        <v>8.7201420000000027</v>
      </c>
      <c r="H2529" s="2">
        <f t="shared" si="311"/>
        <v>8.6362715000000012</v>
      </c>
      <c r="I2529" s="2">
        <f t="array" ref="I2529">SUMPRODUCT(B2513:B2532, (ROW(B2513:B2532)-ROW(B2513)+1)) / (20*21/2)</f>
        <v>8.8225014285714281</v>
      </c>
      <c r="J2529" s="2">
        <f t="shared" si="314"/>
        <v>8.787492924031131</v>
      </c>
      <c r="K2529" s="2">
        <f t="shared" si="308"/>
        <v>8.7081112703521537</v>
      </c>
    </row>
    <row r="2530" spans="1:11" ht="13.5" x14ac:dyDescent="0.25">
      <c r="A2530" s="3">
        <f>TITRES_STAT!B2533</f>
        <v>45687</v>
      </c>
      <c r="B2530" s="6">
        <f>TITRES_STAT!D2533</f>
        <v>8.8435000000000006</v>
      </c>
      <c r="C2530" s="2">
        <f t="shared" si="309"/>
        <v>0</v>
      </c>
      <c r="D2530" s="2">
        <f t="shared" si="310"/>
        <v>8.8453800000000005</v>
      </c>
      <c r="E2530" s="2">
        <f t="shared" si="312"/>
        <v>8.849140000000002</v>
      </c>
      <c r="F2530" s="2">
        <f t="shared" si="313"/>
        <v>8.7775700000000025</v>
      </c>
      <c r="G2530" s="2">
        <f t="shared" si="307"/>
        <v>8.7297480000000025</v>
      </c>
      <c r="H2530" s="2">
        <f t="shared" si="311"/>
        <v>8.6397865000000031</v>
      </c>
      <c r="I2530" s="2">
        <f t="array" ref="I2530">SUMPRODUCT(B2514:B2533, (ROW(B2514:B2533)-ROW(B2514)+1)) / (20*21/2)</f>
        <v>8.8275252380952374</v>
      </c>
      <c r="J2530" s="2">
        <f t="shared" si="314"/>
        <v>8.7928269312662621</v>
      </c>
      <c r="K2530" s="2">
        <f t="shared" si="308"/>
        <v>8.7134206322991279</v>
      </c>
    </row>
    <row r="2531" spans="1:11" ht="13.5" x14ac:dyDescent="0.25">
      <c r="A2531" s="3">
        <f>TITRES_STAT!B2534</f>
        <v>45688</v>
      </c>
      <c r="B2531" s="6">
        <f>TITRES_STAT!D2534</f>
        <v>8.8435000000000006</v>
      </c>
      <c r="C2531" s="2">
        <f t="shared" si="309"/>
        <v>0</v>
      </c>
      <c r="D2531" s="2">
        <f t="shared" si="310"/>
        <v>8.8435000000000006</v>
      </c>
      <c r="E2531" s="2">
        <f t="shared" si="312"/>
        <v>8.8482000000000021</v>
      </c>
      <c r="F2531" s="2">
        <f t="shared" si="313"/>
        <v>8.7841600000000035</v>
      </c>
      <c r="G2531" s="2">
        <f t="shared" si="307"/>
        <v>8.7393540000000023</v>
      </c>
      <c r="H2531" s="2">
        <f t="shared" si="311"/>
        <v>8.6433015000000015</v>
      </c>
      <c r="I2531" s="2">
        <f t="array" ref="I2531">SUMPRODUCT(B2515:B2534, (ROW(B2515:B2534)-ROW(B2515)+1)) / (20*21/2)</f>
        <v>8.8319214285714285</v>
      </c>
      <c r="J2531" s="2">
        <f t="shared" si="314"/>
        <v>8.797652937812332</v>
      </c>
      <c r="K2531" s="2">
        <f t="shared" si="308"/>
        <v>8.7185217839736726</v>
      </c>
    </row>
    <row r="2532" spans="1:11" ht="13.5" x14ac:dyDescent="0.25">
      <c r="A2532" s="3">
        <f>TITRES_STAT!B2535</f>
        <v>45691</v>
      </c>
      <c r="B2532" s="6">
        <f>TITRES_STAT!D2535</f>
        <v>8.8435000000000006</v>
      </c>
      <c r="C2532" s="2">
        <f t="shared" si="309"/>
        <v>0</v>
      </c>
      <c r="D2532" s="2">
        <f t="shared" si="310"/>
        <v>8.8435000000000006</v>
      </c>
      <c r="E2532" s="2">
        <f t="shared" si="312"/>
        <v>8.8472600000000021</v>
      </c>
      <c r="F2532" s="2">
        <f t="shared" si="313"/>
        <v>8.7907500000000027</v>
      </c>
      <c r="G2532" s="2">
        <f t="shared" si="307"/>
        <v>8.7489600000000021</v>
      </c>
      <c r="H2532" s="2">
        <f t="shared" si="311"/>
        <v>8.6468165000000017</v>
      </c>
      <c r="I2532" s="2">
        <f t="array" ref="I2532">SUMPRODUCT(B2516:B2535, (ROW(B2516:B2535)-ROW(B2516)+1)) / (20*21/2)</f>
        <v>8.8356900000000014</v>
      </c>
      <c r="J2532" s="2">
        <f t="shared" si="314"/>
        <v>8.8020193246873486</v>
      </c>
      <c r="K2532" s="2">
        <f t="shared" si="308"/>
        <v>8.7234228904845086</v>
      </c>
    </row>
    <row r="2533" spans="1:11" ht="13.5" x14ac:dyDescent="0.25">
      <c r="A2533" s="3">
        <f>TITRES_STAT!B2536</f>
        <v>45692</v>
      </c>
      <c r="B2533" s="6">
        <f>TITRES_STAT!D2536</f>
        <v>8.8435000000000006</v>
      </c>
      <c r="C2533" s="2">
        <f t="shared" si="309"/>
        <v>0</v>
      </c>
      <c r="D2533" s="2">
        <f t="shared" si="310"/>
        <v>8.8435000000000006</v>
      </c>
      <c r="E2533" s="2">
        <f t="shared" si="312"/>
        <v>8.8463200000000022</v>
      </c>
      <c r="F2533" s="2">
        <f t="shared" si="313"/>
        <v>8.7973400000000019</v>
      </c>
      <c r="G2533" s="2">
        <f t="shared" si="307"/>
        <v>8.7512200000000018</v>
      </c>
      <c r="H2533" s="2">
        <f t="shared" si="311"/>
        <v>8.6503315000000036</v>
      </c>
      <c r="I2533" s="2">
        <f t="array" ref="I2533">SUMPRODUCT(B2517:B2536, (ROW(B2517:B2536)-ROW(B2517)+1)) / (20*21/2)</f>
        <v>8.8387857142857147</v>
      </c>
      <c r="J2533" s="2">
        <f t="shared" si="314"/>
        <v>8.8059698651933154</v>
      </c>
      <c r="K2533" s="2">
        <f t="shared" si="308"/>
        <v>8.7281317967400174</v>
      </c>
    </row>
    <row r="2534" spans="1:11" ht="13.5" x14ac:dyDescent="0.25">
      <c r="A2534" s="3">
        <f>TITRES_STAT!B2537</f>
        <v>45693</v>
      </c>
      <c r="B2534" s="6">
        <f>TITRES_STAT!D2537</f>
        <v>8.8435000000000006</v>
      </c>
      <c r="C2534" s="2">
        <f t="shared" si="309"/>
        <v>0</v>
      </c>
      <c r="D2534" s="2">
        <f t="shared" si="310"/>
        <v>8.8435000000000006</v>
      </c>
      <c r="E2534" s="2">
        <f t="shared" si="312"/>
        <v>8.8453800000000022</v>
      </c>
      <c r="F2534" s="2">
        <f t="shared" si="313"/>
        <v>8.8039300000000029</v>
      </c>
      <c r="G2534" s="2">
        <f t="shared" si="307"/>
        <v>8.7534800000000015</v>
      </c>
      <c r="H2534" s="2">
        <f t="shared" si="311"/>
        <v>8.6538465000000038</v>
      </c>
      <c r="I2534" s="2">
        <f t="array" ref="I2534">SUMPRODUCT(B2518:B2537, (ROW(B2518:B2537)-ROW(B2518)+1)) / (20*21/2)</f>
        <v>8.841208571428572</v>
      </c>
      <c r="J2534" s="2">
        <f t="shared" si="314"/>
        <v>8.8095441637463328</v>
      </c>
      <c r="K2534" s="2">
        <f t="shared" si="308"/>
        <v>8.7326560400051143</v>
      </c>
    </row>
    <row r="2535" spans="1:11" ht="13.5" x14ac:dyDescent="0.25">
      <c r="A2535" s="3">
        <f>TITRES_STAT!B2538</f>
        <v>45694</v>
      </c>
      <c r="B2535" s="6">
        <f>TITRES_STAT!D2538</f>
        <v>8.8435000000000006</v>
      </c>
      <c r="C2535" s="2">
        <f t="shared" si="309"/>
        <v>0</v>
      </c>
      <c r="D2535" s="2">
        <f t="shared" si="310"/>
        <v>8.8435000000000006</v>
      </c>
      <c r="E2535" s="2">
        <f t="shared" si="312"/>
        <v>8.8444400000000023</v>
      </c>
      <c r="F2535" s="2">
        <f t="shared" si="313"/>
        <v>8.8109950000000019</v>
      </c>
      <c r="G2535" s="2">
        <f t="shared" si="307"/>
        <v>8.7557400000000012</v>
      </c>
      <c r="H2535" s="2">
        <f t="shared" si="311"/>
        <v>8.6573615000000039</v>
      </c>
      <c r="I2535" s="2">
        <f t="array" ref="I2535">SUMPRODUCT(B2519:B2538, (ROW(B2519:B2538)-ROW(B2519)+1)) / (20*21/2)</f>
        <v>8.8429585714285714</v>
      </c>
      <c r="J2535" s="2">
        <f t="shared" si="314"/>
        <v>8.8127780529133481</v>
      </c>
      <c r="K2535" s="2">
        <f t="shared" si="308"/>
        <v>8.7370028619656974</v>
      </c>
    </row>
    <row r="2536" spans="1:11" ht="13.5" x14ac:dyDescent="0.25">
      <c r="A2536" s="3">
        <f>TITRES_STAT!B2539</f>
        <v>45695</v>
      </c>
      <c r="B2536" s="6">
        <f>TITRES_STAT!D2539</f>
        <v>8.8435000000000006</v>
      </c>
      <c r="C2536" s="2">
        <f t="shared" si="309"/>
        <v>0</v>
      </c>
      <c r="D2536" s="2">
        <f t="shared" si="310"/>
        <v>8.8435000000000006</v>
      </c>
      <c r="E2536" s="2">
        <f t="shared" si="312"/>
        <v>8.8435000000000024</v>
      </c>
      <c r="F2536" s="2">
        <f t="shared" si="313"/>
        <v>8.8180600000000027</v>
      </c>
      <c r="G2536" s="2">
        <f t="shared" si="307"/>
        <v>8.7580000000000027</v>
      </c>
      <c r="H2536" s="2">
        <f t="shared" si="311"/>
        <v>8.6608765000000041</v>
      </c>
      <c r="I2536" s="2">
        <f t="array" ref="I2536">SUMPRODUCT(B2520:B2539, (ROW(B2520:B2539)-ROW(B2520)+1)) / (20*21/2)</f>
        <v>8.8440357142857149</v>
      </c>
      <c r="J2536" s="2">
        <f t="shared" si="314"/>
        <v>8.8157039526358858</v>
      </c>
      <c r="K2536" s="2">
        <f t="shared" si="308"/>
        <v>8.7411792203199834</v>
      </c>
    </row>
    <row r="2537" spans="1:11" ht="13.5" x14ac:dyDescent="0.25">
      <c r="A2537" s="3">
        <f>TITRES_STAT!B2540</f>
        <v>45698</v>
      </c>
      <c r="B2537" s="6">
        <f>TITRES_STAT!D2540</f>
        <v>8.8435000000000006</v>
      </c>
      <c r="C2537" s="2">
        <f t="shared" si="309"/>
        <v>0</v>
      </c>
      <c r="D2537" s="2">
        <f t="shared" si="310"/>
        <v>8.8435000000000006</v>
      </c>
      <c r="E2537" s="2">
        <f t="shared" si="312"/>
        <v>8.8435000000000024</v>
      </c>
      <c r="F2537" s="2">
        <f t="shared" si="313"/>
        <v>8.8251250000000034</v>
      </c>
      <c r="G2537" s="2">
        <f t="shared" si="307"/>
        <v>8.7602600000000024</v>
      </c>
      <c r="H2537" s="2">
        <f t="shared" si="311"/>
        <v>8.6643915000000042</v>
      </c>
      <c r="I2537" s="2">
        <f t="array" ref="I2537">SUMPRODUCT(B2521:B2540, (ROW(B2521:B2540)-ROW(B2521)+1)) / (20*21/2)</f>
        <v>8.8274019047619046</v>
      </c>
      <c r="J2537" s="2">
        <f t="shared" si="314"/>
        <v>8.8183511952419913</v>
      </c>
      <c r="K2537" s="2">
        <f t="shared" si="308"/>
        <v>8.7451917999152773</v>
      </c>
    </row>
    <row r="2538" spans="1:11" ht="13.5" x14ac:dyDescent="0.25">
      <c r="A2538" s="3">
        <f>TITRES_STAT!B2541</f>
        <v>45699</v>
      </c>
      <c r="B2538" s="6">
        <f>TITRES_STAT!D2541</f>
        <v>8.8435000000000006</v>
      </c>
      <c r="C2538" s="2">
        <f t="shared" si="309"/>
        <v>0</v>
      </c>
      <c r="D2538" s="2">
        <f t="shared" si="310"/>
        <v>8.8435000000000006</v>
      </c>
      <c r="E2538" s="2">
        <f t="shared" si="312"/>
        <v>8.8435000000000024</v>
      </c>
      <c r="F2538" s="2">
        <f t="shared" si="313"/>
        <v>8.8321900000000024</v>
      </c>
      <c r="G2538" s="2">
        <f t="shared" si="307"/>
        <v>8.7625200000000021</v>
      </c>
      <c r="H2538" s="2">
        <f t="shared" si="311"/>
        <v>8.6679065000000044</v>
      </c>
      <c r="I2538" s="2">
        <f t="array" ref="I2538">SUMPRODUCT(B2522:B2541, (ROW(B2522:B2541)-ROW(B2522)+1)) / (20*21/2)</f>
        <v>8.8109471428571435</v>
      </c>
      <c r="J2538" s="2">
        <f t="shared" si="314"/>
        <v>8.8207463195046589</v>
      </c>
      <c r="K2538" s="2">
        <f t="shared" si="308"/>
        <v>8.7490470234480107</v>
      </c>
    </row>
    <row r="2539" spans="1:11" ht="13.5" x14ac:dyDescent="0.25">
      <c r="A2539" s="3">
        <f>TITRES_STAT!B2542</f>
        <v>45700</v>
      </c>
      <c r="B2539" s="6">
        <f>TITRES_STAT!D2542</f>
        <v>8.8435000000000006</v>
      </c>
      <c r="C2539" s="2">
        <f t="shared" si="309"/>
        <v>0</v>
      </c>
      <c r="D2539" s="2">
        <f t="shared" si="310"/>
        <v>8.8435000000000006</v>
      </c>
      <c r="E2539" s="2">
        <f t="shared" si="312"/>
        <v>8.8435000000000024</v>
      </c>
      <c r="F2539" s="2">
        <f t="shared" si="313"/>
        <v>8.8392550000000032</v>
      </c>
      <c r="G2539" s="2">
        <f t="shared" si="307"/>
        <v>8.7647800000000018</v>
      </c>
      <c r="H2539" s="2">
        <f t="shared" si="311"/>
        <v>8.6714215000000046</v>
      </c>
      <c r="I2539" s="2">
        <f t="array" ref="I2539">SUMPRODUCT(B2523:B2542, (ROW(B2523:B2542)-ROW(B2523)+1)) / (20*21/2)</f>
        <v>8.7774461904761925</v>
      </c>
      <c r="J2539" s="2">
        <f t="shared" si="314"/>
        <v>8.8229133366946915</v>
      </c>
      <c r="K2539" s="2">
        <f t="shared" si="308"/>
        <v>8.7527510617441671</v>
      </c>
    </row>
    <row r="2540" spans="1:11" ht="13.5" x14ac:dyDescent="0.25">
      <c r="A2540" s="3">
        <f>TITRES_STAT!B2543</f>
        <v>45701</v>
      </c>
      <c r="B2540" s="6">
        <f>TITRES_STAT!D2543</f>
        <v>8.6646000000000001</v>
      </c>
      <c r="C2540" s="2">
        <f t="shared" si="309"/>
        <v>-0.1789000000000005</v>
      </c>
      <c r="D2540" s="2">
        <f t="shared" si="310"/>
        <v>8.8077199999999998</v>
      </c>
      <c r="E2540" s="2">
        <f t="shared" si="312"/>
        <v>8.8256100000000011</v>
      </c>
      <c r="F2540" s="2">
        <f t="shared" si="313"/>
        <v>8.8373750000000033</v>
      </c>
      <c r="G2540" s="2">
        <f t="shared" si="307"/>
        <v>8.7634620000000023</v>
      </c>
      <c r="H2540" s="2">
        <f t="shared" si="311"/>
        <v>8.6740420000000054</v>
      </c>
      <c r="I2540" s="2">
        <f t="array" ref="I2540">SUMPRODUCT(B2524:B2543, (ROW(B2524:B2543)-ROW(B2524)+1)) / (20*21/2)</f>
        <v>8.7457390476190469</v>
      </c>
      <c r="J2540" s="2">
        <f t="shared" si="314"/>
        <v>8.8078358760571014</v>
      </c>
      <c r="K2540" s="2">
        <f t="shared" si="308"/>
        <v>8.7492941573620424</v>
      </c>
    </row>
    <row r="2541" spans="1:11" ht="13.5" x14ac:dyDescent="0.25">
      <c r="A2541" s="3">
        <f>TITRES_STAT!B2544</f>
        <v>45702</v>
      </c>
      <c r="B2541" s="6">
        <f>TITRES_STAT!D2544</f>
        <v>8.6646000000000001</v>
      </c>
      <c r="C2541" s="2">
        <f t="shared" si="309"/>
        <v>0</v>
      </c>
      <c r="D2541" s="2">
        <f t="shared" si="310"/>
        <v>8.7719400000000007</v>
      </c>
      <c r="E2541" s="2">
        <f t="shared" si="312"/>
        <v>8.8077199999999998</v>
      </c>
      <c r="F2541" s="2">
        <f t="shared" si="313"/>
        <v>8.8279600000000027</v>
      </c>
      <c r="G2541" s="2">
        <f t="shared" si="307"/>
        <v>8.762144000000001</v>
      </c>
      <c r="H2541" s="2">
        <f t="shared" si="311"/>
        <v>8.6766625000000062</v>
      </c>
      <c r="I2541" s="2">
        <f t="array" ref="I2541">SUMPRODUCT(B2525:B2544, (ROW(B2525:B2544)-ROW(B2525)+1)) / (20*21/2)</f>
        <v>8.7158257142857156</v>
      </c>
      <c r="J2541" s="2">
        <f t="shared" si="314"/>
        <v>8.7941943640516627</v>
      </c>
      <c r="K2541" s="2">
        <f t="shared" si="308"/>
        <v>8.7459728178576484</v>
      </c>
    </row>
    <row r="2542" spans="1:11" ht="13.5" x14ac:dyDescent="0.25">
      <c r="A2542" s="3">
        <f>TITRES_STAT!B2545</f>
        <v>45705</v>
      </c>
      <c r="B2542" s="6">
        <f>TITRES_STAT!D2545</f>
        <v>8.4762000000000004</v>
      </c>
      <c r="C2542" s="2">
        <f t="shared" si="309"/>
        <v>-0.18839999999999968</v>
      </c>
      <c r="D2542" s="2">
        <f t="shared" si="310"/>
        <v>8.69848</v>
      </c>
      <c r="E2542" s="2">
        <f t="shared" si="312"/>
        <v>8.7709900000000012</v>
      </c>
      <c r="F2542" s="2">
        <f t="shared" si="313"/>
        <v>8.8091250000000034</v>
      </c>
      <c r="G2542" s="2">
        <f t="shared" si="307"/>
        <v>8.7570580000000025</v>
      </c>
      <c r="H2542" s="2">
        <f t="shared" si="311"/>
        <v>8.6783410000000067</v>
      </c>
      <c r="I2542" s="2">
        <f t="array" ref="I2542">SUMPRODUCT(B2526:B2545, (ROW(B2526:B2545)-ROW(B2526)+1)) / (20*21/2)</f>
        <v>8.6877061904761916</v>
      </c>
      <c r="J2542" s="2">
        <f t="shared" si="314"/>
        <v>8.7639091865229339</v>
      </c>
      <c r="K2542" s="2">
        <f t="shared" si="308"/>
        <v>8.7353934916671516</v>
      </c>
    </row>
    <row r="2543" spans="1:11" ht="13.5" x14ac:dyDescent="0.25">
      <c r="A2543" s="3">
        <f>TITRES_STAT!B2546</f>
        <v>45706</v>
      </c>
      <c r="B2543" s="6">
        <f>TITRES_STAT!D2546</f>
        <v>8.4762000000000004</v>
      </c>
      <c r="C2543" s="2">
        <f t="shared" si="309"/>
        <v>0</v>
      </c>
      <c r="D2543" s="2">
        <f t="shared" si="310"/>
        <v>8.6250199999999992</v>
      </c>
      <c r="E2543" s="2">
        <f t="shared" si="312"/>
        <v>8.7342600000000008</v>
      </c>
      <c r="F2543" s="2">
        <f t="shared" si="313"/>
        <v>8.7902900000000024</v>
      </c>
      <c r="G2543" s="2">
        <f t="shared" si="307"/>
        <v>8.7519720000000021</v>
      </c>
      <c r="H2543" s="2">
        <f t="shared" si="311"/>
        <v>8.6800195000000056</v>
      </c>
      <c r="I2543" s="2">
        <f t="array" ref="I2543">SUMPRODUCT(B2527:B2546, (ROW(B2527:B2546)-ROW(B2527)+1)) / (20*21/2)</f>
        <v>8.6613804761904767</v>
      </c>
      <c r="J2543" s="2">
        <f t="shared" si="314"/>
        <v>8.7365083116159887</v>
      </c>
      <c r="K2543" s="2">
        <f t="shared" si="308"/>
        <v>8.725229041013538</v>
      </c>
    </row>
    <row r="2544" spans="1:11" ht="13.5" x14ac:dyDescent="0.25">
      <c r="A2544" s="3">
        <f>TITRES_STAT!B2547</f>
        <v>45707</v>
      </c>
      <c r="B2544" s="6">
        <f>TITRES_STAT!D2547</f>
        <v>8.4762000000000004</v>
      </c>
      <c r="C2544" s="2">
        <f t="shared" si="309"/>
        <v>0</v>
      </c>
      <c r="D2544" s="2">
        <f t="shared" si="310"/>
        <v>8.5515599999999985</v>
      </c>
      <c r="E2544" s="2">
        <f t="shared" si="312"/>
        <v>8.6975300000000022</v>
      </c>
      <c r="F2544" s="2">
        <f t="shared" si="313"/>
        <v>8.7714550000000031</v>
      </c>
      <c r="G2544" s="2">
        <f t="shared" si="307"/>
        <v>8.7468860000000035</v>
      </c>
      <c r="H2544" s="2">
        <f t="shared" si="311"/>
        <v>8.6816980000000044</v>
      </c>
      <c r="I2544" s="2">
        <f t="array" ref="I2544">SUMPRODUCT(B2528:B2547, (ROW(B2528:B2547)-ROW(B2528)+1)) / (20*21/2)</f>
        <v>8.6368485714285725</v>
      </c>
      <c r="J2544" s="2">
        <f t="shared" si="314"/>
        <v>8.7117170438430378</v>
      </c>
      <c r="K2544" s="2">
        <f t="shared" si="308"/>
        <v>8.7154631962679083</v>
      </c>
    </row>
    <row r="2545" spans="1:11" ht="13.5" x14ac:dyDescent="0.25">
      <c r="A2545" s="3">
        <f>TITRES_STAT!B2548</f>
        <v>45708</v>
      </c>
      <c r="B2545" s="6">
        <f>TITRES_STAT!D2548</f>
        <v>8.4762000000000004</v>
      </c>
      <c r="C2545" s="2">
        <f t="shared" si="309"/>
        <v>0</v>
      </c>
      <c r="D2545" s="2">
        <f t="shared" si="310"/>
        <v>8.5138799999999986</v>
      </c>
      <c r="E2545" s="2">
        <f t="shared" si="312"/>
        <v>8.6608000000000018</v>
      </c>
      <c r="F2545" s="2">
        <f t="shared" si="313"/>
        <v>8.7526200000000038</v>
      </c>
      <c r="G2545" s="2">
        <f t="shared" si="307"/>
        <v>8.7418000000000049</v>
      </c>
      <c r="H2545" s="2">
        <f t="shared" si="311"/>
        <v>8.6838680000000057</v>
      </c>
      <c r="I2545" s="2">
        <f t="array" ref="I2545">SUMPRODUCT(B2529:B2548, (ROW(B2529:B2548)-ROW(B2529)+1)) / (20*21/2)</f>
        <v>8.6140657142857151</v>
      </c>
      <c r="J2545" s="2">
        <f t="shared" si="314"/>
        <v>8.6892868491913191</v>
      </c>
      <c r="K2545" s="2">
        <f t="shared" si="308"/>
        <v>8.7060803258260293</v>
      </c>
    </row>
    <row r="2546" spans="1:11" ht="13.5" x14ac:dyDescent="0.25">
      <c r="A2546" s="3">
        <f>TITRES_STAT!B2549</f>
        <v>45709</v>
      </c>
      <c r="B2546" s="6">
        <f>TITRES_STAT!D2549</f>
        <v>8.4762000000000004</v>
      </c>
      <c r="C2546" s="2">
        <f t="shared" si="309"/>
        <v>0</v>
      </c>
      <c r="D2546" s="2">
        <f t="shared" si="310"/>
        <v>8.4762000000000004</v>
      </c>
      <c r="E2546" s="2">
        <f t="shared" si="312"/>
        <v>8.6240700000000015</v>
      </c>
      <c r="F2546" s="2">
        <f t="shared" si="313"/>
        <v>8.7337850000000028</v>
      </c>
      <c r="G2546" s="2">
        <f t="shared" ref="G2546:G2609" si="315">AVERAGE(B2497:B2546)</f>
        <v>8.7367140000000045</v>
      </c>
      <c r="H2546" s="2">
        <f t="shared" si="311"/>
        <v>8.6860380000000053</v>
      </c>
      <c r="I2546" s="2">
        <f t="array" ref="I2546">SUMPRODUCT(B2530:B2549, (ROW(B2530:B2549)-ROW(B2530)+1)) / (20*21/2)</f>
        <v>8.5930319047619061</v>
      </c>
      <c r="J2546" s="2">
        <f t="shared" si="314"/>
        <v>8.6689928635540507</v>
      </c>
      <c r="K2546" s="2">
        <f t="shared" si="308"/>
        <v>8.6970654110877543</v>
      </c>
    </row>
    <row r="2547" spans="1:11" ht="13.5" x14ac:dyDescent="0.25">
      <c r="A2547" s="3">
        <f>TITRES_STAT!B2550</f>
        <v>45712</v>
      </c>
      <c r="B2547" s="6">
        <f>TITRES_STAT!D2550</f>
        <v>8.4762000000000004</v>
      </c>
      <c r="C2547" s="2">
        <f t="shared" si="309"/>
        <v>0</v>
      </c>
      <c r="D2547" s="2">
        <f t="shared" si="310"/>
        <v>8.4762000000000004</v>
      </c>
      <c r="E2547" s="2">
        <f t="shared" si="312"/>
        <v>8.5873400000000011</v>
      </c>
      <c r="F2547" s="2">
        <f t="shared" si="313"/>
        <v>8.7154200000000035</v>
      </c>
      <c r="G2547" s="2">
        <f t="shared" si="315"/>
        <v>8.7316280000000059</v>
      </c>
      <c r="H2547" s="2">
        <f t="shared" si="311"/>
        <v>8.6882080000000048</v>
      </c>
      <c r="I2547" s="2">
        <f t="array" ref="I2547">SUMPRODUCT(B2531:B2550, (ROW(B2531:B2550)-ROW(B2531)+1)) / (20*21/2)</f>
        <v>8.5737471428571421</v>
      </c>
      <c r="J2547" s="2">
        <f t="shared" si="314"/>
        <v>8.6506316384536639</v>
      </c>
      <c r="K2547" s="2">
        <f t="shared" ref="K2547:K2610" si="316">$K$4*B2547+(1-$K$4)*K2546</f>
        <v>8.6884040224176466</v>
      </c>
    </row>
    <row r="2548" spans="1:11" ht="13.5" x14ac:dyDescent="0.25">
      <c r="A2548" s="3">
        <f>TITRES_STAT!B2551</f>
        <v>45713</v>
      </c>
      <c r="B2548" s="6">
        <f>TITRES_STAT!D2551</f>
        <v>8.4762000000000004</v>
      </c>
      <c r="C2548" s="2">
        <f t="shared" si="309"/>
        <v>0</v>
      </c>
      <c r="D2548" s="2">
        <f t="shared" si="310"/>
        <v>8.4762000000000004</v>
      </c>
      <c r="E2548" s="2">
        <f t="shared" si="312"/>
        <v>8.5506100000000007</v>
      </c>
      <c r="F2548" s="2">
        <f t="shared" si="313"/>
        <v>8.6970550000000024</v>
      </c>
      <c r="G2548" s="2">
        <f t="shared" si="315"/>
        <v>8.7269180000000048</v>
      </c>
      <c r="H2548" s="2">
        <f t="shared" si="311"/>
        <v>8.6903780000000044</v>
      </c>
      <c r="I2548" s="2">
        <f t="array" ref="I2548">SUMPRODUCT(B2532:B2551, (ROW(B2532:B2551)-ROW(B2532)+1)) / (20*21/2)</f>
        <v>8.5562114285714284</v>
      </c>
      <c r="J2548" s="2">
        <f t="shared" si="314"/>
        <v>8.6340191014580761</v>
      </c>
      <c r="K2548" s="2">
        <f t="shared" si="316"/>
        <v>8.6800822960483277</v>
      </c>
    </row>
    <row r="2549" spans="1:11" ht="13.5" x14ac:dyDescent="0.25">
      <c r="A2549" s="3">
        <f>TITRES_STAT!B2552</f>
        <v>45714</v>
      </c>
      <c r="B2549" s="6">
        <f>TITRES_STAT!D2552</f>
        <v>8.4762000000000004</v>
      </c>
      <c r="C2549" s="2">
        <f t="shared" si="309"/>
        <v>0</v>
      </c>
      <c r="D2549" s="2">
        <f t="shared" si="310"/>
        <v>8.4762000000000004</v>
      </c>
      <c r="E2549" s="2">
        <f t="shared" si="312"/>
        <v>8.5138800000000003</v>
      </c>
      <c r="F2549" s="2">
        <f t="shared" si="313"/>
        <v>8.6786900000000031</v>
      </c>
      <c r="G2549" s="2">
        <f t="shared" si="315"/>
        <v>8.7222080000000055</v>
      </c>
      <c r="H2549" s="2">
        <f t="shared" si="311"/>
        <v>8.6925480000000057</v>
      </c>
      <c r="I2549" s="2">
        <f t="array" ref="I2549">SUMPRODUCT(B2533:B2552, (ROW(B2533:B2552)-ROW(B2533)+1)) / (20*21/2)</f>
        <v>8.5404247619047613</v>
      </c>
      <c r="J2549" s="2">
        <f t="shared" si="314"/>
        <v>8.6189887108430217</v>
      </c>
      <c r="K2549" s="2">
        <f t="shared" si="316"/>
        <v>8.6720869118895703</v>
      </c>
    </row>
    <row r="2550" spans="1:11" ht="13.5" x14ac:dyDescent="0.25">
      <c r="A2550" s="3">
        <f>TITRES_STAT!B2553</f>
        <v>45715</v>
      </c>
      <c r="B2550" s="6">
        <f>TITRES_STAT!D2553</f>
        <v>8.4762000000000004</v>
      </c>
      <c r="C2550" s="2">
        <f t="shared" si="309"/>
        <v>0</v>
      </c>
      <c r="D2550" s="2">
        <f t="shared" si="310"/>
        <v>8.4762000000000004</v>
      </c>
      <c r="E2550" s="2">
        <f t="shared" si="312"/>
        <v>8.4950399999999995</v>
      </c>
      <c r="F2550" s="2">
        <f t="shared" si="313"/>
        <v>8.6603250000000038</v>
      </c>
      <c r="G2550" s="2">
        <f t="shared" si="315"/>
        <v>8.7174980000000044</v>
      </c>
      <c r="H2550" s="2">
        <f t="shared" si="311"/>
        <v>8.6947180000000053</v>
      </c>
      <c r="I2550" s="2">
        <f t="array" ref="I2550">SUMPRODUCT(B2534:B2553, (ROW(B2534:B2553)-ROW(B2534)+1)) / (20*21/2)</f>
        <v>8.5263871428571427</v>
      </c>
      <c r="J2550" s="2">
        <f t="shared" si="314"/>
        <v>8.6053897860008295</v>
      </c>
      <c r="K2550" s="2">
        <f t="shared" si="316"/>
        <v>8.6644050722076269</v>
      </c>
    </row>
    <row r="2551" spans="1:11" ht="13.5" x14ac:dyDescent="0.25">
      <c r="A2551" s="3">
        <f>TITRES_STAT!B2554</f>
        <v>45716</v>
      </c>
      <c r="B2551" s="6">
        <f>TITRES_STAT!D2554</f>
        <v>8.4762000000000004</v>
      </c>
      <c r="C2551" s="2">
        <f t="shared" si="309"/>
        <v>0</v>
      </c>
      <c r="D2551" s="2">
        <f t="shared" si="310"/>
        <v>8.4762000000000004</v>
      </c>
      <c r="E2551" s="2">
        <f t="shared" si="312"/>
        <v>8.4762000000000022</v>
      </c>
      <c r="F2551" s="2">
        <f t="shared" si="313"/>
        <v>8.6419600000000028</v>
      </c>
      <c r="G2551" s="2">
        <f t="shared" si="315"/>
        <v>8.7127880000000051</v>
      </c>
      <c r="H2551" s="2">
        <f t="shared" si="311"/>
        <v>8.6968880000000066</v>
      </c>
      <c r="I2551" s="2">
        <f t="array" ref="I2551">SUMPRODUCT(B2535:B2554, (ROW(B2535:B2554)-ROW(B2535)+1)) / (20*21/2)</f>
        <v>8.5140985714285726</v>
      </c>
      <c r="J2551" s="2">
        <f t="shared" si="314"/>
        <v>8.5930859968578943</v>
      </c>
      <c r="K2551" s="2">
        <f t="shared" si="316"/>
        <v>8.6570244811406614</v>
      </c>
    </row>
    <row r="2552" spans="1:11" ht="13.5" x14ac:dyDescent="0.25">
      <c r="A2552" s="3">
        <f>TITRES_STAT!B2555</f>
        <v>45719</v>
      </c>
      <c r="B2552" s="6">
        <f>TITRES_STAT!D2555</f>
        <v>8.4762000000000004</v>
      </c>
      <c r="C2552" s="2">
        <f t="shared" si="309"/>
        <v>0</v>
      </c>
      <c r="D2552" s="2">
        <f t="shared" si="310"/>
        <v>8.4762000000000004</v>
      </c>
      <c r="E2552" s="2">
        <f t="shared" si="312"/>
        <v>8.4762000000000022</v>
      </c>
      <c r="F2552" s="2">
        <f t="shared" si="313"/>
        <v>8.6235950000000035</v>
      </c>
      <c r="G2552" s="2">
        <f t="shared" si="315"/>
        <v>8.7080780000000058</v>
      </c>
      <c r="H2552" s="2">
        <f t="shared" si="311"/>
        <v>8.6977175000000049</v>
      </c>
      <c r="I2552" s="2">
        <f t="array" ref="I2552">SUMPRODUCT(B2536:B2555, (ROW(B2536:B2555)-ROW(B2536)+1)) / (20*21/2)</f>
        <v>8.5035590476190492</v>
      </c>
      <c r="J2552" s="2">
        <f t="shared" si="314"/>
        <v>8.581953997157143</v>
      </c>
      <c r="K2552" s="2">
        <f t="shared" si="316"/>
        <v>8.6499333250174981</v>
      </c>
    </row>
    <row r="2553" spans="1:11" ht="13.5" x14ac:dyDescent="0.25">
      <c r="A2553" s="3">
        <f>TITRES_STAT!B2556</f>
        <v>45720</v>
      </c>
      <c r="B2553" s="6">
        <f>TITRES_STAT!D2556</f>
        <v>8.4762000000000004</v>
      </c>
      <c r="C2553" s="2">
        <f t="shared" si="309"/>
        <v>0</v>
      </c>
      <c r="D2553" s="2">
        <f t="shared" si="310"/>
        <v>8.4762000000000004</v>
      </c>
      <c r="E2553" s="2">
        <f t="shared" si="312"/>
        <v>8.4762000000000022</v>
      </c>
      <c r="F2553" s="2">
        <f t="shared" si="313"/>
        <v>8.6052300000000024</v>
      </c>
      <c r="G2553" s="2">
        <f t="shared" si="315"/>
        <v>8.7033680000000047</v>
      </c>
      <c r="H2553" s="2">
        <f t="shared" si="311"/>
        <v>8.6985470000000049</v>
      </c>
      <c r="I2553" s="2">
        <f t="array" ref="I2553">SUMPRODUCT(B2537:B2556, (ROW(B2537:B2556)-ROW(B2537)+1)) / (20*21/2)</f>
        <v>8.4947685714285726</v>
      </c>
      <c r="J2553" s="2">
        <f t="shared" si="314"/>
        <v>8.5718821879040821</v>
      </c>
      <c r="K2553" s="2">
        <f t="shared" si="316"/>
        <v>8.6431202534481848</v>
      </c>
    </row>
    <row r="2554" spans="1:11" ht="13.5" x14ac:dyDescent="0.25">
      <c r="A2554" s="3">
        <f>TITRES_STAT!B2557</f>
        <v>45721</v>
      </c>
      <c r="B2554" s="6">
        <f>TITRES_STAT!D2557</f>
        <v>8.4762000000000004</v>
      </c>
      <c r="C2554" s="2">
        <f t="shared" si="309"/>
        <v>0</v>
      </c>
      <c r="D2554" s="2">
        <f t="shared" si="310"/>
        <v>8.4762000000000004</v>
      </c>
      <c r="E2554" s="2">
        <f t="shared" si="312"/>
        <v>8.4762000000000022</v>
      </c>
      <c r="F2554" s="2">
        <f t="shared" si="313"/>
        <v>8.5868650000000031</v>
      </c>
      <c r="G2554" s="2">
        <f t="shared" si="315"/>
        <v>8.6986580000000053</v>
      </c>
      <c r="H2554" s="2">
        <f t="shared" si="311"/>
        <v>8.699376500000005</v>
      </c>
      <c r="I2554" s="2">
        <f t="array" ref="I2554">SUMPRODUCT(B2538:B2557, (ROW(B2538:B2557)-ROW(B2538)+1)) / (20*21/2)</f>
        <v>8.4877271428571426</v>
      </c>
      <c r="J2554" s="2">
        <f t="shared" si="314"/>
        <v>8.5627695985798837</v>
      </c>
      <c r="K2554" s="2">
        <f t="shared" si="316"/>
        <v>8.6365743611560983</v>
      </c>
    </row>
    <row r="2555" spans="1:11" ht="13.5" x14ac:dyDescent="0.25">
      <c r="A2555" s="3">
        <f>TITRES_STAT!B2558</f>
        <v>45722</v>
      </c>
      <c r="B2555" s="6">
        <f>TITRES_STAT!D2558</f>
        <v>8.4762000000000004</v>
      </c>
      <c r="C2555" s="2">
        <f t="shared" si="309"/>
        <v>0</v>
      </c>
      <c r="D2555" s="2">
        <f t="shared" si="310"/>
        <v>8.4762000000000004</v>
      </c>
      <c r="E2555" s="2">
        <f t="shared" si="312"/>
        <v>8.4762000000000022</v>
      </c>
      <c r="F2555" s="2">
        <f t="shared" si="313"/>
        <v>8.5685000000000038</v>
      </c>
      <c r="G2555" s="2">
        <f t="shared" si="315"/>
        <v>8.6939480000000042</v>
      </c>
      <c r="H2555" s="2">
        <f t="shared" si="311"/>
        <v>8.6993125000000049</v>
      </c>
      <c r="I2555" s="2">
        <f t="array" ref="I2555">SUMPRODUCT(B2539:B2558, (ROW(B2539:B2558)-ROW(B2539)+1)) / (20*21/2)</f>
        <v>8.4824347619047611</v>
      </c>
      <c r="J2555" s="2">
        <f t="shared" si="314"/>
        <v>8.55452487490561</v>
      </c>
      <c r="K2555" s="2">
        <f t="shared" si="316"/>
        <v>8.6302851705225265</v>
      </c>
    </row>
    <row r="2556" spans="1:11" ht="13.5" x14ac:dyDescent="0.25">
      <c r="A2556" s="3">
        <f>TITRES_STAT!B2559</f>
        <v>45723</v>
      </c>
      <c r="B2556" s="6">
        <f>TITRES_STAT!D2559</f>
        <v>8.4762000000000004</v>
      </c>
      <c r="C2556" s="2">
        <f t="shared" si="309"/>
        <v>0</v>
      </c>
      <c r="D2556" s="2">
        <f t="shared" si="310"/>
        <v>8.4762000000000004</v>
      </c>
      <c r="E2556" s="2">
        <f t="shared" si="312"/>
        <v>8.4762000000000022</v>
      </c>
      <c r="F2556" s="2">
        <f t="shared" si="313"/>
        <v>8.5501350000000027</v>
      </c>
      <c r="G2556" s="2">
        <f t="shared" si="315"/>
        <v>8.6892380000000049</v>
      </c>
      <c r="H2556" s="2">
        <f t="shared" si="311"/>
        <v>8.6992485000000048</v>
      </c>
      <c r="I2556" s="2">
        <f t="array" ref="I2556">SUMPRODUCT(B2540:B2559, (ROW(B2540:B2559)-ROW(B2540)+1)) / (20*21/2)</f>
        <v>8.4788914285714281</v>
      </c>
      <c r="J2556" s="2">
        <f t="shared" si="314"/>
        <v>8.547065363009839</v>
      </c>
      <c r="K2556" s="2">
        <f t="shared" si="316"/>
        <v>8.6242426148157616</v>
      </c>
    </row>
    <row r="2557" spans="1:11" ht="13.5" x14ac:dyDescent="0.25">
      <c r="A2557" s="3">
        <f>TITRES_STAT!B2560</f>
        <v>45726</v>
      </c>
      <c r="B2557" s="6">
        <f>TITRES_STAT!D2560</f>
        <v>8.4762000000000004</v>
      </c>
      <c r="C2557" s="2">
        <f t="shared" si="309"/>
        <v>0</v>
      </c>
      <c r="D2557" s="2">
        <f t="shared" si="310"/>
        <v>8.4762000000000004</v>
      </c>
      <c r="E2557" s="2">
        <f t="shared" si="312"/>
        <v>8.4762000000000022</v>
      </c>
      <c r="F2557" s="2">
        <f t="shared" si="313"/>
        <v>8.5317700000000034</v>
      </c>
      <c r="G2557" s="2">
        <f t="shared" si="315"/>
        <v>8.6845280000000056</v>
      </c>
      <c r="H2557" s="2">
        <f t="shared" si="311"/>
        <v>8.6991845000000048</v>
      </c>
      <c r="I2557" s="2">
        <f t="array" ref="I2557">SUMPRODUCT(B2541:B2560, (ROW(B2541:B2560)-ROW(B2541)+1)) / (20*21/2)</f>
        <v>8.4770971428571418</v>
      </c>
      <c r="J2557" s="2">
        <f t="shared" si="314"/>
        <v>8.540316280818427</v>
      </c>
      <c r="K2557" s="2">
        <f t="shared" si="316"/>
        <v>8.6184370220778881</v>
      </c>
    </row>
    <row r="2558" spans="1:11" ht="13.5" x14ac:dyDescent="0.25">
      <c r="A2558" s="3">
        <f>TITRES_STAT!B2561</f>
        <v>45727</v>
      </c>
      <c r="B2558" s="6">
        <f>TITRES_STAT!D2561</f>
        <v>8.4762000000000004</v>
      </c>
      <c r="C2558" s="2">
        <f t="shared" si="309"/>
        <v>0</v>
      </c>
      <c r="D2558" s="2">
        <f t="shared" si="310"/>
        <v>8.4762000000000004</v>
      </c>
      <c r="E2558" s="2">
        <f t="shared" si="312"/>
        <v>8.4762000000000022</v>
      </c>
      <c r="F2558" s="2">
        <f t="shared" si="313"/>
        <v>8.5134050000000023</v>
      </c>
      <c r="G2558" s="2">
        <f t="shared" si="315"/>
        <v>8.6798180000000045</v>
      </c>
      <c r="H2558" s="2">
        <f t="shared" si="311"/>
        <v>8.6991205000000047</v>
      </c>
      <c r="I2558" s="2">
        <f t="array" ref="I2558">SUMPRODUCT(B2542:B2561, (ROW(B2542:B2561)-ROW(B2542)+1)) / (20*21/2)</f>
        <v>8.4762000000000004</v>
      </c>
      <c r="J2558" s="2">
        <f t="shared" si="314"/>
        <v>8.5342099683595301</v>
      </c>
      <c r="K2558" s="2">
        <f t="shared" si="316"/>
        <v>8.6128590996434617</v>
      </c>
    </row>
    <row r="2559" spans="1:11" ht="13.5" x14ac:dyDescent="0.25">
      <c r="A2559" s="3">
        <f>TITRES_STAT!B2562</f>
        <v>45728</v>
      </c>
      <c r="B2559" s="6">
        <f>TITRES_STAT!D2562</f>
        <v>8.4762000000000004</v>
      </c>
      <c r="C2559" s="2">
        <f t="shared" si="309"/>
        <v>0</v>
      </c>
      <c r="D2559" s="2">
        <f t="shared" si="310"/>
        <v>8.4762000000000004</v>
      </c>
      <c r="E2559" s="2">
        <f t="shared" si="312"/>
        <v>8.4762000000000022</v>
      </c>
      <c r="F2559" s="2">
        <f t="shared" si="313"/>
        <v>8.495040000000003</v>
      </c>
      <c r="G2559" s="2">
        <f t="shared" si="315"/>
        <v>8.6751080000000051</v>
      </c>
      <c r="H2559" s="2">
        <f t="shared" si="311"/>
        <v>8.6990565000000046</v>
      </c>
      <c r="I2559" s="2">
        <f t="array" ref="I2559">SUMPRODUCT(B2543:B2562, (ROW(B2543:B2562)-ROW(B2543)+1)) / (20*21/2)</f>
        <v>8.4762000000000004</v>
      </c>
      <c r="J2559" s="2">
        <f t="shared" si="314"/>
        <v>8.5286852094681471</v>
      </c>
      <c r="K2559" s="2">
        <f t="shared" si="316"/>
        <v>8.6074999192652868</v>
      </c>
    </row>
    <row r="2560" spans="1:11" ht="13.5" x14ac:dyDescent="0.25">
      <c r="A2560" s="3">
        <f>TITRES_STAT!B2563</f>
        <v>45729</v>
      </c>
      <c r="B2560" s="6">
        <f>TITRES_STAT!D2563</f>
        <v>8.4762000000000004</v>
      </c>
      <c r="C2560" s="2">
        <f t="shared" si="309"/>
        <v>0</v>
      </c>
      <c r="D2560" s="2">
        <f t="shared" si="310"/>
        <v>8.4762000000000004</v>
      </c>
      <c r="E2560" s="2">
        <f t="shared" si="312"/>
        <v>8.4762000000000022</v>
      </c>
      <c r="F2560" s="2">
        <f t="shared" si="313"/>
        <v>8.4856200000000026</v>
      </c>
      <c r="G2560" s="2">
        <f t="shared" si="315"/>
        <v>8.670398000000004</v>
      </c>
      <c r="H2560" s="2">
        <f t="shared" si="311"/>
        <v>8.6989925000000046</v>
      </c>
      <c r="I2560" s="2">
        <f t="array" ref="I2560">SUMPRODUCT(B2544:B2563, (ROW(B2544:B2563)-ROW(B2544)+1)) / (20*21/2)</f>
        <v>8.4762000000000004</v>
      </c>
      <c r="J2560" s="2">
        <f t="shared" si="314"/>
        <v>8.5236866180902275</v>
      </c>
      <c r="K2560" s="2">
        <f t="shared" si="316"/>
        <v>8.6023509028235114</v>
      </c>
    </row>
    <row r="2561" spans="1:11" ht="13.5" x14ac:dyDescent="0.25">
      <c r="A2561" s="3">
        <f>TITRES_STAT!B2564</f>
        <v>45730</v>
      </c>
      <c r="B2561" s="6">
        <f>TITRES_STAT!D2564</f>
        <v>8.4762000000000004</v>
      </c>
      <c r="C2561" s="2">
        <f t="shared" si="309"/>
        <v>0</v>
      </c>
      <c r="D2561" s="2">
        <f t="shared" si="310"/>
        <v>8.4762000000000004</v>
      </c>
      <c r="E2561" s="2">
        <f t="shared" si="312"/>
        <v>8.4762000000000022</v>
      </c>
      <c r="F2561" s="2">
        <f t="shared" si="313"/>
        <v>8.4762000000000022</v>
      </c>
      <c r="G2561" s="2">
        <f t="shared" si="315"/>
        <v>8.6656880000000047</v>
      </c>
      <c r="H2561" s="2">
        <f t="shared" si="311"/>
        <v>8.6989285000000045</v>
      </c>
      <c r="I2561" s="2">
        <f t="array" ref="I2561">SUMPRODUCT(B2545:B2564, (ROW(B2545:B2564)-ROW(B2545)+1)) / (20*21/2)</f>
        <v>8.4762000000000004</v>
      </c>
      <c r="J2561" s="2">
        <f t="shared" si="314"/>
        <v>8.5191640830340152</v>
      </c>
      <c r="K2561" s="2">
        <f t="shared" si="316"/>
        <v>8.5974038085951392</v>
      </c>
    </row>
    <row r="2562" spans="1:11" ht="13.5" x14ac:dyDescent="0.25">
      <c r="A2562" s="3">
        <f>TITRES_STAT!B2565</f>
        <v>45733</v>
      </c>
      <c r="B2562" s="6">
        <f>TITRES_STAT!D2565</f>
        <v>8.4762000000000004</v>
      </c>
      <c r="C2562" s="2">
        <f t="shared" si="309"/>
        <v>0</v>
      </c>
      <c r="D2562" s="2">
        <f t="shared" si="310"/>
        <v>8.4762000000000004</v>
      </c>
      <c r="E2562" s="2">
        <f t="shared" si="312"/>
        <v>8.4762000000000022</v>
      </c>
      <c r="F2562" s="2">
        <f t="shared" si="313"/>
        <v>8.4762000000000022</v>
      </c>
      <c r="G2562" s="2">
        <f t="shared" si="315"/>
        <v>8.6609780000000054</v>
      </c>
      <c r="H2562" s="2">
        <f t="shared" si="311"/>
        <v>8.6969880000000046</v>
      </c>
      <c r="I2562" s="2">
        <f t="array" ref="I2562">SUMPRODUCT(B2546:B2565, (ROW(B2546:B2565)-ROW(B2546)+1)) / (20*21/2)</f>
        <v>8.4762000000000004</v>
      </c>
      <c r="J2562" s="2">
        <f t="shared" si="314"/>
        <v>8.5150722656022033</v>
      </c>
      <c r="K2562" s="2">
        <f t="shared" si="316"/>
        <v>8.5926507180619964</v>
      </c>
    </row>
    <row r="2563" spans="1:11" ht="13.5" x14ac:dyDescent="0.25">
      <c r="A2563" s="3">
        <f>TITRES_STAT!B2566</f>
        <v>45734</v>
      </c>
      <c r="B2563" s="6">
        <f>TITRES_STAT!D2566</f>
        <v>8.4762000000000004</v>
      </c>
      <c r="C2563" s="2">
        <f t="shared" si="309"/>
        <v>0</v>
      </c>
      <c r="D2563" s="2">
        <f t="shared" si="310"/>
        <v>8.4762000000000004</v>
      </c>
      <c r="E2563" s="2">
        <f t="shared" si="312"/>
        <v>8.4762000000000022</v>
      </c>
      <c r="F2563" s="2">
        <f t="shared" si="313"/>
        <v>8.4762000000000022</v>
      </c>
      <c r="G2563" s="2">
        <f t="shared" si="315"/>
        <v>8.6562680000000043</v>
      </c>
      <c r="H2563" s="2">
        <f t="shared" si="311"/>
        <v>8.6950475000000047</v>
      </c>
      <c r="I2563" s="2">
        <f t="array" ref="I2563">SUMPRODUCT(B2547:B2566, (ROW(B2547:B2566)-ROW(B2547)+1)) / (20*21/2)</f>
        <v>8.4744095238095234</v>
      </c>
      <c r="J2563" s="2">
        <f t="shared" si="314"/>
        <v>8.5113701450686605</v>
      </c>
      <c r="K2563" s="2">
        <f t="shared" si="316"/>
        <v>8.5880840232360356</v>
      </c>
    </row>
    <row r="2564" spans="1:11" ht="13.5" x14ac:dyDescent="0.25">
      <c r="A2564" s="3">
        <f>TITRES_STAT!B2567</f>
        <v>45735</v>
      </c>
      <c r="B2564" s="6">
        <f>TITRES_STAT!D2567</f>
        <v>8.4762000000000004</v>
      </c>
      <c r="C2564" s="2">
        <f t="shared" ref="C2564:C2627" si="317">B2564-B2563</f>
        <v>0</v>
      </c>
      <c r="D2564" s="2">
        <f t="shared" si="310"/>
        <v>8.4762000000000004</v>
      </c>
      <c r="E2564" s="2">
        <f t="shared" si="312"/>
        <v>8.4762000000000022</v>
      </c>
      <c r="F2564" s="2">
        <f t="shared" si="313"/>
        <v>8.4762000000000022</v>
      </c>
      <c r="G2564" s="2">
        <f t="shared" si="315"/>
        <v>8.651558000000005</v>
      </c>
      <c r="H2564" s="2">
        <f t="shared" si="311"/>
        <v>8.6931070000000048</v>
      </c>
      <c r="I2564" s="2">
        <f t="array" ref="I2564">SUMPRODUCT(B2548:B2567, (ROW(B2548:B2567)-ROW(B2548)+1)) / (20*21/2)</f>
        <v>8.474499047619048</v>
      </c>
      <c r="J2564" s="2">
        <f t="shared" si="314"/>
        <v>8.5080206074430738</v>
      </c>
      <c r="K2564" s="2">
        <f t="shared" si="316"/>
        <v>8.5836964144816807</v>
      </c>
    </row>
    <row r="2565" spans="1:11" ht="13.5" x14ac:dyDescent="0.25">
      <c r="A2565" s="3">
        <f>TITRES_STAT!B2568</f>
        <v>45737</v>
      </c>
      <c r="B2565" s="6">
        <f>TITRES_STAT!D2568</f>
        <v>8.4762000000000004</v>
      </c>
      <c r="C2565" s="2">
        <f t="shared" si="317"/>
        <v>0</v>
      </c>
      <c r="D2565" s="2">
        <f t="shared" si="310"/>
        <v>8.4762000000000004</v>
      </c>
      <c r="E2565" s="2">
        <f t="shared" si="312"/>
        <v>8.4762000000000022</v>
      </c>
      <c r="F2565" s="2">
        <f t="shared" si="313"/>
        <v>8.4762000000000022</v>
      </c>
      <c r="G2565" s="2">
        <f t="shared" si="315"/>
        <v>8.6470380000000038</v>
      </c>
      <c r="H2565" s="2">
        <f t="shared" si="311"/>
        <v>8.6911665000000067</v>
      </c>
      <c r="I2565" s="2">
        <f t="array" ref="I2565">SUMPRODUCT(B2549:B2568, (ROW(B2549:B2568)-ROW(B2549)+1)) / (20*21/2)</f>
        <v>8.4745885714285727</v>
      </c>
      <c r="J2565" s="2">
        <f t="shared" si="314"/>
        <v>8.5049900734008759</v>
      </c>
      <c r="K2565" s="2">
        <f t="shared" si="316"/>
        <v>8.5794808688157325</v>
      </c>
    </row>
    <row r="2566" spans="1:11" ht="13.5" x14ac:dyDescent="0.25">
      <c r="A2566" s="3">
        <f>TITRES_STAT!B2569</f>
        <v>45740</v>
      </c>
      <c r="B2566" s="6">
        <f>TITRES_STAT!D2569</f>
        <v>8.4573999999999998</v>
      </c>
      <c r="C2566" s="2">
        <f t="shared" si="317"/>
        <v>-1.8800000000000594E-2</v>
      </c>
      <c r="D2566" s="2">
        <f t="shared" ref="D2566:D2629" si="318">AVERAGE(B2562:B2566)</f>
        <v>8.4724400000000006</v>
      </c>
      <c r="E2566" s="2">
        <f t="shared" si="312"/>
        <v>8.4743200000000005</v>
      </c>
      <c r="F2566" s="2">
        <f t="shared" si="313"/>
        <v>8.4752600000000022</v>
      </c>
      <c r="G2566" s="2">
        <f t="shared" si="315"/>
        <v>8.6421420000000051</v>
      </c>
      <c r="H2566" s="2">
        <f t="shared" si="311"/>
        <v>8.6891320000000061</v>
      </c>
      <c r="I2566" s="2">
        <f t="array" ref="I2566">SUMPRODUCT(B2550:B2569, (ROW(B2550:B2569)-ROW(B2550)+1)) / (20*21/2)</f>
        <v>8.4388019047619061</v>
      </c>
      <c r="J2566" s="2">
        <f t="shared" si="314"/>
        <v>8.5004576854579348</v>
      </c>
      <c r="K2566" s="2">
        <f t="shared" si="316"/>
        <v>8.5746933837641368</v>
      </c>
    </row>
    <row r="2567" spans="1:11" ht="13.5" x14ac:dyDescent="0.25">
      <c r="A2567" s="3">
        <f>TITRES_STAT!B2570</f>
        <v>45741</v>
      </c>
      <c r="B2567" s="6">
        <f>TITRES_STAT!D2570</f>
        <v>8.4762000000000004</v>
      </c>
      <c r="C2567" s="2">
        <f t="shared" si="317"/>
        <v>1.8800000000000594E-2</v>
      </c>
      <c r="D2567" s="2">
        <f t="shared" si="318"/>
        <v>8.4724400000000006</v>
      </c>
      <c r="E2567" s="2">
        <f t="shared" si="312"/>
        <v>8.4743200000000005</v>
      </c>
      <c r="F2567" s="2">
        <f t="shared" si="313"/>
        <v>8.4752600000000022</v>
      </c>
      <c r="G2567" s="2">
        <f t="shared" si="315"/>
        <v>8.6376220000000039</v>
      </c>
      <c r="H2567" s="2">
        <f t="shared" si="311"/>
        <v>8.6871915000000062</v>
      </c>
      <c r="I2567" s="2">
        <f t="array" ref="I2567">SUMPRODUCT(B2551:B2570, (ROW(B2551:B2570)-ROW(B2551)+1)) / (20*21/2)</f>
        <v>8.438894761904761</v>
      </c>
      <c r="J2567" s="2">
        <f t="shared" si="314"/>
        <v>8.4981474297000368</v>
      </c>
      <c r="K2567" s="2">
        <f t="shared" si="316"/>
        <v>8.5708308981263279</v>
      </c>
    </row>
    <row r="2568" spans="1:11" ht="13.5" x14ac:dyDescent="0.25">
      <c r="A2568" s="3">
        <f>TITRES_STAT!B2571</f>
        <v>45742</v>
      </c>
      <c r="B2568" s="6">
        <f>TITRES_STAT!D2571</f>
        <v>8.4762000000000004</v>
      </c>
      <c r="C2568" s="2">
        <f t="shared" si="317"/>
        <v>0</v>
      </c>
      <c r="D2568" s="2">
        <f t="shared" si="318"/>
        <v>8.4724400000000006</v>
      </c>
      <c r="E2568" s="2">
        <f t="shared" si="312"/>
        <v>8.4743200000000005</v>
      </c>
      <c r="F2568" s="2">
        <f t="shared" si="313"/>
        <v>8.4752600000000022</v>
      </c>
      <c r="G2568" s="2">
        <f t="shared" si="315"/>
        <v>8.6331020000000045</v>
      </c>
      <c r="H2568" s="2">
        <f t="shared" si="311"/>
        <v>8.685251000000008</v>
      </c>
      <c r="I2568" s="2">
        <f t="array" ref="I2568">SUMPRODUCT(B2552:B2571, (ROW(B2552:B2571)-ROW(B2552)+1)) / (20*21/2)</f>
        <v>8.4390771428571423</v>
      </c>
      <c r="J2568" s="2">
        <f t="shared" si="314"/>
        <v>8.4960571983000328</v>
      </c>
      <c r="K2568" s="2">
        <f t="shared" si="316"/>
        <v>8.5671198825135306</v>
      </c>
    </row>
    <row r="2569" spans="1:11" ht="13.5" x14ac:dyDescent="0.25">
      <c r="A2569" s="3">
        <f>TITRES_STAT!B2572</f>
        <v>45743</v>
      </c>
      <c r="B2569" s="6">
        <f>TITRES_STAT!D2572</f>
        <v>8.0995000000000008</v>
      </c>
      <c r="C2569" s="2">
        <f t="shared" si="317"/>
        <v>-0.37669999999999959</v>
      </c>
      <c r="D2569" s="2">
        <f t="shared" si="318"/>
        <v>8.3970999999999982</v>
      </c>
      <c r="E2569" s="2">
        <f t="shared" si="312"/>
        <v>8.436650000000002</v>
      </c>
      <c r="F2569" s="2">
        <f t="shared" si="313"/>
        <v>8.456425000000003</v>
      </c>
      <c r="G2569" s="2">
        <f t="shared" si="315"/>
        <v>8.6210480000000036</v>
      </c>
      <c r="H2569" s="2">
        <f t="shared" si="311"/>
        <v>8.6814270000000082</v>
      </c>
      <c r="I2569" s="2">
        <f t="array" ref="I2569">SUMPRODUCT(B2553:B2572, (ROW(B2553:B2572)-ROW(B2553)+1)) / (20*21/2)</f>
        <v>8.4393490476190482</v>
      </c>
      <c r="J2569" s="2">
        <f t="shared" si="314"/>
        <v>8.4582898460809819</v>
      </c>
      <c r="K2569" s="2">
        <f t="shared" si="316"/>
        <v>8.5487818479051576</v>
      </c>
    </row>
    <row r="2570" spans="1:11" ht="13.5" x14ac:dyDescent="0.25">
      <c r="A2570" s="3">
        <f>TITRES_STAT!B2573</f>
        <v>45744</v>
      </c>
      <c r="B2570" s="6">
        <f>TITRES_STAT!D2573</f>
        <v>8.4573999999999998</v>
      </c>
      <c r="C2570" s="2">
        <f t="shared" si="317"/>
        <v>0.357899999999999</v>
      </c>
      <c r="D2570" s="2">
        <f t="shared" si="318"/>
        <v>8.3933399999999985</v>
      </c>
      <c r="E2570" s="2">
        <f t="shared" si="312"/>
        <v>8.4347700000000003</v>
      </c>
      <c r="F2570" s="2">
        <f t="shared" si="313"/>
        <v>8.455485000000003</v>
      </c>
      <c r="G2570" s="2">
        <f t="shared" si="315"/>
        <v>8.6161520000000049</v>
      </c>
      <c r="H2570" s="2">
        <f t="shared" ref="H2570:H2633" si="319">AVERAGE(B2371:B2570)</f>
        <v>8.6793925000000094</v>
      </c>
      <c r="I2570" s="2">
        <f t="array" ref="I2570">SUMPRODUCT(B2554:B2573, (ROW(B2554:B2573)-ROW(B2554)+1)) / (20*21/2)</f>
        <v>8.4397104761904771</v>
      </c>
      <c r="J2570" s="2">
        <f t="shared" si="314"/>
        <v>8.4582050988351742</v>
      </c>
      <c r="K2570" s="2">
        <f t="shared" si="316"/>
        <v>8.5451982460265246</v>
      </c>
    </row>
    <row r="2571" spans="1:11" ht="13.5" x14ac:dyDescent="0.25">
      <c r="A2571" s="3">
        <f>TITRES_STAT!B2574</f>
        <v>45749</v>
      </c>
      <c r="B2571" s="6">
        <f>TITRES_STAT!D2574</f>
        <v>8.4573999999999998</v>
      </c>
      <c r="C2571" s="2">
        <f t="shared" si="317"/>
        <v>0</v>
      </c>
      <c r="D2571" s="2">
        <f t="shared" si="318"/>
        <v>8.3933400000000002</v>
      </c>
      <c r="E2571" s="2">
        <f t="shared" si="312"/>
        <v>8.4328900000000004</v>
      </c>
      <c r="F2571" s="2">
        <f t="shared" si="313"/>
        <v>8.4545450000000031</v>
      </c>
      <c r="G2571" s="2">
        <f t="shared" si="315"/>
        <v>8.6082420000000042</v>
      </c>
      <c r="H2571" s="2">
        <f t="shared" si="319"/>
        <v>8.6773580000000106</v>
      </c>
      <c r="I2571" s="2">
        <f t="array" ref="I2571">SUMPRODUCT(B2555:B2574, (ROW(B2555:B2574)-ROW(B2555)+1)) / (20*21/2)</f>
        <v>8.440161428571427</v>
      </c>
      <c r="J2571" s="2">
        <f t="shared" si="314"/>
        <v>8.4581284227556335</v>
      </c>
      <c r="K2571" s="2">
        <f t="shared" si="316"/>
        <v>8.5417551775548972</v>
      </c>
    </row>
    <row r="2572" spans="1:11" ht="13.5" x14ac:dyDescent="0.25">
      <c r="A2572" s="3">
        <f>TITRES_STAT!B2575</f>
        <v>45750</v>
      </c>
      <c r="B2572" s="6">
        <f>TITRES_STAT!D2575</f>
        <v>8.4573999999999998</v>
      </c>
      <c r="C2572" s="2">
        <f t="shared" si="317"/>
        <v>0</v>
      </c>
      <c r="D2572" s="2">
        <f t="shared" si="318"/>
        <v>8.3895799999999987</v>
      </c>
      <c r="E2572" s="2">
        <f t="shared" ref="E2572:E2635" si="320">AVERAGE(B2563:B2572)</f>
        <v>8.4310100000000006</v>
      </c>
      <c r="F2572" s="2">
        <f t="shared" si="313"/>
        <v>8.4536050000000031</v>
      </c>
      <c r="G2572" s="2">
        <f t="shared" si="315"/>
        <v>8.6003320000000034</v>
      </c>
      <c r="H2572" s="2">
        <f t="shared" si="319"/>
        <v>8.6753235000000117</v>
      </c>
      <c r="I2572" s="2">
        <f t="array" ref="I2572">SUMPRODUCT(B2556:B2575, (ROW(B2556:B2575)-ROW(B2556)+1)) / (20*21/2)</f>
        <v>8.4407019047619034</v>
      </c>
      <c r="J2572" s="2">
        <f t="shared" si="314"/>
        <v>8.4580590491598588</v>
      </c>
      <c r="K2572" s="2">
        <f t="shared" si="316"/>
        <v>8.5384471313762749</v>
      </c>
    </row>
    <row r="2573" spans="1:11" ht="13.5" x14ac:dyDescent="0.25">
      <c r="A2573" s="3">
        <f>TITRES_STAT!B2576</f>
        <v>45751</v>
      </c>
      <c r="B2573" s="6">
        <f>TITRES_STAT!D2576</f>
        <v>8.4573999999999998</v>
      </c>
      <c r="C2573" s="2">
        <f t="shared" si="317"/>
        <v>0</v>
      </c>
      <c r="D2573" s="2">
        <f t="shared" si="318"/>
        <v>8.3858199999999989</v>
      </c>
      <c r="E2573" s="2">
        <f t="shared" si="320"/>
        <v>8.4291300000000007</v>
      </c>
      <c r="F2573" s="2">
        <f t="shared" si="313"/>
        <v>8.4526650000000032</v>
      </c>
      <c r="G2573" s="2">
        <f t="shared" si="315"/>
        <v>8.5924220000000044</v>
      </c>
      <c r="H2573" s="2">
        <f t="shared" si="319"/>
        <v>8.6732890000000111</v>
      </c>
      <c r="I2573" s="2">
        <f t="array" ref="I2573">SUMPRODUCT(B2557:B2576, (ROW(B2557:B2576)-ROW(B2557)+1)) / (20*21/2)</f>
        <v>8.4413319047619044</v>
      </c>
      <c r="J2573" s="2">
        <f t="shared" si="314"/>
        <v>8.4579962825732053</v>
      </c>
      <c r="K2573" s="2">
        <f t="shared" si="316"/>
        <v>8.5352688124987743</v>
      </c>
    </row>
    <row r="2574" spans="1:11" ht="13.5" x14ac:dyDescent="0.25">
      <c r="A2574" s="3">
        <f>TITRES_STAT!B2577</f>
        <v>45754</v>
      </c>
      <c r="B2574" s="6">
        <f>TITRES_STAT!D2577</f>
        <v>8.4573999999999998</v>
      </c>
      <c r="C2574" s="2">
        <f t="shared" si="317"/>
        <v>0</v>
      </c>
      <c r="D2574" s="2">
        <f t="shared" si="318"/>
        <v>8.4573999999999998</v>
      </c>
      <c r="E2574" s="2">
        <f t="shared" si="320"/>
        <v>8.4272500000000008</v>
      </c>
      <c r="F2574" s="2">
        <f t="shared" si="313"/>
        <v>8.4517250000000033</v>
      </c>
      <c r="G2574" s="2">
        <f t="shared" si="315"/>
        <v>8.5845120000000037</v>
      </c>
      <c r="H2574" s="2">
        <f t="shared" si="319"/>
        <v>8.6712545000000123</v>
      </c>
      <c r="I2574" s="2">
        <f t="array" ref="I2574">SUMPRODUCT(B2558:B2577, (ROW(B2558:B2577)-ROW(B2558)+1)) / (20*21/2)</f>
        <v>8.4420514285714283</v>
      </c>
      <c r="J2574" s="2">
        <f t="shared" si="314"/>
        <v>8.4579394937567098</v>
      </c>
      <c r="K2574" s="2">
        <f t="shared" si="316"/>
        <v>8.5322151335772549</v>
      </c>
    </row>
    <row r="2575" spans="1:11" ht="13.5" x14ac:dyDescent="0.25">
      <c r="A2575" s="3">
        <f>TITRES_STAT!B2578</f>
        <v>45755</v>
      </c>
      <c r="B2575" s="6">
        <f>TITRES_STAT!D2578</f>
        <v>8.4573999999999998</v>
      </c>
      <c r="C2575" s="2">
        <f t="shared" si="317"/>
        <v>0</v>
      </c>
      <c r="D2575" s="2">
        <f t="shared" si="318"/>
        <v>8.4573999999999998</v>
      </c>
      <c r="E2575" s="2">
        <f t="shared" si="320"/>
        <v>8.4253700000000009</v>
      </c>
      <c r="F2575" s="2">
        <f t="shared" si="313"/>
        <v>8.4507850000000033</v>
      </c>
      <c r="G2575" s="2">
        <f t="shared" si="315"/>
        <v>8.5766020000000029</v>
      </c>
      <c r="H2575" s="2">
        <f t="shared" si="319"/>
        <v>8.6692200000000135</v>
      </c>
      <c r="I2575" s="2">
        <f t="array" ref="I2575">SUMPRODUCT(B2559:B2578, (ROW(B2559:B2578)-ROW(B2559)+1)) / (20*21/2)</f>
        <v>8.4428604761904751</v>
      </c>
      <c r="J2575" s="2">
        <f t="shared" si="314"/>
        <v>8.4578881133989281</v>
      </c>
      <c r="K2575" s="2">
        <f t="shared" si="316"/>
        <v>8.529281206770305</v>
      </c>
    </row>
    <row r="2576" spans="1:11" ht="13.5" x14ac:dyDescent="0.25">
      <c r="A2576" s="3">
        <f>TITRES_STAT!B2579</f>
        <v>45757</v>
      </c>
      <c r="B2576" s="6">
        <f>TITRES_STAT!D2579</f>
        <v>8.4573999999999998</v>
      </c>
      <c r="C2576" s="2">
        <f t="shared" si="317"/>
        <v>0</v>
      </c>
      <c r="D2576" s="2">
        <f t="shared" si="318"/>
        <v>8.4573999999999998</v>
      </c>
      <c r="E2576" s="2">
        <f t="shared" si="320"/>
        <v>8.4253700000000009</v>
      </c>
      <c r="F2576" s="2">
        <f t="shared" si="313"/>
        <v>8.4498450000000034</v>
      </c>
      <c r="G2576" s="2">
        <f t="shared" si="315"/>
        <v>8.568692000000004</v>
      </c>
      <c r="H2576" s="2">
        <f t="shared" si="319"/>
        <v>8.6671855000000146</v>
      </c>
      <c r="I2576" s="2">
        <f t="array" ref="I2576">SUMPRODUCT(B2560:B2579, (ROW(B2560:B2579)-ROW(B2560)+1)) / (20*21/2)</f>
        <v>8.4437590476190483</v>
      </c>
      <c r="J2576" s="2">
        <f t="shared" si="314"/>
        <v>8.4578416264085536</v>
      </c>
      <c r="K2576" s="2">
        <f t="shared" si="316"/>
        <v>8.5264623359165679</v>
      </c>
    </row>
    <row r="2577" spans="1:11" ht="13.5" x14ac:dyDescent="0.25">
      <c r="A2577" s="3">
        <f>TITRES_STAT!B2580</f>
        <v>45758</v>
      </c>
      <c r="B2577" s="6">
        <f>TITRES_STAT!D2580</f>
        <v>8.4573999999999998</v>
      </c>
      <c r="C2577" s="2">
        <f t="shared" si="317"/>
        <v>0</v>
      </c>
      <c r="D2577" s="2">
        <f t="shared" si="318"/>
        <v>8.4573999999999998</v>
      </c>
      <c r="E2577" s="2">
        <f t="shared" si="320"/>
        <v>8.423490000000001</v>
      </c>
      <c r="F2577" s="2">
        <f t="shared" si="313"/>
        <v>8.4489050000000034</v>
      </c>
      <c r="G2577" s="2">
        <f t="shared" si="315"/>
        <v>8.5609700000000046</v>
      </c>
      <c r="H2577" s="2">
        <f t="shared" si="319"/>
        <v>8.6651510000000158</v>
      </c>
      <c r="I2577" s="2">
        <f t="array" ref="I2577">SUMPRODUCT(B2561:B2580, (ROW(B2561:B2580)-ROW(B2561)+1)) / (20*21/2)</f>
        <v>8.4447471428571426</v>
      </c>
      <c r="J2577" s="2">
        <f t="shared" si="314"/>
        <v>8.4577995667505963</v>
      </c>
      <c r="K2577" s="2">
        <f t="shared" si="316"/>
        <v>8.5237540090178801</v>
      </c>
    </row>
    <row r="2578" spans="1:11" ht="13.5" x14ac:dyDescent="0.25">
      <c r="A2578" s="3">
        <f>TITRES_STAT!B2581</f>
        <v>45761</v>
      </c>
      <c r="B2578" s="6">
        <f>TITRES_STAT!D2581</f>
        <v>8.4573999999999998</v>
      </c>
      <c r="C2578" s="2">
        <f t="shared" si="317"/>
        <v>0</v>
      </c>
      <c r="D2578" s="2">
        <f t="shared" si="318"/>
        <v>8.4573999999999998</v>
      </c>
      <c r="E2578" s="2">
        <f t="shared" si="320"/>
        <v>8.4216100000000012</v>
      </c>
      <c r="F2578" s="2">
        <f t="shared" si="313"/>
        <v>8.4479650000000035</v>
      </c>
      <c r="G2578" s="2">
        <f t="shared" si="315"/>
        <v>8.5532480000000035</v>
      </c>
      <c r="H2578" s="2">
        <f t="shared" si="319"/>
        <v>8.6631165000000152</v>
      </c>
      <c r="I2578" s="2">
        <f t="array" ref="I2578">SUMPRODUCT(B2562:B2581, (ROW(B2562:B2581)-ROW(B2562)+1)) / (20*21/2)</f>
        <v>8.4458247619047615</v>
      </c>
      <c r="J2578" s="2">
        <f t="shared" si="314"/>
        <v>8.4577615127743488</v>
      </c>
      <c r="K2578" s="2">
        <f t="shared" si="316"/>
        <v>8.5211518910171797</v>
      </c>
    </row>
    <row r="2579" spans="1:11" ht="13.5" x14ac:dyDescent="0.25">
      <c r="A2579" s="3">
        <f>TITRES_STAT!B2582</f>
        <v>45762</v>
      </c>
      <c r="B2579" s="6">
        <f>TITRES_STAT!D2582</f>
        <v>8.4573999999999998</v>
      </c>
      <c r="C2579" s="2">
        <f t="shared" si="317"/>
        <v>0</v>
      </c>
      <c r="D2579" s="2">
        <f t="shared" si="318"/>
        <v>8.4573999999999998</v>
      </c>
      <c r="E2579" s="2">
        <f t="shared" si="320"/>
        <v>8.4574000000000016</v>
      </c>
      <c r="F2579" s="2">
        <f t="shared" si="313"/>
        <v>8.4470250000000036</v>
      </c>
      <c r="G2579" s="2">
        <f t="shared" si="315"/>
        <v>8.5455260000000042</v>
      </c>
      <c r="H2579" s="2">
        <f t="shared" si="319"/>
        <v>8.6610820000000164</v>
      </c>
      <c r="I2579" s="2">
        <f t="array" ref="I2579">SUMPRODUCT(B2563:B2582, (ROW(B2563:B2582)-ROW(B2563)+1)) / (20*21/2)</f>
        <v>8.4469919047619033</v>
      </c>
      <c r="J2579" s="2">
        <f t="shared" si="314"/>
        <v>8.4577270829863149</v>
      </c>
      <c r="K2579" s="2">
        <f t="shared" si="316"/>
        <v>8.518651816859645</v>
      </c>
    </row>
    <row r="2580" spans="1:11" ht="13.5" x14ac:dyDescent="0.25">
      <c r="A2580" s="3">
        <f>TITRES_STAT!B2583</f>
        <v>45763</v>
      </c>
      <c r="B2580" s="6">
        <f>TITRES_STAT!D2583</f>
        <v>8.4573999999999998</v>
      </c>
      <c r="C2580" s="2">
        <f t="shared" si="317"/>
        <v>0</v>
      </c>
      <c r="D2580" s="2">
        <f t="shared" si="318"/>
        <v>8.4573999999999998</v>
      </c>
      <c r="E2580" s="2">
        <f t="shared" si="320"/>
        <v>8.4574000000000016</v>
      </c>
      <c r="F2580" s="2">
        <f t="shared" ref="F2580:F2643" si="321">AVERAGE(B2561:B2580)</f>
        <v>8.4460850000000036</v>
      </c>
      <c r="G2580" s="2">
        <f t="shared" si="315"/>
        <v>8.5378040000000048</v>
      </c>
      <c r="H2580" s="2">
        <f t="shared" si="319"/>
        <v>8.6590475000000158</v>
      </c>
      <c r="I2580" s="2">
        <f t="array" ref="I2580">SUMPRODUCT(B2564:B2583, (ROW(B2564:B2583)-ROW(B2564)+1)) / (20*21/2)</f>
        <v>8.4482485714285698</v>
      </c>
      <c r="J2580" s="2">
        <f t="shared" si="314"/>
        <v>8.4576959322257128</v>
      </c>
      <c r="K2580" s="2">
        <f t="shared" si="316"/>
        <v>8.5162497848259342</v>
      </c>
    </row>
    <row r="2581" spans="1:11" ht="13.5" x14ac:dyDescent="0.25">
      <c r="A2581" s="3">
        <f>TITRES_STAT!B2584</f>
        <v>45764</v>
      </c>
      <c r="B2581" s="6">
        <f>TITRES_STAT!D2584</f>
        <v>8.4573999999999998</v>
      </c>
      <c r="C2581" s="2">
        <f t="shared" si="317"/>
        <v>0</v>
      </c>
      <c r="D2581" s="2">
        <f t="shared" si="318"/>
        <v>8.4573999999999998</v>
      </c>
      <c r="E2581" s="2">
        <f t="shared" si="320"/>
        <v>8.4574000000000016</v>
      </c>
      <c r="F2581" s="2">
        <f t="shared" si="321"/>
        <v>8.4451450000000037</v>
      </c>
      <c r="G2581" s="2">
        <f t="shared" si="315"/>
        <v>8.5300820000000037</v>
      </c>
      <c r="H2581" s="2">
        <f t="shared" si="319"/>
        <v>8.6570130000000169</v>
      </c>
      <c r="I2581" s="2">
        <f t="array" ref="I2581">SUMPRODUCT(B2565:B2584, (ROW(B2565:B2584)-ROW(B2565)+1)) / (20*21/2)</f>
        <v>8.4495947619047627</v>
      </c>
      <c r="J2581" s="2">
        <f t="shared" ref="J2581:J2644" si="322">$J$4*B2581+J2580*(1-$J$4)</f>
        <v>8.4576677482042157</v>
      </c>
      <c r="K2581" s="2">
        <f t="shared" si="316"/>
        <v>8.5139419501268794</v>
      </c>
    </row>
    <row r="2582" spans="1:11" ht="13.5" x14ac:dyDescent="0.25">
      <c r="A2582" s="3">
        <f>TITRES_STAT!B2585</f>
        <v>45765</v>
      </c>
      <c r="B2582" s="6">
        <f>TITRES_STAT!D2585</f>
        <v>8.4573999999999998</v>
      </c>
      <c r="C2582" s="2">
        <f t="shared" si="317"/>
        <v>0</v>
      </c>
      <c r="D2582" s="2">
        <f t="shared" si="318"/>
        <v>8.4573999999999998</v>
      </c>
      <c r="E2582" s="2">
        <f t="shared" si="320"/>
        <v>8.4574000000000016</v>
      </c>
      <c r="F2582" s="2">
        <f t="shared" si="321"/>
        <v>8.4442050000000037</v>
      </c>
      <c r="G2582" s="2">
        <f t="shared" si="315"/>
        <v>8.5223600000000044</v>
      </c>
      <c r="H2582" s="2">
        <f t="shared" si="319"/>
        <v>8.6549785000000163</v>
      </c>
      <c r="I2582" s="2">
        <f t="array" ref="I2582">SUMPRODUCT(B2566:B2585, (ROW(B2566:B2585)-ROW(B2566)+1)) / (20*21/2)</f>
        <v>8.4510304761904766</v>
      </c>
      <c r="J2582" s="2">
        <f t="shared" si="322"/>
        <v>8.457642248375242</v>
      </c>
      <c r="K2582" s="2">
        <f t="shared" si="316"/>
        <v>8.5117246187493549</v>
      </c>
    </row>
    <row r="2583" spans="1:11" ht="13.5" x14ac:dyDescent="0.25">
      <c r="A2583" s="3">
        <f>TITRES_STAT!B2586</f>
        <v>45768</v>
      </c>
      <c r="B2583" s="6">
        <f>TITRES_STAT!D2586</f>
        <v>8.4573999999999998</v>
      </c>
      <c r="C2583" s="2">
        <f t="shared" si="317"/>
        <v>0</v>
      </c>
      <c r="D2583" s="2">
        <f t="shared" si="318"/>
        <v>8.4573999999999998</v>
      </c>
      <c r="E2583" s="2">
        <f t="shared" si="320"/>
        <v>8.4574000000000016</v>
      </c>
      <c r="F2583" s="2">
        <f t="shared" si="321"/>
        <v>8.4432650000000038</v>
      </c>
      <c r="G2583" s="2">
        <f t="shared" si="315"/>
        <v>8.514638000000005</v>
      </c>
      <c r="H2583" s="2">
        <f t="shared" si="319"/>
        <v>8.652944000000014</v>
      </c>
      <c r="I2583" s="2">
        <f t="array" ref="I2583">SUMPRODUCT(B2567:B2586, (ROW(B2567:B2586)-ROW(B2567)+1)) / (20*21/2)</f>
        <v>8.4525557142857135</v>
      </c>
      <c r="J2583" s="2">
        <f t="shared" si="322"/>
        <v>8.4576191771014084</v>
      </c>
      <c r="K2583" s="2">
        <f t="shared" si="316"/>
        <v>8.509594241543498</v>
      </c>
    </row>
    <row r="2584" spans="1:11" ht="13.5" x14ac:dyDescent="0.25">
      <c r="A2584" s="3">
        <f>TITRES_STAT!B2587</f>
        <v>45769</v>
      </c>
      <c r="B2584" s="6">
        <f>TITRES_STAT!D2587</f>
        <v>8.4573999999999998</v>
      </c>
      <c r="C2584" s="2">
        <f t="shared" si="317"/>
        <v>0</v>
      </c>
      <c r="D2584" s="2">
        <f t="shared" si="318"/>
        <v>8.4573999999999998</v>
      </c>
      <c r="E2584" s="2">
        <f t="shared" si="320"/>
        <v>8.4574000000000016</v>
      </c>
      <c r="F2584" s="2">
        <f t="shared" si="321"/>
        <v>8.4423250000000039</v>
      </c>
      <c r="G2584" s="2">
        <f t="shared" si="315"/>
        <v>8.5069160000000039</v>
      </c>
      <c r="H2584" s="2">
        <f t="shared" si="319"/>
        <v>8.6509095000000134</v>
      </c>
      <c r="I2584" s="2">
        <f t="array" ref="I2584">SUMPRODUCT(B2568:B2587, (ROW(B2568:B2587)-ROW(B2568)+1)) / (20*21/2)</f>
        <v>8.4540809523809504</v>
      </c>
      <c r="J2584" s="2">
        <f t="shared" si="322"/>
        <v>8.4575983030917499</v>
      </c>
      <c r="K2584" s="2">
        <f t="shared" si="316"/>
        <v>8.507547408541793</v>
      </c>
    </row>
    <row r="2585" spans="1:11" ht="13.5" x14ac:dyDescent="0.25">
      <c r="A2585" s="3">
        <f>TITRES_STAT!B2588</f>
        <v>45770</v>
      </c>
      <c r="B2585" s="6">
        <f>TITRES_STAT!D2588</f>
        <v>8.4573999999999998</v>
      </c>
      <c r="C2585" s="2">
        <f t="shared" si="317"/>
        <v>0</v>
      </c>
      <c r="D2585" s="2">
        <f t="shared" si="318"/>
        <v>8.4573999999999998</v>
      </c>
      <c r="E2585" s="2">
        <f t="shared" si="320"/>
        <v>8.4574000000000016</v>
      </c>
      <c r="F2585" s="2">
        <f t="shared" si="321"/>
        <v>8.4413850000000039</v>
      </c>
      <c r="G2585" s="2">
        <f t="shared" si="315"/>
        <v>8.4991940000000046</v>
      </c>
      <c r="H2585" s="2">
        <f t="shared" si="319"/>
        <v>8.6488750000000127</v>
      </c>
      <c r="I2585" s="2">
        <f t="array" ref="I2585">SUMPRODUCT(B2569:B2588, (ROW(B2569:B2588)-ROW(B2569)+1)) / (20*21/2)</f>
        <v>8.41981</v>
      </c>
      <c r="J2585" s="2">
        <f t="shared" si="322"/>
        <v>8.4575794170830108</v>
      </c>
      <c r="K2585" s="2">
        <f t="shared" si="316"/>
        <v>8.5055808435009386</v>
      </c>
    </row>
    <row r="2586" spans="1:11" ht="13.5" x14ac:dyDescent="0.25">
      <c r="A2586" s="3">
        <f>TITRES_STAT!B2589</f>
        <v>45771</v>
      </c>
      <c r="B2586" s="6">
        <f>TITRES_STAT!D2589</f>
        <v>8.4573999999999998</v>
      </c>
      <c r="C2586" s="2">
        <f t="shared" si="317"/>
        <v>0</v>
      </c>
      <c r="D2586" s="2">
        <f t="shared" si="318"/>
        <v>8.4573999999999998</v>
      </c>
      <c r="E2586" s="2">
        <f t="shared" si="320"/>
        <v>8.4574000000000016</v>
      </c>
      <c r="F2586" s="2">
        <f t="shared" si="321"/>
        <v>8.4413850000000039</v>
      </c>
      <c r="G2586" s="2">
        <f t="shared" si="315"/>
        <v>8.4914720000000052</v>
      </c>
      <c r="H2586" s="2">
        <f t="shared" si="319"/>
        <v>8.6468405000000121</v>
      </c>
      <c r="I2586" s="2">
        <f t="array" ref="I2586">SUMPRODUCT(B2570:B2589, (ROW(B2570:B2589)-ROW(B2570)+1)) / (20*21/2)</f>
        <v>8.3874228571428588</v>
      </c>
      <c r="J2586" s="2">
        <f t="shared" si="322"/>
        <v>8.457562329741771</v>
      </c>
      <c r="K2586" s="2">
        <f t="shared" si="316"/>
        <v>8.5036913986577662</v>
      </c>
    </row>
    <row r="2587" spans="1:11" ht="13.5" x14ac:dyDescent="0.25">
      <c r="A2587" s="3">
        <f>TITRES_STAT!B2590</f>
        <v>45772</v>
      </c>
      <c r="B2587" s="6">
        <f>TITRES_STAT!D2590</f>
        <v>8.4573999999999998</v>
      </c>
      <c r="C2587" s="2">
        <f t="shared" si="317"/>
        <v>0</v>
      </c>
      <c r="D2587" s="2">
        <f t="shared" si="318"/>
        <v>8.4573999999999998</v>
      </c>
      <c r="E2587" s="2">
        <f t="shared" si="320"/>
        <v>8.4574000000000016</v>
      </c>
      <c r="F2587" s="2">
        <f t="shared" si="321"/>
        <v>8.440445000000004</v>
      </c>
      <c r="G2587" s="2">
        <f t="shared" si="315"/>
        <v>8.4837500000000041</v>
      </c>
      <c r="H2587" s="2">
        <f t="shared" si="319"/>
        <v>8.6448060000000115</v>
      </c>
      <c r="I2587" s="2">
        <f t="array" ref="I2587">SUMPRODUCT(B2571:B2590, (ROW(B2571:B2590)-ROW(B2571)+1)) / (20*21/2)</f>
        <v>8.3910114285714279</v>
      </c>
      <c r="J2587" s="2">
        <f t="shared" si="322"/>
        <v>8.4575468697663645</v>
      </c>
      <c r="K2587" s="2">
        <f t="shared" si="316"/>
        <v>8.5018760496907966</v>
      </c>
    </row>
    <row r="2588" spans="1:11" ht="13.5" x14ac:dyDescent="0.25">
      <c r="A2588" s="3">
        <f>TITRES_STAT!B2591</f>
        <v>45775</v>
      </c>
      <c r="B2588" s="6">
        <f>TITRES_STAT!D2591</f>
        <v>8.0806000000000004</v>
      </c>
      <c r="C2588" s="2">
        <f t="shared" si="317"/>
        <v>-0.37679999999999936</v>
      </c>
      <c r="D2588" s="2">
        <f t="shared" si="318"/>
        <v>8.3820399999999999</v>
      </c>
      <c r="E2588" s="2">
        <f t="shared" si="320"/>
        <v>8.4197200000000016</v>
      </c>
      <c r="F2588" s="2">
        <f t="shared" si="321"/>
        <v>8.4206650000000032</v>
      </c>
      <c r="G2588" s="2">
        <f t="shared" si="315"/>
        <v>8.4684920000000048</v>
      </c>
      <c r="H2588" s="2">
        <f t="shared" si="319"/>
        <v>8.6408875000000105</v>
      </c>
      <c r="I2588" s="2">
        <f t="array" ref="I2588">SUMPRODUCT(B2572:B2591, (ROW(B2572:B2591)-ROW(B2572)+1)) / (20*21/2)</f>
        <v>8.3954952380952381</v>
      </c>
      <c r="J2588" s="2">
        <f t="shared" si="322"/>
        <v>8.4216471678838545</v>
      </c>
      <c r="K2588" s="2">
        <f t="shared" si="316"/>
        <v>8.4853554202911567</v>
      </c>
    </row>
    <row r="2589" spans="1:11" ht="13.5" x14ac:dyDescent="0.25">
      <c r="A2589" s="3">
        <f>TITRES_STAT!B2592</f>
        <v>45776</v>
      </c>
      <c r="B2589" s="6">
        <f>TITRES_STAT!D2592</f>
        <v>8.0806000000000004</v>
      </c>
      <c r="C2589" s="2">
        <f t="shared" si="317"/>
        <v>0</v>
      </c>
      <c r="D2589" s="2">
        <f t="shared" si="318"/>
        <v>8.3066800000000001</v>
      </c>
      <c r="E2589" s="2">
        <f t="shared" si="320"/>
        <v>8.3820399999999999</v>
      </c>
      <c r="F2589" s="2">
        <f t="shared" si="321"/>
        <v>8.4197200000000034</v>
      </c>
      <c r="G2589" s="2">
        <f t="shared" si="315"/>
        <v>8.4532340000000037</v>
      </c>
      <c r="H2589" s="2">
        <f t="shared" si="319"/>
        <v>8.6369690000000112</v>
      </c>
      <c r="I2589" s="2">
        <f t="array" ref="I2589">SUMPRODUCT(B2573:B2592, (ROW(B2573:B2592)-ROW(B2573)+1)) / (20*21/2)</f>
        <v>8.399934285714286</v>
      </c>
      <c r="J2589" s="2">
        <f t="shared" si="322"/>
        <v>8.3891664852282499</v>
      </c>
      <c r="K2589" s="2">
        <f t="shared" si="316"/>
        <v>8.4694826587111116</v>
      </c>
    </row>
    <row r="2590" spans="1:11" ht="13.5" x14ac:dyDescent="0.25">
      <c r="A2590" s="3">
        <f>TITRES_STAT!B2593</f>
        <v>45777</v>
      </c>
      <c r="B2590" s="6">
        <f>TITRES_STAT!D2593</f>
        <v>8.4573999999999998</v>
      </c>
      <c r="C2590" s="2">
        <f t="shared" si="317"/>
        <v>0.37679999999999936</v>
      </c>
      <c r="D2590" s="2">
        <f t="shared" si="318"/>
        <v>8.3066800000000001</v>
      </c>
      <c r="E2590" s="2">
        <f t="shared" si="320"/>
        <v>8.3820399999999999</v>
      </c>
      <c r="F2590" s="2">
        <f t="shared" si="321"/>
        <v>8.4197200000000034</v>
      </c>
      <c r="G2590" s="2">
        <f t="shared" si="315"/>
        <v>8.4490900000000053</v>
      </c>
      <c r="H2590" s="2">
        <f t="shared" si="319"/>
        <v>8.6349345000000088</v>
      </c>
      <c r="I2590" s="2">
        <f t="array" ref="I2590">SUMPRODUCT(B2574:B2593, (ROW(B2574:B2593)-ROW(B2574)+1)) / (20*21/2)</f>
        <v>8.4043285714285716</v>
      </c>
      <c r="J2590" s="2">
        <f t="shared" si="322"/>
        <v>8.3956649152065115</v>
      </c>
      <c r="K2590" s="2">
        <f t="shared" si="316"/>
        <v>8.469008828957735</v>
      </c>
    </row>
    <row r="2591" spans="1:11" ht="13.5" x14ac:dyDescent="0.25">
      <c r="A2591" s="3">
        <f>TITRES_STAT!B2594</f>
        <v>45779</v>
      </c>
      <c r="B2591" s="6">
        <f>TITRES_STAT!D2594</f>
        <v>8.4667999999999992</v>
      </c>
      <c r="C2591" s="2">
        <f t="shared" si="317"/>
        <v>9.3999999999994088E-3</v>
      </c>
      <c r="D2591" s="2">
        <f t="shared" si="318"/>
        <v>8.3085599999999999</v>
      </c>
      <c r="E2591" s="2">
        <f t="shared" si="320"/>
        <v>8.3829799999999999</v>
      </c>
      <c r="F2591" s="2">
        <f t="shared" si="321"/>
        <v>8.4201900000000034</v>
      </c>
      <c r="G2591" s="2">
        <f t="shared" si="315"/>
        <v>8.445134000000003</v>
      </c>
      <c r="H2591" s="2">
        <f t="shared" si="319"/>
        <v>8.6329470000000086</v>
      </c>
      <c r="I2591" s="2">
        <f t="array" ref="I2591">SUMPRODUCT(B2575:B2594, (ROW(B2575:B2594)-ROW(B2575)+1)) / (20*21/2)</f>
        <v>8.4086780952380948</v>
      </c>
      <c r="J2591" s="2">
        <f t="shared" si="322"/>
        <v>8.4024396851868435</v>
      </c>
      <c r="K2591" s="2">
        <f t="shared" si="316"/>
        <v>8.4689222082142948</v>
      </c>
    </row>
    <row r="2592" spans="1:11" ht="13.5" x14ac:dyDescent="0.25">
      <c r="A2592" s="3">
        <f>TITRES_STAT!B2595</f>
        <v>45782</v>
      </c>
      <c r="B2592" s="6">
        <f>TITRES_STAT!D2595</f>
        <v>8.4667999999999992</v>
      </c>
      <c r="C2592" s="2">
        <f t="shared" si="317"/>
        <v>0</v>
      </c>
      <c r="D2592" s="2">
        <f t="shared" si="318"/>
        <v>8.3104399999999998</v>
      </c>
      <c r="E2592" s="2">
        <f t="shared" si="320"/>
        <v>8.3839199999999998</v>
      </c>
      <c r="F2592" s="2">
        <f t="shared" si="321"/>
        <v>8.4206600000000034</v>
      </c>
      <c r="G2592" s="2">
        <f t="shared" si="315"/>
        <v>8.4449460000000034</v>
      </c>
      <c r="H2592" s="2">
        <f t="shared" si="319"/>
        <v>8.6309595000000066</v>
      </c>
      <c r="I2592" s="2">
        <f t="array" ref="I2592">SUMPRODUCT(B2576:B2595, (ROW(B2576:B2595)-ROW(B2576)+1)) / (20*21/2)</f>
        <v>8.4129828571428558</v>
      </c>
      <c r="J2592" s="2">
        <f t="shared" si="322"/>
        <v>8.408569238978572</v>
      </c>
      <c r="K2592" s="2">
        <f t="shared" si="316"/>
        <v>8.4688389843627547</v>
      </c>
    </row>
    <row r="2593" spans="1:11" ht="13.5" x14ac:dyDescent="0.25">
      <c r="A2593" s="3">
        <f>TITRES_STAT!B2596</f>
        <v>45783</v>
      </c>
      <c r="B2593" s="6">
        <f>TITRES_STAT!D2596</f>
        <v>8.4667999999999992</v>
      </c>
      <c r="C2593" s="2">
        <f t="shared" si="317"/>
        <v>0</v>
      </c>
      <c r="D2593" s="2">
        <f t="shared" si="318"/>
        <v>8.3876799999999996</v>
      </c>
      <c r="E2593" s="2">
        <f t="shared" si="320"/>
        <v>8.3848599999999998</v>
      </c>
      <c r="F2593" s="2">
        <f t="shared" si="321"/>
        <v>8.4211300000000033</v>
      </c>
      <c r="G2593" s="2">
        <f t="shared" si="315"/>
        <v>8.444758000000002</v>
      </c>
      <c r="H2593" s="2">
        <f t="shared" si="319"/>
        <v>8.6289720000000063</v>
      </c>
      <c r="I2593" s="2">
        <f t="array" ref="I2593">SUMPRODUCT(B2577:B2596, (ROW(B2577:B2596)-ROW(B2577)+1)) / (20*21/2)</f>
        <v>8.4172428571428561</v>
      </c>
      <c r="J2593" s="2">
        <f t="shared" si="322"/>
        <v>8.4141150257425181</v>
      </c>
      <c r="K2593" s="2">
        <f t="shared" si="316"/>
        <v>8.4687590241916659</v>
      </c>
    </row>
    <row r="2594" spans="1:11" ht="13.5" x14ac:dyDescent="0.25">
      <c r="A2594" s="3">
        <f>TITRES_STAT!B2597</f>
        <v>45784</v>
      </c>
      <c r="B2594" s="6">
        <f>TITRES_STAT!D2597</f>
        <v>8.4667999999999992</v>
      </c>
      <c r="C2594" s="2">
        <f t="shared" si="317"/>
        <v>0</v>
      </c>
      <c r="D2594" s="2">
        <f t="shared" si="318"/>
        <v>8.4649199999999993</v>
      </c>
      <c r="E2594" s="2">
        <f t="shared" si="320"/>
        <v>8.3857999999999997</v>
      </c>
      <c r="F2594" s="2">
        <f t="shared" si="321"/>
        <v>8.4216000000000033</v>
      </c>
      <c r="G2594" s="2">
        <f t="shared" si="315"/>
        <v>8.4445700000000024</v>
      </c>
      <c r="H2594" s="2">
        <f t="shared" si="319"/>
        <v>8.6270740000000039</v>
      </c>
      <c r="I2594" s="2">
        <f t="array" ref="I2594">SUMPRODUCT(B2578:B2597, (ROW(B2578:B2597)-ROW(B2578)+1)) / (20*21/2)</f>
        <v>8.421458095238096</v>
      </c>
      <c r="J2594" s="2">
        <f t="shared" si="322"/>
        <v>8.419132642338468</v>
      </c>
      <c r="K2594" s="2">
        <f t="shared" si="316"/>
        <v>8.4686821997135624</v>
      </c>
    </row>
    <row r="2595" spans="1:11" ht="13.5" x14ac:dyDescent="0.25">
      <c r="A2595" s="3">
        <f>TITRES_STAT!B2598</f>
        <v>45785</v>
      </c>
      <c r="B2595" s="6">
        <f>TITRES_STAT!D2598</f>
        <v>8.4667999999999992</v>
      </c>
      <c r="C2595" s="2">
        <f t="shared" si="317"/>
        <v>0</v>
      </c>
      <c r="D2595" s="2">
        <f t="shared" si="318"/>
        <v>8.4667999999999992</v>
      </c>
      <c r="E2595" s="2">
        <f t="shared" si="320"/>
        <v>8.3867399999999996</v>
      </c>
      <c r="F2595" s="2">
        <f t="shared" si="321"/>
        <v>8.4220700000000033</v>
      </c>
      <c r="G2595" s="2">
        <f t="shared" si="315"/>
        <v>8.4443820000000009</v>
      </c>
      <c r="H2595" s="2">
        <f t="shared" si="319"/>
        <v>8.6251760000000033</v>
      </c>
      <c r="I2595" s="2">
        <f t="array" ref="I2595">SUMPRODUCT(B2579:B2598, (ROW(B2579:B2598)-ROW(B2579)+1)) / (20*21/2)</f>
        <v>8.4256285714285699</v>
      </c>
      <c r="J2595" s="2">
        <f t="shared" si="322"/>
        <v>8.4236723906871855</v>
      </c>
      <c r="K2595" s="2">
        <f t="shared" si="316"/>
        <v>8.4686083879600904</v>
      </c>
    </row>
    <row r="2596" spans="1:11" ht="13.5" x14ac:dyDescent="0.25">
      <c r="A2596" s="3">
        <f>TITRES_STAT!B2599</f>
        <v>45786</v>
      </c>
      <c r="B2596" s="6">
        <f>TITRES_STAT!D2599</f>
        <v>8.4667999999999992</v>
      </c>
      <c r="C2596" s="2">
        <f t="shared" si="317"/>
        <v>0</v>
      </c>
      <c r="D2596" s="2">
        <f t="shared" si="318"/>
        <v>8.4667999999999992</v>
      </c>
      <c r="E2596" s="2">
        <f t="shared" si="320"/>
        <v>8.3876799999999996</v>
      </c>
      <c r="F2596" s="2">
        <f t="shared" si="321"/>
        <v>8.4225400000000032</v>
      </c>
      <c r="G2596" s="2">
        <f t="shared" si="315"/>
        <v>8.4441940000000013</v>
      </c>
      <c r="H2596" s="2">
        <f t="shared" si="319"/>
        <v>8.6237245000000033</v>
      </c>
      <c r="I2596" s="2">
        <f t="array" ref="I2596">SUMPRODUCT(B2580:B2599, (ROW(B2580:B2599)-ROW(B2580)+1)) / (20*21/2)</f>
        <v>8.4297542857142851</v>
      </c>
      <c r="J2596" s="2">
        <f t="shared" si="322"/>
        <v>8.42777978205031</v>
      </c>
      <c r="K2596" s="2">
        <f t="shared" si="316"/>
        <v>8.4685374707851846</v>
      </c>
    </row>
    <row r="2597" spans="1:11" ht="13.5" x14ac:dyDescent="0.25">
      <c r="A2597" s="3">
        <f>TITRES_STAT!B2600</f>
        <v>45789</v>
      </c>
      <c r="B2597" s="6">
        <f>TITRES_STAT!D2600</f>
        <v>8.4667999999999992</v>
      </c>
      <c r="C2597" s="2">
        <f t="shared" si="317"/>
        <v>0</v>
      </c>
      <c r="D2597" s="2">
        <f t="shared" si="318"/>
        <v>8.4667999999999992</v>
      </c>
      <c r="E2597" s="2">
        <f t="shared" si="320"/>
        <v>8.3886199999999995</v>
      </c>
      <c r="F2597" s="2">
        <f t="shared" si="321"/>
        <v>8.4230100000000032</v>
      </c>
      <c r="G2597" s="2">
        <f t="shared" si="315"/>
        <v>8.4440059999999999</v>
      </c>
      <c r="H2597" s="2">
        <f t="shared" si="319"/>
        <v>8.622362500000003</v>
      </c>
      <c r="I2597" s="2">
        <f t="array" ref="I2597">SUMPRODUCT(B2581:B2600, (ROW(B2581:B2600)-ROW(B2581)+1)) / (20*21/2)</f>
        <v>8.4338352380952362</v>
      </c>
      <c r="J2597" s="2">
        <f t="shared" si="322"/>
        <v>8.4314959932836135</v>
      </c>
      <c r="K2597" s="2">
        <f t="shared" si="316"/>
        <v>8.4684693346759623</v>
      </c>
    </row>
    <row r="2598" spans="1:11" ht="13.5" x14ac:dyDescent="0.25">
      <c r="A2598" s="3">
        <f>TITRES_STAT!B2601</f>
        <v>45790</v>
      </c>
      <c r="B2598" s="6">
        <f>TITRES_STAT!D2601</f>
        <v>8.4667999999999992</v>
      </c>
      <c r="C2598" s="2">
        <f t="shared" si="317"/>
        <v>0</v>
      </c>
      <c r="D2598" s="2">
        <f t="shared" si="318"/>
        <v>8.4667999999999992</v>
      </c>
      <c r="E2598" s="2">
        <f t="shared" si="320"/>
        <v>8.4272400000000012</v>
      </c>
      <c r="F2598" s="2">
        <f t="shared" si="321"/>
        <v>8.4234800000000032</v>
      </c>
      <c r="G2598" s="2">
        <f t="shared" si="315"/>
        <v>8.4438180000000003</v>
      </c>
      <c r="H2598" s="2">
        <f t="shared" si="319"/>
        <v>8.6210005000000027</v>
      </c>
      <c r="I2598" s="2">
        <f t="array" ref="I2598">SUMPRODUCT(B2582:B2601, (ROW(B2582:B2601)-ROW(B2582)+1)) / (20*21/2)</f>
        <v>8.4378714285714267</v>
      </c>
      <c r="J2598" s="2">
        <f t="shared" si="322"/>
        <v>8.434858279637556</v>
      </c>
      <c r="K2598" s="2">
        <f t="shared" si="316"/>
        <v>8.4684038705710236</v>
      </c>
    </row>
    <row r="2599" spans="1:11" ht="13.5" x14ac:dyDescent="0.25">
      <c r="A2599" s="3">
        <f>TITRES_STAT!B2602</f>
        <v>45791</v>
      </c>
      <c r="B2599" s="6">
        <f>TITRES_STAT!D2602</f>
        <v>8.4667999999999992</v>
      </c>
      <c r="C2599" s="2">
        <f t="shared" si="317"/>
        <v>0</v>
      </c>
      <c r="D2599" s="2">
        <f t="shared" si="318"/>
        <v>8.4667999999999992</v>
      </c>
      <c r="E2599" s="2">
        <f t="shared" si="320"/>
        <v>8.4658600000000011</v>
      </c>
      <c r="F2599" s="2">
        <f t="shared" si="321"/>
        <v>8.4239500000000032</v>
      </c>
      <c r="G2599" s="2">
        <f t="shared" si="315"/>
        <v>8.4436299999999989</v>
      </c>
      <c r="H2599" s="2">
        <f t="shared" si="319"/>
        <v>8.6196350000000024</v>
      </c>
      <c r="I2599" s="2">
        <f t="array" ref="I2599">SUMPRODUCT(B2583:B2602, (ROW(B2583:B2602)-ROW(B2583)+1)) / (20*21/2)</f>
        <v>8.4059866666666654</v>
      </c>
      <c r="J2599" s="2">
        <f t="shared" si="322"/>
        <v>8.4379003482435024</v>
      </c>
      <c r="K2599" s="2">
        <f t="shared" si="316"/>
        <v>8.4683409736858852</v>
      </c>
    </row>
    <row r="2600" spans="1:11" ht="13.5" x14ac:dyDescent="0.25">
      <c r="A2600" s="3">
        <f>TITRES_STAT!B2603</f>
        <v>45792</v>
      </c>
      <c r="B2600" s="6">
        <f>TITRES_STAT!D2603</f>
        <v>8.4667999999999992</v>
      </c>
      <c r="C2600" s="2">
        <f t="shared" si="317"/>
        <v>0</v>
      </c>
      <c r="D2600" s="2">
        <f t="shared" si="318"/>
        <v>8.4667999999999992</v>
      </c>
      <c r="E2600" s="2">
        <f t="shared" si="320"/>
        <v>8.466800000000001</v>
      </c>
      <c r="F2600" s="2">
        <f t="shared" si="321"/>
        <v>8.4244200000000031</v>
      </c>
      <c r="G2600" s="2">
        <f t="shared" si="315"/>
        <v>8.4434419999999992</v>
      </c>
      <c r="H2600" s="2">
        <f t="shared" si="319"/>
        <v>8.618269500000002</v>
      </c>
      <c r="I2600" s="2">
        <f t="array" ref="I2600">SUMPRODUCT(B2584:B2603, (ROW(B2584:B2603)-ROW(B2584)+1)) / (20*21/2)</f>
        <v>8.3417652380952365</v>
      </c>
      <c r="J2600" s="2">
        <f t="shared" si="322"/>
        <v>8.4406526960298365</v>
      </c>
      <c r="K2600" s="2">
        <f t="shared" si="316"/>
        <v>8.4682805433452621</v>
      </c>
    </row>
    <row r="2601" spans="1:11" ht="13.5" x14ac:dyDescent="0.25">
      <c r="A2601" s="3">
        <f>TITRES_STAT!B2604</f>
        <v>45793</v>
      </c>
      <c r="B2601" s="6">
        <f>TITRES_STAT!D2604</f>
        <v>8.4667999999999992</v>
      </c>
      <c r="C2601" s="2">
        <f t="shared" si="317"/>
        <v>0</v>
      </c>
      <c r="D2601" s="2">
        <f t="shared" si="318"/>
        <v>8.4667999999999992</v>
      </c>
      <c r="E2601" s="2">
        <f t="shared" si="320"/>
        <v>8.466800000000001</v>
      </c>
      <c r="F2601" s="2">
        <f t="shared" si="321"/>
        <v>8.4248900000000031</v>
      </c>
      <c r="G2601" s="2">
        <f t="shared" si="315"/>
        <v>8.4432539999999978</v>
      </c>
      <c r="H2601" s="2">
        <f t="shared" si="319"/>
        <v>8.6169039999999999</v>
      </c>
      <c r="I2601" s="2">
        <f t="array" ref="I2601">SUMPRODUCT(B2585:B2604, (ROW(B2585:B2604)-ROW(B2585)+1)) / (20*21/2)</f>
        <v>8.2711304761904749</v>
      </c>
      <c r="J2601" s="2">
        <f t="shared" si="322"/>
        <v>8.4431429154555673</v>
      </c>
      <c r="K2601" s="2">
        <f t="shared" si="316"/>
        <v>8.4682224828219184</v>
      </c>
    </row>
    <row r="2602" spans="1:11" ht="13.5" x14ac:dyDescent="0.25">
      <c r="A2602" s="3">
        <f>TITRES_STAT!B2605</f>
        <v>45796</v>
      </c>
      <c r="B2602" s="6">
        <f>TITRES_STAT!D2605</f>
        <v>8.0900999999999996</v>
      </c>
      <c r="C2602" s="2">
        <f t="shared" si="317"/>
        <v>-0.37669999999999959</v>
      </c>
      <c r="D2602" s="2">
        <f t="shared" si="318"/>
        <v>8.3914599999999986</v>
      </c>
      <c r="E2602" s="2">
        <f t="shared" si="320"/>
        <v>8.4291300000000007</v>
      </c>
      <c r="F2602" s="2">
        <f t="shared" si="321"/>
        <v>8.4065250000000038</v>
      </c>
      <c r="G2602" s="2">
        <f t="shared" si="315"/>
        <v>8.4355319999999985</v>
      </c>
      <c r="H2602" s="2">
        <f t="shared" si="319"/>
        <v>8.6136549999999996</v>
      </c>
      <c r="I2602" s="2">
        <f t="array" ref="I2602">SUMPRODUCT(B2586:B2605, (ROW(B2586:B2605)-ROW(B2586)+1)) / (20*21/2)</f>
        <v>8.2044423809523792</v>
      </c>
      <c r="J2602" s="2">
        <f t="shared" si="322"/>
        <v>8.4095197806502746</v>
      </c>
      <c r="K2602" s="2">
        <f t="shared" si="316"/>
        <v>8.4533941501622358</v>
      </c>
    </row>
    <row r="2603" spans="1:11" ht="13.5" x14ac:dyDescent="0.25">
      <c r="A2603" s="3">
        <f>TITRES_STAT!B2606</f>
        <v>45797</v>
      </c>
      <c r="B2603" s="6">
        <f>TITRES_STAT!D2606</f>
        <v>7.7321999999999997</v>
      </c>
      <c r="C2603" s="2">
        <f t="shared" si="317"/>
        <v>-0.35789999999999988</v>
      </c>
      <c r="D2603" s="2">
        <f t="shared" si="318"/>
        <v>8.2445399999999989</v>
      </c>
      <c r="E2603" s="2">
        <f t="shared" si="320"/>
        <v>8.3556699999999999</v>
      </c>
      <c r="F2603" s="2">
        <f t="shared" si="321"/>
        <v>8.3702650000000034</v>
      </c>
      <c r="G2603" s="2">
        <f t="shared" si="315"/>
        <v>8.4206519999999969</v>
      </c>
      <c r="H2603" s="2">
        <f t="shared" si="319"/>
        <v>8.6086164999999983</v>
      </c>
      <c r="I2603" s="2">
        <f t="array" ref="I2603">SUMPRODUCT(B2587:B2606, (ROW(B2587:B2606)-ROW(B2587)+1)) / (20*21/2)</f>
        <v>8.1417009523809529</v>
      </c>
      <c r="J2603" s="2">
        <f t="shared" si="322"/>
        <v>8.3450131348740584</v>
      </c>
      <c r="K2603" s="2">
        <f t="shared" si="316"/>
        <v>8.4251120266264632</v>
      </c>
    </row>
    <row r="2604" spans="1:11" ht="13.5" x14ac:dyDescent="0.25">
      <c r="A2604" s="3">
        <f>TITRES_STAT!B2607</f>
        <v>45798</v>
      </c>
      <c r="B2604" s="6">
        <f>TITRES_STAT!D2607</f>
        <v>7.6285999999999996</v>
      </c>
      <c r="C2604" s="2">
        <f t="shared" si="317"/>
        <v>-0.10360000000000014</v>
      </c>
      <c r="D2604" s="2">
        <f t="shared" si="318"/>
        <v>8.0768999999999984</v>
      </c>
      <c r="E2604" s="2">
        <f t="shared" si="320"/>
        <v>8.2718500000000006</v>
      </c>
      <c r="F2604" s="2">
        <f t="shared" si="321"/>
        <v>8.3288250000000037</v>
      </c>
      <c r="G2604" s="2">
        <f t="shared" si="315"/>
        <v>8.4036999999999971</v>
      </c>
      <c r="H2604" s="2">
        <f t="shared" si="319"/>
        <v>8.6030599999999975</v>
      </c>
      <c r="I2604" s="2">
        <f t="array" ref="I2604">SUMPRODUCT(B2588:B2607, (ROW(B2588:B2607)-ROW(B2588)+1)) / (20*21/2)</f>
        <v>8.0829061904761907</v>
      </c>
      <c r="J2604" s="2">
        <f t="shared" si="322"/>
        <v>8.2767833125050991</v>
      </c>
      <c r="K2604" s="2">
        <f t="shared" si="316"/>
        <v>8.3938762608764055</v>
      </c>
    </row>
    <row r="2605" spans="1:11" ht="13.5" x14ac:dyDescent="0.25">
      <c r="A2605" s="3">
        <f>TITRES_STAT!B2608</f>
        <v>45799</v>
      </c>
      <c r="B2605" s="6">
        <f>TITRES_STAT!D2608</f>
        <v>7.6285999999999996</v>
      </c>
      <c r="C2605" s="2">
        <f t="shared" si="317"/>
        <v>0</v>
      </c>
      <c r="D2605" s="2">
        <f t="shared" si="318"/>
        <v>7.9092599999999988</v>
      </c>
      <c r="E2605" s="2">
        <f t="shared" si="320"/>
        <v>8.1880300000000013</v>
      </c>
      <c r="F2605" s="2">
        <f t="shared" si="321"/>
        <v>8.287385000000004</v>
      </c>
      <c r="G2605" s="2">
        <f t="shared" si="315"/>
        <v>8.3867479999999972</v>
      </c>
      <c r="H2605" s="2">
        <f t="shared" si="319"/>
        <v>8.5975034999999966</v>
      </c>
      <c r="I2605" s="2">
        <f t="array" ref="I2605">SUMPRODUCT(B2589:B2608, (ROW(B2589:B2608)-ROW(B2589)+1)) / (20*21/2)</f>
        <v>8.0190866666666683</v>
      </c>
      <c r="J2605" s="2">
        <f t="shared" si="322"/>
        <v>8.2150515684569942</v>
      </c>
      <c r="K2605" s="2">
        <f t="shared" si="316"/>
        <v>8.3638654271165471</v>
      </c>
    </row>
    <row r="2606" spans="1:11" ht="13.5" x14ac:dyDescent="0.25">
      <c r="A2606" s="3">
        <f>TITRES_STAT!B2609</f>
        <v>45800</v>
      </c>
      <c r="B2606" s="6">
        <f>TITRES_STAT!D2609</f>
        <v>7.6285999999999996</v>
      </c>
      <c r="C2606" s="2">
        <f t="shared" si="317"/>
        <v>0</v>
      </c>
      <c r="D2606" s="2">
        <f t="shared" si="318"/>
        <v>7.7416199999999993</v>
      </c>
      <c r="E2606" s="2">
        <f t="shared" si="320"/>
        <v>8.1042100000000001</v>
      </c>
      <c r="F2606" s="2">
        <f t="shared" si="321"/>
        <v>8.2459450000000025</v>
      </c>
      <c r="G2606" s="2">
        <f t="shared" si="315"/>
        <v>8.3697959999999973</v>
      </c>
      <c r="H2606" s="2">
        <f t="shared" si="319"/>
        <v>8.5919469999999958</v>
      </c>
      <c r="I2606" s="2">
        <f t="array" ref="I2606">SUMPRODUCT(B2590:B2609, (ROW(B2590:B2609)-ROW(B2590)+1)) / (20*21/2)</f>
        <v>7.957868095238096</v>
      </c>
      <c r="J2606" s="2">
        <f t="shared" si="322"/>
        <v>8.1591990381277562</v>
      </c>
      <c r="K2606" s="2">
        <f t="shared" si="316"/>
        <v>8.3350314887982524</v>
      </c>
    </row>
    <row r="2607" spans="1:11" ht="13.5" x14ac:dyDescent="0.25">
      <c r="A2607" s="3">
        <f>TITRES_STAT!B2610</f>
        <v>45803</v>
      </c>
      <c r="B2607" s="6">
        <f>TITRES_STAT!D2610</f>
        <v>7.6285999999999996</v>
      </c>
      <c r="C2607" s="2">
        <f t="shared" si="317"/>
        <v>0</v>
      </c>
      <c r="D2607" s="2">
        <f t="shared" si="318"/>
        <v>7.6493200000000003</v>
      </c>
      <c r="E2607" s="2">
        <f t="shared" si="320"/>
        <v>8.0203900000000008</v>
      </c>
      <c r="F2607" s="2">
        <f t="shared" si="321"/>
        <v>8.2045050000000028</v>
      </c>
      <c r="G2607" s="2">
        <f t="shared" si="315"/>
        <v>8.3528439999999975</v>
      </c>
      <c r="H2607" s="2">
        <f t="shared" si="319"/>
        <v>8.5863904999999949</v>
      </c>
      <c r="I2607" s="2">
        <f t="array" ref="I2607">SUMPRODUCT(B2591:B2610, (ROW(B2591:B2610)-ROW(B2591)+1)) / (20*21/2)</f>
        <v>7.8992504761904785</v>
      </c>
      <c r="J2607" s="2">
        <f t="shared" si="322"/>
        <v>8.1086657964013042</v>
      </c>
      <c r="K2607" s="2">
        <f t="shared" si="316"/>
        <v>8.3073282931591059</v>
      </c>
    </row>
    <row r="2608" spans="1:11" ht="13.5" x14ac:dyDescent="0.25">
      <c r="A2608" s="3">
        <f>TITRES_STAT!B2611</f>
        <v>45804</v>
      </c>
      <c r="B2608" s="6">
        <f>TITRES_STAT!D2611</f>
        <v>7.5343999999999998</v>
      </c>
      <c r="C2608" s="2">
        <f t="shared" si="317"/>
        <v>-9.4199999999999839E-2</v>
      </c>
      <c r="D2608" s="2">
        <f t="shared" si="318"/>
        <v>7.6097599999999996</v>
      </c>
      <c r="E2608" s="2">
        <f t="shared" si="320"/>
        <v>7.9271500000000001</v>
      </c>
      <c r="F2608" s="2">
        <f t="shared" si="321"/>
        <v>8.1771950000000029</v>
      </c>
      <c r="G2608" s="2">
        <f t="shared" si="315"/>
        <v>8.3340079999999972</v>
      </c>
      <c r="H2608" s="2">
        <f t="shared" si="319"/>
        <v>8.5794684999999955</v>
      </c>
      <c r="I2608" s="2">
        <f t="array" ref="I2608">SUMPRODUCT(B2592:B2611, (ROW(B2592:B2611)-ROW(B2592)+1)) / (20*21/2)</f>
        <v>7.8450280952380949</v>
      </c>
      <c r="J2608" s="2">
        <f t="shared" si="322"/>
        <v>8.0539738157916556</v>
      </c>
      <c r="K2608" s="2">
        <f t="shared" si="316"/>
        <v>8.2770173797018867</v>
      </c>
    </row>
    <row r="2609" spans="1:11" ht="13.5" x14ac:dyDescent="0.25">
      <c r="A2609" s="3">
        <f>TITRES_STAT!B2612</f>
        <v>45805</v>
      </c>
      <c r="B2609" s="6">
        <f>TITRES_STAT!D2612</f>
        <v>7.5343999999999998</v>
      </c>
      <c r="C2609" s="2">
        <f t="shared" si="317"/>
        <v>0</v>
      </c>
      <c r="D2609" s="2">
        <f t="shared" si="318"/>
        <v>7.5909199999999997</v>
      </c>
      <c r="E2609" s="2">
        <f t="shared" si="320"/>
        <v>7.8339100000000004</v>
      </c>
      <c r="F2609" s="2">
        <f t="shared" si="321"/>
        <v>8.1498850000000029</v>
      </c>
      <c r="G2609" s="2">
        <f t="shared" si="315"/>
        <v>8.3151719999999969</v>
      </c>
      <c r="H2609" s="2">
        <f t="shared" si="319"/>
        <v>8.5725464999999943</v>
      </c>
      <c r="I2609" s="2">
        <f t="array" ref="I2609">SUMPRODUCT(B2593:B2612, (ROW(B2593:B2612)-ROW(B2593)+1)) / (20*21/2)</f>
        <v>7.7952457142857146</v>
      </c>
      <c r="J2609" s="2">
        <f t="shared" si="322"/>
        <v>8.0044905952400693</v>
      </c>
      <c r="K2609" s="2">
        <f t="shared" si="316"/>
        <v>8.2478951295174987</v>
      </c>
    </row>
    <row r="2610" spans="1:11" ht="13.5" x14ac:dyDescent="0.25">
      <c r="A2610" s="3">
        <f>TITRES_STAT!B2613</f>
        <v>45806</v>
      </c>
      <c r="B2610" s="6">
        <f>TITRES_STAT!D2613</f>
        <v>7.5343999999999998</v>
      </c>
      <c r="C2610" s="2">
        <f t="shared" si="317"/>
        <v>0</v>
      </c>
      <c r="D2610" s="2">
        <f t="shared" si="318"/>
        <v>7.5720799999999997</v>
      </c>
      <c r="E2610" s="2">
        <f t="shared" si="320"/>
        <v>7.7406699999999997</v>
      </c>
      <c r="F2610" s="2">
        <f t="shared" si="321"/>
        <v>8.1037350000000039</v>
      </c>
      <c r="G2610" s="2">
        <f t="shared" ref="G2610:G2673" si="323">AVERAGE(B2561:B2610)</f>
        <v>8.2963359999999984</v>
      </c>
      <c r="H2610" s="2">
        <f t="shared" si="319"/>
        <v>8.5656244999999949</v>
      </c>
      <c r="I2610" s="2">
        <f t="array" ref="I2610">SUMPRODUCT(B2594:B2613, (ROW(B2594:B2613)-ROW(B2594)+1)) / (20*21/2)</f>
        <v>7.7499033333333349</v>
      </c>
      <c r="J2610" s="2">
        <f t="shared" si="322"/>
        <v>7.9597200623600628</v>
      </c>
      <c r="K2610" s="2">
        <f t="shared" si="316"/>
        <v>8.21991492835995</v>
      </c>
    </row>
    <row r="2611" spans="1:11" ht="13.5" x14ac:dyDescent="0.25">
      <c r="A2611" s="3">
        <f>TITRES_STAT!B2614</f>
        <v>45807</v>
      </c>
      <c r="B2611" s="6">
        <f>TITRES_STAT!D2614</f>
        <v>7.5343999999999998</v>
      </c>
      <c r="C2611" s="2">
        <f t="shared" si="317"/>
        <v>0</v>
      </c>
      <c r="D2611" s="2">
        <f t="shared" si="318"/>
        <v>7.5532399999999997</v>
      </c>
      <c r="E2611" s="2">
        <f t="shared" si="320"/>
        <v>7.6474299999999999</v>
      </c>
      <c r="F2611" s="2">
        <f t="shared" si="321"/>
        <v>8.0571150000000031</v>
      </c>
      <c r="G2611" s="2">
        <f t="shared" si="323"/>
        <v>8.2774999999999981</v>
      </c>
      <c r="H2611" s="2">
        <f t="shared" si="319"/>
        <v>8.5587024999999954</v>
      </c>
      <c r="I2611" s="2">
        <f t="array" ref="I2611">SUMPRODUCT(B2595:B2614, (ROW(B2595:B2614)-ROW(B2595)+1)) / (20*21/2)</f>
        <v>7.7090009523809533</v>
      </c>
      <c r="J2611" s="2">
        <f t="shared" si="322"/>
        <v>7.9192133897543426</v>
      </c>
      <c r="K2611" s="2">
        <f t="shared" ref="K2611:K2674" si="324">$K$4*B2611+(1-$K$4)*K2610</f>
        <v>8.1930319899928925</v>
      </c>
    </row>
    <row r="2612" spans="1:11" ht="13.5" x14ac:dyDescent="0.25">
      <c r="A2612" s="3">
        <f>TITRES_STAT!B2615</f>
        <v>45810</v>
      </c>
      <c r="B2612" s="6">
        <f>TITRES_STAT!D2615</f>
        <v>7.5343999999999998</v>
      </c>
      <c r="C2612" s="2">
        <f t="shared" si="317"/>
        <v>0</v>
      </c>
      <c r="D2612" s="2">
        <f t="shared" si="318"/>
        <v>7.5343999999999998</v>
      </c>
      <c r="E2612" s="2">
        <f t="shared" si="320"/>
        <v>7.5918599999999996</v>
      </c>
      <c r="F2612" s="2">
        <f t="shared" si="321"/>
        <v>8.0104950000000024</v>
      </c>
      <c r="G2612" s="2">
        <f t="shared" si="323"/>
        <v>8.2586639999999996</v>
      </c>
      <c r="H2612" s="2">
        <f t="shared" si="319"/>
        <v>8.5517804999999942</v>
      </c>
      <c r="I2612" s="2">
        <f t="array" ref="I2612">SUMPRODUCT(B2596:B2615, (ROW(B2596:B2615)-ROW(B2596)+1)) / (20*21/2)</f>
        <v>7.6725385714285714</v>
      </c>
      <c r="J2612" s="2">
        <f t="shared" si="322"/>
        <v>7.8825644954920238</v>
      </c>
      <c r="K2612" s="2">
        <f t="shared" si="324"/>
        <v>8.1672032845029747</v>
      </c>
    </row>
    <row r="2613" spans="1:11" ht="13.5" x14ac:dyDescent="0.25">
      <c r="A2613" s="3">
        <f>TITRES_STAT!B2616</f>
        <v>45811</v>
      </c>
      <c r="B2613" s="6">
        <f>TITRES_STAT!D2616</f>
        <v>7.5343999999999998</v>
      </c>
      <c r="C2613" s="2">
        <f t="shared" si="317"/>
        <v>0</v>
      </c>
      <c r="D2613" s="2">
        <f t="shared" si="318"/>
        <v>7.5343999999999998</v>
      </c>
      <c r="E2613" s="2">
        <f t="shared" si="320"/>
        <v>7.5720799999999997</v>
      </c>
      <c r="F2613" s="2">
        <f t="shared" si="321"/>
        <v>7.9638750000000034</v>
      </c>
      <c r="G2613" s="2">
        <f t="shared" si="323"/>
        <v>8.2398279999999993</v>
      </c>
      <c r="H2613" s="2">
        <f t="shared" si="319"/>
        <v>8.5448584999999948</v>
      </c>
      <c r="I2613" s="2">
        <f t="array" ref="I2613">SUMPRODUCT(B2597:B2616, (ROW(B2597:B2616)-ROW(B2597)+1)) / (20*21/2)</f>
        <v>7.6405161904761911</v>
      </c>
      <c r="J2613" s="2">
        <f t="shared" si="322"/>
        <v>7.849405972111831</v>
      </c>
      <c r="K2613" s="2">
        <f t="shared" si="324"/>
        <v>8.1423874694244276</v>
      </c>
    </row>
    <row r="2614" spans="1:11" ht="13.5" x14ac:dyDescent="0.25">
      <c r="A2614" s="3">
        <f>TITRES_STAT!B2617</f>
        <v>45812</v>
      </c>
      <c r="B2614" s="6">
        <f>TITRES_STAT!D2617</f>
        <v>7.5343999999999998</v>
      </c>
      <c r="C2614" s="2">
        <f t="shared" si="317"/>
        <v>0</v>
      </c>
      <c r="D2614" s="2">
        <f t="shared" si="318"/>
        <v>7.5343999999999998</v>
      </c>
      <c r="E2614" s="2">
        <f t="shared" si="320"/>
        <v>7.5626599999999993</v>
      </c>
      <c r="F2614" s="2">
        <f t="shared" si="321"/>
        <v>7.9172550000000026</v>
      </c>
      <c r="G2614" s="2">
        <f t="shared" si="323"/>
        <v>8.2209920000000007</v>
      </c>
      <c r="H2614" s="2">
        <f t="shared" si="319"/>
        <v>8.5379364999999936</v>
      </c>
      <c r="I2614" s="2">
        <f t="array" ref="I2614">SUMPRODUCT(B2598:B2617, (ROW(B2598:B2617)-ROW(B2598)+1)) / (20*21/2)</f>
        <v>7.6129338095238097</v>
      </c>
      <c r="J2614" s="2">
        <f t="shared" si="322"/>
        <v>7.8194054033392755</v>
      </c>
      <c r="K2614" s="2">
        <f t="shared" si="324"/>
        <v>8.1185448235646458</v>
      </c>
    </row>
    <row r="2615" spans="1:11" ht="13.5" x14ac:dyDescent="0.25">
      <c r="A2615" s="3">
        <f>TITRES_STAT!B2618</f>
        <v>45813</v>
      </c>
      <c r="B2615" s="6">
        <f>TITRES_STAT!D2618</f>
        <v>7.5343999999999998</v>
      </c>
      <c r="C2615" s="2">
        <f t="shared" si="317"/>
        <v>0</v>
      </c>
      <c r="D2615" s="2">
        <f t="shared" si="318"/>
        <v>7.5343999999999998</v>
      </c>
      <c r="E2615" s="2">
        <f t="shared" si="320"/>
        <v>7.5532399999999997</v>
      </c>
      <c r="F2615" s="2">
        <f t="shared" si="321"/>
        <v>7.8706350000000027</v>
      </c>
      <c r="G2615" s="2">
        <f t="shared" si="323"/>
        <v>8.2021560000000004</v>
      </c>
      <c r="H2615" s="2">
        <f t="shared" si="319"/>
        <v>8.5310144999999924</v>
      </c>
      <c r="I2615" s="2">
        <f t="array" ref="I2615">SUMPRODUCT(B2599:B2618, (ROW(B2599:B2618)-ROW(B2599)+1)) / (20*21/2)</f>
        <v>7.589791428571429</v>
      </c>
      <c r="J2615" s="2">
        <f t="shared" si="322"/>
        <v>7.7922620315926778</v>
      </c>
      <c r="K2615" s="2">
        <f t="shared" si="324"/>
        <v>8.0956371834248557</v>
      </c>
    </row>
    <row r="2616" spans="1:11" ht="13.5" x14ac:dyDescent="0.25">
      <c r="A2616" s="3">
        <f>TITRES_STAT!B2619</f>
        <v>45817</v>
      </c>
      <c r="B2616" s="6">
        <f>TITRES_STAT!D2619</f>
        <v>7.5343999999999998</v>
      </c>
      <c r="C2616" s="2">
        <f t="shared" si="317"/>
        <v>0</v>
      </c>
      <c r="D2616" s="2">
        <f t="shared" si="318"/>
        <v>7.5343999999999998</v>
      </c>
      <c r="E2616" s="2">
        <f t="shared" si="320"/>
        <v>7.5438199999999993</v>
      </c>
      <c r="F2616" s="2">
        <f t="shared" si="321"/>
        <v>7.8240150000000028</v>
      </c>
      <c r="G2616" s="2">
        <f t="shared" si="323"/>
        <v>8.183696000000003</v>
      </c>
      <c r="H2616" s="2">
        <f t="shared" si="319"/>
        <v>8.524092499999993</v>
      </c>
      <c r="I2616" s="2">
        <f t="array" ref="I2616">SUMPRODUCT(B2600:B2619, (ROW(B2600:B2619)-ROW(B2600)+1)) / (20*21/2)</f>
        <v>7.5710890476190471</v>
      </c>
      <c r="J2616" s="2">
        <f t="shared" si="322"/>
        <v>7.767703742869565</v>
      </c>
      <c r="K2616" s="2">
        <f t="shared" si="324"/>
        <v>8.0736278821140779</v>
      </c>
    </row>
    <row r="2617" spans="1:11" ht="13.5" x14ac:dyDescent="0.25">
      <c r="A2617" s="3">
        <f>TITRES_STAT!B2620</f>
        <v>45818</v>
      </c>
      <c r="B2617" s="6">
        <f>TITRES_STAT!D2620</f>
        <v>7.5343999999999998</v>
      </c>
      <c r="C2617" s="2">
        <f t="shared" si="317"/>
        <v>0</v>
      </c>
      <c r="D2617" s="2">
        <f t="shared" si="318"/>
        <v>7.5343999999999998</v>
      </c>
      <c r="E2617" s="2">
        <f t="shared" si="320"/>
        <v>7.5343999999999998</v>
      </c>
      <c r="F2617" s="2">
        <f t="shared" si="321"/>
        <v>7.7773950000000029</v>
      </c>
      <c r="G2617" s="2">
        <f t="shared" si="323"/>
        <v>8.1648600000000027</v>
      </c>
      <c r="H2617" s="2">
        <f t="shared" si="319"/>
        <v>8.5171704999999935</v>
      </c>
      <c r="I2617" s="2">
        <f t="array" ref="I2617">SUMPRODUCT(B2601:B2620, (ROW(B2601:B2620)-ROW(B2601)+1)) / (20*21/2)</f>
        <v>7.5568266666666677</v>
      </c>
      <c r="J2617" s="2">
        <f t="shared" si="322"/>
        <v>7.7454843387867491</v>
      </c>
      <c r="K2617" s="2">
        <f t="shared" si="324"/>
        <v>8.0524816906586238</v>
      </c>
    </row>
    <row r="2618" spans="1:11" ht="13.5" x14ac:dyDescent="0.25">
      <c r="A2618" s="3">
        <f>TITRES_STAT!B2621</f>
        <v>45819</v>
      </c>
      <c r="B2618" s="6">
        <f>TITRES_STAT!D2621</f>
        <v>7.5343999999999998</v>
      </c>
      <c r="C2618" s="2">
        <f t="shared" si="317"/>
        <v>0</v>
      </c>
      <c r="D2618" s="2">
        <f t="shared" si="318"/>
        <v>7.5343999999999998</v>
      </c>
      <c r="E2618" s="2">
        <f t="shared" si="320"/>
        <v>7.5343999999999998</v>
      </c>
      <c r="F2618" s="2">
        <f t="shared" si="321"/>
        <v>7.7307750000000031</v>
      </c>
      <c r="G2618" s="2">
        <f t="shared" si="323"/>
        <v>8.1460240000000042</v>
      </c>
      <c r="H2618" s="2">
        <f t="shared" si="319"/>
        <v>8.5102484999999941</v>
      </c>
      <c r="I2618" s="2">
        <f t="array" ref="I2618">SUMPRODUCT(B2602:B2621, (ROW(B2602:B2621)-ROW(B2602)+1)) / (20*21/2)</f>
        <v>7.573909047619046</v>
      </c>
      <c r="J2618" s="2">
        <f t="shared" si="322"/>
        <v>7.7253810684261062</v>
      </c>
      <c r="K2618" s="2">
        <f t="shared" si="324"/>
        <v>8.0321647616131884</v>
      </c>
    </row>
    <row r="2619" spans="1:11" ht="13.5" x14ac:dyDescent="0.25">
      <c r="A2619" s="3">
        <f>TITRES_STAT!B2622</f>
        <v>45820</v>
      </c>
      <c r="B2619" s="6">
        <f>TITRES_STAT!D2622</f>
        <v>7.5343999999999998</v>
      </c>
      <c r="C2619" s="2">
        <f t="shared" si="317"/>
        <v>0</v>
      </c>
      <c r="D2619" s="2">
        <f t="shared" si="318"/>
        <v>7.5343999999999998</v>
      </c>
      <c r="E2619" s="2">
        <f t="shared" si="320"/>
        <v>7.5343999999999998</v>
      </c>
      <c r="F2619" s="2">
        <f t="shared" si="321"/>
        <v>7.6841550000000023</v>
      </c>
      <c r="G2619" s="2">
        <f t="shared" si="323"/>
        <v>8.1347220000000036</v>
      </c>
      <c r="H2619" s="2">
        <f t="shared" si="319"/>
        <v>8.5033264999999929</v>
      </c>
      <c r="I2619" s="2">
        <f t="array" ref="I2619">SUMPRODUCT(B2603:B2622, (ROW(B2603:B2622)-ROW(B2603)+1)) / (20*21/2)</f>
        <v>7.6156195238095235</v>
      </c>
      <c r="J2619" s="2">
        <f t="shared" si="322"/>
        <v>7.7071923952426671</v>
      </c>
      <c r="K2619" s="2">
        <f t="shared" si="324"/>
        <v>8.0126445748832591</v>
      </c>
    </row>
    <row r="2620" spans="1:11" ht="13.5" x14ac:dyDescent="0.25">
      <c r="A2620" s="3">
        <f>TITRES_STAT!B2623</f>
        <v>45821</v>
      </c>
      <c r="B2620" s="6">
        <f>TITRES_STAT!D2623</f>
        <v>7.5343999999999998</v>
      </c>
      <c r="C2620" s="2">
        <f t="shared" si="317"/>
        <v>0</v>
      </c>
      <c r="D2620" s="2">
        <f t="shared" si="318"/>
        <v>7.5343999999999998</v>
      </c>
      <c r="E2620" s="2">
        <f t="shared" si="320"/>
        <v>7.5343999999999998</v>
      </c>
      <c r="F2620" s="2">
        <f t="shared" si="321"/>
        <v>7.6375350000000024</v>
      </c>
      <c r="G2620" s="2">
        <f t="shared" si="323"/>
        <v>8.1162620000000043</v>
      </c>
      <c r="H2620" s="2">
        <f t="shared" si="319"/>
        <v>8.4964044999999935</v>
      </c>
      <c r="I2620" s="2">
        <f t="array" ref="I2620">SUMPRODUCT(B2604:B2623, (ROW(B2604:B2623)-ROW(B2604)+1)) / (20*21/2)</f>
        <v>7.6898399999999993</v>
      </c>
      <c r="J2620" s="2">
        <f t="shared" si="322"/>
        <v>7.6907359766481269</v>
      </c>
      <c r="K2620" s="2">
        <f t="shared" si="324"/>
        <v>7.9938898856721519</v>
      </c>
    </row>
    <row r="2621" spans="1:11" ht="13.5" x14ac:dyDescent="0.25">
      <c r="A2621" s="3">
        <f>TITRES_STAT!B2624</f>
        <v>45824</v>
      </c>
      <c r="B2621" s="6">
        <f>TITRES_STAT!D2624</f>
        <v>7.8169000000000004</v>
      </c>
      <c r="C2621" s="2">
        <f t="shared" si="317"/>
        <v>0.28250000000000064</v>
      </c>
      <c r="D2621" s="2">
        <f t="shared" si="318"/>
        <v>7.5908999999999995</v>
      </c>
      <c r="E2621" s="2">
        <f t="shared" si="320"/>
        <v>7.5626499999999997</v>
      </c>
      <c r="F2621" s="2">
        <f t="shared" si="321"/>
        <v>7.6050400000000025</v>
      </c>
      <c r="G2621" s="2">
        <f t="shared" si="323"/>
        <v>8.1034520000000025</v>
      </c>
      <c r="H2621" s="2">
        <f t="shared" si="319"/>
        <v>8.490894999999993</v>
      </c>
      <c r="I2621" s="2">
        <f t="array" ref="I2621">SUMPRODUCT(B2605:B2624, (ROW(B2605:B2624)-ROW(B2605)+1)) / (20*21/2)</f>
        <v>7.7690423809523814</v>
      </c>
      <c r="J2621" s="2">
        <f t="shared" si="322"/>
        <v>7.7027515979197343</v>
      </c>
      <c r="K2621" s="2">
        <f t="shared" si="324"/>
        <v>7.9869491058418713</v>
      </c>
    </row>
    <row r="2622" spans="1:11" ht="13.5" x14ac:dyDescent="0.25">
      <c r="A2622" s="3">
        <f>TITRES_STAT!B2625</f>
        <v>45825</v>
      </c>
      <c r="B2622" s="6">
        <f>TITRES_STAT!D2625</f>
        <v>8.0429999999999993</v>
      </c>
      <c r="C2622" s="2">
        <f t="shared" si="317"/>
        <v>0.22609999999999886</v>
      </c>
      <c r="D2622" s="2">
        <f t="shared" si="318"/>
        <v>7.6926199999999998</v>
      </c>
      <c r="E2622" s="2">
        <f t="shared" si="320"/>
        <v>7.6135099999999998</v>
      </c>
      <c r="F2622" s="2">
        <f t="shared" si="321"/>
        <v>7.6026850000000028</v>
      </c>
      <c r="G2622" s="2">
        <f t="shared" si="323"/>
        <v>8.095164000000004</v>
      </c>
      <c r="H2622" s="2">
        <f t="shared" si="319"/>
        <v>8.4868454999999923</v>
      </c>
      <c r="I2622" s="2">
        <f t="array" ref="I2622">SUMPRODUCT(B2606:B2625, (ROW(B2606:B2625)-ROW(B2606)+1)) / (20*21/2)</f>
        <v>7.8451485714285702</v>
      </c>
      <c r="J2622" s="2">
        <f t="shared" si="322"/>
        <v>7.7351562076416647</v>
      </c>
      <c r="K2622" s="2">
        <f t="shared" si="324"/>
        <v>7.9891471801225826</v>
      </c>
    </row>
    <row r="2623" spans="1:11" ht="13.5" x14ac:dyDescent="0.25">
      <c r="A2623" s="3">
        <f>TITRES_STAT!B2626</f>
        <v>45826</v>
      </c>
      <c r="B2623" s="6">
        <f>TITRES_STAT!D2626</f>
        <v>8.3819999999999997</v>
      </c>
      <c r="C2623" s="2">
        <f t="shared" si="317"/>
        <v>0.33900000000000041</v>
      </c>
      <c r="D2623" s="2">
        <f t="shared" si="318"/>
        <v>7.8621399999999992</v>
      </c>
      <c r="E2623" s="2">
        <f t="shared" si="320"/>
        <v>7.6982699999999991</v>
      </c>
      <c r="F2623" s="2">
        <f t="shared" si="321"/>
        <v>7.635175000000002</v>
      </c>
      <c r="G2623" s="2">
        <f t="shared" si="323"/>
        <v>8.0936560000000046</v>
      </c>
      <c r="H2623" s="2">
        <f t="shared" si="319"/>
        <v>8.4844909999999913</v>
      </c>
      <c r="I2623" s="2">
        <f t="array" ref="I2623">SUMPRODUCT(B2607:B2626, (ROW(B2607:B2626)-ROW(B2607)+1)) / (20*21/2)</f>
        <v>7.9172185714285703</v>
      </c>
      <c r="J2623" s="2">
        <f t="shared" si="322"/>
        <v>7.7967603783424586</v>
      </c>
      <c r="K2623" s="2">
        <f t="shared" si="324"/>
        <v>8.0045531730589516</v>
      </c>
    </row>
    <row r="2624" spans="1:11" ht="13.5" x14ac:dyDescent="0.25">
      <c r="A2624" s="3">
        <f>TITRES_STAT!B2627</f>
        <v>45827</v>
      </c>
      <c r="B2624" s="6">
        <f>TITRES_STAT!D2627</f>
        <v>8.4667999999999992</v>
      </c>
      <c r="C2624" s="2">
        <f t="shared" si="317"/>
        <v>8.4799999999999542E-2</v>
      </c>
      <c r="D2624" s="2">
        <f t="shared" si="318"/>
        <v>8.0486199999999997</v>
      </c>
      <c r="E2624" s="2">
        <f t="shared" si="320"/>
        <v>7.7915099999999997</v>
      </c>
      <c r="F2624" s="2">
        <f t="shared" si="321"/>
        <v>7.6770850000000026</v>
      </c>
      <c r="G2624" s="2">
        <f t="shared" si="323"/>
        <v>8.0938440000000043</v>
      </c>
      <c r="H2624" s="2">
        <f t="shared" si="319"/>
        <v>8.4825604999999911</v>
      </c>
      <c r="I2624" s="2">
        <f t="array" ref="I2624">SUMPRODUCT(B2608:B2627, (ROW(B2608:B2627)-ROW(B2608)+1)) / (20*21/2)</f>
        <v>7.9852523809523799</v>
      </c>
      <c r="J2624" s="2">
        <f t="shared" si="322"/>
        <v>7.8605736756431765</v>
      </c>
      <c r="K2624" s="2">
        <f t="shared" si="324"/>
        <v>8.0226804996056593</v>
      </c>
    </row>
    <row r="2625" spans="1:11" ht="13.5" x14ac:dyDescent="0.25">
      <c r="A2625" s="3">
        <f>TITRES_STAT!B2628</f>
        <v>45828</v>
      </c>
      <c r="B2625" s="6">
        <f>TITRES_STAT!D2628</f>
        <v>8.4762000000000004</v>
      </c>
      <c r="C2625" s="2">
        <f t="shared" si="317"/>
        <v>9.4000000000011852E-3</v>
      </c>
      <c r="D2625" s="2">
        <f t="shared" si="318"/>
        <v>8.2369799999999991</v>
      </c>
      <c r="E2625" s="2">
        <f t="shared" si="320"/>
        <v>7.8856899999999994</v>
      </c>
      <c r="F2625" s="2">
        <f t="shared" si="321"/>
        <v>7.7194650000000022</v>
      </c>
      <c r="G2625" s="2">
        <f t="shared" si="323"/>
        <v>8.0942200000000035</v>
      </c>
      <c r="H2625" s="2">
        <f t="shared" si="319"/>
        <v>8.4806769999999911</v>
      </c>
      <c r="I2625" s="2">
        <f t="array" ref="I2625">SUMPRODUCT(B2609:B2628, (ROW(B2609:B2628)-ROW(B2609)+1)) / (20*21/2)</f>
        <v>8.0492499999999989</v>
      </c>
      <c r="J2625" s="2">
        <f t="shared" si="322"/>
        <v>7.9192047541533501</v>
      </c>
      <c r="K2625" s="2">
        <f t="shared" si="324"/>
        <v>8.0404655780524958</v>
      </c>
    </row>
    <row r="2626" spans="1:11" ht="13.5" x14ac:dyDescent="0.25">
      <c r="A2626" s="3">
        <f>TITRES_STAT!B2629</f>
        <v>45831</v>
      </c>
      <c r="B2626" s="6">
        <f>TITRES_STAT!D2629</f>
        <v>8.4762000000000004</v>
      </c>
      <c r="C2626" s="2">
        <f t="shared" si="317"/>
        <v>0</v>
      </c>
      <c r="D2626" s="2">
        <f t="shared" si="318"/>
        <v>8.3688399999999987</v>
      </c>
      <c r="E2626" s="2">
        <f t="shared" si="320"/>
        <v>7.97987</v>
      </c>
      <c r="F2626" s="2">
        <f t="shared" si="321"/>
        <v>7.7618450000000028</v>
      </c>
      <c r="G2626" s="2">
        <f t="shared" si="323"/>
        <v>8.0945960000000028</v>
      </c>
      <c r="H2626" s="2">
        <f t="shared" si="319"/>
        <v>8.4787934999999894</v>
      </c>
      <c r="I2626" s="2">
        <f t="array" ref="I2626">SUMPRODUCT(B2610:B2629, (ROW(B2610:B2629)-ROW(B2610)+1)) / (20*21/2)</f>
        <v>8.1087628571428567</v>
      </c>
      <c r="J2626" s="2">
        <f t="shared" si="322"/>
        <v>7.9722519204244593</v>
      </c>
      <c r="K2626" s="2">
        <f t="shared" si="324"/>
        <v>8.0575532024425947</v>
      </c>
    </row>
    <row r="2627" spans="1:11" ht="13.5" x14ac:dyDescent="0.25">
      <c r="A2627" s="3">
        <f>TITRES_STAT!B2630</f>
        <v>45832</v>
      </c>
      <c r="B2627" s="6">
        <f>TITRES_STAT!D2630</f>
        <v>8.4762000000000004</v>
      </c>
      <c r="C2627" s="2">
        <f t="shared" si="317"/>
        <v>0</v>
      </c>
      <c r="D2627" s="2">
        <f t="shared" si="318"/>
        <v>8.4554799999999979</v>
      </c>
      <c r="E2627" s="2">
        <f t="shared" si="320"/>
        <v>8.0740499999999997</v>
      </c>
      <c r="F2627" s="2">
        <f t="shared" si="321"/>
        <v>7.8042250000000024</v>
      </c>
      <c r="G2627" s="2">
        <f t="shared" si="323"/>
        <v>8.0949720000000038</v>
      </c>
      <c r="H2627" s="2">
        <f t="shared" si="319"/>
        <v>8.4769099999999895</v>
      </c>
      <c r="I2627" s="2">
        <f t="array" ref="I2627">SUMPRODUCT(B2611:B2630, (ROW(B2611:B2630)-ROW(B2611)+1)) / (20*21/2)</f>
        <v>8.1637909523809515</v>
      </c>
      <c r="J2627" s="2">
        <f t="shared" si="322"/>
        <v>8.0202469756221291</v>
      </c>
      <c r="K2627" s="2">
        <f t="shared" si="324"/>
        <v>8.0739707239154352</v>
      </c>
    </row>
    <row r="2628" spans="1:11" ht="13.5" x14ac:dyDescent="0.25">
      <c r="A2628" s="3">
        <f>TITRES_STAT!B2631</f>
        <v>45833</v>
      </c>
      <c r="B2628" s="6">
        <f>TITRES_STAT!D2631</f>
        <v>8.4762000000000004</v>
      </c>
      <c r="C2628" s="2">
        <f t="shared" ref="C2628:C2691" si="325">B2628-B2627</f>
        <v>0</v>
      </c>
      <c r="D2628" s="2">
        <f t="shared" si="318"/>
        <v>8.4743199999999987</v>
      </c>
      <c r="E2628" s="2">
        <f t="shared" si="320"/>
        <v>8.1682300000000012</v>
      </c>
      <c r="F2628" s="2">
        <f t="shared" si="321"/>
        <v>7.8513150000000023</v>
      </c>
      <c r="G2628" s="2">
        <f t="shared" si="323"/>
        <v>8.0953480000000031</v>
      </c>
      <c r="H2628" s="2">
        <f t="shared" si="319"/>
        <v>8.4750264999999896</v>
      </c>
      <c r="I2628" s="2">
        <f t="array" ref="I2628">SUMPRODUCT(B2612:B2631, (ROW(B2612:B2631)-ROW(B2612)+1)) / (20*21/2)</f>
        <v>8.2143342857142851</v>
      </c>
      <c r="J2628" s="2">
        <f t="shared" si="322"/>
        <v>8.0636710731819257</v>
      </c>
      <c r="K2628" s="2">
        <f t="shared" si="324"/>
        <v>8.0897444210167908</v>
      </c>
    </row>
    <row r="2629" spans="1:11" ht="13.5" x14ac:dyDescent="0.25">
      <c r="A2629" s="3">
        <f>TITRES_STAT!B2632</f>
        <v>45835</v>
      </c>
      <c r="B2629" s="6">
        <f>TITRES_STAT!D2632</f>
        <v>8.4762000000000004</v>
      </c>
      <c r="C2629" s="2">
        <f t="shared" si="325"/>
        <v>0</v>
      </c>
      <c r="D2629" s="2">
        <f t="shared" si="318"/>
        <v>8.4762000000000004</v>
      </c>
      <c r="E2629" s="2">
        <f t="shared" si="320"/>
        <v>8.2624100000000009</v>
      </c>
      <c r="F2629" s="2">
        <f t="shared" si="321"/>
        <v>7.8984050000000021</v>
      </c>
      <c r="G2629" s="2">
        <f t="shared" si="323"/>
        <v>8.0957240000000041</v>
      </c>
      <c r="H2629" s="2">
        <f t="shared" si="319"/>
        <v>8.4731429999999897</v>
      </c>
      <c r="I2629" s="2">
        <f t="array" ref="I2629">SUMPRODUCT(B2613:B2632, (ROW(B2613:B2632)-ROW(B2613)+1)) / (20*21/2)</f>
        <v>8.2603928571428558</v>
      </c>
      <c r="J2629" s="2">
        <f t="shared" si="322"/>
        <v>8.1029595424026937</v>
      </c>
      <c r="K2629" s="2">
        <f t="shared" si="324"/>
        <v>8.1048995417612311</v>
      </c>
    </row>
    <row r="2630" spans="1:11" ht="13.5" x14ac:dyDescent="0.25">
      <c r="A2630" s="3">
        <f>TITRES_STAT!B2633</f>
        <v>45838</v>
      </c>
      <c r="B2630" s="6">
        <f>TITRES_STAT!D2633</f>
        <v>8.4762000000000004</v>
      </c>
      <c r="C2630" s="2">
        <f t="shared" si="325"/>
        <v>0</v>
      </c>
      <c r="D2630" s="2">
        <f t="shared" ref="D2630:D2693" si="326">AVERAGE(B2626:B2630)</f>
        <v>8.4762000000000004</v>
      </c>
      <c r="E2630" s="2">
        <f t="shared" si="320"/>
        <v>8.3565900000000006</v>
      </c>
      <c r="F2630" s="2">
        <f t="shared" si="321"/>
        <v>7.9454950000000029</v>
      </c>
      <c r="G2630" s="2">
        <f t="shared" si="323"/>
        <v>8.0961000000000034</v>
      </c>
      <c r="H2630" s="2">
        <f t="shared" si="319"/>
        <v>8.4712594999999897</v>
      </c>
      <c r="I2630" s="2">
        <f t="array" ref="I2630">SUMPRODUCT(B2614:B2633, (ROW(B2614:B2633)-ROW(B2614)+1)) / (20*21/2)</f>
        <v>8.3019666666666669</v>
      </c>
      <c r="J2630" s="2">
        <f t="shared" si="322"/>
        <v>8.1385062526500569</v>
      </c>
      <c r="K2630" s="2">
        <f t="shared" si="324"/>
        <v>8.1194603440451054</v>
      </c>
    </row>
    <row r="2631" spans="1:11" ht="13.5" x14ac:dyDescent="0.25">
      <c r="A2631" s="3">
        <f>TITRES_STAT!B2634</f>
        <v>45839</v>
      </c>
      <c r="B2631" s="6">
        <f>TITRES_STAT!D2634</f>
        <v>8.4762000000000004</v>
      </c>
      <c r="C2631" s="2">
        <f t="shared" si="325"/>
        <v>0</v>
      </c>
      <c r="D2631" s="2">
        <f t="shared" si="326"/>
        <v>8.4762000000000004</v>
      </c>
      <c r="E2631" s="2">
        <f t="shared" si="320"/>
        <v>8.4225200000000005</v>
      </c>
      <c r="F2631" s="2">
        <f t="shared" si="321"/>
        <v>7.9925850000000027</v>
      </c>
      <c r="G2631" s="2">
        <f t="shared" si="323"/>
        <v>8.0964760000000027</v>
      </c>
      <c r="H2631" s="2">
        <f t="shared" si="319"/>
        <v>8.4693759999999898</v>
      </c>
      <c r="I2631" s="2">
        <f t="array" ref="I2631">SUMPRODUCT(B2615:B2634, (ROW(B2615:B2634)-ROW(B2615)+1)) / (20*21/2)</f>
        <v>8.3031795238095238</v>
      </c>
      <c r="J2631" s="2">
        <f t="shared" si="322"/>
        <v>8.1706675619214799</v>
      </c>
      <c r="K2631" s="2">
        <f t="shared" si="324"/>
        <v>8.1334501344747103</v>
      </c>
    </row>
    <row r="2632" spans="1:11" ht="13.5" x14ac:dyDescent="0.25">
      <c r="A2632" s="3">
        <f>TITRES_STAT!B2635</f>
        <v>45840</v>
      </c>
      <c r="B2632" s="6">
        <f>TITRES_STAT!D2635</f>
        <v>8.4762000000000004</v>
      </c>
      <c r="C2632" s="2">
        <f t="shared" si="325"/>
        <v>0</v>
      </c>
      <c r="D2632" s="2">
        <f t="shared" si="326"/>
        <v>8.4762000000000004</v>
      </c>
      <c r="E2632" s="2">
        <f t="shared" si="320"/>
        <v>8.46584</v>
      </c>
      <c r="F2632" s="2">
        <f t="shared" si="321"/>
        <v>8.0396750000000026</v>
      </c>
      <c r="G2632" s="2">
        <f t="shared" si="323"/>
        <v>8.0968520000000037</v>
      </c>
      <c r="H2632" s="2">
        <f t="shared" si="319"/>
        <v>8.4674924999999899</v>
      </c>
      <c r="I2632" s="2">
        <f t="array" ref="I2632">SUMPRODUCT(B2616:B2635, (ROW(B2616:B2635)-ROW(B2616)+1)) / (20*21/2)</f>
        <v>8.3017014285714286</v>
      </c>
      <c r="J2632" s="2">
        <f t="shared" si="322"/>
        <v>8.1997658893575291</v>
      </c>
      <c r="K2632" s="2">
        <f t="shared" si="324"/>
        <v>8.1468913056717813</v>
      </c>
    </row>
    <row r="2633" spans="1:11" ht="13.5" x14ac:dyDescent="0.25">
      <c r="A2633" s="3">
        <f>TITRES_STAT!B2636</f>
        <v>45841</v>
      </c>
      <c r="B2633" s="6">
        <f>TITRES_STAT!D2636</f>
        <v>8.4762000000000004</v>
      </c>
      <c r="C2633" s="2">
        <f t="shared" si="325"/>
        <v>0</v>
      </c>
      <c r="D2633" s="2">
        <f t="shared" si="326"/>
        <v>8.4762000000000004</v>
      </c>
      <c r="E2633" s="2">
        <f t="shared" si="320"/>
        <v>8.4752600000000005</v>
      </c>
      <c r="F2633" s="2">
        <f t="shared" si="321"/>
        <v>8.0867650000000033</v>
      </c>
      <c r="G2633" s="2">
        <f t="shared" si="323"/>
        <v>8.097228000000003</v>
      </c>
      <c r="H2633" s="2">
        <f t="shared" si="319"/>
        <v>8.4670214999999889</v>
      </c>
      <c r="I2633" s="2">
        <f t="array" ref="I2633">SUMPRODUCT(B2617:B2636, (ROW(B2617:B2636)-ROW(B2617)+1)) / (20*21/2)</f>
        <v>8.2975323809523793</v>
      </c>
      <c r="J2633" s="2">
        <f t="shared" si="322"/>
        <v>8.2260929475139548</v>
      </c>
      <c r="K2633" s="2">
        <f t="shared" si="324"/>
        <v>8.1598053721160255</v>
      </c>
    </row>
    <row r="2634" spans="1:11" ht="13.5" x14ac:dyDescent="0.25">
      <c r="A2634" s="3">
        <f>TITRES_STAT!B2637</f>
        <v>45842</v>
      </c>
      <c r="B2634" s="6">
        <f>TITRES_STAT!D2637</f>
        <v>8.0995000000000008</v>
      </c>
      <c r="C2634" s="2">
        <f t="shared" si="325"/>
        <v>-0.37669999999999959</v>
      </c>
      <c r="D2634" s="2">
        <f t="shared" si="326"/>
        <v>8.4008599999999998</v>
      </c>
      <c r="E2634" s="2">
        <f t="shared" si="320"/>
        <v>8.4385300000000019</v>
      </c>
      <c r="F2634" s="2">
        <f t="shared" si="321"/>
        <v>8.115020000000003</v>
      </c>
      <c r="G2634" s="2">
        <f t="shared" si="323"/>
        <v>8.0900700000000025</v>
      </c>
      <c r="H2634" s="2">
        <f t="shared" ref="H2634:H2693" si="327">AVERAGE(B2435:B2634)</f>
        <v>8.4646669999999897</v>
      </c>
      <c r="I2634" s="2">
        <f t="array" ref="I2634">SUMPRODUCT(B2618:B2637, (ROW(B2618:B2637)-ROW(B2618)+1)) / (20*21/2)</f>
        <v>8.2906723809523815</v>
      </c>
      <c r="J2634" s="2">
        <f t="shared" si="322"/>
        <v>8.2140364763221498</v>
      </c>
      <c r="K2634" s="2">
        <f t="shared" si="324"/>
        <v>8.1574404555624564</v>
      </c>
    </row>
    <row r="2635" spans="1:11" ht="13.5" x14ac:dyDescent="0.25">
      <c r="A2635" s="3">
        <f>TITRES_STAT!B2638</f>
        <v>45845</v>
      </c>
      <c r="B2635" s="6">
        <f>TITRES_STAT!D2638</f>
        <v>8.0995000000000008</v>
      </c>
      <c r="C2635" s="2">
        <f t="shared" si="325"/>
        <v>0</v>
      </c>
      <c r="D2635" s="2">
        <f t="shared" si="326"/>
        <v>8.3255200000000009</v>
      </c>
      <c r="E2635" s="2">
        <f t="shared" si="320"/>
        <v>8.4008600000000015</v>
      </c>
      <c r="F2635" s="2">
        <f t="shared" si="321"/>
        <v>8.1432750000000027</v>
      </c>
      <c r="G2635" s="2">
        <f t="shared" si="323"/>
        <v>8.0829120000000021</v>
      </c>
      <c r="H2635" s="2">
        <f t="shared" si="327"/>
        <v>8.463254499999989</v>
      </c>
      <c r="I2635" s="2">
        <f t="array" ref="I2635">SUMPRODUCT(B2619:B2638, (ROW(B2619:B2638)-ROW(B2619)+1)) / (20*21/2)</f>
        <v>8.2811214285714279</v>
      </c>
      <c r="J2635" s="2">
        <f t="shared" si="322"/>
        <v>8.203128240481945</v>
      </c>
      <c r="K2635" s="2">
        <f t="shared" si="324"/>
        <v>8.1551682808345163</v>
      </c>
    </row>
    <row r="2636" spans="1:11" ht="13.5" x14ac:dyDescent="0.25">
      <c r="A2636" s="3">
        <f>TITRES_STAT!B2639</f>
        <v>45846</v>
      </c>
      <c r="B2636" s="6">
        <f>TITRES_STAT!D2639</f>
        <v>8.0995000000000008</v>
      </c>
      <c r="C2636" s="2">
        <f t="shared" si="325"/>
        <v>0</v>
      </c>
      <c r="D2636" s="2">
        <f t="shared" si="326"/>
        <v>8.2501800000000003</v>
      </c>
      <c r="E2636" s="2">
        <f t="shared" ref="E2636:E2693" si="328">AVERAGE(B2627:B2636)</f>
        <v>8.3631900000000012</v>
      </c>
      <c r="F2636" s="2">
        <f t="shared" si="321"/>
        <v>8.1715300000000024</v>
      </c>
      <c r="G2636" s="2">
        <f t="shared" si="323"/>
        <v>8.0757540000000017</v>
      </c>
      <c r="H2636" s="2">
        <f t="shared" si="327"/>
        <v>8.4618419999999883</v>
      </c>
      <c r="I2636" s="2">
        <f t="array" ref="I2636">SUMPRODUCT(B2620:B2639, (ROW(B2620:B2639)-ROW(B2620)+1)) / (20*21/2)</f>
        <v>8.2688795238095238</v>
      </c>
      <c r="J2636" s="2">
        <f t="shared" si="322"/>
        <v>8.1932588842455694</v>
      </c>
      <c r="K2636" s="2">
        <f t="shared" si="324"/>
        <v>8.1529852109978691</v>
      </c>
    </row>
    <row r="2637" spans="1:11" ht="13.5" x14ac:dyDescent="0.25">
      <c r="A2637" s="3">
        <f>TITRES_STAT!B2640</f>
        <v>45847</v>
      </c>
      <c r="B2637" s="6">
        <f>TITRES_STAT!D2640</f>
        <v>8.0995000000000008</v>
      </c>
      <c r="C2637" s="2">
        <f t="shared" si="325"/>
        <v>0</v>
      </c>
      <c r="D2637" s="2">
        <f t="shared" si="326"/>
        <v>8.1748399999999997</v>
      </c>
      <c r="E2637" s="2">
        <f t="shared" si="328"/>
        <v>8.3255200000000009</v>
      </c>
      <c r="F2637" s="2">
        <f t="shared" si="321"/>
        <v>8.1997850000000021</v>
      </c>
      <c r="G2637" s="2">
        <f t="shared" si="323"/>
        <v>8.0685960000000012</v>
      </c>
      <c r="H2637" s="2">
        <f t="shared" si="327"/>
        <v>8.4585459999999895</v>
      </c>
      <c r="I2637" s="2">
        <f t="array" ref="I2637">SUMPRODUCT(B2621:B2640, (ROW(B2621:B2640)-ROW(B2621)+1)) / (20*21/2)</f>
        <v>8.2539466666666677</v>
      </c>
      <c r="J2637" s="2">
        <f t="shared" si="322"/>
        <v>8.1843294666983724</v>
      </c>
      <c r="K2637" s="2">
        <f t="shared" si="324"/>
        <v>8.1508877517430509</v>
      </c>
    </row>
    <row r="2638" spans="1:11" ht="13.5" x14ac:dyDescent="0.25">
      <c r="A2638" s="3">
        <f>TITRES_STAT!B2641</f>
        <v>45848</v>
      </c>
      <c r="B2638" s="6">
        <f>TITRES_STAT!D2641</f>
        <v>8.0995000000000008</v>
      </c>
      <c r="C2638" s="2">
        <f t="shared" si="325"/>
        <v>0</v>
      </c>
      <c r="D2638" s="2">
        <f t="shared" si="326"/>
        <v>8.0995000000000008</v>
      </c>
      <c r="E2638" s="2">
        <f t="shared" si="328"/>
        <v>8.2878500000000024</v>
      </c>
      <c r="F2638" s="2">
        <f t="shared" si="321"/>
        <v>8.2280400000000036</v>
      </c>
      <c r="G2638" s="2">
        <f t="shared" si="323"/>
        <v>8.0689740000000008</v>
      </c>
      <c r="H2638" s="2">
        <f t="shared" si="327"/>
        <v>8.4544494999999884</v>
      </c>
      <c r="I2638" s="2">
        <f t="array" ref="I2638">SUMPRODUCT(B2622:B2641, (ROW(B2622:B2641)-ROW(B2622)+1)) / (20*21/2)</f>
        <v>8.2363228571428575</v>
      </c>
      <c r="J2638" s="2">
        <f t="shared" si="322"/>
        <v>8.1762504698699559</v>
      </c>
      <c r="K2638" s="2">
        <f t="shared" si="324"/>
        <v>8.1488725457923437</v>
      </c>
    </row>
    <row r="2639" spans="1:11" ht="13.5" x14ac:dyDescent="0.25">
      <c r="A2639" s="3">
        <f>TITRES_STAT!B2642</f>
        <v>45849</v>
      </c>
      <c r="B2639" s="6">
        <f>TITRES_STAT!D2642</f>
        <v>8.0995000000000008</v>
      </c>
      <c r="C2639" s="2">
        <f t="shared" si="325"/>
        <v>0</v>
      </c>
      <c r="D2639" s="2">
        <f t="shared" si="326"/>
        <v>8.0995000000000008</v>
      </c>
      <c r="E2639" s="2">
        <f t="shared" si="328"/>
        <v>8.2501800000000021</v>
      </c>
      <c r="F2639" s="2">
        <f t="shared" si="321"/>
        <v>8.2562950000000033</v>
      </c>
      <c r="G2639" s="2">
        <f t="shared" si="323"/>
        <v>8.0693520000000003</v>
      </c>
      <c r="H2639" s="2">
        <f t="shared" si="327"/>
        <v>8.4503529999999891</v>
      </c>
      <c r="I2639" s="2">
        <f t="array" ref="I2639">SUMPRODUCT(B2623:B2642, (ROW(B2623:B2642)-ROW(B2623)+1)) / (20*21/2)</f>
        <v>8.2173533333333335</v>
      </c>
      <c r="J2639" s="2">
        <f t="shared" si="322"/>
        <v>8.1689409013109113</v>
      </c>
      <c r="K2639" s="2">
        <f t="shared" si="324"/>
        <v>8.1469363675259778</v>
      </c>
    </row>
    <row r="2640" spans="1:11" ht="13.5" x14ac:dyDescent="0.25">
      <c r="A2640" s="3">
        <f>TITRES_STAT!B2643</f>
        <v>45852</v>
      </c>
      <c r="B2640" s="6">
        <f>TITRES_STAT!D2643</f>
        <v>8.0995000000000008</v>
      </c>
      <c r="C2640" s="2">
        <f t="shared" si="325"/>
        <v>0</v>
      </c>
      <c r="D2640" s="2">
        <f t="shared" si="326"/>
        <v>8.0995000000000008</v>
      </c>
      <c r="E2640" s="2">
        <f t="shared" si="328"/>
        <v>8.2125100000000018</v>
      </c>
      <c r="F2640" s="2">
        <f t="shared" si="321"/>
        <v>8.284550000000003</v>
      </c>
      <c r="G2640" s="2">
        <f t="shared" si="323"/>
        <v>8.0621939999999999</v>
      </c>
      <c r="H2640" s="2">
        <f t="shared" si="327"/>
        <v>8.4462564999999881</v>
      </c>
      <c r="I2640" s="2">
        <f t="array" ref="I2640">SUMPRODUCT(B2624:B2643, (ROW(B2624:B2643)-ROW(B2624)+1)) / (20*21/2)</f>
        <v>8.1981147619047618</v>
      </c>
      <c r="J2640" s="2">
        <f t="shared" si="322"/>
        <v>8.1623274821384442</v>
      </c>
      <c r="K2640" s="2">
        <f t="shared" si="324"/>
        <v>8.1450761178190767</v>
      </c>
    </row>
    <row r="2641" spans="1:11" ht="13.5" x14ac:dyDescent="0.25">
      <c r="A2641" s="3">
        <f>TITRES_STAT!B2644</f>
        <v>45853</v>
      </c>
      <c r="B2641" s="6">
        <f>TITRES_STAT!D2644</f>
        <v>8.0995000000000008</v>
      </c>
      <c r="C2641" s="2">
        <f t="shared" si="325"/>
        <v>0</v>
      </c>
      <c r="D2641" s="2">
        <f t="shared" si="326"/>
        <v>8.0995000000000008</v>
      </c>
      <c r="E2641" s="2">
        <f t="shared" si="328"/>
        <v>8.1748400000000014</v>
      </c>
      <c r="F2641" s="2">
        <f t="shared" si="321"/>
        <v>8.2986800000000027</v>
      </c>
      <c r="G2641" s="2">
        <f t="shared" si="323"/>
        <v>8.0548479999999998</v>
      </c>
      <c r="H2641" s="2">
        <f t="shared" si="327"/>
        <v>8.4421599999999888</v>
      </c>
      <c r="I2641" s="2">
        <f t="array" ref="I2641">SUMPRODUCT(B2625:B2644, (ROW(B2625:B2644)-ROW(B2625)+1)) / (20*21/2)</f>
        <v>8.1802214285714285</v>
      </c>
      <c r="J2641" s="2">
        <f t="shared" si="322"/>
        <v>8.1563439124109731</v>
      </c>
      <c r="K2641" s="2">
        <f t="shared" si="324"/>
        <v>8.1432888190810733</v>
      </c>
    </row>
    <row r="2642" spans="1:11" ht="13.5" x14ac:dyDescent="0.25">
      <c r="A2642" s="3">
        <f>TITRES_STAT!B2645</f>
        <v>45854</v>
      </c>
      <c r="B2642" s="6">
        <f>TITRES_STAT!D2645</f>
        <v>8.0995000000000008</v>
      </c>
      <c r="C2642" s="2">
        <f t="shared" si="325"/>
        <v>0</v>
      </c>
      <c r="D2642" s="2">
        <f t="shared" si="326"/>
        <v>8.0995000000000008</v>
      </c>
      <c r="E2642" s="2">
        <f t="shared" si="328"/>
        <v>8.1371700000000011</v>
      </c>
      <c r="F2642" s="2">
        <f t="shared" si="321"/>
        <v>8.3015050000000024</v>
      </c>
      <c r="G2642" s="2">
        <f t="shared" si="323"/>
        <v>8.0475019999999997</v>
      </c>
      <c r="H2642" s="2">
        <f t="shared" si="327"/>
        <v>8.4380634999999877</v>
      </c>
      <c r="I2642" s="2">
        <f t="array" ref="I2642">SUMPRODUCT(B2626:B2645, (ROW(B2626:B2645)-ROW(B2626)+1)) / (20*21/2)</f>
        <v>8.1640771428571437</v>
      </c>
      <c r="J2642" s="2">
        <f t="shared" si="322"/>
        <v>8.1509302064670699</v>
      </c>
      <c r="K2642" s="2">
        <f t="shared" si="324"/>
        <v>8.1415716104896596</v>
      </c>
    </row>
    <row r="2643" spans="1:11" ht="13.5" x14ac:dyDescent="0.25">
      <c r="A2643" s="3">
        <f>TITRES_STAT!B2646</f>
        <v>45855</v>
      </c>
      <c r="B2643" s="6">
        <f>TITRES_STAT!D2646</f>
        <v>8.0995000000000008</v>
      </c>
      <c r="C2643" s="2">
        <f t="shared" si="325"/>
        <v>0</v>
      </c>
      <c r="D2643" s="2">
        <f t="shared" si="326"/>
        <v>8.0995000000000008</v>
      </c>
      <c r="E2643" s="2">
        <f t="shared" si="328"/>
        <v>8.0995000000000026</v>
      </c>
      <c r="F2643" s="2">
        <f t="shared" si="321"/>
        <v>8.2873800000000024</v>
      </c>
      <c r="G2643" s="2">
        <f t="shared" si="323"/>
        <v>8.0401559999999979</v>
      </c>
      <c r="H2643" s="2">
        <f t="shared" si="327"/>
        <v>8.4339669999999884</v>
      </c>
      <c r="I2643" s="2">
        <f t="array" ref="I2643">SUMPRODUCT(B2627:B2646, (ROW(B2627:B2646)-ROW(B2627)+1)) / (20*21/2)</f>
        <v>8.1497266666666679</v>
      </c>
      <c r="J2643" s="2">
        <f t="shared" si="322"/>
        <v>8.1460320915654432</v>
      </c>
      <c r="K2643" s="2">
        <f t="shared" si="324"/>
        <v>8.1399217434116338</v>
      </c>
    </row>
    <row r="2644" spans="1:11" ht="13.5" x14ac:dyDescent="0.25">
      <c r="A2644" s="3">
        <f>TITRES_STAT!B2647</f>
        <v>45856</v>
      </c>
      <c r="B2644" s="6">
        <f>TITRES_STAT!D2647</f>
        <v>8.0995000000000008</v>
      </c>
      <c r="C2644" s="2">
        <f t="shared" si="325"/>
        <v>0</v>
      </c>
      <c r="D2644" s="2">
        <f t="shared" si="326"/>
        <v>8.0995000000000008</v>
      </c>
      <c r="E2644" s="2">
        <f t="shared" si="328"/>
        <v>8.0995000000000026</v>
      </c>
      <c r="F2644" s="2">
        <f t="shared" ref="F2644:F2692" si="329">AVERAGE(B2625:B2644)</f>
        <v>8.2690150000000031</v>
      </c>
      <c r="G2644" s="2">
        <f t="shared" si="323"/>
        <v>8.0328099999999978</v>
      </c>
      <c r="H2644" s="2">
        <f t="shared" si="327"/>
        <v>8.4298704999999874</v>
      </c>
      <c r="I2644" s="2">
        <f t="array" ref="I2644">SUMPRODUCT(B2628:B2647, (ROW(B2628:B2647)-ROW(B2628)+1)) / (20*21/2)</f>
        <v>8.1371700000000011</v>
      </c>
      <c r="J2644" s="2">
        <f t="shared" si="322"/>
        <v>8.141600463797305</v>
      </c>
      <c r="K2644" s="2">
        <f t="shared" si="324"/>
        <v>8.1383365770033347</v>
      </c>
    </row>
    <row r="2645" spans="1:11" ht="13.5" x14ac:dyDescent="0.25">
      <c r="A2645" s="3">
        <f>TITRES_STAT!B2648</f>
        <v>45859</v>
      </c>
      <c r="B2645" s="6">
        <f>TITRES_STAT!D2648</f>
        <v>8.0995000000000008</v>
      </c>
      <c r="C2645" s="2">
        <f t="shared" si="325"/>
        <v>0</v>
      </c>
      <c r="D2645" s="2">
        <f t="shared" si="326"/>
        <v>8.0995000000000008</v>
      </c>
      <c r="E2645" s="2">
        <f t="shared" si="328"/>
        <v>8.0995000000000026</v>
      </c>
      <c r="F2645" s="2">
        <f t="shared" si="329"/>
        <v>8.2501800000000038</v>
      </c>
      <c r="G2645" s="2">
        <f t="shared" si="323"/>
        <v>8.0254639999999977</v>
      </c>
      <c r="H2645" s="2">
        <f t="shared" si="327"/>
        <v>8.4257739999999881</v>
      </c>
      <c r="I2645" s="2">
        <f t="array" ref="I2645">SUMPRODUCT(B2629:B2648, (ROW(B2629:B2648)-ROW(B2629)+1)) / (20*21/2)</f>
        <v>8.1264071428571434</v>
      </c>
      <c r="J2645" s="2">
        <f t="shared" ref="J2645:J2693" si="330">$J$4*B2645+J2644*(1-$J$4)</f>
        <v>8.1375908958166097</v>
      </c>
      <c r="K2645" s="2">
        <f t="shared" si="324"/>
        <v>8.1368135739835967</v>
      </c>
    </row>
    <row r="2646" spans="1:11" ht="13.5" x14ac:dyDescent="0.25">
      <c r="A2646" s="3">
        <f>TITRES_STAT!B2649</f>
        <v>45860</v>
      </c>
      <c r="B2646" s="6">
        <f>TITRES_STAT!D2649</f>
        <v>8.0995000000000008</v>
      </c>
      <c r="C2646" s="2">
        <f t="shared" si="325"/>
        <v>0</v>
      </c>
      <c r="D2646" s="2">
        <f t="shared" si="326"/>
        <v>8.0995000000000008</v>
      </c>
      <c r="E2646" s="2">
        <f t="shared" si="328"/>
        <v>8.0995000000000026</v>
      </c>
      <c r="F2646" s="2">
        <f t="shared" si="329"/>
        <v>8.2313450000000028</v>
      </c>
      <c r="G2646" s="2">
        <f t="shared" si="323"/>
        <v>8.0181179999999976</v>
      </c>
      <c r="H2646" s="2">
        <f t="shared" si="327"/>
        <v>8.4216774999999888</v>
      </c>
      <c r="I2646" s="2">
        <f t="array" ref="I2646">SUMPRODUCT(B2630:B2649, (ROW(B2630:B2649)-ROW(B2630)+1)) / (20*21/2)</f>
        <v>8.1174380952380965</v>
      </c>
      <c r="J2646" s="2">
        <f t="shared" si="330"/>
        <v>8.1339631914531232</v>
      </c>
      <c r="K2646" s="2">
        <f t="shared" si="324"/>
        <v>8.1353502965724758</v>
      </c>
    </row>
    <row r="2647" spans="1:11" ht="13.5" x14ac:dyDescent="0.25">
      <c r="A2647" s="3">
        <f>TITRES_STAT!B2650</f>
        <v>45861</v>
      </c>
      <c r="B2647" s="6">
        <f>TITRES_STAT!D2650</f>
        <v>8.0995000000000008</v>
      </c>
      <c r="C2647" s="2">
        <f t="shared" si="325"/>
        <v>0</v>
      </c>
      <c r="D2647" s="2">
        <f t="shared" si="326"/>
        <v>8.0995000000000008</v>
      </c>
      <c r="E2647" s="2">
        <f t="shared" si="328"/>
        <v>8.0995000000000026</v>
      </c>
      <c r="F2647" s="2">
        <f t="shared" si="329"/>
        <v>8.2125100000000035</v>
      </c>
      <c r="G2647" s="2">
        <f t="shared" si="323"/>
        <v>8.0107719999999958</v>
      </c>
      <c r="H2647" s="2">
        <f t="shared" si="327"/>
        <v>8.4175809999999895</v>
      </c>
      <c r="I2647" s="2">
        <f t="array" ref="I2647">SUMPRODUCT(B2631:B2650, (ROW(B2631:B2650)-ROW(B2631)+1)) / (20*21/2)</f>
        <v>8.1198342857142869</v>
      </c>
      <c r="J2647" s="2">
        <f t="shared" si="330"/>
        <v>8.1306809827433018</v>
      </c>
      <c r="K2647" s="2">
        <f t="shared" si="324"/>
        <v>8.1339444025892416</v>
      </c>
    </row>
    <row r="2648" spans="1:11" ht="13.5" x14ac:dyDescent="0.25">
      <c r="A2648" s="3">
        <f>TITRES_STAT!B2651</f>
        <v>45862</v>
      </c>
      <c r="B2648" s="6">
        <f>TITRES_STAT!D2651</f>
        <v>8.0995000000000008</v>
      </c>
      <c r="C2648" s="2">
        <f t="shared" si="325"/>
        <v>0</v>
      </c>
      <c r="D2648" s="2">
        <f t="shared" si="326"/>
        <v>8.0995000000000008</v>
      </c>
      <c r="E2648" s="2">
        <f t="shared" si="328"/>
        <v>8.0995000000000026</v>
      </c>
      <c r="F2648" s="2">
        <f t="shared" si="329"/>
        <v>8.1936750000000025</v>
      </c>
      <c r="G2648" s="2">
        <f t="shared" si="323"/>
        <v>8.0034259999999957</v>
      </c>
      <c r="H2648" s="2">
        <f t="shared" si="327"/>
        <v>8.4134844999999885</v>
      </c>
      <c r="I2648" s="2">
        <f t="array" ref="I2648">SUMPRODUCT(B2632:B2651, (ROW(B2632:B2651)-ROW(B2632)+1)) / (20*21/2)</f>
        <v>8.123545714285715</v>
      </c>
      <c r="J2648" s="2">
        <f t="shared" si="330"/>
        <v>8.1277113653391773</v>
      </c>
      <c r="K2648" s="2">
        <f t="shared" si="324"/>
        <v>8.1325936417033891</v>
      </c>
    </row>
    <row r="2649" spans="1:11" ht="13.5" x14ac:dyDescent="0.25">
      <c r="A2649" s="3">
        <f>TITRES_STAT!B2652</f>
        <v>45866</v>
      </c>
      <c r="B2649" s="6">
        <f>TITRES_STAT!D2652</f>
        <v>8.0995000000000008</v>
      </c>
      <c r="C2649" s="2">
        <f t="shared" si="325"/>
        <v>0</v>
      </c>
      <c r="D2649" s="2">
        <f t="shared" si="326"/>
        <v>8.0995000000000008</v>
      </c>
      <c r="E2649" s="2">
        <f t="shared" si="328"/>
        <v>8.0995000000000026</v>
      </c>
      <c r="F2649" s="2">
        <f t="shared" si="329"/>
        <v>8.1748400000000032</v>
      </c>
      <c r="G2649" s="2">
        <f t="shared" si="323"/>
        <v>7.9960799999999947</v>
      </c>
      <c r="H2649" s="2">
        <f t="shared" si="327"/>
        <v>8.4093879999999892</v>
      </c>
      <c r="I2649" s="2">
        <f t="array" ref="I2649">SUMPRODUCT(B2633:B2652, (ROW(B2633:B2652)-ROW(B2633)+1)) / (20*21/2)</f>
        <v>8.1285723809523827</v>
      </c>
      <c r="J2649" s="2">
        <f t="shared" si="330"/>
        <v>8.1250245686402085</v>
      </c>
      <c r="K2649" s="2">
        <f t="shared" si="324"/>
        <v>8.1312958518326681</v>
      </c>
    </row>
    <row r="2650" spans="1:11" ht="13.5" x14ac:dyDescent="0.25">
      <c r="A2650" s="3">
        <f>TITRES_STAT!B2653</f>
        <v>45867</v>
      </c>
      <c r="B2650" s="6">
        <f>TITRES_STAT!D2653</f>
        <v>8.1999999999999993</v>
      </c>
      <c r="C2650" s="2">
        <f t="shared" si="325"/>
        <v>0.10049999999999848</v>
      </c>
      <c r="D2650" s="2">
        <f t="shared" si="326"/>
        <v>8.1196000000000002</v>
      </c>
      <c r="E2650" s="2">
        <f t="shared" si="328"/>
        <v>8.1095500000000023</v>
      </c>
      <c r="F2650" s="2">
        <f t="shared" si="329"/>
        <v>8.161030000000002</v>
      </c>
      <c r="G2650" s="2">
        <f t="shared" si="323"/>
        <v>7.990743999999995</v>
      </c>
      <c r="H2650" s="2">
        <f t="shared" si="327"/>
        <v>8.4057939999999896</v>
      </c>
      <c r="I2650" s="2">
        <f t="array" ref="I2650">SUMPRODUCT(B2634:B2653, (ROW(B2634:B2653)-ROW(B2634)+1)) / (20*21/2)</f>
        <v>8.1349142857142862</v>
      </c>
      <c r="J2650" s="2">
        <f t="shared" si="330"/>
        <v>8.1321650859125683</v>
      </c>
      <c r="K2650" s="2">
        <f t="shared" si="324"/>
        <v>8.133990132152956</v>
      </c>
    </row>
    <row r="2651" spans="1:11" ht="13.5" x14ac:dyDescent="0.25">
      <c r="A2651" s="3">
        <f>TITRES_STAT!B2654</f>
        <v>45868</v>
      </c>
      <c r="B2651" s="6">
        <f>TITRES_STAT!D2654</f>
        <v>8.1999999999999993</v>
      </c>
      <c r="C2651" s="2">
        <f t="shared" si="325"/>
        <v>0</v>
      </c>
      <c r="D2651" s="2">
        <f t="shared" si="326"/>
        <v>8.1397000000000013</v>
      </c>
      <c r="E2651" s="2">
        <f t="shared" si="328"/>
        <v>8.1196000000000019</v>
      </c>
      <c r="F2651" s="2">
        <f t="shared" si="329"/>
        <v>8.1472200000000008</v>
      </c>
      <c r="G2651" s="2">
        <f t="shared" si="323"/>
        <v>7.9854079999999952</v>
      </c>
      <c r="H2651" s="2">
        <f t="shared" si="327"/>
        <v>8.4021999999999899</v>
      </c>
      <c r="I2651" s="2">
        <f t="array" ref="I2651">SUMPRODUCT(B2635:B2654, (ROW(B2635:B2654)-ROW(B2635)+1)) / (20*21/2)</f>
        <v>8.1425714285714292</v>
      </c>
      <c r="J2651" s="2">
        <f t="shared" si="330"/>
        <v>8.138625553920896</v>
      </c>
      <c r="K2651" s="2">
        <f t="shared" si="324"/>
        <v>8.1365787544214676</v>
      </c>
    </row>
    <row r="2652" spans="1:11" ht="13.5" x14ac:dyDescent="0.25">
      <c r="A2652" s="3">
        <f>TITRES_STAT!B2655</f>
        <v>45869</v>
      </c>
      <c r="B2652" s="6">
        <f>TITRES_STAT!D2655</f>
        <v>8.1999999999999993</v>
      </c>
      <c r="C2652" s="2">
        <f t="shared" si="325"/>
        <v>0</v>
      </c>
      <c r="D2652" s="2">
        <f t="shared" si="326"/>
        <v>8.1598000000000006</v>
      </c>
      <c r="E2652" s="2">
        <f t="shared" si="328"/>
        <v>8.1296500000000016</v>
      </c>
      <c r="F2652" s="2">
        <f t="shared" si="329"/>
        <v>8.1334100000000014</v>
      </c>
      <c r="G2652" s="2">
        <f t="shared" si="323"/>
        <v>7.9876059999999951</v>
      </c>
      <c r="H2652" s="2">
        <f t="shared" si="327"/>
        <v>8.3986059999999902</v>
      </c>
      <c r="I2652" s="2">
        <f t="array" ref="I2652">SUMPRODUCT(B2636:B2655, (ROW(B2636:B2655)-ROW(B2636)+1)) / (20*21/2)</f>
        <v>8.1497499999999992</v>
      </c>
      <c r="J2652" s="2">
        <f t="shared" si="330"/>
        <v>8.144470739261763</v>
      </c>
      <c r="K2652" s="2">
        <f t="shared" si="324"/>
        <v>8.1390658620912149</v>
      </c>
    </row>
    <row r="2653" spans="1:11" ht="13.5" x14ac:dyDescent="0.25">
      <c r="A2653" s="3">
        <f>TITRES_STAT!B2656</f>
        <v>45870</v>
      </c>
      <c r="B2653" s="6">
        <f>TITRES_STAT!D2656</f>
        <v>8.1999999999999993</v>
      </c>
      <c r="C2653" s="2">
        <f t="shared" si="325"/>
        <v>0</v>
      </c>
      <c r="D2653" s="2">
        <f t="shared" si="326"/>
        <v>8.1798999999999999</v>
      </c>
      <c r="E2653" s="2">
        <f t="shared" si="328"/>
        <v>8.1397000000000013</v>
      </c>
      <c r="F2653" s="2">
        <f t="shared" si="329"/>
        <v>8.1196000000000002</v>
      </c>
      <c r="G2653" s="2">
        <f t="shared" si="323"/>
        <v>7.9969619999999955</v>
      </c>
      <c r="H2653" s="2">
        <f t="shared" si="327"/>
        <v>8.3950119999999906</v>
      </c>
      <c r="I2653" s="2">
        <f t="array" ref="I2653">SUMPRODUCT(B2637:B2656, (ROW(B2637:B2656)-ROW(B2637)+1)) / (20*21/2)</f>
        <v>8.1564500000000013</v>
      </c>
      <c r="J2653" s="2">
        <f t="shared" si="330"/>
        <v>8.1497592402844532</v>
      </c>
      <c r="K2653" s="2">
        <f t="shared" si="324"/>
        <v>8.1414554361268543</v>
      </c>
    </row>
    <row r="2654" spans="1:11" ht="13.5" x14ac:dyDescent="0.25">
      <c r="A2654" s="3">
        <f>TITRES_STAT!B2657</f>
        <v>45873</v>
      </c>
      <c r="B2654" s="6">
        <f>TITRES_STAT!D2657</f>
        <v>8.1999999999999993</v>
      </c>
      <c r="C2654" s="2">
        <f t="shared" si="325"/>
        <v>0</v>
      </c>
      <c r="D2654" s="2">
        <f t="shared" si="326"/>
        <v>8.1999999999999993</v>
      </c>
      <c r="E2654" s="2">
        <f t="shared" si="328"/>
        <v>8.1497500000000009</v>
      </c>
      <c r="F2654" s="2">
        <f t="shared" si="329"/>
        <v>8.124625</v>
      </c>
      <c r="G2654" s="2">
        <f t="shared" si="323"/>
        <v>8.0083899999999968</v>
      </c>
      <c r="H2654" s="2">
        <f t="shared" si="327"/>
        <v>8.3914179999999909</v>
      </c>
      <c r="I2654" s="2">
        <f t="array" ref="I2654">SUMPRODUCT(B2638:B2657, (ROW(B2638:B2657)-ROW(B2638)+1)) / (20*21/2)</f>
        <v>8.1626714285714286</v>
      </c>
      <c r="J2654" s="2">
        <f t="shared" si="330"/>
        <v>8.1545440745430771</v>
      </c>
      <c r="K2654" s="2">
        <f t="shared" si="324"/>
        <v>8.1437513013767813</v>
      </c>
    </row>
    <row r="2655" spans="1:11" ht="13.5" x14ac:dyDescent="0.25">
      <c r="A2655" s="3">
        <f>TITRES_STAT!B2658</f>
        <v>45874</v>
      </c>
      <c r="B2655" s="6">
        <f>TITRES_STAT!D2658</f>
        <v>8.1999999999999993</v>
      </c>
      <c r="C2655" s="2">
        <f t="shared" si="325"/>
        <v>0</v>
      </c>
      <c r="D2655" s="2">
        <f t="shared" si="326"/>
        <v>8.1999999999999993</v>
      </c>
      <c r="E2655" s="2">
        <f t="shared" si="328"/>
        <v>8.1598000000000006</v>
      </c>
      <c r="F2655" s="2">
        <f t="shared" si="329"/>
        <v>8.1296499999999998</v>
      </c>
      <c r="G2655" s="2">
        <f t="shared" si="323"/>
        <v>8.0198179999999955</v>
      </c>
      <c r="H2655" s="2">
        <f t="shared" si="327"/>
        <v>8.3878239999999913</v>
      </c>
      <c r="I2655" s="2">
        <f t="array" ref="I2655">SUMPRODUCT(B2639:B2658, (ROW(B2639:B2658)-ROW(B2639)+1)) / (20*21/2)</f>
        <v>8.1684142857142863</v>
      </c>
      <c r="J2655" s="2">
        <f t="shared" si="330"/>
        <v>8.1588732103008788</v>
      </c>
      <c r="K2655" s="2">
        <f t="shared" si="324"/>
        <v>8.1459571326953402</v>
      </c>
    </row>
    <row r="2656" spans="1:11" ht="13.5" x14ac:dyDescent="0.25">
      <c r="A2656" s="3">
        <f>TITRES_STAT!B2659</f>
        <v>45875</v>
      </c>
      <c r="B2656" s="6">
        <f>TITRES_STAT!D2659</f>
        <v>8.1999999999999993</v>
      </c>
      <c r="C2656" s="2">
        <f t="shared" si="325"/>
        <v>0</v>
      </c>
      <c r="D2656" s="2">
        <f t="shared" si="326"/>
        <v>8.1999999999999993</v>
      </c>
      <c r="E2656" s="2">
        <f t="shared" si="328"/>
        <v>8.1698500000000021</v>
      </c>
      <c r="F2656" s="2">
        <f t="shared" si="329"/>
        <v>8.1346749999999997</v>
      </c>
      <c r="G2656" s="2">
        <f t="shared" si="323"/>
        <v>8.0312459999999959</v>
      </c>
      <c r="H2656" s="2">
        <f t="shared" si="327"/>
        <v>8.3842299999999916</v>
      </c>
      <c r="I2656" s="2">
        <f t="array" ref="I2656">SUMPRODUCT(B2640:B2659, (ROW(B2640:B2659)-ROW(B2640)+1)) / (20*21/2)</f>
        <v>8.1736785714285727</v>
      </c>
      <c r="J2656" s="2">
        <f t="shared" si="330"/>
        <v>8.162790047415081</v>
      </c>
      <c r="K2656" s="2">
        <f t="shared" si="324"/>
        <v>8.1480764608249352</v>
      </c>
    </row>
    <row r="2657" spans="1:11" ht="13.5" x14ac:dyDescent="0.25">
      <c r="A2657" s="3">
        <f>TITRES_STAT!B2660</f>
        <v>45876</v>
      </c>
      <c r="B2657" s="6">
        <f>TITRES_STAT!D2660</f>
        <v>8.1999999999999993</v>
      </c>
      <c r="C2657" s="2">
        <f t="shared" si="325"/>
        <v>0</v>
      </c>
      <c r="D2657" s="2">
        <f t="shared" si="326"/>
        <v>8.1999999999999993</v>
      </c>
      <c r="E2657" s="2">
        <f t="shared" si="328"/>
        <v>8.1799000000000017</v>
      </c>
      <c r="F2657" s="2">
        <f t="shared" si="329"/>
        <v>8.1396999999999995</v>
      </c>
      <c r="G2657" s="2">
        <f t="shared" si="323"/>
        <v>8.0426739999999963</v>
      </c>
      <c r="H2657" s="2">
        <f t="shared" si="327"/>
        <v>8.380635999999992</v>
      </c>
      <c r="I2657" s="2">
        <f t="array" ref="I2657">SUMPRODUCT(B2641:B2660, (ROW(B2641:B2660)-ROW(B2641)+1)) / (20*21/2)</f>
        <v>8.1784642857142842</v>
      </c>
      <c r="J2657" s="2">
        <f t="shared" si="330"/>
        <v>8.1663338524231683</v>
      </c>
      <c r="K2657" s="2">
        <f t="shared" si="324"/>
        <v>8.1501126780474866</v>
      </c>
    </row>
    <row r="2658" spans="1:11" ht="13.5" x14ac:dyDescent="0.25">
      <c r="A2658" s="3">
        <f>TITRES_STAT!B2661</f>
        <v>45877</v>
      </c>
      <c r="B2658" s="6">
        <f>TITRES_STAT!D2661</f>
        <v>8.1999999999999993</v>
      </c>
      <c r="C2658" s="2">
        <f t="shared" si="325"/>
        <v>0</v>
      </c>
      <c r="D2658" s="2">
        <f t="shared" si="326"/>
        <v>8.1999999999999993</v>
      </c>
      <c r="E2658" s="2">
        <f t="shared" si="328"/>
        <v>8.1899500000000014</v>
      </c>
      <c r="F2658" s="2">
        <f t="shared" si="329"/>
        <v>8.1447249999999993</v>
      </c>
      <c r="G2658" s="2">
        <f t="shared" si="323"/>
        <v>8.0559859999999954</v>
      </c>
      <c r="H2658" s="2">
        <f t="shared" si="327"/>
        <v>8.3770419999999941</v>
      </c>
      <c r="I2658" s="2">
        <f t="array" ref="I2658">SUMPRODUCT(B2642:B2661, (ROW(B2642:B2661)-ROW(B2642)+1)) / (20*21/2)</f>
        <v>8.1827714285714279</v>
      </c>
      <c r="J2658" s="2">
        <f t="shared" si="330"/>
        <v>8.1695401521923898</v>
      </c>
      <c r="K2658" s="2">
        <f t="shared" si="324"/>
        <v>8.1520690436142527</v>
      </c>
    </row>
    <row r="2659" spans="1:11" ht="13.5" x14ac:dyDescent="0.25">
      <c r="A2659" s="3">
        <f>TITRES_STAT!B2662</f>
        <v>45880</v>
      </c>
      <c r="B2659" s="6">
        <f>TITRES_STAT!D2662</f>
        <v>8.1999999999999993</v>
      </c>
      <c r="C2659" s="2">
        <f t="shared" si="325"/>
        <v>0</v>
      </c>
      <c r="D2659" s="2">
        <f t="shared" si="326"/>
        <v>8.1999999999999993</v>
      </c>
      <c r="E2659" s="2">
        <f t="shared" si="328"/>
        <v>8.2000000000000011</v>
      </c>
      <c r="F2659" s="2">
        <f t="shared" si="329"/>
        <v>8.1497499999999992</v>
      </c>
      <c r="G2659" s="2">
        <f t="shared" si="323"/>
        <v>8.0692979999999963</v>
      </c>
      <c r="H2659" s="2">
        <f t="shared" si="327"/>
        <v>8.3734479999999945</v>
      </c>
      <c r="I2659" s="2">
        <f t="array" ref="I2659">SUMPRODUCT(B2643:B2662, (ROW(B2643:B2662)-ROW(B2643)+1)) / (20*21/2)</f>
        <v>8.210409523809524</v>
      </c>
      <c r="J2659" s="2">
        <f t="shared" si="330"/>
        <v>8.1724410900788289</v>
      </c>
      <c r="K2659" s="2">
        <f t="shared" si="324"/>
        <v>8.1539486889627142</v>
      </c>
    </row>
    <row r="2660" spans="1:11" ht="13.5" x14ac:dyDescent="0.25">
      <c r="A2660" s="3">
        <f>TITRES_STAT!B2663</f>
        <v>45881</v>
      </c>
      <c r="B2660" s="6">
        <f>TITRES_STAT!D2663</f>
        <v>8.1999999999999993</v>
      </c>
      <c r="C2660" s="2">
        <f t="shared" si="325"/>
        <v>0</v>
      </c>
      <c r="D2660" s="2">
        <f t="shared" si="326"/>
        <v>8.1999999999999993</v>
      </c>
      <c r="E2660" s="2">
        <f t="shared" si="328"/>
        <v>8.2000000000000011</v>
      </c>
      <c r="F2660" s="2">
        <f t="shared" si="329"/>
        <v>8.154774999999999</v>
      </c>
      <c r="G2660" s="2">
        <f t="shared" si="323"/>
        <v>8.0826099999999954</v>
      </c>
      <c r="H2660" s="2">
        <f t="shared" si="327"/>
        <v>8.3718314999999937</v>
      </c>
      <c r="I2660" s="2">
        <f t="array" ref="I2660">SUMPRODUCT(B2644:B2663, (ROW(B2644:B2663)-ROW(B2644)+1)) / (20*21/2)</f>
        <v>8.2363785714285722</v>
      </c>
      <c r="J2660" s="2">
        <f t="shared" si="330"/>
        <v>8.1750657481665598</v>
      </c>
      <c r="K2660" s="2">
        <f t="shared" si="324"/>
        <v>8.1557546227288835</v>
      </c>
    </row>
    <row r="2661" spans="1:11" ht="13.5" x14ac:dyDescent="0.25">
      <c r="A2661" s="3">
        <f>TITRES_STAT!B2664</f>
        <v>45883</v>
      </c>
      <c r="B2661" s="6">
        <f>TITRES_STAT!D2664</f>
        <v>8.1999999999999993</v>
      </c>
      <c r="C2661" s="2">
        <f t="shared" si="325"/>
        <v>0</v>
      </c>
      <c r="D2661" s="2">
        <f t="shared" si="326"/>
        <v>8.1999999999999993</v>
      </c>
      <c r="E2661" s="2">
        <f t="shared" si="328"/>
        <v>8.2000000000000011</v>
      </c>
      <c r="F2661" s="2">
        <f t="shared" si="329"/>
        <v>8.1597999999999988</v>
      </c>
      <c r="G2661" s="2">
        <f t="shared" si="323"/>
        <v>8.0959219999999963</v>
      </c>
      <c r="H2661" s="2">
        <f t="shared" si="327"/>
        <v>8.3720984999999946</v>
      </c>
      <c r="I2661" s="2">
        <f t="array" ref="I2661">SUMPRODUCT(B2645:B2664, (ROW(B2645:B2664)-ROW(B2645)+1)) / (20*21/2)</f>
        <v>8.2606785714285689</v>
      </c>
      <c r="J2661" s="2">
        <f t="shared" si="330"/>
        <v>8.1774404388173636</v>
      </c>
      <c r="K2661" s="2">
        <f t="shared" si="324"/>
        <v>8.1574897355630451</v>
      </c>
    </row>
    <row r="2662" spans="1:11" ht="13.5" x14ac:dyDescent="0.25">
      <c r="A2662" s="3">
        <f>TITRES_STAT!B2665</f>
        <v>45884</v>
      </c>
      <c r="B2662" s="6">
        <f>TITRES_STAT!D2665</f>
        <v>8.4499999999999993</v>
      </c>
      <c r="C2662" s="2">
        <f t="shared" si="325"/>
        <v>0.25</v>
      </c>
      <c r="D2662" s="2">
        <f t="shared" si="326"/>
        <v>8.25</v>
      </c>
      <c r="E2662" s="2">
        <f t="shared" si="328"/>
        <v>8.2250000000000014</v>
      </c>
      <c r="F2662" s="2">
        <f t="shared" si="329"/>
        <v>8.1773249999999997</v>
      </c>
      <c r="G2662" s="2">
        <f t="shared" si="323"/>
        <v>8.1142339999999962</v>
      </c>
      <c r="H2662" s="2">
        <f t="shared" si="327"/>
        <v>8.374321999999994</v>
      </c>
      <c r="I2662" s="2">
        <f t="array" ref="I2662">SUMPRODUCT(B2646:B2665, (ROW(B2646:B2665)-ROW(B2646)+1)) / (20*21/2)</f>
        <v>8.2833095238095229</v>
      </c>
      <c r="J2662" s="2">
        <f t="shared" si="330"/>
        <v>8.2033984922633287</v>
      </c>
      <c r="K2662" s="2">
        <f t="shared" si="324"/>
        <v>8.1689607263252793</v>
      </c>
    </row>
    <row r="2663" spans="1:11" ht="13.5" x14ac:dyDescent="0.25">
      <c r="A2663" s="3">
        <f>TITRES_STAT!B2666</f>
        <v>45887</v>
      </c>
      <c r="B2663" s="6">
        <f>TITRES_STAT!D2666</f>
        <v>8.4499999999999993</v>
      </c>
      <c r="C2663" s="2">
        <f t="shared" si="325"/>
        <v>0</v>
      </c>
      <c r="D2663" s="2">
        <f t="shared" si="326"/>
        <v>8.3000000000000007</v>
      </c>
      <c r="E2663" s="2">
        <f t="shared" si="328"/>
        <v>8.2500000000000018</v>
      </c>
      <c r="F2663" s="2">
        <f t="shared" si="329"/>
        <v>8.1948499999999989</v>
      </c>
      <c r="G2663" s="2">
        <f t="shared" si="323"/>
        <v>8.1325459999999978</v>
      </c>
      <c r="H2663" s="2">
        <f t="shared" si="327"/>
        <v>8.3765454999999935</v>
      </c>
      <c r="I2663" s="2">
        <f t="array" ref="I2663">SUMPRODUCT(B2647:B2666, (ROW(B2647:B2666)-ROW(B2647)+1)) / (20*21/2)</f>
        <v>8.3042714285714272</v>
      </c>
      <c r="J2663" s="2">
        <f t="shared" si="330"/>
        <v>8.2268843501430116</v>
      </c>
      <c r="K2663" s="2">
        <f t="shared" si="324"/>
        <v>8.1799818743125243</v>
      </c>
    </row>
    <row r="2664" spans="1:11" ht="13.5" x14ac:dyDescent="0.25">
      <c r="A2664" s="3">
        <f>TITRES_STAT!B2667</f>
        <v>45888</v>
      </c>
      <c r="B2664" s="6">
        <f>TITRES_STAT!D2667</f>
        <v>8.4499999999999993</v>
      </c>
      <c r="C2664" s="2">
        <f t="shared" si="325"/>
        <v>0</v>
      </c>
      <c r="D2664" s="2">
        <f t="shared" si="326"/>
        <v>8.35</v>
      </c>
      <c r="E2664" s="2">
        <f t="shared" si="328"/>
        <v>8.2750000000000021</v>
      </c>
      <c r="F2664" s="2">
        <f t="shared" si="329"/>
        <v>8.212374999999998</v>
      </c>
      <c r="G2664" s="2">
        <f t="shared" si="323"/>
        <v>8.1508579999999977</v>
      </c>
      <c r="H2664" s="2">
        <f t="shared" si="327"/>
        <v>8.3787689999999948</v>
      </c>
      <c r="I2664" s="2">
        <f t="array" ref="I2664">SUMPRODUCT(B2648:B2667, (ROW(B2648:B2667)-ROW(B2648)+1)) / (20*21/2)</f>
        <v>8.3292785714285706</v>
      </c>
      <c r="J2664" s="2">
        <f t="shared" si="330"/>
        <v>8.2481334596532019</v>
      </c>
      <c r="K2664" s="2">
        <f t="shared" si="324"/>
        <v>8.190570820417916</v>
      </c>
    </row>
    <row r="2665" spans="1:11" ht="13.5" x14ac:dyDescent="0.25">
      <c r="A2665" s="3">
        <f>TITRES_STAT!B2668</f>
        <v>45889</v>
      </c>
      <c r="B2665" s="6">
        <f>TITRES_STAT!D2668</f>
        <v>8.4499999999999993</v>
      </c>
      <c r="C2665" s="2">
        <f t="shared" si="325"/>
        <v>0</v>
      </c>
      <c r="D2665" s="2">
        <f t="shared" si="326"/>
        <v>8.4</v>
      </c>
      <c r="E2665" s="2">
        <f t="shared" si="328"/>
        <v>8.3000000000000007</v>
      </c>
      <c r="F2665" s="2">
        <f t="shared" si="329"/>
        <v>8.2298999999999989</v>
      </c>
      <c r="G2665" s="2">
        <f t="shared" si="323"/>
        <v>8.1691699999999976</v>
      </c>
      <c r="H2665" s="2">
        <f t="shared" si="327"/>
        <v>8.3809924999999961</v>
      </c>
      <c r="I2665" s="2">
        <f t="array" ref="I2665">SUMPRODUCT(B2649:B2668, (ROW(B2649:B2668)-ROW(B2649)+1)) / (20*21/2)</f>
        <v>8.3523309523809512</v>
      </c>
      <c r="J2665" s="2">
        <f t="shared" si="330"/>
        <v>8.2673588444481361</v>
      </c>
      <c r="K2665" s="2">
        <f t="shared" si="324"/>
        <v>8.2007445137348611</v>
      </c>
    </row>
    <row r="2666" spans="1:11" ht="13.5" x14ac:dyDescent="0.25">
      <c r="A2666" s="3">
        <f>TITRES_STAT!B2669</f>
        <v>45890</v>
      </c>
      <c r="B2666" s="6">
        <f>TITRES_STAT!D2669</f>
        <v>8.4499999999999993</v>
      </c>
      <c r="C2666" s="2">
        <f t="shared" si="325"/>
        <v>0</v>
      </c>
      <c r="D2666" s="2">
        <f t="shared" si="326"/>
        <v>8.4499999999999993</v>
      </c>
      <c r="E2666" s="2">
        <f t="shared" si="328"/>
        <v>8.3250000000000011</v>
      </c>
      <c r="F2666" s="2">
        <f t="shared" si="329"/>
        <v>8.2474249999999998</v>
      </c>
      <c r="G2666" s="2">
        <f t="shared" si="323"/>
        <v>8.1874819999999975</v>
      </c>
      <c r="H2666" s="2">
        <f t="shared" si="327"/>
        <v>8.3832159999999956</v>
      </c>
      <c r="I2666" s="2">
        <f t="array" ref="I2666">SUMPRODUCT(B2650:B2669, (ROW(B2650:B2669)-ROW(B2650)+1)) / (20*21/2)</f>
        <v>8.402000000000001</v>
      </c>
      <c r="J2666" s="2">
        <f t="shared" si="330"/>
        <v>8.2847532402149806</v>
      </c>
      <c r="K2666" s="2">
        <f t="shared" si="324"/>
        <v>8.2105192386864356</v>
      </c>
    </row>
    <row r="2667" spans="1:11" ht="13.5" x14ac:dyDescent="0.25">
      <c r="A2667" s="3">
        <f>TITRES_STAT!B2670</f>
        <v>45891</v>
      </c>
      <c r="B2667" s="6">
        <f>TITRES_STAT!D2670</f>
        <v>8.51</v>
      </c>
      <c r="C2667" s="2">
        <f t="shared" si="325"/>
        <v>6.0000000000000497E-2</v>
      </c>
      <c r="D2667" s="2">
        <f t="shared" si="326"/>
        <v>8.4619999999999997</v>
      </c>
      <c r="E2667" s="2">
        <f t="shared" si="328"/>
        <v>8.3560000000000016</v>
      </c>
      <c r="F2667" s="2">
        <f t="shared" si="329"/>
        <v>8.267949999999999</v>
      </c>
      <c r="G2667" s="2">
        <f t="shared" si="323"/>
        <v>8.2069939999999981</v>
      </c>
      <c r="H2667" s="2">
        <f t="shared" si="327"/>
        <v>8.3857394999999944</v>
      </c>
      <c r="I2667" s="2">
        <f t="array" ref="I2667">SUMPRODUCT(B2651:B2670, (ROW(B2651:B2670)-ROW(B2651)+1)) / (20*21/2)</f>
        <v>8.4482857142857153</v>
      </c>
      <c r="J2667" s="2">
        <f t="shared" si="330"/>
        <v>8.3062053125754591</v>
      </c>
      <c r="K2667" s="2">
        <f t="shared" si="324"/>
        <v>8.2222635822673595</v>
      </c>
    </row>
    <row r="2668" spans="1:11" ht="13.5" x14ac:dyDescent="0.25">
      <c r="A2668" s="3">
        <f>TITRES_STAT!B2671</f>
        <v>45894</v>
      </c>
      <c r="B2668" s="6">
        <f>TITRES_STAT!D2671</f>
        <v>8.51</v>
      </c>
      <c r="C2668" s="2">
        <f t="shared" si="325"/>
        <v>0</v>
      </c>
      <c r="D2668" s="2">
        <f t="shared" si="326"/>
        <v>8.4740000000000002</v>
      </c>
      <c r="E2668" s="2">
        <f t="shared" si="328"/>
        <v>8.3870000000000022</v>
      </c>
      <c r="F2668" s="2">
        <f t="shared" si="329"/>
        <v>8.288475</v>
      </c>
      <c r="G2668" s="2">
        <f t="shared" si="323"/>
        <v>8.2265059999999988</v>
      </c>
      <c r="H2668" s="2">
        <f t="shared" si="327"/>
        <v>8.3882629999999949</v>
      </c>
      <c r="I2668" s="2">
        <f t="array" ref="I2668">SUMPRODUCT(B2652:B2671, (ROW(B2652:B2671)-ROW(B2652)+1)) / (20*21/2)</f>
        <v>8.4926190476190477</v>
      </c>
      <c r="J2668" s="2">
        <f t="shared" si="330"/>
        <v>8.3256143304254149</v>
      </c>
      <c r="K2668" s="2">
        <f t="shared" si="324"/>
        <v>8.2335473633549139</v>
      </c>
    </row>
    <row r="2669" spans="1:11" ht="13.5" x14ac:dyDescent="0.25">
      <c r="A2669" s="3">
        <f>TITRES_STAT!B2672</f>
        <v>45895</v>
      </c>
      <c r="B2669" s="6">
        <f>TITRES_STAT!D2672</f>
        <v>8.81</v>
      </c>
      <c r="C2669" s="2">
        <f t="shared" si="325"/>
        <v>0.30000000000000071</v>
      </c>
      <c r="D2669" s="2">
        <f t="shared" si="326"/>
        <v>8.5459999999999994</v>
      </c>
      <c r="E2669" s="2">
        <f t="shared" si="328"/>
        <v>8.4480000000000022</v>
      </c>
      <c r="F2669" s="2">
        <f t="shared" si="329"/>
        <v>8.3239999999999998</v>
      </c>
      <c r="G2669" s="2">
        <f t="shared" si="323"/>
        <v>8.2520179999999979</v>
      </c>
      <c r="H2669" s="2">
        <f t="shared" si="327"/>
        <v>8.3922864999999955</v>
      </c>
      <c r="I2669" s="2">
        <f t="array" ref="I2669">SUMPRODUCT(B2653:B2672, (ROW(B2653:B2672)-ROW(B2653)+1)) / (20*21/2)</f>
        <v>8.5349523809523795</v>
      </c>
      <c r="J2669" s="2">
        <f t="shared" si="330"/>
        <v>8.371746298956328</v>
      </c>
      <c r="K2669" s="2">
        <f t="shared" si="324"/>
        <v>8.256153349105702</v>
      </c>
    </row>
    <row r="2670" spans="1:11" ht="13.5" x14ac:dyDescent="0.25">
      <c r="A2670" s="3">
        <f>TITRES_STAT!B2673</f>
        <v>45896</v>
      </c>
      <c r="B2670" s="6">
        <f>TITRES_STAT!D2673</f>
        <v>8.81</v>
      </c>
      <c r="C2670" s="2">
        <f t="shared" si="325"/>
        <v>0</v>
      </c>
      <c r="D2670" s="2">
        <f t="shared" si="326"/>
        <v>8.6180000000000003</v>
      </c>
      <c r="E2670" s="2">
        <f t="shared" si="328"/>
        <v>8.5090000000000003</v>
      </c>
      <c r="F2670" s="2">
        <f t="shared" si="329"/>
        <v>8.3544999999999998</v>
      </c>
      <c r="G2670" s="2">
        <f t="shared" si="323"/>
        <v>8.2775299999999987</v>
      </c>
      <c r="H2670" s="2">
        <f t="shared" si="327"/>
        <v>8.3963099999999944</v>
      </c>
      <c r="I2670" s="2">
        <f t="array" ref="I2670">SUMPRODUCT(B2654:B2673, (ROW(B2654:B2673)-ROW(B2654)+1)) / (20*21/2)</f>
        <v>8.5799999999999983</v>
      </c>
      <c r="J2670" s="2">
        <f t="shared" si="330"/>
        <v>8.4134847466747722</v>
      </c>
      <c r="K2670" s="2">
        <f t="shared" si="324"/>
        <v>8.277872825611361</v>
      </c>
    </row>
    <row r="2671" spans="1:11" ht="13.5" x14ac:dyDescent="0.25">
      <c r="A2671" s="3">
        <f>TITRES_STAT!B2674</f>
        <v>45897</v>
      </c>
      <c r="B2671" s="6">
        <f>TITRES_STAT!D2674</f>
        <v>8.82</v>
      </c>
      <c r="C2671" s="2">
        <f t="shared" si="325"/>
        <v>9.9999999999997868E-3</v>
      </c>
      <c r="D2671" s="2">
        <f t="shared" si="326"/>
        <v>8.6920000000000002</v>
      </c>
      <c r="E2671" s="2">
        <f t="shared" si="328"/>
        <v>8.5710000000000015</v>
      </c>
      <c r="F2671" s="2">
        <f t="shared" si="329"/>
        <v>8.3855000000000004</v>
      </c>
      <c r="G2671" s="2">
        <f t="shared" si="323"/>
        <v>8.2975919999999981</v>
      </c>
      <c r="H2671" s="2">
        <f t="shared" si="327"/>
        <v>8.4003834999999967</v>
      </c>
      <c r="I2671" s="2">
        <f t="array" ref="I2671">SUMPRODUCT(B2655:B2674, (ROW(B2655:B2674)-ROW(B2655)+1)) / (20*21/2)</f>
        <v>8.6217619047619038</v>
      </c>
      <c r="J2671" s="2">
        <f t="shared" si="330"/>
        <v>8.4522004850866992</v>
      </c>
      <c r="K2671" s="2">
        <f t="shared" si="324"/>
        <v>8.299132714803072</v>
      </c>
    </row>
    <row r="2672" spans="1:11" ht="13.5" x14ac:dyDescent="0.25">
      <c r="A2672" s="3">
        <f>TITRES_STAT!B2675</f>
        <v>45898</v>
      </c>
      <c r="B2672" s="6">
        <f>TITRES_STAT!D2675</f>
        <v>8.83</v>
      </c>
      <c r="C2672" s="2">
        <f t="shared" si="325"/>
        <v>9.9999999999997868E-3</v>
      </c>
      <c r="D2672" s="2">
        <f t="shared" si="326"/>
        <v>8.7560000000000002</v>
      </c>
      <c r="E2672" s="2">
        <f t="shared" si="328"/>
        <v>8.6089999999999982</v>
      </c>
      <c r="F2672" s="2">
        <f t="shared" si="329"/>
        <v>8.4170000000000016</v>
      </c>
      <c r="G2672" s="2">
        <f t="shared" si="323"/>
        <v>8.3133319999999973</v>
      </c>
      <c r="H2672" s="2">
        <f t="shared" si="327"/>
        <v>8.4045069999999971</v>
      </c>
      <c r="I2672" s="2">
        <f t="array" ref="I2672">SUMPRODUCT(B2656:B2675, (ROW(B2656:B2675)-ROW(B2656)+1)) / (20*21/2)</f>
        <v>8.6602380952380962</v>
      </c>
      <c r="J2672" s="2">
        <f t="shared" si="330"/>
        <v>8.4881813912689186</v>
      </c>
      <c r="K2672" s="2">
        <f t="shared" si="324"/>
        <v>8.3199510397127554</v>
      </c>
    </row>
    <row r="2673" spans="1:11" ht="13.5" x14ac:dyDescent="0.25">
      <c r="A2673" s="3">
        <f>TITRES_STAT!B2676</f>
        <v>45901</v>
      </c>
      <c r="B2673" s="6">
        <f>TITRES_STAT!D2676</f>
        <v>8.89</v>
      </c>
      <c r="C2673" s="2">
        <f t="shared" si="325"/>
        <v>6.0000000000000497E-2</v>
      </c>
      <c r="D2673" s="2">
        <f t="shared" si="326"/>
        <v>8.8320000000000007</v>
      </c>
      <c r="E2673" s="2">
        <f t="shared" si="328"/>
        <v>8.6530000000000005</v>
      </c>
      <c r="F2673" s="2">
        <f t="shared" si="329"/>
        <v>8.4515000000000011</v>
      </c>
      <c r="G2673" s="2">
        <f t="shared" si="323"/>
        <v>8.3234919999999981</v>
      </c>
      <c r="H2673" s="2">
        <f t="shared" si="327"/>
        <v>8.4089304999999985</v>
      </c>
      <c r="I2673" s="2">
        <f t="array" ref="I2673">SUMPRODUCT(B2657:B2676, (ROW(B2657:B2676)-ROW(B2657)+1)) / (20*21/2)</f>
        <v>8.6982857142857153</v>
      </c>
      <c r="J2673" s="2">
        <f t="shared" si="330"/>
        <v>8.5264498301956877</v>
      </c>
      <c r="K2673" s="2">
        <f t="shared" si="324"/>
        <v>8.3423059009004916</v>
      </c>
    </row>
    <row r="2674" spans="1:11" ht="13.5" x14ac:dyDescent="0.25">
      <c r="A2674" s="3">
        <f>TITRES_STAT!B2677</f>
        <v>45902</v>
      </c>
      <c r="B2674" s="6">
        <f>TITRES_STAT!D2677</f>
        <v>8.89</v>
      </c>
      <c r="C2674" s="2">
        <f t="shared" si="325"/>
        <v>0</v>
      </c>
      <c r="D2674" s="2">
        <f t="shared" si="326"/>
        <v>8.8480000000000008</v>
      </c>
      <c r="E2674" s="2">
        <f t="shared" si="328"/>
        <v>8.6969999999999992</v>
      </c>
      <c r="F2674" s="2">
        <f t="shared" si="329"/>
        <v>8.4860000000000007</v>
      </c>
      <c r="G2674" s="2">
        <f t="shared" ref="G2674:G2692" si="331">AVERAGE(B2625:B2674)</f>
        <v>8.3319559999999964</v>
      </c>
      <c r="H2674" s="2">
        <f t="shared" si="327"/>
        <v>8.413354</v>
      </c>
      <c r="I2674" s="2">
        <f t="array" ref="I2674">SUMPRODUCT(B2658:B2677, (ROW(B2658:B2677)-ROW(B2658)+1)) / (20*21/2)</f>
        <v>8.7329047619047611</v>
      </c>
      <c r="J2674" s="2">
        <f t="shared" si="330"/>
        <v>8.5610736558913363</v>
      </c>
      <c r="K2674" s="2">
        <f t="shared" si="324"/>
        <v>8.3637841008651783</v>
      </c>
    </row>
    <row r="2675" spans="1:11" ht="13.5" x14ac:dyDescent="0.25">
      <c r="A2675" s="3">
        <f>TITRES_STAT!B2678</f>
        <v>45903</v>
      </c>
      <c r="B2675" s="6">
        <f>TITRES_STAT!D2678</f>
        <v>8.89</v>
      </c>
      <c r="C2675" s="2">
        <f t="shared" si="325"/>
        <v>0</v>
      </c>
      <c r="D2675" s="2">
        <f t="shared" si="326"/>
        <v>8.8640000000000008</v>
      </c>
      <c r="E2675" s="2">
        <f t="shared" si="328"/>
        <v>8.7409999999999997</v>
      </c>
      <c r="F2675" s="2">
        <f t="shared" si="329"/>
        <v>8.520500000000002</v>
      </c>
      <c r="G2675" s="2">
        <f t="shared" si="331"/>
        <v>8.3402319999999968</v>
      </c>
      <c r="H2675" s="2">
        <f t="shared" si="327"/>
        <v>8.4177774999999997</v>
      </c>
      <c r="I2675" s="2">
        <f t="array" ref="I2675">SUMPRODUCT(B2659:B2678, (ROW(B2659:B2678)-ROW(B2659)+1)) / (20*21/2)</f>
        <v>8.8021904761904768</v>
      </c>
      <c r="J2675" s="2">
        <f t="shared" si="330"/>
        <v>8.5923999743778765</v>
      </c>
      <c r="K2675" s="2">
        <f t="shared" ref="K2675:K2693" si="332">$K$4*B2675+(1-$K$4)*K2674</f>
        <v>8.3844200184783091</v>
      </c>
    </row>
    <row r="2676" spans="1:11" ht="13.5" x14ac:dyDescent="0.25">
      <c r="A2676" s="3">
        <f>TITRES_STAT!B2679</f>
        <v>45905</v>
      </c>
      <c r="B2676" s="6">
        <f>TITRES_STAT!D2679</f>
        <v>8.92</v>
      </c>
      <c r="C2676" s="2">
        <f t="shared" si="325"/>
        <v>2.9999999999999361E-2</v>
      </c>
      <c r="D2676" s="2">
        <f t="shared" si="326"/>
        <v>8.8840000000000003</v>
      </c>
      <c r="E2676" s="2">
        <f t="shared" si="328"/>
        <v>8.7880000000000003</v>
      </c>
      <c r="F2676" s="2">
        <f t="shared" si="329"/>
        <v>8.5565000000000015</v>
      </c>
      <c r="G2676" s="2">
        <f t="shared" si="331"/>
        <v>8.3491079999999958</v>
      </c>
      <c r="H2676" s="2">
        <f t="shared" si="327"/>
        <v>8.4223510000000008</v>
      </c>
      <c r="I2676" s="2">
        <f t="array" ref="I2676">SUMPRODUCT(B2660:B2679, (ROW(B2660:B2679)-ROW(B2660)+1)) / (20*21/2)</f>
        <v>8.83090476190476</v>
      </c>
      <c r="J2676" s="2">
        <f t="shared" si="330"/>
        <v>8.6235999768180793</v>
      </c>
      <c r="K2676" s="2">
        <f t="shared" si="332"/>
        <v>8.4054231550085721</v>
      </c>
    </row>
    <row r="2677" spans="1:11" ht="13.5" x14ac:dyDescent="0.25">
      <c r="A2677" s="3">
        <f>TITRES_STAT!B2680</f>
        <v>45908</v>
      </c>
      <c r="B2677" s="6">
        <f>TITRES_STAT!D2680</f>
        <v>8.92</v>
      </c>
      <c r="C2677" s="2">
        <f t="shared" si="325"/>
        <v>0</v>
      </c>
      <c r="D2677" s="2">
        <f t="shared" si="326"/>
        <v>8.902000000000001</v>
      </c>
      <c r="E2677" s="2">
        <f t="shared" si="328"/>
        <v>8.8290000000000006</v>
      </c>
      <c r="F2677" s="2">
        <f t="shared" si="329"/>
        <v>8.5924999999999976</v>
      </c>
      <c r="G2677" s="2">
        <f t="shared" si="331"/>
        <v>8.3579839999999965</v>
      </c>
      <c r="H2677" s="2">
        <f t="shared" si="327"/>
        <v>8.4269245000000019</v>
      </c>
      <c r="I2677" s="2">
        <f t="array" ref="I2677">SUMPRODUCT(B2661:B2680, (ROW(B2661:B2680)-ROW(B2661)+1)) / (20*21/2)</f>
        <v>8.8560476190476187</v>
      </c>
      <c r="J2677" s="2">
        <f t="shared" si="330"/>
        <v>8.6518285504544536</v>
      </c>
      <c r="K2677" s="2">
        <f t="shared" si="332"/>
        <v>8.4256026391258825</v>
      </c>
    </row>
    <row r="2678" spans="1:11" ht="13.5" x14ac:dyDescent="0.25">
      <c r="A2678" s="3">
        <f>TITRES_STAT!B2681</f>
        <v>45909</v>
      </c>
      <c r="B2678" s="6">
        <f>TITRES_STAT!D2681</f>
        <v>9.32</v>
      </c>
      <c r="C2678" s="2">
        <f t="shared" si="325"/>
        <v>0.40000000000000036</v>
      </c>
      <c r="D2678" s="2">
        <f t="shared" si="326"/>
        <v>8.9880000000000013</v>
      </c>
      <c r="E2678" s="2">
        <f t="shared" si="328"/>
        <v>8.91</v>
      </c>
      <c r="F2678" s="2">
        <f t="shared" si="329"/>
        <v>8.6484999999999985</v>
      </c>
      <c r="G2678" s="2">
        <f t="shared" si="331"/>
        <v>8.3748599999999964</v>
      </c>
      <c r="H2678" s="2">
        <f t="shared" si="327"/>
        <v>8.4334980000000037</v>
      </c>
      <c r="I2678" s="2">
        <f t="array" ref="I2678">SUMPRODUCT(B2662:B2681, (ROW(B2662:B2681)-ROW(B2662)+1)) / (20*21/2)</f>
        <v>8.9157142857142873</v>
      </c>
      <c r="J2678" s="2">
        <f t="shared" si="330"/>
        <v>8.7154639266016485</v>
      </c>
      <c r="K2678" s="2">
        <f t="shared" si="332"/>
        <v>8.4606770454346716</v>
      </c>
    </row>
    <row r="2679" spans="1:11" ht="13.5" x14ac:dyDescent="0.25">
      <c r="A2679" s="3">
        <f>TITRES_STAT!B2682</f>
        <v>45910</v>
      </c>
      <c r="B2679" s="6">
        <f>TITRES_STAT!D2682</f>
        <v>8.9499999999999993</v>
      </c>
      <c r="C2679" s="2">
        <f t="shared" si="325"/>
        <v>-0.37000000000000099</v>
      </c>
      <c r="D2679" s="2">
        <f t="shared" si="326"/>
        <v>9</v>
      </c>
      <c r="E2679" s="2">
        <f t="shared" si="328"/>
        <v>8.9239999999999995</v>
      </c>
      <c r="F2679" s="2">
        <f t="shared" si="329"/>
        <v>8.6859999999999982</v>
      </c>
      <c r="G2679" s="2">
        <f t="shared" si="331"/>
        <v>8.3843359999999958</v>
      </c>
      <c r="H2679" s="2">
        <f t="shared" si="327"/>
        <v>8.4364320000000035</v>
      </c>
      <c r="I2679" s="2">
        <f t="array" ref="I2679">SUMPRODUCT(B2663:B2682, (ROW(B2663:B2682)-ROW(B2663)+1)) / (20*21/2)</f>
        <v>9.0060952380952397</v>
      </c>
      <c r="J2679" s="2">
        <f t="shared" si="330"/>
        <v>8.7378006954967304</v>
      </c>
      <c r="K2679" s="2">
        <f t="shared" si="332"/>
        <v>8.4798661809078233</v>
      </c>
    </row>
    <row r="2680" spans="1:11" ht="13.5" x14ac:dyDescent="0.25">
      <c r="A2680" s="3">
        <f>TITRES_STAT!B2683</f>
        <v>45911</v>
      </c>
      <c r="B2680" s="6">
        <f>TITRES_STAT!D2683</f>
        <v>8.9499999999999993</v>
      </c>
      <c r="C2680" s="2">
        <f t="shared" si="325"/>
        <v>0</v>
      </c>
      <c r="D2680" s="2">
        <f t="shared" si="326"/>
        <v>9.0120000000000005</v>
      </c>
      <c r="E2680" s="2">
        <f t="shared" si="328"/>
        <v>8.9380000000000006</v>
      </c>
      <c r="F2680" s="2">
        <f t="shared" si="329"/>
        <v>8.7234999999999978</v>
      </c>
      <c r="G2680" s="2">
        <f t="shared" si="331"/>
        <v>8.3938119999999952</v>
      </c>
      <c r="H2680" s="2">
        <f t="shared" si="327"/>
        <v>8.439366000000005</v>
      </c>
      <c r="I2680" s="2">
        <f t="array" ref="I2680">SUMPRODUCT(B2664:B2683, (ROW(B2664:B2683)-ROW(B2664)+1)) / (20*21/2)</f>
        <v>9.0894285714285719</v>
      </c>
      <c r="J2680" s="2">
        <f t="shared" si="330"/>
        <v>8.7580101530684704</v>
      </c>
      <c r="K2680" s="2">
        <f t="shared" si="332"/>
        <v>8.49830280126438</v>
      </c>
    </row>
    <row r="2681" spans="1:11" ht="13.5" x14ac:dyDescent="0.25">
      <c r="A2681" s="3">
        <f>TITRES_STAT!B2684</f>
        <v>45912</v>
      </c>
      <c r="B2681" s="6">
        <f>TITRES_STAT!D2684</f>
        <v>9.35</v>
      </c>
      <c r="C2681" s="2">
        <f t="shared" si="325"/>
        <v>0.40000000000000036</v>
      </c>
      <c r="D2681" s="2">
        <f t="shared" si="326"/>
        <v>9.0980000000000008</v>
      </c>
      <c r="E2681" s="2">
        <f t="shared" si="328"/>
        <v>8.9909999999999997</v>
      </c>
      <c r="F2681" s="2">
        <f t="shared" si="329"/>
        <v>8.780999999999997</v>
      </c>
      <c r="G2681" s="2">
        <f t="shared" si="331"/>
        <v>8.4112879999999954</v>
      </c>
      <c r="H2681" s="2">
        <f t="shared" si="327"/>
        <v>8.4443000000000055</v>
      </c>
      <c r="I2681" s="2">
        <f t="array" ref="I2681">SUMPRODUCT(B2665:B2684, (ROW(B2665:B2684)-ROW(B2665)+1)) / (20*21/2)</f>
        <v>9.1667142857142867</v>
      </c>
      <c r="J2681" s="2">
        <f t="shared" si="330"/>
        <v>8.8143901384905217</v>
      </c>
      <c r="K2681" s="2">
        <f t="shared" si="332"/>
        <v>8.5317026914108762</v>
      </c>
    </row>
    <row r="2682" spans="1:11" ht="13.5" x14ac:dyDescent="0.25">
      <c r="A2682" s="3">
        <f>TITRES_STAT!B2685</f>
        <v>45915</v>
      </c>
      <c r="B2682" s="6">
        <f>TITRES_STAT!D2685</f>
        <v>9.73</v>
      </c>
      <c r="C2682" s="2">
        <f t="shared" si="325"/>
        <v>0.38000000000000078</v>
      </c>
      <c r="D2682" s="2">
        <f t="shared" si="326"/>
        <v>9.26</v>
      </c>
      <c r="E2682" s="2">
        <f t="shared" si="328"/>
        <v>9.0809999999999995</v>
      </c>
      <c r="F2682" s="2">
        <f t="shared" si="329"/>
        <v>8.8449999999999971</v>
      </c>
      <c r="G2682" s="2">
        <f t="shared" si="331"/>
        <v>8.4363639999999958</v>
      </c>
      <c r="H2682" s="2">
        <f t="shared" si="327"/>
        <v>8.4511340000000068</v>
      </c>
      <c r="I2682" s="2">
        <f t="array" ref="I2682">SUMPRODUCT(B2666:B2685, (ROW(B2666:B2685)-ROW(B2666)+1)) / (20*21/2)</f>
        <v>9.2379523809523825</v>
      </c>
      <c r="J2682" s="2">
        <f t="shared" si="330"/>
        <v>8.9015910776818998</v>
      </c>
      <c r="K2682" s="2">
        <f t="shared" si="332"/>
        <v>8.5786947427280964</v>
      </c>
    </row>
    <row r="2683" spans="1:11" ht="13.5" x14ac:dyDescent="0.25">
      <c r="A2683" s="3">
        <f>TITRES_STAT!B2686</f>
        <v>45916</v>
      </c>
      <c r="B2683" s="6">
        <f>TITRES_STAT!D2686</f>
        <v>9.7200000000000006</v>
      </c>
      <c r="C2683" s="2">
        <f t="shared" si="325"/>
        <v>-9.9999999999997868E-3</v>
      </c>
      <c r="D2683" s="2">
        <f t="shared" si="326"/>
        <v>9.34</v>
      </c>
      <c r="E2683" s="2">
        <f t="shared" si="328"/>
        <v>9.1639999999999997</v>
      </c>
      <c r="F2683" s="2">
        <f t="shared" si="329"/>
        <v>8.9084999999999983</v>
      </c>
      <c r="G2683" s="2">
        <f t="shared" si="331"/>
        <v>8.4612399999999965</v>
      </c>
      <c r="H2683" s="2">
        <f t="shared" si="327"/>
        <v>8.4560815000000069</v>
      </c>
      <c r="I2683" s="2">
        <f t="array" ref="I2683">SUMPRODUCT(B2667:B2686, (ROW(B2667:B2686)-ROW(B2667)+1)) / (20*21/2)</f>
        <v>9.2774285714285725</v>
      </c>
      <c r="J2683" s="2">
        <f t="shared" si="330"/>
        <v>8.9795347845693367</v>
      </c>
      <c r="K2683" s="2">
        <f t="shared" si="332"/>
        <v>8.6234518116407202</v>
      </c>
    </row>
    <row r="2684" spans="1:11" ht="13.5" x14ac:dyDescent="0.25">
      <c r="A2684" s="3">
        <f>TITRES_STAT!B2687</f>
        <v>45917</v>
      </c>
      <c r="B2684" s="6">
        <f>TITRES_STAT!D2687</f>
        <v>9.7200000000000006</v>
      </c>
      <c r="C2684" s="2">
        <f t="shared" si="325"/>
        <v>0</v>
      </c>
      <c r="D2684" s="2">
        <f t="shared" si="326"/>
        <v>9.4939999999999998</v>
      </c>
      <c r="E2684" s="2">
        <f t="shared" si="328"/>
        <v>9.2469999999999999</v>
      </c>
      <c r="F2684" s="2">
        <f t="shared" si="329"/>
        <v>8.9719999999999978</v>
      </c>
      <c r="G2684" s="2">
        <f t="shared" si="331"/>
        <v>8.493649999999997</v>
      </c>
      <c r="H2684" s="2">
        <f t="shared" si="327"/>
        <v>8.461029000000007</v>
      </c>
      <c r="I2684" s="2">
        <f t="array" ref="I2684">SUMPRODUCT(B2668:B2687, (ROW(B2668:B2687)-ROW(B2668)+1)) / (20*21/2)</f>
        <v>9.3121428571428577</v>
      </c>
      <c r="J2684" s="2">
        <f t="shared" si="330"/>
        <v>9.0500552812770181</v>
      </c>
      <c r="K2684" s="2">
        <f t="shared" si="332"/>
        <v>8.6664537013803002</v>
      </c>
    </row>
    <row r="2685" spans="1:11" ht="13.5" x14ac:dyDescent="0.25">
      <c r="A2685" s="3">
        <f>TITRES_STAT!B2688</f>
        <v>45918</v>
      </c>
      <c r="B2685" s="6">
        <f>TITRES_STAT!D2688</f>
        <v>9.7200000000000006</v>
      </c>
      <c r="C2685" s="2">
        <f t="shared" si="325"/>
        <v>0</v>
      </c>
      <c r="D2685" s="2">
        <f t="shared" si="326"/>
        <v>9.6479999999999997</v>
      </c>
      <c r="E2685" s="2">
        <f t="shared" si="328"/>
        <v>9.33</v>
      </c>
      <c r="F2685" s="2">
        <f t="shared" si="329"/>
        <v>9.035499999999999</v>
      </c>
      <c r="G2685" s="2">
        <f t="shared" si="331"/>
        <v>8.5260599999999993</v>
      </c>
      <c r="H2685" s="2">
        <f t="shared" si="327"/>
        <v>8.4659765000000089</v>
      </c>
      <c r="I2685" s="2">
        <f t="array" ref="I2685">SUMPRODUCT(B2669:B2688, (ROW(B2669:B2688)-ROW(B2669)+1)) / (20*21/2)</f>
        <v>9.3423809523809513</v>
      </c>
      <c r="J2685" s="2">
        <f t="shared" si="330"/>
        <v>9.1138595402030163</v>
      </c>
      <c r="K2685" s="2">
        <f t="shared" si="332"/>
        <v>8.7077692425026409</v>
      </c>
    </row>
    <row r="2686" spans="1:11" ht="13.5" x14ac:dyDescent="0.25">
      <c r="A2686" s="3">
        <f>TITRES_STAT!B2689</f>
        <v>45919</v>
      </c>
      <c r="B2686" s="6">
        <f>TITRES_STAT!D2689</f>
        <v>9.4499999999999993</v>
      </c>
      <c r="C2686" s="2">
        <f t="shared" si="325"/>
        <v>-0.27000000000000135</v>
      </c>
      <c r="D2686" s="2">
        <f t="shared" si="326"/>
        <v>9.668000000000001</v>
      </c>
      <c r="E2686" s="2">
        <f t="shared" si="328"/>
        <v>9.3829999999999991</v>
      </c>
      <c r="F2686" s="2">
        <f t="shared" si="329"/>
        <v>9.0854999999999997</v>
      </c>
      <c r="G2686" s="2">
        <f t="shared" si="331"/>
        <v>8.5530699999999982</v>
      </c>
      <c r="H2686" s="2">
        <f t="shared" si="327"/>
        <v>8.4695740000000086</v>
      </c>
      <c r="I2686" s="2">
        <f t="array" ref="I2686">SUMPRODUCT(B2670:B2689, (ROW(B2670:B2689)-ROW(B2670)+1)) / (20*21/2)</f>
        <v>9.3938571428571418</v>
      </c>
      <c r="J2686" s="2">
        <f t="shared" si="330"/>
        <v>9.145872917326539</v>
      </c>
      <c r="K2686" s="2">
        <f t="shared" si="332"/>
        <v>8.7368763310319491</v>
      </c>
    </row>
    <row r="2687" spans="1:11" ht="13.5" x14ac:dyDescent="0.25">
      <c r="A2687" s="3">
        <f>TITRES_STAT!B2690</f>
        <v>45922</v>
      </c>
      <c r="B2687" s="6">
        <f>TITRES_STAT!D2690</f>
        <v>9.4499999999999993</v>
      </c>
      <c r="C2687" s="2">
        <f t="shared" si="325"/>
        <v>0</v>
      </c>
      <c r="D2687" s="2">
        <f t="shared" si="326"/>
        <v>9.6120000000000001</v>
      </c>
      <c r="E2687" s="2">
        <f t="shared" si="328"/>
        <v>9.4359999999999999</v>
      </c>
      <c r="F2687" s="2">
        <f t="shared" si="329"/>
        <v>9.1324999999999985</v>
      </c>
      <c r="G2687" s="2">
        <f t="shared" si="331"/>
        <v>8.5800799999999988</v>
      </c>
      <c r="H2687" s="2">
        <f t="shared" si="327"/>
        <v>8.4731715000000083</v>
      </c>
      <c r="I2687" s="2">
        <f t="array" ref="I2687">SUMPRODUCT(B2671:B2690, (ROW(B2671:B2690)-ROW(B2671)+1)) / (20*21/2)</f>
        <v>9.4410000000000025</v>
      </c>
      <c r="J2687" s="2">
        <f t="shared" si="330"/>
        <v>9.174837401390679</v>
      </c>
      <c r="K2687" s="2">
        <f t="shared" si="332"/>
        <v>8.7648419651091274</v>
      </c>
    </row>
    <row r="2688" spans="1:11" ht="13.5" x14ac:dyDescent="0.25">
      <c r="A2688" s="3">
        <f>TITRES_STAT!B2691</f>
        <v>45923</v>
      </c>
      <c r="B2688" s="6">
        <f>TITRES_STAT!D2691</f>
        <v>9.4499999999999993</v>
      </c>
      <c r="C2688" s="2">
        <f t="shared" si="325"/>
        <v>0</v>
      </c>
      <c r="D2688" s="2">
        <f t="shared" si="326"/>
        <v>9.5580000000000016</v>
      </c>
      <c r="E2688" s="2">
        <f t="shared" si="328"/>
        <v>9.4490000000000016</v>
      </c>
      <c r="F2688" s="2">
        <f t="shared" si="329"/>
        <v>9.1794999999999991</v>
      </c>
      <c r="G2688" s="2">
        <f t="shared" si="331"/>
        <v>8.6070899999999977</v>
      </c>
      <c r="H2688" s="2">
        <f t="shared" si="327"/>
        <v>8.4767690000000098</v>
      </c>
      <c r="I2688" s="2">
        <f t="array" ref="I2688">SUMPRODUCT(B2672:B2691, (ROW(B2672:B2691)-ROW(B2672)+1)) / (20*21/2)</f>
        <v>9.4838095238095246</v>
      </c>
      <c r="J2688" s="2">
        <f t="shared" si="330"/>
        <v>9.2010433631629951</v>
      </c>
      <c r="K2688" s="2">
        <f t="shared" si="332"/>
        <v>8.7917109076538686</v>
      </c>
    </row>
    <row r="2689" spans="1:11" ht="13.5" x14ac:dyDescent="0.25">
      <c r="A2689" s="3">
        <f>TITRES_STAT!B2692</f>
        <v>45924</v>
      </c>
      <c r="B2689" s="6">
        <f>TITRES_STAT!D2692</f>
        <v>9.7200000000000006</v>
      </c>
      <c r="C2689" s="2">
        <f t="shared" si="325"/>
        <v>0.27000000000000135</v>
      </c>
      <c r="D2689" s="2">
        <f t="shared" si="326"/>
        <v>9.5579999999999998</v>
      </c>
      <c r="E2689" s="2">
        <f t="shared" si="328"/>
        <v>9.5259999999999998</v>
      </c>
      <c r="F2689" s="2">
        <f t="shared" si="329"/>
        <v>9.2249999999999979</v>
      </c>
      <c r="G2689" s="2">
        <f t="shared" si="331"/>
        <v>8.6394999999999982</v>
      </c>
      <c r="H2689" s="2">
        <f t="shared" si="327"/>
        <v>8.4817165000000099</v>
      </c>
      <c r="I2689" s="2">
        <f t="array" ref="I2689">SUMPRODUCT(B2673:B2692, (ROW(B2673:B2692)-ROW(B2673)+1)) / (20*21/2)</f>
        <v>9.5242380952380952</v>
      </c>
      <c r="J2689" s="2">
        <f t="shared" si="330"/>
        <v>9.2504678047665188</v>
      </c>
      <c r="K2689" s="2">
        <f t="shared" si="332"/>
        <v>8.8281144014713639</v>
      </c>
    </row>
    <row r="2690" spans="1:11" ht="13.5" x14ac:dyDescent="0.25">
      <c r="A2690" s="3">
        <f>TITRES_STAT!B2693</f>
        <v>45925</v>
      </c>
      <c r="B2690" s="6">
        <f>TITRES_STAT!D2693</f>
        <v>9.7200000000000006</v>
      </c>
      <c r="C2690" s="2">
        <f t="shared" si="325"/>
        <v>0</v>
      </c>
      <c r="D2690" s="2">
        <f t="shared" si="326"/>
        <v>9.5579999999999998</v>
      </c>
      <c r="E2690" s="2">
        <f t="shared" si="328"/>
        <v>9.6029999999999998</v>
      </c>
      <c r="F2690" s="2">
        <f t="shared" si="329"/>
        <v>9.2704999999999984</v>
      </c>
      <c r="G2690" s="2">
        <f t="shared" si="331"/>
        <v>8.6719100000000005</v>
      </c>
      <c r="H2690" s="2">
        <f t="shared" si="327"/>
        <v>8.48666400000001</v>
      </c>
      <c r="I2690" s="2">
        <f t="array" ref="I2690">SUMPRODUCT(B2674:B2693, (ROW(B2674:B2693)-ROW(B2674)+1)) / (20*21/2)</f>
        <v>9.5603333333333325</v>
      </c>
      <c r="J2690" s="2">
        <f t="shared" si="330"/>
        <v>9.2951851566935169</v>
      </c>
      <c r="K2690" s="2">
        <f t="shared" si="332"/>
        <v>8.8630903072960159</v>
      </c>
    </row>
    <row r="2691" spans="1:11" ht="13.5" x14ac:dyDescent="0.25">
      <c r="A2691" s="3">
        <f>TITRES_STAT!B2694</f>
        <v>45926</v>
      </c>
      <c r="B2691" s="6">
        <f>TITRES_STAT!D2694</f>
        <v>9.7200000000000006</v>
      </c>
      <c r="C2691" s="2">
        <f t="shared" si="325"/>
        <v>0</v>
      </c>
      <c r="D2691" s="2">
        <f t="shared" si="326"/>
        <v>9.6119999999999983</v>
      </c>
      <c r="E2691" s="2">
        <f t="shared" si="328"/>
        <v>9.64</v>
      </c>
      <c r="F2691" s="2">
        <f t="shared" si="329"/>
        <v>9.3154999999999983</v>
      </c>
      <c r="G2691" s="2">
        <f t="shared" si="331"/>
        <v>8.7043200000000009</v>
      </c>
      <c r="H2691" s="2">
        <f t="shared" si="327"/>
        <v>8.4916115000000101</v>
      </c>
      <c r="I2691" s="2">
        <f t="array" ref="I2691">SUMPRODUCT(B2675:B2694, (ROW(B2675:B2694)-ROW(B2675)+1)) / (20*21/2)</f>
        <v>9.6333333333333329</v>
      </c>
      <c r="J2691" s="2">
        <f t="shared" si="330"/>
        <v>9.3356437131988965</v>
      </c>
      <c r="K2691" s="2">
        <f t="shared" si="332"/>
        <v>8.896694608970682</v>
      </c>
    </row>
    <row r="2692" spans="1:11" ht="13.5" x14ac:dyDescent="0.25">
      <c r="A2692" s="3">
        <f>TITRES_STAT!B2695</f>
        <v>45929</v>
      </c>
      <c r="B2692" s="6">
        <f>TITRES_STAT!D2695</f>
        <v>9.74</v>
      </c>
      <c r="C2692" s="2">
        <f>B2692-B2691</f>
        <v>1.9999999999999574E-2</v>
      </c>
      <c r="D2692" s="2">
        <f t="shared" si="326"/>
        <v>9.67</v>
      </c>
      <c r="E2692" s="2">
        <f t="shared" si="328"/>
        <v>9.641</v>
      </c>
      <c r="F2692" s="2">
        <f t="shared" si="329"/>
        <v>9.3609999999999989</v>
      </c>
      <c r="G2692" s="2">
        <f t="shared" si="331"/>
        <v>8.7371300000000023</v>
      </c>
      <c r="H2692" s="2">
        <f t="shared" si="327"/>
        <v>8.4966590000000117</v>
      </c>
      <c r="I2692" s="2">
        <f t="array" ref="I2692">SUMPRODUCT(B2676:B2695, (ROW(B2676:B2695)-ROW(B2676)+1)) / (20*21/2)</f>
        <v>9.7011904761904759</v>
      </c>
      <c r="J2692" s="2">
        <f t="shared" si="330"/>
        <v>9.3741538357513825</v>
      </c>
      <c r="K2692" s="2">
        <f t="shared" si="332"/>
        <v>8.9297654086188913</v>
      </c>
    </row>
    <row r="2693" spans="1:11" ht="13.5" x14ac:dyDescent="0.25">
      <c r="A2693" s="3">
        <f>TITRES_STAT!B2696</f>
        <v>45930</v>
      </c>
      <c r="B2693" s="6">
        <f>TITRES_STAT!D2696</f>
        <v>9.74</v>
      </c>
      <c r="C2693" s="2">
        <f>B2693-B2692</f>
        <v>0</v>
      </c>
      <c r="D2693" s="2">
        <f t="shared" si="326"/>
        <v>9.7280000000000015</v>
      </c>
      <c r="E2693" s="2">
        <f t="shared" si="328"/>
        <v>9.6429999999999989</v>
      </c>
      <c r="F2693" s="2">
        <f>AVERAGE(B2674:B2693)</f>
        <v>9.4034999999999993</v>
      </c>
      <c r="G2693" s="2">
        <f>AVERAGE(B2644:B2693)</f>
        <v>8.7699400000000018</v>
      </c>
      <c r="H2693" s="2">
        <f t="shared" si="327"/>
        <v>8.5017065000000116</v>
      </c>
      <c r="I2693" s="2">
        <f t="array" ref="I2693">SUMPRODUCT(B2677:B2696, (ROW(B2677:B2696)-ROW(B2677)+1)) / (20*21/2)</f>
        <v>9.7619523809523798</v>
      </c>
      <c r="J2693" s="2">
        <f t="shared" si="330"/>
        <v>9.4089963275845854</v>
      </c>
      <c r="K2693" s="2">
        <f t="shared" si="332"/>
        <v>8.9615393141632502</v>
      </c>
    </row>
    <row r="2694" spans="1:11" ht="13.5" x14ac:dyDescent="0.25">
      <c r="A2694" s="3">
        <f>TITRES_STAT!B2697</f>
        <v>45931</v>
      </c>
      <c r="B2694" s="6">
        <f>TITRES_STAT!D2697</f>
        <v>10.17</v>
      </c>
      <c r="C2694" s="2">
        <f t="shared" ref="C2694:C2706" si="333">B2694-B2693</f>
        <v>0.42999999999999972</v>
      </c>
      <c r="D2694" s="2">
        <f t="shared" ref="D2694:D2706" si="334">AVERAGE(B2690:B2694)</f>
        <v>9.8180000000000014</v>
      </c>
      <c r="E2694" s="2">
        <f t="shared" ref="E2694:E2706" si="335">AVERAGE(B2685:B2694)</f>
        <v>9.6879999999999988</v>
      </c>
      <c r="F2694" s="2">
        <f t="shared" ref="F2694:F2706" si="336">AVERAGE(B2675:B2694)</f>
        <v>9.4674999999999994</v>
      </c>
      <c r="G2694" s="2">
        <f t="shared" ref="G2694:G2706" si="337">AVERAGE(B2645:B2694)</f>
        <v>8.8113500000000027</v>
      </c>
      <c r="H2694" s="2">
        <f t="shared" ref="H2694:H2706" si="338">AVERAGE(B2495:B2694)</f>
        <v>8.5089040000000118</v>
      </c>
      <c r="I2694" s="2">
        <f t="array" ref="I2694">SUMPRODUCT(B2678:B2697, (ROW(B2678:B2697)-ROW(B2678)+1)) / (20*21/2)</f>
        <v>9.8167619047619041</v>
      </c>
      <c r="J2694" s="2">
        <f t="shared" ref="J2694:J2706" si="339">$J$4*B2694+J2693*(1-$J$4)</f>
        <v>9.4814728678146238</v>
      </c>
      <c r="K2694" s="2">
        <f t="shared" ref="K2694:K2706" si="340">$K$4*B2694+(1-$K$4)*K2693</f>
        <v>9.0089299292941032</v>
      </c>
    </row>
    <row r="2695" spans="1:11" ht="13.5" x14ac:dyDescent="0.25">
      <c r="A2695" s="3">
        <f>TITRES_STAT!B2698</f>
        <v>45932</v>
      </c>
      <c r="B2695" s="6">
        <f>TITRES_STAT!D2698</f>
        <v>10.18</v>
      </c>
      <c r="C2695" s="2">
        <f t="shared" si="333"/>
        <v>9.9999999999997868E-3</v>
      </c>
      <c r="D2695" s="2">
        <f t="shared" si="334"/>
        <v>9.91</v>
      </c>
      <c r="E2695" s="2">
        <f t="shared" si="335"/>
        <v>9.734</v>
      </c>
      <c r="F2695" s="2">
        <f t="shared" si="336"/>
        <v>9.532</v>
      </c>
      <c r="G2695" s="2">
        <f t="shared" si="337"/>
        <v>8.852960000000003</v>
      </c>
      <c r="H2695" s="2">
        <f t="shared" si="338"/>
        <v>8.5161515000000136</v>
      </c>
      <c r="I2695" s="2">
        <f t="array" ref="I2695">SUMPRODUCT(B2679:B2698, (ROW(B2679:B2698)-ROW(B2679)+1)) / (20*21/2)</f>
        <v>9.9065714285714286</v>
      </c>
      <c r="J2695" s="2">
        <f t="shared" si="339"/>
        <v>9.5479992613560896</v>
      </c>
      <c r="K2695" s="2">
        <f t="shared" si="340"/>
        <v>9.0548542457923737</v>
      </c>
    </row>
    <row r="2696" spans="1:11" ht="13.5" x14ac:dyDescent="0.25">
      <c r="A2696" s="3">
        <f>TITRES_STAT!B2699</f>
        <v>45933</v>
      </c>
      <c r="B2696" s="6">
        <f>TITRES_STAT!D2699</f>
        <v>10.17</v>
      </c>
      <c r="C2696" s="2">
        <f t="shared" si="333"/>
        <v>-9.9999999999997868E-3</v>
      </c>
      <c r="D2696" s="2">
        <f t="shared" si="334"/>
        <v>10</v>
      </c>
      <c r="E2696" s="2">
        <f t="shared" si="335"/>
        <v>9.8059999999999992</v>
      </c>
      <c r="F2696" s="2">
        <f t="shared" si="336"/>
        <v>9.5945</v>
      </c>
      <c r="G2696" s="2">
        <f t="shared" si="337"/>
        <v>8.8943700000000021</v>
      </c>
      <c r="H2696" s="2">
        <f t="shared" si="338"/>
        <v>8.5233490000000138</v>
      </c>
      <c r="I2696" s="2">
        <f t="array" ref="I2696">SUMPRODUCT(B2680:B2699, (ROW(B2680:B2699)-ROW(B2680)+1)) / (20*21/2)</f>
        <v>10.035047619047619</v>
      </c>
      <c r="J2696" s="2">
        <f t="shared" si="339"/>
        <v>9.6072374269412233</v>
      </c>
      <c r="K2696" s="2">
        <f t="shared" si="340"/>
        <v>9.0985854518397318</v>
      </c>
    </row>
    <row r="2697" spans="1:11" ht="13.5" x14ac:dyDescent="0.25">
      <c r="A2697" s="3">
        <f>TITRES_STAT!B2700</f>
        <v>45936</v>
      </c>
      <c r="B2697" s="6">
        <f>TITRES_STAT!D2700</f>
        <v>10.17</v>
      </c>
      <c r="C2697" s="2">
        <f t="shared" si="333"/>
        <v>0</v>
      </c>
      <c r="D2697" s="2">
        <f t="shared" si="334"/>
        <v>10.086</v>
      </c>
      <c r="E2697" s="2">
        <f t="shared" si="335"/>
        <v>9.8780000000000001</v>
      </c>
      <c r="F2697" s="2">
        <f t="shared" si="336"/>
        <v>9.657</v>
      </c>
      <c r="G2697" s="2">
        <f t="shared" si="337"/>
        <v>8.9357800000000029</v>
      </c>
      <c r="H2697" s="2">
        <f t="shared" si="338"/>
        <v>8.530546500000014</v>
      </c>
      <c r="I2697" s="2">
        <f t="array" ref="I2697">SUMPRODUCT(B2681:B2700, (ROW(B2681:B2700)-ROW(B2681)+1)) / (20*21/2)</f>
        <v>10.200095238095239</v>
      </c>
      <c r="J2697" s="2">
        <f t="shared" si="339"/>
        <v>9.6608338624706303</v>
      </c>
      <c r="K2697" s="2">
        <f t="shared" si="340"/>
        <v>9.1406017086303297</v>
      </c>
    </row>
    <row r="2698" spans="1:11" ht="13.5" x14ac:dyDescent="0.25">
      <c r="A2698" s="3">
        <f>TITRES_STAT!B2701</f>
        <v>45937</v>
      </c>
      <c r="B2698" s="6">
        <f>TITRES_STAT!D2701</f>
        <v>10.6</v>
      </c>
      <c r="C2698" s="2">
        <f t="shared" si="333"/>
        <v>0.42999999999999972</v>
      </c>
      <c r="D2698" s="2">
        <f t="shared" si="334"/>
        <v>10.258000000000001</v>
      </c>
      <c r="E2698" s="2">
        <f t="shared" si="335"/>
        <v>9.9930000000000003</v>
      </c>
      <c r="F2698" s="2">
        <f t="shared" si="336"/>
        <v>9.7210000000000001</v>
      </c>
      <c r="G2698" s="2">
        <f t="shared" si="337"/>
        <v>8.9857900000000033</v>
      </c>
      <c r="H2698" s="2">
        <f t="shared" si="338"/>
        <v>8.5399880000000152</v>
      </c>
      <c r="I2698" s="2">
        <f t="array" ref="I2698">SUMPRODUCT(B2682:B2701, (ROW(B2682:B2701)-ROW(B2682)+1)) / (20*21/2)</f>
        <v>10.402238095238097</v>
      </c>
      <c r="J2698" s="2">
        <f t="shared" si="339"/>
        <v>9.750278256521046</v>
      </c>
      <c r="K2698" s="2">
        <f t="shared" si="340"/>
        <v>9.1978330141742397</v>
      </c>
    </row>
    <row r="2699" spans="1:11" ht="13.5" x14ac:dyDescent="0.25">
      <c r="A2699" s="3">
        <f>TITRES_STAT!B2702</f>
        <v>45938</v>
      </c>
      <c r="B2699" s="6">
        <f>TITRES_STAT!D2702</f>
        <v>11.07</v>
      </c>
      <c r="C2699" s="2">
        <f t="shared" si="333"/>
        <v>0.47000000000000064</v>
      </c>
      <c r="D2699" s="2">
        <f t="shared" si="334"/>
        <v>10.438000000000001</v>
      </c>
      <c r="E2699" s="2">
        <f t="shared" si="335"/>
        <v>10.128</v>
      </c>
      <c r="F2699" s="2">
        <f t="shared" si="336"/>
        <v>9.8269999999999982</v>
      </c>
      <c r="G2699" s="2">
        <f t="shared" si="337"/>
        <v>9.045200000000003</v>
      </c>
      <c r="H2699" s="2">
        <f t="shared" si="338"/>
        <v>8.5517795000000145</v>
      </c>
      <c r="I2699" s="2">
        <f t="array" ref="I2699">SUMPRODUCT(B2683:B2702, (ROW(B2683:B2702)-ROW(B2683)+1)) / (20*21/2)</f>
        <v>10.59042857142857</v>
      </c>
      <c r="J2699" s="2">
        <f t="shared" si="339"/>
        <v>9.87596604161428</v>
      </c>
      <c r="K2699" s="2">
        <f t="shared" si="340"/>
        <v>9.2712513273438777</v>
      </c>
    </row>
    <row r="2700" spans="1:11" ht="13.5" x14ac:dyDescent="0.25">
      <c r="A2700" s="3">
        <f>TITRES_STAT!B2703</f>
        <v>45939</v>
      </c>
      <c r="B2700" s="6">
        <f>TITRES_STAT!D2703</f>
        <v>11.56</v>
      </c>
      <c r="C2700" s="2">
        <f t="shared" si="333"/>
        <v>0.49000000000000021</v>
      </c>
      <c r="D2700" s="2">
        <f t="shared" si="334"/>
        <v>10.714</v>
      </c>
      <c r="E2700" s="2">
        <f t="shared" si="335"/>
        <v>10.312000000000001</v>
      </c>
      <c r="F2700" s="2">
        <f t="shared" si="336"/>
        <v>9.9574999999999978</v>
      </c>
      <c r="G2700" s="2">
        <f t="shared" si="337"/>
        <v>9.1124000000000027</v>
      </c>
      <c r="H2700" s="2">
        <f t="shared" si="338"/>
        <v>8.5660210000000134</v>
      </c>
      <c r="I2700" s="2">
        <f t="array" ref="I2700">SUMPRODUCT(B2684:B2703, (ROW(B2684:B2703)-ROW(B2684)+1)) / (20*21/2)</f>
        <v>10.818904761904761</v>
      </c>
      <c r="J2700" s="2">
        <f t="shared" si="339"/>
        <v>10.036350228127205</v>
      </c>
      <c r="K2700" s="2">
        <f t="shared" si="340"/>
        <v>9.3610061772519604</v>
      </c>
    </row>
    <row r="2701" spans="1:11" ht="13.5" x14ac:dyDescent="0.25">
      <c r="A2701" s="3">
        <f>TITRES_STAT!B2704</f>
        <v>45940</v>
      </c>
      <c r="B2701" s="6">
        <f>TITRES_STAT!D2704</f>
        <v>12.08</v>
      </c>
      <c r="C2701" s="2">
        <f t="shared" si="333"/>
        <v>0.51999999999999957</v>
      </c>
      <c r="D2701" s="2">
        <f t="shared" si="334"/>
        <v>11.096</v>
      </c>
      <c r="E2701" s="2">
        <f t="shared" si="335"/>
        <v>10.548</v>
      </c>
      <c r="F2701" s="2">
        <f t="shared" si="336"/>
        <v>10.093999999999998</v>
      </c>
      <c r="G2701" s="2">
        <f t="shared" si="337"/>
        <v>9.1900000000000031</v>
      </c>
      <c r="H2701" s="2">
        <f t="shared" si="338"/>
        <v>8.5828625000000152</v>
      </c>
      <c r="I2701" s="2">
        <f t="array" ref="I2701">SUMPRODUCT(B2685:B2704, (ROW(B2685:B2704)-ROW(B2685)+1)) / (20*21/2)</f>
        <v>11.086952380952383</v>
      </c>
      <c r="J2701" s="2">
        <f t="shared" si="339"/>
        <v>10.230983539734138</v>
      </c>
      <c r="K2701" s="2">
        <f t="shared" si="340"/>
        <v>9.4676333859871793</v>
      </c>
    </row>
    <row r="2702" spans="1:11" ht="13.5" x14ac:dyDescent="0.25">
      <c r="A2702" s="3">
        <f>TITRES_STAT!B2705</f>
        <v>45943</v>
      </c>
      <c r="B2702" s="6">
        <f>TITRES_STAT!D2705</f>
        <v>12.07</v>
      </c>
      <c r="C2702" s="2">
        <f t="shared" si="333"/>
        <v>-9.9999999999997868E-3</v>
      </c>
      <c r="D2702" s="2">
        <f t="shared" si="334"/>
        <v>11.476000000000001</v>
      </c>
      <c r="E2702" s="2">
        <f t="shared" si="335"/>
        <v>10.781000000000001</v>
      </c>
      <c r="F2702" s="2">
        <f t="shared" si="336"/>
        <v>10.210999999999999</v>
      </c>
      <c r="G2702" s="2">
        <f t="shared" si="337"/>
        <v>9.2674000000000021</v>
      </c>
      <c r="H2702" s="2">
        <f t="shared" si="338"/>
        <v>8.5996540000000152</v>
      </c>
      <c r="I2702" s="2">
        <f t="array" ref="I2702">SUMPRODUCT(B2686:B2705, (ROW(B2686:B2705)-ROW(B2686)+1)) / (20*21/2)</f>
        <v>11.394761904761904</v>
      </c>
      <c r="J2702" s="2">
        <f t="shared" si="339"/>
        <v>10.406127964521364</v>
      </c>
      <c r="K2702" s="2">
        <f t="shared" si="340"/>
        <v>9.5696869786935643</v>
      </c>
    </row>
    <row r="2703" spans="1:11" ht="13.5" x14ac:dyDescent="0.25">
      <c r="A2703" s="3">
        <f>TITRES_STAT!B2706</f>
        <v>45944</v>
      </c>
      <c r="B2703" s="6">
        <f>TITRES_STAT!D2706</f>
        <v>12.61</v>
      </c>
      <c r="C2703" s="2">
        <f t="shared" si="333"/>
        <v>0.53999999999999915</v>
      </c>
      <c r="D2703" s="2">
        <f t="shared" si="334"/>
        <v>11.878</v>
      </c>
      <c r="E2703" s="2">
        <f t="shared" si="335"/>
        <v>11.068</v>
      </c>
      <c r="F2703" s="2">
        <f t="shared" si="336"/>
        <v>10.355500000000001</v>
      </c>
      <c r="G2703" s="2">
        <f t="shared" si="337"/>
        <v>9.3556000000000026</v>
      </c>
      <c r="H2703" s="2">
        <f t="shared" si="338"/>
        <v>8.6191455000000143</v>
      </c>
      <c r="I2703" s="2">
        <f t="array" ref="I2703">SUMPRODUCT(B2687:B2706, (ROW(B2687:B2706)-ROW(B2687)+1)) / (20*21/2)</f>
        <v>11.741428571428573</v>
      </c>
      <c r="J2703" s="2">
        <f t="shared" si="339"/>
        <v>10.616020539328854</v>
      </c>
      <c r="K2703" s="2">
        <f t="shared" si="340"/>
        <v>9.688914940313424</v>
      </c>
    </row>
    <row r="2704" spans="1:11" ht="13.5" x14ac:dyDescent="0.25">
      <c r="A2704" s="3">
        <f>TITRES_STAT!B2707</f>
        <v>45946</v>
      </c>
      <c r="B2704" s="6">
        <f>TITRES_STAT!D2707</f>
        <v>13.17</v>
      </c>
      <c r="C2704" s="2">
        <f t="shared" si="333"/>
        <v>0.5600000000000005</v>
      </c>
      <c r="D2704" s="2">
        <f t="shared" si="334"/>
        <v>12.298</v>
      </c>
      <c r="E2704" s="2">
        <f t="shared" si="335"/>
        <v>11.368</v>
      </c>
      <c r="F2704" s="2">
        <f t="shared" si="336"/>
        <v>10.527999999999999</v>
      </c>
      <c r="G2704" s="2">
        <f t="shared" si="337"/>
        <v>9.4550000000000018</v>
      </c>
      <c r="H2704" s="2">
        <f t="shared" si="338"/>
        <v>8.641437000000014</v>
      </c>
      <c r="I2704" s="2">
        <f t="array" ref="I2704">SUMPRODUCT(B2688:B2707, (ROW(B2688:B2707)-ROW(B2688)+1)) / (20*21/2)</f>
        <v>10.696095238095237</v>
      </c>
      <c r="J2704" s="2">
        <f t="shared" si="339"/>
        <v>10.859256678440392</v>
      </c>
      <c r="K2704" s="2">
        <f t="shared" si="340"/>
        <v>9.8254280799089759</v>
      </c>
    </row>
    <row r="2705" spans="1:11" ht="13.5" x14ac:dyDescent="0.25">
      <c r="A2705" s="3">
        <f>TITRES_STAT!B2708</f>
        <v>45947</v>
      </c>
      <c r="B2705" s="6">
        <f>TITRES_STAT!D2708</f>
        <v>13.76</v>
      </c>
      <c r="C2705" s="2">
        <f t="shared" si="333"/>
        <v>0.58999999999999986</v>
      </c>
      <c r="D2705" s="2">
        <f t="shared" si="334"/>
        <v>12.738</v>
      </c>
      <c r="E2705" s="2">
        <f t="shared" si="335"/>
        <v>11.726000000000001</v>
      </c>
      <c r="F2705" s="2">
        <f t="shared" si="336"/>
        <v>10.73</v>
      </c>
      <c r="G2705" s="2">
        <f t="shared" si="337"/>
        <v>9.566200000000002</v>
      </c>
      <c r="H2705" s="2">
        <f t="shared" si="338"/>
        <v>8.6666785000000139</v>
      </c>
      <c r="I2705" s="2">
        <f t="array" ref="I2705">SUMPRODUCT(B2689:B2708, (ROW(B2689:B2708)-ROW(B2689)+1)) / (20*21/2)</f>
        <v>9.6957619047619055</v>
      </c>
      <c r="J2705" s="2">
        <f t="shared" si="339"/>
        <v>11.135517947160356</v>
      </c>
      <c r="K2705" s="2">
        <f t="shared" si="340"/>
        <v>9.9797250179517611</v>
      </c>
    </row>
    <row r="2706" spans="1:11" ht="13.5" x14ac:dyDescent="0.25">
      <c r="A2706" s="3">
        <f>TITRES_STAT!B2709</f>
        <v>45950</v>
      </c>
      <c r="B2706" s="6">
        <f>TITRES_STAT!D2709</f>
        <v>14.37</v>
      </c>
      <c r="C2706" s="2">
        <f t="shared" si="333"/>
        <v>0.60999999999999943</v>
      </c>
      <c r="D2706" s="2">
        <f t="shared" si="334"/>
        <v>13.196000000000002</v>
      </c>
      <c r="E2706" s="2">
        <f t="shared" si="335"/>
        <v>12.146000000000001</v>
      </c>
      <c r="F2706" s="2">
        <f t="shared" si="336"/>
        <v>10.975999999999997</v>
      </c>
      <c r="G2706" s="2">
        <f t="shared" si="337"/>
        <v>9.6896000000000022</v>
      </c>
      <c r="H2706" s="2">
        <f t="shared" si="338"/>
        <v>8.6949700000000139</v>
      </c>
      <c r="I2706" s="2">
        <f t="array" ref="I2706">SUMPRODUCT(B2690:B2709, (ROW(B2690:B2709)-ROW(B2690)+1)) / (20*21/2)</f>
        <v>8.7404285714285717</v>
      </c>
      <c r="J2706" s="2">
        <f t="shared" si="339"/>
        <v>11.443563856954608</v>
      </c>
      <c r="K2706" s="2">
        <f t="shared" si="340"/>
        <v>10.151892664306594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5.0579999999999998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5.1212999999999997</v>
      </c>
      <c r="C3" s="2">
        <f t="shared" ref="C3:C66" si="0">B3-B2</f>
        <v>6.3299999999999912E-2</v>
      </c>
      <c r="D3" s="2">
        <f t="shared" ref="D3:D66" si="1">IF(C3&gt;0,C3,0)</f>
        <v>6.3299999999999912E-2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5.1212999999999997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5.1212999999999997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5.1212999999999997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5.1212999999999997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5.1212999999999997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5.0129000000000001</v>
      </c>
      <c r="C9" s="2">
        <f t="shared" si="0"/>
        <v>-0.10839999999999961</v>
      </c>
      <c r="D9" s="2">
        <f t="shared" si="1"/>
        <v>0</v>
      </c>
      <c r="E9" s="2">
        <f t="shared" si="2"/>
        <v>0.10839999999999961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5.0129000000000001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5.0129000000000001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5.0534999999999997</v>
      </c>
      <c r="C12" s="2">
        <f t="shared" si="0"/>
        <v>4.0599999999999525E-2</v>
      </c>
      <c r="D12" s="2">
        <f t="shared" si="1"/>
        <v>4.0599999999999525E-2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5.0579999999999998</v>
      </c>
      <c r="C13" s="2">
        <f t="shared" si="0"/>
        <v>4.5000000000001705E-3</v>
      </c>
      <c r="D13" s="2">
        <f t="shared" si="1"/>
        <v>4.5000000000001705E-3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5.0490000000000004</v>
      </c>
      <c r="C14" s="2">
        <f t="shared" si="0"/>
        <v>-8.9999999999994529E-3</v>
      </c>
      <c r="D14" s="2">
        <f t="shared" si="1"/>
        <v>0</v>
      </c>
      <c r="E14" s="2">
        <f t="shared" si="2"/>
        <v>8.9999999999994529E-3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5.0490000000000004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5.04</v>
      </c>
      <c r="C16" s="2">
        <f t="shared" si="0"/>
        <v>-9.0000000000003411E-3</v>
      </c>
      <c r="D16" s="2">
        <f t="shared" si="1"/>
        <v>0</v>
      </c>
      <c r="E16" s="2">
        <f t="shared" si="2"/>
        <v>9.0000000000003411E-3</v>
      </c>
      <c r="F16" s="2">
        <f>(SUM(D3:D16)/14)</f>
        <v>7.7428571428571147E-3</v>
      </c>
      <c r="G16" s="2">
        <f>SUM(E3:E16)/14</f>
        <v>9.0285714285713858E-3</v>
      </c>
      <c r="H16" s="2">
        <f>F16/G16</f>
        <v>0.85759493670886167</v>
      </c>
      <c r="I16" s="2">
        <f>IF(G16=0,100,100-(100/(1+H16)))</f>
        <v>46.166950596252157</v>
      </c>
    </row>
    <row r="17" spans="1:9" ht="13.5" x14ac:dyDescent="0.25">
      <c r="A17" s="3">
        <f>TITRES_STAT!B20</f>
        <v>42030</v>
      </c>
      <c r="B17" s="6">
        <f>TITRES_STAT!D20</f>
        <v>4.9316000000000004</v>
      </c>
      <c r="C17" s="2">
        <f t="shared" si="0"/>
        <v>-0.10839999999999961</v>
      </c>
      <c r="D17" s="2">
        <f t="shared" si="1"/>
        <v>0</v>
      </c>
      <c r="E17" s="2">
        <f t="shared" si="2"/>
        <v>0.10839999999999961</v>
      </c>
      <c r="F17" s="2">
        <f>((F16*13)+D17)/14</f>
        <v>7.1897959183673203E-3</v>
      </c>
      <c r="G17" s="2">
        <f>((G16*13)+E17)/14</f>
        <v>1.6126530612244831E-2</v>
      </c>
      <c r="H17" s="2">
        <f t="shared" ref="H17:H80" si="3">F17/G17</f>
        <v>0.44583649708934464</v>
      </c>
      <c r="I17" s="2">
        <f t="shared" ref="I17:I80" si="4">IF(G17=0,100,100-(100/(1+H17)))</f>
        <v>30.835886214442027</v>
      </c>
    </row>
    <row r="18" spans="1:9" ht="13.5" x14ac:dyDescent="0.25">
      <c r="A18" s="3">
        <f>TITRES_STAT!B21</f>
        <v>42031</v>
      </c>
      <c r="B18" s="6">
        <f>TITRES_STAT!D21</f>
        <v>4.9316000000000004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6.6762390670553687E-3</v>
      </c>
      <c r="G18" s="2">
        <f t="shared" si="5"/>
        <v>1.4974635568513058E-2</v>
      </c>
      <c r="H18" s="2">
        <f t="shared" si="3"/>
        <v>0.44583649708934464</v>
      </c>
      <c r="I18" s="2">
        <f t="shared" si="4"/>
        <v>30.835886214442027</v>
      </c>
    </row>
    <row r="19" spans="1:9" ht="13.5" x14ac:dyDescent="0.25">
      <c r="A19" s="3">
        <f>TITRES_STAT!B22</f>
        <v>42032</v>
      </c>
      <c r="B19" s="6">
        <f>TITRES_STAT!D22</f>
        <v>4.9316000000000004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6.1993648479799846E-3</v>
      </c>
      <c r="G19" s="2">
        <f t="shared" si="5"/>
        <v>1.3905018742190698E-2</v>
      </c>
      <c r="H19" s="2">
        <f t="shared" si="3"/>
        <v>0.44583649708934459</v>
      </c>
      <c r="I19" s="2">
        <f t="shared" si="4"/>
        <v>30.835886214442027</v>
      </c>
    </row>
    <row r="20" spans="1:9" ht="13.5" x14ac:dyDescent="0.25">
      <c r="A20" s="3">
        <f>TITRES_STAT!B23</f>
        <v>42033</v>
      </c>
      <c r="B20" s="6">
        <f>TITRES_STAT!D23</f>
        <v>4.9316000000000004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5.7565530731242707E-3</v>
      </c>
      <c r="G20" s="2">
        <f t="shared" si="5"/>
        <v>1.2911803117748505E-2</v>
      </c>
      <c r="H20" s="2">
        <f t="shared" si="3"/>
        <v>0.44583649708934453</v>
      </c>
      <c r="I20" s="2">
        <f t="shared" si="4"/>
        <v>30.835886214442013</v>
      </c>
    </row>
    <row r="21" spans="1:9" ht="13.5" x14ac:dyDescent="0.25">
      <c r="A21" s="3">
        <f>TITRES_STAT!B24</f>
        <v>42034</v>
      </c>
      <c r="B21" s="6">
        <f>TITRES_STAT!D24</f>
        <v>4.9316000000000004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5.3453707107582512E-3</v>
      </c>
      <c r="G21" s="2">
        <f t="shared" si="5"/>
        <v>1.1989531466480755E-2</v>
      </c>
      <c r="H21" s="2">
        <f t="shared" si="3"/>
        <v>0.44583649708934447</v>
      </c>
      <c r="I21" s="2">
        <f t="shared" si="4"/>
        <v>30.835886214442013</v>
      </c>
    </row>
    <row r="22" spans="1:9" ht="13.5" x14ac:dyDescent="0.25">
      <c r="A22" s="3">
        <f>TITRES_STAT!B25</f>
        <v>42037</v>
      </c>
      <c r="B22" s="6">
        <f>TITRES_STAT!D25</f>
        <v>4.9316000000000004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4.9635585171326621E-3</v>
      </c>
      <c r="G22" s="2">
        <f t="shared" si="5"/>
        <v>1.1133136361732129E-2</v>
      </c>
      <c r="H22" s="2">
        <f t="shared" si="3"/>
        <v>0.44583649708934453</v>
      </c>
      <c r="I22" s="2">
        <f t="shared" si="4"/>
        <v>30.835886214442013</v>
      </c>
    </row>
    <row r="23" spans="1:9" ht="13.5" x14ac:dyDescent="0.25">
      <c r="A23" s="3">
        <f>TITRES_STAT!B26</f>
        <v>42038</v>
      </c>
      <c r="B23" s="6">
        <f>TITRES_STAT!D26</f>
        <v>4.9631999999999996</v>
      </c>
      <c r="C23" s="2">
        <f t="shared" si="0"/>
        <v>3.1599999999999184E-2</v>
      </c>
      <c r="D23" s="2">
        <f t="shared" si="1"/>
        <v>3.1599999999999184E-2</v>
      </c>
      <c r="E23" s="2">
        <f t="shared" si="2"/>
        <v>0</v>
      </c>
      <c r="F23" s="2">
        <f t="shared" si="5"/>
        <v>6.866161480194556E-3</v>
      </c>
      <c r="G23" s="2">
        <f t="shared" si="5"/>
        <v>1.0337912335894119E-2</v>
      </c>
      <c r="H23" s="2">
        <f t="shared" si="3"/>
        <v>0.66417292554848373</v>
      </c>
      <c r="I23" s="2">
        <f t="shared" si="4"/>
        <v>39.91009079357444</v>
      </c>
    </row>
    <row r="24" spans="1:9" ht="13.5" x14ac:dyDescent="0.25">
      <c r="A24" s="3">
        <f>TITRES_STAT!B27</f>
        <v>42039</v>
      </c>
      <c r="B24" s="6">
        <f>TITRES_STAT!D27</f>
        <v>4.9631999999999996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6.3757213744663737E-3</v>
      </c>
      <c r="G24" s="2">
        <f t="shared" si="5"/>
        <v>9.5994900261873965E-3</v>
      </c>
      <c r="H24" s="2">
        <f t="shared" si="3"/>
        <v>0.66417292554848373</v>
      </c>
      <c r="I24" s="2">
        <f t="shared" si="4"/>
        <v>39.91009079357444</v>
      </c>
    </row>
    <row r="25" spans="1:9" ht="13.5" x14ac:dyDescent="0.25">
      <c r="A25" s="3">
        <f>TITRES_STAT!B28</f>
        <v>42040</v>
      </c>
      <c r="B25" s="6">
        <f>TITRES_STAT!D28</f>
        <v>4.7419000000000002</v>
      </c>
      <c r="C25" s="2">
        <f t="shared" si="0"/>
        <v>-0.22129999999999939</v>
      </c>
      <c r="D25" s="2">
        <f t="shared" si="1"/>
        <v>0</v>
      </c>
      <c r="E25" s="2">
        <f t="shared" si="2"/>
        <v>0.22129999999999939</v>
      </c>
      <c r="F25" s="2">
        <f t="shared" si="5"/>
        <v>5.9203127048616322E-3</v>
      </c>
      <c r="G25" s="2">
        <f t="shared" si="5"/>
        <v>2.4720955024316822E-2</v>
      </c>
      <c r="H25" s="2">
        <f t="shared" si="3"/>
        <v>0.23948559831277164</v>
      </c>
      <c r="I25" s="2">
        <f t="shared" si="4"/>
        <v>19.321369981125017</v>
      </c>
    </row>
    <row r="26" spans="1:9" ht="13.5" x14ac:dyDescent="0.25">
      <c r="A26" s="3">
        <f>TITRES_STAT!B29</f>
        <v>42041</v>
      </c>
      <c r="B26" s="6">
        <f>TITRES_STAT!D29</f>
        <v>4.8773999999999997</v>
      </c>
      <c r="C26" s="2">
        <f t="shared" si="0"/>
        <v>0.13549999999999951</v>
      </c>
      <c r="D26" s="2">
        <f t="shared" si="1"/>
        <v>0.13549999999999951</v>
      </c>
      <c r="E26" s="2">
        <f t="shared" si="2"/>
        <v>0</v>
      </c>
      <c r="F26" s="2">
        <f t="shared" si="5"/>
        <v>1.5176004654514337E-2</v>
      </c>
      <c r="G26" s="2">
        <f t="shared" si="5"/>
        <v>2.2955172522579909E-2</v>
      </c>
      <c r="H26" s="2">
        <f t="shared" si="3"/>
        <v>0.66111481582577625</v>
      </c>
      <c r="I26" s="2">
        <f t="shared" si="4"/>
        <v>39.799465366704453</v>
      </c>
    </row>
    <row r="27" spans="1:9" ht="13.5" x14ac:dyDescent="0.25">
      <c r="A27" s="3">
        <f>TITRES_STAT!B30</f>
        <v>42044</v>
      </c>
      <c r="B27" s="6">
        <f>TITRES_STAT!D30</f>
        <v>4.8773999999999997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1.4092004322049028E-2</v>
      </c>
      <c r="G27" s="2">
        <f t="shared" si="5"/>
        <v>2.1315517342395628E-2</v>
      </c>
      <c r="H27" s="2">
        <f t="shared" si="3"/>
        <v>0.66111481582577636</v>
      </c>
      <c r="I27" s="2">
        <f t="shared" si="4"/>
        <v>39.799465366704453</v>
      </c>
    </row>
    <row r="28" spans="1:9" ht="13.5" x14ac:dyDescent="0.25">
      <c r="A28" s="3">
        <f>TITRES_STAT!B31</f>
        <v>42045</v>
      </c>
      <c r="B28" s="6">
        <f>TITRES_STAT!D31</f>
        <v>4.9405999999999999</v>
      </c>
      <c r="C28" s="2">
        <f t="shared" si="0"/>
        <v>6.3200000000000145E-2</v>
      </c>
      <c r="D28" s="2">
        <f t="shared" si="1"/>
        <v>6.3200000000000145E-2</v>
      </c>
      <c r="E28" s="2">
        <f t="shared" si="2"/>
        <v>0</v>
      </c>
      <c r="F28" s="2">
        <f>((F27*13)+D28)/14</f>
        <v>1.7599718299045535E-2</v>
      </c>
      <c r="G28" s="2">
        <f>((G27*13)+E28)/14</f>
        <v>1.9792980389367366E-2</v>
      </c>
      <c r="H28" s="2">
        <f t="shared" si="3"/>
        <v>0.88918990232011574</v>
      </c>
      <c r="I28" s="2">
        <f t="shared" si="4"/>
        <v>47.067258893777741</v>
      </c>
    </row>
    <row r="29" spans="1:9" ht="13.5" x14ac:dyDescent="0.25">
      <c r="A29" s="3">
        <f>TITRES_STAT!B32</f>
        <v>42046</v>
      </c>
      <c r="B29" s="6">
        <f>TITRES_STAT!D32</f>
        <v>4.9405999999999999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1.6342595563399426E-2</v>
      </c>
      <c r="G29" s="2">
        <f t="shared" si="6"/>
        <v>1.8379196075841125E-2</v>
      </c>
      <c r="H29" s="2">
        <f t="shared" si="3"/>
        <v>0.88918990232011574</v>
      </c>
      <c r="I29" s="2">
        <f t="shared" si="4"/>
        <v>47.067258893777741</v>
      </c>
    </row>
    <row r="30" spans="1:9" ht="13.5" x14ac:dyDescent="0.25">
      <c r="A30" s="3">
        <f>TITRES_STAT!B33</f>
        <v>42047</v>
      </c>
      <c r="B30" s="6">
        <f>TITRES_STAT!D33</f>
        <v>4.9180000000000001</v>
      </c>
      <c r="C30" s="2">
        <f t="shared" si="0"/>
        <v>-2.2599999999999731E-2</v>
      </c>
      <c r="D30" s="2">
        <f t="shared" si="1"/>
        <v>0</v>
      </c>
      <c r="E30" s="2">
        <f t="shared" si="2"/>
        <v>2.2599999999999731E-2</v>
      </c>
      <c r="F30" s="2">
        <f t="shared" si="6"/>
        <v>1.5175267308870895E-2</v>
      </c>
      <c r="G30" s="2">
        <f t="shared" si="6"/>
        <v>1.8680682070423886E-2</v>
      </c>
      <c r="H30" s="2">
        <f t="shared" si="3"/>
        <v>0.81235081522516117</v>
      </c>
      <c r="I30" s="2">
        <f t="shared" si="4"/>
        <v>44.823044655636224</v>
      </c>
    </row>
    <row r="31" spans="1:9" ht="13.5" x14ac:dyDescent="0.25">
      <c r="A31" s="3">
        <f>TITRES_STAT!B34</f>
        <v>42048</v>
      </c>
      <c r="B31" s="6">
        <f>TITRES_STAT!D34</f>
        <v>4.9180000000000001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1.4091319643951546E-2</v>
      </c>
      <c r="G31" s="2">
        <f t="shared" si="6"/>
        <v>1.734634763682218E-2</v>
      </c>
      <c r="H31" s="2">
        <f t="shared" si="3"/>
        <v>0.81235081522516117</v>
      </c>
      <c r="I31" s="2">
        <f t="shared" si="4"/>
        <v>44.823044655636224</v>
      </c>
    </row>
    <row r="32" spans="1:9" ht="13.5" x14ac:dyDescent="0.25">
      <c r="A32" s="3">
        <f>TITRES_STAT!B35</f>
        <v>42051</v>
      </c>
      <c r="B32" s="6">
        <f>TITRES_STAT!D35</f>
        <v>4.9405999999999999</v>
      </c>
      <c r="C32" s="2">
        <f t="shared" si="0"/>
        <v>2.2599999999999731E-2</v>
      </c>
      <c r="D32" s="2">
        <f t="shared" si="1"/>
        <v>2.2599999999999731E-2</v>
      </c>
      <c r="E32" s="2">
        <f t="shared" si="2"/>
        <v>0</v>
      </c>
      <c r="F32" s="2">
        <f t="shared" si="6"/>
        <v>1.4699082526526417E-2</v>
      </c>
      <c r="G32" s="2">
        <f t="shared" si="6"/>
        <v>1.6107322805620595E-2</v>
      </c>
      <c r="H32" s="2">
        <f t="shared" si="3"/>
        <v>0.91257142505377875</v>
      </c>
      <c r="I32" s="2">
        <f t="shared" si="4"/>
        <v>47.714370982412774</v>
      </c>
    </row>
    <row r="33" spans="1:9" ht="13.5" x14ac:dyDescent="0.25">
      <c r="A33" s="3">
        <f>TITRES_STAT!B36</f>
        <v>42052</v>
      </c>
      <c r="B33" s="6">
        <f>TITRES_STAT!D36</f>
        <v>4.9405999999999999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1.3649148060345959E-2</v>
      </c>
      <c r="G33" s="2">
        <f t="shared" si="6"/>
        <v>1.4956799748076266E-2</v>
      </c>
      <c r="H33" s="2">
        <f t="shared" si="3"/>
        <v>0.91257142505377886</v>
      </c>
      <c r="I33" s="2">
        <f t="shared" si="4"/>
        <v>47.714370982412781</v>
      </c>
    </row>
    <row r="34" spans="1:9" ht="13.5" x14ac:dyDescent="0.25">
      <c r="A34" s="3">
        <f>TITRES_STAT!B37</f>
        <v>42053</v>
      </c>
      <c r="B34" s="6">
        <f>TITRES_STAT!D37</f>
        <v>4.9405999999999999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1.267420891317839E-2</v>
      </c>
      <c r="G34" s="2">
        <f t="shared" si="6"/>
        <v>1.3888456908927959E-2</v>
      </c>
      <c r="H34" s="2">
        <f t="shared" si="3"/>
        <v>0.91257142505377897</v>
      </c>
      <c r="I34" s="2">
        <f t="shared" si="4"/>
        <v>47.714370982412788</v>
      </c>
    </row>
    <row r="35" spans="1:9" ht="13.5" x14ac:dyDescent="0.25">
      <c r="A35" s="3">
        <f>TITRES_STAT!B38</f>
        <v>42054</v>
      </c>
      <c r="B35" s="6">
        <f>TITRES_STAT!D38</f>
        <v>4.9405999999999999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1.1768908276522791E-2</v>
      </c>
      <c r="G35" s="2">
        <f t="shared" si="6"/>
        <v>1.2896424272575962E-2</v>
      </c>
      <c r="H35" s="2">
        <f t="shared" si="3"/>
        <v>0.91257142505377897</v>
      </c>
      <c r="I35" s="2">
        <f t="shared" si="4"/>
        <v>47.714370982412788</v>
      </c>
    </row>
    <row r="36" spans="1:9" ht="13.5" x14ac:dyDescent="0.25">
      <c r="A36" s="3">
        <f>TITRES_STAT!B39</f>
        <v>42055</v>
      </c>
      <c r="B36" s="6">
        <f>TITRES_STAT!D39</f>
        <v>4.9405999999999999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1.0928271971056877E-2</v>
      </c>
      <c r="G36" s="2">
        <f t="shared" si="6"/>
        <v>1.1975251110249108E-2</v>
      </c>
      <c r="H36" s="2">
        <f t="shared" si="3"/>
        <v>0.91257142505377897</v>
      </c>
      <c r="I36" s="2">
        <f t="shared" si="4"/>
        <v>47.714370982412788</v>
      </c>
    </row>
    <row r="37" spans="1:9" ht="13.5" x14ac:dyDescent="0.25">
      <c r="A37" s="3">
        <f>TITRES_STAT!B40</f>
        <v>42058</v>
      </c>
      <c r="B37" s="6">
        <f>TITRES_STAT!D40</f>
        <v>5.0354999999999999</v>
      </c>
      <c r="C37" s="2">
        <f t="shared" si="0"/>
        <v>9.4899999999999984E-2</v>
      </c>
      <c r="D37" s="2">
        <f t="shared" si="1"/>
        <v>9.4899999999999984E-2</v>
      </c>
      <c r="E37" s="2">
        <f t="shared" si="2"/>
        <v>0</v>
      </c>
      <c r="F37" s="2">
        <f t="shared" si="6"/>
        <v>1.6926252544552815E-2</v>
      </c>
      <c r="G37" s="2">
        <f t="shared" si="6"/>
        <v>1.1119876030945599E-2</v>
      </c>
      <c r="H37" s="2">
        <f t="shared" si="3"/>
        <v>1.5221619825120891</v>
      </c>
      <c r="I37" s="2">
        <f t="shared" si="4"/>
        <v>60.35147595857449</v>
      </c>
    </row>
    <row r="38" spans="1:9" ht="13.5" x14ac:dyDescent="0.25">
      <c r="A38" s="3">
        <f>TITRES_STAT!B41</f>
        <v>42059</v>
      </c>
      <c r="B38" s="6">
        <f>TITRES_STAT!D41</f>
        <v>5.0354999999999999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1.5717234505656187E-2</v>
      </c>
      <c r="G38" s="2">
        <f t="shared" si="6"/>
        <v>1.0325599171592342E-2</v>
      </c>
      <c r="H38" s="2">
        <f t="shared" si="3"/>
        <v>1.5221619825120893</v>
      </c>
      <c r="I38" s="2">
        <f t="shared" si="4"/>
        <v>60.35147595857449</v>
      </c>
    </row>
    <row r="39" spans="1:9" ht="13.5" x14ac:dyDescent="0.25">
      <c r="A39" s="3">
        <f>TITRES_STAT!B42</f>
        <v>42060</v>
      </c>
      <c r="B39" s="6">
        <f>TITRES_STAT!D42</f>
        <v>5.0354999999999999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1.4594574898109317E-2</v>
      </c>
      <c r="G39" s="2">
        <f t="shared" si="6"/>
        <v>9.5880563736214612E-3</v>
      </c>
      <c r="H39" s="2">
        <f t="shared" si="3"/>
        <v>1.5221619825120893</v>
      </c>
      <c r="I39" s="2">
        <f t="shared" si="4"/>
        <v>60.35147595857449</v>
      </c>
    </row>
    <row r="40" spans="1:9" ht="13.5" x14ac:dyDescent="0.25">
      <c r="A40" s="3">
        <f>TITRES_STAT!B43</f>
        <v>42061</v>
      </c>
      <c r="B40" s="6">
        <f>TITRES_STAT!D43</f>
        <v>5.0354999999999999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1.3552105262530079E-2</v>
      </c>
      <c r="G40" s="2">
        <f t="shared" si="6"/>
        <v>8.9031952040770721E-3</v>
      </c>
      <c r="H40" s="2">
        <f t="shared" si="3"/>
        <v>1.5221619825120891</v>
      </c>
      <c r="I40" s="2">
        <f t="shared" si="4"/>
        <v>60.35147595857449</v>
      </c>
    </row>
    <row r="41" spans="1:9" ht="13.5" x14ac:dyDescent="0.25">
      <c r="A41" s="3">
        <f>TITRES_STAT!B44</f>
        <v>42062</v>
      </c>
      <c r="B41" s="6">
        <f>TITRES_STAT!D44</f>
        <v>5.0263999999999998</v>
      </c>
      <c r="C41" s="2">
        <f t="shared" si="0"/>
        <v>-9.100000000000108E-3</v>
      </c>
      <c r="D41" s="2">
        <f t="shared" si="1"/>
        <v>0</v>
      </c>
      <c r="E41" s="2">
        <f t="shared" si="2"/>
        <v>9.100000000000108E-3</v>
      </c>
      <c r="F41" s="2">
        <f t="shared" si="6"/>
        <v>1.2584097743777931E-2</v>
      </c>
      <c r="G41" s="2">
        <f t="shared" si="6"/>
        <v>8.9172526895001467E-3</v>
      </c>
      <c r="H41" s="2">
        <f t="shared" si="3"/>
        <v>1.4112079338735581</v>
      </c>
      <c r="I41" s="2">
        <f t="shared" si="4"/>
        <v>58.527011049042144</v>
      </c>
    </row>
    <row r="42" spans="1:9" ht="13.5" x14ac:dyDescent="0.25">
      <c r="A42" s="3">
        <f>TITRES_STAT!B45</f>
        <v>42065</v>
      </c>
      <c r="B42" s="6">
        <f>TITRES_STAT!D45</f>
        <v>4.9676999999999998</v>
      </c>
      <c r="C42" s="2">
        <f t="shared" si="0"/>
        <v>-5.8699999999999974E-2</v>
      </c>
      <c r="D42" s="2">
        <f t="shared" si="1"/>
        <v>0</v>
      </c>
      <c r="E42" s="2">
        <f t="shared" si="2"/>
        <v>5.8699999999999974E-2</v>
      </c>
      <c r="F42" s="2">
        <f t="shared" si="6"/>
        <v>1.1685233619222366E-2</v>
      </c>
      <c r="G42" s="2">
        <f t="shared" si="6"/>
        <v>1.2473163211678706E-2</v>
      </c>
      <c r="H42" s="2">
        <f t="shared" si="3"/>
        <v>0.93683001023199974</v>
      </c>
      <c r="I42" s="2">
        <f t="shared" si="4"/>
        <v>48.369242797915092</v>
      </c>
    </row>
    <row r="43" spans="1:9" ht="13.5" x14ac:dyDescent="0.25">
      <c r="A43" s="3">
        <f>TITRES_STAT!B46</f>
        <v>42066</v>
      </c>
      <c r="B43" s="6">
        <f>TITRES_STAT!D46</f>
        <v>4.9676999999999998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1.0850574074992196E-2</v>
      </c>
      <c r="G43" s="2">
        <f t="shared" si="6"/>
        <v>1.1582222982273085E-2</v>
      </c>
      <c r="H43" s="2">
        <f t="shared" si="3"/>
        <v>0.93683001023199963</v>
      </c>
      <c r="I43" s="2">
        <f t="shared" si="4"/>
        <v>48.369242797915092</v>
      </c>
    </row>
    <row r="44" spans="1:9" ht="13.5" x14ac:dyDescent="0.25">
      <c r="A44" s="3">
        <f>TITRES_STAT!B47</f>
        <v>42067</v>
      </c>
      <c r="B44" s="6">
        <f>TITRES_STAT!D47</f>
        <v>4.9226000000000001</v>
      </c>
      <c r="C44" s="2">
        <f t="shared" si="0"/>
        <v>-4.5099999999999696E-2</v>
      </c>
      <c r="D44" s="2">
        <f t="shared" si="1"/>
        <v>0</v>
      </c>
      <c r="E44" s="2">
        <f t="shared" si="2"/>
        <v>4.5099999999999696E-2</v>
      </c>
      <c r="F44" s="2">
        <f t="shared" si="6"/>
        <v>1.0075533069635611E-2</v>
      </c>
      <c r="G44" s="2">
        <f t="shared" si="6"/>
        <v>1.39763499121107E-2</v>
      </c>
      <c r="H44" s="2">
        <f t="shared" si="3"/>
        <v>0.72089874201740056</v>
      </c>
      <c r="I44" s="2">
        <f t="shared" si="4"/>
        <v>41.890828577879873</v>
      </c>
    </row>
    <row r="45" spans="1:9" ht="13.5" x14ac:dyDescent="0.25">
      <c r="A45" s="3">
        <f>TITRES_STAT!B48</f>
        <v>42068</v>
      </c>
      <c r="B45" s="6">
        <f>TITRES_STAT!D48</f>
        <v>4.9226000000000001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9.3558521360902099E-3</v>
      </c>
      <c r="G45" s="2">
        <f t="shared" si="7"/>
        <v>1.2978039204102792E-2</v>
      </c>
      <c r="H45" s="2">
        <f t="shared" si="3"/>
        <v>0.72089874201740056</v>
      </c>
      <c r="I45" s="2">
        <f t="shared" si="4"/>
        <v>41.890828577879873</v>
      </c>
    </row>
    <row r="46" spans="1:9" ht="13.5" x14ac:dyDescent="0.25">
      <c r="A46" s="3">
        <f>TITRES_STAT!B49</f>
        <v>42069</v>
      </c>
      <c r="B46" s="6">
        <f>TITRES_STAT!D49</f>
        <v>4.9226000000000001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8.6875769835123382E-3</v>
      </c>
      <c r="G46" s="2">
        <f t="shared" si="7"/>
        <v>1.2051036403809735E-2</v>
      </c>
      <c r="H46" s="2">
        <f t="shared" si="3"/>
        <v>0.72089874201740067</v>
      </c>
      <c r="I46" s="2">
        <f t="shared" si="4"/>
        <v>41.89082857787988</v>
      </c>
    </row>
    <row r="47" spans="1:9" ht="13.5" x14ac:dyDescent="0.25">
      <c r="A47" s="3">
        <f>TITRES_STAT!B50</f>
        <v>42072</v>
      </c>
      <c r="B47" s="6">
        <f>TITRES_STAT!D50</f>
        <v>4.9316000000000004</v>
      </c>
      <c r="C47" s="2">
        <f t="shared" si="0"/>
        <v>9.0000000000003411E-3</v>
      </c>
      <c r="D47" s="2">
        <f t="shared" si="1"/>
        <v>9.0000000000003411E-3</v>
      </c>
      <c r="E47" s="2">
        <f t="shared" si="2"/>
        <v>0</v>
      </c>
      <c r="F47" s="2">
        <f t="shared" si="7"/>
        <v>8.7098929132614807E-3</v>
      </c>
      <c r="G47" s="2">
        <f t="shared" si="7"/>
        <v>1.1190248089251897E-2</v>
      </c>
      <c r="H47" s="2">
        <f t="shared" si="3"/>
        <v>0.77834672151971596</v>
      </c>
      <c r="I47" s="2">
        <f t="shared" si="4"/>
        <v>43.767995976317081</v>
      </c>
    </row>
    <row r="48" spans="1:9" ht="13.5" x14ac:dyDescent="0.25">
      <c r="A48" s="3">
        <f>TITRES_STAT!B51</f>
        <v>42073</v>
      </c>
      <c r="B48" s="6">
        <f>TITRES_STAT!D51</f>
        <v>4.9405999999999999</v>
      </c>
      <c r="C48" s="2">
        <f t="shared" si="0"/>
        <v>8.9999999999994529E-3</v>
      </c>
      <c r="D48" s="2">
        <f t="shared" si="1"/>
        <v>8.9999999999994529E-3</v>
      </c>
      <c r="E48" s="2">
        <f t="shared" si="2"/>
        <v>0</v>
      </c>
      <c r="F48" s="2">
        <f t="shared" si="7"/>
        <v>8.7306148480284784E-3</v>
      </c>
      <c r="G48" s="2">
        <f t="shared" si="7"/>
        <v>1.0390944654305333E-2</v>
      </c>
      <c r="H48" s="2">
        <f t="shared" si="3"/>
        <v>0.84021377636835726</v>
      </c>
      <c r="I48" s="2">
        <f t="shared" si="4"/>
        <v>45.658487462609394</v>
      </c>
    </row>
    <row r="49" spans="1:9" ht="13.5" x14ac:dyDescent="0.25">
      <c r="A49" s="3">
        <f>TITRES_STAT!B52</f>
        <v>42074</v>
      </c>
      <c r="B49" s="6">
        <f>TITRES_STAT!D52</f>
        <v>4.9722</v>
      </c>
      <c r="C49" s="2">
        <f t="shared" si="0"/>
        <v>3.1600000000000072E-2</v>
      </c>
      <c r="D49" s="2">
        <f t="shared" si="1"/>
        <v>3.1600000000000072E-2</v>
      </c>
      <c r="E49" s="2">
        <f t="shared" si="2"/>
        <v>0</v>
      </c>
      <c r="F49" s="2">
        <f t="shared" si="7"/>
        <v>1.0364142358883593E-2</v>
      </c>
      <c r="G49" s="2">
        <f t="shared" si="7"/>
        <v>9.6487343218549515E-3</v>
      </c>
      <c r="H49" s="2">
        <f t="shared" si="3"/>
        <v>1.0741452726507559</v>
      </c>
      <c r="I49" s="2">
        <f t="shared" si="4"/>
        <v>51.787369323364665</v>
      </c>
    </row>
    <row r="50" spans="1:9" ht="13.5" x14ac:dyDescent="0.25">
      <c r="A50" s="3">
        <f>TITRES_STAT!B53</f>
        <v>42075</v>
      </c>
      <c r="B50" s="6">
        <f>TITRES_STAT!D53</f>
        <v>5.2115999999999998</v>
      </c>
      <c r="C50" s="2">
        <f t="shared" si="0"/>
        <v>0.23939999999999984</v>
      </c>
      <c r="D50" s="2">
        <f t="shared" si="1"/>
        <v>0.23939999999999984</v>
      </c>
      <c r="E50" s="2">
        <f t="shared" si="2"/>
        <v>0</v>
      </c>
      <c r="F50" s="2">
        <f t="shared" si="7"/>
        <v>2.6723846476106181E-2</v>
      </c>
      <c r="G50" s="2">
        <f t="shared" si="7"/>
        <v>8.9595390131510261E-3</v>
      </c>
      <c r="H50" s="2">
        <f t="shared" si="3"/>
        <v>2.9827256108690725</v>
      </c>
      <c r="I50" s="2">
        <f t="shared" si="4"/>
        <v>74.891566788559416</v>
      </c>
    </row>
    <row r="51" spans="1:9" ht="13.5" x14ac:dyDescent="0.25">
      <c r="A51" s="3">
        <f>TITRES_STAT!B54</f>
        <v>42076</v>
      </c>
      <c r="B51" s="6">
        <f>TITRES_STAT!D54</f>
        <v>5.2115999999999998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2.4815000299241451E-2</v>
      </c>
      <c r="G51" s="2">
        <f t="shared" si="7"/>
        <v>8.3195719407830968E-3</v>
      </c>
      <c r="H51" s="2">
        <f t="shared" si="3"/>
        <v>2.9827256108690716</v>
      </c>
      <c r="I51" s="2">
        <f t="shared" si="4"/>
        <v>74.891566788559416</v>
      </c>
    </row>
    <row r="52" spans="1:9" ht="13.5" x14ac:dyDescent="0.25">
      <c r="A52" s="3">
        <f>TITRES_STAT!B55</f>
        <v>42079</v>
      </c>
      <c r="B52" s="6">
        <f>TITRES_STAT!D55</f>
        <v>5.32</v>
      </c>
      <c r="C52" s="2">
        <f t="shared" si="0"/>
        <v>0.1084000000000005</v>
      </c>
      <c r="D52" s="2">
        <f t="shared" si="1"/>
        <v>0.1084000000000005</v>
      </c>
      <c r="E52" s="2">
        <f t="shared" si="2"/>
        <v>0</v>
      </c>
      <c r="F52" s="2">
        <f t="shared" si="7"/>
        <v>3.0785357420724239E-2</v>
      </c>
      <c r="G52" s="2">
        <f t="shared" si="7"/>
        <v>7.7253168021557328E-3</v>
      </c>
      <c r="H52" s="2">
        <f t="shared" si="3"/>
        <v>3.9849961120214066</v>
      </c>
      <c r="I52" s="2">
        <f t="shared" si="4"/>
        <v>79.939803812715468</v>
      </c>
    </row>
    <row r="53" spans="1:9" ht="13.5" x14ac:dyDescent="0.25">
      <c r="A53" s="3">
        <f>TITRES_STAT!B56</f>
        <v>42080</v>
      </c>
      <c r="B53" s="6">
        <f>TITRES_STAT!D56</f>
        <v>5.32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2.8586403319243937E-2</v>
      </c>
      <c r="G53" s="2">
        <f t="shared" si="7"/>
        <v>7.1735084591446089E-3</v>
      </c>
      <c r="H53" s="2">
        <f t="shared" si="3"/>
        <v>3.9849961120214066</v>
      </c>
      <c r="I53" s="2">
        <f t="shared" si="4"/>
        <v>79.939803812715468</v>
      </c>
    </row>
    <row r="54" spans="1:9" ht="13.5" x14ac:dyDescent="0.25">
      <c r="A54" s="3">
        <f>TITRES_STAT!B57</f>
        <v>42081</v>
      </c>
      <c r="B54" s="6">
        <f>TITRES_STAT!D57</f>
        <v>5.32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2.654451736786937E-2</v>
      </c>
      <c r="G54" s="2">
        <f t="shared" si="7"/>
        <v>6.6611149977771362E-3</v>
      </c>
      <c r="H54" s="2">
        <f t="shared" si="3"/>
        <v>3.984996112021407</v>
      </c>
      <c r="I54" s="2">
        <f t="shared" si="4"/>
        <v>79.939803812715482</v>
      </c>
    </row>
    <row r="55" spans="1:9" ht="13.5" x14ac:dyDescent="0.25">
      <c r="A55" s="3">
        <f>TITRES_STAT!B58</f>
        <v>42082</v>
      </c>
      <c r="B55" s="6">
        <f>TITRES_STAT!D58</f>
        <v>5.4192999999999998</v>
      </c>
      <c r="C55" s="2">
        <f t="shared" si="0"/>
        <v>9.92999999999995E-2</v>
      </c>
      <c r="D55" s="2">
        <f t="shared" si="1"/>
        <v>9.92999999999995E-2</v>
      </c>
      <c r="E55" s="2">
        <f t="shared" si="2"/>
        <v>0</v>
      </c>
      <c r="F55" s="2">
        <f t="shared" si="7"/>
        <v>3.1741337555878664E-2</v>
      </c>
      <c r="G55" s="2">
        <f t="shared" si="7"/>
        <v>6.1853210693644843E-3</v>
      </c>
      <c r="H55" s="2">
        <f t="shared" si="3"/>
        <v>5.1317202777219704</v>
      </c>
      <c r="I55" s="2">
        <f t="shared" si="4"/>
        <v>83.691363031786636</v>
      </c>
    </row>
    <row r="56" spans="1:9" ht="13.5" x14ac:dyDescent="0.25">
      <c r="A56" s="3">
        <f>TITRES_STAT!B59</f>
        <v>42086</v>
      </c>
      <c r="B56" s="6">
        <f>TITRES_STAT!D59</f>
        <v>5.4192999999999998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2.9474099159030188E-2</v>
      </c>
      <c r="G56" s="2">
        <f t="shared" si="7"/>
        <v>5.7435124215527355E-3</v>
      </c>
      <c r="H56" s="2">
        <f t="shared" si="3"/>
        <v>5.1317202777219704</v>
      </c>
      <c r="I56" s="2">
        <f t="shared" si="4"/>
        <v>83.691363031786636</v>
      </c>
    </row>
    <row r="57" spans="1:9" ht="13.5" x14ac:dyDescent="0.25">
      <c r="A57" s="3">
        <f>TITRES_STAT!B60</f>
        <v>42087</v>
      </c>
      <c r="B57" s="6">
        <f>TITRES_STAT!D60</f>
        <v>5.4645000000000001</v>
      </c>
      <c r="C57" s="2">
        <f t="shared" si="0"/>
        <v>4.5200000000000351E-2</v>
      </c>
      <c r="D57" s="2">
        <f t="shared" si="1"/>
        <v>4.5200000000000351E-2</v>
      </c>
      <c r="E57" s="2">
        <f t="shared" si="2"/>
        <v>0</v>
      </c>
      <c r="F57" s="2">
        <f t="shared" si="7"/>
        <v>3.0597377790528058E-2</v>
      </c>
      <c r="G57" s="2">
        <f t="shared" si="7"/>
        <v>5.3332615342989694E-3</v>
      </c>
      <c r="H57" s="2">
        <f t="shared" si="3"/>
        <v>5.7370855701997616</v>
      </c>
      <c r="I57" s="2">
        <f t="shared" si="4"/>
        <v>85.156786423742147</v>
      </c>
    </row>
    <row r="58" spans="1:9" ht="13.5" x14ac:dyDescent="0.25">
      <c r="A58" s="3">
        <f>TITRES_STAT!B61</f>
        <v>42088</v>
      </c>
      <c r="B58" s="6">
        <f>TITRES_STAT!D61</f>
        <v>5.5503</v>
      </c>
      <c r="C58" s="2">
        <f t="shared" si="0"/>
        <v>8.5799999999999876E-2</v>
      </c>
      <c r="D58" s="2">
        <f t="shared" si="1"/>
        <v>8.5799999999999876E-2</v>
      </c>
      <c r="E58" s="2">
        <f t="shared" si="2"/>
        <v>0</v>
      </c>
      <c r="F58" s="2">
        <f t="shared" si="7"/>
        <v>3.4540422234061764E-2</v>
      </c>
      <c r="G58" s="2">
        <f t="shared" si="7"/>
        <v>4.9523142818490434E-3</v>
      </c>
      <c r="H58" s="2">
        <f t="shared" si="3"/>
        <v>6.9746022300437325</v>
      </c>
      <c r="I58" s="2">
        <f t="shared" si="4"/>
        <v>87.460189597512795</v>
      </c>
    </row>
    <row r="59" spans="1:9" ht="13.5" x14ac:dyDescent="0.25">
      <c r="A59" s="3">
        <f>TITRES_STAT!B62</f>
        <v>42089</v>
      </c>
      <c r="B59" s="6">
        <f>TITRES_STAT!D62</f>
        <v>5.5457999999999998</v>
      </c>
      <c r="C59" s="2">
        <f t="shared" si="0"/>
        <v>-4.5000000000001705E-3</v>
      </c>
      <c r="D59" s="2">
        <f t="shared" si="1"/>
        <v>0</v>
      </c>
      <c r="E59" s="2">
        <f t="shared" si="2"/>
        <v>4.5000000000001705E-3</v>
      </c>
      <c r="F59" s="2">
        <f t="shared" si="7"/>
        <v>3.2073249217343065E-2</v>
      </c>
      <c r="G59" s="2">
        <f t="shared" si="7"/>
        <v>4.920006118859838E-3</v>
      </c>
      <c r="H59" s="2">
        <f t="shared" si="3"/>
        <v>6.5189449855350423</v>
      </c>
      <c r="I59" s="2">
        <f t="shared" si="4"/>
        <v>86.700261779760311</v>
      </c>
    </row>
    <row r="60" spans="1:9" ht="13.5" x14ac:dyDescent="0.25">
      <c r="A60" s="3">
        <f>TITRES_STAT!B63</f>
        <v>42090</v>
      </c>
      <c r="B60" s="6">
        <f>TITRES_STAT!D63</f>
        <v>5.5457999999999998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2.9782302844675704E-2</v>
      </c>
      <c r="G60" s="2">
        <f t="shared" si="7"/>
        <v>4.5685771103698494E-3</v>
      </c>
      <c r="H60" s="2">
        <f t="shared" si="3"/>
        <v>6.5189449855350423</v>
      </c>
      <c r="I60" s="2">
        <f t="shared" si="4"/>
        <v>86.700261779760311</v>
      </c>
    </row>
    <row r="61" spans="1:9" ht="13.5" x14ac:dyDescent="0.25">
      <c r="A61" s="3">
        <f>TITRES_STAT!B64</f>
        <v>42093</v>
      </c>
      <c r="B61" s="6">
        <f>TITRES_STAT!D64</f>
        <v>5.6315999999999997</v>
      </c>
      <c r="C61" s="2">
        <f t="shared" si="0"/>
        <v>8.5799999999999876E-2</v>
      </c>
      <c r="D61" s="2">
        <f t="shared" si="1"/>
        <v>8.5799999999999876E-2</v>
      </c>
      <c r="E61" s="2">
        <f t="shared" si="2"/>
        <v>0</v>
      </c>
      <c r="F61" s="2">
        <f t="shared" ref="F61:G76" si="8">((F60*13)+D61)/14</f>
        <v>3.378356692719886E-2</v>
      </c>
      <c r="G61" s="2">
        <f t="shared" si="8"/>
        <v>4.2422501739148603E-3</v>
      </c>
      <c r="H61" s="2">
        <f t="shared" si="3"/>
        <v>7.9635960969323252</v>
      </c>
      <c r="I61" s="2">
        <f t="shared" si="4"/>
        <v>88.843763271057725</v>
      </c>
    </row>
    <row r="62" spans="1:9" ht="13.5" x14ac:dyDescent="0.25">
      <c r="A62" s="3">
        <f>TITRES_STAT!B65</f>
        <v>42094</v>
      </c>
      <c r="B62" s="6">
        <f>TITRES_STAT!D65</f>
        <v>5.4645000000000001</v>
      </c>
      <c r="C62" s="2">
        <f t="shared" si="0"/>
        <v>-0.16709999999999958</v>
      </c>
      <c r="D62" s="2">
        <f t="shared" si="1"/>
        <v>0</v>
      </c>
      <c r="E62" s="2">
        <f t="shared" si="2"/>
        <v>0.16709999999999958</v>
      </c>
      <c r="F62" s="2">
        <f t="shared" si="8"/>
        <v>3.1370455003827513E-2</v>
      </c>
      <c r="G62" s="2">
        <f t="shared" si="8"/>
        <v>1.587494659006377E-2</v>
      </c>
      <c r="H62" s="2">
        <f t="shared" si="3"/>
        <v>1.976098302180272</v>
      </c>
      <c r="I62" s="2">
        <f t="shared" si="4"/>
        <v>66.398959360065305</v>
      </c>
    </row>
    <row r="63" spans="1:9" ht="13.5" x14ac:dyDescent="0.25">
      <c r="A63" s="3">
        <f>TITRES_STAT!B66</f>
        <v>42095</v>
      </c>
      <c r="B63" s="6">
        <f>TITRES_STAT!D66</f>
        <v>5.6406000000000001</v>
      </c>
      <c r="C63" s="2">
        <f t="shared" si="0"/>
        <v>0.17609999999999992</v>
      </c>
      <c r="D63" s="2">
        <f t="shared" si="1"/>
        <v>0.17609999999999992</v>
      </c>
      <c r="E63" s="2">
        <f t="shared" si="2"/>
        <v>0</v>
      </c>
      <c r="F63" s="2">
        <f t="shared" si="8"/>
        <v>4.1708279646411259E-2</v>
      </c>
      <c r="G63" s="2">
        <f t="shared" si="8"/>
        <v>1.4741021833630644E-2</v>
      </c>
      <c r="H63" s="2">
        <f t="shared" si="3"/>
        <v>2.8294022027195322</v>
      </c>
      <c r="I63" s="2">
        <f t="shared" si="4"/>
        <v>73.886263519412282</v>
      </c>
    </row>
    <row r="64" spans="1:9" ht="13.5" x14ac:dyDescent="0.25">
      <c r="A64" s="3">
        <f>TITRES_STAT!B67</f>
        <v>42096</v>
      </c>
      <c r="B64" s="6">
        <f>TITRES_STAT!D67</f>
        <v>5.6406000000000001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3.872911681452474E-2</v>
      </c>
      <c r="G64" s="2">
        <f t="shared" si="8"/>
        <v>1.3688091702657026E-2</v>
      </c>
      <c r="H64" s="2">
        <f t="shared" si="3"/>
        <v>2.8294022027195322</v>
      </c>
      <c r="I64" s="2">
        <f t="shared" si="4"/>
        <v>73.886263519412282</v>
      </c>
    </row>
    <row r="65" spans="1:9" ht="13.5" x14ac:dyDescent="0.25">
      <c r="A65" s="3">
        <f>TITRES_STAT!B68</f>
        <v>42097</v>
      </c>
      <c r="B65" s="6">
        <f>TITRES_STAT!D68</f>
        <v>5.6360999999999999</v>
      </c>
      <c r="C65" s="2">
        <f t="shared" si="0"/>
        <v>-4.5000000000001705E-3</v>
      </c>
      <c r="D65" s="2">
        <f t="shared" si="1"/>
        <v>0</v>
      </c>
      <c r="E65" s="2">
        <f t="shared" si="2"/>
        <v>4.5000000000001705E-3</v>
      </c>
      <c r="F65" s="2">
        <f t="shared" si="8"/>
        <v>3.5962751327772977E-2</v>
      </c>
      <c r="G65" s="2">
        <f t="shared" si="8"/>
        <v>1.3031799438181535E-2</v>
      </c>
      <c r="H65" s="2">
        <f t="shared" si="3"/>
        <v>2.7596151627692054</v>
      </c>
      <c r="I65" s="2">
        <f t="shared" si="4"/>
        <v>73.401532957340407</v>
      </c>
    </row>
    <row r="66" spans="1:9" ht="13.5" x14ac:dyDescent="0.25">
      <c r="A66" s="3">
        <f>TITRES_STAT!B69</f>
        <v>42100</v>
      </c>
      <c r="B66" s="6">
        <f>TITRES_STAT!D69</f>
        <v>5.6315999999999997</v>
      </c>
      <c r="C66" s="2">
        <f t="shared" si="0"/>
        <v>-4.5000000000001705E-3</v>
      </c>
      <c r="D66" s="2">
        <f t="shared" si="1"/>
        <v>0</v>
      </c>
      <c r="E66" s="2">
        <f t="shared" si="2"/>
        <v>4.5000000000001705E-3</v>
      </c>
      <c r="F66" s="2">
        <f t="shared" si="8"/>
        <v>3.3393983375789194E-2</v>
      </c>
      <c r="G66" s="2">
        <f t="shared" si="8"/>
        <v>1.2422385192597151E-2</v>
      </c>
      <c r="H66" s="2">
        <f t="shared" si="3"/>
        <v>2.6882102638138776</v>
      </c>
      <c r="I66" s="2">
        <f t="shared" si="4"/>
        <v>72.886578354512594</v>
      </c>
    </row>
    <row r="67" spans="1:9" ht="13.5" x14ac:dyDescent="0.25">
      <c r="A67" s="3">
        <f>TITRES_STAT!B70</f>
        <v>42101</v>
      </c>
      <c r="B67" s="6">
        <f>TITRES_STAT!D70</f>
        <v>5.6271000000000004</v>
      </c>
      <c r="C67" s="2">
        <f t="shared" ref="C67:C130" si="9">B67-B66</f>
        <v>-4.4999999999992824E-3</v>
      </c>
      <c r="D67" s="2">
        <f t="shared" ref="D67:D130" si="10">IF(C67&gt;0,C67,0)</f>
        <v>0</v>
      </c>
      <c r="E67" s="2">
        <f t="shared" ref="E67:E130" si="11">IF(C67&lt;0,-C67,0)</f>
        <v>4.4999999999992824E-3</v>
      </c>
      <c r="F67" s="2">
        <f t="shared" si="8"/>
        <v>3.1008698848947108E-2</v>
      </c>
      <c r="G67" s="2">
        <f t="shared" si="8"/>
        <v>1.1856500535983017E-2</v>
      </c>
      <c r="H67" s="2">
        <f t="shared" si="3"/>
        <v>2.6153331461369675</v>
      </c>
      <c r="I67" s="2">
        <f t="shared" si="4"/>
        <v>72.340031759769815</v>
      </c>
    </row>
    <row r="68" spans="1:9" ht="13.5" x14ac:dyDescent="0.25">
      <c r="A68" s="3">
        <f>TITRES_STAT!B71</f>
        <v>42102</v>
      </c>
      <c r="B68" s="6">
        <f>TITRES_STAT!D71</f>
        <v>5.6271000000000004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2.8793791788308026E-2</v>
      </c>
      <c r="G68" s="2">
        <f t="shared" si="8"/>
        <v>1.1009607640555658E-2</v>
      </c>
      <c r="H68" s="2">
        <f t="shared" si="3"/>
        <v>2.6153331461369675</v>
      </c>
      <c r="I68" s="2">
        <f t="shared" si="4"/>
        <v>72.340031759769815</v>
      </c>
    </row>
    <row r="69" spans="1:9" ht="13.5" x14ac:dyDescent="0.25">
      <c r="A69" s="3">
        <f>TITRES_STAT!B72</f>
        <v>42104</v>
      </c>
      <c r="B69" s="6">
        <f>TITRES_STAT!D72</f>
        <v>5.4645000000000001</v>
      </c>
      <c r="C69" s="2">
        <f t="shared" si="9"/>
        <v>-0.1626000000000003</v>
      </c>
      <c r="D69" s="2">
        <f t="shared" si="10"/>
        <v>0</v>
      </c>
      <c r="E69" s="2">
        <f t="shared" si="11"/>
        <v>0.1626000000000003</v>
      </c>
      <c r="F69" s="2">
        <f t="shared" si="8"/>
        <v>2.6737092374857451E-2</v>
      </c>
      <c r="G69" s="2">
        <f t="shared" si="8"/>
        <v>2.1837492809087419E-2</v>
      </c>
      <c r="H69" s="2">
        <f t="shared" si="3"/>
        <v>1.2243663962985312</v>
      </c>
      <c r="I69" s="2">
        <f t="shared" si="4"/>
        <v>55.043377670870441</v>
      </c>
    </row>
    <row r="70" spans="1:9" ht="13.5" x14ac:dyDescent="0.25">
      <c r="A70" s="3">
        <f>TITRES_STAT!B73</f>
        <v>42107</v>
      </c>
      <c r="B70" s="6">
        <f>TITRES_STAT!D73</f>
        <v>5.5096999999999996</v>
      </c>
      <c r="C70" s="2">
        <f t="shared" si="9"/>
        <v>4.5199999999999463E-2</v>
      </c>
      <c r="D70" s="2">
        <f t="shared" si="10"/>
        <v>4.5199999999999463E-2</v>
      </c>
      <c r="E70" s="2">
        <f t="shared" si="11"/>
        <v>0</v>
      </c>
      <c r="F70" s="2">
        <f t="shared" si="8"/>
        <v>2.8055871490939022E-2</v>
      </c>
      <c r="G70" s="2">
        <f t="shared" si="8"/>
        <v>2.0277671894152603E-2</v>
      </c>
      <c r="H70" s="2">
        <f t="shared" si="3"/>
        <v>1.3835844488158124</v>
      </c>
      <c r="I70" s="2">
        <f t="shared" si="4"/>
        <v>58.046378407242521</v>
      </c>
    </row>
    <row r="71" spans="1:9" ht="13.5" x14ac:dyDescent="0.25">
      <c r="A71" s="3">
        <f>TITRES_STAT!B74</f>
        <v>42108</v>
      </c>
      <c r="B71" s="6">
        <f>TITRES_STAT!D74</f>
        <v>5.5096999999999996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2.6051880670157661E-2</v>
      </c>
      <c r="G71" s="2">
        <f t="shared" si="8"/>
        <v>1.8829266758855989E-2</v>
      </c>
      <c r="H71" s="2">
        <f t="shared" si="3"/>
        <v>1.3835844488158124</v>
      </c>
      <c r="I71" s="2">
        <f t="shared" si="4"/>
        <v>58.046378407242521</v>
      </c>
    </row>
    <row r="72" spans="1:9" ht="13.5" x14ac:dyDescent="0.25">
      <c r="A72" s="3">
        <f>TITRES_STAT!B75</f>
        <v>42109</v>
      </c>
      <c r="B72" s="6">
        <f>TITRES_STAT!D75</f>
        <v>5.6722000000000001</v>
      </c>
      <c r="C72" s="2">
        <f t="shared" si="9"/>
        <v>0.16250000000000053</v>
      </c>
      <c r="D72" s="2">
        <f t="shared" si="10"/>
        <v>0.16250000000000053</v>
      </c>
      <c r="E72" s="2">
        <f t="shared" si="11"/>
        <v>0</v>
      </c>
      <c r="F72" s="2">
        <f t="shared" si="8"/>
        <v>3.5798174908003584E-2</v>
      </c>
      <c r="G72" s="2">
        <f t="shared" si="8"/>
        <v>1.748431913322342E-2</v>
      </c>
      <c r="H72" s="2">
        <f t="shared" si="3"/>
        <v>2.0474446065206204</v>
      </c>
      <c r="I72" s="2">
        <f t="shared" si="4"/>
        <v>67.185621754689194</v>
      </c>
    </row>
    <row r="73" spans="1:9" ht="13.5" x14ac:dyDescent="0.25">
      <c r="A73" s="3">
        <f>TITRES_STAT!B76</f>
        <v>42110</v>
      </c>
      <c r="B73" s="6">
        <f>TITRES_STAT!D76</f>
        <v>5.6722000000000001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3.3241162414574761E-2</v>
      </c>
      <c r="G73" s="2">
        <f t="shared" si="8"/>
        <v>1.6235439195136033E-2</v>
      </c>
      <c r="H73" s="2">
        <f t="shared" si="3"/>
        <v>2.0474446065206209</v>
      </c>
      <c r="I73" s="2">
        <f t="shared" si="4"/>
        <v>67.185621754689194</v>
      </c>
    </row>
    <row r="74" spans="1:9" ht="13.5" x14ac:dyDescent="0.25">
      <c r="A74" s="3">
        <f>TITRES_STAT!B77</f>
        <v>42111</v>
      </c>
      <c r="B74" s="6">
        <f>TITRES_STAT!D77</f>
        <v>5.6947999999999999</v>
      </c>
      <c r="C74" s="2">
        <f t="shared" si="9"/>
        <v>2.2599999999999731E-2</v>
      </c>
      <c r="D74" s="2">
        <f t="shared" si="10"/>
        <v>2.2599999999999731E-2</v>
      </c>
      <c r="E74" s="2">
        <f t="shared" si="11"/>
        <v>0</v>
      </c>
      <c r="F74" s="2">
        <f t="shared" si="8"/>
        <v>3.2481079384962259E-2</v>
      </c>
      <c r="G74" s="2">
        <f t="shared" si="8"/>
        <v>1.507576496691203E-2</v>
      </c>
      <c r="H74" s="2">
        <f t="shared" si="3"/>
        <v>2.154522802408438</v>
      </c>
      <c r="I74" s="2">
        <f t="shared" si="4"/>
        <v>68.299484180728925</v>
      </c>
    </row>
    <row r="75" spans="1:9" ht="13.5" x14ac:dyDescent="0.25">
      <c r="A75" s="3">
        <f>TITRES_STAT!B78</f>
        <v>42114</v>
      </c>
      <c r="B75" s="6">
        <f>TITRES_STAT!D78</f>
        <v>5.6947999999999999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3.0161002286036385E-2</v>
      </c>
      <c r="G75" s="2">
        <f t="shared" si="8"/>
        <v>1.3998924612132599E-2</v>
      </c>
      <c r="H75" s="2">
        <f t="shared" si="3"/>
        <v>2.154522802408438</v>
      </c>
      <c r="I75" s="2">
        <f t="shared" si="4"/>
        <v>68.299484180728925</v>
      </c>
    </row>
    <row r="76" spans="1:9" ht="13.5" x14ac:dyDescent="0.25">
      <c r="A76" s="3">
        <f>TITRES_STAT!B79</f>
        <v>42115</v>
      </c>
      <c r="B76" s="6">
        <f>TITRES_STAT!D79</f>
        <v>5.6947999999999999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2.8006644979890926E-2</v>
      </c>
      <c r="G76" s="2">
        <f t="shared" si="8"/>
        <v>1.2999001425551699E-2</v>
      </c>
      <c r="H76" s="2">
        <f t="shared" si="3"/>
        <v>2.154522802408438</v>
      </c>
      <c r="I76" s="2">
        <f t="shared" si="4"/>
        <v>68.299484180728925</v>
      </c>
    </row>
    <row r="77" spans="1:9" ht="13.5" x14ac:dyDescent="0.25">
      <c r="A77" s="3">
        <f>TITRES_STAT!B80</f>
        <v>42116</v>
      </c>
      <c r="B77" s="6">
        <f>TITRES_STAT!D80</f>
        <v>5.758</v>
      </c>
      <c r="C77" s="2">
        <f t="shared" si="9"/>
        <v>6.3200000000000145E-2</v>
      </c>
      <c r="D77" s="2">
        <f t="shared" si="10"/>
        <v>6.3200000000000145E-2</v>
      </c>
      <c r="E77" s="2">
        <f t="shared" si="11"/>
        <v>0</v>
      </c>
      <c r="F77" s="2">
        <f t="shared" ref="F77:G92" si="12">((F76*13)+D77)/14</f>
        <v>3.0520456052755867E-2</v>
      </c>
      <c r="G77" s="2">
        <f t="shared" si="12"/>
        <v>1.2070501323726579E-2</v>
      </c>
      <c r="H77" s="2">
        <f t="shared" si="3"/>
        <v>2.5285160271481706</v>
      </c>
      <c r="I77" s="2">
        <f t="shared" si="4"/>
        <v>71.659474059177697</v>
      </c>
    </row>
    <row r="78" spans="1:9" ht="13.5" x14ac:dyDescent="0.25">
      <c r="A78" s="3">
        <f>TITRES_STAT!B81</f>
        <v>42117</v>
      </c>
      <c r="B78" s="6">
        <f>TITRES_STAT!D81</f>
        <v>5.758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2.834042347755902E-2</v>
      </c>
      <c r="G78" s="2">
        <f t="shared" si="12"/>
        <v>1.1208322657746111E-2</v>
      </c>
      <c r="H78" s="2">
        <f t="shared" si="3"/>
        <v>2.5285160271481706</v>
      </c>
      <c r="I78" s="2">
        <f t="shared" si="4"/>
        <v>71.659474059177697</v>
      </c>
    </row>
    <row r="79" spans="1:9" ht="13.5" x14ac:dyDescent="0.25">
      <c r="A79" s="3">
        <f>TITRES_STAT!B82</f>
        <v>42118</v>
      </c>
      <c r="B79" s="6">
        <f>TITRES_STAT!D82</f>
        <v>5.758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2.6316107514876234E-2</v>
      </c>
      <c r="G79" s="2">
        <f t="shared" si="12"/>
        <v>1.0407728182192818E-2</v>
      </c>
      <c r="H79" s="2">
        <f t="shared" si="3"/>
        <v>2.5285160271481706</v>
      </c>
      <c r="I79" s="2">
        <f t="shared" si="4"/>
        <v>71.659474059177697</v>
      </c>
    </row>
    <row r="80" spans="1:9" ht="13.5" x14ac:dyDescent="0.25">
      <c r="A80" s="3">
        <f>TITRES_STAT!B83</f>
        <v>42121</v>
      </c>
      <c r="B80" s="6">
        <f>TITRES_STAT!D83</f>
        <v>5.758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2.4436385549527932E-2</v>
      </c>
      <c r="G80" s="2">
        <f t="shared" si="12"/>
        <v>9.6643190263219023E-3</v>
      </c>
      <c r="H80" s="2">
        <f t="shared" si="3"/>
        <v>2.5285160271481706</v>
      </c>
      <c r="I80" s="2">
        <f t="shared" si="4"/>
        <v>71.659474059177697</v>
      </c>
    </row>
    <row r="81" spans="1:9" ht="13.5" x14ac:dyDescent="0.25">
      <c r="A81" s="3">
        <f>TITRES_STAT!B84</f>
        <v>42122</v>
      </c>
      <c r="B81" s="6">
        <f>TITRES_STAT!D84</f>
        <v>5.758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2.2690929438847367E-2</v>
      </c>
      <c r="G81" s="2">
        <f t="shared" si="12"/>
        <v>8.9740105244417671E-3</v>
      </c>
      <c r="H81" s="2">
        <f t="shared" ref="H81:H144" si="13">F81/G81</f>
        <v>2.5285160271481706</v>
      </c>
      <c r="I81" s="2">
        <f t="shared" ref="I81:I144" si="14">IF(G81=0,100,100-(100/(1+H81)))</f>
        <v>71.659474059177697</v>
      </c>
    </row>
    <row r="82" spans="1:9" ht="13.5" x14ac:dyDescent="0.25">
      <c r="A82" s="3">
        <f>TITRES_STAT!B85</f>
        <v>42123</v>
      </c>
      <c r="B82" s="6">
        <f>TITRES_STAT!D85</f>
        <v>5.758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2.107014876464398E-2</v>
      </c>
      <c r="G82" s="2">
        <f t="shared" si="12"/>
        <v>8.3330097726959269E-3</v>
      </c>
      <c r="H82" s="2">
        <f t="shared" si="13"/>
        <v>2.5285160271481701</v>
      </c>
      <c r="I82" s="2">
        <f t="shared" si="14"/>
        <v>71.659474059177683</v>
      </c>
    </row>
    <row r="83" spans="1:9" ht="13.5" x14ac:dyDescent="0.25">
      <c r="A83" s="3">
        <f>TITRES_STAT!B86</f>
        <v>42124</v>
      </c>
      <c r="B83" s="6">
        <f>TITRES_STAT!D86</f>
        <v>5.758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1.956513813859798E-2</v>
      </c>
      <c r="G83" s="2">
        <f t="shared" si="12"/>
        <v>7.737794788931932E-3</v>
      </c>
      <c r="H83" s="2">
        <f t="shared" si="13"/>
        <v>2.5285160271481697</v>
      </c>
      <c r="I83" s="2">
        <f t="shared" si="14"/>
        <v>71.659474059177683</v>
      </c>
    </row>
    <row r="84" spans="1:9" ht="13.5" x14ac:dyDescent="0.25">
      <c r="A84" s="3">
        <f>TITRES_STAT!B87</f>
        <v>42128</v>
      </c>
      <c r="B84" s="6">
        <f>TITRES_STAT!D87</f>
        <v>5.5909000000000004</v>
      </c>
      <c r="C84" s="2">
        <f t="shared" si="9"/>
        <v>-0.16709999999999958</v>
      </c>
      <c r="D84" s="2">
        <f t="shared" si="10"/>
        <v>0</v>
      </c>
      <c r="E84" s="2">
        <f t="shared" si="11"/>
        <v>0.16709999999999958</v>
      </c>
      <c r="F84" s="2">
        <f t="shared" si="12"/>
        <v>1.8167628271555266E-2</v>
      </c>
      <c r="G84" s="2">
        <f t="shared" si="12"/>
        <v>1.9120809446865335E-2</v>
      </c>
      <c r="H84" s="2">
        <f t="shared" si="13"/>
        <v>0.95014953849318684</v>
      </c>
      <c r="I84" s="2">
        <f t="shared" si="14"/>
        <v>48.721881052636327</v>
      </c>
    </row>
    <row r="85" spans="1:9" ht="13.5" x14ac:dyDescent="0.25">
      <c r="A85" s="3">
        <f>TITRES_STAT!B88</f>
        <v>42129</v>
      </c>
      <c r="B85" s="6">
        <f>TITRES_STAT!D88</f>
        <v>5.5909000000000004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1.6869940537872746E-2</v>
      </c>
      <c r="G85" s="2">
        <f t="shared" si="12"/>
        <v>1.7755037343517809E-2</v>
      </c>
      <c r="H85" s="2">
        <f t="shared" si="13"/>
        <v>0.95014953849318695</v>
      </c>
      <c r="I85" s="2">
        <f t="shared" si="14"/>
        <v>48.721881052636334</v>
      </c>
    </row>
    <row r="86" spans="1:9" ht="13.5" x14ac:dyDescent="0.25">
      <c r="A86" s="3">
        <f>TITRES_STAT!B89</f>
        <v>42130</v>
      </c>
      <c r="B86" s="6">
        <f>TITRES_STAT!D89</f>
        <v>5.6902999999999997</v>
      </c>
      <c r="C86" s="2">
        <f t="shared" si="9"/>
        <v>9.9399999999999267E-2</v>
      </c>
      <c r="D86" s="2">
        <f t="shared" si="10"/>
        <v>9.9399999999999267E-2</v>
      </c>
      <c r="E86" s="2">
        <f t="shared" si="11"/>
        <v>0</v>
      </c>
      <c r="F86" s="2">
        <f t="shared" si="12"/>
        <v>2.2764944785167496E-2</v>
      </c>
      <c r="G86" s="2">
        <f t="shared" si="12"/>
        <v>1.6486820390409395E-2</v>
      </c>
      <c r="H86" s="2">
        <f t="shared" si="13"/>
        <v>1.3807965542228002</v>
      </c>
      <c r="I86" s="2">
        <f t="shared" si="14"/>
        <v>57.997251036578163</v>
      </c>
    </row>
    <row r="87" spans="1:9" ht="13.5" x14ac:dyDescent="0.25">
      <c r="A87" s="3">
        <f>TITRES_STAT!B90</f>
        <v>42131</v>
      </c>
      <c r="B87" s="6">
        <f>TITRES_STAT!D90</f>
        <v>5.6902999999999997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2.1138877300512674E-2</v>
      </c>
      <c r="G87" s="2">
        <f t="shared" si="12"/>
        <v>1.530919036252301E-2</v>
      </c>
      <c r="H87" s="2">
        <f t="shared" si="13"/>
        <v>1.3807965542228002</v>
      </c>
      <c r="I87" s="2">
        <f t="shared" si="14"/>
        <v>57.997251036578163</v>
      </c>
    </row>
    <row r="88" spans="1:9" ht="13.5" x14ac:dyDescent="0.25">
      <c r="A88" s="3">
        <f>TITRES_STAT!B91</f>
        <v>42132</v>
      </c>
      <c r="B88" s="6">
        <f>TITRES_STAT!D91</f>
        <v>5.7355</v>
      </c>
      <c r="C88" s="2">
        <f t="shared" si="9"/>
        <v>4.5200000000000351E-2</v>
      </c>
      <c r="D88" s="2">
        <f t="shared" si="10"/>
        <v>4.5200000000000351E-2</v>
      </c>
      <c r="E88" s="2">
        <f t="shared" si="11"/>
        <v>0</v>
      </c>
      <c r="F88" s="2">
        <f t="shared" si="12"/>
        <v>2.2857528921904652E-2</v>
      </c>
      <c r="G88" s="2">
        <f t="shared" si="12"/>
        <v>1.4215676765199938E-2</v>
      </c>
      <c r="H88" s="2">
        <f t="shared" si="13"/>
        <v>1.6079100066385879</v>
      </c>
      <c r="I88" s="2">
        <f t="shared" si="14"/>
        <v>61.655118564120642</v>
      </c>
    </row>
    <row r="89" spans="1:9" ht="13.5" x14ac:dyDescent="0.25">
      <c r="A89" s="3">
        <f>TITRES_STAT!B92</f>
        <v>42135</v>
      </c>
      <c r="B89" s="6">
        <f>TITRES_STAT!D92</f>
        <v>5.7355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2.1224848284625748E-2</v>
      </c>
      <c r="G89" s="2">
        <f t="shared" si="12"/>
        <v>1.3200271281971371E-2</v>
      </c>
      <c r="H89" s="2">
        <f t="shared" si="13"/>
        <v>1.6079100066385879</v>
      </c>
      <c r="I89" s="2">
        <f t="shared" si="14"/>
        <v>61.655118564120642</v>
      </c>
    </row>
    <row r="90" spans="1:9" ht="13.5" x14ac:dyDescent="0.25">
      <c r="A90" s="3">
        <f>TITRES_STAT!B93</f>
        <v>42136</v>
      </c>
      <c r="B90" s="6">
        <f>TITRES_STAT!D93</f>
        <v>5.7355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1.9708787692866766E-2</v>
      </c>
      <c r="G90" s="2">
        <f t="shared" si="12"/>
        <v>1.225739476183056E-2</v>
      </c>
      <c r="H90" s="2">
        <f t="shared" si="13"/>
        <v>1.6079100066385876</v>
      </c>
      <c r="I90" s="2">
        <f t="shared" si="14"/>
        <v>61.655118564120642</v>
      </c>
    </row>
    <row r="91" spans="1:9" ht="13.5" x14ac:dyDescent="0.25">
      <c r="A91" s="3">
        <f>TITRES_STAT!B94</f>
        <v>42137</v>
      </c>
      <c r="B91" s="6">
        <f>TITRES_STAT!D94</f>
        <v>5.5637999999999996</v>
      </c>
      <c r="C91" s="2">
        <f t="shared" si="9"/>
        <v>-0.17170000000000041</v>
      </c>
      <c r="D91" s="2">
        <f t="shared" si="10"/>
        <v>0</v>
      </c>
      <c r="E91" s="2">
        <f t="shared" si="11"/>
        <v>0.17170000000000041</v>
      </c>
      <c r="F91" s="2">
        <f t="shared" si="12"/>
        <v>1.8301017143376282E-2</v>
      </c>
      <c r="G91" s="2">
        <f t="shared" si="12"/>
        <v>2.3646152278842696E-2</v>
      </c>
      <c r="H91" s="2">
        <f t="shared" si="13"/>
        <v>0.77395328117509621</v>
      </c>
      <c r="I91" s="2">
        <f t="shared" si="14"/>
        <v>43.628729650784074</v>
      </c>
    </row>
    <row r="92" spans="1:9" ht="13.5" x14ac:dyDescent="0.25">
      <c r="A92" s="3">
        <f>TITRES_STAT!B95</f>
        <v>42138</v>
      </c>
      <c r="B92" s="6">
        <f>TITRES_STAT!D95</f>
        <v>5.6768000000000001</v>
      </c>
      <c r="C92" s="2">
        <f t="shared" si="9"/>
        <v>0.11300000000000043</v>
      </c>
      <c r="D92" s="2">
        <f t="shared" si="10"/>
        <v>0.11300000000000043</v>
      </c>
      <c r="E92" s="2">
        <f t="shared" si="11"/>
        <v>0</v>
      </c>
      <c r="F92" s="2">
        <f t="shared" si="12"/>
        <v>2.5065230204563721E-2</v>
      </c>
      <c r="G92" s="2">
        <f t="shared" si="12"/>
        <v>2.1957141401782503E-2</v>
      </c>
      <c r="H92" s="2">
        <f t="shared" si="13"/>
        <v>1.1415525247985561</v>
      </c>
      <c r="I92" s="2">
        <f t="shared" si="14"/>
        <v>53.304904342980592</v>
      </c>
    </row>
    <row r="93" spans="1:9" ht="13.5" x14ac:dyDescent="0.25">
      <c r="A93" s="3">
        <f>TITRES_STAT!B96</f>
        <v>42139</v>
      </c>
      <c r="B93" s="6">
        <f>TITRES_STAT!D96</f>
        <v>5.6768000000000001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2.3274856618523458E-2</v>
      </c>
      <c r="G93" s="2">
        <f t="shared" si="15"/>
        <v>2.0388774158798036E-2</v>
      </c>
      <c r="H93" s="2">
        <f t="shared" si="13"/>
        <v>1.1415525247985563</v>
      </c>
      <c r="I93" s="2">
        <f t="shared" si="14"/>
        <v>53.304904342980606</v>
      </c>
    </row>
    <row r="94" spans="1:9" ht="13.5" x14ac:dyDescent="0.25">
      <c r="A94" s="3">
        <f>TITRES_STAT!B97</f>
        <v>42142</v>
      </c>
      <c r="B94" s="6">
        <f>TITRES_STAT!D97</f>
        <v>5.6768000000000001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2.1612366860057495E-2</v>
      </c>
      <c r="G94" s="2">
        <f t="shared" si="15"/>
        <v>1.8932433147455321E-2</v>
      </c>
      <c r="H94" s="2">
        <f t="shared" si="13"/>
        <v>1.1415525247985561</v>
      </c>
      <c r="I94" s="2">
        <f t="shared" si="14"/>
        <v>53.304904342980592</v>
      </c>
    </row>
    <row r="95" spans="1:9" ht="13.5" x14ac:dyDescent="0.25">
      <c r="A95" s="3">
        <f>TITRES_STAT!B98</f>
        <v>42143</v>
      </c>
      <c r="B95" s="6">
        <f>TITRES_STAT!D98</f>
        <v>5.6768000000000001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2.0068626370053386E-2</v>
      </c>
      <c r="G95" s="2">
        <f t="shared" si="15"/>
        <v>1.7580116494065653E-2</v>
      </c>
      <c r="H95" s="2">
        <f t="shared" si="13"/>
        <v>1.1415525247985561</v>
      </c>
      <c r="I95" s="2">
        <f t="shared" si="14"/>
        <v>53.304904342980592</v>
      </c>
    </row>
    <row r="96" spans="1:9" ht="13.5" x14ac:dyDescent="0.25">
      <c r="A96" s="3">
        <f>TITRES_STAT!B99</f>
        <v>42144</v>
      </c>
      <c r="B96" s="6">
        <f>TITRES_STAT!D99</f>
        <v>5.6768000000000001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1.8635153057906716E-2</v>
      </c>
      <c r="G96" s="2">
        <f t="shared" si="15"/>
        <v>1.6324393887346678E-2</v>
      </c>
      <c r="H96" s="2">
        <f t="shared" si="13"/>
        <v>1.1415525247985561</v>
      </c>
      <c r="I96" s="2">
        <f t="shared" si="14"/>
        <v>53.304904342980592</v>
      </c>
    </row>
    <row r="97" spans="1:9" ht="13.5" x14ac:dyDescent="0.25">
      <c r="A97" s="3">
        <f>TITRES_STAT!B100</f>
        <v>42145</v>
      </c>
      <c r="B97" s="6">
        <f>TITRES_STAT!D100</f>
        <v>5.6677</v>
      </c>
      <c r="C97" s="2">
        <f t="shared" si="9"/>
        <v>-9.100000000000108E-3</v>
      </c>
      <c r="D97" s="2">
        <f t="shared" si="10"/>
        <v>0</v>
      </c>
      <c r="E97" s="2">
        <f t="shared" si="11"/>
        <v>9.100000000000108E-3</v>
      </c>
      <c r="F97" s="2">
        <f t="shared" si="15"/>
        <v>1.7304070696627667E-2</v>
      </c>
      <c r="G97" s="2">
        <f t="shared" si="15"/>
        <v>1.5808365752536208E-2</v>
      </c>
      <c r="H97" s="2">
        <f t="shared" si="13"/>
        <v>1.0946147734373806</v>
      </c>
      <c r="I97" s="2">
        <f t="shared" si="14"/>
        <v>52.258524446528959</v>
      </c>
    </row>
    <row r="98" spans="1:9" ht="13.5" x14ac:dyDescent="0.25">
      <c r="A98" s="3">
        <f>TITRES_STAT!B101</f>
        <v>42146</v>
      </c>
      <c r="B98" s="6">
        <f>TITRES_STAT!D101</f>
        <v>5.6631999999999998</v>
      </c>
      <c r="C98" s="2">
        <f t="shared" si="9"/>
        <v>-4.5000000000001705E-3</v>
      </c>
      <c r="D98" s="2">
        <f t="shared" si="10"/>
        <v>0</v>
      </c>
      <c r="E98" s="2">
        <f t="shared" si="11"/>
        <v>4.5000000000001705E-3</v>
      </c>
      <c r="F98" s="2">
        <f t="shared" si="15"/>
        <v>1.6068065646868548E-2</v>
      </c>
      <c r="G98" s="2">
        <f t="shared" si="15"/>
        <v>1.5000625341640777E-2</v>
      </c>
      <c r="H98" s="2">
        <f t="shared" si="13"/>
        <v>1.071159720406097</v>
      </c>
      <c r="I98" s="2">
        <f t="shared" si="14"/>
        <v>51.71787138637827</v>
      </c>
    </row>
    <row r="99" spans="1:9" ht="13.5" x14ac:dyDescent="0.25">
      <c r="A99" s="3">
        <f>TITRES_STAT!B102</f>
        <v>42149</v>
      </c>
      <c r="B99" s="6">
        <f>TITRES_STAT!D102</f>
        <v>5.6722000000000001</v>
      </c>
      <c r="C99" s="2">
        <f t="shared" si="9"/>
        <v>9.0000000000003411E-3</v>
      </c>
      <c r="D99" s="2">
        <f t="shared" si="10"/>
        <v>9.0000000000003411E-3</v>
      </c>
      <c r="E99" s="2">
        <f t="shared" si="11"/>
        <v>0</v>
      </c>
      <c r="F99" s="2">
        <f t="shared" si="15"/>
        <v>1.5563203814949389E-2</v>
      </c>
      <c r="G99" s="2">
        <f t="shared" si="15"/>
        <v>1.3929152102952149E-2</v>
      </c>
      <c r="H99" s="2">
        <f t="shared" si="13"/>
        <v>1.117311642512032</v>
      </c>
      <c r="I99" s="2">
        <f t="shared" si="14"/>
        <v>52.770297016192913</v>
      </c>
    </row>
    <row r="100" spans="1:9" ht="13.5" x14ac:dyDescent="0.25">
      <c r="A100" s="3">
        <f>TITRES_STAT!B103</f>
        <v>42150</v>
      </c>
      <c r="B100" s="6">
        <f>TITRES_STAT!D103</f>
        <v>5.6722000000000001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1.4451546399595861E-2</v>
      </c>
      <c r="G100" s="2">
        <f t="shared" si="15"/>
        <v>1.2934212667026995E-2</v>
      </c>
      <c r="H100" s="2">
        <f t="shared" si="13"/>
        <v>1.117311642512032</v>
      </c>
      <c r="I100" s="2">
        <f t="shared" si="14"/>
        <v>52.770297016192913</v>
      </c>
    </row>
    <row r="101" spans="1:9" ht="13.5" x14ac:dyDescent="0.25">
      <c r="A101" s="3">
        <f>TITRES_STAT!B104</f>
        <v>42151</v>
      </c>
      <c r="B101" s="6">
        <f>TITRES_STAT!D104</f>
        <v>5.6722000000000001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1.3419293085339014E-2</v>
      </c>
      <c r="G101" s="2">
        <f t="shared" si="15"/>
        <v>1.2010340333667923E-2</v>
      </c>
      <c r="H101" s="2">
        <f t="shared" si="13"/>
        <v>1.1173116425120322</v>
      </c>
      <c r="I101" s="2">
        <f t="shared" si="14"/>
        <v>52.770297016192913</v>
      </c>
    </row>
    <row r="102" spans="1:9" ht="13.5" x14ac:dyDescent="0.25">
      <c r="A102" s="3">
        <f>TITRES_STAT!B105</f>
        <v>42152</v>
      </c>
      <c r="B102" s="6">
        <f>TITRES_STAT!D105</f>
        <v>5.6768000000000001</v>
      </c>
      <c r="C102" s="2">
        <f t="shared" si="9"/>
        <v>4.5999999999999375E-3</v>
      </c>
      <c r="D102" s="2">
        <f t="shared" si="10"/>
        <v>4.5999999999999375E-3</v>
      </c>
      <c r="E102" s="2">
        <f t="shared" si="11"/>
        <v>0</v>
      </c>
      <c r="F102" s="2">
        <f t="shared" si="15"/>
        <v>1.2789343579243367E-2</v>
      </c>
      <c r="G102" s="2">
        <f t="shared" si="15"/>
        <v>1.115245888126307E-2</v>
      </c>
      <c r="H102" s="2">
        <f t="shared" si="13"/>
        <v>1.1467734349355352</v>
      </c>
      <c r="I102" s="2">
        <f t="shared" si="14"/>
        <v>53.418465883428041</v>
      </c>
    </row>
    <row r="103" spans="1:9" ht="13.5" x14ac:dyDescent="0.25">
      <c r="A103" s="3">
        <f>TITRES_STAT!B106</f>
        <v>42153</v>
      </c>
      <c r="B103" s="6">
        <f>TITRES_STAT!D106</f>
        <v>5.6768000000000001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1.1875819037868841E-2</v>
      </c>
      <c r="G103" s="2">
        <f t="shared" si="15"/>
        <v>1.0355854675458565E-2</v>
      </c>
      <c r="H103" s="2">
        <f t="shared" si="13"/>
        <v>1.1467734349355352</v>
      </c>
      <c r="I103" s="2">
        <f t="shared" si="14"/>
        <v>53.418465883428041</v>
      </c>
    </row>
    <row r="104" spans="1:9" ht="13.5" x14ac:dyDescent="0.25">
      <c r="A104" s="3">
        <f>TITRES_STAT!B107</f>
        <v>42156</v>
      </c>
      <c r="B104" s="6">
        <f>TITRES_STAT!D107</f>
        <v>5.6768000000000001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1.1027546249449639E-2</v>
      </c>
      <c r="G104" s="2">
        <f t="shared" si="15"/>
        <v>9.6161507700686672E-3</v>
      </c>
      <c r="H104" s="2">
        <f t="shared" si="13"/>
        <v>1.1467734349355354</v>
      </c>
      <c r="I104" s="2">
        <f t="shared" si="14"/>
        <v>53.418465883428041</v>
      </c>
    </row>
    <row r="105" spans="1:9" ht="13.5" x14ac:dyDescent="0.25">
      <c r="A105" s="3">
        <f>TITRES_STAT!B108</f>
        <v>42157</v>
      </c>
      <c r="B105" s="6">
        <f>TITRES_STAT!D108</f>
        <v>5.6768000000000001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1.0239864374488952E-2</v>
      </c>
      <c r="G105" s="2">
        <f t="shared" si="15"/>
        <v>8.9292828579209064E-3</v>
      </c>
      <c r="H105" s="2">
        <f t="shared" si="13"/>
        <v>1.1467734349355354</v>
      </c>
      <c r="I105" s="2">
        <f t="shared" si="14"/>
        <v>53.418465883428041</v>
      </c>
    </row>
    <row r="106" spans="1:9" ht="13.5" x14ac:dyDescent="0.25">
      <c r="A106" s="3">
        <f>TITRES_STAT!B109</f>
        <v>42158</v>
      </c>
      <c r="B106" s="6">
        <f>TITRES_STAT!D109</f>
        <v>5.6902999999999997</v>
      </c>
      <c r="C106" s="2">
        <f t="shared" si="9"/>
        <v>1.3499999999999623E-2</v>
      </c>
      <c r="D106" s="2">
        <f t="shared" si="10"/>
        <v>1.3499999999999623E-2</v>
      </c>
      <c r="E106" s="2">
        <f t="shared" si="11"/>
        <v>0</v>
      </c>
      <c r="F106" s="2">
        <f t="shared" si="15"/>
        <v>1.047273120488257E-2</v>
      </c>
      <c r="G106" s="2">
        <f t="shared" si="15"/>
        <v>8.2914769394979836E-3</v>
      </c>
      <c r="H106" s="2">
        <f t="shared" si="13"/>
        <v>1.263071860574535</v>
      </c>
      <c r="I106" s="2">
        <f t="shared" si="14"/>
        <v>55.812273687759699</v>
      </c>
    </row>
    <row r="107" spans="1:9" ht="13.5" x14ac:dyDescent="0.25">
      <c r="A107" s="3">
        <f>TITRES_STAT!B110</f>
        <v>42159</v>
      </c>
      <c r="B107" s="6">
        <f>TITRES_STAT!D110</f>
        <v>5.6451000000000002</v>
      </c>
      <c r="C107" s="2">
        <f t="shared" si="9"/>
        <v>-4.5199999999999463E-2</v>
      </c>
      <c r="D107" s="2">
        <f t="shared" si="10"/>
        <v>0</v>
      </c>
      <c r="E107" s="2">
        <f t="shared" si="11"/>
        <v>4.5199999999999463E-2</v>
      </c>
      <c r="F107" s="2">
        <f t="shared" si="15"/>
        <v>9.724678975962386E-3</v>
      </c>
      <c r="G107" s="2">
        <f t="shared" si="15"/>
        <v>1.0927800015248087E-2</v>
      </c>
      <c r="H107" s="2">
        <f t="shared" si="13"/>
        <v>0.88990272171828477</v>
      </c>
      <c r="I107" s="2">
        <f t="shared" si="14"/>
        <v>47.087223669861288</v>
      </c>
    </row>
    <row r="108" spans="1:9" ht="13.5" x14ac:dyDescent="0.25">
      <c r="A108" s="3">
        <f>TITRES_STAT!B111</f>
        <v>42160</v>
      </c>
      <c r="B108" s="6">
        <f>TITRES_STAT!D111</f>
        <v>5.6451000000000002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9.0300590491079295E-3</v>
      </c>
      <c r="G108" s="2">
        <f t="shared" si="15"/>
        <v>1.0147242871301795E-2</v>
      </c>
      <c r="H108" s="2">
        <f t="shared" si="13"/>
        <v>0.88990272171828466</v>
      </c>
      <c r="I108" s="2">
        <f t="shared" si="14"/>
        <v>47.087223669861281</v>
      </c>
    </row>
    <row r="109" spans="1:9" ht="13.5" x14ac:dyDescent="0.25">
      <c r="A109" s="3">
        <f>TITRES_STAT!B112</f>
        <v>42163</v>
      </c>
      <c r="B109" s="6">
        <f>TITRES_STAT!D112</f>
        <v>5.6451000000000002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8.3850548313145062E-3</v>
      </c>
      <c r="G109" s="2">
        <f t="shared" si="16"/>
        <v>9.4224398090659543E-3</v>
      </c>
      <c r="H109" s="2">
        <f t="shared" si="13"/>
        <v>0.88990272171828455</v>
      </c>
      <c r="I109" s="2">
        <f t="shared" si="14"/>
        <v>47.087223669861274</v>
      </c>
    </row>
    <row r="110" spans="1:9" ht="13.5" x14ac:dyDescent="0.25">
      <c r="A110" s="3">
        <f>TITRES_STAT!B113</f>
        <v>42164</v>
      </c>
      <c r="B110" s="6">
        <f>TITRES_STAT!D113</f>
        <v>5.6451000000000002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7.78612234336347E-3</v>
      </c>
      <c r="G110" s="2">
        <f t="shared" si="16"/>
        <v>8.7494083941326729E-3</v>
      </c>
      <c r="H110" s="2">
        <f t="shared" si="13"/>
        <v>0.88990272171828444</v>
      </c>
      <c r="I110" s="2">
        <f t="shared" si="14"/>
        <v>47.087223669861274</v>
      </c>
    </row>
    <row r="111" spans="1:9" ht="13.5" x14ac:dyDescent="0.25">
      <c r="A111" s="3">
        <f>TITRES_STAT!B114</f>
        <v>42165</v>
      </c>
      <c r="B111" s="6">
        <f>TITRES_STAT!D114</f>
        <v>5.6497000000000002</v>
      </c>
      <c r="C111" s="2">
        <f t="shared" si="9"/>
        <v>4.5999999999999375E-3</v>
      </c>
      <c r="D111" s="2">
        <f t="shared" si="10"/>
        <v>4.5999999999999375E-3</v>
      </c>
      <c r="E111" s="2">
        <f t="shared" si="11"/>
        <v>0</v>
      </c>
      <c r="F111" s="2">
        <f t="shared" si="16"/>
        <v>7.5585421759803611E-3</v>
      </c>
      <c r="G111" s="2">
        <f t="shared" si="16"/>
        <v>8.1244506516946254E-3</v>
      </c>
      <c r="H111" s="2">
        <f t="shared" si="13"/>
        <v>0.93034501654629098</v>
      </c>
      <c r="I111" s="2">
        <f t="shared" si="14"/>
        <v>48.195789279723336</v>
      </c>
    </row>
    <row r="112" spans="1:9" ht="13.5" x14ac:dyDescent="0.25">
      <c r="A112" s="3">
        <f>TITRES_STAT!B115</f>
        <v>42166</v>
      </c>
      <c r="B112" s="6">
        <f>TITRES_STAT!D115</f>
        <v>5.6497000000000002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7.0186463062674783E-3</v>
      </c>
      <c r="G112" s="2">
        <f t="shared" si="16"/>
        <v>7.5441327480021527E-3</v>
      </c>
      <c r="H112" s="2">
        <f t="shared" si="13"/>
        <v>0.93034501654629098</v>
      </c>
      <c r="I112" s="2">
        <f t="shared" si="14"/>
        <v>48.195789279723336</v>
      </c>
    </row>
    <row r="113" spans="1:9" ht="13.5" x14ac:dyDescent="0.25">
      <c r="A113" s="3">
        <f>TITRES_STAT!B116</f>
        <v>42167</v>
      </c>
      <c r="B113" s="6">
        <f>TITRES_STAT!D116</f>
        <v>5.5728999999999997</v>
      </c>
      <c r="C113" s="2">
        <f t="shared" si="9"/>
        <v>-7.6800000000000423E-2</v>
      </c>
      <c r="D113" s="2">
        <f t="shared" si="10"/>
        <v>0</v>
      </c>
      <c r="E113" s="2">
        <f t="shared" si="11"/>
        <v>7.6800000000000423E-2</v>
      </c>
      <c r="F113" s="2">
        <f t="shared" si="16"/>
        <v>6.5173144272483727E-3</v>
      </c>
      <c r="G113" s="2">
        <f t="shared" si="16"/>
        <v>1.2490980408859173E-2</v>
      </c>
      <c r="H113" s="2">
        <f t="shared" si="13"/>
        <v>0.52176164031335737</v>
      </c>
      <c r="I113" s="2">
        <f t="shared" si="14"/>
        <v>34.286686330581801</v>
      </c>
    </row>
    <row r="114" spans="1:9" ht="13.5" x14ac:dyDescent="0.25">
      <c r="A114" s="3">
        <f>TITRES_STAT!B117</f>
        <v>42170</v>
      </c>
      <c r="B114" s="6">
        <f>TITRES_STAT!D117</f>
        <v>5.6893000000000002</v>
      </c>
      <c r="C114" s="2">
        <f t="shared" si="9"/>
        <v>0.1164000000000005</v>
      </c>
      <c r="D114" s="2">
        <f t="shared" si="10"/>
        <v>0.1164000000000005</v>
      </c>
      <c r="E114" s="2">
        <f t="shared" si="11"/>
        <v>0</v>
      </c>
      <c r="F114" s="2">
        <f t="shared" si="16"/>
        <v>1.4366077682444954E-2</v>
      </c>
      <c r="G114" s="2">
        <f t="shared" si="16"/>
        <v>1.1598767522512089E-2</v>
      </c>
      <c r="H114" s="2">
        <f t="shared" si="13"/>
        <v>1.2385865700439107</v>
      </c>
      <c r="I114" s="2">
        <f t="shared" si="14"/>
        <v>55.32895562844439</v>
      </c>
    </row>
    <row r="115" spans="1:9" ht="13.5" x14ac:dyDescent="0.25">
      <c r="A115" s="3">
        <f>TITRES_STAT!B118</f>
        <v>42171</v>
      </c>
      <c r="B115" s="6">
        <f>TITRES_STAT!D118</f>
        <v>5.8169000000000004</v>
      </c>
      <c r="C115" s="2">
        <f t="shared" si="9"/>
        <v>0.12760000000000016</v>
      </c>
      <c r="D115" s="2">
        <f t="shared" si="10"/>
        <v>0.12760000000000016</v>
      </c>
      <c r="E115" s="2">
        <f t="shared" si="11"/>
        <v>0</v>
      </c>
      <c r="F115" s="2">
        <f t="shared" si="16"/>
        <v>2.2454214990841753E-2</v>
      </c>
      <c r="G115" s="2">
        <f t="shared" si="16"/>
        <v>1.0770284128046939E-2</v>
      </c>
      <c r="H115" s="2">
        <f t="shared" si="13"/>
        <v>2.0848303279547329</v>
      </c>
      <c r="I115" s="2">
        <f t="shared" si="14"/>
        <v>67.583306253896694</v>
      </c>
    </row>
    <row r="116" spans="1:9" ht="13.5" x14ac:dyDescent="0.25">
      <c r="A116" s="3">
        <f>TITRES_STAT!B119</f>
        <v>42172</v>
      </c>
      <c r="B116" s="6">
        <f>TITRES_STAT!D119</f>
        <v>5.8169000000000004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2.0850342491495914E-2</v>
      </c>
      <c r="G116" s="2">
        <f t="shared" si="16"/>
        <v>1.0000978118900728E-2</v>
      </c>
      <c r="H116" s="2">
        <f t="shared" si="13"/>
        <v>2.0848303279547329</v>
      </c>
      <c r="I116" s="2">
        <f t="shared" si="14"/>
        <v>67.583306253896694</v>
      </c>
    </row>
    <row r="117" spans="1:9" ht="13.5" x14ac:dyDescent="0.25">
      <c r="A117" s="3">
        <f>TITRES_STAT!B120</f>
        <v>42173</v>
      </c>
      <c r="B117" s="6">
        <f>TITRES_STAT!D120</f>
        <v>5.6451000000000002</v>
      </c>
      <c r="C117" s="2">
        <f t="shared" si="9"/>
        <v>-0.17180000000000017</v>
      </c>
      <c r="D117" s="2">
        <f t="shared" si="10"/>
        <v>0</v>
      </c>
      <c r="E117" s="2">
        <f t="shared" si="11"/>
        <v>0.17180000000000017</v>
      </c>
      <c r="F117" s="2">
        <f t="shared" si="16"/>
        <v>1.9361032313531919E-2</v>
      </c>
      <c r="G117" s="2">
        <f t="shared" si="16"/>
        <v>2.1558051110407834E-2</v>
      </c>
      <c r="H117" s="2">
        <f t="shared" si="13"/>
        <v>0.89808824621372041</v>
      </c>
      <c r="I117" s="2">
        <f t="shared" si="14"/>
        <v>47.315410545595768</v>
      </c>
    </row>
    <row r="118" spans="1:9" ht="13.5" x14ac:dyDescent="0.25">
      <c r="A118" s="3">
        <f>TITRES_STAT!B121</f>
        <v>42174</v>
      </c>
      <c r="B118" s="6">
        <f>TITRES_STAT!D121</f>
        <v>5.5224000000000002</v>
      </c>
      <c r="C118" s="2">
        <f t="shared" si="9"/>
        <v>-0.12270000000000003</v>
      </c>
      <c r="D118" s="2">
        <f t="shared" si="10"/>
        <v>0</v>
      </c>
      <c r="E118" s="2">
        <f t="shared" si="11"/>
        <v>0.12270000000000003</v>
      </c>
      <c r="F118" s="2">
        <f t="shared" si="16"/>
        <v>1.7978101433993924E-2</v>
      </c>
      <c r="G118" s="2">
        <f t="shared" si="16"/>
        <v>2.8782476031092991E-2</v>
      </c>
      <c r="H118" s="2">
        <f t="shared" si="13"/>
        <v>0.62461969618502</v>
      </c>
      <c r="I118" s="2">
        <f t="shared" si="14"/>
        <v>38.447133052231877</v>
      </c>
    </row>
    <row r="119" spans="1:9" ht="13.5" x14ac:dyDescent="0.25">
      <c r="A119" s="3">
        <f>TITRES_STAT!B122</f>
        <v>42177</v>
      </c>
      <c r="B119" s="6">
        <f>TITRES_STAT!D122</f>
        <v>5.5224000000000002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1.6693951331565787E-2</v>
      </c>
      <c r="G119" s="2">
        <f t="shared" si="16"/>
        <v>2.6726584886014919E-2</v>
      </c>
      <c r="H119" s="2">
        <f t="shared" si="13"/>
        <v>0.62461969618502</v>
      </c>
      <c r="I119" s="2">
        <f t="shared" si="14"/>
        <v>38.447133052231877</v>
      </c>
    </row>
    <row r="120" spans="1:9" ht="13.5" x14ac:dyDescent="0.25">
      <c r="A120" s="3">
        <f>TITRES_STAT!B123</f>
        <v>42178</v>
      </c>
      <c r="B120" s="6">
        <f>TITRES_STAT!D123</f>
        <v>5.4782000000000002</v>
      </c>
      <c r="C120" s="2">
        <f t="shared" si="9"/>
        <v>-4.4200000000000017E-2</v>
      </c>
      <c r="D120" s="2">
        <f t="shared" si="10"/>
        <v>0</v>
      </c>
      <c r="E120" s="2">
        <f t="shared" si="11"/>
        <v>4.4200000000000017E-2</v>
      </c>
      <c r="F120" s="2">
        <f t="shared" si="16"/>
        <v>1.5501526236453945E-2</v>
      </c>
      <c r="G120" s="2">
        <f t="shared" si="16"/>
        <v>2.7974685965585281E-2</v>
      </c>
      <c r="H120" s="2">
        <f t="shared" si="13"/>
        <v>0.55412690800261588</v>
      </c>
      <c r="I120" s="2">
        <f t="shared" si="14"/>
        <v>35.655190393349983</v>
      </c>
    </row>
    <row r="121" spans="1:9" ht="13.5" x14ac:dyDescent="0.25">
      <c r="A121" s="3">
        <f>TITRES_STAT!B124</f>
        <v>42179</v>
      </c>
      <c r="B121" s="6">
        <f>TITRES_STAT!D124</f>
        <v>5.4782000000000002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1.439427436242152E-2</v>
      </c>
      <c r="G121" s="2">
        <f t="shared" si="16"/>
        <v>2.5976494110900618E-2</v>
      </c>
      <c r="H121" s="2">
        <f t="shared" si="13"/>
        <v>0.55412690800261588</v>
      </c>
      <c r="I121" s="2">
        <f t="shared" si="14"/>
        <v>35.655190393349983</v>
      </c>
    </row>
    <row r="122" spans="1:9" ht="13.5" x14ac:dyDescent="0.25">
      <c r="A122" s="3">
        <f>TITRES_STAT!B125</f>
        <v>42180</v>
      </c>
      <c r="B122" s="6">
        <f>TITRES_STAT!D125</f>
        <v>5.6402000000000001</v>
      </c>
      <c r="C122" s="2">
        <f t="shared" si="9"/>
        <v>0.16199999999999992</v>
      </c>
      <c r="D122" s="2">
        <f t="shared" si="10"/>
        <v>0.16199999999999992</v>
      </c>
      <c r="E122" s="2">
        <f t="shared" si="11"/>
        <v>0</v>
      </c>
      <c r="F122" s="2">
        <f t="shared" si="16"/>
        <v>2.4937540479391403E-2</v>
      </c>
      <c r="G122" s="2">
        <f t="shared" si="16"/>
        <v>2.4121030245836287E-2</v>
      </c>
      <c r="H122" s="2">
        <f t="shared" si="13"/>
        <v>1.0338505538624769</v>
      </c>
      <c r="I122" s="2">
        <f t="shared" si="14"/>
        <v>50.832178986754741</v>
      </c>
    </row>
    <row r="123" spans="1:9" ht="13.5" x14ac:dyDescent="0.25">
      <c r="A123" s="3">
        <f>TITRES_STAT!B126</f>
        <v>42181</v>
      </c>
      <c r="B123" s="6">
        <f>TITRES_STAT!D126</f>
        <v>5.6402000000000001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2.3156287588006304E-2</v>
      </c>
      <c r="G123" s="2">
        <f t="shared" si="16"/>
        <v>2.2398099513990837E-2</v>
      </c>
      <c r="H123" s="2">
        <f t="shared" si="13"/>
        <v>1.0338505538624769</v>
      </c>
      <c r="I123" s="2">
        <f t="shared" si="14"/>
        <v>50.832178986754741</v>
      </c>
    </row>
    <row r="124" spans="1:9" ht="13.5" x14ac:dyDescent="0.25">
      <c r="A124" s="3">
        <f>TITRES_STAT!B127</f>
        <v>42184</v>
      </c>
      <c r="B124" s="6">
        <f>TITRES_STAT!D127</f>
        <v>5.6402000000000001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2.1502267046005854E-2</v>
      </c>
      <c r="G124" s="2">
        <f t="shared" si="16"/>
        <v>2.0798235262991491E-2</v>
      </c>
      <c r="H124" s="2">
        <f t="shared" si="13"/>
        <v>1.0338505538624769</v>
      </c>
      <c r="I124" s="2">
        <f t="shared" si="14"/>
        <v>50.832178986754741</v>
      </c>
    </row>
    <row r="125" spans="1:9" ht="13.5" x14ac:dyDescent="0.25">
      <c r="A125" s="3">
        <f>TITRES_STAT!B128</f>
        <v>42185</v>
      </c>
      <c r="B125" s="6">
        <f>TITRES_STAT!D128</f>
        <v>5.6402000000000001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1.9966390828434009E-2</v>
      </c>
      <c r="G125" s="2">
        <f t="shared" si="17"/>
        <v>1.9312647029920669E-2</v>
      </c>
      <c r="H125" s="2">
        <f t="shared" si="13"/>
        <v>1.0338505538624772</v>
      </c>
      <c r="I125" s="2">
        <f t="shared" si="14"/>
        <v>50.832178986754741</v>
      </c>
    </row>
    <row r="126" spans="1:9" ht="13.5" x14ac:dyDescent="0.25">
      <c r="A126" s="3">
        <f>TITRES_STAT!B129</f>
        <v>42186</v>
      </c>
      <c r="B126" s="6">
        <f>TITRES_STAT!D129</f>
        <v>5.6402000000000001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1.8540220054974438E-2</v>
      </c>
      <c r="G126" s="2">
        <f t="shared" si="17"/>
        <v>1.7933172242069192E-2</v>
      </c>
      <c r="H126" s="2">
        <f t="shared" si="13"/>
        <v>1.0338505538624774</v>
      </c>
      <c r="I126" s="2">
        <f t="shared" si="14"/>
        <v>50.832178986754755</v>
      </c>
    </row>
    <row r="127" spans="1:9" ht="13.5" x14ac:dyDescent="0.25">
      <c r="A127" s="3">
        <f>TITRES_STAT!B130</f>
        <v>42187</v>
      </c>
      <c r="B127" s="6">
        <f>TITRES_STAT!D130</f>
        <v>5.6402000000000001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1.7215918622476265E-2</v>
      </c>
      <c r="G127" s="2">
        <f t="shared" si="17"/>
        <v>1.6652231367635679E-2</v>
      </c>
      <c r="H127" s="2">
        <f t="shared" si="13"/>
        <v>1.0338505538624774</v>
      </c>
      <c r="I127" s="2">
        <f t="shared" si="14"/>
        <v>50.832178986754755</v>
      </c>
    </row>
    <row r="128" spans="1:9" ht="13.5" x14ac:dyDescent="0.25">
      <c r="A128" s="3">
        <f>TITRES_STAT!B131</f>
        <v>42188</v>
      </c>
      <c r="B128" s="6">
        <f>TITRES_STAT!D131</f>
        <v>5.8071000000000002</v>
      </c>
      <c r="C128" s="2">
        <f t="shared" si="9"/>
        <v>0.16690000000000005</v>
      </c>
      <c r="D128" s="2">
        <f t="shared" si="10"/>
        <v>0.16690000000000005</v>
      </c>
      <c r="E128" s="2">
        <f t="shared" si="11"/>
        <v>0</v>
      </c>
      <c r="F128" s="2">
        <f t="shared" si="17"/>
        <v>2.790763872087082E-2</v>
      </c>
      <c r="G128" s="2">
        <f t="shared" si="17"/>
        <v>1.5462786269947416E-2</v>
      </c>
      <c r="H128" s="2">
        <f t="shared" si="13"/>
        <v>1.8048260018383948</v>
      </c>
      <c r="I128" s="2">
        <f t="shared" si="14"/>
        <v>64.347164517707682</v>
      </c>
    </row>
    <row r="129" spans="1:9" ht="13.5" x14ac:dyDescent="0.25">
      <c r="A129" s="3">
        <f>TITRES_STAT!B132</f>
        <v>42191</v>
      </c>
      <c r="B129" s="6">
        <f>TITRES_STAT!D132</f>
        <v>5.9397000000000002</v>
      </c>
      <c r="C129" s="2">
        <f t="shared" si="9"/>
        <v>0.13260000000000005</v>
      </c>
      <c r="D129" s="2">
        <f t="shared" si="10"/>
        <v>0.13260000000000005</v>
      </c>
      <c r="E129" s="2">
        <f t="shared" si="11"/>
        <v>0</v>
      </c>
      <c r="F129" s="2">
        <f t="shared" si="17"/>
        <v>3.5385664526522906E-2</v>
      </c>
      <c r="G129" s="2">
        <f t="shared" si="17"/>
        <v>1.4358301536379745E-2</v>
      </c>
      <c r="H129" s="2">
        <f t="shared" si="13"/>
        <v>2.4644742581053869</v>
      </c>
      <c r="I129" s="2">
        <f t="shared" si="14"/>
        <v>71.135591564566312</v>
      </c>
    </row>
    <row r="130" spans="1:9" ht="13.5" x14ac:dyDescent="0.25">
      <c r="A130" s="3">
        <f>TITRES_STAT!B133</f>
        <v>42192</v>
      </c>
      <c r="B130" s="6">
        <f>TITRES_STAT!D133</f>
        <v>5.9397000000000002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3.2858117060342702E-2</v>
      </c>
      <c r="G130" s="2">
        <f t="shared" si="17"/>
        <v>1.3332708569495477E-2</v>
      </c>
      <c r="H130" s="2">
        <f t="shared" si="13"/>
        <v>2.4644742581053869</v>
      </c>
      <c r="I130" s="2">
        <f t="shared" si="14"/>
        <v>71.135591564566312</v>
      </c>
    </row>
    <row r="131" spans="1:9" ht="13.5" x14ac:dyDescent="0.25">
      <c r="A131" s="3">
        <f>TITRES_STAT!B134</f>
        <v>42193</v>
      </c>
      <c r="B131" s="6">
        <f>TITRES_STAT!D134</f>
        <v>5.7923999999999998</v>
      </c>
      <c r="C131" s="2">
        <f t="shared" ref="C131:C194" si="18">B131-B130</f>
        <v>-0.14730000000000043</v>
      </c>
      <c r="D131" s="2">
        <f t="shared" ref="D131:D194" si="19">IF(C131&gt;0,C131,0)</f>
        <v>0</v>
      </c>
      <c r="E131" s="2">
        <f t="shared" ref="E131:E194" si="20">IF(C131&lt;0,-C131,0)</f>
        <v>0.14730000000000043</v>
      </c>
      <c r="F131" s="2">
        <f t="shared" si="17"/>
        <v>3.0511108698889653E-2</v>
      </c>
      <c r="G131" s="2">
        <f t="shared" si="17"/>
        <v>2.2901800814531546E-2</v>
      </c>
      <c r="H131" s="2">
        <f t="shared" si="13"/>
        <v>1.3322580589177897</v>
      </c>
      <c r="I131" s="2">
        <f t="shared" si="14"/>
        <v>57.123098099014896</v>
      </c>
    </row>
    <row r="132" spans="1:9" ht="13.5" x14ac:dyDescent="0.25">
      <c r="A132" s="3">
        <f>TITRES_STAT!B135</f>
        <v>42194</v>
      </c>
      <c r="B132" s="6">
        <f>TITRES_STAT!D135</f>
        <v>5.6205999999999996</v>
      </c>
      <c r="C132" s="2">
        <f t="shared" si="18"/>
        <v>-0.17180000000000017</v>
      </c>
      <c r="D132" s="2">
        <f t="shared" si="19"/>
        <v>0</v>
      </c>
      <c r="E132" s="2">
        <f t="shared" si="20"/>
        <v>0.17180000000000017</v>
      </c>
      <c r="F132" s="2">
        <f t="shared" si="17"/>
        <v>2.8331743791826104E-2</v>
      </c>
      <c r="G132" s="2">
        <f t="shared" si="17"/>
        <v>3.3537386470636449E-2</v>
      </c>
      <c r="H132" s="2">
        <f t="shared" si="13"/>
        <v>0.84478090791695626</v>
      </c>
      <c r="I132" s="2">
        <f t="shared" si="14"/>
        <v>45.793020964795488</v>
      </c>
    </row>
    <row r="133" spans="1:9" ht="13.5" x14ac:dyDescent="0.25">
      <c r="A133" s="3">
        <f>TITRES_STAT!B136</f>
        <v>42195</v>
      </c>
      <c r="B133" s="6">
        <f>TITRES_STAT!D136</f>
        <v>5.6205999999999996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2.6308047806695666E-2</v>
      </c>
      <c r="G133" s="2">
        <f t="shared" si="17"/>
        <v>3.1141858865590986E-2</v>
      </c>
      <c r="H133" s="2">
        <f t="shared" si="13"/>
        <v>0.84478090791695626</v>
      </c>
      <c r="I133" s="2">
        <f t="shared" si="14"/>
        <v>45.793020964795488</v>
      </c>
    </row>
    <row r="134" spans="1:9" ht="13.5" x14ac:dyDescent="0.25">
      <c r="A134" s="3">
        <f>TITRES_STAT!B137</f>
        <v>42198</v>
      </c>
      <c r="B134" s="6">
        <f>TITRES_STAT!D137</f>
        <v>5.6205999999999996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2.4428901534788831E-2</v>
      </c>
      <c r="G134" s="2">
        <f t="shared" si="17"/>
        <v>2.8917440375191627E-2</v>
      </c>
      <c r="H134" s="2">
        <f t="shared" si="13"/>
        <v>0.84478090791695626</v>
      </c>
      <c r="I134" s="2">
        <f t="shared" si="14"/>
        <v>45.793020964795488</v>
      </c>
    </row>
    <row r="135" spans="1:9" ht="13.5" x14ac:dyDescent="0.25">
      <c r="A135" s="3">
        <f>TITRES_STAT!B138</f>
        <v>42199</v>
      </c>
      <c r="B135" s="6">
        <f>TITRES_STAT!D138</f>
        <v>5.6205999999999996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2.268397999658963E-2</v>
      </c>
      <c r="G135" s="2">
        <f t="shared" si="17"/>
        <v>2.6851908919820793E-2</v>
      </c>
      <c r="H135" s="2">
        <f t="shared" si="13"/>
        <v>0.84478090791695637</v>
      </c>
      <c r="I135" s="2">
        <f t="shared" si="14"/>
        <v>45.793020964795488</v>
      </c>
    </row>
    <row r="136" spans="1:9" ht="13.5" x14ac:dyDescent="0.25">
      <c r="A136" s="3">
        <f>TITRES_STAT!B139</f>
        <v>42200</v>
      </c>
      <c r="B136" s="6">
        <f>TITRES_STAT!D139</f>
        <v>5.6205999999999996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2.1063695711118942E-2</v>
      </c>
      <c r="G136" s="2">
        <f t="shared" si="17"/>
        <v>2.4933915425547879E-2</v>
      </c>
      <c r="H136" s="2">
        <f t="shared" si="13"/>
        <v>0.84478090791695637</v>
      </c>
      <c r="I136" s="2">
        <f t="shared" si="14"/>
        <v>45.793020964795488</v>
      </c>
    </row>
    <row r="137" spans="1:9" ht="13.5" x14ac:dyDescent="0.25">
      <c r="A137" s="3">
        <f>TITRES_STAT!B140</f>
        <v>42201</v>
      </c>
      <c r="B137" s="6">
        <f>TITRES_STAT!D140</f>
        <v>5.6205999999999996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1.9559146017467589E-2</v>
      </c>
      <c r="G137" s="2">
        <f t="shared" si="17"/>
        <v>2.3152921466580174E-2</v>
      </c>
      <c r="H137" s="2">
        <f t="shared" si="13"/>
        <v>0.84478090791695637</v>
      </c>
      <c r="I137" s="2">
        <f t="shared" si="14"/>
        <v>45.793020964795488</v>
      </c>
    </row>
    <row r="138" spans="1:9" ht="13.5" x14ac:dyDescent="0.25">
      <c r="A138" s="3">
        <f>TITRES_STAT!B141</f>
        <v>42205</v>
      </c>
      <c r="B138" s="6">
        <f>TITRES_STAT!D141</f>
        <v>5.6205999999999996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1.8162064159077045E-2</v>
      </c>
      <c r="G138" s="2">
        <f t="shared" si="17"/>
        <v>2.1499141361824448E-2</v>
      </c>
      <c r="H138" s="2">
        <f t="shared" si="13"/>
        <v>0.84478090791695626</v>
      </c>
      <c r="I138" s="2">
        <f t="shared" si="14"/>
        <v>45.793020964795488</v>
      </c>
    </row>
    <row r="139" spans="1:9" ht="13.5" x14ac:dyDescent="0.25">
      <c r="A139" s="3">
        <f>TITRES_STAT!B142</f>
        <v>42206</v>
      </c>
      <c r="B139" s="6">
        <f>TITRES_STAT!D142</f>
        <v>5.6205999999999996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1.6864773862000113E-2</v>
      </c>
      <c r="G139" s="2">
        <f t="shared" si="17"/>
        <v>1.9963488407408417E-2</v>
      </c>
      <c r="H139" s="2">
        <f t="shared" si="13"/>
        <v>0.84478090791695626</v>
      </c>
      <c r="I139" s="2">
        <f t="shared" si="14"/>
        <v>45.793020964795488</v>
      </c>
    </row>
    <row r="140" spans="1:9" ht="13.5" x14ac:dyDescent="0.25">
      <c r="A140" s="3">
        <f>TITRES_STAT!B143</f>
        <v>42207</v>
      </c>
      <c r="B140" s="6">
        <f>TITRES_STAT!D143</f>
        <v>5.5960999999999999</v>
      </c>
      <c r="C140" s="2">
        <f t="shared" si="18"/>
        <v>-2.4499999999999744E-2</v>
      </c>
      <c r="D140" s="2">
        <f t="shared" si="19"/>
        <v>0</v>
      </c>
      <c r="E140" s="2">
        <f t="shared" si="20"/>
        <v>2.4499999999999744E-2</v>
      </c>
      <c r="F140" s="2">
        <f t="shared" si="17"/>
        <v>1.5660147157571535E-2</v>
      </c>
      <c r="G140" s="2">
        <f t="shared" si="17"/>
        <v>2.0287524949736371E-2</v>
      </c>
      <c r="H140" s="2">
        <f t="shared" si="13"/>
        <v>0.77191018600694483</v>
      </c>
      <c r="I140" s="2">
        <f t="shared" si="14"/>
        <v>43.563730944313193</v>
      </c>
    </row>
    <row r="141" spans="1:9" ht="13.5" x14ac:dyDescent="0.25">
      <c r="A141" s="3">
        <f>TITRES_STAT!B144</f>
        <v>42208</v>
      </c>
      <c r="B141" s="6">
        <f>TITRES_STAT!D144</f>
        <v>5.5960999999999999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1.4541565217744997E-2</v>
      </c>
      <c r="G141" s="2">
        <f t="shared" si="21"/>
        <v>1.8838416024755202E-2</v>
      </c>
      <c r="H141" s="2">
        <f t="shared" si="13"/>
        <v>0.77191018600694472</v>
      </c>
      <c r="I141" s="2">
        <f t="shared" si="14"/>
        <v>43.563730944313185</v>
      </c>
    </row>
    <row r="142" spans="1:9" ht="13.5" x14ac:dyDescent="0.25">
      <c r="A142" s="3">
        <f>TITRES_STAT!B145</f>
        <v>42209</v>
      </c>
      <c r="B142" s="6">
        <f>TITRES_STAT!D145</f>
        <v>5.5960999999999999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1.3502881987906069E-2</v>
      </c>
      <c r="G142" s="2">
        <f t="shared" si="21"/>
        <v>1.7492814880129829E-2</v>
      </c>
      <c r="H142" s="2">
        <f t="shared" si="13"/>
        <v>0.77191018600694483</v>
      </c>
      <c r="I142" s="2">
        <f t="shared" si="14"/>
        <v>43.563730944313193</v>
      </c>
    </row>
    <row r="143" spans="1:9" ht="13.5" x14ac:dyDescent="0.25">
      <c r="A143" s="3">
        <f>TITRES_STAT!B146</f>
        <v>42212</v>
      </c>
      <c r="B143" s="6">
        <f>TITRES_STAT!D146</f>
        <v>5.5960999999999999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1.2538390417341351E-2</v>
      </c>
      <c r="G143" s="2">
        <f t="shared" si="21"/>
        <v>1.6243328102977701E-2</v>
      </c>
      <c r="H143" s="2">
        <f t="shared" si="13"/>
        <v>0.77191018600694483</v>
      </c>
      <c r="I143" s="2">
        <f t="shared" si="14"/>
        <v>43.563730944313193</v>
      </c>
    </row>
    <row r="144" spans="1:9" ht="13.5" x14ac:dyDescent="0.25">
      <c r="A144" s="3">
        <f>TITRES_STAT!B147</f>
        <v>42213</v>
      </c>
      <c r="B144" s="6">
        <f>TITRES_STAT!D147</f>
        <v>5.5960999999999999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1.1642791101816969E-2</v>
      </c>
      <c r="G144" s="2">
        <f t="shared" si="21"/>
        <v>1.5083090381336437E-2</v>
      </c>
      <c r="H144" s="2">
        <f t="shared" si="13"/>
        <v>0.77191018600694483</v>
      </c>
      <c r="I144" s="2">
        <f t="shared" si="14"/>
        <v>43.563730944313193</v>
      </c>
    </row>
    <row r="145" spans="1:9" ht="13.5" x14ac:dyDescent="0.25">
      <c r="A145" s="3">
        <f>TITRES_STAT!B148</f>
        <v>42214</v>
      </c>
      <c r="B145" s="6">
        <f>TITRES_STAT!D148</f>
        <v>5.5960999999999999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1.0811163165972901E-2</v>
      </c>
      <c r="G145" s="2">
        <f t="shared" si="21"/>
        <v>1.4005726782669549E-2</v>
      </c>
      <c r="H145" s="2">
        <f t="shared" ref="H145:H208" si="22">F145/G145</f>
        <v>0.77191018600694483</v>
      </c>
      <c r="I145" s="2">
        <f t="shared" ref="I145:I208" si="23">IF(G145=0,100,100-(100/(1+H145)))</f>
        <v>43.563730944313193</v>
      </c>
    </row>
    <row r="146" spans="1:9" ht="13.5" x14ac:dyDescent="0.25">
      <c r="A146" s="3">
        <f>TITRES_STAT!B149</f>
        <v>42215</v>
      </c>
      <c r="B146" s="6">
        <f>TITRES_STAT!D149</f>
        <v>5.5960999999999999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1.0038937225546265E-2</v>
      </c>
      <c r="G146" s="2">
        <f t="shared" si="21"/>
        <v>1.3005317726764581E-2</v>
      </c>
      <c r="H146" s="2">
        <f t="shared" si="22"/>
        <v>0.77191018600694483</v>
      </c>
      <c r="I146" s="2">
        <f t="shared" si="23"/>
        <v>43.563730944313193</v>
      </c>
    </row>
    <row r="147" spans="1:9" ht="13.5" x14ac:dyDescent="0.25">
      <c r="A147" s="3">
        <f>TITRES_STAT!B150</f>
        <v>42216</v>
      </c>
      <c r="B147" s="6">
        <f>TITRES_STAT!D150</f>
        <v>5.5960999999999999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9.3218702808643885E-3</v>
      </c>
      <c r="G147" s="2">
        <f t="shared" si="21"/>
        <v>1.2076366460567112E-2</v>
      </c>
      <c r="H147" s="2">
        <f t="shared" si="22"/>
        <v>0.77191018600694472</v>
      </c>
      <c r="I147" s="2">
        <f t="shared" si="23"/>
        <v>43.563730944313185</v>
      </c>
    </row>
    <row r="148" spans="1:9" ht="13.5" x14ac:dyDescent="0.25">
      <c r="A148" s="3">
        <f>TITRES_STAT!B151</f>
        <v>42219</v>
      </c>
      <c r="B148" s="6">
        <f>TITRES_STAT!D151</f>
        <v>5.5960999999999999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8.6560224036597889E-3</v>
      </c>
      <c r="G148" s="2">
        <f t="shared" si="21"/>
        <v>1.1213768856240891E-2</v>
      </c>
      <c r="H148" s="2">
        <f t="shared" si="22"/>
        <v>0.77191018600694461</v>
      </c>
      <c r="I148" s="2">
        <f t="shared" si="23"/>
        <v>43.563730944313185</v>
      </c>
    </row>
    <row r="149" spans="1:9" ht="13.5" x14ac:dyDescent="0.25">
      <c r="A149" s="3">
        <f>TITRES_STAT!B152</f>
        <v>42220</v>
      </c>
      <c r="B149" s="6">
        <f>TITRES_STAT!D152</f>
        <v>5.5960999999999999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8.0377350891126607E-3</v>
      </c>
      <c r="G149" s="2">
        <f t="shared" si="21"/>
        <v>1.04127853665094E-2</v>
      </c>
      <c r="H149" s="2">
        <f t="shared" si="22"/>
        <v>0.7719101860069445</v>
      </c>
      <c r="I149" s="2">
        <f t="shared" si="23"/>
        <v>43.563730944313185</v>
      </c>
    </row>
    <row r="150" spans="1:9" ht="13.5" x14ac:dyDescent="0.25">
      <c r="A150" s="3">
        <f>TITRES_STAT!B153</f>
        <v>42221</v>
      </c>
      <c r="B150" s="6">
        <f>TITRES_STAT!D153</f>
        <v>5.5960999999999999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7.4636111541760419E-3</v>
      </c>
      <c r="G150" s="2">
        <f t="shared" si="21"/>
        <v>9.6690149831873008E-3</v>
      </c>
      <c r="H150" s="2">
        <f t="shared" si="22"/>
        <v>0.77191018600694439</v>
      </c>
      <c r="I150" s="2">
        <f t="shared" si="23"/>
        <v>43.563730944313178</v>
      </c>
    </row>
    <row r="151" spans="1:9" ht="13.5" x14ac:dyDescent="0.25">
      <c r="A151" s="3">
        <f>TITRES_STAT!B154</f>
        <v>42222</v>
      </c>
      <c r="B151" s="6">
        <f>TITRES_STAT!D154</f>
        <v>5.5960999999999999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6.9304960717348962E-3</v>
      </c>
      <c r="G151" s="2">
        <f t="shared" si="21"/>
        <v>8.9783710558167789E-3</v>
      </c>
      <c r="H151" s="2">
        <f t="shared" si="22"/>
        <v>0.7719101860069445</v>
      </c>
      <c r="I151" s="2">
        <f t="shared" si="23"/>
        <v>43.563730944313185</v>
      </c>
    </row>
    <row r="152" spans="1:9" ht="13.5" x14ac:dyDescent="0.25">
      <c r="A152" s="3">
        <f>TITRES_STAT!B155</f>
        <v>42223</v>
      </c>
      <c r="B152" s="6">
        <f>TITRES_STAT!D155</f>
        <v>5.7629999999999999</v>
      </c>
      <c r="C152" s="2">
        <f t="shared" si="18"/>
        <v>0.16690000000000005</v>
      </c>
      <c r="D152" s="2">
        <f t="shared" si="19"/>
        <v>0.16690000000000005</v>
      </c>
      <c r="E152" s="2">
        <f t="shared" si="20"/>
        <v>0</v>
      </c>
      <c r="F152" s="2">
        <f t="shared" si="21"/>
        <v>1.8356889209468121E-2</v>
      </c>
      <c r="G152" s="2">
        <f t="shared" si="21"/>
        <v>8.3370588375441517E-3</v>
      </c>
      <c r="H152" s="2">
        <f t="shared" si="22"/>
        <v>2.2018423483833192</v>
      </c>
      <c r="I152" s="2">
        <f t="shared" si="23"/>
        <v>68.76798133096959</v>
      </c>
    </row>
    <row r="153" spans="1:9" ht="13.5" x14ac:dyDescent="0.25">
      <c r="A153" s="3">
        <f>TITRES_STAT!B156</f>
        <v>42226</v>
      </c>
      <c r="B153" s="6">
        <f>TITRES_STAT!D156</f>
        <v>5.7629999999999999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1.7045682837363255E-2</v>
      </c>
      <c r="G153" s="2">
        <f t="shared" si="21"/>
        <v>7.741554634862426E-3</v>
      </c>
      <c r="H153" s="2">
        <f t="shared" si="22"/>
        <v>2.2018423483833196</v>
      </c>
      <c r="I153" s="2">
        <f t="shared" si="23"/>
        <v>68.76798133096959</v>
      </c>
    </row>
    <row r="154" spans="1:9" ht="13.5" x14ac:dyDescent="0.25">
      <c r="A154" s="3">
        <f>TITRES_STAT!B157</f>
        <v>42227</v>
      </c>
      <c r="B154" s="6">
        <f>TITRES_STAT!D157</f>
        <v>5.8856999999999999</v>
      </c>
      <c r="C154" s="2">
        <f t="shared" si="18"/>
        <v>0.12270000000000003</v>
      </c>
      <c r="D154" s="2">
        <f t="shared" si="19"/>
        <v>0.12270000000000003</v>
      </c>
      <c r="E154" s="2">
        <f t="shared" si="20"/>
        <v>0</v>
      </c>
      <c r="F154" s="2">
        <f t="shared" si="21"/>
        <v>2.4592419777551593E-2</v>
      </c>
      <c r="G154" s="2">
        <f t="shared" si="21"/>
        <v>7.188586446657967E-3</v>
      </c>
      <c r="H154" s="2">
        <f t="shared" si="22"/>
        <v>3.4210369396037259</v>
      </c>
      <c r="I154" s="2">
        <f t="shared" si="23"/>
        <v>77.380872097177416</v>
      </c>
    </row>
    <row r="155" spans="1:9" ht="13.5" x14ac:dyDescent="0.25">
      <c r="A155" s="3">
        <f>TITRES_STAT!B158</f>
        <v>42228</v>
      </c>
      <c r="B155" s="6">
        <f>TITRES_STAT!D158</f>
        <v>5.8856999999999999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2.2835818364869337E-2</v>
      </c>
      <c r="G155" s="2">
        <f t="shared" si="21"/>
        <v>6.6751159861823976E-3</v>
      </c>
      <c r="H155" s="2">
        <f t="shared" si="22"/>
        <v>3.4210369396037259</v>
      </c>
      <c r="I155" s="2">
        <f t="shared" si="23"/>
        <v>77.380872097177416</v>
      </c>
    </row>
    <row r="156" spans="1:9" ht="13.5" x14ac:dyDescent="0.25">
      <c r="A156" s="3">
        <f>TITRES_STAT!B159</f>
        <v>42230</v>
      </c>
      <c r="B156" s="6">
        <f>TITRES_STAT!D159</f>
        <v>5.8856999999999999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2.1204688481664385E-2</v>
      </c>
      <c r="G156" s="2">
        <f t="shared" si="21"/>
        <v>6.1983219871693685E-3</v>
      </c>
      <c r="H156" s="2">
        <f t="shared" si="22"/>
        <v>3.4210369396037263</v>
      </c>
      <c r="I156" s="2">
        <f t="shared" si="23"/>
        <v>77.380872097177416</v>
      </c>
    </row>
    <row r="157" spans="1:9" ht="13.5" x14ac:dyDescent="0.25">
      <c r="A157" s="3">
        <f>TITRES_STAT!B160</f>
        <v>42233</v>
      </c>
      <c r="B157" s="6">
        <f>TITRES_STAT!D160</f>
        <v>5.8856999999999999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1.9690067875831215E-2</v>
      </c>
      <c r="G157" s="2">
        <f t="shared" si="24"/>
        <v>5.755584702371557E-3</v>
      </c>
      <c r="H157" s="2">
        <f t="shared" si="22"/>
        <v>3.4210369396037263</v>
      </c>
      <c r="I157" s="2">
        <f t="shared" si="23"/>
        <v>77.380872097177416</v>
      </c>
    </row>
    <row r="158" spans="1:9" ht="13.5" x14ac:dyDescent="0.25">
      <c r="A158" s="3">
        <f>TITRES_STAT!B161</f>
        <v>42234</v>
      </c>
      <c r="B158" s="6">
        <f>TITRES_STAT!D161</f>
        <v>5.8856999999999999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1.8283634456128985E-2</v>
      </c>
      <c r="G158" s="2">
        <f t="shared" si="24"/>
        <v>5.3444715093450166E-3</v>
      </c>
      <c r="H158" s="2">
        <f t="shared" si="22"/>
        <v>3.4210369396037268</v>
      </c>
      <c r="I158" s="2">
        <f t="shared" si="23"/>
        <v>77.380872097177416</v>
      </c>
    </row>
    <row r="159" spans="1:9" ht="13.5" x14ac:dyDescent="0.25">
      <c r="A159" s="3">
        <f>TITRES_STAT!B162</f>
        <v>42235</v>
      </c>
      <c r="B159" s="6">
        <f>TITRES_STAT!D162</f>
        <v>5.8856999999999999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1.6977660566405487E-2</v>
      </c>
      <c r="G159" s="2">
        <f t="shared" si="24"/>
        <v>4.9627235443918003E-3</v>
      </c>
      <c r="H159" s="2">
        <f t="shared" si="22"/>
        <v>3.4210369396037272</v>
      </c>
      <c r="I159" s="2">
        <f t="shared" si="23"/>
        <v>77.380872097177416</v>
      </c>
    </row>
    <row r="160" spans="1:9" ht="13.5" x14ac:dyDescent="0.25">
      <c r="A160" s="3">
        <f>TITRES_STAT!B163</f>
        <v>42236</v>
      </c>
      <c r="B160" s="6">
        <f>TITRES_STAT!D163</f>
        <v>5.7138999999999998</v>
      </c>
      <c r="C160" s="2">
        <f t="shared" si="18"/>
        <v>-0.17180000000000017</v>
      </c>
      <c r="D160" s="2">
        <f t="shared" si="19"/>
        <v>0</v>
      </c>
      <c r="E160" s="2">
        <f t="shared" si="20"/>
        <v>0.17180000000000017</v>
      </c>
      <c r="F160" s="2">
        <f t="shared" si="24"/>
        <v>1.5764970525947952E-2</v>
      </c>
      <c r="G160" s="2">
        <f t="shared" si="24"/>
        <v>1.6879671862649541E-2</v>
      </c>
      <c r="H160" s="2">
        <f t="shared" si="22"/>
        <v>0.93396190721170702</v>
      </c>
      <c r="I160" s="2">
        <f t="shared" si="23"/>
        <v>48.292673383533611</v>
      </c>
    </row>
    <row r="161" spans="1:9" ht="13.5" x14ac:dyDescent="0.25">
      <c r="A161" s="3">
        <f>TITRES_STAT!B164</f>
        <v>42237</v>
      </c>
      <c r="B161" s="6">
        <f>TITRES_STAT!D164</f>
        <v>5.6942000000000004</v>
      </c>
      <c r="C161" s="2">
        <f t="shared" si="18"/>
        <v>-1.9699999999999385E-2</v>
      </c>
      <c r="D161" s="2">
        <f t="shared" si="19"/>
        <v>0</v>
      </c>
      <c r="E161" s="2">
        <f t="shared" si="20"/>
        <v>1.9699999999999385E-2</v>
      </c>
      <c r="F161" s="2">
        <f t="shared" si="24"/>
        <v>1.4638901202665955E-2</v>
      </c>
      <c r="G161" s="2">
        <f t="shared" si="24"/>
        <v>1.7081123872460243E-2</v>
      </c>
      <c r="H161" s="2">
        <f t="shared" si="22"/>
        <v>0.85702213226543811</v>
      </c>
      <c r="I161" s="2">
        <f t="shared" si="23"/>
        <v>46.150345619194674</v>
      </c>
    </row>
    <row r="162" spans="1:9" ht="13.5" x14ac:dyDescent="0.25">
      <c r="A162" s="3">
        <f>TITRES_STAT!B165</f>
        <v>42240</v>
      </c>
      <c r="B162" s="6">
        <f>TITRES_STAT!D165</f>
        <v>5.6942000000000004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1.3593265402475529E-2</v>
      </c>
      <c r="G162" s="2">
        <f t="shared" si="24"/>
        <v>1.5861043595855939E-2</v>
      </c>
      <c r="H162" s="2">
        <f t="shared" si="22"/>
        <v>0.85702213226543811</v>
      </c>
      <c r="I162" s="2">
        <f t="shared" si="23"/>
        <v>46.150345619194674</v>
      </c>
    </row>
    <row r="163" spans="1:9" ht="13.5" x14ac:dyDescent="0.25">
      <c r="A163" s="3">
        <f>TITRES_STAT!B166</f>
        <v>42241</v>
      </c>
      <c r="B163" s="6">
        <f>TITRES_STAT!D166</f>
        <v>5.6942000000000004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1.2622317873727277E-2</v>
      </c>
      <c r="G163" s="2">
        <f t="shared" si="24"/>
        <v>1.4728111910437658E-2</v>
      </c>
      <c r="H163" s="2">
        <f t="shared" si="22"/>
        <v>0.85702213226543811</v>
      </c>
      <c r="I163" s="2">
        <f t="shared" si="23"/>
        <v>46.150345619194674</v>
      </c>
    </row>
    <row r="164" spans="1:9" ht="13.5" x14ac:dyDescent="0.25">
      <c r="A164" s="3">
        <f>TITRES_STAT!B167</f>
        <v>42242</v>
      </c>
      <c r="B164" s="6">
        <f>TITRES_STAT!D167</f>
        <v>5.6942000000000004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1.1720723739889614E-2</v>
      </c>
      <c r="G164" s="2">
        <f t="shared" si="24"/>
        <v>1.3676103916834968E-2</v>
      </c>
      <c r="H164" s="2">
        <f t="shared" si="22"/>
        <v>0.85702213226543811</v>
      </c>
      <c r="I164" s="2">
        <f t="shared" si="23"/>
        <v>46.150345619194674</v>
      </c>
    </row>
    <row r="165" spans="1:9" ht="13.5" x14ac:dyDescent="0.25">
      <c r="A165" s="3">
        <f>TITRES_STAT!B168</f>
        <v>42243</v>
      </c>
      <c r="B165" s="6">
        <f>TITRES_STAT!D168</f>
        <v>5.6893000000000002</v>
      </c>
      <c r="C165" s="2">
        <f t="shared" si="18"/>
        <v>-4.9000000000001265E-3</v>
      </c>
      <c r="D165" s="2">
        <f t="shared" si="19"/>
        <v>0</v>
      </c>
      <c r="E165" s="2">
        <f t="shared" si="20"/>
        <v>4.9000000000001265E-3</v>
      </c>
      <c r="F165" s="2">
        <f t="shared" si="24"/>
        <v>1.0883529187040357E-2</v>
      </c>
      <c r="G165" s="2">
        <f t="shared" si="24"/>
        <v>1.3049239351346765E-2</v>
      </c>
      <c r="H165" s="2">
        <f t="shared" si="22"/>
        <v>0.83403552452404872</v>
      </c>
      <c r="I165" s="2">
        <f t="shared" si="23"/>
        <v>45.475429094563999</v>
      </c>
    </row>
    <row r="166" spans="1:9" ht="13.5" x14ac:dyDescent="0.25">
      <c r="A166" s="3">
        <f>TITRES_STAT!B169</f>
        <v>42244</v>
      </c>
      <c r="B166" s="6">
        <f>TITRES_STAT!D169</f>
        <v>5.6893000000000002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1.0106134245108903E-2</v>
      </c>
      <c r="G166" s="2">
        <f t="shared" si="24"/>
        <v>1.2117150826250566E-2</v>
      </c>
      <c r="H166" s="2">
        <f t="shared" si="22"/>
        <v>0.83403552452404883</v>
      </c>
      <c r="I166" s="2">
        <f t="shared" si="23"/>
        <v>45.475429094563999</v>
      </c>
    </row>
    <row r="167" spans="1:9" ht="13.5" x14ac:dyDescent="0.25">
      <c r="A167" s="3">
        <f>TITRES_STAT!B170</f>
        <v>42247</v>
      </c>
      <c r="B167" s="6">
        <f>TITRES_STAT!D170</f>
        <v>5.6893000000000002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9.3842675133154092E-3</v>
      </c>
      <c r="G167" s="2">
        <f t="shared" si="24"/>
        <v>1.1251640052946954E-2</v>
      </c>
      <c r="H167" s="2">
        <f t="shared" si="22"/>
        <v>0.83403552452404883</v>
      </c>
      <c r="I167" s="2">
        <f t="shared" si="23"/>
        <v>45.475429094563999</v>
      </c>
    </row>
    <row r="168" spans="1:9" ht="13.5" x14ac:dyDescent="0.25">
      <c r="A168" s="3">
        <f>TITRES_STAT!B171</f>
        <v>42248</v>
      </c>
      <c r="B168" s="6">
        <f>TITRES_STAT!D171</f>
        <v>5.6893000000000002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8.7139626909357362E-3</v>
      </c>
      <c r="G168" s="2">
        <f t="shared" si="24"/>
        <v>1.0447951477736458E-2</v>
      </c>
      <c r="H168" s="2">
        <f t="shared" si="22"/>
        <v>0.83403552452404861</v>
      </c>
      <c r="I168" s="2">
        <f t="shared" si="23"/>
        <v>45.475429094563999</v>
      </c>
    </row>
    <row r="169" spans="1:9" ht="13.5" x14ac:dyDescent="0.25">
      <c r="A169" s="3">
        <f>TITRES_STAT!B172</f>
        <v>42249</v>
      </c>
      <c r="B169" s="6">
        <f>TITRES_STAT!D172</f>
        <v>5.6844000000000001</v>
      </c>
      <c r="C169" s="2">
        <f t="shared" si="18"/>
        <v>-4.9000000000001265E-3</v>
      </c>
      <c r="D169" s="2">
        <f t="shared" si="19"/>
        <v>0</v>
      </c>
      <c r="E169" s="2">
        <f t="shared" si="20"/>
        <v>4.9000000000001265E-3</v>
      </c>
      <c r="F169" s="2">
        <f t="shared" si="24"/>
        <v>8.0915367844403268E-3</v>
      </c>
      <c r="G169" s="2">
        <f t="shared" si="24"/>
        <v>1.0051669229326722E-2</v>
      </c>
      <c r="H169" s="2">
        <f t="shared" si="22"/>
        <v>0.80499433475511528</v>
      </c>
      <c r="I169" s="2">
        <f t="shared" si="23"/>
        <v>44.59816406372984</v>
      </c>
    </row>
    <row r="170" spans="1:9" ht="13.5" x14ac:dyDescent="0.25">
      <c r="A170" s="3">
        <f>TITRES_STAT!B173</f>
        <v>42250</v>
      </c>
      <c r="B170" s="6">
        <f>TITRES_STAT!D173</f>
        <v>5.6844000000000001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7.5135698712660171E-3</v>
      </c>
      <c r="G170" s="2">
        <f t="shared" si="24"/>
        <v>9.3336928558033858E-3</v>
      </c>
      <c r="H170" s="2">
        <f t="shared" si="22"/>
        <v>0.80499433475511506</v>
      </c>
      <c r="I170" s="2">
        <f t="shared" si="23"/>
        <v>44.598164063729826</v>
      </c>
    </row>
    <row r="171" spans="1:9" ht="13.5" x14ac:dyDescent="0.25">
      <c r="A171" s="3">
        <f>TITRES_STAT!B174</f>
        <v>42251</v>
      </c>
      <c r="B171" s="6">
        <f>TITRES_STAT!D174</f>
        <v>5.6844000000000001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6.9768863090327307E-3</v>
      </c>
      <c r="G171" s="2">
        <f t="shared" si="24"/>
        <v>8.6670005089602865E-3</v>
      </c>
      <c r="H171" s="2">
        <f t="shared" si="22"/>
        <v>0.80499433475511517</v>
      </c>
      <c r="I171" s="2">
        <f t="shared" si="23"/>
        <v>44.598164063729833</v>
      </c>
    </row>
    <row r="172" spans="1:9" ht="13.5" x14ac:dyDescent="0.25">
      <c r="A172" s="3">
        <f>TITRES_STAT!B175</f>
        <v>42254</v>
      </c>
      <c r="B172" s="6">
        <f>TITRES_STAT!D175</f>
        <v>5.6844000000000001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6.4785372869589639E-3</v>
      </c>
      <c r="G172" s="2">
        <f t="shared" si="24"/>
        <v>8.0479290440345526E-3</v>
      </c>
      <c r="H172" s="2">
        <f t="shared" si="22"/>
        <v>0.80499433475511506</v>
      </c>
      <c r="I172" s="2">
        <f t="shared" si="23"/>
        <v>44.598164063729826</v>
      </c>
    </row>
    <row r="173" spans="1:9" ht="13.5" x14ac:dyDescent="0.25">
      <c r="A173" s="3">
        <f>TITRES_STAT!B176</f>
        <v>42255</v>
      </c>
      <c r="B173" s="6">
        <f>TITRES_STAT!D176</f>
        <v>5.6844000000000001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6.0157846236047526E-3</v>
      </c>
      <c r="G173" s="2">
        <f t="shared" si="25"/>
        <v>7.4730769694606554E-3</v>
      </c>
      <c r="H173" s="2">
        <f t="shared" si="22"/>
        <v>0.80499433475511517</v>
      </c>
      <c r="I173" s="2">
        <f t="shared" si="23"/>
        <v>44.598164063729833</v>
      </c>
    </row>
    <row r="174" spans="1:9" ht="13.5" x14ac:dyDescent="0.25">
      <c r="A174" s="3">
        <f>TITRES_STAT!B177</f>
        <v>42256</v>
      </c>
      <c r="B174" s="6">
        <f>TITRES_STAT!D177</f>
        <v>5.6844000000000001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5.5860857219186986E-3</v>
      </c>
      <c r="G174" s="2">
        <f t="shared" si="25"/>
        <v>6.9392857573563225E-3</v>
      </c>
      <c r="H174" s="2">
        <f t="shared" si="22"/>
        <v>0.80499433475511517</v>
      </c>
      <c r="I174" s="2">
        <f t="shared" si="23"/>
        <v>44.598164063729833</v>
      </c>
    </row>
    <row r="175" spans="1:9" ht="13.5" x14ac:dyDescent="0.25">
      <c r="A175" s="3">
        <f>TITRES_STAT!B178</f>
        <v>42257</v>
      </c>
      <c r="B175" s="6">
        <f>TITRES_STAT!D178</f>
        <v>5.6844000000000001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5.1870795989245053E-3</v>
      </c>
      <c r="G175" s="2">
        <f t="shared" si="25"/>
        <v>6.4436224889737274E-3</v>
      </c>
      <c r="H175" s="2">
        <f t="shared" si="22"/>
        <v>0.80499433475511517</v>
      </c>
      <c r="I175" s="2">
        <f t="shared" si="23"/>
        <v>44.598164063729833</v>
      </c>
    </row>
    <row r="176" spans="1:9" ht="13.5" x14ac:dyDescent="0.25">
      <c r="A176" s="3">
        <f>TITRES_STAT!B179</f>
        <v>42258</v>
      </c>
      <c r="B176" s="6">
        <f>TITRES_STAT!D179</f>
        <v>5.6795</v>
      </c>
      <c r="C176" s="2">
        <f t="shared" si="18"/>
        <v>-4.9000000000001265E-3</v>
      </c>
      <c r="D176" s="2">
        <f t="shared" si="19"/>
        <v>0</v>
      </c>
      <c r="E176" s="2">
        <f t="shared" si="20"/>
        <v>4.9000000000001265E-3</v>
      </c>
      <c r="F176" s="2">
        <f t="shared" si="25"/>
        <v>4.8165739132870408E-3</v>
      </c>
      <c r="G176" s="2">
        <f t="shared" si="25"/>
        <v>6.3333637397613276E-3</v>
      </c>
      <c r="H176" s="2">
        <f t="shared" si="22"/>
        <v>0.76050801930863887</v>
      </c>
      <c r="I176" s="2">
        <f t="shared" si="23"/>
        <v>43.198213865977991</v>
      </c>
    </row>
    <row r="177" spans="1:9" ht="13.5" x14ac:dyDescent="0.25">
      <c r="A177" s="3">
        <f>TITRES_STAT!B180</f>
        <v>42261</v>
      </c>
      <c r="B177" s="6">
        <f>TITRES_STAT!D180</f>
        <v>5.6795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4.4725329194808244E-3</v>
      </c>
      <c r="G177" s="2">
        <f t="shared" si="25"/>
        <v>5.8809806154926621E-3</v>
      </c>
      <c r="H177" s="2">
        <f t="shared" si="22"/>
        <v>0.76050801930863887</v>
      </c>
      <c r="I177" s="2">
        <f t="shared" si="23"/>
        <v>43.198213865977991</v>
      </c>
    </row>
    <row r="178" spans="1:9" ht="13.5" x14ac:dyDescent="0.25">
      <c r="A178" s="3">
        <f>TITRES_STAT!B181</f>
        <v>42262</v>
      </c>
      <c r="B178" s="6">
        <f>TITRES_STAT!D181</f>
        <v>5.6795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4.1530662823750517E-3</v>
      </c>
      <c r="G178" s="2">
        <f t="shared" si="25"/>
        <v>5.4609105715289008E-3</v>
      </c>
      <c r="H178" s="2">
        <f t="shared" si="22"/>
        <v>0.76050801930863887</v>
      </c>
      <c r="I178" s="2">
        <f t="shared" si="23"/>
        <v>43.198213865977991</v>
      </c>
    </row>
    <row r="179" spans="1:9" ht="13.5" x14ac:dyDescent="0.25">
      <c r="A179" s="3">
        <f>TITRES_STAT!B182</f>
        <v>42263</v>
      </c>
      <c r="B179" s="6">
        <f>TITRES_STAT!D182</f>
        <v>5.6795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3.8564186907768341E-3</v>
      </c>
      <c r="G179" s="2">
        <f t="shared" si="25"/>
        <v>5.0708455307054076E-3</v>
      </c>
      <c r="H179" s="2">
        <f t="shared" si="22"/>
        <v>0.76050801930863898</v>
      </c>
      <c r="I179" s="2">
        <f t="shared" si="23"/>
        <v>43.198213865977991</v>
      </c>
    </row>
    <row r="180" spans="1:9" ht="13.5" x14ac:dyDescent="0.25">
      <c r="A180" s="3">
        <f>TITRES_STAT!B183</f>
        <v>42264</v>
      </c>
      <c r="B180" s="6">
        <f>TITRES_STAT!D183</f>
        <v>5.6795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3.580960212864203E-3</v>
      </c>
      <c r="G180" s="2">
        <f t="shared" si="25"/>
        <v>4.7086422785121646E-3</v>
      </c>
      <c r="H180" s="2">
        <f t="shared" si="22"/>
        <v>0.76050801930863898</v>
      </c>
      <c r="I180" s="2">
        <f t="shared" si="23"/>
        <v>43.198213865977991</v>
      </c>
    </row>
    <row r="181" spans="1:9" ht="13.5" x14ac:dyDescent="0.25">
      <c r="A181" s="3">
        <f>TITRES_STAT!B184</f>
        <v>42265</v>
      </c>
      <c r="B181" s="6">
        <f>TITRES_STAT!D184</f>
        <v>5.6795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3.3251773405167601E-3</v>
      </c>
      <c r="G181" s="2">
        <f t="shared" si="25"/>
        <v>4.3723106871898674E-3</v>
      </c>
      <c r="H181" s="2">
        <f t="shared" si="22"/>
        <v>0.76050801930863898</v>
      </c>
      <c r="I181" s="2">
        <f t="shared" si="23"/>
        <v>43.198213865977991</v>
      </c>
    </row>
    <row r="182" spans="1:9" ht="13.5" x14ac:dyDescent="0.25">
      <c r="A182" s="3">
        <f>TITRES_STAT!B185</f>
        <v>42268</v>
      </c>
      <c r="B182" s="6">
        <f>TITRES_STAT!D185</f>
        <v>5.6795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3.0876646733369916E-3</v>
      </c>
      <c r="G182" s="2">
        <f t="shared" si="25"/>
        <v>4.0600027809620199E-3</v>
      </c>
      <c r="H182" s="2">
        <f t="shared" si="22"/>
        <v>0.76050801930863887</v>
      </c>
      <c r="I182" s="2">
        <f t="shared" si="23"/>
        <v>43.198213865977991</v>
      </c>
    </row>
    <row r="183" spans="1:9" ht="13.5" x14ac:dyDescent="0.25">
      <c r="A183" s="3">
        <f>TITRES_STAT!B186</f>
        <v>42269</v>
      </c>
      <c r="B183" s="6">
        <f>TITRES_STAT!D186</f>
        <v>5.6795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2.8671171966700637E-3</v>
      </c>
      <c r="G183" s="2">
        <f t="shared" si="25"/>
        <v>3.7700025823218758E-3</v>
      </c>
      <c r="H183" s="2">
        <f t="shared" si="22"/>
        <v>0.76050801930863887</v>
      </c>
      <c r="I183" s="2">
        <f t="shared" si="23"/>
        <v>43.198213865977991</v>
      </c>
    </row>
    <row r="184" spans="1:9" ht="13.5" x14ac:dyDescent="0.25">
      <c r="A184" s="3">
        <f>TITRES_STAT!B187</f>
        <v>42270</v>
      </c>
      <c r="B184" s="6">
        <f>TITRES_STAT!D187</f>
        <v>5.6795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2.6623231111936306E-3</v>
      </c>
      <c r="G184" s="2">
        <f t="shared" si="25"/>
        <v>3.5007166835845992E-3</v>
      </c>
      <c r="H184" s="2">
        <f t="shared" si="22"/>
        <v>0.76050801930863887</v>
      </c>
      <c r="I184" s="2">
        <f t="shared" si="23"/>
        <v>43.198213865977991</v>
      </c>
    </row>
    <row r="185" spans="1:9" ht="13.5" x14ac:dyDescent="0.25">
      <c r="A185" s="3">
        <f>TITRES_STAT!B188</f>
        <v>42275</v>
      </c>
      <c r="B185" s="6">
        <f>TITRES_STAT!D188</f>
        <v>5.6795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2.4721571746798001E-3</v>
      </c>
      <c r="G185" s="2">
        <f t="shared" si="25"/>
        <v>3.250665491899985E-3</v>
      </c>
      <c r="H185" s="2">
        <f t="shared" si="22"/>
        <v>0.76050801930863898</v>
      </c>
      <c r="I185" s="2">
        <f t="shared" si="23"/>
        <v>43.198213865977991</v>
      </c>
    </row>
    <row r="186" spans="1:9" ht="13.5" x14ac:dyDescent="0.25">
      <c r="A186" s="3">
        <f>TITRES_STAT!B189</f>
        <v>42276</v>
      </c>
      <c r="B186" s="6">
        <f>TITRES_STAT!D189</f>
        <v>5.6795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2.2955745193455287E-3</v>
      </c>
      <c r="G186" s="2">
        <f t="shared" si="25"/>
        <v>3.0184750996214145E-3</v>
      </c>
      <c r="H186" s="2">
        <f t="shared" si="22"/>
        <v>0.76050801930863898</v>
      </c>
      <c r="I186" s="2">
        <f t="shared" si="23"/>
        <v>43.198213865977991</v>
      </c>
    </row>
    <row r="187" spans="1:9" ht="13.5" x14ac:dyDescent="0.25">
      <c r="A187" s="3">
        <f>TITRES_STAT!B190</f>
        <v>42277</v>
      </c>
      <c r="B187" s="6">
        <f>TITRES_STAT!D190</f>
        <v>5.6795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2.131604910820848E-3</v>
      </c>
      <c r="G187" s="2">
        <f t="shared" si="25"/>
        <v>2.802869735362742E-3</v>
      </c>
      <c r="H187" s="2">
        <f t="shared" si="22"/>
        <v>0.76050801930863898</v>
      </c>
      <c r="I187" s="2">
        <f t="shared" si="23"/>
        <v>43.198213865977991</v>
      </c>
    </row>
    <row r="188" spans="1:9" ht="13.5" x14ac:dyDescent="0.25">
      <c r="A188" s="3">
        <f>TITRES_STAT!B191</f>
        <v>42278</v>
      </c>
      <c r="B188" s="6">
        <f>TITRES_STAT!D191</f>
        <v>5.6745999999999999</v>
      </c>
      <c r="C188" s="2">
        <f t="shared" si="18"/>
        <v>-4.9000000000001265E-3</v>
      </c>
      <c r="D188" s="2">
        <f t="shared" si="19"/>
        <v>0</v>
      </c>
      <c r="E188" s="2">
        <f t="shared" si="20"/>
        <v>4.9000000000001265E-3</v>
      </c>
      <c r="F188" s="2">
        <f t="shared" si="25"/>
        <v>1.9793474171907873E-3</v>
      </c>
      <c r="G188" s="2">
        <f t="shared" si="25"/>
        <v>2.9526647542654121E-3</v>
      </c>
      <c r="H188" s="2">
        <f t="shared" si="22"/>
        <v>0.67035968588422612</v>
      </c>
      <c r="I188" s="2">
        <f t="shared" si="23"/>
        <v>40.132654753898876</v>
      </c>
    </row>
    <row r="189" spans="1:9" ht="13.5" x14ac:dyDescent="0.25">
      <c r="A189" s="3">
        <f>TITRES_STAT!B192</f>
        <v>42279</v>
      </c>
      <c r="B189" s="6">
        <f>TITRES_STAT!D192</f>
        <v>5.6745999999999999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1.8379654588200169E-3</v>
      </c>
      <c r="G189" s="2">
        <f t="shared" si="26"/>
        <v>2.7417601289607399E-3</v>
      </c>
      <c r="H189" s="2">
        <f t="shared" si="22"/>
        <v>0.67035968588422612</v>
      </c>
      <c r="I189" s="2">
        <f t="shared" si="23"/>
        <v>40.132654753898876</v>
      </c>
    </row>
    <row r="190" spans="1:9" ht="13.5" x14ac:dyDescent="0.25">
      <c r="A190" s="3">
        <f>TITRES_STAT!B193</f>
        <v>42282</v>
      </c>
      <c r="B190" s="6">
        <f>TITRES_STAT!D193</f>
        <v>5.6745999999999999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1.7066822117614443E-3</v>
      </c>
      <c r="G190" s="2">
        <f t="shared" si="26"/>
        <v>2.5459201197492584E-3</v>
      </c>
      <c r="H190" s="2">
        <f t="shared" si="22"/>
        <v>0.67035968588422612</v>
      </c>
      <c r="I190" s="2">
        <f t="shared" si="23"/>
        <v>40.132654753898876</v>
      </c>
    </row>
    <row r="191" spans="1:9" ht="13.5" x14ac:dyDescent="0.25">
      <c r="A191" s="3">
        <f>TITRES_STAT!B194</f>
        <v>42283</v>
      </c>
      <c r="B191" s="6">
        <f>TITRES_STAT!D194</f>
        <v>5.6745999999999999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1.5847763394927698E-3</v>
      </c>
      <c r="G191" s="2">
        <f t="shared" si="26"/>
        <v>2.3640686826243112E-3</v>
      </c>
      <c r="H191" s="2">
        <f t="shared" si="22"/>
        <v>0.67035968588422623</v>
      </c>
      <c r="I191" s="2">
        <f t="shared" si="23"/>
        <v>40.132654753898876</v>
      </c>
    </row>
    <row r="192" spans="1:9" ht="13.5" x14ac:dyDescent="0.25">
      <c r="A192" s="3">
        <f>TITRES_STAT!B195</f>
        <v>42284</v>
      </c>
      <c r="B192" s="6">
        <f>TITRES_STAT!D195</f>
        <v>5.6745999999999999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1.4715780295290004E-3</v>
      </c>
      <c r="G192" s="2">
        <f t="shared" si="26"/>
        <v>2.1952066338654318E-3</v>
      </c>
      <c r="H192" s="2">
        <f t="shared" si="22"/>
        <v>0.67035968588422623</v>
      </c>
      <c r="I192" s="2">
        <f t="shared" si="23"/>
        <v>40.132654753898876</v>
      </c>
    </row>
    <row r="193" spans="1:9" ht="13.5" x14ac:dyDescent="0.25">
      <c r="A193" s="3">
        <f>TITRES_STAT!B196</f>
        <v>42285</v>
      </c>
      <c r="B193" s="6">
        <f>TITRES_STAT!D196</f>
        <v>5.6402000000000001</v>
      </c>
      <c r="C193" s="2">
        <f t="shared" si="18"/>
        <v>-3.4399999999999764E-2</v>
      </c>
      <c r="D193" s="2">
        <f t="shared" si="19"/>
        <v>0</v>
      </c>
      <c r="E193" s="2">
        <f t="shared" si="20"/>
        <v>3.4399999999999764E-2</v>
      </c>
      <c r="F193" s="2">
        <f t="shared" si="26"/>
        <v>1.3664653131340717E-3</v>
      </c>
      <c r="G193" s="2">
        <f t="shared" si="26"/>
        <v>4.4955490171607413E-3</v>
      </c>
      <c r="H193" s="2">
        <f t="shared" si="22"/>
        <v>0.30395960713983977</v>
      </c>
      <c r="I193" s="2">
        <f t="shared" si="23"/>
        <v>23.310507892691376</v>
      </c>
    </row>
    <row r="194" spans="1:9" ht="13.5" x14ac:dyDescent="0.25">
      <c r="A194" s="3">
        <f>TITRES_STAT!B197</f>
        <v>42286</v>
      </c>
      <c r="B194" s="6">
        <f>TITRES_STAT!D197</f>
        <v>5.6402000000000001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1.2688606479102096E-3</v>
      </c>
      <c r="G194" s="2">
        <f t="shared" si="26"/>
        <v>4.1744383730778307E-3</v>
      </c>
      <c r="H194" s="2">
        <f t="shared" si="22"/>
        <v>0.30395960713983983</v>
      </c>
      <c r="I194" s="2">
        <f t="shared" si="23"/>
        <v>23.310507892691376</v>
      </c>
    </row>
    <row r="195" spans="1:9" ht="13.5" x14ac:dyDescent="0.25">
      <c r="A195" s="3">
        <f>TITRES_STAT!B198</f>
        <v>42289</v>
      </c>
      <c r="B195" s="6">
        <f>TITRES_STAT!D198</f>
        <v>5.6402000000000001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1.1782277444880517E-3</v>
      </c>
      <c r="G195" s="2">
        <f t="shared" si="26"/>
        <v>3.8762642035722714E-3</v>
      </c>
      <c r="H195" s="2">
        <f t="shared" si="22"/>
        <v>0.30395960713983983</v>
      </c>
      <c r="I195" s="2">
        <f t="shared" si="23"/>
        <v>23.310507892691376</v>
      </c>
    </row>
    <row r="196" spans="1:9" ht="13.5" x14ac:dyDescent="0.25">
      <c r="A196" s="3">
        <f>TITRES_STAT!B199</f>
        <v>42290</v>
      </c>
      <c r="B196" s="6">
        <f>TITRES_STAT!D199</f>
        <v>5.6402000000000001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1.0940686198817624E-3</v>
      </c>
      <c r="G196" s="2">
        <f t="shared" si="26"/>
        <v>3.5993881890313945E-3</v>
      </c>
      <c r="H196" s="2">
        <f t="shared" si="22"/>
        <v>0.30395960713983988</v>
      </c>
      <c r="I196" s="2">
        <f t="shared" si="23"/>
        <v>23.310507892691376</v>
      </c>
    </row>
    <row r="197" spans="1:9" ht="13.5" x14ac:dyDescent="0.25">
      <c r="A197" s="3">
        <f>TITRES_STAT!B200</f>
        <v>42293</v>
      </c>
      <c r="B197" s="6">
        <f>TITRES_STAT!D200</f>
        <v>5.6402000000000001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1.0159208613187793E-3</v>
      </c>
      <c r="G197" s="2">
        <f t="shared" si="26"/>
        <v>3.3422890326720092E-3</v>
      </c>
      <c r="H197" s="2">
        <f t="shared" si="22"/>
        <v>0.30395960713983988</v>
      </c>
      <c r="I197" s="2">
        <f t="shared" si="23"/>
        <v>23.310507892691376</v>
      </c>
    </row>
    <row r="198" spans="1:9" ht="13.5" x14ac:dyDescent="0.25">
      <c r="A198" s="3">
        <f>TITRES_STAT!B201</f>
        <v>42296</v>
      </c>
      <c r="B198" s="6">
        <f>TITRES_STAT!D201</f>
        <v>5.6402000000000001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9.4335508551029513E-4</v>
      </c>
      <c r="G198" s="2">
        <f t="shared" si="26"/>
        <v>3.1035541017668659E-3</v>
      </c>
      <c r="H198" s="2">
        <f t="shared" si="22"/>
        <v>0.30395960713983988</v>
      </c>
      <c r="I198" s="2">
        <f t="shared" si="23"/>
        <v>23.310507892691376</v>
      </c>
    </row>
    <row r="199" spans="1:9" ht="13.5" x14ac:dyDescent="0.25">
      <c r="A199" s="3">
        <f>TITRES_STAT!B202</f>
        <v>42297</v>
      </c>
      <c r="B199" s="6">
        <f>TITRES_STAT!D202</f>
        <v>5.6402000000000001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8.7597257940241692E-4</v>
      </c>
      <c r="G199" s="2">
        <f t="shared" si="26"/>
        <v>2.8818716659263755E-3</v>
      </c>
      <c r="H199" s="2">
        <f t="shared" si="22"/>
        <v>0.30395960713983988</v>
      </c>
      <c r="I199" s="2">
        <f t="shared" si="23"/>
        <v>23.310507892691376</v>
      </c>
    </row>
    <row r="200" spans="1:9" ht="13.5" x14ac:dyDescent="0.25">
      <c r="A200" s="3">
        <f>TITRES_STAT!B203</f>
        <v>42298</v>
      </c>
      <c r="B200" s="6">
        <f>TITRES_STAT!D203</f>
        <v>5.4733000000000001</v>
      </c>
      <c r="C200" s="2">
        <f t="shared" si="27"/>
        <v>-0.16690000000000005</v>
      </c>
      <c r="D200" s="2">
        <f t="shared" si="28"/>
        <v>0</v>
      </c>
      <c r="E200" s="2">
        <f t="shared" si="29"/>
        <v>0.16690000000000005</v>
      </c>
      <c r="F200" s="2">
        <f t="shared" si="26"/>
        <v>8.134031094451014E-4</v>
      </c>
      <c r="G200" s="2">
        <f t="shared" si="26"/>
        <v>1.4597452261217352E-2</v>
      </c>
      <c r="H200" s="2">
        <f t="shared" si="22"/>
        <v>5.5722265426149629E-2</v>
      </c>
      <c r="I200" s="2">
        <f t="shared" si="23"/>
        <v>5.2781178583608721</v>
      </c>
    </row>
    <row r="201" spans="1:9" ht="13.5" x14ac:dyDescent="0.25">
      <c r="A201" s="3">
        <f>TITRES_STAT!B204</f>
        <v>42299</v>
      </c>
      <c r="B201" s="6">
        <f>TITRES_STAT!D204</f>
        <v>5.4733000000000001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7.5530288734187989E-4</v>
      </c>
      <c r="G201" s="2">
        <f t="shared" si="26"/>
        <v>1.3554777099701825E-2</v>
      </c>
      <c r="H201" s="2">
        <f t="shared" si="22"/>
        <v>5.5722265426149636E-2</v>
      </c>
      <c r="I201" s="2">
        <f t="shared" si="23"/>
        <v>5.2781178583608721</v>
      </c>
    </row>
    <row r="202" spans="1:9" ht="13.5" x14ac:dyDescent="0.25">
      <c r="A202" s="3">
        <f>TITRES_STAT!B205</f>
        <v>42300</v>
      </c>
      <c r="B202" s="6">
        <f>TITRES_STAT!D205</f>
        <v>5.6353</v>
      </c>
      <c r="C202" s="2">
        <f t="shared" si="27"/>
        <v>0.16199999999999992</v>
      </c>
      <c r="D202" s="2">
        <f t="shared" si="28"/>
        <v>0.16199999999999992</v>
      </c>
      <c r="E202" s="2">
        <f t="shared" si="29"/>
        <v>0</v>
      </c>
      <c r="F202" s="2">
        <f t="shared" si="26"/>
        <v>1.227278125253174E-2</v>
      </c>
      <c r="G202" s="2">
        <f t="shared" si="26"/>
        <v>1.2586578735437408E-2</v>
      </c>
      <c r="H202" s="2">
        <f t="shared" si="22"/>
        <v>0.97506888174288586</v>
      </c>
      <c r="I202" s="2">
        <f t="shared" si="23"/>
        <v>49.368854461543798</v>
      </c>
    </row>
    <row r="203" spans="1:9" ht="13.5" x14ac:dyDescent="0.25">
      <c r="A203" s="3">
        <f>TITRES_STAT!B206</f>
        <v>42303</v>
      </c>
      <c r="B203" s="6">
        <f>TITRES_STAT!D206</f>
        <v>5.6353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1.1396154020208046E-2</v>
      </c>
      <c r="G203" s="2">
        <f t="shared" si="26"/>
        <v>1.1687537397191878E-2</v>
      </c>
      <c r="H203" s="2">
        <f t="shared" si="22"/>
        <v>0.97506888174288608</v>
      </c>
      <c r="I203" s="2">
        <f t="shared" si="23"/>
        <v>49.368854461543805</v>
      </c>
    </row>
    <row r="204" spans="1:9" ht="13.5" x14ac:dyDescent="0.25">
      <c r="A204" s="3">
        <f>TITRES_STAT!B207</f>
        <v>42304</v>
      </c>
      <c r="B204" s="6">
        <f>TITRES_STAT!D207</f>
        <v>5.6353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1.0582143018764614E-2</v>
      </c>
      <c r="G204" s="2">
        <f t="shared" si="26"/>
        <v>1.0852713297392458E-2</v>
      </c>
      <c r="H204" s="2">
        <f t="shared" si="22"/>
        <v>0.97506888174288608</v>
      </c>
      <c r="I204" s="2">
        <f t="shared" si="23"/>
        <v>49.368854461543805</v>
      </c>
    </row>
    <row r="205" spans="1:9" ht="13.5" x14ac:dyDescent="0.25">
      <c r="A205" s="3">
        <f>TITRES_STAT!B208</f>
        <v>42305</v>
      </c>
      <c r="B205" s="6">
        <f>TITRES_STAT!D208</f>
        <v>5.6353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9.8262756602814257E-3</v>
      </c>
      <c r="G205" s="2">
        <f t="shared" si="30"/>
        <v>1.0077519490435853E-2</v>
      </c>
      <c r="H205" s="2">
        <f t="shared" si="22"/>
        <v>0.97506888174288597</v>
      </c>
      <c r="I205" s="2">
        <f t="shared" si="23"/>
        <v>49.368854461543805</v>
      </c>
    </row>
    <row r="206" spans="1:9" ht="13.5" x14ac:dyDescent="0.25">
      <c r="A206" s="3">
        <f>TITRES_STAT!B209</f>
        <v>42306</v>
      </c>
      <c r="B206" s="6">
        <f>TITRES_STAT!D209</f>
        <v>5.6353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9.1243988274041805E-3</v>
      </c>
      <c r="G206" s="2">
        <f t="shared" si="30"/>
        <v>9.3576966696904355E-3</v>
      </c>
      <c r="H206" s="2">
        <f t="shared" si="22"/>
        <v>0.97506888174288586</v>
      </c>
      <c r="I206" s="2">
        <f t="shared" si="23"/>
        <v>49.368854461543798</v>
      </c>
    </row>
    <row r="207" spans="1:9" ht="13.5" x14ac:dyDescent="0.25">
      <c r="A207" s="3">
        <f>TITRES_STAT!B210</f>
        <v>42307</v>
      </c>
      <c r="B207" s="6">
        <f>TITRES_STAT!D210</f>
        <v>5.4978999999999996</v>
      </c>
      <c r="C207" s="2">
        <f t="shared" si="27"/>
        <v>-0.13740000000000041</v>
      </c>
      <c r="D207" s="2">
        <f t="shared" si="28"/>
        <v>0</v>
      </c>
      <c r="E207" s="2">
        <f t="shared" si="29"/>
        <v>0.13740000000000041</v>
      </c>
      <c r="F207" s="2">
        <f t="shared" si="30"/>
        <v>8.4726560540181687E-3</v>
      </c>
      <c r="G207" s="2">
        <f t="shared" si="30"/>
        <v>1.850357547899829E-2</v>
      </c>
      <c r="H207" s="2">
        <f t="shared" si="22"/>
        <v>0.45789291175830871</v>
      </c>
      <c r="I207" s="2">
        <f t="shared" si="23"/>
        <v>31.407856370332553</v>
      </c>
    </row>
    <row r="208" spans="1:9" ht="13.5" x14ac:dyDescent="0.25">
      <c r="A208" s="3">
        <f>TITRES_STAT!B211</f>
        <v>42310</v>
      </c>
      <c r="B208" s="6">
        <f>TITRES_STAT!D211</f>
        <v>5.4978999999999996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7.8674663358740144E-3</v>
      </c>
      <c r="G208" s="2">
        <f t="shared" si="30"/>
        <v>1.7181891516212699E-2</v>
      </c>
      <c r="H208" s="2">
        <f t="shared" si="22"/>
        <v>0.45789291175830871</v>
      </c>
      <c r="I208" s="2">
        <f t="shared" si="23"/>
        <v>31.407856370332553</v>
      </c>
    </row>
    <row r="209" spans="1:9" ht="13.5" x14ac:dyDescent="0.25">
      <c r="A209" s="3">
        <f>TITRES_STAT!B212</f>
        <v>42311</v>
      </c>
      <c r="B209" s="6">
        <f>TITRES_STAT!D212</f>
        <v>5.4978999999999996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7.305504454740157E-3</v>
      </c>
      <c r="G209" s="2">
        <f t="shared" si="30"/>
        <v>1.5954613550768933E-2</v>
      </c>
      <c r="H209" s="2">
        <f t="shared" ref="H209:H272" si="31">F209/G209</f>
        <v>0.45789291175830882</v>
      </c>
      <c r="I209" s="2">
        <f t="shared" ref="I209:I272" si="32">IF(G209=0,100,100-(100/(1+H209)))</f>
        <v>31.407856370332553</v>
      </c>
    </row>
    <row r="210" spans="1:9" ht="13.5" x14ac:dyDescent="0.25">
      <c r="A210" s="3">
        <f>TITRES_STAT!B213</f>
        <v>42312</v>
      </c>
      <c r="B210" s="6">
        <f>TITRES_STAT!D213</f>
        <v>5.4634999999999998</v>
      </c>
      <c r="C210" s="2">
        <f t="shared" si="27"/>
        <v>-3.4399999999999764E-2</v>
      </c>
      <c r="D210" s="2">
        <f t="shared" si="28"/>
        <v>0</v>
      </c>
      <c r="E210" s="2">
        <f t="shared" si="29"/>
        <v>3.4399999999999764E-2</v>
      </c>
      <c r="F210" s="2">
        <f t="shared" si="30"/>
        <v>6.7836827079730032E-3</v>
      </c>
      <c r="G210" s="2">
        <f t="shared" si="30"/>
        <v>1.7272141154285419E-2</v>
      </c>
      <c r="H210" s="2">
        <f t="shared" si="31"/>
        <v>0.39275285254890896</v>
      </c>
      <c r="I210" s="2">
        <f t="shared" si="32"/>
        <v>28.199752154886852</v>
      </c>
    </row>
    <row r="211" spans="1:9" ht="13.5" x14ac:dyDescent="0.25">
      <c r="A211" s="3">
        <f>TITRES_STAT!B214</f>
        <v>42313</v>
      </c>
      <c r="B211" s="6">
        <f>TITRES_STAT!D214</f>
        <v>5.4634999999999998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6.2991339431177889E-3</v>
      </c>
      <c r="G211" s="2">
        <f t="shared" si="30"/>
        <v>1.6038416786122174E-2</v>
      </c>
      <c r="H211" s="2">
        <f t="shared" si="31"/>
        <v>0.39275285254890896</v>
      </c>
      <c r="I211" s="2">
        <f t="shared" si="32"/>
        <v>28.199752154886852</v>
      </c>
    </row>
    <row r="212" spans="1:9" ht="13.5" x14ac:dyDescent="0.25">
      <c r="A212" s="3">
        <f>TITRES_STAT!B215</f>
        <v>42314</v>
      </c>
      <c r="B212" s="6">
        <f>TITRES_STAT!D215</f>
        <v>5.4634999999999998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5.8491958043236604E-3</v>
      </c>
      <c r="G212" s="2">
        <f t="shared" si="30"/>
        <v>1.4892815587113447E-2</v>
      </c>
      <c r="H212" s="2">
        <f t="shared" si="31"/>
        <v>0.39275285254890896</v>
      </c>
      <c r="I212" s="2">
        <f t="shared" si="32"/>
        <v>28.199752154886852</v>
      </c>
    </row>
    <row r="213" spans="1:9" ht="13.5" x14ac:dyDescent="0.25">
      <c r="A213" s="3">
        <f>TITRES_STAT!B216</f>
        <v>42317</v>
      </c>
      <c r="B213" s="6">
        <f>TITRES_STAT!D216</f>
        <v>5.4537000000000004</v>
      </c>
      <c r="C213" s="2">
        <f t="shared" si="27"/>
        <v>-9.7999999999993648E-3</v>
      </c>
      <c r="D213" s="2">
        <f t="shared" si="28"/>
        <v>0</v>
      </c>
      <c r="E213" s="2">
        <f t="shared" si="29"/>
        <v>9.7999999999993648E-3</v>
      </c>
      <c r="F213" s="2">
        <f t="shared" si="30"/>
        <v>5.4313961040148278E-3</v>
      </c>
      <c r="G213" s="2">
        <f t="shared" si="30"/>
        <v>1.4529043045176727E-2</v>
      </c>
      <c r="H213" s="2">
        <f t="shared" si="31"/>
        <v>0.37383027134866348</v>
      </c>
      <c r="I213" s="2">
        <f t="shared" si="32"/>
        <v>27.210804649229431</v>
      </c>
    </row>
    <row r="214" spans="1:9" ht="13.5" x14ac:dyDescent="0.25">
      <c r="A214" s="3">
        <f>TITRES_STAT!B217</f>
        <v>42318</v>
      </c>
      <c r="B214" s="6">
        <f>TITRES_STAT!D217</f>
        <v>5.4537000000000004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5.0434392394423395E-3</v>
      </c>
      <c r="G214" s="2">
        <f t="shared" si="30"/>
        <v>1.3491254256235532E-2</v>
      </c>
      <c r="H214" s="2">
        <f t="shared" si="31"/>
        <v>0.37383027134866342</v>
      </c>
      <c r="I214" s="2">
        <f t="shared" si="32"/>
        <v>27.210804649229431</v>
      </c>
    </row>
    <row r="215" spans="1:9" ht="13.5" x14ac:dyDescent="0.25">
      <c r="A215" s="3">
        <f>TITRES_STAT!B218</f>
        <v>42319</v>
      </c>
      <c r="B215" s="6">
        <f>TITRES_STAT!D218</f>
        <v>5.4537000000000004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4.6831935794821727E-3</v>
      </c>
      <c r="G215" s="2">
        <f t="shared" si="30"/>
        <v>1.2527593237932995E-2</v>
      </c>
      <c r="H215" s="2">
        <f t="shared" si="31"/>
        <v>0.37383027134866348</v>
      </c>
      <c r="I215" s="2">
        <f t="shared" si="32"/>
        <v>27.210804649229431</v>
      </c>
    </row>
    <row r="216" spans="1:9" ht="13.5" x14ac:dyDescent="0.25">
      <c r="A216" s="3">
        <f>TITRES_STAT!B219</f>
        <v>42320</v>
      </c>
      <c r="B216" s="6">
        <f>TITRES_STAT!D219</f>
        <v>5.6157000000000004</v>
      </c>
      <c r="C216" s="2">
        <f t="shared" si="27"/>
        <v>0.16199999999999992</v>
      </c>
      <c r="D216" s="2">
        <f t="shared" si="28"/>
        <v>0.16199999999999992</v>
      </c>
      <c r="E216" s="2">
        <f t="shared" si="29"/>
        <v>0</v>
      </c>
      <c r="F216" s="2">
        <f t="shared" si="30"/>
        <v>1.5920108323804867E-2</v>
      </c>
      <c r="G216" s="2">
        <f t="shared" si="30"/>
        <v>1.163276514950921E-2</v>
      </c>
      <c r="H216" s="2">
        <f t="shared" si="31"/>
        <v>1.3685575286007163</v>
      </c>
      <c r="I216" s="2">
        <f t="shared" si="32"/>
        <v>57.780210616595213</v>
      </c>
    </row>
    <row r="217" spans="1:9" ht="13.5" x14ac:dyDescent="0.25">
      <c r="A217" s="3">
        <f>TITRES_STAT!B220</f>
        <v>42321</v>
      </c>
      <c r="B217" s="6">
        <f>TITRES_STAT!D220</f>
        <v>5.4488000000000003</v>
      </c>
      <c r="C217" s="2">
        <f t="shared" si="27"/>
        <v>-0.16690000000000005</v>
      </c>
      <c r="D217" s="2">
        <f t="shared" si="28"/>
        <v>0</v>
      </c>
      <c r="E217" s="2">
        <f t="shared" si="29"/>
        <v>0.16690000000000005</v>
      </c>
      <c r="F217" s="2">
        <f t="shared" si="30"/>
        <v>1.4782957729247375E-2</v>
      </c>
      <c r="G217" s="2">
        <f t="shared" si="30"/>
        <v>2.2723281924544269E-2</v>
      </c>
      <c r="H217" s="2">
        <f t="shared" si="31"/>
        <v>0.65056437614672857</v>
      </c>
      <c r="I217" s="2">
        <f t="shared" si="32"/>
        <v>39.414662375392012</v>
      </c>
    </row>
    <row r="218" spans="1:9" ht="13.5" x14ac:dyDescent="0.25">
      <c r="A218" s="3">
        <f>TITRES_STAT!B221</f>
        <v>42324</v>
      </c>
      <c r="B218" s="6">
        <f>TITRES_STAT!D221</f>
        <v>5.4488000000000003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1.3727032177158276E-2</v>
      </c>
      <c r="G218" s="2">
        <f t="shared" si="30"/>
        <v>2.110019035850539E-2</v>
      </c>
      <c r="H218" s="2">
        <f t="shared" si="31"/>
        <v>0.65056437614672857</v>
      </c>
      <c r="I218" s="2">
        <f t="shared" si="32"/>
        <v>39.414662375392012</v>
      </c>
    </row>
    <row r="219" spans="1:9" ht="13.5" x14ac:dyDescent="0.25">
      <c r="A219" s="3">
        <f>TITRES_STAT!B222</f>
        <v>42325</v>
      </c>
      <c r="B219" s="6">
        <f>TITRES_STAT!D222</f>
        <v>5.4488000000000003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1.2746529878789827E-2</v>
      </c>
      <c r="G219" s="2">
        <f t="shared" si="30"/>
        <v>1.9593033904326432E-2</v>
      </c>
      <c r="H219" s="2">
        <f t="shared" si="31"/>
        <v>0.65056437614672857</v>
      </c>
      <c r="I219" s="2">
        <f t="shared" si="32"/>
        <v>39.414662375392012</v>
      </c>
    </row>
    <row r="220" spans="1:9" ht="13.5" x14ac:dyDescent="0.25">
      <c r="A220" s="3">
        <f>TITRES_STAT!B223</f>
        <v>42326</v>
      </c>
      <c r="B220" s="6">
        <f>TITRES_STAT!D223</f>
        <v>5.4488000000000003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1.1836063458876268E-2</v>
      </c>
      <c r="G220" s="2">
        <f t="shared" si="30"/>
        <v>1.8193531482588832E-2</v>
      </c>
      <c r="H220" s="2">
        <f t="shared" si="31"/>
        <v>0.65056437614672846</v>
      </c>
      <c r="I220" s="2">
        <f t="shared" si="32"/>
        <v>39.414662375392012</v>
      </c>
    </row>
    <row r="221" spans="1:9" ht="13.5" x14ac:dyDescent="0.25">
      <c r="A221" s="3">
        <f>TITRES_STAT!B224</f>
        <v>42327</v>
      </c>
      <c r="B221" s="6">
        <f>TITRES_STAT!D224</f>
        <v>5.4488000000000003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1.099063035467082E-2</v>
      </c>
      <c r="G221" s="2">
        <f t="shared" si="33"/>
        <v>1.6893993519546773E-2</v>
      </c>
      <c r="H221" s="2">
        <f t="shared" si="31"/>
        <v>0.65056437614672846</v>
      </c>
      <c r="I221" s="2">
        <f t="shared" si="32"/>
        <v>39.414662375392012</v>
      </c>
    </row>
    <row r="222" spans="1:9" ht="13.5" x14ac:dyDescent="0.25">
      <c r="A222" s="3">
        <f>TITRES_STAT!B225</f>
        <v>42328</v>
      </c>
      <c r="B222" s="6">
        <f>TITRES_STAT!D225</f>
        <v>5.6108000000000002</v>
      </c>
      <c r="C222" s="2">
        <f t="shared" si="27"/>
        <v>0.16199999999999992</v>
      </c>
      <c r="D222" s="2">
        <f t="shared" si="28"/>
        <v>0.16199999999999992</v>
      </c>
      <c r="E222" s="2">
        <f t="shared" si="29"/>
        <v>0</v>
      </c>
      <c r="F222" s="2">
        <f t="shared" si="33"/>
        <v>2.1777013900765755E-2</v>
      </c>
      <c r="G222" s="2">
        <f t="shared" si="33"/>
        <v>1.5687279696722005E-2</v>
      </c>
      <c r="H222" s="2">
        <f t="shared" si="31"/>
        <v>1.3881956796700867</v>
      </c>
      <c r="I222" s="2">
        <f t="shared" si="32"/>
        <v>58.127384262827945</v>
      </c>
    </row>
    <row r="223" spans="1:9" ht="13.5" x14ac:dyDescent="0.25">
      <c r="A223" s="3">
        <f>TITRES_STAT!B226</f>
        <v>42331</v>
      </c>
      <c r="B223" s="6">
        <f>TITRES_STAT!D226</f>
        <v>5.6108000000000002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2.0221512907853918E-2</v>
      </c>
      <c r="G223" s="2">
        <f t="shared" si="33"/>
        <v>1.456675971838472E-2</v>
      </c>
      <c r="H223" s="2">
        <f t="shared" si="31"/>
        <v>1.3881956796700867</v>
      </c>
      <c r="I223" s="2">
        <f t="shared" si="32"/>
        <v>58.127384262827945</v>
      </c>
    </row>
    <row r="224" spans="1:9" ht="13.5" x14ac:dyDescent="0.25">
      <c r="A224" s="3">
        <f>TITRES_STAT!B227</f>
        <v>42332</v>
      </c>
      <c r="B224" s="6">
        <f>TITRES_STAT!D227</f>
        <v>5.6108000000000002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1.8777119128721494E-2</v>
      </c>
      <c r="G224" s="2">
        <f t="shared" si="33"/>
        <v>1.3526276881357241E-2</v>
      </c>
      <c r="H224" s="2">
        <f t="shared" si="31"/>
        <v>1.3881956796700865</v>
      </c>
      <c r="I224" s="2">
        <f t="shared" si="32"/>
        <v>58.127384262827938</v>
      </c>
    </row>
    <row r="225" spans="1:9" ht="13.5" x14ac:dyDescent="0.25">
      <c r="A225" s="3">
        <f>TITRES_STAT!B228</f>
        <v>42333</v>
      </c>
      <c r="B225" s="6">
        <f>TITRES_STAT!D228</f>
        <v>5.6108000000000002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1.7435896333812814E-2</v>
      </c>
      <c r="G225" s="2">
        <f t="shared" si="33"/>
        <v>1.256011424697458E-2</v>
      </c>
      <c r="H225" s="2">
        <f t="shared" si="31"/>
        <v>1.3881956796700865</v>
      </c>
      <c r="I225" s="2">
        <f t="shared" si="32"/>
        <v>58.127384262827938</v>
      </c>
    </row>
    <row r="226" spans="1:9" ht="13.5" x14ac:dyDescent="0.25">
      <c r="A226" s="3">
        <f>TITRES_STAT!B229</f>
        <v>42334</v>
      </c>
      <c r="B226" s="6">
        <f>TITRES_STAT!D229</f>
        <v>5.6108000000000002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1.6190475167111897E-2</v>
      </c>
      <c r="G226" s="2">
        <f t="shared" si="33"/>
        <v>1.1662963229333538E-2</v>
      </c>
      <c r="H226" s="2">
        <f t="shared" si="31"/>
        <v>1.3881956796700863</v>
      </c>
      <c r="I226" s="2">
        <f t="shared" si="32"/>
        <v>58.127384262827924</v>
      </c>
    </row>
    <row r="227" spans="1:9" ht="13.5" x14ac:dyDescent="0.25">
      <c r="A227" s="3">
        <f>TITRES_STAT!B230</f>
        <v>42335</v>
      </c>
      <c r="B227" s="6">
        <f>TITRES_STAT!D230</f>
        <v>5.6108000000000002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1.5034012655175332E-2</v>
      </c>
      <c r="G227" s="2">
        <f t="shared" si="33"/>
        <v>1.0829894427238284E-2</v>
      </c>
      <c r="H227" s="2">
        <f t="shared" si="31"/>
        <v>1.3881956796700865</v>
      </c>
      <c r="I227" s="2">
        <f t="shared" si="32"/>
        <v>58.127384262827938</v>
      </c>
    </row>
    <row r="228" spans="1:9" ht="13.5" x14ac:dyDescent="0.25">
      <c r="A228" s="3">
        <f>TITRES_STAT!B231</f>
        <v>42338</v>
      </c>
      <c r="B228" s="6">
        <f>TITRES_STAT!D231</f>
        <v>5.4488000000000003</v>
      </c>
      <c r="C228" s="2">
        <f t="shared" si="27"/>
        <v>-0.16199999999999992</v>
      </c>
      <c r="D228" s="2">
        <f t="shared" si="28"/>
        <v>0</v>
      </c>
      <c r="E228" s="2">
        <f t="shared" si="29"/>
        <v>0.16199999999999992</v>
      </c>
      <c r="F228" s="2">
        <f t="shared" si="33"/>
        <v>1.3960154608377092E-2</v>
      </c>
      <c r="G228" s="2">
        <f t="shared" si="33"/>
        <v>2.1627759111006974E-2</v>
      </c>
      <c r="H228" s="2">
        <f t="shared" si="31"/>
        <v>0.64547392712878782</v>
      </c>
      <c r="I228" s="2">
        <f t="shared" si="32"/>
        <v>39.227235174432998</v>
      </c>
    </row>
    <row r="229" spans="1:9" ht="13.5" x14ac:dyDescent="0.25">
      <c r="A229" s="3">
        <f>TITRES_STAT!B232</f>
        <v>42339</v>
      </c>
      <c r="B229" s="6">
        <f>TITRES_STAT!D232</f>
        <v>5.4488000000000003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1.2963000707778729E-2</v>
      </c>
      <c r="G229" s="2">
        <f t="shared" si="33"/>
        <v>2.0082919174506476E-2</v>
      </c>
      <c r="H229" s="2">
        <f t="shared" si="31"/>
        <v>0.64547392712878782</v>
      </c>
      <c r="I229" s="2">
        <f t="shared" si="32"/>
        <v>39.227235174432998</v>
      </c>
    </row>
    <row r="230" spans="1:9" ht="13.5" x14ac:dyDescent="0.25">
      <c r="A230" s="3">
        <f>TITRES_STAT!B233</f>
        <v>42340</v>
      </c>
      <c r="B230" s="6">
        <f>TITRES_STAT!D233</f>
        <v>5.4488000000000003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1.2037072085794534E-2</v>
      </c>
      <c r="G230" s="2">
        <f t="shared" si="33"/>
        <v>1.8648424947756013E-2</v>
      </c>
      <c r="H230" s="2">
        <f t="shared" si="31"/>
        <v>0.64547392712878782</v>
      </c>
      <c r="I230" s="2">
        <f t="shared" si="32"/>
        <v>39.227235174432998</v>
      </c>
    </row>
    <row r="231" spans="1:9" ht="13.5" x14ac:dyDescent="0.25">
      <c r="A231" s="3">
        <f>TITRES_STAT!B234</f>
        <v>42341</v>
      </c>
      <c r="B231" s="6">
        <f>TITRES_STAT!D234</f>
        <v>5.4488000000000003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1.1177281222523495E-2</v>
      </c>
      <c r="G231" s="2">
        <f t="shared" si="33"/>
        <v>1.7316394594344871E-2</v>
      </c>
      <c r="H231" s="2">
        <f t="shared" si="31"/>
        <v>0.64547392712878771</v>
      </c>
      <c r="I231" s="2">
        <f t="shared" si="32"/>
        <v>39.227235174432991</v>
      </c>
    </row>
    <row r="232" spans="1:9" ht="13.5" x14ac:dyDescent="0.25">
      <c r="A232" s="3">
        <f>TITRES_STAT!B235</f>
        <v>42342</v>
      </c>
      <c r="B232" s="6">
        <f>TITRES_STAT!D235</f>
        <v>5.4488000000000003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1.0378903992343246E-2</v>
      </c>
      <c r="G232" s="2">
        <f t="shared" si="33"/>
        <v>1.6079509266177381E-2</v>
      </c>
      <c r="H232" s="2">
        <f t="shared" si="31"/>
        <v>0.64547392712878771</v>
      </c>
      <c r="I232" s="2">
        <f t="shared" si="32"/>
        <v>39.227235174432991</v>
      </c>
    </row>
    <row r="233" spans="1:9" ht="13.5" x14ac:dyDescent="0.25">
      <c r="A233" s="3">
        <f>TITRES_STAT!B236</f>
        <v>42345</v>
      </c>
      <c r="B233" s="6">
        <f>TITRES_STAT!D236</f>
        <v>5.4488000000000003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9.63755370717587E-3</v>
      </c>
      <c r="G233" s="2">
        <f t="shared" si="33"/>
        <v>1.4930972890021854E-2</v>
      </c>
      <c r="H233" s="2">
        <f t="shared" si="31"/>
        <v>0.64547392712878771</v>
      </c>
      <c r="I233" s="2">
        <f t="shared" si="32"/>
        <v>39.227235174432991</v>
      </c>
    </row>
    <row r="234" spans="1:9" ht="13.5" x14ac:dyDescent="0.25">
      <c r="A234" s="3">
        <f>TITRES_STAT!B237</f>
        <v>42346</v>
      </c>
      <c r="B234" s="6">
        <f>TITRES_STAT!D237</f>
        <v>5.4488000000000003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8.9491570138061655E-3</v>
      </c>
      <c r="G234" s="2">
        <f t="shared" si="33"/>
        <v>1.3864474826448864E-2</v>
      </c>
      <c r="H234" s="2">
        <f t="shared" si="31"/>
        <v>0.64547392712878771</v>
      </c>
      <c r="I234" s="2">
        <f t="shared" si="32"/>
        <v>39.227235174432991</v>
      </c>
    </row>
    <row r="235" spans="1:9" ht="13.5" x14ac:dyDescent="0.25">
      <c r="A235" s="3">
        <f>TITRES_STAT!B238</f>
        <v>42347</v>
      </c>
      <c r="B235" s="6">
        <f>TITRES_STAT!D238</f>
        <v>5.4488000000000003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8.3099315128200117E-3</v>
      </c>
      <c r="G235" s="2">
        <f t="shared" si="33"/>
        <v>1.2874155195988233E-2</v>
      </c>
      <c r="H235" s="2">
        <f t="shared" si="31"/>
        <v>0.64547392712878771</v>
      </c>
      <c r="I235" s="2">
        <f t="shared" si="32"/>
        <v>39.227235174432991</v>
      </c>
    </row>
    <row r="236" spans="1:9" ht="13.5" x14ac:dyDescent="0.25">
      <c r="A236" s="3">
        <f>TITRES_STAT!B239</f>
        <v>42348</v>
      </c>
      <c r="B236" s="6">
        <f>TITRES_STAT!D239</f>
        <v>5.4488000000000003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7.7163649761900115E-3</v>
      </c>
      <c r="G236" s="2">
        <f t="shared" si="33"/>
        <v>1.1954572681989073E-2</v>
      </c>
      <c r="H236" s="2">
        <f t="shared" si="31"/>
        <v>0.64547392712878771</v>
      </c>
      <c r="I236" s="2">
        <f t="shared" si="32"/>
        <v>39.227235174432991</v>
      </c>
    </row>
    <row r="237" spans="1:9" ht="13.5" x14ac:dyDescent="0.25">
      <c r="A237" s="3">
        <f>TITRES_STAT!B240</f>
        <v>42349</v>
      </c>
      <c r="B237" s="6">
        <f>TITRES_STAT!D240</f>
        <v>5.4488000000000003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7.1651960493192965E-3</v>
      </c>
      <c r="G237" s="2">
        <f t="shared" si="34"/>
        <v>1.1100674633275567E-2</v>
      </c>
      <c r="H237" s="2">
        <f t="shared" si="31"/>
        <v>0.64547392712878782</v>
      </c>
      <c r="I237" s="2">
        <f t="shared" si="32"/>
        <v>39.227235174432998</v>
      </c>
    </row>
    <row r="238" spans="1:9" ht="13.5" x14ac:dyDescent="0.25">
      <c r="A238" s="3">
        <f>TITRES_STAT!B241</f>
        <v>42352</v>
      </c>
      <c r="B238" s="6">
        <f>TITRES_STAT!D241</f>
        <v>5.4488000000000003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6.6533963315107752E-3</v>
      </c>
      <c r="G238" s="2">
        <f t="shared" si="34"/>
        <v>1.0307769302327312E-2</v>
      </c>
      <c r="H238" s="2">
        <f t="shared" si="31"/>
        <v>0.64547392712878782</v>
      </c>
      <c r="I238" s="2">
        <f t="shared" si="32"/>
        <v>39.227235174432998</v>
      </c>
    </row>
    <row r="239" spans="1:9" ht="13.5" x14ac:dyDescent="0.25">
      <c r="A239" s="3">
        <f>TITRES_STAT!B242</f>
        <v>42353</v>
      </c>
      <c r="B239" s="6">
        <f>TITRES_STAT!D242</f>
        <v>5.4488000000000003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6.1781537364028628E-3</v>
      </c>
      <c r="G239" s="2">
        <f t="shared" si="34"/>
        <v>9.5715000664467892E-3</v>
      </c>
      <c r="H239" s="2">
        <f t="shared" si="31"/>
        <v>0.64547392712878782</v>
      </c>
      <c r="I239" s="2">
        <f t="shared" si="32"/>
        <v>39.227235174432998</v>
      </c>
    </row>
    <row r="240" spans="1:9" ht="13.5" x14ac:dyDescent="0.25">
      <c r="A240" s="3">
        <f>TITRES_STAT!B243</f>
        <v>42354</v>
      </c>
      <c r="B240" s="6">
        <f>TITRES_STAT!D243</f>
        <v>5.4488000000000003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5.7368570409455158E-3</v>
      </c>
      <c r="G240" s="2">
        <f t="shared" si="34"/>
        <v>8.887821490272018E-3</v>
      </c>
      <c r="H240" s="2">
        <f t="shared" si="31"/>
        <v>0.64547392712878793</v>
      </c>
      <c r="I240" s="2">
        <f t="shared" si="32"/>
        <v>39.227235174432998</v>
      </c>
    </row>
    <row r="241" spans="1:9" ht="13.5" x14ac:dyDescent="0.25">
      <c r="A241" s="3">
        <f>TITRES_STAT!B244</f>
        <v>42355</v>
      </c>
      <c r="B241" s="6">
        <f>TITRES_STAT!D244</f>
        <v>5.4488000000000003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5.3270815380208354E-3</v>
      </c>
      <c r="G241" s="2">
        <f t="shared" si="34"/>
        <v>8.252977098109732E-3</v>
      </c>
      <c r="H241" s="2">
        <f t="shared" si="31"/>
        <v>0.64547392712878771</v>
      </c>
      <c r="I241" s="2">
        <f t="shared" si="32"/>
        <v>39.227235174432991</v>
      </c>
    </row>
    <row r="242" spans="1:9" ht="13.5" x14ac:dyDescent="0.25">
      <c r="A242" s="3">
        <f>TITRES_STAT!B245</f>
        <v>42356</v>
      </c>
      <c r="B242" s="6">
        <f>TITRES_STAT!D245</f>
        <v>5.4488000000000003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4.94657571387649E-3</v>
      </c>
      <c r="G242" s="2">
        <f t="shared" si="34"/>
        <v>7.6634787339590364E-3</v>
      </c>
      <c r="H242" s="2">
        <f t="shared" si="31"/>
        <v>0.64547392712878782</v>
      </c>
      <c r="I242" s="2">
        <f t="shared" si="32"/>
        <v>39.227235174432998</v>
      </c>
    </row>
    <row r="243" spans="1:9" ht="13.5" x14ac:dyDescent="0.25">
      <c r="A243" s="3">
        <f>TITRES_STAT!B246</f>
        <v>42359</v>
      </c>
      <c r="B243" s="6">
        <f>TITRES_STAT!D246</f>
        <v>5.4488000000000003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4.5932488771710262E-3</v>
      </c>
      <c r="G243" s="2">
        <f t="shared" si="34"/>
        <v>7.116087395819105E-3</v>
      </c>
      <c r="H243" s="2">
        <f t="shared" si="31"/>
        <v>0.64547392712878782</v>
      </c>
      <c r="I243" s="2">
        <f t="shared" si="32"/>
        <v>39.227235174432998</v>
      </c>
    </row>
    <row r="244" spans="1:9" ht="13.5" x14ac:dyDescent="0.25">
      <c r="A244" s="3">
        <f>TITRES_STAT!B247</f>
        <v>42360</v>
      </c>
      <c r="B244" s="6">
        <f>TITRES_STAT!D247</f>
        <v>5.4488000000000003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4.2651596716588103E-3</v>
      </c>
      <c r="G244" s="2">
        <f t="shared" si="34"/>
        <v>6.607795438974883E-3</v>
      </c>
      <c r="H244" s="2">
        <f t="shared" si="31"/>
        <v>0.64547392712878782</v>
      </c>
      <c r="I244" s="2">
        <f t="shared" si="32"/>
        <v>39.227235174432998</v>
      </c>
    </row>
    <row r="245" spans="1:9" ht="13.5" x14ac:dyDescent="0.25">
      <c r="A245" s="3">
        <f>TITRES_STAT!B248</f>
        <v>42361</v>
      </c>
      <c r="B245" s="6">
        <f>TITRES_STAT!D248</f>
        <v>5.4488000000000003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3.9605054093974669E-3</v>
      </c>
      <c r="G245" s="2">
        <f t="shared" si="34"/>
        <v>6.1358100504766769E-3</v>
      </c>
      <c r="H245" s="2">
        <f t="shared" si="31"/>
        <v>0.64547392712878793</v>
      </c>
      <c r="I245" s="2">
        <f t="shared" si="32"/>
        <v>39.227235174432998</v>
      </c>
    </row>
    <row r="246" spans="1:9" ht="13.5" x14ac:dyDescent="0.25">
      <c r="A246" s="3">
        <f>TITRES_STAT!B249</f>
        <v>42363</v>
      </c>
      <c r="B246" s="6">
        <f>TITRES_STAT!D249</f>
        <v>5.4390000000000001</v>
      </c>
      <c r="C246" s="2">
        <f t="shared" si="27"/>
        <v>-9.800000000000253E-3</v>
      </c>
      <c r="D246" s="2">
        <f t="shared" si="28"/>
        <v>0</v>
      </c>
      <c r="E246" s="2">
        <f t="shared" si="29"/>
        <v>9.800000000000253E-3</v>
      </c>
      <c r="F246" s="2">
        <f t="shared" si="34"/>
        <v>3.6776121658690761E-3</v>
      </c>
      <c r="G246" s="2">
        <f t="shared" si="34"/>
        <v>6.3975379040140746E-3</v>
      </c>
      <c r="H246" s="2">
        <f t="shared" si="31"/>
        <v>0.57484804639634779</v>
      </c>
      <c r="I246" s="2">
        <f t="shared" si="32"/>
        <v>36.501810299206085</v>
      </c>
    </row>
    <row r="247" spans="1:9" ht="13.5" x14ac:dyDescent="0.25">
      <c r="A247" s="3">
        <f>TITRES_STAT!B250</f>
        <v>42366</v>
      </c>
      <c r="B247" s="6">
        <f>TITRES_STAT!D250</f>
        <v>5.4439000000000002</v>
      </c>
      <c r="C247" s="2">
        <f t="shared" si="27"/>
        <v>4.9000000000001265E-3</v>
      </c>
      <c r="D247" s="2">
        <f t="shared" si="28"/>
        <v>4.9000000000001265E-3</v>
      </c>
      <c r="E247" s="2">
        <f t="shared" si="29"/>
        <v>0</v>
      </c>
      <c r="F247" s="2">
        <f t="shared" si="34"/>
        <v>3.7649255825927225E-3</v>
      </c>
      <c r="G247" s="2">
        <f t="shared" si="34"/>
        <v>5.9405709108702118E-3</v>
      </c>
      <c r="H247" s="2">
        <f t="shared" si="31"/>
        <v>0.63376494264272876</v>
      </c>
      <c r="I247" s="2">
        <f t="shared" si="32"/>
        <v>38.791684538019879</v>
      </c>
    </row>
    <row r="248" spans="1:9" ht="13.5" x14ac:dyDescent="0.25">
      <c r="A248" s="3">
        <f>TITRES_STAT!B251</f>
        <v>42367</v>
      </c>
      <c r="B248" s="6">
        <f>TITRES_STAT!D251</f>
        <v>5.4488000000000003</v>
      </c>
      <c r="C248" s="2">
        <f t="shared" si="27"/>
        <v>4.9000000000001265E-3</v>
      </c>
      <c r="D248" s="2">
        <f t="shared" si="28"/>
        <v>4.9000000000001265E-3</v>
      </c>
      <c r="E248" s="2">
        <f t="shared" si="29"/>
        <v>0</v>
      </c>
      <c r="F248" s="2">
        <f t="shared" si="34"/>
        <v>3.8460023266932513E-3</v>
      </c>
      <c r="G248" s="2">
        <f t="shared" si="34"/>
        <v>5.5162444172366255E-3</v>
      </c>
      <c r="H248" s="2">
        <f t="shared" si="31"/>
        <v>0.6972139078311389</v>
      </c>
      <c r="I248" s="2">
        <f t="shared" si="32"/>
        <v>41.079907760248382</v>
      </c>
    </row>
    <row r="249" spans="1:9" ht="13.5" x14ac:dyDescent="0.25">
      <c r="A249" s="3">
        <f>TITRES_STAT!B252</f>
        <v>42368</v>
      </c>
      <c r="B249" s="6">
        <f>TITRES_STAT!D252</f>
        <v>5.3997000000000002</v>
      </c>
      <c r="C249" s="2">
        <f t="shared" si="27"/>
        <v>-4.9100000000000144E-2</v>
      </c>
      <c r="D249" s="2">
        <f t="shared" si="28"/>
        <v>0</v>
      </c>
      <c r="E249" s="2">
        <f t="shared" si="29"/>
        <v>4.9100000000000144E-2</v>
      </c>
      <c r="F249" s="2">
        <f t="shared" si="34"/>
        <v>3.5712878747865902E-3</v>
      </c>
      <c r="G249" s="2">
        <f t="shared" si="34"/>
        <v>8.6293698160054486E-3</v>
      </c>
      <c r="H249" s="2">
        <f t="shared" si="31"/>
        <v>0.41385268576190726</v>
      </c>
      <c r="I249" s="2">
        <f t="shared" si="32"/>
        <v>29.271273445216622</v>
      </c>
    </row>
    <row r="250" spans="1:9" ht="13.5" x14ac:dyDescent="0.25">
      <c r="A250" s="3">
        <f>TITRES_STAT!B253</f>
        <v>42369</v>
      </c>
      <c r="B250" s="6">
        <f>TITRES_STAT!D253</f>
        <v>5.4488000000000003</v>
      </c>
      <c r="C250" s="2">
        <f t="shared" si="27"/>
        <v>4.9100000000000144E-2</v>
      </c>
      <c r="D250" s="2">
        <f t="shared" si="28"/>
        <v>4.9100000000000144E-2</v>
      </c>
      <c r="E250" s="2">
        <f t="shared" si="29"/>
        <v>0</v>
      </c>
      <c r="F250" s="2">
        <f t="shared" si="34"/>
        <v>6.8233387408732724E-3</v>
      </c>
      <c r="G250" s="2">
        <f t="shared" si="34"/>
        <v>8.0129862577193456E-3</v>
      </c>
      <c r="H250" s="2">
        <f t="shared" si="31"/>
        <v>0.85153506088943798</v>
      </c>
      <c r="I250" s="2">
        <f t="shared" si="32"/>
        <v>45.99076079501183</v>
      </c>
    </row>
    <row r="251" spans="1:9" ht="13.5" x14ac:dyDescent="0.25">
      <c r="A251" s="3">
        <f>TITRES_STAT!B254</f>
        <v>42373</v>
      </c>
      <c r="B251" s="6">
        <f>TITRES_STAT!D254</f>
        <v>5.4488000000000003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6.3359574022394671E-3</v>
      </c>
      <c r="G251" s="2">
        <f t="shared" si="34"/>
        <v>7.4406300964536777E-3</v>
      </c>
      <c r="H251" s="2">
        <f t="shared" si="31"/>
        <v>0.85153506088943798</v>
      </c>
      <c r="I251" s="2">
        <f t="shared" si="32"/>
        <v>45.99076079501183</v>
      </c>
    </row>
    <row r="252" spans="1:9" ht="13.5" x14ac:dyDescent="0.25">
      <c r="A252" s="3">
        <f>TITRES_STAT!B255</f>
        <v>42374</v>
      </c>
      <c r="B252" s="6">
        <f>TITRES_STAT!D255</f>
        <v>5.4488000000000003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5.8833890163652192E-3</v>
      </c>
      <c r="G252" s="2">
        <f t="shared" si="34"/>
        <v>6.9091565181355575E-3</v>
      </c>
      <c r="H252" s="2">
        <f t="shared" si="31"/>
        <v>0.85153506088943798</v>
      </c>
      <c r="I252" s="2">
        <f t="shared" si="32"/>
        <v>45.99076079501183</v>
      </c>
    </row>
    <row r="253" spans="1:9" ht="13.5" x14ac:dyDescent="0.25">
      <c r="A253" s="3">
        <f>TITRES_STAT!B256</f>
        <v>42375</v>
      </c>
      <c r="B253" s="6">
        <f>TITRES_STAT!D256</f>
        <v>5.4488000000000003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5.4631469437677041E-3</v>
      </c>
      <c r="G253" s="2">
        <f t="shared" si="35"/>
        <v>6.4156453382687318E-3</v>
      </c>
      <c r="H253" s="2">
        <f t="shared" si="31"/>
        <v>0.85153506088943809</v>
      </c>
      <c r="I253" s="2">
        <f t="shared" si="32"/>
        <v>45.99076079501183</v>
      </c>
    </row>
    <row r="254" spans="1:9" ht="13.5" x14ac:dyDescent="0.25">
      <c r="A254" s="3">
        <f>TITRES_STAT!B257</f>
        <v>42376</v>
      </c>
      <c r="B254" s="6">
        <f>TITRES_STAT!D257</f>
        <v>5.4488000000000003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5.0729221620700107E-3</v>
      </c>
      <c r="G254" s="2">
        <f t="shared" si="35"/>
        <v>5.9573849569638229E-3</v>
      </c>
      <c r="H254" s="2">
        <f t="shared" si="31"/>
        <v>0.85153506088943798</v>
      </c>
      <c r="I254" s="2">
        <f t="shared" si="32"/>
        <v>45.99076079501183</v>
      </c>
    </row>
    <row r="255" spans="1:9" ht="13.5" x14ac:dyDescent="0.25">
      <c r="A255" s="3">
        <f>TITRES_STAT!B258</f>
        <v>42377</v>
      </c>
      <c r="B255" s="6">
        <f>TITRES_STAT!D258</f>
        <v>5.4488000000000003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4.7105705790650093E-3</v>
      </c>
      <c r="G255" s="2">
        <f t="shared" si="35"/>
        <v>5.5318574600378354E-3</v>
      </c>
      <c r="H255" s="2">
        <f t="shared" si="31"/>
        <v>0.85153506088943787</v>
      </c>
      <c r="I255" s="2">
        <f t="shared" si="32"/>
        <v>45.990760795011823</v>
      </c>
    </row>
    <row r="256" spans="1:9" ht="13.5" x14ac:dyDescent="0.25">
      <c r="A256" s="3">
        <f>TITRES_STAT!B259</f>
        <v>42380</v>
      </c>
      <c r="B256" s="6">
        <f>TITRES_STAT!D259</f>
        <v>5.4488000000000003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4.3741012519889376E-3</v>
      </c>
      <c r="G256" s="2">
        <f t="shared" si="35"/>
        <v>5.1367247843208475E-3</v>
      </c>
      <c r="H256" s="2">
        <f t="shared" si="31"/>
        <v>0.85153506088943787</v>
      </c>
      <c r="I256" s="2">
        <f t="shared" si="32"/>
        <v>45.990760795011823</v>
      </c>
    </row>
    <row r="257" spans="1:9" ht="13.5" x14ac:dyDescent="0.25">
      <c r="A257" s="3">
        <f>TITRES_STAT!B260</f>
        <v>42381</v>
      </c>
      <c r="B257" s="6">
        <f>TITRES_STAT!D260</f>
        <v>5.4488000000000003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4.0616654482754418E-3</v>
      </c>
      <c r="G257" s="2">
        <f t="shared" si="35"/>
        <v>4.7698158711550727E-3</v>
      </c>
      <c r="H257" s="2">
        <f t="shared" si="31"/>
        <v>0.85153506088943787</v>
      </c>
      <c r="I257" s="2">
        <f t="shared" si="32"/>
        <v>45.990760795011823</v>
      </c>
    </row>
    <row r="258" spans="1:9" ht="13.5" x14ac:dyDescent="0.25">
      <c r="A258" s="3">
        <f>TITRES_STAT!B261</f>
        <v>42382</v>
      </c>
      <c r="B258" s="6">
        <f>TITRES_STAT!D261</f>
        <v>5.4537000000000004</v>
      </c>
      <c r="C258" s="2">
        <f t="shared" si="27"/>
        <v>4.9000000000001265E-3</v>
      </c>
      <c r="D258" s="2">
        <f t="shared" si="28"/>
        <v>4.9000000000001265E-3</v>
      </c>
      <c r="E258" s="2">
        <f t="shared" si="29"/>
        <v>0</v>
      </c>
      <c r="F258" s="2">
        <f t="shared" si="35"/>
        <v>4.121546487684348E-3</v>
      </c>
      <c r="G258" s="2">
        <f t="shared" si="35"/>
        <v>4.4291147375011388E-3</v>
      </c>
      <c r="H258" s="2">
        <f t="shared" si="31"/>
        <v>0.93055762425555999</v>
      </c>
      <c r="I258" s="2">
        <f t="shared" si="32"/>
        <v>48.201494353963724</v>
      </c>
    </row>
    <row r="259" spans="1:9" ht="13.5" x14ac:dyDescent="0.25">
      <c r="A259" s="3">
        <f>TITRES_STAT!B262</f>
        <v>42384</v>
      </c>
      <c r="B259" s="6">
        <f>TITRES_STAT!D262</f>
        <v>5.6108000000000002</v>
      </c>
      <c r="C259" s="2">
        <f t="shared" ref="C259:C322" si="36">B259-B258</f>
        <v>0.1570999999999998</v>
      </c>
      <c r="D259" s="2">
        <f t="shared" ref="D259:D322" si="37">IF(C259&gt;0,C259,0)</f>
        <v>0.1570999999999998</v>
      </c>
      <c r="E259" s="2">
        <f t="shared" ref="E259:E322" si="38">IF(C259&lt;0,-C259,0)</f>
        <v>0</v>
      </c>
      <c r="F259" s="2">
        <f t="shared" si="35"/>
        <v>1.5048578881421165E-2</v>
      </c>
      <c r="G259" s="2">
        <f t="shared" si="35"/>
        <v>4.1127493991082002E-3</v>
      </c>
      <c r="H259" s="2">
        <f t="shared" si="31"/>
        <v>3.6590070099297241</v>
      </c>
      <c r="I259" s="2">
        <f t="shared" si="32"/>
        <v>78.536198853774977</v>
      </c>
    </row>
    <row r="260" spans="1:9" ht="13.5" x14ac:dyDescent="0.25">
      <c r="A260" s="3">
        <f>TITRES_STAT!B263</f>
        <v>42387</v>
      </c>
      <c r="B260" s="6">
        <f>TITRES_STAT!D263</f>
        <v>5.4585999999999997</v>
      </c>
      <c r="C260" s="2">
        <f t="shared" si="36"/>
        <v>-0.15220000000000056</v>
      </c>
      <c r="D260" s="2">
        <f t="shared" si="37"/>
        <v>0</v>
      </c>
      <c r="E260" s="2">
        <f t="shared" si="38"/>
        <v>0.15220000000000056</v>
      </c>
      <c r="F260" s="2">
        <f t="shared" si="35"/>
        <v>1.3973680389891082E-2</v>
      </c>
      <c r="G260" s="2">
        <f t="shared" si="35"/>
        <v>1.4690410156314797E-2</v>
      </c>
      <c r="H260" s="2">
        <f t="shared" si="31"/>
        <v>0.9512110445659937</v>
      </c>
      <c r="I260" s="2">
        <f t="shared" si="32"/>
        <v>48.749777591463506</v>
      </c>
    </row>
    <row r="261" spans="1:9" ht="13.5" x14ac:dyDescent="0.25">
      <c r="A261" s="3">
        <f>TITRES_STAT!B264</f>
        <v>42388</v>
      </c>
      <c r="B261" s="6">
        <f>TITRES_STAT!D264</f>
        <v>5.4585999999999997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1.2975560362041718E-2</v>
      </c>
      <c r="G261" s="2">
        <f t="shared" si="35"/>
        <v>1.3641095145149454E-2</v>
      </c>
      <c r="H261" s="2">
        <f t="shared" si="31"/>
        <v>0.95121104456599381</v>
      </c>
      <c r="I261" s="2">
        <f t="shared" si="32"/>
        <v>48.749777591463506</v>
      </c>
    </row>
    <row r="262" spans="1:9" ht="13.5" x14ac:dyDescent="0.25">
      <c r="A262" s="3">
        <f>TITRES_STAT!B265</f>
        <v>42389</v>
      </c>
      <c r="B262" s="6">
        <f>TITRES_STAT!D265</f>
        <v>5.6108000000000002</v>
      </c>
      <c r="C262" s="2">
        <f t="shared" si="36"/>
        <v>0.15220000000000056</v>
      </c>
      <c r="D262" s="2">
        <f t="shared" si="37"/>
        <v>0.15220000000000056</v>
      </c>
      <c r="E262" s="2">
        <f t="shared" si="38"/>
        <v>0</v>
      </c>
      <c r="F262" s="2">
        <f t="shared" si="35"/>
        <v>2.2920163193324492E-2</v>
      </c>
      <c r="G262" s="2">
        <f t="shared" si="35"/>
        <v>1.2666731206210206E-2</v>
      </c>
      <c r="H262" s="2">
        <f t="shared" si="31"/>
        <v>1.8094773481959785</v>
      </c>
      <c r="I262" s="2">
        <f t="shared" si="32"/>
        <v>64.406191043251511</v>
      </c>
    </row>
    <row r="263" spans="1:9" ht="13.5" x14ac:dyDescent="0.25">
      <c r="A263" s="3">
        <f>TITRES_STAT!B266</f>
        <v>42390</v>
      </c>
      <c r="B263" s="6">
        <f>TITRES_STAT!D266</f>
        <v>5.7777000000000003</v>
      </c>
      <c r="C263" s="2">
        <f t="shared" si="36"/>
        <v>0.16690000000000005</v>
      </c>
      <c r="D263" s="2">
        <f t="shared" si="37"/>
        <v>0.16690000000000005</v>
      </c>
      <c r="E263" s="2">
        <f t="shared" si="38"/>
        <v>0</v>
      </c>
      <c r="F263" s="2">
        <f t="shared" si="35"/>
        <v>3.3204437250944172E-2</v>
      </c>
      <c r="G263" s="2">
        <f t="shared" si="35"/>
        <v>1.1761964691480905E-2</v>
      </c>
      <c r="H263" s="2">
        <f t="shared" si="31"/>
        <v>2.8230349369263004</v>
      </c>
      <c r="I263" s="2">
        <f t="shared" si="32"/>
        <v>73.842771083750677</v>
      </c>
    </row>
    <row r="264" spans="1:9" ht="13.5" x14ac:dyDescent="0.25">
      <c r="A264" s="3">
        <f>TITRES_STAT!B267</f>
        <v>42391</v>
      </c>
      <c r="B264" s="6">
        <f>TITRES_STAT!D267</f>
        <v>5.7777000000000003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3.0832691733019588E-2</v>
      </c>
      <c r="G264" s="2">
        <f t="shared" si="35"/>
        <v>1.0921824356375126E-2</v>
      </c>
      <c r="H264" s="2">
        <f t="shared" si="31"/>
        <v>2.8230349369263008</v>
      </c>
      <c r="I264" s="2">
        <f t="shared" si="32"/>
        <v>73.842771083750691</v>
      </c>
    </row>
    <row r="265" spans="1:9" ht="13.5" x14ac:dyDescent="0.25">
      <c r="A265" s="3">
        <f>TITRES_STAT!B268</f>
        <v>42394</v>
      </c>
      <c r="B265" s="6">
        <f>TITRES_STAT!D268</f>
        <v>5.7777000000000003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2.8630356609232473E-2</v>
      </c>
      <c r="G265" s="2">
        <f t="shared" si="35"/>
        <v>1.0141694045205473E-2</v>
      </c>
      <c r="H265" s="2">
        <f t="shared" si="31"/>
        <v>2.8230349369263008</v>
      </c>
      <c r="I265" s="2">
        <f t="shared" si="32"/>
        <v>73.842771083750691</v>
      </c>
    </row>
    <row r="266" spans="1:9" ht="13.5" x14ac:dyDescent="0.25">
      <c r="A266" s="3">
        <f>TITRES_STAT!B269</f>
        <v>42395</v>
      </c>
      <c r="B266" s="6">
        <f>TITRES_STAT!D269</f>
        <v>5.7777000000000003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2.6585331137144442E-2</v>
      </c>
      <c r="G266" s="2">
        <f t="shared" si="35"/>
        <v>9.4172873276907963E-3</v>
      </c>
      <c r="H266" s="2">
        <f t="shared" si="31"/>
        <v>2.8230349369263013</v>
      </c>
      <c r="I266" s="2">
        <f t="shared" si="32"/>
        <v>73.842771083750691</v>
      </c>
    </row>
    <row r="267" spans="1:9" ht="13.5" x14ac:dyDescent="0.25">
      <c r="A267" s="3">
        <f>TITRES_STAT!B270</f>
        <v>42396</v>
      </c>
      <c r="B267" s="6">
        <f>TITRES_STAT!D270</f>
        <v>5.7777000000000003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2.4686378913062697E-2</v>
      </c>
      <c r="G267" s="2">
        <f t="shared" si="35"/>
        <v>8.7446239471414538E-3</v>
      </c>
      <c r="H267" s="2">
        <f t="shared" si="31"/>
        <v>2.8230349369263013</v>
      </c>
      <c r="I267" s="2">
        <f t="shared" si="32"/>
        <v>73.842771083750691</v>
      </c>
    </row>
    <row r="268" spans="1:9" ht="13.5" x14ac:dyDescent="0.25">
      <c r="A268" s="3">
        <f>TITRES_STAT!B271</f>
        <v>42397</v>
      </c>
      <c r="B268" s="6">
        <f>TITRES_STAT!D271</f>
        <v>5.7777000000000003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2.2923066133558219E-2</v>
      </c>
      <c r="G268" s="2">
        <f t="shared" si="35"/>
        <v>8.1200079509170641E-3</v>
      </c>
      <c r="H268" s="2">
        <f t="shared" si="31"/>
        <v>2.8230349369263013</v>
      </c>
      <c r="I268" s="2">
        <f t="shared" si="32"/>
        <v>73.842771083750691</v>
      </c>
    </row>
    <row r="269" spans="1:9" ht="13.5" x14ac:dyDescent="0.25">
      <c r="A269" s="3">
        <f>TITRES_STAT!B272</f>
        <v>42398</v>
      </c>
      <c r="B269" s="6">
        <f>TITRES_STAT!D272</f>
        <v>5.7432999999999996</v>
      </c>
      <c r="C269" s="2">
        <f t="shared" si="36"/>
        <v>-3.4400000000000652E-2</v>
      </c>
      <c r="D269" s="2">
        <f t="shared" si="37"/>
        <v>0</v>
      </c>
      <c r="E269" s="2">
        <f t="shared" si="38"/>
        <v>3.4400000000000652E-2</v>
      </c>
      <c r="F269" s="2">
        <f t="shared" ref="F269:G284" si="39">((F268*13)+D269)/14</f>
        <v>2.1285704266875489E-2</v>
      </c>
      <c r="G269" s="2">
        <f t="shared" si="39"/>
        <v>9.9971502401373213E-3</v>
      </c>
      <c r="H269" s="2">
        <f t="shared" si="31"/>
        <v>2.1291771910575097</v>
      </c>
      <c r="I269" s="2">
        <f t="shared" si="32"/>
        <v>68.042717336117079</v>
      </c>
    </row>
    <row r="270" spans="1:9" ht="13.5" x14ac:dyDescent="0.25">
      <c r="A270" s="3">
        <f>TITRES_STAT!B273</f>
        <v>42401</v>
      </c>
      <c r="B270" s="6">
        <f>TITRES_STAT!D273</f>
        <v>5.7432999999999996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1.9765296819241527E-2</v>
      </c>
      <c r="G270" s="2">
        <f t="shared" si="39"/>
        <v>9.2830680801275125E-3</v>
      </c>
      <c r="H270" s="2">
        <f t="shared" si="31"/>
        <v>2.1291771910575097</v>
      </c>
      <c r="I270" s="2">
        <f t="shared" si="32"/>
        <v>68.042717336117079</v>
      </c>
    </row>
    <row r="271" spans="1:9" ht="13.5" x14ac:dyDescent="0.25">
      <c r="A271" s="3">
        <f>TITRES_STAT!B274</f>
        <v>42402</v>
      </c>
      <c r="B271" s="6">
        <f>TITRES_STAT!D274</f>
        <v>5.9150999999999998</v>
      </c>
      <c r="C271" s="2">
        <f t="shared" si="36"/>
        <v>0.17180000000000017</v>
      </c>
      <c r="D271" s="2">
        <f t="shared" si="37"/>
        <v>0.17180000000000017</v>
      </c>
      <c r="E271" s="2">
        <f t="shared" si="38"/>
        <v>0</v>
      </c>
      <c r="F271" s="2">
        <f t="shared" si="39"/>
        <v>3.0624918475010001E-2</v>
      </c>
      <c r="G271" s="2">
        <f t="shared" si="39"/>
        <v>8.6199917886898327E-3</v>
      </c>
      <c r="H271" s="2">
        <f t="shared" si="31"/>
        <v>3.5527781494168611</v>
      </c>
      <c r="I271" s="2">
        <f t="shared" si="32"/>
        <v>78.035389224311658</v>
      </c>
    </row>
    <row r="272" spans="1:9" ht="13.5" x14ac:dyDescent="0.25">
      <c r="A272" s="3">
        <f>TITRES_STAT!B275</f>
        <v>42403</v>
      </c>
      <c r="B272" s="6">
        <f>TITRES_STAT!D275</f>
        <v>5.9150999999999998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2.8437424298223574E-2</v>
      </c>
      <c r="G272" s="2">
        <f t="shared" si="39"/>
        <v>8.004278089497701E-3</v>
      </c>
      <c r="H272" s="2">
        <f t="shared" si="31"/>
        <v>3.5527781494168615</v>
      </c>
      <c r="I272" s="2">
        <f t="shared" si="32"/>
        <v>78.035389224311658</v>
      </c>
    </row>
    <row r="273" spans="1:9" ht="13.5" x14ac:dyDescent="0.25">
      <c r="A273" s="3">
        <f>TITRES_STAT!B276</f>
        <v>42404</v>
      </c>
      <c r="B273" s="6">
        <f>TITRES_STAT!D276</f>
        <v>5.9150999999999998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2.6406179705493322E-2</v>
      </c>
      <c r="G273" s="2">
        <f t="shared" si="39"/>
        <v>7.4325439402478655E-3</v>
      </c>
      <c r="H273" s="2">
        <f t="shared" ref="H273:H336" si="40">F273/G273</f>
        <v>3.552778149416862</v>
      </c>
      <c r="I273" s="2">
        <f t="shared" ref="I273:I336" si="41">IF(G273=0,100,100-(100/(1+H273)))</f>
        <v>78.035389224311672</v>
      </c>
    </row>
    <row r="274" spans="1:9" ht="13.5" x14ac:dyDescent="0.25">
      <c r="A274" s="3">
        <f>TITRES_STAT!B277</f>
        <v>42405</v>
      </c>
      <c r="B274" s="6">
        <f>TITRES_STAT!D277</f>
        <v>5.9150999999999998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2.4520024012243798E-2</v>
      </c>
      <c r="G274" s="2">
        <f t="shared" si="39"/>
        <v>6.9016479445158747E-3</v>
      </c>
      <c r="H274" s="2">
        <f t="shared" si="40"/>
        <v>3.552778149416862</v>
      </c>
      <c r="I274" s="2">
        <f t="shared" si="41"/>
        <v>78.035389224311672</v>
      </c>
    </row>
    <row r="275" spans="1:9" ht="13.5" x14ac:dyDescent="0.25">
      <c r="A275" s="3">
        <f>TITRES_STAT!B278</f>
        <v>42408</v>
      </c>
      <c r="B275" s="6">
        <f>TITRES_STAT!D278</f>
        <v>5.9150999999999998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2.2768593725654956E-2</v>
      </c>
      <c r="G275" s="2">
        <f t="shared" si="39"/>
        <v>6.4086730913361697E-3</v>
      </c>
      <c r="H275" s="2">
        <f t="shared" si="40"/>
        <v>3.552778149416862</v>
      </c>
      <c r="I275" s="2">
        <f t="shared" si="41"/>
        <v>78.035389224311672</v>
      </c>
    </row>
    <row r="276" spans="1:9" ht="13.5" x14ac:dyDescent="0.25">
      <c r="A276" s="3">
        <f>TITRES_STAT!B279</f>
        <v>42409</v>
      </c>
      <c r="B276" s="6">
        <f>TITRES_STAT!D279</f>
        <v>5.9150999999999998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2.1142265602393889E-2</v>
      </c>
      <c r="G276" s="2">
        <f t="shared" si="39"/>
        <v>5.9509107276693009E-3</v>
      </c>
      <c r="H276" s="2">
        <f t="shared" si="40"/>
        <v>3.5527781494168615</v>
      </c>
      <c r="I276" s="2">
        <f t="shared" si="41"/>
        <v>78.035389224311658</v>
      </c>
    </row>
    <row r="277" spans="1:9" ht="13.5" x14ac:dyDescent="0.25">
      <c r="A277" s="3">
        <f>TITRES_STAT!B280</f>
        <v>42410</v>
      </c>
      <c r="B277" s="6">
        <f>TITRES_STAT!D280</f>
        <v>5.6942000000000004</v>
      </c>
      <c r="C277" s="2">
        <f t="shared" si="36"/>
        <v>-0.22089999999999943</v>
      </c>
      <c r="D277" s="2">
        <f t="shared" si="37"/>
        <v>0</v>
      </c>
      <c r="E277" s="2">
        <f t="shared" si="38"/>
        <v>0.22089999999999943</v>
      </c>
      <c r="F277" s="2">
        <f t="shared" si="39"/>
        <v>1.9632103773651467E-2</v>
      </c>
      <c r="G277" s="2">
        <f t="shared" si="39"/>
        <v>2.1304417104264312E-2</v>
      </c>
      <c r="H277" s="2">
        <f t="shared" si="40"/>
        <v>0.92150391524778619</v>
      </c>
      <c r="I277" s="2">
        <f t="shared" si="41"/>
        <v>47.957431048427203</v>
      </c>
    </row>
    <row r="278" spans="1:9" ht="13.5" x14ac:dyDescent="0.25">
      <c r="A278" s="3">
        <f>TITRES_STAT!B281</f>
        <v>42411</v>
      </c>
      <c r="B278" s="6">
        <f>TITRES_STAT!D281</f>
        <v>5.6942000000000004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1.8229810646962077E-2</v>
      </c>
      <c r="G278" s="2">
        <f t="shared" si="39"/>
        <v>1.9782673025388293E-2</v>
      </c>
      <c r="H278" s="2">
        <f t="shared" si="40"/>
        <v>0.92150391524778608</v>
      </c>
      <c r="I278" s="2">
        <f t="shared" si="41"/>
        <v>47.957431048427196</v>
      </c>
    </row>
    <row r="279" spans="1:9" ht="13.5" x14ac:dyDescent="0.25">
      <c r="A279" s="3">
        <f>TITRES_STAT!B282</f>
        <v>42412</v>
      </c>
      <c r="B279" s="6">
        <f>TITRES_STAT!D282</f>
        <v>5.6942000000000004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1.6927681315036212E-2</v>
      </c>
      <c r="G279" s="2">
        <f t="shared" si="39"/>
        <v>1.8369624952146273E-2</v>
      </c>
      <c r="H279" s="2">
        <f t="shared" si="40"/>
        <v>0.92150391524778597</v>
      </c>
      <c r="I279" s="2">
        <f t="shared" si="41"/>
        <v>47.957431048427196</v>
      </c>
    </row>
    <row r="280" spans="1:9" ht="13.5" x14ac:dyDescent="0.25">
      <c r="A280" s="3">
        <f>TITRES_STAT!B283</f>
        <v>42415</v>
      </c>
      <c r="B280" s="6">
        <f>TITRES_STAT!D283</f>
        <v>5.6942000000000004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1.5718561221105053E-2</v>
      </c>
      <c r="G280" s="2">
        <f t="shared" si="39"/>
        <v>1.7057508884135826E-2</v>
      </c>
      <c r="H280" s="2">
        <f t="shared" si="40"/>
        <v>0.92150391524778574</v>
      </c>
      <c r="I280" s="2">
        <f t="shared" si="41"/>
        <v>47.957431048427196</v>
      </c>
    </row>
    <row r="281" spans="1:9" ht="13.5" x14ac:dyDescent="0.25">
      <c r="A281" s="3">
        <f>TITRES_STAT!B284</f>
        <v>42416</v>
      </c>
      <c r="B281" s="6">
        <f>TITRES_STAT!D284</f>
        <v>5.5273000000000003</v>
      </c>
      <c r="C281" s="2">
        <f t="shared" si="36"/>
        <v>-0.16690000000000005</v>
      </c>
      <c r="D281" s="2">
        <f t="shared" si="37"/>
        <v>0</v>
      </c>
      <c r="E281" s="2">
        <f t="shared" si="38"/>
        <v>0.16690000000000005</v>
      </c>
      <c r="F281" s="2">
        <f t="shared" si="39"/>
        <v>1.4595806848168979E-2</v>
      </c>
      <c r="G281" s="2">
        <f t="shared" si="39"/>
        <v>2.7760543963840416E-2</v>
      </c>
      <c r="H281" s="2">
        <f t="shared" si="40"/>
        <v>0.5257752465938994</v>
      </c>
      <c r="I281" s="2">
        <f t="shared" si="41"/>
        <v>34.459547549196799</v>
      </c>
    </row>
    <row r="282" spans="1:9" ht="13.5" x14ac:dyDescent="0.25">
      <c r="A282" s="3">
        <f>TITRES_STAT!B285</f>
        <v>42417</v>
      </c>
      <c r="B282" s="6">
        <f>TITRES_STAT!D285</f>
        <v>5.5273000000000003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1.355324921615691E-2</v>
      </c>
      <c r="G282" s="2">
        <f t="shared" si="39"/>
        <v>2.5777647966423241E-2</v>
      </c>
      <c r="H282" s="2">
        <f t="shared" si="40"/>
        <v>0.5257752465938994</v>
      </c>
      <c r="I282" s="2">
        <f t="shared" si="41"/>
        <v>34.459547549196799</v>
      </c>
    </row>
    <row r="283" spans="1:9" ht="13.5" x14ac:dyDescent="0.25">
      <c r="A283" s="3">
        <f>TITRES_STAT!B286</f>
        <v>42418</v>
      </c>
      <c r="B283" s="6">
        <f>TITRES_STAT!D286</f>
        <v>5.6942000000000004</v>
      </c>
      <c r="C283" s="2">
        <f t="shared" si="36"/>
        <v>0.16690000000000005</v>
      </c>
      <c r="D283" s="2">
        <f t="shared" si="37"/>
        <v>0.16690000000000005</v>
      </c>
      <c r="E283" s="2">
        <f t="shared" si="38"/>
        <v>0</v>
      </c>
      <c r="F283" s="2">
        <f t="shared" si="39"/>
        <v>2.4506588557859994E-2</v>
      </c>
      <c r="G283" s="2">
        <f t="shared" si="39"/>
        <v>2.3936387397393011E-2</v>
      </c>
      <c r="H283" s="2">
        <f t="shared" si="40"/>
        <v>1.02382152122626</v>
      </c>
      <c r="I283" s="2">
        <f t="shared" si="41"/>
        <v>50.588528212009194</v>
      </c>
    </row>
    <row r="284" spans="1:9" ht="13.5" x14ac:dyDescent="0.25">
      <c r="A284" s="3">
        <f>TITRES_STAT!B287</f>
        <v>42419</v>
      </c>
      <c r="B284" s="6">
        <f>TITRES_STAT!D287</f>
        <v>5.7138999999999998</v>
      </c>
      <c r="C284" s="2">
        <f t="shared" si="36"/>
        <v>1.9699999999999385E-2</v>
      </c>
      <c r="D284" s="2">
        <f t="shared" si="37"/>
        <v>1.9699999999999385E-2</v>
      </c>
      <c r="E284" s="2">
        <f t="shared" si="38"/>
        <v>0</v>
      </c>
      <c r="F284" s="2">
        <f t="shared" si="39"/>
        <v>2.4163260803727094E-2</v>
      </c>
      <c r="G284" s="2">
        <f t="shared" si="39"/>
        <v>2.2226645440436368E-2</v>
      </c>
      <c r="H284" s="2">
        <f t="shared" si="40"/>
        <v>1.0871303485035799</v>
      </c>
      <c r="I284" s="2">
        <f t="shared" si="41"/>
        <v>52.087324075519533</v>
      </c>
    </row>
    <row r="285" spans="1:9" ht="13.5" x14ac:dyDescent="0.25">
      <c r="A285" s="3">
        <f>TITRES_STAT!B288</f>
        <v>42422</v>
      </c>
      <c r="B285" s="6">
        <f>TITRES_STAT!D288</f>
        <v>5.7039999999999997</v>
      </c>
      <c r="C285" s="2">
        <f t="shared" si="36"/>
        <v>-9.9000000000000199E-3</v>
      </c>
      <c r="D285" s="2">
        <f t="shared" si="37"/>
        <v>0</v>
      </c>
      <c r="E285" s="2">
        <f t="shared" si="38"/>
        <v>9.9000000000000199E-3</v>
      </c>
      <c r="F285" s="2">
        <f t="shared" ref="F285:G300" si="42">((F284*13)+D285)/14</f>
        <v>2.2437313603460875E-2</v>
      </c>
      <c r="G285" s="2">
        <f t="shared" si="42"/>
        <v>2.1346170766119488E-2</v>
      </c>
      <c r="H285" s="2">
        <f t="shared" si="40"/>
        <v>1.0511165608715753</v>
      </c>
      <c r="I285" s="2">
        <f t="shared" si="41"/>
        <v>51.246066699638334</v>
      </c>
    </row>
    <row r="286" spans="1:9" ht="13.5" x14ac:dyDescent="0.25">
      <c r="A286" s="3">
        <f>TITRES_STAT!B289</f>
        <v>42423</v>
      </c>
      <c r="B286" s="6">
        <f>TITRES_STAT!D289</f>
        <v>5.7039999999999997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2.0834648346070815E-2</v>
      </c>
      <c r="G286" s="2">
        <f t="shared" si="42"/>
        <v>1.9821444282825239E-2</v>
      </c>
      <c r="H286" s="2">
        <f t="shared" si="40"/>
        <v>1.0511165608715753</v>
      </c>
      <c r="I286" s="2">
        <f t="shared" si="41"/>
        <v>51.246066699638334</v>
      </c>
    </row>
    <row r="287" spans="1:9" ht="13.5" x14ac:dyDescent="0.25">
      <c r="A287" s="3">
        <f>TITRES_STAT!B290</f>
        <v>42424</v>
      </c>
      <c r="B287" s="6">
        <f>TITRES_STAT!D290</f>
        <v>5.7039999999999997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1.934645917849433E-2</v>
      </c>
      <c r="G287" s="2">
        <f t="shared" si="42"/>
        <v>1.8405626834052006E-2</v>
      </c>
      <c r="H287" s="2">
        <f t="shared" si="40"/>
        <v>1.0511165608715756</v>
      </c>
      <c r="I287" s="2">
        <f t="shared" si="41"/>
        <v>51.246066699638334</v>
      </c>
    </row>
    <row r="288" spans="1:9" ht="13.5" x14ac:dyDescent="0.25">
      <c r="A288" s="3">
        <f>TITRES_STAT!B291</f>
        <v>42425</v>
      </c>
      <c r="B288" s="6">
        <f>TITRES_STAT!D291</f>
        <v>5.7039999999999997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1.7964569237173305E-2</v>
      </c>
      <c r="G288" s="2">
        <f t="shared" si="42"/>
        <v>1.7090939203048293E-2</v>
      </c>
      <c r="H288" s="2">
        <f t="shared" si="40"/>
        <v>1.0511165608715753</v>
      </c>
      <c r="I288" s="2">
        <f t="shared" si="41"/>
        <v>51.246066699638334</v>
      </c>
    </row>
    <row r="289" spans="1:9" ht="13.5" x14ac:dyDescent="0.25">
      <c r="A289" s="3">
        <f>TITRES_STAT!B292</f>
        <v>42426</v>
      </c>
      <c r="B289" s="6">
        <f>TITRES_STAT!D292</f>
        <v>5.7039999999999997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1.6681385720232356E-2</v>
      </c>
      <c r="G289" s="2">
        <f t="shared" si="42"/>
        <v>1.5870157831401988E-2</v>
      </c>
      <c r="H289" s="2">
        <f t="shared" si="40"/>
        <v>1.0511165608715753</v>
      </c>
      <c r="I289" s="2">
        <f t="shared" si="41"/>
        <v>51.246066699638334</v>
      </c>
    </row>
    <row r="290" spans="1:9" ht="13.5" x14ac:dyDescent="0.25">
      <c r="A290" s="3">
        <f>TITRES_STAT!B293</f>
        <v>42429</v>
      </c>
      <c r="B290" s="6">
        <f>TITRES_STAT!D293</f>
        <v>5.7039999999999997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1.5489858168787188E-2</v>
      </c>
      <c r="G290" s="2">
        <f t="shared" si="42"/>
        <v>1.4736575129158989E-2</v>
      </c>
      <c r="H290" s="2">
        <f t="shared" si="40"/>
        <v>1.0511165608715753</v>
      </c>
      <c r="I290" s="2">
        <f t="shared" si="41"/>
        <v>51.246066699638334</v>
      </c>
    </row>
    <row r="291" spans="1:9" ht="13.5" x14ac:dyDescent="0.25">
      <c r="A291" s="3">
        <f>TITRES_STAT!B294</f>
        <v>42430</v>
      </c>
      <c r="B291" s="6">
        <f>TITRES_STAT!D294</f>
        <v>5.7039999999999997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1.4383439728159531E-2</v>
      </c>
      <c r="G291" s="2">
        <f t="shared" si="42"/>
        <v>1.3683962619933347E-2</v>
      </c>
      <c r="H291" s="2">
        <f t="shared" si="40"/>
        <v>1.0511165608715753</v>
      </c>
      <c r="I291" s="2">
        <f t="shared" si="41"/>
        <v>51.246066699638334</v>
      </c>
    </row>
    <row r="292" spans="1:9" ht="13.5" x14ac:dyDescent="0.25">
      <c r="A292" s="3">
        <f>TITRES_STAT!B295</f>
        <v>42431</v>
      </c>
      <c r="B292" s="6">
        <f>TITRES_STAT!D295</f>
        <v>5.7039999999999997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1.3356051176148135E-2</v>
      </c>
      <c r="G292" s="2">
        <f t="shared" si="42"/>
        <v>1.2706536718509536E-2</v>
      </c>
      <c r="H292" s="2">
        <f t="shared" si="40"/>
        <v>1.0511165608715753</v>
      </c>
      <c r="I292" s="2">
        <f t="shared" si="41"/>
        <v>51.246066699638334</v>
      </c>
    </row>
    <row r="293" spans="1:9" ht="13.5" x14ac:dyDescent="0.25">
      <c r="A293" s="3">
        <f>TITRES_STAT!B296</f>
        <v>42432</v>
      </c>
      <c r="B293" s="6">
        <f>TITRES_STAT!D296</f>
        <v>5.7039999999999997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1.2402047520708984E-2</v>
      </c>
      <c r="G293" s="2">
        <f t="shared" si="42"/>
        <v>1.1798926952901712E-2</v>
      </c>
      <c r="H293" s="2">
        <f t="shared" si="40"/>
        <v>1.0511165608715753</v>
      </c>
      <c r="I293" s="2">
        <f t="shared" si="41"/>
        <v>51.246066699638334</v>
      </c>
    </row>
    <row r="294" spans="1:9" ht="13.5" x14ac:dyDescent="0.25">
      <c r="A294" s="3">
        <f>TITRES_STAT!B297</f>
        <v>42433</v>
      </c>
      <c r="B294" s="6">
        <f>TITRES_STAT!D297</f>
        <v>5.7039999999999997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1.1516186983515486E-2</v>
      </c>
      <c r="G294" s="2">
        <f t="shared" si="42"/>
        <v>1.0956146456265876E-2</v>
      </c>
      <c r="H294" s="2">
        <f t="shared" si="40"/>
        <v>1.0511165608715753</v>
      </c>
      <c r="I294" s="2">
        <f t="shared" si="41"/>
        <v>51.246066699638334</v>
      </c>
    </row>
    <row r="295" spans="1:9" ht="13.5" x14ac:dyDescent="0.25">
      <c r="A295" s="3">
        <f>TITRES_STAT!B298</f>
        <v>42436</v>
      </c>
      <c r="B295" s="6">
        <f>TITRES_STAT!D298</f>
        <v>5.7039999999999997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1.0693602198978665E-2</v>
      </c>
      <c r="G295" s="2">
        <f t="shared" si="42"/>
        <v>1.0173564566532598E-2</v>
      </c>
      <c r="H295" s="2">
        <f t="shared" si="40"/>
        <v>1.0511165608715756</v>
      </c>
      <c r="I295" s="2">
        <f t="shared" si="41"/>
        <v>51.246066699638334</v>
      </c>
    </row>
    <row r="296" spans="1:9" ht="13.5" x14ac:dyDescent="0.25">
      <c r="A296" s="3">
        <f>TITRES_STAT!B299</f>
        <v>42437</v>
      </c>
      <c r="B296" s="6">
        <f>TITRES_STAT!D299</f>
        <v>5.7039999999999997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9.9297734704801889E-3</v>
      </c>
      <c r="G296" s="2">
        <f t="shared" si="42"/>
        <v>9.4468813832088421E-3</v>
      </c>
      <c r="H296" s="2">
        <f t="shared" si="40"/>
        <v>1.0511165608715753</v>
      </c>
      <c r="I296" s="2">
        <f t="shared" si="41"/>
        <v>51.246066699638334</v>
      </c>
    </row>
    <row r="297" spans="1:9" ht="13.5" x14ac:dyDescent="0.25">
      <c r="A297" s="3">
        <f>TITRES_STAT!B300</f>
        <v>42438</v>
      </c>
      <c r="B297" s="6">
        <f>TITRES_STAT!D300</f>
        <v>5.7039999999999997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9.2205039368744614E-3</v>
      </c>
      <c r="G297" s="2">
        <f t="shared" si="42"/>
        <v>8.7721041415510671E-3</v>
      </c>
      <c r="H297" s="2">
        <f t="shared" si="40"/>
        <v>1.0511165608715756</v>
      </c>
      <c r="I297" s="2">
        <f t="shared" si="41"/>
        <v>51.246066699638334</v>
      </c>
    </row>
    <row r="298" spans="1:9" ht="13.5" x14ac:dyDescent="0.25">
      <c r="A298" s="3">
        <f>TITRES_STAT!B301</f>
        <v>42439</v>
      </c>
      <c r="B298" s="6">
        <f>TITRES_STAT!D301</f>
        <v>5.5420999999999996</v>
      </c>
      <c r="C298" s="2">
        <f t="shared" si="36"/>
        <v>-0.16190000000000015</v>
      </c>
      <c r="D298" s="2">
        <f t="shared" si="37"/>
        <v>0</v>
      </c>
      <c r="E298" s="2">
        <f t="shared" si="38"/>
        <v>0.16190000000000015</v>
      </c>
      <c r="F298" s="2">
        <f t="shared" si="42"/>
        <v>8.5618965128119989E-3</v>
      </c>
      <c r="G298" s="2">
        <f t="shared" si="42"/>
        <v>1.9709810988583147E-2</v>
      </c>
      <c r="H298" s="2">
        <f t="shared" si="40"/>
        <v>0.43439769756145574</v>
      </c>
      <c r="I298" s="2">
        <f t="shared" si="41"/>
        <v>30.284327582228599</v>
      </c>
    </row>
    <row r="299" spans="1:9" ht="13.5" x14ac:dyDescent="0.25">
      <c r="A299" s="3">
        <f>TITRES_STAT!B302</f>
        <v>42440</v>
      </c>
      <c r="B299" s="6">
        <f>TITRES_STAT!D302</f>
        <v>5.5370999999999997</v>
      </c>
      <c r="C299" s="2">
        <f t="shared" si="36"/>
        <v>-4.9999999999998934E-3</v>
      </c>
      <c r="D299" s="2">
        <f t="shared" si="37"/>
        <v>0</v>
      </c>
      <c r="E299" s="2">
        <f t="shared" si="38"/>
        <v>4.9999999999998934E-3</v>
      </c>
      <c r="F299" s="2">
        <f t="shared" si="42"/>
        <v>7.95033247618257E-3</v>
      </c>
      <c r="G299" s="2">
        <f t="shared" si="42"/>
        <v>1.8659110203684343E-2</v>
      </c>
      <c r="H299" s="2">
        <f t="shared" si="40"/>
        <v>0.42608315130765095</v>
      </c>
      <c r="I299" s="2">
        <f t="shared" si="41"/>
        <v>29.877861674261624</v>
      </c>
    </row>
    <row r="300" spans="1:9" ht="13.5" x14ac:dyDescent="0.25">
      <c r="A300" s="3">
        <f>TITRES_STAT!B303</f>
        <v>42443</v>
      </c>
      <c r="B300" s="6">
        <f>TITRES_STAT!D303</f>
        <v>5.5370999999999997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7.382451585026672E-3</v>
      </c>
      <c r="G300" s="2">
        <f t="shared" si="42"/>
        <v>1.732631661770689E-2</v>
      </c>
      <c r="H300" s="2">
        <f t="shared" si="40"/>
        <v>0.42608315130765095</v>
      </c>
      <c r="I300" s="2">
        <f t="shared" si="41"/>
        <v>29.877861674261624</v>
      </c>
    </row>
    <row r="301" spans="1:9" ht="13.5" x14ac:dyDescent="0.25">
      <c r="A301" s="3">
        <f>TITRES_STAT!B304</f>
        <v>42444</v>
      </c>
      <c r="B301" s="6">
        <f>TITRES_STAT!D304</f>
        <v>5.7039999999999997</v>
      </c>
      <c r="C301" s="2">
        <f t="shared" si="36"/>
        <v>0.16690000000000005</v>
      </c>
      <c r="D301" s="2">
        <f t="shared" si="37"/>
        <v>0.16690000000000005</v>
      </c>
      <c r="E301" s="2">
        <f t="shared" si="38"/>
        <v>0</v>
      </c>
      <c r="F301" s="2">
        <f t="shared" ref="F301:G316" si="43">((F300*13)+D301)/14</f>
        <v>1.8776562186096198E-2</v>
      </c>
      <c r="G301" s="2">
        <f t="shared" si="43"/>
        <v>1.6088722573584967E-2</v>
      </c>
      <c r="H301" s="2">
        <f t="shared" si="40"/>
        <v>1.1670635813513386</v>
      </c>
      <c r="I301" s="2">
        <f t="shared" si="41"/>
        <v>53.854607284922409</v>
      </c>
    </row>
    <row r="302" spans="1:9" ht="13.5" x14ac:dyDescent="0.25">
      <c r="A302" s="3">
        <f>TITRES_STAT!B305</f>
        <v>42445</v>
      </c>
      <c r="B302" s="6">
        <f>TITRES_STAT!D305</f>
        <v>5.7039999999999997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1.7435379172803613E-2</v>
      </c>
      <c r="G302" s="2">
        <f t="shared" si="43"/>
        <v>1.4939528104043184E-2</v>
      </c>
      <c r="H302" s="2">
        <f t="shared" si="40"/>
        <v>1.1670635813513386</v>
      </c>
      <c r="I302" s="2">
        <f t="shared" si="41"/>
        <v>53.854607284922409</v>
      </c>
    </row>
    <row r="303" spans="1:9" ht="13.5" x14ac:dyDescent="0.25">
      <c r="A303" s="3">
        <f>TITRES_STAT!B306</f>
        <v>42446</v>
      </c>
      <c r="B303" s="6">
        <f>TITRES_STAT!D306</f>
        <v>5.7039999999999997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1.6189994946174784E-2</v>
      </c>
      <c r="G303" s="2">
        <f t="shared" si="43"/>
        <v>1.3872418953754387E-2</v>
      </c>
      <c r="H303" s="2">
        <f t="shared" si="40"/>
        <v>1.1670635813513386</v>
      </c>
      <c r="I303" s="2">
        <f t="shared" si="41"/>
        <v>53.854607284922409</v>
      </c>
    </row>
    <row r="304" spans="1:9" ht="13.5" x14ac:dyDescent="0.25">
      <c r="A304" s="3">
        <f>TITRES_STAT!B307</f>
        <v>42447</v>
      </c>
      <c r="B304" s="6">
        <f>TITRES_STAT!D307</f>
        <v>5.5469999999999997</v>
      </c>
      <c r="C304" s="2">
        <f t="shared" si="36"/>
        <v>-0.15700000000000003</v>
      </c>
      <c r="D304" s="2">
        <f t="shared" si="37"/>
        <v>0</v>
      </c>
      <c r="E304" s="2">
        <f t="shared" si="38"/>
        <v>0.15700000000000003</v>
      </c>
      <c r="F304" s="2">
        <f t="shared" si="43"/>
        <v>1.5033566735733727E-2</v>
      </c>
      <c r="G304" s="2">
        <f t="shared" si="43"/>
        <v>2.4095817599914787E-2</v>
      </c>
      <c r="H304" s="2">
        <f t="shared" si="40"/>
        <v>0.62390772479066625</v>
      </c>
      <c r="I304" s="2">
        <f t="shared" si="41"/>
        <v>38.420146370760847</v>
      </c>
    </row>
    <row r="305" spans="1:9" ht="13.5" x14ac:dyDescent="0.25">
      <c r="A305" s="3">
        <f>TITRES_STAT!B308</f>
        <v>42450</v>
      </c>
      <c r="B305" s="6">
        <f>TITRES_STAT!D308</f>
        <v>5.3997000000000002</v>
      </c>
      <c r="C305" s="2">
        <f t="shared" si="36"/>
        <v>-0.14729999999999954</v>
      </c>
      <c r="D305" s="2">
        <f t="shared" si="37"/>
        <v>0</v>
      </c>
      <c r="E305" s="2">
        <f t="shared" si="38"/>
        <v>0.14729999999999954</v>
      </c>
      <c r="F305" s="2">
        <f t="shared" si="43"/>
        <v>1.3959740540324174E-2</v>
      </c>
      <c r="G305" s="2">
        <f t="shared" si="43"/>
        <v>3.2896116342777983E-2</v>
      </c>
      <c r="H305" s="2">
        <f t="shared" si="40"/>
        <v>0.42435831618734221</v>
      </c>
      <c r="I305" s="2">
        <f t="shared" si="41"/>
        <v>29.792946856465548</v>
      </c>
    </row>
    <row r="306" spans="1:9" ht="13.5" x14ac:dyDescent="0.25">
      <c r="A306" s="3">
        <f>TITRES_STAT!B309</f>
        <v>42451</v>
      </c>
      <c r="B306" s="6">
        <f>TITRES_STAT!D309</f>
        <v>5.3997000000000002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1.2962616216015304E-2</v>
      </c>
      <c r="G306" s="2">
        <f t="shared" si="43"/>
        <v>3.0546393746865269E-2</v>
      </c>
      <c r="H306" s="2">
        <f t="shared" si="40"/>
        <v>0.42435831618734221</v>
      </c>
      <c r="I306" s="2">
        <f t="shared" si="41"/>
        <v>29.792946856465548</v>
      </c>
    </row>
    <row r="307" spans="1:9" ht="13.5" x14ac:dyDescent="0.25">
      <c r="A307" s="3">
        <f>TITRES_STAT!B310</f>
        <v>42452</v>
      </c>
      <c r="B307" s="6">
        <f>TITRES_STAT!D310</f>
        <v>5.3997000000000002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1.2036715057728496E-2</v>
      </c>
      <c r="G307" s="2">
        <f t="shared" si="43"/>
        <v>2.8364508479232036E-2</v>
      </c>
      <c r="H307" s="2">
        <f t="shared" si="40"/>
        <v>0.42435831618734215</v>
      </c>
      <c r="I307" s="2">
        <f t="shared" si="41"/>
        <v>29.792946856465534</v>
      </c>
    </row>
    <row r="308" spans="1:9" ht="13.5" x14ac:dyDescent="0.25">
      <c r="A308" s="3">
        <f>TITRES_STAT!B311</f>
        <v>42453</v>
      </c>
      <c r="B308" s="6">
        <f>TITRES_STAT!D311</f>
        <v>5.3997000000000002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1.1176949696462175E-2</v>
      </c>
      <c r="G308" s="2">
        <f t="shared" si="43"/>
        <v>2.6338472159286891E-2</v>
      </c>
      <c r="H308" s="2">
        <f t="shared" si="40"/>
        <v>0.42435831618734215</v>
      </c>
      <c r="I308" s="2">
        <f t="shared" si="41"/>
        <v>29.792946856465534</v>
      </c>
    </row>
    <row r="309" spans="1:9" ht="13.5" x14ac:dyDescent="0.25">
      <c r="A309" s="3">
        <f>TITRES_STAT!B312</f>
        <v>42454</v>
      </c>
      <c r="B309" s="6">
        <f>TITRES_STAT!D312</f>
        <v>5.3997000000000002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1.0378596146714877E-2</v>
      </c>
      <c r="G309" s="2">
        <f t="shared" si="43"/>
        <v>2.4457152719337825E-2</v>
      </c>
      <c r="H309" s="2">
        <f t="shared" si="40"/>
        <v>0.42435831618734221</v>
      </c>
      <c r="I309" s="2">
        <f t="shared" si="41"/>
        <v>29.792946856465548</v>
      </c>
    </row>
    <row r="310" spans="1:9" ht="13.5" x14ac:dyDescent="0.25">
      <c r="A310" s="3">
        <f>TITRES_STAT!B313</f>
        <v>42457</v>
      </c>
      <c r="B310" s="6">
        <f>TITRES_STAT!D313</f>
        <v>5.3997000000000002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9.6372678505209555E-3</v>
      </c>
      <c r="G310" s="2">
        <f t="shared" si="43"/>
        <v>2.2710213239385123E-2</v>
      </c>
      <c r="H310" s="2">
        <f t="shared" si="40"/>
        <v>0.42435831618734215</v>
      </c>
      <c r="I310" s="2">
        <f t="shared" si="41"/>
        <v>29.792946856465534</v>
      </c>
    </row>
    <row r="311" spans="1:9" ht="13.5" x14ac:dyDescent="0.25">
      <c r="A311" s="3">
        <f>TITRES_STAT!B314</f>
        <v>42458</v>
      </c>
      <c r="B311" s="6">
        <f>TITRES_STAT!D314</f>
        <v>5.3997000000000002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8.9488915754837445E-3</v>
      </c>
      <c r="G311" s="2">
        <f t="shared" si="43"/>
        <v>2.1088055150857616E-2</v>
      </c>
      <c r="H311" s="2">
        <f t="shared" si="40"/>
        <v>0.4243583161873421</v>
      </c>
      <c r="I311" s="2">
        <f t="shared" si="41"/>
        <v>29.792946856465534</v>
      </c>
    </row>
    <row r="312" spans="1:9" ht="13.5" x14ac:dyDescent="0.25">
      <c r="A312" s="3">
        <f>TITRES_STAT!B315</f>
        <v>42459</v>
      </c>
      <c r="B312" s="6">
        <f>TITRES_STAT!D315</f>
        <v>5.3997000000000002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8.3096850343777635E-3</v>
      </c>
      <c r="G312" s="2">
        <f t="shared" si="43"/>
        <v>1.9581765497224929E-2</v>
      </c>
      <c r="H312" s="2">
        <f t="shared" si="40"/>
        <v>0.42435831618734215</v>
      </c>
      <c r="I312" s="2">
        <f t="shared" si="41"/>
        <v>29.792946856465534</v>
      </c>
    </row>
    <row r="313" spans="1:9" ht="13.5" x14ac:dyDescent="0.25">
      <c r="A313" s="3">
        <f>TITRES_STAT!B316</f>
        <v>42460</v>
      </c>
      <c r="B313" s="6">
        <f>TITRES_STAT!D316</f>
        <v>5.3997000000000002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7.7161361033507804E-3</v>
      </c>
      <c r="G313" s="2">
        <f t="shared" si="43"/>
        <v>1.8183067961708859E-2</v>
      </c>
      <c r="H313" s="2">
        <f t="shared" si="40"/>
        <v>0.42435831618734221</v>
      </c>
      <c r="I313" s="2">
        <f t="shared" si="41"/>
        <v>29.792946856465548</v>
      </c>
    </row>
    <row r="314" spans="1:9" ht="13.5" x14ac:dyDescent="0.25">
      <c r="A314" s="3">
        <f>TITRES_STAT!B317</f>
        <v>42461</v>
      </c>
      <c r="B314" s="6">
        <f>TITRES_STAT!D317</f>
        <v>5.3997000000000002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7.1649835245400102E-3</v>
      </c>
      <c r="G314" s="2">
        <f t="shared" si="43"/>
        <v>1.688427739301537E-2</v>
      </c>
      <c r="H314" s="2">
        <f t="shared" si="40"/>
        <v>0.42435831618734221</v>
      </c>
      <c r="I314" s="2">
        <f t="shared" si="41"/>
        <v>29.792946856465548</v>
      </c>
    </row>
    <row r="315" spans="1:9" ht="13.5" x14ac:dyDescent="0.25">
      <c r="A315" s="3">
        <f>TITRES_STAT!B318</f>
        <v>42464</v>
      </c>
      <c r="B315" s="6">
        <f>TITRES_STAT!D318</f>
        <v>5.3997000000000002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6.6531989870728669E-3</v>
      </c>
      <c r="G315" s="2">
        <f t="shared" si="43"/>
        <v>1.5678257579228558E-2</v>
      </c>
      <c r="H315" s="2">
        <f t="shared" si="40"/>
        <v>0.42435831618734221</v>
      </c>
      <c r="I315" s="2">
        <f t="shared" si="41"/>
        <v>29.792946856465548</v>
      </c>
    </row>
    <row r="316" spans="1:9" ht="13.5" x14ac:dyDescent="0.25">
      <c r="A316" s="3">
        <f>TITRES_STAT!B319</f>
        <v>42465</v>
      </c>
      <c r="B316" s="6">
        <f>TITRES_STAT!D319</f>
        <v>5.3997000000000002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6.1779704879962333E-3</v>
      </c>
      <c r="G316" s="2">
        <f t="shared" si="43"/>
        <v>1.4558382037855091E-2</v>
      </c>
      <c r="H316" s="2">
        <f t="shared" si="40"/>
        <v>0.42435831618734215</v>
      </c>
      <c r="I316" s="2">
        <f t="shared" si="41"/>
        <v>29.792946856465534</v>
      </c>
    </row>
    <row r="317" spans="1:9" ht="13.5" x14ac:dyDescent="0.25">
      <c r="A317" s="3">
        <f>TITRES_STAT!B320</f>
        <v>42466</v>
      </c>
      <c r="B317" s="6">
        <f>TITRES_STAT!D320</f>
        <v>5.3997000000000002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5.7366868817107881E-3</v>
      </c>
      <c r="G317" s="2">
        <f t="shared" si="44"/>
        <v>1.3518497606579727E-2</v>
      </c>
      <c r="H317" s="2">
        <f t="shared" si="40"/>
        <v>0.42435831618734215</v>
      </c>
      <c r="I317" s="2">
        <f t="shared" si="41"/>
        <v>29.792946856465534</v>
      </c>
    </row>
    <row r="318" spans="1:9" ht="13.5" x14ac:dyDescent="0.25">
      <c r="A318" s="3">
        <f>TITRES_STAT!B321</f>
        <v>42467</v>
      </c>
      <c r="B318" s="6">
        <f>TITRES_STAT!D321</f>
        <v>5.6402000000000001</v>
      </c>
      <c r="C318" s="2">
        <f t="shared" si="36"/>
        <v>0.24049999999999994</v>
      </c>
      <c r="D318" s="2">
        <f t="shared" si="37"/>
        <v>0.24049999999999994</v>
      </c>
      <c r="E318" s="2">
        <f t="shared" si="38"/>
        <v>0</v>
      </c>
      <c r="F318" s="2">
        <f t="shared" si="44"/>
        <v>2.2505494961588584E-2</v>
      </c>
      <c r="G318" s="2">
        <f t="shared" si="44"/>
        <v>1.2552890634681175E-2</v>
      </c>
      <c r="H318" s="2">
        <f t="shared" si="40"/>
        <v>1.7928535838120279</v>
      </c>
      <c r="I318" s="2">
        <f t="shared" si="41"/>
        <v>64.194327772991315</v>
      </c>
    </row>
    <row r="319" spans="1:9" ht="13.5" x14ac:dyDescent="0.25">
      <c r="A319" s="3">
        <f>TITRES_STAT!B322</f>
        <v>42468</v>
      </c>
      <c r="B319" s="6">
        <f>TITRES_STAT!D322</f>
        <v>5.6402000000000001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2.08979596071894E-2</v>
      </c>
      <c r="G319" s="2">
        <f t="shared" si="44"/>
        <v>1.1656255589346807E-2</v>
      </c>
      <c r="H319" s="2">
        <f t="shared" si="40"/>
        <v>1.7928535838120276</v>
      </c>
      <c r="I319" s="2">
        <f t="shared" si="41"/>
        <v>64.194327772991315</v>
      </c>
    </row>
    <row r="320" spans="1:9" ht="13.5" x14ac:dyDescent="0.25">
      <c r="A320" s="3">
        <f>TITRES_STAT!B323</f>
        <v>42471</v>
      </c>
      <c r="B320" s="6">
        <f>TITRES_STAT!D323</f>
        <v>5.6402000000000001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1.9405248206675874E-2</v>
      </c>
      <c r="G320" s="2">
        <f t="shared" si="44"/>
        <v>1.0823665904393463E-2</v>
      </c>
      <c r="H320" s="2">
        <f t="shared" si="40"/>
        <v>1.7928535838120279</v>
      </c>
      <c r="I320" s="2">
        <f t="shared" si="41"/>
        <v>64.194327772991315</v>
      </c>
    </row>
    <row r="321" spans="1:9" ht="13.5" x14ac:dyDescent="0.25">
      <c r="A321" s="3">
        <f>TITRES_STAT!B324</f>
        <v>42472</v>
      </c>
      <c r="B321" s="6">
        <f>TITRES_STAT!D324</f>
        <v>5.6402000000000001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1.8019159049056172E-2</v>
      </c>
      <c r="G321" s="2">
        <f t="shared" si="44"/>
        <v>1.0050546911222502E-2</v>
      </c>
      <c r="H321" s="2">
        <f t="shared" si="40"/>
        <v>1.7928535838120281</v>
      </c>
      <c r="I321" s="2">
        <f t="shared" si="41"/>
        <v>64.194327772991315</v>
      </c>
    </row>
    <row r="322" spans="1:9" ht="13.5" x14ac:dyDescent="0.25">
      <c r="A322" s="3">
        <f>TITRES_STAT!B325</f>
        <v>42473</v>
      </c>
      <c r="B322" s="6">
        <f>TITRES_STAT!D325</f>
        <v>5.6402000000000001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1.6732076259837875E-2</v>
      </c>
      <c r="G322" s="2">
        <f t="shared" si="44"/>
        <v>9.3326507032780396E-3</v>
      </c>
      <c r="H322" s="2">
        <f t="shared" si="40"/>
        <v>1.7928535838120279</v>
      </c>
      <c r="I322" s="2">
        <f t="shared" si="41"/>
        <v>64.194327772991315</v>
      </c>
    </row>
    <row r="323" spans="1:9" ht="13.5" x14ac:dyDescent="0.25">
      <c r="A323" s="3">
        <f>TITRES_STAT!B326</f>
        <v>42474</v>
      </c>
      <c r="B323" s="6">
        <f>TITRES_STAT!D326</f>
        <v>5.6402000000000001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1.5536927955563742E-2</v>
      </c>
      <c r="G323" s="2">
        <f t="shared" si="44"/>
        <v>8.6660327959010366E-3</v>
      </c>
      <c r="H323" s="2">
        <f t="shared" si="40"/>
        <v>1.7928535838120279</v>
      </c>
      <c r="I323" s="2">
        <f t="shared" si="41"/>
        <v>64.194327772991315</v>
      </c>
    </row>
    <row r="324" spans="1:9" ht="13.5" x14ac:dyDescent="0.25">
      <c r="A324" s="3">
        <f>TITRES_STAT!B327</f>
        <v>42475</v>
      </c>
      <c r="B324" s="6">
        <f>TITRES_STAT!D327</f>
        <v>5.6402000000000001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1.4427147387309188E-2</v>
      </c>
      <c r="G324" s="2">
        <f t="shared" si="44"/>
        <v>8.0470304533366756E-3</v>
      </c>
      <c r="H324" s="2">
        <f t="shared" si="40"/>
        <v>1.7928535838120281</v>
      </c>
      <c r="I324" s="2">
        <f t="shared" si="41"/>
        <v>64.194327772991315</v>
      </c>
    </row>
    <row r="325" spans="1:9" ht="13.5" x14ac:dyDescent="0.25">
      <c r="A325" s="3">
        <f>TITRES_STAT!B328</f>
        <v>42478</v>
      </c>
      <c r="B325" s="6">
        <f>TITRES_STAT!D328</f>
        <v>5.6402000000000001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1.3396636859644246E-2</v>
      </c>
      <c r="G325" s="2">
        <f t="shared" si="44"/>
        <v>7.4722425638126273E-3</v>
      </c>
      <c r="H325" s="2">
        <f t="shared" si="40"/>
        <v>1.7928535838120281</v>
      </c>
      <c r="I325" s="2">
        <f t="shared" si="41"/>
        <v>64.194327772991315</v>
      </c>
    </row>
    <row r="326" spans="1:9" ht="13.5" x14ac:dyDescent="0.25">
      <c r="A326" s="3">
        <f>TITRES_STAT!B329</f>
        <v>42479</v>
      </c>
      <c r="B326" s="6">
        <f>TITRES_STAT!D329</f>
        <v>5.6402000000000001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1.2439734226812516E-2</v>
      </c>
      <c r="G326" s="2">
        <f t="shared" si="44"/>
        <v>6.9385109521117256E-3</v>
      </c>
      <c r="H326" s="2">
        <f t="shared" si="40"/>
        <v>1.7928535838120283</v>
      </c>
      <c r="I326" s="2">
        <f t="shared" si="41"/>
        <v>64.194327772991315</v>
      </c>
    </row>
    <row r="327" spans="1:9" ht="13.5" x14ac:dyDescent="0.25">
      <c r="A327" s="3">
        <f>TITRES_STAT!B330</f>
        <v>42480</v>
      </c>
      <c r="B327" s="6">
        <f>TITRES_STAT!D330</f>
        <v>5.6402000000000001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1.1551181782040194E-2</v>
      </c>
      <c r="G327" s="2">
        <f t="shared" si="44"/>
        <v>6.4429030269608873E-3</v>
      </c>
      <c r="H327" s="2">
        <f t="shared" si="40"/>
        <v>1.7928535838120285</v>
      </c>
      <c r="I327" s="2">
        <f t="shared" si="41"/>
        <v>64.194327772991329</v>
      </c>
    </row>
    <row r="328" spans="1:9" ht="13.5" x14ac:dyDescent="0.25">
      <c r="A328" s="3">
        <f>TITRES_STAT!B331</f>
        <v>42481</v>
      </c>
      <c r="B328" s="6">
        <f>TITRES_STAT!D331</f>
        <v>5.6402000000000001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1.0726097369037322E-2</v>
      </c>
      <c r="G328" s="2">
        <f t="shared" si="44"/>
        <v>5.9826956678922525E-3</v>
      </c>
      <c r="H328" s="2">
        <f t="shared" si="40"/>
        <v>1.7928535838120285</v>
      </c>
      <c r="I328" s="2">
        <f t="shared" si="41"/>
        <v>64.194327772991329</v>
      </c>
    </row>
    <row r="329" spans="1:9" ht="13.5" x14ac:dyDescent="0.25">
      <c r="A329" s="3">
        <f>TITRES_STAT!B332</f>
        <v>42482</v>
      </c>
      <c r="B329" s="6">
        <f>TITRES_STAT!D332</f>
        <v>5.6402000000000001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9.9599475569632275E-3</v>
      </c>
      <c r="G329" s="2">
        <f t="shared" si="44"/>
        <v>5.5553602630428059E-3</v>
      </c>
      <c r="H329" s="2">
        <f t="shared" si="40"/>
        <v>1.7928535838120285</v>
      </c>
      <c r="I329" s="2">
        <f t="shared" si="41"/>
        <v>64.194327772991329</v>
      </c>
    </row>
    <row r="330" spans="1:9" ht="13.5" x14ac:dyDescent="0.25">
      <c r="A330" s="3">
        <f>TITRES_STAT!B333</f>
        <v>42485</v>
      </c>
      <c r="B330" s="6">
        <f>TITRES_STAT!D333</f>
        <v>5.8071000000000002</v>
      </c>
      <c r="C330" s="2">
        <f t="shared" si="45"/>
        <v>0.16690000000000005</v>
      </c>
      <c r="D330" s="2">
        <f t="shared" si="46"/>
        <v>0.16690000000000005</v>
      </c>
      <c r="E330" s="2">
        <f t="shared" si="47"/>
        <v>0</v>
      </c>
      <c r="F330" s="2">
        <f t="shared" si="44"/>
        <v>2.1169951302894428E-2</v>
      </c>
      <c r="G330" s="2">
        <f t="shared" si="44"/>
        <v>5.1585488156826054E-3</v>
      </c>
      <c r="H330" s="2">
        <f t="shared" si="40"/>
        <v>4.103857898666238</v>
      </c>
      <c r="I330" s="2">
        <f t="shared" si="41"/>
        <v>80.406978018307996</v>
      </c>
    </row>
    <row r="331" spans="1:9" ht="13.5" x14ac:dyDescent="0.25">
      <c r="A331" s="3">
        <f>TITRES_STAT!B334</f>
        <v>42486</v>
      </c>
      <c r="B331" s="6">
        <f>TITRES_STAT!D334</f>
        <v>5.8071000000000002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1.9657811924116253E-2</v>
      </c>
      <c r="G331" s="2">
        <f t="shared" si="44"/>
        <v>4.7900810431338479E-3</v>
      </c>
      <c r="H331" s="2">
        <f t="shared" si="40"/>
        <v>4.103857898666238</v>
      </c>
      <c r="I331" s="2">
        <f t="shared" si="41"/>
        <v>80.406978018307996</v>
      </c>
    </row>
    <row r="332" spans="1:9" ht="13.5" x14ac:dyDescent="0.25">
      <c r="A332" s="3">
        <f>TITRES_STAT!B335</f>
        <v>42487</v>
      </c>
      <c r="B332" s="6">
        <f>TITRES_STAT!D335</f>
        <v>5.8071000000000002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1.8253682500965093E-2</v>
      </c>
      <c r="G332" s="2">
        <f t="shared" si="44"/>
        <v>4.4479323971957163E-3</v>
      </c>
      <c r="H332" s="2">
        <f t="shared" si="40"/>
        <v>4.1038578986662371</v>
      </c>
      <c r="I332" s="2">
        <f t="shared" si="41"/>
        <v>80.406978018307981</v>
      </c>
    </row>
    <row r="333" spans="1:9" ht="13.5" x14ac:dyDescent="0.25">
      <c r="A333" s="3">
        <f>TITRES_STAT!B336</f>
        <v>42488</v>
      </c>
      <c r="B333" s="6">
        <f>TITRES_STAT!D336</f>
        <v>5.8071000000000002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1.6949848036610444E-2</v>
      </c>
      <c r="G333" s="2">
        <f t="shared" si="48"/>
        <v>4.1302229402531655E-3</v>
      </c>
      <c r="H333" s="2">
        <f t="shared" si="40"/>
        <v>4.1038578986662371</v>
      </c>
      <c r="I333" s="2">
        <f t="shared" si="41"/>
        <v>80.406978018307981</v>
      </c>
    </row>
    <row r="334" spans="1:9" ht="13.5" x14ac:dyDescent="0.25">
      <c r="A334" s="3">
        <f>TITRES_STAT!B337</f>
        <v>42489</v>
      </c>
      <c r="B334" s="6">
        <f>TITRES_STAT!D337</f>
        <v>5.8414999999999999</v>
      </c>
      <c r="C334" s="2">
        <f t="shared" si="45"/>
        <v>3.4399999999999764E-2</v>
      </c>
      <c r="D334" s="2">
        <f t="shared" si="46"/>
        <v>3.4399999999999764E-2</v>
      </c>
      <c r="E334" s="2">
        <f t="shared" si="47"/>
        <v>0</v>
      </c>
      <c r="F334" s="2">
        <f t="shared" si="48"/>
        <v>1.8196287462566824E-2</v>
      </c>
      <c r="G334" s="2">
        <f t="shared" si="48"/>
        <v>3.8352070159493679E-3</v>
      </c>
      <c r="H334" s="2">
        <f t="shared" si="40"/>
        <v>4.7445385312694812</v>
      </c>
      <c r="I334" s="2">
        <f t="shared" si="41"/>
        <v>82.592161327552091</v>
      </c>
    </row>
    <row r="335" spans="1:9" ht="13.5" x14ac:dyDescent="0.25">
      <c r="A335" s="3">
        <f>TITRES_STAT!B338</f>
        <v>42492</v>
      </c>
      <c r="B335" s="6">
        <f>TITRES_STAT!D338</f>
        <v>5.8414999999999999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1.6896552643812051E-2</v>
      </c>
      <c r="G335" s="2">
        <f t="shared" si="48"/>
        <v>3.5612636576672703E-3</v>
      </c>
      <c r="H335" s="2">
        <f t="shared" si="40"/>
        <v>4.7445385312694812</v>
      </c>
      <c r="I335" s="2">
        <f t="shared" si="41"/>
        <v>82.592161327552091</v>
      </c>
    </row>
    <row r="336" spans="1:9" ht="13.5" x14ac:dyDescent="0.25">
      <c r="A336" s="3">
        <f>TITRES_STAT!B339</f>
        <v>42493</v>
      </c>
      <c r="B336" s="6">
        <f>TITRES_STAT!D339</f>
        <v>5.8414999999999999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1.5689656026396905E-2</v>
      </c>
      <c r="G336" s="2">
        <f t="shared" si="48"/>
        <v>3.3068876821196083E-3</v>
      </c>
      <c r="H336" s="2">
        <f t="shared" si="40"/>
        <v>4.7445385312694812</v>
      </c>
      <c r="I336" s="2">
        <f t="shared" si="41"/>
        <v>82.592161327552091</v>
      </c>
    </row>
    <row r="337" spans="1:9" ht="13.5" x14ac:dyDescent="0.25">
      <c r="A337" s="3">
        <f>TITRES_STAT!B340</f>
        <v>42494</v>
      </c>
      <c r="B337" s="6">
        <f>TITRES_STAT!D340</f>
        <v>5.8365999999999998</v>
      </c>
      <c r="C337" s="2">
        <f t="shared" si="45"/>
        <v>-4.9000000000001265E-3</v>
      </c>
      <c r="D337" s="2">
        <f t="shared" si="46"/>
        <v>0</v>
      </c>
      <c r="E337" s="2">
        <f t="shared" si="47"/>
        <v>4.9000000000001265E-3</v>
      </c>
      <c r="F337" s="2">
        <f t="shared" si="48"/>
        <v>1.4568966310225697E-2</v>
      </c>
      <c r="G337" s="2">
        <f t="shared" si="48"/>
        <v>3.420681419111074E-3</v>
      </c>
      <c r="H337" s="2">
        <f t="shared" ref="H337:H400" si="49">F337/G337</f>
        <v>4.2590830671427176</v>
      </c>
      <c r="I337" s="2">
        <f t="shared" ref="I337:I400" si="50">IF(G337=0,100,100-(100/(1+H337)))</f>
        <v>80.985278474726499</v>
      </c>
    </row>
    <row r="338" spans="1:9" ht="13.5" x14ac:dyDescent="0.25">
      <c r="A338" s="3">
        <f>TITRES_STAT!B341</f>
        <v>42495</v>
      </c>
      <c r="B338" s="6">
        <f>TITRES_STAT!D341</f>
        <v>5.8414999999999999</v>
      </c>
      <c r="C338" s="2">
        <f t="shared" si="45"/>
        <v>4.9000000000001265E-3</v>
      </c>
      <c r="D338" s="2">
        <f t="shared" si="46"/>
        <v>4.9000000000001265E-3</v>
      </c>
      <c r="E338" s="2">
        <f t="shared" si="47"/>
        <v>0</v>
      </c>
      <c r="F338" s="2">
        <f t="shared" si="48"/>
        <v>1.38783258594953E-2</v>
      </c>
      <c r="G338" s="2">
        <f t="shared" si="48"/>
        <v>3.1763470320317114E-3</v>
      </c>
      <c r="H338" s="2">
        <f t="shared" si="49"/>
        <v>4.3692725384033997</v>
      </c>
      <c r="I338" s="2">
        <f t="shared" si="50"/>
        <v>81.375503052833324</v>
      </c>
    </row>
    <row r="339" spans="1:9" ht="13.5" x14ac:dyDescent="0.25">
      <c r="A339" s="3">
        <f>TITRES_STAT!B342</f>
        <v>42496</v>
      </c>
      <c r="B339" s="6">
        <f>TITRES_STAT!D342</f>
        <v>5.6942000000000004</v>
      </c>
      <c r="C339" s="2">
        <f t="shared" si="45"/>
        <v>-0.14729999999999954</v>
      </c>
      <c r="D339" s="2">
        <f t="shared" si="46"/>
        <v>0</v>
      </c>
      <c r="E339" s="2">
        <f t="shared" si="47"/>
        <v>0.14729999999999954</v>
      </c>
      <c r="F339" s="2">
        <f t="shared" si="48"/>
        <v>1.2887016869531351E-2</v>
      </c>
      <c r="G339" s="2">
        <f t="shared" si="48"/>
        <v>1.3470893672600842E-2</v>
      </c>
      <c r="H339" s="2">
        <f t="shared" si="49"/>
        <v>0.95665641662237533</v>
      </c>
      <c r="I339" s="2">
        <f t="shared" si="50"/>
        <v>48.892406888368136</v>
      </c>
    </row>
    <row r="340" spans="1:9" ht="13.5" x14ac:dyDescent="0.25">
      <c r="A340" s="3">
        <f>TITRES_STAT!B343</f>
        <v>42499</v>
      </c>
      <c r="B340" s="6">
        <f>TITRES_STAT!D343</f>
        <v>5.6942000000000004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1.1966515664564827E-2</v>
      </c>
      <c r="G340" s="2">
        <f t="shared" si="48"/>
        <v>1.2508686981700783E-2</v>
      </c>
      <c r="H340" s="2">
        <f t="shared" si="49"/>
        <v>0.95665641662237533</v>
      </c>
      <c r="I340" s="2">
        <f t="shared" si="50"/>
        <v>48.892406888368136</v>
      </c>
    </row>
    <row r="341" spans="1:9" ht="13.5" x14ac:dyDescent="0.25">
      <c r="A341" s="3">
        <f>TITRES_STAT!B344</f>
        <v>42500</v>
      </c>
      <c r="B341" s="6">
        <f>TITRES_STAT!D344</f>
        <v>5.6942000000000004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1.1111764545667339E-2</v>
      </c>
      <c r="G341" s="2">
        <f t="shared" si="48"/>
        <v>1.1615209340150727E-2</v>
      </c>
      <c r="H341" s="2">
        <f t="shared" si="49"/>
        <v>0.95665641662237533</v>
      </c>
      <c r="I341" s="2">
        <f t="shared" si="50"/>
        <v>48.892406888368136</v>
      </c>
    </row>
    <row r="342" spans="1:9" ht="13.5" x14ac:dyDescent="0.25">
      <c r="A342" s="3">
        <f>TITRES_STAT!B345</f>
        <v>42501</v>
      </c>
      <c r="B342" s="6">
        <f>TITRES_STAT!D345</f>
        <v>5.6942000000000004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1.0318067078119672E-2</v>
      </c>
      <c r="G342" s="2">
        <f t="shared" si="48"/>
        <v>1.0785551530139961E-2</v>
      </c>
      <c r="H342" s="2">
        <f t="shared" si="49"/>
        <v>0.95665641662237533</v>
      </c>
      <c r="I342" s="2">
        <f t="shared" si="50"/>
        <v>48.892406888368136</v>
      </c>
    </row>
    <row r="343" spans="1:9" ht="13.5" x14ac:dyDescent="0.25">
      <c r="A343" s="3">
        <f>TITRES_STAT!B346</f>
        <v>42502</v>
      </c>
      <c r="B343" s="6">
        <f>TITRES_STAT!D346</f>
        <v>5.5370999999999997</v>
      </c>
      <c r="C343" s="2">
        <f t="shared" si="45"/>
        <v>-0.15710000000000068</v>
      </c>
      <c r="D343" s="2">
        <f t="shared" si="46"/>
        <v>0</v>
      </c>
      <c r="E343" s="2">
        <f t="shared" si="47"/>
        <v>0.15710000000000068</v>
      </c>
      <c r="F343" s="2">
        <f t="shared" si="48"/>
        <v>9.5810622868254102E-3</v>
      </c>
      <c r="G343" s="2">
        <f t="shared" si="48"/>
        <v>2.1236583563701443E-2</v>
      </c>
      <c r="H343" s="2">
        <f t="shared" si="49"/>
        <v>0.45115836349504956</v>
      </c>
      <c r="I343" s="2">
        <f t="shared" si="50"/>
        <v>31.0895333579207</v>
      </c>
    </row>
    <row r="344" spans="1:9" ht="13.5" x14ac:dyDescent="0.25">
      <c r="A344" s="3">
        <f>TITRES_STAT!B347</f>
        <v>42503</v>
      </c>
      <c r="B344" s="6">
        <f>TITRES_STAT!D347</f>
        <v>5.3948</v>
      </c>
      <c r="C344" s="2">
        <f t="shared" si="45"/>
        <v>-0.14229999999999965</v>
      </c>
      <c r="D344" s="2">
        <f t="shared" si="46"/>
        <v>0</v>
      </c>
      <c r="E344" s="2">
        <f t="shared" si="47"/>
        <v>0.14229999999999965</v>
      </c>
      <c r="F344" s="2">
        <f t="shared" si="48"/>
        <v>8.8967006949093094E-3</v>
      </c>
      <c r="G344" s="2">
        <f t="shared" si="48"/>
        <v>2.9883970452008458E-2</v>
      </c>
      <c r="H344" s="2">
        <f t="shared" si="49"/>
        <v>0.29770812112121386</v>
      </c>
      <c r="I344" s="2">
        <f t="shared" si="50"/>
        <v>22.941069434318976</v>
      </c>
    </row>
    <row r="345" spans="1:9" ht="13.5" x14ac:dyDescent="0.25">
      <c r="A345" s="3">
        <f>TITRES_STAT!B348</f>
        <v>42506</v>
      </c>
      <c r="B345" s="6">
        <f>TITRES_STAT!D348</f>
        <v>5.3948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8.2612220738443581E-3</v>
      </c>
      <c r="G345" s="2">
        <f t="shared" si="48"/>
        <v>2.7749401134007857E-2</v>
      </c>
      <c r="H345" s="2">
        <f t="shared" si="49"/>
        <v>0.29770812112121375</v>
      </c>
      <c r="I345" s="2">
        <f t="shared" si="50"/>
        <v>22.941069434318976</v>
      </c>
    </row>
    <row r="346" spans="1:9" ht="13.5" x14ac:dyDescent="0.25">
      <c r="A346" s="3">
        <f>TITRES_STAT!B349</f>
        <v>42507</v>
      </c>
      <c r="B346" s="6">
        <f>TITRES_STAT!D349</f>
        <v>5.3948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7.6711347828554753E-3</v>
      </c>
      <c r="G346" s="2">
        <f t="shared" si="48"/>
        <v>2.5767301053007296E-2</v>
      </c>
      <c r="H346" s="2">
        <f t="shared" si="49"/>
        <v>0.29770812112121375</v>
      </c>
      <c r="I346" s="2">
        <f t="shared" si="50"/>
        <v>22.941069434318976</v>
      </c>
    </row>
    <row r="347" spans="1:9" ht="13.5" x14ac:dyDescent="0.25">
      <c r="A347" s="3">
        <f>TITRES_STAT!B350</f>
        <v>42508</v>
      </c>
      <c r="B347" s="6">
        <f>TITRES_STAT!D350</f>
        <v>5.3948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7.1231965840800838E-3</v>
      </c>
      <c r="G347" s="2">
        <f t="shared" si="48"/>
        <v>2.392677954922106E-2</v>
      </c>
      <c r="H347" s="2">
        <f t="shared" si="49"/>
        <v>0.29770812112121375</v>
      </c>
      <c r="I347" s="2">
        <f t="shared" si="50"/>
        <v>22.941069434318976</v>
      </c>
    </row>
    <row r="348" spans="1:9" ht="13.5" x14ac:dyDescent="0.25">
      <c r="A348" s="3">
        <f>TITRES_STAT!B351</f>
        <v>42509</v>
      </c>
      <c r="B348" s="6">
        <f>TITRES_STAT!D351</f>
        <v>5.3948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6.6143968280743632E-3</v>
      </c>
      <c r="G348" s="2">
        <f t="shared" si="48"/>
        <v>2.2217723867133839E-2</v>
      </c>
      <c r="H348" s="2">
        <f t="shared" si="49"/>
        <v>0.29770812112121381</v>
      </c>
      <c r="I348" s="2">
        <f t="shared" si="50"/>
        <v>22.941069434318976</v>
      </c>
    </row>
    <row r="349" spans="1:9" ht="13.5" x14ac:dyDescent="0.25">
      <c r="A349" s="3">
        <f>TITRES_STAT!B352</f>
        <v>42510</v>
      </c>
      <c r="B349" s="6">
        <f>TITRES_STAT!D352</f>
        <v>5.3948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6.1419399117833371E-3</v>
      </c>
      <c r="G349" s="2">
        <f t="shared" si="51"/>
        <v>2.0630743590909995E-2</v>
      </c>
      <c r="H349" s="2">
        <f t="shared" si="49"/>
        <v>0.29770812112121375</v>
      </c>
      <c r="I349" s="2">
        <f t="shared" si="50"/>
        <v>22.941069434318976</v>
      </c>
    </row>
    <row r="350" spans="1:9" ht="13.5" x14ac:dyDescent="0.25">
      <c r="A350" s="3">
        <f>TITRES_STAT!B353</f>
        <v>42513</v>
      </c>
      <c r="B350" s="6">
        <f>TITRES_STAT!D353</f>
        <v>5.3948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5.7032299180845274E-3</v>
      </c>
      <c r="G350" s="2">
        <f t="shared" si="51"/>
        <v>1.9157119048702136E-2</v>
      </c>
      <c r="H350" s="2">
        <f t="shared" si="49"/>
        <v>0.29770812112121381</v>
      </c>
      <c r="I350" s="2">
        <f t="shared" si="50"/>
        <v>22.941069434318976</v>
      </c>
    </row>
    <row r="351" spans="1:9" ht="13.5" x14ac:dyDescent="0.25">
      <c r="A351" s="3">
        <f>TITRES_STAT!B354</f>
        <v>42514</v>
      </c>
      <c r="B351" s="6">
        <f>TITRES_STAT!D354</f>
        <v>5.3948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5.2958563525070607E-3</v>
      </c>
      <c r="G351" s="2">
        <f t="shared" si="51"/>
        <v>1.778875340236627E-2</v>
      </c>
      <c r="H351" s="2">
        <f t="shared" si="49"/>
        <v>0.29770812112121375</v>
      </c>
      <c r="I351" s="2">
        <f t="shared" si="50"/>
        <v>22.941069434318976</v>
      </c>
    </row>
    <row r="352" spans="1:9" ht="13.5" x14ac:dyDescent="0.25">
      <c r="A352" s="3">
        <f>TITRES_STAT!B355</f>
        <v>42515</v>
      </c>
      <c r="B352" s="6">
        <f>TITRES_STAT!D355</f>
        <v>5.3948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4.9175808987565557E-3</v>
      </c>
      <c r="G352" s="2">
        <f t="shared" si="51"/>
        <v>1.6518128159340107E-2</v>
      </c>
      <c r="H352" s="2">
        <f t="shared" si="49"/>
        <v>0.2977081211212137</v>
      </c>
      <c r="I352" s="2">
        <f t="shared" si="50"/>
        <v>22.941069434318962</v>
      </c>
    </row>
    <row r="353" spans="1:9" ht="13.5" x14ac:dyDescent="0.25">
      <c r="A353" s="3">
        <f>TITRES_STAT!B356</f>
        <v>42516</v>
      </c>
      <c r="B353" s="6">
        <f>TITRES_STAT!D356</f>
        <v>5.3948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4.5663251202739449E-3</v>
      </c>
      <c r="G353" s="2">
        <f t="shared" si="51"/>
        <v>1.5338261862244384E-2</v>
      </c>
      <c r="H353" s="2">
        <f t="shared" si="49"/>
        <v>0.29770812112121375</v>
      </c>
      <c r="I353" s="2">
        <f t="shared" si="50"/>
        <v>22.941069434318976</v>
      </c>
    </row>
    <row r="354" spans="1:9" ht="13.5" x14ac:dyDescent="0.25">
      <c r="A354" s="3">
        <f>TITRES_STAT!B357</f>
        <v>42517</v>
      </c>
      <c r="B354" s="6">
        <f>TITRES_STAT!D357</f>
        <v>5.3948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4.2401590402543774E-3</v>
      </c>
      <c r="G354" s="2">
        <f t="shared" si="51"/>
        <v>1.4242671729226927E-2</v>
      </c>
      <c r="H354" s="2">
        <f t="shared" si="49"/>
        <v>0.29770812112121375</v>
      </c>
      <c r="I354" s="2">
        <f t="shared" si="50"/>
        <v>22.941069434318976</v>
      </c>
    </row>
    <row r="355" spans="1:9" ht="13.5" x14ac:dyDescent="0.25">
      <c r="A355" s="3">
        <f>TITRES_STAT!B358</f>
        <v>42520</v>
      </c>
      <c r="B355" s="6">
        <f>TITRES_STAT!D358</f>
        <v>5.3948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3.9372905373790653E-3</v>
      </c>
      <c r="G355" s="2">
        <f t="shared" si="51"/>
        <v>1.3225338034282148E-2</v>
      </c>
      <c r="H355" s="2">
        <f t="shared" si="49"/>
        <v>0.29770812112121381</v>
      </c>
      <c r="I355" s="2">
        <f t="shared" si="50"/>
        <v>22.941069434318976</v>
      </c>
    </row>
    <row r="356" spans="1:9" ht="13.5" x14ac:dyDescent="0.25">
      <c r="A356" s="3">
        <f>TITRES_STAT!B359</f>
        <v>42521</v>
      </c>
      <c r="B356" s="6">
        <f>TITRES_STAT!D359</f>
        <v>5.3997000000000002</v>
      </c>
      <c r="C356" s="2">
        <f t="shared" si="45"/>
        <v>4.9000000000001265E-3</v>
      </c>
      <c r="D356" s="2">
        <f t="shared" si="46"/>
        <v>4.9000000000001265E-3</v>
      </c>
      <c r="E356" s="2">
        <f t="shared" si="47"/>
        <v>0</v>
      </c>
      <c r="F356" s="2">
        <f t="shared" si="51"/>
        <v>4.0060554989948555E-3</v>
      </c>
      <c r="G356" s="2">
        <f t="shared" si="51"/>
        <v>1.2280671031833423E-2</v>
      </c>
      <c r="H356" s="2">
        <f t="shared" si="49"/>
        <v>0.32620819241965948</v>
      </c>
      <c r="I356" s="2">
        <f t="shared" si="50"/>
        <v>24.597057557342822</v>
      </c>
    </row>
    <row r="357" spans="1:9" ht="13.5" x14ac:dyDescent="0.25">
      <c r="A357" s="3">
        <f>TITRES_STAT!B360</f>
        <v>42522</v>
      </c>
      <c r="B357" s="6">
        <f>TITRES_STAT!D360</f>
        <v>5.3997000000000002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3.7199086776380798E-3</v>
      </c>
      <c r="G357" s="2">
        <f t="shared" si="51"/>
        <v>1.1403480243845321E-2</v>
      </c>
      <c r="H357" s="2">
        <f t="shared" si="49"/>
        <v>0.32620819241965948</v>
      </c>
      <c r="I357" s="2">
        <f t="shared" si="50"/>
        <v>24.597057557342822</v>
      </c>
    </row>
    <row r="358" spans="1:9" ht="13.5" x14ac:dyDescent="0.25">
      <c r="A358" s="3">
        <f>TITRES_STAT!B361</f>
        <v>42523</v>
      </c>
      <c r="B358" s="6">
        <f>TITRES_STAT!D361</f>
        <v>5.3997000000000002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3.4542009149496453E-3</v>
      </c>
      <c r="G358" s="2">
        <f t="shared" si="51"/>
        <v>1.0588945940713513E-2</v>
      </c>
      <c r="H358" s="2">
        <f t="shared" si="49"/>
        <v>0.32620819241965943</v>
      </c>
      <c r="I358" s="2">
        <f t="shared" si="50"/>
        <v>24.597057557342822</v>
      </c>
    </row>
    <row r="359" spans="1:9" ht="13.5" x14ac:dyDescent="0.25">
      <c r="A359" s="3">
        <f>TITRES_STAT!B362</f>
        <v>42524</v>
      </c>
      <c r="B359" s="6">
        <f>TITRES_STAT!D362</f>
        <v>5.2377000000000002</v>
      </c>
      <c r="C359" s="2">
        <f t="shared" si="45"/>
        <v>-0.16199999999999992</v>
      </c>
      <c r="D359" s="2">
        <f t="shared" si="46"/>
        <v>0</v>
      </c>
      <c r="E359" s="2">
        <f t="shared" si="47"/>
        <v>0.16199999999999992</v>
      </c>
      <c r="F359" s="2">
        <f t="shared" si="51"/>
        <v>3.2074722781675275E-3</v>
      </c>
      <c r="G359" s="2">
        <f t="shared" si="51"/>
        <v>2.140402123066254E-2</v>
      </c>
      <c r="H359" s="2">
        <f t="shared" si="49"/>
        <v>0.14985372344765907</v>
      </c>
      <c r="I359" s="2">
        <f t="shared" si="50"/>
        <v>13.032416244941643</v>
      </c>
    </row>
    <row r="360" spans="1:9" ht="13.5" x14ac:dyDescent="0.25">
      <c r="A360" s="3">
        <f>TITRES_STAT!B363</f>
        <v>42527</v>
      </c>
      <c r="B360" s="6">
        <f>TITRES_STAT!D363</f>
        <v>5.0805999999999996</v>
      </c>
      <c r="C360" s="2">
        <f t="shared" si="45"/>
        <v>-0.15710000000000068</v>
      </c>
      <c r="D360" s="2">
        <f t="shared" si="46"/>
        <v>0</v>
      </c>
      <c r="E360" s="2">
        <f t="shared" si="47"/>
        <v>0.15710000000000068</v>
      </c>
      <c r="F360" s="2">
        <f t="shared" si="51"/>
        <v>2.9783671154412759E-3</v>
      </c>
      <c r="G360" s="2">
        <f t="shared" si="51"/>
        <v>3.1096591142758121E-2</v>
      </c>
      <c r="H360" s="2">
        <f t="shared" si="49"/>
        <v>9.57779295411577E-2</v>
      </c>
      <c r="I360" s="2">
        <f t="shared" si="50"/>
        <v>8.740633203049029</v>
      </c>
    </row>
    <row r="361" spans="1:9" ht="13.5" x14ac:dyDescent="0.25">
      <c r="A361" s="3">
        <f>TITRES_STAT!B364</f>
        <v>42528</v>
      </c>
      <c r="B361" s="6">
        <f>TITRES_STAT!D364</f>
        <v>5.2328000000000001</v>
      </c>
      <c r="C361" s="2">
        <f t="shared" si="45"/>
        <v>0.15220000000000056</v>
      </c>
      <c r="D361" s="2">
        <f t="shared" si="46"/>
        <v>0.15220000000000056</v>
      </c>
      <c r="E361" s="2">
        <f t="shared" si="47"/>
        <v>0</v>
      </c>
      <c r="F361" s="2">
        <f t="shared" si="51"/>
        <v>1.3637055178624081E-2</v>
      </c>
      <c r="G361" s="2">
        <f t="shared" si="51"/>
        <v>2.8875406061132539E-2</v>
      </c>
      <c r="H361" s="2">
        <f t="shared" si="49"/>
        <v>0.47227232579008149</v>
      </c>
      <c r="I361" s="2">
        <f t="shared" si="50"/>
        <v>32.077783268570286</v>
      </c>
    </row>
    <row r="362" spans="1:9" ht="13.5" x14ac:dyDescent="0.25">
      <c r="A362" s="3">
        <f>TITRES_STAT!B365</f>
        <v>42529</v>
      </c>
      <c r="B362" s="6">
        <f>TITRES_STAT!D365</f>
        <v>5.3849999999999998</v>
      </c>
      <c r="C362" s="2">
        <f t="shared" si="45"/>
        <v>0.15219999999999967</v>
      </c>
      <c r="D362" s="2">
        <f t="shared" si="46"/>
        <v>0.15219999999999967</v>
      </c>
      <c r="E362" s="2">
        <f t="shared" si="47"/>
        <v>0</v>
      </c>
      <c r="F362" s="2">
        <f t="shared" si="51"/>
        <v>2.353440838015091E-2</v>
      </c>
      <c r="G362" s="2">
        <f t="shared" si="51"/>
        <v>2.6812877056765931E-2</v>
      </c>
      <c r="H362" s="2">
        <f t="shared" si="49"/>
        <v>0.87772782944276639</v>
      </c>
      <c r="I362" s="2">
        <f t="shared" si="50"/>
        <v>46.744145540157461</v>
      </c>
    </row>
    <row r="363" spans="1:9" ht="13.5" x14ac:dyDescent="0.25">
      <c r="A363" s="3">
        <f>TITRES_STAT!B366</f>
        <v>42530</v>
      </c>
      <c r="B363" s="6">
        <f>TITRES_STAT!D366</f>
        <v>5.3997000000000002</v>
      </c>
      <c r="C363" s="2">
        <f t="shared" si="45"/>
        <v>1.4700000000000379E-2</v>
      </c>
      <c r="D363" s="2">
        <f t="shared" si="46"/>
        <v>1.4700000000000379E-2</v>
      </c>
      <c r="E363" s="2">
        <f t="shared" si="47"/>
        <v>0</v>
      </c>
      <c r="F363" s="2">
        <f t="shared" si="51"/>
        <v>2.2903379210140157E-2</v>
      </c>
      <c r="G363" s="2">
        <f t="shared" si="51"/>
        <v>2.489767155271122E-2</v>
      </c>
      <c r="H363" s="2">
        <f t="shared" si="49"/>
        <v>0.91990044778488955</v>
      </c>
      <c r="I363" s="2">
        <f t="shared" si="50"/>
        <v>47.913965999968219</v>
      </c>
    </row>
    <row r="364" spans="1:9" ht="13.5" x14ac:dyDescent="0.25">
      <c r="A364" s="3">
        <f>TITRES_STAT!B367</f>
        <v>42531</v>
      </c>
      <c r="B364" s="6">
        <f>TITRES_STAT!D367</f>
        <v>5.3800999999999997</v>
      </c>
      <c r="C364" s="2">
        <f t="shared" si="45"/>
        <v>-1.9600000000000506E-2</v>
      </c>
      <c r="D364" s="2">
        <f t="shared" si="46"/>
        <v>0</v>
      </c>
      <c r="E364" s="2">
        <f t="shared" si="47"/>
        <v>1.9600000000000506E-2</v>
      </c>
      <c r="F364" s="2">
        <f t="shared" si="51"/>
        <v>2.1267423552273006E-2</v>
      </c>
      <c r="G364" s="2">
        <f t="shared" si="51"/>
        <v>2.4519266441803311E-2</v>
      </c>
      <c r="H364" s="2">
        <f t="shared" si="49"/>
        <v>0.86737601235956296</v>
      </c>
      <c r="I364" s="2">
        <f t="shared" si="50"/>
        <v>46.448921193090158</v>
      </c>
    </row>
    <row r="365" spans="1:9" ht="13.5" x14ac:dyDescent="0.25">
      <c r="A365" s="3">
        <f>TITRES_STAT!B368</f>
        <v>42534</v>
      </c>
      <c r="B365" s="6">
        <f>TITRES_STAT!D368</f>
        <v>5.3800999999999997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1.9748321869967788E-2</v>
      </c>
      <c r="G365" s="2">
        <f t="shared" si="52"/>
        <v>2.2767890267388787E-2</v>
      </c>
      <c r="H365" s="2">
        <f t="shared" si="49"/>
        <v>0.86737601235956285</v>
      </c>
      <c r="I365" s="2">
        <f t="shared" si="50"/>
        <v>46.448921193090158</v>
      </c>
    </row>
    <row r="366" spans="1:9" ht="13.5" x14ac:dyDescent="0.25">
      <c r="A366" s="3">
        <f>TITRES_STAT!B369</f>
        <v>42535</v>
      </c>
      <c r="B366" s="6">
        <f>TITRES_STAT!D369</f>
        <v>5.3800999999999997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1.8337727450684373E-2</v>
      </c>
      <c r="G366" s="2">
        <f t="shared" si="52"/>
        <v>2.114161239114673E-2</v>
      </c>
      <c r="H366" s="2">
        <f t="shared" si="49"/>
        <v>0.86737601235956285</v>
      </c>
      <c r="I366" s="2">
        <f t="shared" si="50"/>
        <v>46.448921193090158</v>
      </c>
    </row>
    <row r="367" spans="1:9" ht="13.5" x14ac:dyDescent="0.25">
      <c r="A367" s="3">
        <f>TITRES_STAT!B370</f>
        <v>42536</v>
      </c>
      <c r="B367" s="6">
        <f>TITRES_STAT!D370</f>
        <v>5.3800999999999997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1.7027889775635487E-2</v>
      </c>
      <c r="G367" s="2">
        <f t="shared" si="52"/>
        <v>1.9631497220350538E-2</v>
      </c>
      <c r="H367" s="2">
        <f t="shared" si="49"/>
        <v>0.86737601235956263</v>
      </c>
      <c r="I367" s="2">
        <f t="shared" si="50"/>
        <v>46.44892119309015</v>
      </c>
    </row>
    <row r="368" spans="1:9" ht="13.5" x14ac:dyDescent="0.25">
      <c r="A368" s="3">
        <f>TITRES_STAT!B371</f>
        <v>42537</v>
      </c>
      <c r="B368" s="6">
        <f>TITRES_STAT!D371</f>
        <v>5.3800999999999997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1.5811611934518667E-2</v>
      </c>
      <c r="G368" s="2">
        <f t="shared" si="52"/>
        <v>1.8229247418896928E-2</v>
      </c>
      <c r="H368" s="2">
        <f t="shared" si="49"/>
        <v>0.86737601235956263</v>
      </c>
      <c r="I368" s="2">
        <f t="shared" si="50"/>
        <v>46.44892119309015</v>
      </c>
    </row>
    <row r="369" spans="1:9" ht="13.5" x14ac:dyDescent="0.25">
      <c r="A369" s="3">
        <f>TITRES_STAT!B372</f>
        <v>42538</v>
      </c>
      <c r="B369" s="6">
        <f>TITRES_STAT!D372</f>
        <v>5.3997000000000002</v>
      </c>
      <c r="C369" s="2">
        <f t="shared" si="45"/>
        <v>1.9600000000000506E-2</v>
      </c>
      <c r="D369" s="2">
        <f t="shared" si="46"/>
        <v>1.9600000000000506E-2</v>
      </c>
      <c r="E369" s="2">
        <f t="shared" si="47"/>
        <v>0</v>
      </c>
      <c r="F369" s="2">
        <f t="shared" si="52"/>
        <v>1.6082211082053082E-2</v>
      </c>
      <c r="G369" s="2">
        <f t="shared" si="52"/>
        <v>1.6927158317547146E-2</v>
      </c>
      <c r="H369" s="2">
        <f t="shared" si="49"/>
        <v>0.95008333828731495</v>
      </c>
      <c r="I369" s="2">
        <f t="shared" si="50"/>
        <v>48.720140295221306</v>
      </c>
    </row>
    <row r="370" spans="1:9" ht="13.5" x14ac:dyDescent="0.25">
      <c r="A370" s="3">
        <f>TITRES_STAT!B373</f>
        <v>42541</v>
      </c>
      <c r="B370" s="6">
        <f>TITRES_STAT!D373</f>
        <v>5.4010999999999996</v>
      </c>
      <c r="C370" s="2">
        <f t="shared" si="45"/>
        <v>1.3999999999994017E-3</v>
      </c>
      <c r="D370" s="2">
        <f t="shared" si="46"/>
        <v>1.3999999999994017E-3</v>
      </c>
      <c r="E370" s="2">
        <f t="shared" si="47"/>
        <v>0</v>
      </c>
      <c r="F370" s="2">
        <f t="shared" si="52"/>
        <v>1.5033481719049249E-2</v>
      </c>
      <c r="G370" s="2">
        <f t="shared" si="52"/>
        <v>1.5718075580579492E-2</v>
      </c>
      <c r="H370" s="2">
        <f t="shared" si="49"/>
        <v>0.9564454402817546</v>
      </c>
      <c r="I370" s="2">
        <f t="shared" si="50"/>
        <v>48.886895621480427</v>
      </c>
    </row>
    <row r="371" spans="1:9" ht="13.5" x14ac:dyDescent="0.25">
      <c r="A371" s="3">
        <f>TITRES_STAT!B374</f>
        <v>42542</v>
      </c>
      <c r="B371" s="6">
        <f>TITRES_STAT!D374</f>
        <v>5.5605000000000002</v>
      </c>
      <c r="C371" s="2">
        <f t="shared" si="45"/>
        <v>0.15940000000000065</v>
      </c>
      <c r="D371" s="2">
        <f t="shared" si="46"/>
        <v>0.15940000000000065</v>
      </c>
      <c r="E371" s="2">
        <f t="shared" si="47"/>
        <v>0</v>
      </c>
      <c r="F371" s="2">
        <f t="shared" si="52"/>
        <v>2.5345375881974348E-2</v>
      </c>
      <c r="G371" s="2">
        <f t="shared" si="52"/>
        <v>1.4595355896252386E-2</v>
      </c>
      <c r="H371" s="2">
        <f t="shared" si="49"/>
        <v>1.7365370232926089</v>
      </c>
      <c r="I371" s="2">
        <f t="shared" si="50"/>
        <v>63.457464982629865</v>
      </c>
    </row>
    <row r="372" spans="1:9" ht="13.5" x14ac:dyDescent="0.25">
      <c r="A372" s="3">
        <f>TITRES_STAT!B375</f>
        <v>42543</v>
      </c>
      <c r="B372" s="6">
        <f>TITRES_STAT!D375</f>
        <v>5.5605000000000002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2.3534991890404752E-2</v>
      </c>
      <c r="G372" s="2">
        <f t="shared" si="52"/>
        <v>1.3552830475091501E-2</v>
      </c>
      <c r="H372" s="2">
        <f t="shared" si="49"/>
        <v>1.7365370232926089</v>
      </c>
      <c r="I372" s="2">
        <f t="shared" si="50"/>
        <v>63.457464982629865</v>
      </c>
    </row>
    <row r="373" spans="1:9" ht="13.5" x14ac:dyDescent="0.25">
      <c r="A373" s="3">
        <f>TITRES_STAT!B376</f>
        <v>42544</v>
      </c>
      <c r="B373" s="6">
        <f>TITRES_STAT!D376</f>
        <v>5.5605000000000002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2.1853921041090126E-2</v>
      </c>
      <c r="G373" s="2">
        <f t="shared" si="52"/>
        <v>1.2584771155442109E-2</v>
      </c>
      <c r="H373" s="2">
        <f t="shared" si="49"/>
        <v>1.7365370232926089</v>
      </c>
      <c r="I373" s="2">
        <f t="shared" si="50"/>
        <v>63.457464982629865</v>
      </c>
    </row>
    <row r="374" spans="1:9" ht="13.5" x14ac:dyDescent="0.25">
      <c r="A374" s="3">
        <f>TITRES_STAT!B377</f>
        <v>42545</v>
      </c>
      <c r="B374" s="6">
        <f>TITRES_STAT!D377</f>
        <v>5.5605000000000002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2.029292668101226E-2</v>
      </c>
      <c r="G374" s="2">
        <f t="shared" si="52"/>
        <v>1.1685858930053387E-2</v>
      </c>
      <c r="H374" s="2">
        <f t="shared" si="49"/>
        <v>1.7365370232926089</v>
      </c>
      <c r="I374" s="2">
        <f t="shared" si="50"/>
        <v>63.457464982629865</v>
      </c>
    </row>
    <row r="375" spans="1:9" ht="13.5" x14ac:dyDescent="0.25">
      <c r="A375" s="3">
        <f>TITRES_STAT!B378</f>
        <v>42548</v>
      </c>
      <c r="B375" s="6">
        <f>TITRES_STAT!D378</f>
        <v>5.5605000000000002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1.8843431918082815E-2</v>
      </c>
      <c r="G375" s="2">
        <f t="shared" si="52"/>
        <v>1.0851154720763858E-2</v>
      </c>
      <c r="H375" s="2">
        <f t="shared" si="49"/>
        <v>1.7365370232926092</v>
      </c>
      <c r="I375" s="2">
        <f t="shared" si="50"/>
        <v>63.457464982629865</v>
      </c>
    </row>
    <row r="376" spans="1:9" ht="13.5" x14ac:dyDescent="0.25">
      <c r="A376" s="3">
        <f>TITRES_STAT!B379</f>
        <v>42549</v>
      </c>
      <c r="B376" s="6">
        <f>TITRES_STAT!D379</f>
        <v>5.5605000000000002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1.7497472495362616E-2</v>
      </c>
      <c r="G376" s="2">
        <f t="shared" si="52"/>
        <v>1.0076072240709296E-2</v>
      </c>
      <c r="H376" s="2">
        <f t="shared" si="49"/>
        <v>1.7365370232926096</v>
      </c>
      <c r="I376" s="2">
        <f t="shared" si="50"/>
        <v>63.457464982629872</v>
      </c>
    </row>
    <row r="377" spans="1:9" ht="13.5" x14ac:dyDescent="0.25">
      <c r="A377" s="3">
        <f>TITRES_STAT!B380</f>
        <v>42550</v>
      </c>
      <c r="B377" s="6">
        <f>TITRES_STAT!D380</f>
        <v>5.5605000000000002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1.6247653031408144E-2</v>
      </c>
      <c r="G377" s="2">
        <f t="shared" si="52"/>
        <v>9.3563527949443465E-3</v>
      </c>
      <c r="H377" s="2">
        <f t="shared" si="49"/>
        <v>1.7365370232926096</v>
      </c>
      <c r="I377" s="2">
        <f t="shared" si="50"/>
        <v>63.457464982629872</v>
      </c>
    </row>
    <row r="378" spans="1:9" ht="13.5" x14ac:dyDescent="0.25">
      <c r="A378" s="3">
        <f>TITRES_STAT!B381</f>
        <v>42551</v>
      </c>
      <c r="B378" s="6">
        <f>TITRES_STAT!D381</f>
        <v>5.5605000000000002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1.5087106386307562E-2</v>
      </c>
      <c r="G378" s="2">
        <f t="shared" si="52"/>
        <v>8.6880418810197507E-3</v>
      </c>
      <c r="H378" s="2">
        <f t="shared" si="49"/>
        <v>1.7365370232926096</v>
      </c>
      <c r="I378" s="2">
        <f t="shared" si="50"/>
        <v>63.457464982629872</v>
      </c>
    </row>
    <row r="379" spans="1:9" ht="13.5" x14ac:dyDescent="0.25">
      <c r="A379" s="3">
        <f>TITRES_STAT!B382</f>
        <v>42552</v>
      </c>
      <c r="B379" s="6">
        <f>TITRES_STAT!D382</f>
        <v>5.5605000000000002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1.4009455930142736E-2</v>
      </c>
      <c r="G379" s="2">
        <f t="shared" si="52"/>
        <v>8.0674674609469109E-3</v>
      </c>
      <c r="H379" s="2">
        <f t="shared" si="49"/>
        <v>1.7365370232926096</v>
      </c>
      <c r="I379" s="2">
        <f t="shared" si="50"/>
        <v>63.457464982629872</v>
      </c>
    </row>
    <row r="380" spans="1:9" ht="13.5" x14ac:dyDescent="0.25">
      <c r="A380" s="3">
        <f>TITRES_STAT!B383</f>
        <v>42555</v>
      </c>
      <c r="B380" s="6">
        <f>TITRES_STAT!D383</f>
        <v>5.5605000000000002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1.3008780506561112E-2</v>
      </c>
      <c r="G380" s="2">
        <f t="shared" si="52"/>
        <v>7.4912197851649889E-3</v>
      </c>
      <c r="H380" s="2">
        <f t="shared" si="49"/>
        <v>1.7365370232926096</v>
      </c>
      <c r="I380" s="2">
        <f t="shared" si="50"/>
        <v>63.457464982629872</v>
      </c>
    </row>
    <row r="381" spans="1:9" ht="13.5" x14ac:dyDescent="0.25">
      <c r="A381" s="3">
        <f>TITRES_STAT!B384</f>
        <v>42559</v>
      </c>
      <c r="B381" s="6">
        <f>TITRES_STAT!D384</f>
        <v>5.5605000000000002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1.2079581898949603E-2</v>
      </c>
      <c r="G381" s="2">
        <f t="shared" si="53"/>
        <v>6.9561326576532039E-3</v>
      </c>
      <c r="H381" s="2">
        <f t="shared" si="49"/>
        <v>1.7365370232926094</v>
      </c>
      <c r="I381" s="2">
        <f t="shared" si="50"/>
        <v>63.457464982629872</v>
      </c>
    </row>
    <row r="382" spans="1:9" ht="13.5" x14ac:dyDescent="0.25">
      <c r="A382" s="3">
        <f>TITRES_STAT!B385</f>
        <v>42562</v>
      </c>
      <c r="B382" s="6">
        <f>TITRES_STAT!D385</f>
        <v>5.5605000000000002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1.1216754620453202E-2</v>
      </c>
      <c r="G382" s="2">
        <f t="shared" si="53"/>
        <v>6.4592660392494032E-3</v>
      </c>
      <c r="H382" s="2">
        <f t="shared" si="49"/>
        <v>1.7365370232926094</v>
      </c>
      <c r="I382" s="2">
        <f t="shared" si="50"/>
        <v>63.457464982629872</v>
      </c>
    </row>
    <row r="383" spans="1:9" ht="13.5" x14ac:dyDescent="0.25">
      <c r="A383" s="3">
        <f>TITRES_STAT!B386</f>
        <v>42563</v>
      </c>
      <c r="B383" s="6">
        <f>TITRES_STAT!D386</f>
        <v>5.5605000000000002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1.0415557861849402E-2</v>
      </c>
      <c r="G383" s="2">
        <f t="shared" si="53"/>
        <v>5.997889893588731E-3</v>
      </c>
      <c r="H383" s="2">
        <f t="shared" si="49"/>
        <v>1.7365370232926096</v>
      </c>
      <c r="I383" s="2">
        <f t="shared" si="50"/>
        <v>63.457464982629872</v>
      </c>
    </row>
    <row r="384" spans="1:9" ht="13.5" x14ac:dyDescent="0.25">
      <c r="A384" s="3">
        <f>TITRES_STAT!B387</f>
        <v>42564</v>
      </c>
      <c r="B384" s="6">
        <f>TITRES_STAT!D387</f>
        <v>5.3959000000000001</v>
      </c>
      <c r="C384" s="2">
        <f t="shared" si="45"/>
        <v>-0.16460000000000008</v>
      </c>
      <c r="D384" s="2">
        <f t="shared" si="46"/>
        <v>0</v>
      </c>
      <c r="E384" s="2">
        <f t="shared" si="47"/>
        <v>0.16460000000000008</v>
      </c>
      <c r="F384" s="2">
        <f t="shared" si="53"/>
        <v>9.6715894431458737E-3</v>
      </c>
      <c r="G384" s="2">
        <f t="shared" si="53"/>
        <v>1.7326612044046685E-2</v>
      </c>
      <c r="H384" s="2">
        <f t="shared" si="49"/>
        <v>0.55819276258736172</v>
      </c>
      <c r="I384" s="2">
        <f t="shared" si="50"/>
        <v>35.823087873960404</v>
      </c>
    </row>
    <row r="385" spans="1:9" ht="13.5" x14ac:dyDescent="0.25">
      <c r="A385" s="3">
        <f>TITRES_STAT!B388</f>
        <v>42565</v>
      </c>
      <c r="B385" s="6">
        <f>TITRES_STAT!D388</f>
        <v>5.3959000000000001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8.9807616257783114E-3</v>
      </c>
      <c r="G385" s="2">
        <f t="shared" si="53"/>
        <v>1.6088996898043349E-2</v>
      </c>
      <c r="H385" s="2">
        <f t="shared" si="49"/>
        <v>0.55819276258736183</v>
      </c>
      <c r="I385" s="2">
        <f t="shared" si="50"/>
        <v>35.823087873960404</v>
      </c>
    </row>
    <row r="386" spans="1:9" ht="13.5" x14ac:dyDescent="0.25">
      <c r="A386" s="3">
        <f>TITRES_STAT!B389</f>
        <v>42566</v>
      </c>
      <c r="B386" s="6">
        <f>TITRES_STAT!D389</f>
        <v>5.3959000000000001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8.3392786525084313E-3</v>
      </c>
      <c r="G386" s="2">
        <f t="shared" si="53"/>
        <v>1.4939782833897396E-2</v>
      </c>
      <c r="H386" s="2">
        <f t="shared" si="49"/>
        <v>0.55819276258736172</v>
      </c>
      <c r="I386" s="2">
        <f t="shared" si="50"/>
        <v>35.823087873960404</v>
      </c>
    </row>
    <row r="387" spans="1:9" ht="13.5" x14ac:dyDescent="0.25">
      <c r="A387" s="3">
        <f>TITRES_STAT!B390</f>
        <v>42569</v>
      </c>
      <c r="B387" s="6">
        <f>TITRES_STAT!D390</f>
        <v>5.3959000000000001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7.7436158916149717E-3</v>
      </c>
      <c r="G387" s="2">
        <f t="shared" si="53"/>
        <v>1.3872655488619009E-2</v>
      </c>
      <c r="H387" s="2">
        <f t="shared" si="49"/>
        <v>0.55819276258736172</v>
      </c>
      <c r="I387" s="2">
        <f t="shared" si="50"/>
        <v>35.823087873960404</v>
      </c>
    </row>
    <row r="388" spans="1:9" ht="13.5" x14ac:dyDescent="0.25">
      <c r="A388" s="3">
        <f>TITRES_STAT!B391</f>
        <v>42570</v>
      </c>
      <c r="B388" s="6">
        <f>TITRES_STAT!D391</f>
        <v>5.5553999999999997</v>
      </c>
      <c r="C388" s="2">
        <f t="shared" si="54"/>
        <v>0.15949999999999953</v>
      </c>
      <c r="D388" s="2">
        <f t="shared" si="55"/>
        <v>0.15949999999999953</v>
      </c>
      <c r="E388" s="2">
        <f t="shared" si="56"/>
        <v>0</v>
      </c>
      <c r="F388" s="2">
        <f t="shared" si="53"/>
        <v>1.8583357613642441E-2</v>
      </c>
      <c r="G388" s="2">
        <f t="shared" si="53"/>
        <v>1.2881751525146224E-2</v>
      </c>
      <c r="H388" s="2">
        <f t="shared" si="49"/>
        <v>1.4426110903758871</v>
      </c>
      <c r="I388" s="2">
        <f t="shared" si="50"/>
        <v>59.060203896555933</v>
      </c>
    </row>
    <row r="389" spans="1:9" ht="13.5" x14ac:dyDescent="0.25">
      <c r="A389" s="3">
        <f>TITRES_STAT!B392</f>
        <v>42571</v>
      </c>
      <c r="B389" s="6">
        <f>TITRES_STAT!D392</f>
        <v>5.5605000000000002</v>
      </c>
      <c r="C389" s="2">
        <f t="shared" si="54"/>
        <v>5.1000000000005485E-3</v>
      </c>
      <c r="D389" s="2">
        <f t="shared" si="55"/>
        <v>5.1000000000005485E-3</v>
      </c>
      <c r="E389" s="2">
        <f t="shared" si="56"/>
        <v>0</v>
      </c>
      <c r="F389" s="2">
        <f t="shared" si="53"/>
        <v>1.7620260641239449E-2</v>
      </c>
      <c r="G389" s="2">
        <f t="shared" si="53"/>
        <v>1.1961626416207209E-2</v>
      </c>
      <c r="H389" s="2">
        <f t="shared" si="49"/>
        <v>1.4730656206889363</v>
      </c>
      <c r="I389" s="2">
        <f t="shared" si="50"/>
        <v>59.56435641520001</v>
      </c>
    </row>
    <row r="390" spans="1:9" ht="13.5" x14ac:dyDescent="0.25">
      <c r="A390" s="3">
        <f>TITRES_STAT!B393</f>
        <v>42572</v>
      </c>
      <c r="B390" s="6">
        <f>TITRES_STAT!D393</f>
        <v>5.5605000000000002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1.6361670595436632E-2</v>
      </c>
      <c r="G390" s="2">
        <f t="shared" si="53"/>
        <v>1.1107224529335265E-2</v>
      </c>
      <c r="H390" s="2">
        <f t="shared" si="49"/>
        <v>1.4730656206889363</v>
      </c>
      <c r="I390" s="2">
        <f t="shared" si="50"/>
        <v>59.56435641520001</v>
      </c>
    </row>
    <row r="391" spans="1:9" ht="13.5" x14ac:dyDescent="0.25">
      <c r="A391" s="3">
        <f>TITRES_STAT!B394</f>
        <v>42573</v>
      </c>
      <c r="B391" s="6">
        <f>TITRES_STAT!D394</f>
        <v>5.5605000000000002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1.519297983861973E-2</v>
      </c>
      <c r="G391" s="2">
        <f t="shared" si="53"/>
        <v>1.0313851348668459E-2</v>
      </c>
      <c r="H391" s="2">
        <f t="shared" si="49"/>
        <v>1.4730656206889365</v>
      </c>
      <c r="I391" s="2">
        <f t="shared" si="50"/>
        <v>59.564356415200017</v>
      </c>
    </row>
    <row r="392" spans="1:9" ht="13.5" x14ac:dyDescent="0.25">
      <c r="A392" s="3">
        <f>TITRES_STAT!B395</f>
        <v>42577</v>
      </c>
      <c r="B392" s="6">
        <f>TITRES_STAT!D395</f>
        <v>5.5605000000000002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1.4107766993004034E-2</v>
      </c>
      <c r="G392" s="2">
        <f t="shared" si="53"/>
        <v>9.5771476809064261E-3</v>
      </c>
      <c r="H392" s="2">
        <f t="shared" si="49"/>
        <v>1.4730656206889365</v>
      </c>
      <c r="I392" s="2">
        <f t="shared" si="50"/>
        <v>59.564356415200017</v>
      </c>
    </row>
    <row r="393" spans="1:9" ht="13.5" x14ac:dyDescent="0.25">
      <c r="A393" s="3">
        <f>TITRES_STAT!B396</f>
        <v>42578</v>
      </c>
      <c r="B393" s="6">
        <f>TITRES_STAT!D396</f>
        <v>5.5605000000000002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1.3100069350646603E-2</v>
      </c>
      <c r="G393" s="2">
        <f t="shared" si="53"/>
        <v>8.8930657036988235E-3</v>
      </c>
      <c r="H393" s="2">
        <f t="shared" si="49"/>
        <v>1.4730656206889368</v>
      </c>
      <c r="I393" s="2">
        <f t="shared" si="50"/>
        <v>59.564356415200017</v>
      </c>
    </row>
    <row r="394" spans="1:9" ht="13.5" x14ac:dyDescent="0.25">
      <c r="A394" s="3">
        <f>TITRES_STAT!B397</f>
        <v>42579</v>
      </c>
      <c r="B394" s="6">
        <f>TITRES_STAT!D397</f>
        <v>5.5605000000000002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1.2164350111314701E-2</v>
      </c>
      <c r="G394" s="2">
        <f t="shared" si="53"/>
        <v>8.257846724863193E-3</v>
      </c>
      <c r="H394" s="2">
        <f t="shared" si="49"/>
        <v>1.4730656206889365</v>
      </c>
      <c r="I394" s="2">
        <f t="shared" si="50"/>
        <v>59.564356415200017</v>
      </c>
    </row>
    <row r="395" spans="1:9" ht="13.5" x14ac:dyDescent="0.25">
      <c r="A395" s="3">
        <f>TITRES_STAT!B398</f>
        <v>42580</v>
      </c>
      <c r="B395" s="6">
        <f>TITRES_STAT!D398</f>
        <v>5.5605000000000002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1.1295467960506509E-2</v>
      </c>
      <c r="G395" s="2">
        <f t="shared" si="53"/>
        <v>7.6680005302301084E-3</v>
      </c>
      <c r="H395" s="2">
        <f t="shared" si="49"/>
        <v>1.4730656206889365</v>
      </c>
      <c r="I395" s="2">
        <f t="shared" si="50"/>
        <v>59.564356415200017</v>
      </c>
    </row>
    <row r="396" spans="1:9" ht="13.5" x14ac:dyDescent="0.25">
      <c r="A396" s="3">
        <f>TITRES_STAT!B399</f>
        <v>42583</v>
      </c>
      <c r="B396" s="6">
        <f>TITRES_STAT!D399</f>
        <v>5.5605000000000002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1.048864882047033E-2</v>
      </c>
      <c r="G396" s="2">
        <f t="shared" si="53"/>
        <v>7.1202862066422432E-3</v>
      </c>
      <c r="H396" s="2">
        <f t="shared" si="49"/>
        <v>1.4730656206889368</v>
      </c>
      <c r="I396" s="2">
        <f t="shared" si="50"/>
        <v>59.564356415200017</v>
      </c>
    </row>
    <row r="397" spans="1:9" ht="13.5" x14ac:dyDescent="0.25">
      <c r="A397" s="3">
        <f>TITRES_STAT!B400</f>
        <v>42584</v>
      </c>
      <c r="B397" s="6">
        <f>TITRES_STAT!D400</f>
        <v>5.5605000000000002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9.7394596190081648E-3</v>
      </c>
      <c r="G397" s="2">
        <f t="shared" si="57"/>
        <v>6.6116943347392255E-3</v>
      </c>
      <c r="H397" s="2">
        <f t="shared" si="49"/>
        <v>1.473065620688937</v>
      </c>
      <c r="I397" s="2">
        <f t="shared" si="50"/>
        <v>59.564356415200017</v>
      </c>
    </row>
    <row r="398" spans="1:9" ht="13.5" x14ac:dyDescent="0.25">
      <c r="A398" s="3">
        <f>TITRES_STAT!B401</f>
        <v>42585</v>
      </c>
      <c r="B398" s="6">
        <f>TITRES_STAT!D401</f>
        <v>5.5605000000000002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9.0437839319361529E-3</v>
      </c>
      <c r="G398" s="2">
        <f t="shared" si="57"/>
        <v>6.1394304536864239E-3</v>
      </c>
      <c r="H398" s="2">
        <f t="shared" si="49"/>
        <v>1.4730656206889368</v>
      </c>
      <c r="I398" s="2">
        <f t="shared" si="50"/>
        <v>59.564356415200017</v>
      </c>
    </row>
    <row r="399" spans="1:9" ht="13.5" x14ac:dyDescent="0.25">
      <c r="A399" s="3">
        <f>TITRES_STAT!B402</f>
        <v>42586</v>
      </c>
      <c r="B399" s="6">
        <f>TITRES_STAT!D402</f>
        <v>5.5605000000000002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8.3977993653692844E-3</v>
      </c>
      <c r="G399" s="2">
        <f t="shared" si="57"/>
        <v>5.7008997069945364E-3</v>
      </c>
      <c r="H399" s="2">
        <f t="shared" si="49"/>
        <v>1.4730656206889368</v>
      </c>
      <c r="I399" s="2">
        <f t="shared" si="50"/>
        <v>59.564356415200017</v>
      </c>
    </row>
    <row r="400" spans="1:9" ht="13.5" x14ac:dyDescent="0.25">
      <c r="A400" s="3">
        <f>TITRES_STAT!B403</f>
        <v>42587</v>
      </c>
      <c r="B400" s="6">
        <f>TITRES_STAT!D403</f>
        <v>5.5605000000000002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7.7979565535571931E-3</v>
      </c>
      <c r="G400" s="2">
        <f t="shared" si="57"/>
        <v>5.2936925850663548E-3</v>
      </c>
      <c r="H400" s="2">
        <f t="shared" si="49"/>
        <v>1.473065620688937</v>
      </c>
      <c r="I400" s="2">
        <f t="shared" si="50"/>
        <v>59.564356415200017</v>
      </c>
    </row>
    <row r="401" spans="1:9" ht="13.5" x14ac:dyDescent="0.25">
      <c r="A401" s="3">
        <f>TITRES_STAT!B404</f>
        <v>42590</v>
      </c>
      <c r="B401" s="6">
        <f>TITRES_STAT!D404</f>
        <v>5.5605000000000002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7.2409596568745365E-3</v>
      </c>
      <c r="G401" s="2">
        <f t="shared" si="57"/>
        <v>4.9155716861330441E-3</v>
      </c>
      <c r="H401" s="2">
        <f t="shared" ref="H401:H464" si="58">F401/G401</f>
        <v>1.4730656206889368</v>
      </c>
      <c r="I401" s="2">
        <f t="shared" ref="I401:I464" si="59">IF(G401=0,100,100-(100/(1+H401)))</f>
        <v>59.564356415200017</v>
      </c>
    </row>
    <row r="402" spans="1:9" ht="13.5" x14ac:dyDescent="0.25">
      <c r="A402" s="3">
        <f>TITRES_STAT!B405</f>
        <v>42591</v>
      </c>
      <c r="B402" s="6">
        <f>TITRES_STAT!D405</f>
        <v>5.5605000000000002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6.7237482528120698E-3</v>
      </c>
      <c r="G402" s="2">
        <f t="shared" si="57"/>
        <v>4.5644594228378271E-3</v>
      </c>
      <c r="H402" s="2">
        <f t="shared" si="58"/>
        <v>1.4730656206889368</v>
      </c>
      <c r="I402" s="2">
        <f t="shared" si="59"/>
        <v>59.564356415200017</v>
      </c>
    </row>
    <row r="403" spans="1:9" ht="13.5" x14ac:dyDescent="0.25">
      <c r="A403" s="3">
        <f>TITRES_STAT!B406</f>
        <v>42592</v>
      </c>
      <c r="B403" s="6">
        <f>TITRES_STAT!D406</f>
        <v>5.4010999999999996</v>
      </c>
      <c r="C403" s="2">
        <f t="shared" si="54"/>
        <v>-0.15940000000000065</v>
      </c>
      <c r="D403" s="2">
        <f t="shared" si="55"/>
        <v>0</v>
      </c>
      <c r="E403" s="2">
        <f t="shared" si="56"/>
        <v>0.15940000000000065</v>
      </c>
      <c r="F403" s="2">
        <f t="shared" si="57"/>
        <v>6.2434805204683507E-3</v>
      </c>
      <c r="G403" s="2">
        <f t="shared" si="57"/>
        <v>1.5624140892635172E-2</v>
      </c>
      <c r="H403" s="2">
        <f t="shared" si="58"/>
        <v>0.39960472472514447</v>
      </c>
      <c r="I403" s="2">
        <f t="shared" si="59"/>
        <v>28.551255769990277</v>
      </c>
    </row>
    <row r="404" spans="1:9" ht="13.5" x14ac:dyDescent="0.25">
      <c r="A404" s="3">
        <f>TITRES_STAT!B407</f>
        <v>42593</v>
      </c>
      <c r="B404" s="6">
        <f>TITRES_STAT!D407</f>
        <v>5.4010999999999996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5.7975176261491831E-3</v>
      </c>
      <c r="G404" s="2">
        <f t="shared" si="57"/>
        <v>1.4508130828875518E-2</v>
      </c>
      <c r="H404" s="2">
        <f t="shared" si="58"/>
        <v>0.39960472472514447</v>
      </c>
      <c r="I404" s="2">
        <f t="shared" si="59"/>
        <v>28.551255769990277</v>
      </c>
    </row>
    <row r="405" spans="1:9" ht="13.5" x14ac:dyDescent="0.25">
      <c r="A405" s="3">
        <f>TITRES_STAT!B408</f>
        <v>42594</v>
      </c>
      <c r="B405" s="6">
        <f>TITRES_STAT!D408</f>
        <v>5.4010999999999996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5.3834092242813847E-3</v>
      </c>
      <c r="G405" s="2">
        <f t="shared" si="57"/>
        <v>1.3471835769670124E-2</v>
      </c>
      <c r="H405" s="2">
        <f t="shared" si="58"/>
        <v>0.39960472472514447</v>
      </c>
      <c r="I405" s="2">
        <f t="shared" si="59"/>
        <v>28.551255769990277</v>
      </c>
    </row>
    <row r="406" spans="1:9" ht="13.5" x14ac:dyDescent="0.25">
      <c r="A406" s="3">
        <f>TITRES_STAT!B409</f>
        <v>42597</v>
      </c>
      <c r="B406" s="6">
        <f>TITRES_STAT!D409</f>
        <v>5.4010999999999996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4.9988799939755715E-3</v>
      </c>
      <c r="G406" s="2">
        <f t="shared" si="57"/>
        <v>1.2509561786122258E-2</v>
      </c>
      <c r="H406" s="2">
        <f t="shared" si="58"/>
        <v>0.39960472472514447</v>
      </c>
      <c r="I406" s="2">
        <f t="shared" si="59"/>
        <v>28.551255769990277</v>
      </c>
    </row>
    <row r="407" spans="1:9" ht="13.5" x14ac:dyDescent="0.25">
      <c r="A407" s="3">
        <f>TITRES_STAT!B410</f>
        <v>42598</v>
      </c>
      <c r="B407" s="6">
        <f>TITRES_STAT!D410</f>
        <v>5.4010999999999996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4.6418171372630311E-3</v>
      </c>
      <c r="G407" s="2">
        <f t="shared" si="57"/>
        <v>1.1616021658542097E-2</v>
      </c>
      <c r="H407" s="2">
        <f t="shared" si="58"/>
        <v>0.39960472472514452</v>
      </c>
      <c r="I407" s="2">
        <f t="shared" si="59"/>
        <v>28.551255769990277</v>
      </c>
    </row>
    <row r="408" spans="1:9" ht="13.5" x14ac:dyDescent="0.25">
      <c r="A408" s="3">
        <f>TITRES_STAT!B411</f>
        <v>42599</v>
      </c>
      <c r="B408" s="6">
        <f>TITRES_STAT!D411</f>
        <v>5.4010999999999996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4.3102587703156715E-3</v>
      </c>
      <c r="G408" s="2">
        <f t="shared" si="57"/>
        <v>1.0786305825789089E-2</v>
      </c>
      <c r="H408" s="2">
        <f t="shared" si="58"/>
        <v>0.39960472472514452</v>
      </c>
      <c r="I408" s="2">
        <f t="shared" si="59"/>
        <v>28.551255769990277</v>
      </c>
    </row>
    <row r="409" spans="1:9" ht="13.5" x14ac:dyDescent="0.25">
      <c r="A409" s="3">
        <f>TITRES_STAT!B412</f>
        <v>42600</v>
      </c>
      <c r="B409" s="6">
        <f>TITRES_STAT!D412</f>
        <v>5.4010999999999996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4.0023831438645522E-3</v>
      </c>
      <c r="G409" s="2">
        <f t="shared" si="57"/>
        <v>1.0015855409661297E-2</v>
      </c>
      <c r="H409" s="2">
        <f t="shared" si="58"/>
        <v>0.39960472472514452</v>
      </c>
      <c r="I409" s="2">
        <f t="shared" si="59"/>
        <v>28.551255769990277</v>
      </c>
    </row>
    <row r="410" spans="1:9" ht="13.5" x14ac:dyDescent="0.25">
      <c r="A410" s="3">
        <f>TITRES_STAT!B413</f>
        <v>42601</v>
      </c>
      <c r="B410" s="6">
        <f>TITRES_STAT!D413</f>
        <v>5.4010999999999996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3.7164986335885128E-3</v>
      </c>
      <c r="G410" s="2">
        <f t="shared" si="57"/>
        <v>9.3004371661140617E-3</v>
      </c>
      <c r="H410" s="2">
        <f t="shared" si="58"/>
        <v>0.39960472472514452</v>
      </c>
      <c r="I410" s="2">
        <f t="shared" si="59"/>
        <v>28.551255769990277</v>
      </c>
    </row>
    <row r="411" spans="1:9" ht="13.5" x14ac:dyDescent="0.25">
      <c r="A411" s="3">
        <f>TITRES_STAT!B414</f>
        <v>42604</v>
      </c>
      <c r="B411" s="6">
        <f>TITRES_STAT!D414</f>
        <v>5.4010999999999996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3.4510344454750474E-3</v>
      </c>
      <c r="G411" s="2">
        <f t="shared" si="57"/>
        <v>8.6361202256773437E-3</v>
      </c>
      <c r="H411" s="2">
        <f t="shared" si="58"/>
        <v>0.39960472472514447</v>
      </c>
      <c r="I411" s="2">
        <f t="shared" si="59"/>
        <v>28.551255769990277</v>
      </c>
    </row>
    <row r="412" spans="1:9" ht="13.5" x14ac:dyDescent="0.25">
      <c r="A412" s="3">
        <f>TITRES_STAT!B415</f>
        <v>42605</v>
      </c>
      <c r="B412" s="6">
        <f>TITRES_STAT!D415</f>
        <v>5.4010999999999996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3.2045319850839728E-3</v>
      </c>
      <c r="G412" s="2">
        <f t="shared" si="57"/>
        <v>8.0192544952718183E-3</v>
      </c>
      <c r="H412" s="2">
        <f t="shared" si="58"/>
        <v>0.39960472472514452</v>
      </c>
      <c r="I412" s="2">
        <f t="shared" si="59"/>
        <v>28.551255769990277</v>
      </c>
    </row>
    <row r="413" spans="1:9" ht="13.5" x14ac:dyDescent="0.25">
      <c r="A413" s="3">
        <f>TITRES_STAT!B416</f>
        <v>42606</v>
      </c>
      <c r="B413" s="6">
        <f>TITRES_STAT!D416</f>
        <v>5.4010999999999996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2.9756368432922601E-3</v>
      </c>
      <c r="G413" s="2">
        <f t="shared" si="60"/>
        <v>7.446450602752403E-3</v>
      </c>
      <c r="H413" s="2">
        <f t="shared" si="58"/>
        <v>0.39960472472514447</v>
      </c>
      <c r="I413" s="2">
        <f t="shared" si="59"/>
        <v>28.551255769990277</v>
      </c>
    </row>
    <row r="414" spans="1:9" ht="13.5" x14ac:dyDescent="0.25">
      <c r="A414" s="3">
        <f>TITRES_STAT!B417</f>
        <v>42607</v>
      </c>
      <c r="B414" s="6">
        <f>TITRES_STAT!D417</f>
        <v>5.4010999999999996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2.7630913544856701E-3</v>
      </c>
      <c r="G414" s="2">
        <f t="shared" si="60"/>
        <v>6.9145612739843747E-3</v>
      </c>
      <c r="H414" s="2">
        <f t="shared" si="58"/>
        <v>0.39960472472514441</v>
      </c>
      <c r="I414" s="2">
        <f t="shared" si="59"/>
        <v>28.551255769990277</v>
      </c>
    </row>
    <row r="415" spans="1:9" ht="13.5" x14ac:dyDescent="0.25">
      <c r="A415" s="3">
        <f>TITRES_STAT!B418</f>
        <v>42608</v>
      </c>
      <c r="B415" s="6">
        <f>TITRES_STAT!D418</f>
        <v>5.4010999999999996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2.5657276863081222E-3</v>
      </c>
      <c r="G415" s="2">
        <f t="shared" si="60"/>
        <v>6.4206640401283472E-3</v>
      </c>
      <c r="H415" s="2">
        <f t="shared" si="58"/>
        <v>0.39960472472514447</v>
      </c>
      <c r="I415" s="2">
        <f t="shared" si="59"/>
        <v>28.551255769990277</v>
      </c>
    </row>
    <row r="416" spans="1:9" ht="13.5" x14ac:dyDescent="0.25">
      <c r="A416" s="3">
        <f>TITRES_STAT!B419</f>
        <v>42611</v>
      </c>
      <c r="B416" s="6">
        <f>TITRES_STAT!D419</f>
        <v>5.4010999999999996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2.3824614230003988E-3</v>
      </c>
      <c r="G416" s="2">
        <f t="shared" si="60"/>
        <v>5.96204518011918E-3</v>
      </c>
      <c r="H416" s="2">
        <f t="shared" si="58"/>
        <v>0.39960472472514441</v>
      </c>
      <c r="I416" s="2">
        <f t="shared" si="59"/>
        <v>28.551255769990277</v>
      </c>
    </row>
    <row r="417" spans="1:9" ht="13.5" x14ac:dyDescent="0.25">
      <c r="A417" s="3">
        <f>TITRES_STAT!B420</f>
        <v>42612</v>
      </c>
      <c r="B417" s="6">
        <f>TITRES_STAT!D420</f>
        <v>5.4010999999999996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2.2122856070717991E-3</v>
      </c>
      <c r="G417" s="2">
        <f t="shared" si="60"/>
        <v>5.5361848101106673E-3</v>
      </c>
      <c r="H417" s="2">
        <f t="shared" si="58"/>
        <v>0.39960472472514441</v>
      </c>
      <c r="I417" s="2">
        <f t="shared" si="59"/>
        <v>28.551255769990277</v>
      </c>
    </row>
    <row r="418" spans="1:9" ht="13.5" x14ac:dyDescent="0.25">
      <c r="A418" s="3">
        <f>TITRES_STAT!B421</f>
        <v>42613</v>
      </c>
      <c r="B418" s="6">
        <f>TITRES_STAT!D421</f>
        <v>5.4010999999999996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2.0542652065666705E-3</v>
      </c>
      <c r="G418" s="2">
        <f t="shared" si="60"/>
        <v>5.1407430379599049E-3</v>
      </c>
      <c r="H418" s="2">
        <f t="shared" si="58"/>
        <v>0.39960472472514441</v>
      </c>
      <c r="I418" s="2">
        <f t="shared" si="59"/>
        <v>28.551255769990277</v>
      </c>
    </row>
    <row r="419" spans="1:9" ht="13.5" x14ac:dyDescent="0.25">
      <c r="A419" s="3">
        <f>TITRES_STAT!B422</f>
        <v>42614</v>
      </c>
      <c r="B419" s="6">
        <f>TITRES_STAT!D422</f>
        <v>5.4010999999999996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1.907531977526194E-3</v>
      </c>
      <c r="G419" s="2">
        <f t="shared" si="60"/>
        <v>4.7735471066770539E-3</v>
      </c>
      <c r="H419" s="2">
        <f t="shared" si="58"/>
        <v>0.39960472472514447</v>
      </c>
      <c r="I419" s="2">
        <f t="shared" si="59"/>
        <v>28.551255769990277</v>
      </c>
    </row>
    <row r="420" spans="1:9" ht="13.5" x14ac:dyDescent="0.25">
      <c r="A420" s="3">
        <f>TITRES_STAT!B423</f>
        <v>42615</v>
      </c>
      <c r="B420" s="6">
        <f>TITRES_STAT!D423</f>
        <v>5.4010999999999996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1.7712796934171802E-3</v>
      </c>
      <c r="G420" s="2">
        <f t="shared" si="60"/>
        <v>4.4325794562001209E-3</v>
      </c>
      <c r="H420" s="2">
        <f t="shared" si="58"/>
        <v>0.39960472472514452</v>
      </c>
      <c r="I420" s="2">
        <f t="shared" si="59"/>
        <v>28.551255769990277</v>
      </c>
    </row>
    <row r="421" spans="1:9" ht="13.5" x14ac:dyDescent="0.25">
      <c r="A421" s="3">
        <f>TITRES_STAT!B424</f>
        <v>42618</v>
      </c>
      <c r="B421" s="6">
        <f>TITRES_STAT!D424</f>
        <v>5.4010999999999996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1.6447597153159529E-3</v>
      </c>
      <c r="G421" s="2">
        <f t="shared" si="60"/>
        <v>4.1159666379001125E-3</v>
      </c>
      <c r="H421" s="2">
        <f t="shared" si="58"/>
        <v>0.39960472472514447</v>
      </c>
      <c r="I421" s="2">
        <f t="shared" si="59"/>
        <v>28.551255769990277</v>
      </c>
    </row>
    <row r="422" spans="1:9" ht="13.5" x14ac:dyDescent="0.25">
      <c r="A422" s="3">
        <f>TITRES_STAT!B425</f>
        <v>42619</v>
      </c>
      <c r="B422" s="6">
        <f>TITRES_STAT!D425</f>
        <v>5.4010999999999996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1.5272768785076706E-3</v>
      </c>
      <c r="G422" s="2">
        <f t="shared" si="60"/>
        <v>3.821969020907247E-3</v>
      </c>
      <c r="H422" s="2">
        <f t="shared" si="58"/>
        <v>0.39960472472514452</v>
      </c>
      <c r="I422" s="2">
        <f t="shared" si="59"/>
        <v>28.551255769990277</v>
      </c>
    </row>
    <row r="423" spans="1:9" ht="13.5" x14ac:dyDescent="0.25">
      <c r="A423" s="3">
        <f>TITRES_STAT!B426</f>
        <v>42620</v>
      </c>
      <c r="B423" s="6">
        <f>TITRES_STAT!D426</f>
        <v>5.4010999999999996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1.4181856728999799E-3</v>
      </c>
      <c r="G423" s="2">
        <f t="shared" si="60"/>
        <v>3.5489712336995863E-3</v>
      </c>
      <c r="H423" s="2">
        <f t="shared" si="58"/>
        <v>0.39960472472514458</v>
      </c>
      <c r="I423" s="2">
        <f t="shared" si="59"/>
        <v>28.551255769990291</v>
      </c>
    </row>
    <row r="424" spans="1:9" ht="13.5" x14ac:dyDescent="0.25">
      <c r="A424" s="3">
        <f>TITRES_STAT!B427</f>
        <v>42621</v>
      </c>
      <c r="B424" s="6">
        <f>TITRES_STAT!D427</f>
        <v>5.4010999999999996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1.3168866962642669E-3</v>
      </c>
      <c r="G424" s="2">
        <f t="shared" si="60"/>
        <v>3.2954732884353305E-3</v>
      </c>
      <c r="H424" s="2">
        <f t="shared" si="58"/>
        <v>0.39960472472514447</v>
      </c>
      <c r="I424" s="2">
        <f t="shared" si="59"/>
        <v>28.551255769990277</v>
      </c>
    </row>
    <row r="425" spans="1:9" ht="13.5" x14ac:dyDescent="0.25">
      <c r="A425" s="3">
        <f>TITRES_STAT!B428</f>
        <v>42622</v>
      </c>
      <c r="B425" s="6">
        <f>TITRES_STAT!D428</f>
        <v>5.4010999999999996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1.2228233608168192E-3</v>
      </c>
      <c r="G425" s="2">
        <f t="shared" si="60"/>
        <v>3.0600823392613781E-3</v>
      </c>
      <c r="H425" s="2">
        <f t="shared" si="58"/>
        <v>0.39960472472514447</v>
      </c>
      <c r="I425" s="2">
        <f t="shared" si="59"/>
        <v>28.551255769990277</v>
      </c>
    </row>
    <row r="426" spans="1:9" ht="13.5" x14ac:dyDescent="0.25">
      <c r="A426" s="3">
        <f>TITRES_STAT!B429</f>
        <v>42627</v>
      </c>
      <c r="B426" s="6">
        <f>TITRES_STAT!D429</f>
        <v>5.4010999999999996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1.1354788350441893E-3</v>
      </c>
      <c r="G426" s="2">
        <f t="shared" si="60"/>
        <v>2.8415050293141364E-3</v>
      </c>
      <c r="H426" s="2">
        <f t="shared" si="58"/>
        <v>0.39960472472514452</v>
      </c>
      <c r="I426" s="2">
        <f t="shared" si="59"/>
        <v>28.551255769990277</v>
      </c>
    </row>
    <row r="427" spans="1:9" ht="13.5" x14ac:dyDescent="0.25">
      <c r="A427" s="3">
        <f>TITRES_STAT!B430</f>
        <v>42628</v>
      </c>
      <c r="B427" s="6">
        <f>TITRES_STAT!D430</f>
        <v>5.4010999999999996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1.0543732039696044E-3</v>
      </c>
      <c r="G427" s="2">
        <f t="shared" si="60"/>
        <v>2.6385403843631268E-3</v>
      </c>
      <c r="H427" s="2">
        <f t="shared" si="58"/>
        <v>0.39960472472514458</v>
      </c>
      <c r="I427" s="2">
        <f t="shared" si="59"/>
        <v>28.551255769990291</v>
      </c>
    </row>
    <row r="428" spans="1:9" ht="13.5" x14ac:dyDescent="0.25">
      <c r="A428" s="3">
        <f>TITRES_STAT!B431</f>
        <v>42629</v>
      </c>
      <c r="B428" s="6">
        <f>TITRES_STAT!D431</f>
        <v>5.4010999999999996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9.7906083225748983E-4</v>
      </c>
      <c r="G428" s="2">
        <f t="shared" si="60"/>
        <v>2.450073214051475E-3</v>
      </c>
      <c r="H428" s="2">
        <f t="shared" si="58"/>
        <v>0.39960472472514458</v>
      </c>
      <c r="I428" s="2">
        <f t="shared" si="59"/>
        <v>28.551255769990291</v>
      </c>
    </row>
    <row r="429" spans="1:9" ht="13.5" x14ac:dyDescent="0.25">
      <c r="A429" s="3">
        <f>TITRES_STAT!B432</f>
        <v>42632</v>
      </c>
      <c r="B429" s="6">
        <f>TITRES_STAT!D432</f>
        <v>5.4010999999999996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9.091279156676691E-4</v>
      </c>
      <c r="G429" s="2">
        <f t="shared" si="61"/>
        <v>2.2750679844763698E-3</v>
      </c>
      <c r="H429" s="2">
        <f t="shared" si="58"/>
        <v>0.39960472472514452</v>
      </c>
      <c r="I429" s="2">
        <f t="shared" si="59"/>
        <v>28.551255769990277</v>
      </c>
    </row>
    <row r="430" spans="1:9" ht="13.5" x14ac:dyDescent="0.25">
      <c r="A430" s="3">
        <f>TITRES_STAT!B433</f>
        <v>42633</v>
      </c>
      <c r="B430" s="6">
        <f>TITRES_STAT!D433</f>
        <v>5.4010999999999996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8.4419020740569264E-4</v>
      </c>
      <c r="G430" s="2">
        <f t="shared" si="61"/>
        <v>2.1125631284423436E-3</v>
      </c>
      <c r="H430" s="2">
        <f t="shared" si="58"/>
        <v>0.39960472472514441</v>
      </c>
      <c r="I430" s="2">
        <f t="shared" si="59"/>
        <v>28.551255769990277</v>
      </c>
    </row>
    <row r="431" spans="1:9" ht="13.5" x14ac:dyDescent="0.25">
      <c r="A431" s="3">
        <f>TITRES_STAT!B434</f>
        <v>42634</v>
      </c>
      <c r="B431" s="6">
        <f>TITRES_STAT!D434</f>
        <v>5.4010999999999996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7.8389090687671465E-4</v>
      </c>
      <c r="G431" s="2">
        <f t="shared" si="61"/>
        <v>1.9616657621250332E-3</v>
      </c>
      <c r="H431" s="2">
        <f t="shared" si="58"/>
        <v>0.39960472472514447</v>
      </c>
      <c r="I431" s="2">
        <f t="shared" si="59"/>
        <v>28.551255769990277</v>
      </c>
    </row>
    <row r="432" spans="1:9" ht="13.5" x14ac:dyDescent="0.25">
      <c r="A432" s="3">
        <f>TITRES_STAT!B435</f>
        <v>42635</v>
      </c>
      <c r="B432" s="6">
        <f>TITRES_STAT!D435</f>
        <v>5.4010999999999996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7.2789869924266371E-4</v>
      </c>
      <c r="G432" s="2">
        <f t="shared" si="61"/>
        <v>1.8215467791161022E-3</v>
      </c>
      <c r="H432" s="2">
        <f t="shared" si="58"/>
        <v>0.39960472472514458</v>
      </c>
      <c r="I432" s="2">
        <f t="shared" si="59"/>
        <v>28.551255769990291</v>
      </c>
    </row>
    <row r="433" spans="1:9" ht="13.5" x14ac:dyDescent="0.25">
      <c r="A433" s="3">
        <f>TITRES_STAT!B436</f>
        <v>42636</v>
      </c>
      <c r="B433" s="6">
        <f>TITRES_STAT!D436</f>
        <v>5.4010999999999996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6.7590593501104491E-4</v>
      </c>
      <c r="G433" s="2">
        <f t="shared" si="61"/>
        <v>1.6914362948935236E-3</v>
      </c>
      <c r="H433" s="2">
        <f t="shared" si="58"/>
        <v>0.39960472472514452</v>
      </c>
      <c r="I433" s="2">
        <f t="shared" si="59"/>
        <v>28.551255769990277</v>
      </c>
    </row>
    <row r="434" spans="1:9" ht="13.5" x14ac:dyDescent="0.25">
      <c r="A434" s="3">
        <f>TITRES_STAT!B437</f>
        <v>42639</v>
      </c>
      <c r="B434" s="6">
        <f>TITRES_STAT!D437</f>
        <v>5.4010999999999996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6.2762693965311318E-4</v>
      </c>
      <c r="G434" s="2">
        <f t="shared" si="61"/>
        <v>1.5706194166868433E-3</v>
      </c>
      <c r="H434" s="2">
        <f t="shared" si="58"/>
        <v>0.39960472472514458</v>
      </c>
      <c r="I434" s="2">
        <f t="shared" si="59"/>
        <v>28.551255769990291</v>
      </c>
    </row>
    <row r="435" spans="1:9" ht="13.5" x14ac:dyDescent="0.25">
      <c r="A435" s="3">
        <f>TITRES_STAT!B438</f>
        <v>42640</v>
      </c>
      <c r="B435" s="6">
        <f>TITRES_STAT!D438</f>
        <v>5.4010999999999996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5.8279644396360515E-4</v>
      </c>
      <c r="G435" s="2">
        <f t="shared" si="61"/>
        <v>1.4584323154949259E-3</v>
      </c>
      <c r="H435" s="2">
        <f t="shared" si="58"/>
        <v>0.39960472472514463</v>
      </c>
      <c r="I435" s="2">
        <f t="shared" si="59"/>
        <v>28.551255769990291</v>
      </c>
    </row>
    <row r="436" spans="1:9" ht="13.5" x14ac:dyDescent="0.25">
      <c r="A436" s="3">
        <f>TITRES_STAT!B439</f>
        <v>42641</v>
      </c>
      <c r="B436" s="6">
        <f>TITRES_STAT!D439</f>
        <v>5.4010999999999996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5.4116812653763331E-4</v>
      </c>
      <c r="G436" s="2">
        <f t="shared" si="61"/>
        <v>1.3542585786738598E-3</v>
      </c>
      <c r="H436" s="2">
        <f t="shared" si="58"/>
        <v>0.39960472472514458</v>
      </c>
      <c r="I436" s="2">
        <f t="shared" si="59"/>
        <v>28.551255769990291</v>
      </c>
    </row>
    <row r="437" spans="1:9" ht="13.5" x14ac:dyDescent="0.25">
      <c r="A437" s="3">
        <f>TITRES_STAT!B440</f>
        <v>42642</v>
      </c>
      <c r="B437" s="6">
        <f>TITRES_STAT!D440</f>
        <v>5.4010999999999996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5.0251326035637383E-4</v>
      </c>
      <c r="G437" s="2">
        <f t="shared" si="61"/>
        <v>1.2575258230542985E-3</v>
      </c>
      <c r="H437" s="2">
        <f t="shared" si="58"/>
        <v>0.39960472472514458</v>
      </c>
      <c r="I437" s="2">
        <f t="shared" si="59"/>
        <v>28.551255769990291</v>
      </c>
    </row>
    <row r="438" spans="1:9" ht="13.5" x14ac:dyDescent="0.25">
      <c r="A438" s="3">
        <f>TITRES_STAT!B441</f>
        <v>42643</v>
      </c>
      <c r="B438" s="6">
        <f>TITRES_STAT!D441</f>
        <v>5.4010999999999996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4.666194560452043E-4</v>
      </c>
      <c r="G438" s="2">
        <f t="shared" si="61"/>
        <v>1.1677025499789914E-3</v>
      </c>
      <c r="H438" s="2">
        <f t="shared" si="58"/>
        <v>0.39960472472514463</v>
      </c>
      <c r="I438" s="2">
        <f t="shared" si="59"/>
        <v>28.551255769990291</v>
      </c>
    </row>
    <row r="439" spans="1:9" ht="13.5" x14ac:dyDescent="0.25">
      <c r="A439" s="3">
        <f>TITRES_STAT!B442</f>
        <v>42647</v>
      </c>
      <c r="B439" s="6">
        <f>TITRES_STAT!D442</f>
        <v>5.4010999999999996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4.3328949489911827E-4</v>
      </c>
      <c r="G439" s="2">
        <f t="shared" si="61"/>
        <v>1.084295224980492E-3</v>
      </c>
      <c r="H439" s="2">
        <f t="shared" si="58"/>
        <v>0.39960472472514463</v>
      </c>
      <c r="I439" s="2">
        <f t="shared" si="59"/>
        <v>28.551255769990291</v>
      </c>
    </row>
    <row r="440" spans="1:9" ht="13.5" x14ac:dyDescent="0.25">
      <c r="A440" s="3">
        <f>TITRES_STAT!B443</f>
        <v>42648</v>
      </c>
      <c r="B440" s="6">
        <f>TITRES_STAT!D443</f>
        <v>5.4010999999999996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4.0234024526346693E-4</v>
      </c>
      <c r="G440" s="2">
        <f t="shared" si="61"/>
        <v>1.0068455660533139E-3</v>
      </c>
      <c r="H440" s="2">
        <f t="shared" si="58"/>
        <v>0.39960472472514463</v>
      </c>
      <c r="I440" s="2">
        <f t="shared" si="59"/>
        <v>28.551255769990291</v>
      </c>
    </row>
    <row r="441" spans="1:9" ht="13.5" x14ac:dyDescent="0.25">
      <c r="A441" s="3">
        <f>TITRES_STAT!B444</f>
        <v>42649</v>
      </c>
      <c r="B441" s="6">
        <f>TITRES_STAT!D444</f>
        <v>5.4010999999999996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3.7360165631607645E-4</v>
      </c>
      <c r="G441" s="2">
        <f t="shared" si="61"/>
        <v>9.3492802562093432E-4</v>
      </c>
      <c r="H441" s="2">
        <f t="shared" si="58"/>
        <v>0.39960472472514469</v>
      </c>
      <c r="I441" s="2">
        <f t="shared" si="59"/>
        <v>28.551255769990291</v>
      </c>
    </row>
    <row r="442" spans="1:9" ht="13.5" x14ac:dyDescent="0.25">
      <c r="A442" s="3">
        <f>TITRES_STAT!B445</f>
        <v>42650</v>
      </c>
      <c r="B442" s="6">
        <f>TITRES_STAT!D445</f>
        <v>5.4010999999999996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3.4691582372207102E-4</v>
      </c>
      <c r="G442" s="2">
        <f t="shared" si="61"/>
        <v>8.6814745236229605E-4</v>
      </c>
      <c r="H442" s="2">
        <f t="shared" si="58"/>
        <v>0.39960472472514474</v>
      </c>
      <c r="I442" s="2">
        <f t="shared" si="59"/>
        <v>28.551255769990306</v>
      </c>
    </row>
    <row r="443" spans="1:9" ht="13.5" x14ac:dyDescent="0.25">
      <c r="A443" s="3">
        <f>TITRES_STAT!B446</f>
        <v>42653</v>
      </c>
      <c r="B443" s="6">
        <f>TITRES_STAT!D446</f>
        <v>5.4010999999999996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3.2213612202763739E-4</v>
      </c>
      <c r="G443" s="2">
        <f t="shared" si="61"/>
        <v>8.0613692005070353E-4</v>
      </c>
      <c r="H443" s="2">
        <f t="shared" si="58"/>
        <v>0.39960472472514474</v>
      </c>
      <c r="I443" s="2">
        <f t="shared" si="59"/>
        <v>28.551255769990306</v>
      </c>
    </row>
    <row r="444" spans="1:9" ht="13.5" x14ac:dyDescent="0.25">
      <c r="A444" s="3">
        <f>TITRES_STAT!B447</f>
        <v>42654</v>
      </c>
      <c r="B444" s="6">
        <f>TITRES_STAT!D447</f>
        <v>5.4010999999999996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2.991263990256633E-4</v>
      </c>
      <c r="G444" s="2">
        <f t="shared" si="61"/>
        <v>7.4855571147565327E-4</v>
      </c>
      <c r="H444" s="2">
        <f t="shared" si="58"/>
        <v>0.39960472472514474</v>
      </c>
      <c r="I444" s="2">
        <f t="shared" si="59"/>
        <v>28.551255769990306</v>
      </c>
    </row>
    <row r="445" spans="1:9" ht="13.5" x14ac:dyDescent="0.25">
      <c r="A445" s="3">
        <f>TITRES_STAT!B448</f>
        <v>42655</v>
      </c>
      <c r="B445" s="6">
        <f>TITRES_STAT!D448</f>
        <v>5.2981999999999996</v>
      </c>
      <c r="C445" s="2">
        <f t="shared" si="54"/>
        <v>-0.10289999999999999</v>
      </c>
      <c r="D445" s="2">
        <f t="shared" si="55"/>
        <v>0</v>
      </c>
      <c r="E445" s="2">
        <f t="shared" si="56"/>
        <v>0.10289999999999999</v>
      </c>
      <c r="F445" s="2">
        <f t="shared" ref="F445:G460" si="62">((F444*13)+D445)/14</f>
        <v>2.7776022766668737E-4</v>
      </c>
      <c r="G445" s="2">
        <f t="shared" si="62"/>
        <v>8.0450874463702492E-3</v>
      </c>
      <c r="H445" s="2">
        <f t="shared" si="58"/>
        <v>3.4525445437141408E-2</v>
      </c>
      <c r="I445" s="2">
        <f t="shared" si="59"/>
        <v>3.3373220145931271</v>
      </c>
    </row>
    <row r="446" spans="1:9" ht="13.5" x14ac:dyDescent="0.25">
      <c r="A446" s="3">
        <f>TITRES_STAT!B449</f>
        <v>42656</v>
      </c>
      <c r="B446" s="6">
        <f>TITRES_STAT!D449</f>
        <v>5.2981999999999996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2.5792021140478113E-4</v>
      </c>
      <c r="G446" s="2">
        <f t="shared" si="62"/>
        <v>7.4704383430580891E-3</v>
      </c>
      <c r="H446" s="2">
        <f t="shared" si="58"/>
        <v>3.4525445437141408E-2</v>
      </c>
      <c r="I446" s="2">
        <f t="shared" si="59"/>
        <v>3.3373220145931271</v>
      </c>
    </row>
    <row r="447" spans="1:9" ht="13.5" x14ac:dyDescent="0.25">
      <c r="A447" s="3">
        <f>TITRES_STAT!B450</f>
        <v>42657</v>
      </c>
      <c r="B447" s="6">
        <f>TITRES_STAT!D450</f>
        <v>5.2981999999999996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2.3949733916158247E-4</v>
      </c>
      <c r="G447" s="2">
        <f t="shared" si="62"/>
        <v>6.9368356042682263E-3</v>
      </c>
      <c r="H447" s="2">
        <f t="shared" si="58"/>
        <v>3.4525445437141401E-2</v>
      </c>
      <c r="I447" s="2">
        <f t="shared" si="59"/>
        <v>3.3373220145931271</v>
      </c>
    </row>
    <row r="448" spans="1:9" ht="13.5" x14ac:dyDescent="0.25">
      <c r="A448" s="3">
        <f>TITRES_STAT!B451</f>
        <v>42660</v>
      </c>
      <c r="B448" s="6">
        <f>TITRES_STAT!D451</f>
        <v>5.2981999999999996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2.2239038636432659E-4</v>
      </c>
      <c r="G448" s="2">
        <f t="shared" si="62"/>
        <v>6.441347346820496E-3</v>
      </c>
      <c r="H448" s="2">
        <f t="shared" si="58"/>
        <v>3.4525445437141408E-2</v>
      </c>
      <c r="I448" s="2">
        <f t="shared" si="59"/>
        <v>3.3373220145931271</v>
      </c>
    </row>
    <row r="449" spans="1:9" ht="13.5" x14ac:dyDescent="0.25">
      <c r="A449" s="3">
        <f>TITRES_STAT!B452</f>
        <v>42661</v>
      </c>
      <c r="B449" s="6">
        <f>TITRES_STAT!D452</f>
        <v>5.2981999999999996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2.0650535876687469E-4</v>
      </c>
      <c r="G449" s="2">
        <f t="shared" si="62"/>
        <v>5.9812511077618896E-3</v>
      </c>
      <c r="H449" s="2">
        <f t="shared" si="58"/>
        <v>3.4525445437141401E-2</v>
      </c>
      <c r="I449" s="2">
        <f t="shared" si="59"/>
        <v>3.3373220145931271</v>
      </c>
    </row>
    <row r="450" spans="1:9" ht="13.5" x14ac:dyDescent="0.25">
      <c r="A450" s="3">
        <f>TITRES_STAT!B453</f>
        <v>42662</v>
      </c>
      <c r="B450" s="6">
        <f>TITRES_STAT!D453</f>
        <v>5.2981999999999996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1.9175497599781223E-4</v>
      </c>
      <c r="G450" s="2">
        <f t="shared" si="62"/>
        <v>5.5540188857788973E-3</v>
      </c>
      <c r="H450" s="2">
        <f t="shared" si="58"/>
        <v>3.4525445437141408E-2</v>
      </c>
      <c r="I450" s="2">
        <f t="shared" si="59"/>
        <v>3.3373220145931271</v>
      </c>
    </row>
    <row r="451" spans="1:9" ht="13.5" x14ac:dyDescent="0.25">
      <c r="A451" s="3">
        <f>TITRES_STAT!B454</f>
        <v>42663</v>
      </c>
      <c r="B451" s="6">
        <f>TITRES_STAT!D454</f>
        <v>5.2981999999999996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1.780581919979685E-4</v>
      </c>
      <c r="G451" s="2">
        <f t="shared" si="62"/>
        <v>5.1573032510804041E-3</v>
      </c>
      <c r="H451" s="2">
        <f t="shared" si="58"/>
        <v>3.4525445437141408E-2</v>
      </c>
      <c r="I451" s="2">
        <f t="shared" si="59"/>
        <v>3.3373220145931271</v>
      </c>
    </row>
    <row r="452" spans="1:9" ht="13.5" x14ac:dyDescent="0.25">
      <c r="A452" s="3">
        <f>TITRES_STAT!B455</f>
        <v>42664</v>
      </c>
      <c r="B452" s="6">
        <f>TITRES_STAT!D455</f>
        <v>5.2981999999999996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1.6533974971239934E-4</v>
      </c>
      <c r="G452" s="2">
        <f t="shared" si="62"/>
        <v>4.7889244474318042E-3</v>
      </c>
      <c r="H452" s="2">
        <f t="shared" si="58"/>
        <v>3.4525445437141408E-2</v>
      </c>
      <c r="I452" s="2">
        <f t="shared" si="59"/>
        <v>3.3373220145931271</v>
      </c>
    </row>
    <row r="453" spans="1:9" ht="13.5" x14ac:dyDescent="0.25">
      <c r="A453" s="3">
        <f>TITRES_STAT!B456</f>
        <v>42667</v>
      </c>
      <c r="B453" s="6">
        <f>TITRES_STAT!D456</f>
        <v>5.2981999999999996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1.5352976759008509E-4</v>
      </c>
      <c r="G453" s="2">
        <f t="shared" si="62"/>
        <v>4.4468584154723897E-3</v>
      </c>
      <c r="H453" s="2">
        <f t="shared" si="58"/>
        <v>3.4525445437141408E-2</v>
      </c>
      <c r="I453" s="2">
        <f t="shared" si="59"/>
        <v>3.3373220145931271</v>
      </c>
    </row>
    <row r="454" spans="1:9" ht="13.5" x14ac:dyDescent="0.25">
      <c r="A454" s="3">
        <f>TITRES_STAT!B457</f>
        <v>42668</v>
      </c>
      <c r="B454" s="6">
        <f>TITRES_STAT!D457</f>
        <v>5.2981999999999996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1.4256335561936472E-4</v>
      </c>
      <c r="G454" s="2">
        <f t="shared" si="62"/>
        <v>4.1292256715100761E-3</v>
      </c>
      <c r="H454" s="2">
        <f t="shared" si="58"/>
        <v>3.4525445437141408E-2</v>
      </c>
      <c r="I454" s="2">
        <f t="shared" si="59"/>
        <v>3.3373220145931271</v>
      </c>
    </row>
    <row r="455" spans="1:9" ht="13.5" x14ac:dyDescent="0.25">
      <c r="A455" s="3">
        <f>TITRES_STAT!B458</f>
        <v>42669</v>
      </c>
      <c r="B455" s="6">
        <f>TITRES_STAT!D458</f>
        <v>5.2981999999999996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1.323802587894101E-4</v>
      </c>
      <c r="G455" s="2">
        <f t="shared" si="62"/>
        <v>3.8342809806879278E-3</v>
      </c>
      <c r="H455" s="2">
        <f t="shared" si="58"/>
        <v>3.4525445437141408E-2</v>
      </c>
      <c r="I455" s="2">
        <f t="shared" si="59"/>
        <v>3.3373220145931271</v>
      </c>
    </row>
    <row r="456" spans="1:9" ht="13.5" x14ac:dyDescent="0.25">
      <c r="A456" s="3">
        <f>TITRES_STAT!B459</f>
        <v>42670</v>
      </c>
      <c r="B456" s="6">
        <f>TITRES_STAT!D459</f>
        <v>5.2981999999999996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1.2292452601873793E-4</v>
      </c>
      <c r="G456" s="2">
        <f t="shared" si="62"/>
        <v>3.5604037677816475E-3</v>
      </c>
      <c r="H456" s="2">
        <f t="shared" si="58"/>
        <v>3.4525445437141401E-2</v>
      </c>
      <c r="I456" s="2">
        <f t="shared" si="59"/>
        <v>3.3373220145931271</v>
      </c>
    </row>
    <row r="457" spans="1:9" ht="13.5" x14ac:dyDescent="0.25">
      <c r="A457" s="3">
        <f>TITRES_STAT!B460</f>
        <v>42671</v>
      </c>
      <c r="B457" s="6">
        <f>TITRES_STAT!D460</f>
        <v>5.2981999999999996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1.1414420273168522E-4</v>
      </c>
      <c r="G457" s="2">
        <f t="shared" si="62"/>
        <v>3.3060892129401012E-3</v>
      </c>
      <c r="H457" s="2">
        <f t="shared" si="58"/>
        <v>3.4525445437141401E-2</v>
      </c>
      <c r="I457" s="2">
        <f t="shared" si="59"/>
        <v>3.3373220145931271</v>
      </c>
    </row>
    <row r="458" spans="1:9" ht="13.5" x14ac:dyDescent="0.25">
      <c r="A458" s="3">
        <f>TITRES_STAT!B461</f>
        <v>42674</v>
      </c>
      <c r="B458" s="6">
        <f>TITRES_STAT!D461</f>
        <v>5.2981999999999996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1.0599104539370771E-4</v>
      </c>
      <c r="G458" s="2">
        <f t="shared" si="62"/>
        <v>3.0699399834443796E-3</v>
      </c>
      <c r="H458" s="2">
        <f t="shared" si="58"/>
        <v>3.4525445437141401E-2</v>
      </c>
      <c r="I458" s="2">
        <f t="shared" si="59"/>
        <v>3.3373220145931271</v>
      </c>
    </row>
    <row r="459" spans="1:9" ht="13.5" x14ac:dyDescent="0.25">
      <c r="A459" s="3">
        <f>TITRES_STAT!B462</f>
        <v>42675</v>
      </c>
      <c r="B459" s="6">
        <f>TITRES_STAT!D462</f>
        <v>5.2981999999999996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9.8420256437014306E-5</v>
      </c>
      <c r="G459" s="2">
        <f t="shared" si="62"/>
        <v>2.8506585560554953E-3</v>
      </c>
      <c r="H459" s="2">
        <f t="shared" si="58"/>
        <v>3.4525445437141401E-2</v>
      </c>
      <c r="I459" s="2">
        <f t="shared" si="59"/>
        <v>3.3373220145931271</v>
      </c>
    </row>
    <row r="460" spans="1:9" ht="13.5" x14ac:dyDescent="0.25">
      <c r="A460" s="3">
        <f>TITRES_STAT!B463</f>
        <v>42676</v>
      </c>
      <c r="B460" s="6">
        <f>TITRES_STAT!D463</f>
        <v>5.1439000000000004</v>
      </c>
      <c r="C460" s="2">
        <f t="shared" si="63"/>
        <v>-0.15429999999999922</v>
      </c>
      <c r="D460" s="2">
        <f t="shared" si="64"/>
        <v>0</v>
      </c>
      <c r="E460" s="2">
        <f t="shared" si="65"/>
        <v>0.15429999999999922</v>
      </c>
      <c r="F460" s="2">
        <f t="shared" si="62"/>
        <v>9.1390238120084717E-5</v>
      </c>
      <c r="G460" s="2">
        <f t="shared" si="62"/>
        <v>1.3668468659194332E-2</v>
      </c>
      <c r="H460" s="2">
        <f t="shared" si="58"/>
        <v>6.6862089966903127E-3</v>
      </c>
      <c r="I460" s="2">
        <f t="shared" si="59"/>
        <v>0.66418005302308813</v>
      </c>
    </row>
    <row r="461" spans="1:9" ht="13.5" x14ac:dyDescent="0.25">
      <c r="A461" s="3">
        <f>TITRES_STAT!B464</f>
        <v>42677</v>
      </c>
      <c r="B461" s="6">
        <f>TITRES_STAT!D464</f>
        <v>5.1439000000000004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8.4862363968650102E-5</v>
      </c>
      <c r="G461" s="2">
        <f t="shared" si="66"/>
        <v>1.2692149469251878E-2</v>
      </c>
      <c r="H461" s="2">
        <f t="shared" si="58"/>
        <v>6.6862089966903135E-3</v>
      </c>
      <c r="I461" s="2">
        <f t="shared" si="59"/>
        <v>0.66418005302308813</v>
      </c>
    </row>
    <row r="462" spans="1:9" ht="13.5" x14ac:dyDescent="0.25">
      <c r="A462" s="3">
        <f>TITRES_STAT!B465</f>
        <v>42678</v>
      </c>
      <c r="B462" s="6">
        <f>TITRES_STAT!D465</f>
        <v>5.2468000000000004</v>
      </c>
      <c r="C462" s="2">
        <f t="shared" si="63"/>
        <v>0.10289999999999999</v>
      </c>
      <c r="D462" s="2">
        <f t="shared" si="64"/>
        <v>0.10289999999999999</v>
      </c>
      <c r="E462" s="2">
        <f t="shared" si="65"/>
        <v>0</v>
      </c>
      <c r="F462" s="2">
        <f t="shared" si="66"/>
        <v>7.4288007665423168E-3</v>
      </c>
      <c r="G462" s="2">
        <f t="shared" si="66"/>
        <v>1.1785567364305315E-2</v>
      </c>
      <c r="H462" s="2">
        <f t="shared" si="58"/>
        <v>0.63033034701763779</v>
      </c>
      <c r="I462" s="2">
        <f t="shared" si="59"/>
        <v>38.662737780149932</v>
      </c>
    </row>
    <row r="463" spans="1:9" ht="13.5" x14ac:dyDescent="0.25">
      <c r="A463" s="3">
        <f>TITRES_STAT!B466</f>
        <v>42681</v>
      </c>
      <c r="B463" s="6">
        <f>TITRES_STAT!D466</f>
        <v>5.2981999999999996</v>
      </c>
      <c r="C463" s="2">
        <f t="shared" si="63"/>
        <v>5.1399999999999224E-2</v>
      </c>
      <c r="D463" s="2">
        <f t="shared" si="64"/>
        <v>5.1399999999999224E-2</v>
      </c>
      <c r="E463" s="2">
        <f t="shared" si="65"/>
        <v>0</v>
      </c>
      <c r="F463" s="2">
        <f t="shared" si="66"/>
        <v>1.0569600711789239E-2</v>
      </c>
      <c r="G463" s="2">
        <f t="shared" si="66"/>
        <v>1.0943741123997793E-2</v>
      </c>
      <c r="H463" s="2">
        <f t="shared" si="58"/>
        <v>0.96581238463434349</v>
      </c>
      <c r="I463" s="2">
        <f t="shared" si="59"/>
        <v>49.130445620526103</v>
      </c>
    </row>
    <row r="464" spans="1:9" ht="13.5" x14ac:dyDescent="0.25">
      <c r="A464" s="3">
        <f>TITRES_STAT!B467</f>
        <v>42682</v>
      </c>
      <c r="B464" s="6">
        <f>TITRES_STAT!D467</f>
        <v>5.2981999999999996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9.8146292323757212E-3</v>
      </c>
      <c r="G464" s="2">
        <f t="shared" si="66"/>
        <v>1.0162045329426522E-2</v>
      </c>
      <c r="H464" s="2">
        <f t="shared" si="58"/>
        <v>0.96581238463434338</v>
      </c>
      <c r="I464" s="2">
        <f t="shared" si="59"/>
        <v>49.130445620526096</v>
      </c>
    </row>
    <row r="465" spans="1:9" ht="13.5" x14ac:dyDescent="0.25">
      <c r="A465" s="3">
        <f>TITRES_STAT!B468</f>
        <v>42683</v>
      </c>
      <c r="B465" s="6">
        <f>TITRES_STAT!D468</f>
        <v>5.2981999999999996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9.1135842872060273E-3</v>
      </c>
      <c r="G465" s="2">
        <f t="shared" si="66"/>
        <v>9.4361849487531995E-3</v>
      </c>
      <c r="H465" s="2">
        <f t="shared" ref="H465:H528" si="67">F465/G465</f>
        <v>0.96581238463434338</v>
      </c>
      <c r="I465" s="2">
        <f t="shared" ref="I465:I528" si="68">IF(G465=0,100,100-(100/(1+H465)))</f>
        <v>49.130445620526096</v>
      </c>
    </row>
    <row r="466" spans="1:9" ht="13.5" x14ac:dyDescent="0.25">
      <c r="A466" s="3">
        <f>TITRES_STAT!B469</f>
        <v>42684</v>
      </c>
      <c r="B466" s="6">
        <f>TITRES_STAT!D469</f>
        <v>5.2981999999999996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8.4626139809770261E-3</v>
      </c>
      <c r="G466" s="2">
        <f t="shared" si="66"/>
        <v>8.7621717381279711E-3</v>
      </c>
      <c r="H466" s="2">
        <f t="shared" si="67"/>
        <v>0.96581238463434349</v>
      </c>
      <c r="I466" s="2">
        <f t="shared" si="68"/>
        <v>49.130445620526103</v>
      </c>
    </row>
    <row r="467" spans="1:9" ht="13.5" x14ac:dyDescent="0.25">
      <c r="A467" s="3">
        <f>TITRES_STAT!B470</f>
        <v>42685</v>
      </c>
      <c r="B467" s="6">
        <f>TITRES_STAT!D470</f>
        <v>5.2981999999999996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7.8581415537643824E-3</v>
      </c>
      <c r="G467" s="2">
        <f t="shared" si="66"/>
        <v>8.1363023282616884E-3</v>
      </c>
      <c r="H467" s="2">
        <f t="shared" si="67"/>
        <v>0.96581238463434349</v>
      </c>
      <c r="I467" s="2">
        <f t="shared" si="68"/>
        <v>49.130445620526103</v>
      </c>
    </row>
    <row r="468" spans="1:9" ht="13.5" x14ac:dyDescent="0.25">
      <c r="A468" s="3">
        <f>TITRES_STAT!B471</f>
        <v>42688</v>
      </c>
      <c r="B468" s="6">
        <f>TITRES_STAT!D471</f>
        <v>5.2981999999999996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7.296845728495498E-3</v>
      </c>
      <c r="G468" s="2">
        <f t="shared" si="66"/>
        <v>7.5551378762429965E-3</v>
      </c>
      <c r="H468" s="2">
        <f t="shared" si="67"/>
        <v>0.96581238463434349</v>
      </c>
      <c r="I468" s="2">
        <f t="shared" si="68"/>
        <v>49.130445620526103</v>
      </c>
    </row>
    <row r="469" spans="1:9" ht="13.5" x14ac:dyDescent="0.25">
      <c r="A469" s="3">
        <f>TITRES_STAT!B472</f>
        <v>42689</v>
      </c>
      <c r="B469" s="6">
        <f>TITRES_STAT!D472</f>
        <v>5.2981999999999996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6.7756424621743918E-3</v>
      </c>
      <c r="G469" s="2">
        <f t="shared" si="66"/>
        <v>7.0154851707970676E-3</v>
      </c>
      <c r="H469" s="2">
        <f t="shared" si="67"/>
        <v>0.96581238463434371</v>
      </c>
      <c r="I469" s="2">
        <f t="shared" si="68"/>
        <v>49.130445620526103</v>
      </c>
    </row>
    <row r="470" spans="1:9" ht="13.5" x14ac:dyDescent="0.25">
      <c r="A470" s="3">
        <f>TITRES_STAT!B473</f>
        <v>42690</v>
      </c>
      <c r="B470" s="6">
        <f>TITRES_STAT!D473</f>
        <v>5.2981999999999996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6.2916680005905071E-3</v>
      </c>
      <c r="G470" s="2">
        <f t="shared" si="66"/>
        <v>6.5143790871687052E-3</v>
      </c>
      <c r="H470" s="2">
        <f t="shared" si="67"/>
        <v>0.96581238463434382</v>
      </c>
      <c r="I470" s="2">
        <f t="shared" si="68"/>
        <v>49.13044562052611</v>
      </c>
    </row>
    <row r="471" spans="1:9" ht="13.5" x14ac:dyDescent="0.25">
      <c r="A471" s="3">
        <f>TITRES_STAT!B474</f>
        <v>42691</v>
      </c>
      <c r="B471" s="6">
        <f>TITRES_STAT!D474</f>
        <v>5.2981999999999996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5.8422631434054701E-3</v>
      </c>
      <c r="G471" s="2">
        <f t="shared" si="66"/>
        <v>6.0490662952280838E-3</v>
      </c>
      <c r="H471" s="2">
        <f t="shared" si="67"/>
        <v>0.9658123846343436</v>
      </c>
      <c r="I471" s="2">
        <f t="shared" si="68"/>
        <v>49.130445620526103</v>
      </c>
    </row>
    <row r="472" spans="1:9" ht="13.5" x14ac:dyDescent="0.25">
      <c r="A472" s="3">
        <f>TITRES_STAT!B475</f>
        <v>42692</v>
      </c>
      <c r="B472" s="6">
        <f>TITRES_STAT!D475</f>
        <v>5.2981999999999996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5.4249586331622229E-3</v>
      </c>
      <c r="G472" s="2">
        <f t="shared" si="66"/>
        <v>5.6169901312832209E-3</v>
      </c>
      <c r="H472" s="2">
        <f t="shared" si="67"/>
        <v>0.96581238463434371</v>
      </c>
      <c r="I472" s="2">
        <f t="shared" si="68"/>
        <v>49.130445620526103</v>
      </c>
    </row>
    <row r="473" spans="1:9" ht="13.5" x14ac:dyDescent="0.25">
      <c r="A473" s="3">
        <f>TITRES_STAT!B476</f>
        <v>42695</v>
      </c>
      <c r="B473" s="6">
        <f>TITRES_STAT!D476</f>
        <v>5.2981999999999996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5.0374615879363498E-3</v>
      </c>
      <c r="G473" s="2">
        <f t="shared" si="66"/>
        <v>5.2157765504772758E-3</v>
      </c>
      <c r="H473" s="2">
        <f t="shared" si="67"/>
        <v>0.96581238463434382</v>
      </c>
      <c r="I473" s="2">
        <f t="shared" si="68"/>
        <v>49.13044562052611</v>
      </c>
    </row>
    <row r="474" spans="1:9" ht="13.5" x14ac:dyDescent="0.25">
      <c r="A474" s="3">
        <f>TITRES_STAT!B477</f>
        <v>42696</v>
      </c>
      <c r="B474" s="6">
        <f>TITRES_STAT!D477</f>
        <v>5.2981999999999996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4.6776429030837537E-3</v>
      </c>
      <c r="G474" s="2">
        <f t="shared" si="66"/>
        <v>4.8432210825860422E-3</v>
      </c>
      <c r="H474" s="2">
        <f t="shared" si="67"/>
        <v>0.96581238463434382</v>
      </c>
      <c r="I474" s="2">
        <f t="shared" si="68"/>
        <v>49.13044562052611</v>
      </c>
    </row>
    <row r="475" spans="1:9" ht="13.5" x14ac:dyDescent="0.25">
      <c r="A475" s="3">
        <f>TITRES_STAT!B478</f>
        <v>42697</v>
      </c>
      <c r="B475" s="6">
        <f>TITRES_STAT!D478</f>
        <v>5.2981999999999996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4.3435255528634859E-3</v>
      </c>
      <c r="G475" s="2">
        <f t="shared" si="66"/>
        <v>4.4972767195441818E-3</v>
      </c>
      <c r="H475" s="2">
        <f t="shared" si="67"/>
        <v>0.96581238463434393</v>
      </c>
      <c r="I475" s="2">
        <f t="shared" si="68"/>
        <v>49.13044562052611</v>
      </c>
    </row>
    <row r="476" spans="1:9" ht="13.5" x14ac:dyDescent="0.25">
      <c r="A476" s="3">
        <f>TITRES_STAT!B479</f>
        <v>42698</v>
      </c>
      <c r="B476" s="6">
        <f>TITRES_STAT!D479</f>
        <v>5.2981999999999996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4.0332737276589517E-3</v>
      </c>
      <c r="G476" s="2">
        <f t="shared" si="66"/>
        <v>4.1760426681481683E-3</v>
      </c>
      <c r="H476" s="2">
        <f t="shared" si="67"/>
        <v>0.96581238463434416</v>
      </c>
      <c r="I476" s="2">
        <f t="shared" si="68"/>
        <v>49.13044562052611</v>
      </c>
    </row>
    <row r="477" spans="1:9" ht="13.5" x14ac:dyDescent="0.25">
      <c r="A477" s="3">
        <f>TITRES_STAT!B480</f>
        <v>42699</v>
      </c>
      <c r="B477" s="6">
        <f>TITRES_STAT!D480</f>
        <v>5.2981999999999996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3.7451827471118838E-3</v>
      </c>
      <c r="G477" s="2">
        <f t="shared" si="69"/>
        <v>3.8777539061375849E-3</v>
      </c>
      <c r="H477" s="2">
        <f t="shared" si="67"/>
        <v>0.96581238463434416</v>
      </c>
      <c r="I477" s="2">
        <f t="shared" si="68"/>
        <v>49.13044562052611</v>
      </c>
    </row>
    <row r="478" spans="1:9" ht="13.5" x14ac:dyDescent="0.25">
      <c r="A478" s="3">
        <f>TITRES_STAT!B481</f>
        <v>42702</v>
      </c>
      <c r="B478" s="6">
        <f>TITRES_STAT!D481</f>
        <v>5.2981999999999996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3.4776696937467494E-3</v>
      </c>
      <c r="G478" s="2">
        <f t="shared" si="69"/>
        <v>3.6007714842706149E-3</v>
      </c>
      <c r="H478" s="2">
        <f t="shared" si="67"/>
        <v>0.96581238463434416</v>
      </c>
      <c r="I478" s="2">
        <f t="shared" si="68"/>
        <v>49.13044562052611</v>
      </c>
    </row>
    <row r="479" spans="1:9" ht="13.5" x14ac:dyDescent="0.25">
      <c r="A479" s="3">
        <f>TITRES_STAT!B482</f>
        <v>42703</v>
      </c>
      <c r="B479" s="6">
        <f>TITRES_STAT!D482</f>
        <v>5.2468000000000004</v>
      </c>
      <c r="C479" s="2">
        <f t="shared" si="63"/>
        <v>-5.1399999999999224E-2</v>
      </c>
      <c r="D479" s="2">
        <f t="shared" si="64"/>
        <v>0</v>
      </c>
      <c r="E479" s="2">
        <f t="shared" si="65"/>
        <v>5.1399999999999224E-2</v>
      </c>
      <c r="F479" s="2">
        <f t="shared" si="69"/>
        <v>3.2292647156219813E-3</v>
      </c>
      <c r="G479" s="2">
        <f t="shared" si="69"/>
        <v>7.0150020925369445E-3</v>
      </c>
      <c r="H479" s="2">
        <f t="shared" si="67"/>
        <v>0.46033695685672021</v>
      </c>
      <c r="I479" s="2">
        <f t="shared" si="68"/>
        <v>31.522653364026709</v>
      </c>
    </row>
    <row r="480" spans="1:9" ht="13.5" x14ac:dyDescent="0.25">
      <c r="A480" s="3">
        <f>TITRES_STAT!B483</f>
        <v>42704</v>
      </c>
      <c r="B480" s="6">
        <f>TITRES_STAT!D483</f>
        <v>5.2468000000000004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2.9986029502204114E-3</v>
      </c>
      <c r="G480" s="2">
        <f t="shared" si="69"/>
        <v>6.5139305144985915E-3</v>
      </c>
      <c r="H480" s="2">
        <f t="shared" si="67"/>
        <v>0.46033695685672021</v>
      </c>
      <c r="I480" s="2">
        <f t="shared" si="68"/>
        <v>31.522653364026709</v>
      </c>
    </row>
    <row r="481" spans="1:9" ht="13.5" x14ac:dyDescent="0.25">
      <c r="A481" s="3">
        <f>TITRES_STAT!B484</f>
        <v>42705</v>
      </c>
      <c r="B481" s="6">
        <f>TITRES_STAT!D484</f>
        <v>5.2468000000000004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2.7844170252046677E-3</v>
      </c>
      <c r="G481" s="2">
        <f t="shared" si="69"/>
        <v>6.0486497634629774E-3</v>
      </c>
      <c r="H481" s="2">
        <f t="shared" si="67"/>
        <v>0.46033695685672027</v>
      </c>
      <c r="I481" s="2">
        <f t="shared" si="68"/>
        <v>31.522653364026723</v>
      </c>
    </row>
    <row r="482" spans="1:9" ht="13.5" x14ac:dyDescent="0.25">
      <c r="A482" s="3">
        <f>TITRES_STAT!B485</f>
        <v>42706</v>
      </c>
      <c r="B482" s="6">
        <f>TITRES_STAT!D485</f>
        <v>5.2468000000000004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2.5855300948329058E-3</v>
      </c>
      <c r="G482" s="2">
        <f t="shared" si="69"/>
        <v>5.6166033517870504E-3</v>
      </c>
      <c r="H482" s="2">
        <f t="shared" si="67"/>
        <v>0.46033695685672027</v>
      </c>
      <c r="I482" s="2">
        <f t="shared" si="68"/>
        <v>31.522653364026723</v>
      </c>
    </row>
    <row r="483" spans="1:9" ht="13.5" x14ac:dyDescent="0.25">
      <c r="A483" s="3">
        <f>TITRES_STAT!B486</f>
        <v>42709</v>
      </c>
      <c r="B483" s="6">
        <f>TITRES_STAT!D486</f>
        <v>5.0925000000000002</v>
      </c>
      <c r="C483" s="2">
        <f t="shared" si="63"/>
        <v>-0.1543000000000001</v>
      </c>
      <c r="D483" s="2">
        <f t="shared" si="64"/>
        <v>0</v>
      </c>
      <c r="E483" s="2">
        <f t="shared" si="65"/>
        <v>0.1543000000000001</v>
      </c>
      <c r="F483" s="2">
        <f t="shared" si="69"/>
        <v>2.4008493737734124E-3</v>
      </c>
      <c r="G483" s="2">
        <f t="shared" si="69"/>
        <v>1.6236845969516554E-2</v>
      </c>
      <c r="H483" s="2">
        <f t="shared" si="67"/>
        <v>0.14786426983915626</v>
      </c>
      <c r="I483" s="2">
        <f t="shared" si="68"/>
        <v>12.881685903497612</v>
      </c>
    </row>
    <row r="484" spans="1:9" ht="13.5" x14ac:dyDescent="0.25">
      <c r="A484" s="3">
        <f>TITRES_STAT!B487</f>
        <v>42710</v>
      </c>
      <c r="B484" s="6">
        <f>TITRES_STAT!D487</f>
        <v>5.0925000000000002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2.2293601327895971E-3</v>
      </c>
      <c r="G484" s="2">
        <f t="shared" si="69"/>
        <v>1.5077071257408229E-2</v>
      </c>
      <c r="H484" s="2">
        <f t="shared" si="67"/>
        <v>0.14786426983915624</v>
      </c>
      <c r="I484" s="2">
        <f t="shared" si="68"/>
        <v>12.881685903497598</v>
      </c>
    </row>
    <row r="485" spans="1:9" ht="13.5" x14ac:dyDescent="0.25">
      <c r="A485" s="3">
        <f>TITRES_STAT!B488</f>
        <v>42711</v>
      </c>
      <c r="B485" s="6">
        <f>TITRES_STAT!D488</f>
        <v>5.0925000000000002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2.070120123304626E-3</v>
      </c>
      <c r="G485" s="2">
        <f t="shared" si="69"/>
        <v>1.4000137596164784E-2</v>
      </c>
      <c r="H485" s="2">
        <f t="shared" si="67"/>
        <v>0.14786426983915626</v>
      </c>
      <c r="I485" s="2">
        <f t="shared" si="68"/>
        <v>12.881685903497612</v>
      </c>
    </row>
    <row r="486" spans="1:9" ht="13.5" x14ac:dyDescent="0.25">
      <c r="A486" s="3">
        <f>TITRES_STAT!B489</f>
        <v>42712</v>
      </c>
      <c r="B486" s="6">
        <f>TITRES_STAT!D489</f>
        <v>4.9432999999999998</v>
      </c>
      <c r="C486" s="2">
        <f t="shared" si="63"/>
        <v>-0.14920000000000044</v>
      </c>
      <c r="D486" s="2">
        <f t="shared" si="64"/>
        <v>0</v>
      </c>
      <c r="E486" s="2">
        <f t="shared" si="65"/>
        <v>0.14920000000000044</v>
      </c>
      <c r="F486" s="2">
        <f t="shared" si="69"/>
        <v>1.9222544002114384E-3</v>
      </c>
      <c r="G486" s="2">
        <f t="shared" si="69"/>
        <v>2.3657270625010187E-2</v>
      </c>
      <c r="H486" s="2">
        <f t="shared" si="67"/>
        <v>8.1254276145416957E-2</v>
      </c>
      <c r="I486" s="2">
        <f t="shared" si="68"/>
        <v>7.5148166289877452</v>
      </c>
    </row>
    <row r="487" spans="1:9" ht="13.5" x14ac:dyDescent="0.25">
      <c r="A487" s="3">
        <f>TITRES_STAT!B490</f>
        <v>42713</v>
      </c>
      <c r="B487" s="6">
        <f>TITRES_STAT!D490</f>
        <v>4.9432999999999998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1.7849505144820498E-3</v>
      </c>
      <c r="G487" s="2">
        <f t="shared" si="69"/>
        <v>2.1967465580366604E-2</v>
      </c>
      <c r="H487" s="2">
        <f t="shared" si="67"/>
        <v>8.1254276145416943E-2</v>
      </c>
      <c r="I487" s="2">
        <f t="shared" si="68"/>
        <v>7.5148166289877452</v>
      </c>
    </row>
    <row r="488" spans="1:9" ht="13.5" x14ac:dyDescent="0.25">
      <c r="A488" s="3">
        <f>TITRES_STAT!B491</f>
        <v>42717</v>
      </c>
      <c r="B488" s="6">
        <f>TITRES_STAT!D491</f>
        <v>5.0925000000000002</v>
      </c>
      <c r="C488" s="2">
        <f t="shared" si="63"/>
        <v>0.14920000000000044</v>
      </c>
      <c r="D488" s="2">
        <f t="shared" si="64"/>
        <v>0.14920000000000044</v>
      </c>
      <c r="E488" s="2">
        <f t="shared" si="65"/>
        <v>0</v>
      </c>
      <c r="F488" s="2">
        <f t="shared" si="69"/>
        <v>1.2314596906304792E-2</v>
      </c>
      <c r="G488" s="2">
        <f t="shared" si="69"/>
        <v>2.0398360896054703E-2</v>
      </c>
      <c r="H488" s="2">
        <f t="shared" si="67"/>
        <v>0.60370521774063657</v>
      </c>
      <c r="I488" s="2">
        <f t="shared" si="68"/>
        <v>37.644400670539717</v>
      </c>
    </row>
    <row r="489" spans="1:9" ht="13.5" x14ac:dyDescent="0.25">
      <c r="A489" s="3">
        <f>TITRES_STAT!B492</f>
        <v>42718</v>
      </c>
      <c r="B489" s="6">
        <f>TITRES_STAT!D492</f>
        <v>5.0925000000000002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1.1434982841568736E-2</v>
      </c>
      <c r="G489" s="2">
        <f t="shared" si="69"/>
        <v>1.8941335117765083E-2</v>
      </c>
      <c r="H489" s="2">
        <f t="shared" si="67"/>
        <v>0.60370521774063668</v>
      </c>
      <c r="I489" s="2">
        <f t="shared" si="68"/>
        <v>37.644400670539724</v>
      </c>
    </row>
    <row r="490" spans="1:9" ht="13.5" x14ac:dyDescent="0.25">
      <c r="A490" s="3">
        <f>TITRES_STAT!B493</f>
        <v>42719</v>
      </c>
      <c r="B490" s="6">
        <f>TITRES_STAT!D493</f>
        <v>5.0925000000000002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1.0618198352885256E-2</v>
      </c>
      <c r="G490" s="2">
        <f t="shared" si="69"/>
        <v>1.7588382609353293E-2</v>
      </c>
      <c r="H490" s="2">
        <f t="shared" si="67"/>
        <v>0.60370521774063657</v>
      </c>
      <c r="I490" s="2">
        <f t="shared" si="68"/>
        <v>37.644400670539717</v>
      </c>
    </row>
    <row r="491" spans="1:9" ht="13.5" x14ac:dyDescent="0.25">
      <c r="A491" s="3">
        <f>TITRES_STAT!B494</f>
        <v>42720</v>
      </c>
      <c r="B491" s="6">
        <f>TITRES_STAT!D494</f>
        <v>5.0925000000000002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9.8597556133934536E-3</v>
      </c>
      <c r="G491" s="2">
        <f t="shared" si="69"/>
        <v>1.6332069565828059E-2</v>
      </c>
      <c r="H491" s="2">
        <f t="shared" si="67"/>
        <v>0.60370521774063668</v>
      </c>
      <c r="I491" s="2">
        <f t="shared" si="68"/>
        <v>37.644400670539724</v>
      </c>
    </row>
    <row r="492" spans="1:9" ht="13.5" x14ac:dyDescent="0.25">
      <c r="A492" s="3">
        <f>TITRES_STAT!B495</f>
        <v>42723</v>
      </c>
      <c r="B492" s="6">
        <f>TITRES_STAT!D495</f>
        <v>5.0925000000000002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9.1554873552939214E-3</v>
      </c>
      <c r="G492" s="2">
        <f t="shared" si="69"/>
        <v>1.5165493168268913E-2</v>
      </c>
      <c r="H492" s="2">
        <f t="shared" si="67"/>
        <v>0.60370521774063668</v>
      </c>
      <c r="I492" s="2">
        <f t="shared" si="68"/>
        <v>37.644400670539724</v>
      </c>
    </row>
    <row r="493" spans="1:9" ht="13.5" x14ac:dyDescent="0.25">
      <c r="A493" s="3">
        <f>TITRES_STAT!B496</f>
        <v>42724</v>
      </c>
      <c r="B493" s="6">
        <f>TITRES_STAT!D496</f>
        <v>5.0925000000000002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8.5015239727729269E-3</v>
      </c>
      <c r="G493" s="2">
        <f t="shared" si="70"/>
        <v>1.4082243656249705E-2</v>
      </c>
      <c r="H493" s="2">
        <f t="shared" si="67"/>
        <v>0.60370521774063657</v>
      </c>
      <c r="I493" s="2">
        <f t="shared" si="68"/>
        <v>37.644400670539717</v>
      </c>
    </row>
    <row r="494" spans="1:9" ht="13.5" x14ac:dyDescent="0.25">
      <c r="A494" s="3">
        <f>TITRES_STAT!B497</f>
        <v>42725</v>
      </c>
      <c r="B494" s="6">
        <f>TITRES_STAT!D497</f>
        <v>5.0925000000000002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7.8942722604320031E-3</v>
      </c>
      <c r="G494" s="2">
        <f t="shared" si="70"/>
        <v>1.3076369109374725E-2</v>
      </c>
      <c r="H494" s="2">
        <f t="shared" si="67"/>
        <v>0.60370521774063657</v>
      </c>
      <c r="I494" s="2">
        <f t="shared" si="68"/>
        <v>37.644400670539717</v>
      </c>
    </row>
    <row r="495" spans="1:9" ht="13.5" x14ac:dyDescent="0.25">
      <c r="A495" s="3">
        <f>TITRES_STAT!B498</f>
        <v>42726</v>
      </c>
      <c r="B495" s="6">
        <f>TITRES_STAT!D498</f>
        <v>5.0925000000000002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7.330395670401146E-3</v>
      </c>
      <c r="G495" s="2">
        <f t="shared" si="70"/>
        <v>1.2142342744419388E-2</v>
      </c>
      <c r="H495" s="2">
        <f t="shared" si="67"/>
        <v>0.60370521774063668</v>
      </c>
      <c r="I495" s="2">
        <f t="shared" si="68"/>
        <v>37.644400670539724</v>
      </c>
    </row>
    <row r="496" spans="1:9" ht="13.5" x14ac:dyDescent="0.25">
      <c r="A496" s="3">
        <f>TITRES_STAT!B499</f>
        <v>42727</v>
      </c>
      <c r="B496" s="6">
        <f>TITRES_STAT!D499</f>
        <v>5.0925000000000002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6.806795979658207E-3</v>
      </c>
      <c r="G496" s="2">
        <f t="shared" si="70"/>
        <v>1.1275032548389432E-2</v>
      </c>
      <c r="H496" s="2">
        <f t="shared" si="67"/>
        <v>0.60370521774063657</v>
      </c>
      <c r="I496" s="2">
        <f t="shared" si="68"/>
        <v>37.644400670539717</v>
      </c>
    </row>
    <row r="497" spans="1:9" ht="13.5" x14ac:dyDescent="0.25">
      <c r="A497" s="3">
        <f>TITRES_STAT!B500</f>
        <v>42730</v>
      </c>
      <c r="B497" s="6">
        <f>TITRES_STAT!D500</f>
        <v>5.0925000000000002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6.3205962668254779E-3</v>
      </c>
      <c r="G497" s="2">
        <f t="shared" si="70"/>
        <v>1.046967308064733E-2</v>
      </c>
      <c r="H497" s="2">
        <f t="shared" si="67"/>
        <v>0.60370521774063657</v>
      </c>
      <c r="I497" s="2">
        <f t="shared" si="68"/>
        <v>37.644400670539717</v>
      </c>
    </row>
    <row r="498" spans="1:9" ht="13.5" x14ac:dyDescent="0.25">
      <c r="A498" s="3">
        <f>TITRES_STAT!B501</f>
        <v>42731</v>
      </c>
      <c r="B498" s="6">
        <f>TITRES_STAT!D501</f>
        <v>5.0925000000000002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5.8691251049093731E-3</v>
      </c>
      <c r="G498" s="2">
        <f t="shared" si="70"/>
        <v>9.7218392891725205E-3</v>
      </c>
      <c r="H498" s="2">
        <f t="shared" si="67"/>
        <v>0.60370521774063668</v>
      </c>
      <c r="I498" s="2">
        <f t="shared" si="68"/>
        <v>37.644400670539724</v>
      </c>
    </row>
    <row r="499" spans="1:9" ht="13.5" x14ac:dyDescent="0.25">
      <c r="A499" s="3">
        <f>TITRES_STAT!B502</f>
        <v>42732</v>
      </c>
      <c r="B499" s="6">
        <f>TITRES_STAT!D502</f>
        <v>5.0925000000000002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5.4499018831301324E-3</v>
      </c>
      <c r="G499" s="2">
        <f t="shared" si="70"/>
        <v>9.0274221970887691E-3</v>
      </c>
      <c r="H499" s="2">
        <f t="shared" si="67"/>
        <v>0.60370521774063668</v>
      </c>
      <c r="I499" s="2">
        <f t="shared" si="68"/>
        <v>37.644400670539724</v>
      </c>
    </row>
    <row r="500" spans="1:9" ht="13.5" x14ac:dyDescent="0.25">
      <c r="A500" s="3">
        <f>TITRES_STAT!B503</f>
        <v>42733</v>
      </c>
      <c r="B500" s="6">
        <f>TITRES_STAT!D503</f>
        <v>5.0925000000000002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5.0606231771922663E-3</v>
      </c>
      <c r="G500" s="2">
        <f t="shared" si="70"/>
        <v>8.3826063258681423E-3</v>
      </c>
      <c r="H500" s="2">
        <f t="shared" si="67"/>
        <v>0.60370521774063679</v>
      </c>
      <c r="I500" s="2">
        <f t="shared" si="68"/>
        <v>37.644400670539724</v>
      </c>
    </row>
    <row r="501" spans="1:9" ht="13.5" x14ac:dyDescent="0.25">
      <c r="A501" s="3">
        <f>TITRES_STAT!B504</f>
        <v>42734</v>
      </c>
      <c r="B501" s="6">
        <f>TITRES_STAT!D504</f>
        <v>5.0925000000000002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4.6991500931071045E-3</v>
      </c>
      <c r="G501" s="2">
        <f t="shared" si="70"/>
        <v>7.7838487311632744E-3</v>
      </c>
      <c r="H501" s="2">
        <f t="shared" si="67"/>
        <v>0.6037052177406369</v>
      </c>
      <c r="I501" s="2">
        <f t="shared" si="68"/>
        <v>37.644400670539724</v>
      </c>
    </row>
    <row r="502" spans="1:9" ht="13.5" x14ac:dyDescent="0.25">
      <c r="A502" s="3">
        <f>TITRES_STAT!B505</f>
        <v>42737</v>
      </c>
      <c r="B502" s="6">
        <f>TITRES_STAT!D505</f>
        <v>5.0925000000000002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4.363496515028026E-3</v>
      </c>
      <c r="G502" s="2">
        <f t="shared" si="70"/>
        <v>7.2278595360801834E-3</v>
      </c>
      <c r="H502" s="2">
        <f t="shared" si="67"/>
        <v>0.6037052177406369</v>
      </c>
      <c r="I502" s="2">
        <f t="shared" si="68"/>
        <v>37.644400670539724</v>
      </c>
    </row>
    <row r="503" spans="1:9" ht="13.5" x14ac:dyDescent="0.25">
      <c r="A503" s="3">
        <f>TITRES_STAT!B506</f>
        <v>42738</v>
      </c>
      <c r="B503" s="6">
        <f>TITRES_STAT!D506</f>
        <v>5.0925000000000002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4.0518181925260242E-3</v>
      </c>
      <c r="G503" s="2">
        <f t="shared" si="70"/>
        <v>6.7115838549315987E-3</v>
      </c>
      <c r="H503" s="2">
        <f t="shared" si="67"/>
        <v>0.6037052177406369</v>
      </c>
      <c r="I503" s="2">
        <f t="shared" si="68"/>
        <v>37.644400670539724</v>
      </c>
    </row>
    <row r="504" spans="1:9" ht="13.5" x14ac:dyDescent="0.25">
      <c r="A504" s="3">
        <f>TITRES_STAT!B507</f>
        <v>42739</v>
      </c>
      <c r="B504" s="6">
        <f>TITRES_STAT!D507</f>
        <v>5.0925000000000002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3.7624026073455942E-3</v>
      </c>
      <c r="G504" s="2">
        <f t="shared" si="70"/>
        <v>6.2321850081507703E-3</v>
      </c>
      <c r="H504" s="2">
        <f t="shared" si="67"/>
        <v>0.60370521774063701</v>
      </c>
      <c r="I504" s="2">
        <f t="shared" si="68"/>
        <v>37.644400670539731</v>
      </c>
    </row>
    <row r="505" spans="1:9" ht="13.5" x14ac:dyDescent="0.25">
      <c r="A505" s="3">
        <f>TITRES_STAT!B508</f>
        <v>42740</v>
      </c>
      <c r="B505" s="6">
        <f>TITRES_STAT!D508</f>
        <v>5.0925000000000002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3.4936595639637664E-3</v>
      </c>
      <c r="G505" s="2">
        <f t="shared" si="70"/>
        <v>5.7870289361400011E-3</v>
      </c>
      <c r="H505" s="2">
        <f t="shared" si="67"/>
        <v>0.60370521774063701</v>
      </c>
      <c r="I505" s="2">
        <f t="shared" si="68"/>
        <v>37.644400670539731</v>
      </c>
    </row>
    <row r="506" spans="1:9" ht="13.5" x14ac:dyDescent="0.25">
      <c r="A506" s="3">
        <f>TITRES_STAT!B509</f>
        <v>42741</v>
      </c>
      <c r="B506" s="6">
        <f>TITRES_STAT!D509</f>
        <v>5.0925000000000002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3.2441124522520691E-3</v>
      </c>
      <c r="G506" s="2">
        <f t="shared" si="70"/>
        <v>5.3736697264157151E-3</v>
      </c>
      <c r="H506" s="2">
        <f t="shared" si="67"/>
        <v>0.60370521774063712</v>
      </c>
      <c r="I506" s="2">
        <f t="shared" si="68"/>
        <v>37.644400670539738</v>
      </c>
    </row>
    <row r="507" spans="1:9" ht="13.5" x14ac:dyDescent="0.25">
      <c r="A507" s="3">
        <f>TITRES_STAT!B510</f>
        <v>42744</v>
      </c>
      <c r="B507" s="6">
        <f>TITRES_STAT!D510</f>
        <v>4.9896000000000003</v>
      </c>
      <c r="C507" s="2">
        <f t="shared" si="63"/>
        <v>-0.10289999999999999</v>
      </c>
      <c r="D507" s="2">
        <f t="shared" si="64"/>
        <v>0</v>
      </c>
      <c r="E507" s="2">
        <f t="shared" si="65"/>
        <v>0.10289999999999999</v>
      </c>
      <c r="F507" s="2">
        <f t="shared" si="70"/>
        <v>3.0123901342340642E-3</v>
      </c>
      <c r="G507" s="2">
        <f t="shared" si="70"/>
        <v>1.2339836174528876E-2</v>
      </c>
      <c r="H507" s="2">
        <f t="shared" si="67"/>
        <v>0.24411913510262423</v>
      </c>
      <c r="I507" s="2">
        <f t="shared" si="68"/>
        <v>19.621845546366217</v>
      </c>
    </row>
    <row r="508" spans="1:9" ht="13.5" x14ac:dyDescent="0.25">
      <c r="A508" s="3">
        <f>TITRES_STAT!B511</f>
        <v>42745</v>
      </c>
      <c r="B508" s="6">
        <f>TITRES_STAT!D511</f>
        <v>5.0410000000000004</v>
      </c>
      <c r="C508" s="2">
        <f t="shared" si="63"/>
        <v>5.1400000000000112E-2</v>
      </c>
      <c r="D508" s="2">
        <f t="shared" si="64"/>
        <v>5.1400000000000112E-2</v>
      </c>
      <c r="E508" s="2">
        <f t="shared" si="65"/>
        <v>0</v>
      </c>
      <c r="F508" s="2">
        <f t="shared" si="70"/>
        <v>6.4686479817887815E-3</v>
      </c>
      <c r="G508" s="2">
        <f t="shared" si="70"/>
        <v>1.145841930491967E-2</v>
      </c>
      <c r="H508" s="2">
        <f t="shared" si="67"/>
        <v>0.56453231546618898</v>
      </c>
      <c r="I508" s="2">
        <f t="shared" si="68"/>
        <v>36.083135508643899</v>
      </c>
    </row>
    <row r="509" spans="1:9" ht="13.5" x14ac:dyDescent="0.25">
      <c r="A509" s="3">
        <f>TITRES_STAT!B512</f>
        <v>42746</v>
      </c>
      <c r="B509" s="6">
        <f>TITRES_STAT!D512</f>
        <v>5.0410000000000004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6.0066016973752967E-3</v>
      </c>
      <c r="G509" s="2">
        <f t="shared" si="71"/>
        <v>1.0639960783139694E-2</v>
      </c>
      <c r="H509" s="2">
        <f t="shared" si="67"/>
        <v>0.56453231546618898</v>
      </c>
      <c r="I509" s="2">
        <f t="shared" si="68"/>
        <v>36.083135508643899</v>
      </c>
    </row>
    <row r="510" spans="1:9" ht="13.5" x14ac:dyDescent="0.25">
      <c r="A510" s="3">
        <f>TITRES_STAT!B513</f>
        <v>42747</v>
      </c>
      <c r="B510" s="6">
        <f>TITRES_STAT!D513</f>
        <v>5.0410000000000004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5.5775587189913472E-3</v>
      </c>
      <c r="G510" s="2">
        <f t="shared" si="71"/>
        <v>9.8799635843440006E-3</v>
      </c>
      <c r="H510" s="2">
        <f t="shared" si="67"/>
        <v>0.56453231546618909</v>
      </c>
      <c r="I510" s="2">
        <f t="shared" si="68"/>
        <v>36.083135508643899</v>
      </c>
    </row>
    <row r="511" spans="1:9" ht="13.5" x14ac:dyDescent="0.25">
      <c r="A511" s="3">
        <f>TITRES_STAT!B514</f>
        <v>42748</v>
      </c>
      <c r="B511" s="6">
        <f>TITRES_STAT!D514</f>
        <v>5.0410000000000004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5.1791616676348223E-3</v>
      </c>
      <c r="G511" s="2">
        <f t="shared" si="71"/>
        <v>9.1742518997480014E-3</v>
      </c>
      <c r="H511" s="2">
        <f t="shared" si="67"/>
        <v>0.56453231546618898</v>
      </c>
      <c r="I511" s="2">
        <f t="shared" si="68"/>
        <v>36.083135508643899</v>
      </c>
    </row>
    <row r="512" spans="1:9" ht="13.5" x14ac:dyDescent="0.25">
      <c r="A512" s="3">
        <f>TITRES_STAT!B515</f>
        <v>42751</v>
      </c>
      <c r="B512" s="6">
        <f>TITRES_STAT!D515</f>
        <v>5.0410000000000004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4.8092215485180485E-3</v>
      </c>
      <c r="G512" s="2">
        <f t="shared" si="71"/>
        <v>8.5189481926231433E-3</v>
      </c>
      <c r="H512" s="2">
        <f t="shared" si="67"/>
        <v>0.56453231546618898</v>
      </c>
      <c r="I512" s="2">
        <f t="shared" si="68"/>
        <v>36.083135508643899</v>
      </c>
    </row>
    <row r="513" spans="1:9" ht="13.5" x14ac:dyDescent="0.25">
      <c r="A513" s="3">
        <f>TITRES_STAT!B516</f>
        <v>42752</v>
      </c>
      <c r="B513" s="6">
        <f>TITRES_STAT!D516</f>
        <v>4.8917999999999999</v>
      </c>
      <c r="C513" s="2">
        <f t="shared" si="63"/>
        <v>-0.14920000000000044</v>
      </c>
      <c r="D513" s="2">
        <f t="shared" si="64"/>
        <v>0</v>
      </c>
      <c r="E513" s="2">
        <f t="shared" si="65"/>
        <v>0.14920000000000044</v>
      </c>
      <c r="F513" s="2">
        <f t="shared" si="71"/>
        <v>4.4657057236239025E-3</v>
      </c>
      <c r="G513" s="2">
        <f t="shared" si="71"/>
        <v>1.8567594750292953E-2</v>
      </c>
      <c r="H513" s="2">
        <f t="shared" si="67"/>
        <v>0.24051072762418213</v>
      </c>
      <c r="I513" s="2">
        <f t="shared" si="68"/>
        <v>19.388040930916148</v>
      </c>
    </row>
    <row r="514" spans="1:9" ht="13.5" x14ac:dyDescent="0.25">
      <c r="A514" s="3">
        <f>TITRES_STAT!B517</f>
        <v>42753</v>
      </c>
      <c r="B514" s="6">
        <f>TITRES_STAT!D517</f>
        <v>4.8917999999999999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4.1467267433650526E-3</v>
      </c>
      <c r="G514" s="2">
        <f t="shared" si="71"/>
        <v>1.7241337982414884E-2</v>
      </c>
      <c r="H514" s="2">
        <f t="shared" si="67"/>
        <v>0.24051072762418216</v>
      </c>
      <c r="I514" s="2">
        <f t="shared" si="68"/>
        <v>19.388040930916148</v>
      </c>
    </row>
    <row r="515" spans="1:9" ht="13.5" x14ac:dyDescent="0.25">
      <c r="A515" s="3">
        <f>TITRES_STAT!B518</f>
        <v>42754</v>
      </c>
      <c r="B515" s="6">
        <f>TITRES_STAT!D518</f>
        <v>4.8917999999999999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3.8505319759818343E-3</v>
      </c>
      <c r="G515" s="2">
        <f t="shared" si="71"/>
        <v>1.6009813840813823E-2</v>
      </c>
      <c r="H515" s="2">
        <f t="shared" si="67"/>
        <v>0.24051072762418213</v>
      </c>
      <c r="I515" s="2">
        <f t="shared" si="68"/>
        <v>19.388040930916148</v>
      </c>
    </row>
    <row r="516" spans="1:9" ht="13.5" x14ac:dyDescent="0.25">
      <c r="A516" s="3">
        <f>TITRES_STAT!B519</f>
        <v>42755</v>
      </c>
      <c r="B516" s="6">
        <f>TITRES_STAT!D519</f>
        <v>4.8917999999999999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3.5754939776974177E-3</v>
      </c>
      <c r="G516" s="2">
        <f t="shared" si="71"/>
        <v>1.4866255709327121E-2</v>
      </c>
      <c r="H516" s="2">
        <f t="shared" si="67"/>
        <v>0.24051072762418213</v>
      </c>
      <c r="I516" s="2">
        <f t="shared" si="68"/>
        <v>19.388040930916148</v>
      </c>
    </row>
    <row r="517" spans="1:9" ht="13.5" x14ac:dyDescent="0.25">
      <c r="A517" s="3">
        <f>TITRES_STAT!B520</f>
        <v>42758</v>
      </c>
      <c r="B517" s="6">
        <f>TITRES_STAT!D520</f>
        <v>4.8917999999999999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3.3201015507190309E-3</v>
      </c>
      <c r="G517" s="2">
        <f t="shared" si="71"/>
        <v>1.3804380301518041E-2</v>
      </c>
      <c r="H517" s="2">
        <f t="shared" si="67"/>
        <v>0.24051072762418213</v>
      </c>
      <c r="I517" s="2">
        <f t="shared" si="68"/>
        <v>19.388040930916148</v>
      </c>
    </row>
    <row r="518" spans="1:9" ht="13.5" x14ac:dyDescent="0.25">
      <c r="A518" s="3">
        <f>TITRES_STAT!B521</f>
        <v>42759</v>
      </c>
      <c r="B518" s="6">
        <f>TITRES_STAT!D521</f>
        <v>4.7477999999999998</v>
      </c>
      <c r="C518" s="2">
        <f t="shared" si="72"/>
        <v>-0.14400000000000013</v>
      </c>
      <c r="D518" s="2">
        <f t="shared" si="73"/>
        <v>0</v>
      </c>
      <c r="E518" s="2">
        <f t="shared" si="74"/>
        <v>0.14400000000000013</v>
      </c>
      <c r="F518" s="2">
        <f t="shared" si="71"/>
        <v>3.0829514399533858E-3</v>
      </c>
      <c r="G518" s="2">
        <f t="shared" si="71"/>
        <v>2.3104067422838191E-2</v>
      </c>
      <c r="H518" s="2">
        <f t="shared" si="67"/>
        <v>0.13343760574841088</v>
      </c>
      <c r="I518" s="2">
        <f t="shared" si="68"/>
        <v>11.772823230115236</v>
      </c>
    </row>
    <row r="519" spans="1:9" ht="13.5" x14ac:dyDescent="0.25">
      <c r="A519" s="3">
        <f>TITRES_STAT!B522</f>
        <v>42760</v>
      </c>
      <c r="B519" s="6">
        <f>TITRES_STAT!D522</f>
        <v>4.7477999999999998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2.8627406228138581E-3</v>
      </c>
      <c r="G519" s="2">
        <f t="shared" si="71"/>
        <v>2.1453776892635463E-2</v>
      </c>
      <c r="H519" s="2">
        <f t="shared" si="67"/>
        <v>0.13343760574841088</v>
      </c>
      <c r="I519" s="2">
        <f t="shared" si="68"/>
        <v>11.772823230115236</v>
      </c>
    </row>
    <row r="520" spans="1:9" ht="13.5" x14ac:dyDescent="0.25">
      <c r="A520" s="3">
        <f>TITRES_STAT!B523</f>
        <v>42761</v>
      </c>
      <c r="B520" s="6">
        <f>TITRES_STAT!D523</f>
        <v>4.7477999999999998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2.6582591497557252E-3</v>
      </c>
      <c r="G520" s="2">
        <f t="shared" si="71"/>
        <v>1.9921364257447217E-2</v>
      </c>
      <c r="H520" s="2">
        <f t="shared" si="67"/>
        <v>0.13343760574841085</v>
      </c>
      <c r="I520" s="2">
        <f t="shared" si="68"/>
        <v>11.772823230115236</v>
      </c>
    </row>
    <row r="521" spans="1:9" ht="13.5" x14ac:dyDescent="0.25">
      <c r="A521" s="3">
        <f>TITRES_STAT!B524</f>
        <v>42762</v>
      </c>
      <c r="B521" s="6">
        <f>TITRES_STAT!D524</f>
        <v>4.7427000000000001</v>
      </c>
      <c r="C521" s="2">
        <f t="shared" si="72"/>
        <v>-5.0999999999996604E-3</v>
      </c>
      <c r="D521" s="2">
        <f t="shared" si="73"/>
        <v>0</v>
      </c>
      <c r="E521" s="2">
        <f t="shared" si="74"/>
        <v>5.0999999999996604E-3</v>
      </c>
      <c r="F521" s="2">
        <f t="shared" si="71"/>
        <v>2.4683834962017448E-3</v>
      </c>
      <c r="G521" s="2">
        <f t="shared" si="71"/>
        <v>1.8862695381915252E-2</v>
      </c>
      <c r="H521" s="2">
        <f t="shared" si="67"/>
        <v>0.13086059262603189</v>
      </c>
      <c r="I521" s="2">
        <f t="shared" si="68"/>
        <v>11.571770515245703</v>
      </c>
    </row>
    <row r="522" spans="1:9" ht="13.5" x14ac:dyDescent="0.25">
      <c r="A522" s="3">
        <f>TITRES_STAT!B525</f>
        <v>42765</v>
      </c>
      <c r="B522" s="6">
        <f>TITRES_STAT!D525</f>
        <v>4.7427000000000001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2.292070389330192E-3</v>
      </c>
      <c r="G522" s="2">
        <f t="shared" si="71"/>
        <v>1.7515359997492732E-2</v>
      </c>
      <c r="H522" s="2">
        <f t="shared" si="67"/>
        <v>0.13086059262603192</v>
      </c>
      <c r="I522" s="2">
        <f t="shared" si="68"/>
        <v>11.571770515245703</v>
      </c>
    </row>
    <row r="523" spans="1:9" ht="13.5" x14ac:dyDescent="0.25">
      <c r="A523" s="3">
        <f>TITRES_STAT!B526</f>
        <v>42766</v>
      </c>
      <c r="B523" s="6">
        <f>TITRES_STAT!D526</f>
        <v>4.7427000000000001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2.1283510758066068E-3</v>
      </c>
      <c r="G523" s="2">
        <f t="shared" si="71"/>
        <v>1.6264262854814679E-2</v>
      </c>
      <c r="H523" s="2">
        <f t="shared" si="67"/>
        <v>0.13086059262603192</v>
      </c>
      <c r="I523" s="2">
        <f t="shared" si="68"/>
        <v>11.571770515245703</v>
      </c>
    </row>
    <row r="524" spans="1:9" ht="13.5" x14ac:dyDescent="0.25">
      <c r="A524" s="3">
        <f>TITRES_STAT!B527</f>
        <v>42767</v>
      </c>
      <c r="B524" s="6">
        <f>TITRES_STAT!D527</f>
        <v>4.7427000000000001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1.9763259989632777E-3</v>
      </c>
      <c r="G524" s="2">
        <f t="shared" si="71"/>
        <v>1.5102529793756489E-2</v>
      </c>
      <c r="H524" s="2">
        <f t="shared" si="67"/>
        <v>0.13086059262603192</v>
      </c>
      <c r="I524" s="2">
        <f t="shared" si="68"/>
        <v>11.571770515245703</v>
      </c>
    </row>
    <row r="525" spans="1:9" ht="13.5" x14ac:dyDescent="0.25">
      <c r="A525" s="3">
        <f>TITRES_STAT!B528</f>
        <v>42768</v>
      </c>
      <c r="B525" s="6">
        <f>TITRES_STAT!D528</f>
        <v>4.7427000000000001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1.8351598561801865E-3</v>
      </c>
      <c r="G525" s="2">
        <f t="shared" si="75"/>
        <v>1.4023777665631025E-2</v>
      </c>
      <c r="H525" s="2">
        <f t="shared" si="67"/>
        <v>0.13086059262603192</v>
      </c>
      <c r="I525" s="2">
        <f t="shared" si="68"/>
        <v>11.571770515245703</v>
      </c>
    </row>
    <row r="526" spans="1:9" ht="13.5" x14ac:dyDescent="0.25">
      <c r="A526" s="3">
        <f>TITRES_STAT!B529</f>
        <v>42769</v>
      </c>
      <c r="B526" s="6">
        <f>TITRES_STAT!D529</f>
        <v>4.7427000000000001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1.7040770093101731E-3</v>
      </c>
      <c r="G526" s="2">
        <f t="shared" si="75"/>
        <v>1.3022079260943094E-2</v>
      </c>
      <c r="H526" s="2">
        <f t="shared" si="67"/>
        <v>0.13086059262603192</v>
      </c>
      <c r="I526" s="2">
        <f t="shared" si="68"/>
        <v>11.571770515245703</v>
      </c>
    </row>
    <row r="527" spans="1:9" ht="13.5" x14ac:dyDescent="0.25">
      <c r="A527" s="3">
        <f>TITRES_STAT!B530</f>
        <v>42772</v>
      </c>
      <c r="B527" s="6">
        <f>TITRES_STAT!D530</f>
        <v>4.7427000000000001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1.5823572229308749E-3</v>
      </c>
      <c r="G527" s="2">
        <f t="shared" si="75"/>
        <v>1.2091930742304302E-2</v>
      </c>
      <c r="H527" s="2">
        <f t="shared" si="67"/>
        <v>0.13086059262603192</v>
      </c>
      <c r="I527" s="2">
        <f t="shared" si="68"/>
        <v>11.571770515245703</v>
      </c>
    </row>
    <row r="528" spans="1:9" ht="13.5" x14ac:dyDescent="0.25">
      <c r="A528" s="3">
        <f>TITRES_STAT!B531</f>
        <v>42773</v>
      </c>
      <c r="B528" s="6">
        <f>TITRES_STAT!D531</f>
        <v>4.7427000000000001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1.4693317070072411E-3</v>
      </c>
      <c r="G528" s="2">
        <f t="shared" si="75"/>
        <v>1.1228221403568281E-2</v>
      </c>
      <c r="H528" s="2">
        <f t="shared" si="67"/>
        <v>0.13086059262603192</v>
      </c>
      <c r="I528" s="2">
        <f t="shared" si="68"/>
        <v>11.571770515245703</v>
      </c>
    </row>
    <row r="529" spans="1:9" ht="13.5" x14ac:dyDescent="0.25">
      <c r="A529" s="3">
        <f>TITRES_STAT!B532</f>
        <v>42774</v>
      </c>
      <c r="B529" s="6">
        <f>TITRES_STAT!D532</f>
        <v>4.7427000000000001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1.3643794422210098E-3</v>
      </c>
      <c r="G529" s="2">
        <f t="shared" si="75"/>
        <v>1.042620558902769E-2</v>
      </c>
      <c r="H529" s="2">
        <f t="shared" ref="H529:H592" si="76">F529/G529</f>
        <v>0.13086059262603192</v>
      </c>
      <c r="I529" s="2">
        <f t="shared" ref="I529:I592" si="77">IF(G529=0,100,100-(100/(1+H529)))</f>
        <v>11.571770515245703</v>
      </c>
    </row>
    <row r="530" spans="1:9" ht="13.5" x14ac:dyDescent="0.25">
      <c r="A530" s="3">
        <f>TITRES_STAT!B533</f>
        <v>42775</v>
      </c>
      <c r="B530" s="6">
        <f>TITRES_STAT!D533</f>
        <v>4.6295000000000002</v>
      </c>
      <c r="C530" s="2">
        <f t="shared" si="72"/>
        <v>-0.11319999999999997</v>
      </c>
      <c r="D530" s="2">
        <f t="shared" si="73"/>
        <v>0</v>
      </c>
      <c r="E530" s="2">
        <f t="shared" si="74"/>
        <v>0.11319999999999997</v>
      </c>
      <c r="F530" s="2">
        <f t="shared" si="75"/>
        <v>1.266923767776652E-3</v>
      </c>
      <c r="G530" s="2">
        <f t="shared" si="75"/>
        <v>1.776719090409714E-2</v>
      </c>
      <c r="H530" s="2">
        <f t="shared" si="76"/>
        <v>7.1306926042230892E-2</v>
      </c>
      <c r="I530" s="2">
        <f t="shared" si="77"/>
        <v>6.6560687986647196</v>
      </c>
    </row>
    <row r="531" spans="1:9" ht="13.5" x14ac:dyDescent="0.25">
      <c r="A531" s="3">
        <f>TITRES_STAT!B534</f>
        <v>42776</v>
      </c>
      <c r="B531" s="6">
        <f>TITRES_STAT!D534</f>
        <v>4.6295000000000002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1.1764292129354626E-3</v>
      </c>
      <c r="G531" s="2">
        <f t="shared" si="75"/>
        <v>1.6498105839518773E-2</v>
      </c>
      <c r="H531" s="2">
        <f t="shared" si="76"/>
        <v>7.1306926042230878E-2</v>
      </c>
      <c r="I531" s="2">
        <f t="shared" si="77"/>
        <v>6.6560687986646911</v>
      </c>
    </row>
    <row r="532" spans="1:9" ht="13.5" x14ac:dyDescent="0.25">
      <c r="A532" s="3">
        <f>TITRES_STAT!B535</f>
        <v>42779</v>
      </c>
      <c r="B532" s="6">
        <f>TITRES_STAT!D535</f>
        <v>4.6295000000000002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1.0923985548686439E-3</v>
      </c>
      <c r="G532" s="2">
        <f t="shared" si="75"/>
        <v>1.5319669708124576E-2</v>
      </c>
      <c r="H532" s="2">
        <f t="shared" si="76"/>
        <v>7.1306926042230892E-2</v>
      </c>
      <c r="I532" s="2">
        <f t="shared" si="77"/>
        <v>6.6560687986647196</v>
      </c>
    </row>
    <row r="533" spans="1:9" ht="13.5" x14ac:dyDescent="0.25">
      <c r="A533" s="3">
        <f>TITRES_STAT!B536</f>
        <v>42780</v>
      </c>
      <c r="B533" s="6">
        <f>TITRES_STAT!D536</f>
        <v>4.6295000000000002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1.0143700866637408E-3</v>
      </c>
      <c r="G533" s="2">
        <f t="shared" si="75"/>
        <v>1.4225407586115678E-2</v>
      </c>
      <c r="H533" s="2">
        <f t="shared" si="76"/>
        <v>7.1306926042230878E-2</v>
      </c>
      <c r="I533" s="2">
        <f t="shared" si="77"/>
        <v>6.6560687986646911</v>
      </c>
    </row>
    <row r="534" spans="1:9" ht="13.5" x14ac:dyDescent="0.25">
      <c r="A534" s="3">
        <f>TITRES_STAT!B537</f>
        <v>42781</v>
      </c>
      <c r="B534" s="6">
        <f>TITRES_STAT!D537</f>
        <v>4.6295000000000002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9.4191508047347346E-4</v>
      </c>
      <c r="G534" s="2">
        <f t="shared" si="75"/>
        <v>1.3209307044250272E-2</v>
      </c>
      <c r="H534" s="2">
        <f t="shared" si="76"/>
        <v>7.1306926042230878E-2</v>
      </c>
      <c r="I534" s="2">
        <f t="shared" si="77"/>
        <v>6.6560687986646911</v>
      </c>
    </row>
    <row r="535" spans="1:9" ht="13.5" x14ac:dyDescent="0.25">
      <c r="A535" s="3">
        <f>TITRES_STAT!B538</f>
        <v>42782</v>
      </c>
      <c r="B535" s="6">
        <f>TITRES_STAT!D538</f>
        <v>4.6295000000000002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8.7463543186822534E-4</v>
      </c>
      <c r="G535" s="2">
        <f t="shared" si="75"/>
        <v>1.2265785112518109E-2</v>
      </c>
      <c r="H535" s="2">
        <f t="shared" si="76"/>
        <v>7.1306926042230878E-2</v>
      </c>
      <c r="I535" s="2">
        <f t="shared" si="77"/>
        <v>6.6560687986646911</v>
      </c>
    </row>
    <row r="536" spans="1:9" ht="13.5" x14ac:dyDescent="0.25">
      <c r="A536" s="3">
        <f>TITRES_STAT!B539</f>
        <v>42783</v>
      </c>
      <c r="B536" s="6">
        <f>TITRES_STAT!D539</f>
        <v>4.6295000000000002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8.1216147244906635E-4</v>
      </c>
      <c r="G536" s="2">
        <f t="shared" si="75"/>
        <v>1.1389657604481102E-2</v>
      </c>
      <c r="H536" s="2">
        <f t="shared" si="76"/>
        <v>7.1306926042230878E-2</v>
      </c>
      <c r="I536" s="2">
        <f t="shared" si="77"/>
        <v>6.6560687986646911</v>
      </c>
    </row>
    <row r="537" spans="1:9" ht="13.5" x14ac:dyDescent="0.25">
      <c r="A537" s="3">
        <f>TITRES_STAT!B540</f>
        <v>42786</v>
      </c>
      <c r="B537" s="6">
        <f>TITRES_STAT!D540</f>
        <v>4.6295000000000002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7.541499387027044E-4</v>
      </c>
      <c r="G537" s="2">
        <f t="shared" si="75"/>
        <v>1.0576110632732451E-2</v>
      </c>
      <c r="H537" s="2">
        <f t="shared" si="76"/>
        <v>7.1306926042230864E-2</v>
      </c>
      <c r="I537" s="2">
        <f t="shared" si="77"/>
        <v>6.6560687986646911</v>
      </c>
    </row>
    <row r="538" spans="1:9" ht="13.5" x14ac:dyDescent="0.25">
      <c r="A538" s="3">
        <f>TITRES_STAT!B541</f>
        <v>42787</v>
      </c>
      <c r="B538" s="6">
        <f>TITRES_STAT!D541</f>
        <v>4.5266000000000002</v>
      </c>
      <c r="C538" s="2">
        <f t="shared" si="72"/>
        <v>-0.10289999999999999</v>
      </c>
      <c r="D538" s="2">
        <f t="shared" si="73"/>
        <v>0</v>
      </c>
      <c r="E538" s="2">
        <f t="shared" si="74"/>
        <v>0.10289999999999999</v>
      </c>
      <c r="F538" s="2">
        <f t="shared" si="75"/>
        <v>7.0028208593822549E-4</v>
      </c>
      <c r="G538" s="2">
        <f t="shared" si="75"/>
        <v>1.7170674158965848E-2</v>
      </c>
      <c r="H538" s="2">
        <f t="shared" si="76"/>
        <v>4.0783610442724862E-2</v>
      </c>
      <c r="I538" s="2">
        <f t="shared" si="77"/>
        <v>3.9185484891884954</v>
      </c>
    </row>
    <row r="539" spans="1:9" ht="13.5" x14ac:dyDescent="0.25">
      <c r="A539" s="3">
        <f>TITRES_STAT!B542</f>
        <v>42788</v>
      </c>
      <c r="B539" s="6">
        <f>TITRES_STAT!D542</f>
        <v>4.5266000000000002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6.5026193694263802E-4</v>
      </c>
      <c r="G539" s="2">
        <f t="shared" si="75"/>
        <v>1.5944197433325431E-2</v>
      </c>
      <c r="H539" s="2">
        <f t="shared" si="76"/>
        <v>4.0783610442724862E-2</v>
      </c>
      <c r="I539" s="2">
        <f t="shared" si="77"/>
        <v>3.9185484891884954</v>
      </c>
    </row>
    <row r="540" spans="1:9" ht="13.5" x14ac:dyDescent="0.25">
      <c r="A540" s="3">
        <f>TITRES_STAT!B543</f>
        <v>42789</v>
      </c>
      <c r="B540" s="6">
        <f>TITRES_STAT!D543</f>
        <v>4.5266000000000002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6.0381465573244961E-4</v>
      </c>
      <c r="G540" s="2">
        <f t="shared" si="75"/>
        <v>1.48053261880879E-2</v>
      </c>
      <c r="H540" s="2">
        <f t="shared" si="76"/>
        <v>4.0783610442724869E-2</v>
      </c>
      <c r="I540" s="2">
        <f t="shared" si="77"/>
        <v>3.9185484891884954</v>
      </c>
    </row>
    <row r="541" spans="1:9" ht="13.5" x14ac:dyDescent="0.25">
      <c r="A541" s="3">
        <f>TITRES_STAT!B544</f>
        <v>42790</v>
      </c>
      <c r="B541" s="6">
        <f>TITRES_STAT!D544</f>
        <v>4.5266000000000002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5.6068503746584608E-4</v>
      </c>
      <c r="G541" s="2">
        <f t="shared" si="78"/>
        <v>1.3747802888938763E-2</v>
      </c>
      <c r="H541" s="2">
        <f t="shared" si="76"/>
        <v>4.0783610442724869E-2</v>
      </c>
      <c r="I541" s="2">
        <f t="shared" si="77"/>
        <v>3.9185484891884954</v>
      </c>
    </row>
    <row r="542" spans="1:9" ht="13.5" x14ac:dyDescent="0.25">
      <c r="A542" s="3">
        <f>TITRES_STAT!B545</f>
        <v>42793</v>
      </c>
      <c r="B542" s="6">
        <f>TITRES_STAT!D545</f>
        <v>4.5266000000000002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5.2063610621828568E-4</v>
      </c>
      <c r="G542" s="2">
        <f t="shared" si="78"/>
        <v>1.2765816968300281E-2</v>
      </c>
      <c r="H542" s="2">
        <f t="shared" si="76"/>
        <v>4.0783610442724869E-2</v>
      </c>
      <c r="I542" s="2">
        <f t="shared" si="77"/>
        <v>3.9185484891884954</v>
      </c>
    </row>
    <row r="543" spans="1:9" ht="13.5" x14ac:dyDescent="0.25">
      <c r="A543" s="3">
        <f>TITRES_STAT!B546</f>
        <v>42794</v>
      </c>
      <c r="B543" s="6">
        <f>TITRES_STAT!D546</f>
        <v>4.5266000000000002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4.8344781291697958E-4</v>
      </c>
      <c r="G543" s="2">
        <f t="shared" si="78"/>
        <v>1.1853972899135977E-2</v>
      </c>
      <c r="H543" s="2">
        <f t="shared" si="76"/>
        <v>4.0783610442724869E-2</v>
      </c>
      <c r="I543" s="2">
        <f t="shared" si="77"/>
        <v>3.9185484891884954</v>
      </c>
    </row>
    <row r="544" spans="1:9" ht="13.5" x14ac:dyDescent="0.25">
      <c r="A544" s="3">
        <f>TITRES_STAT!B547</f>
        <v>42795</v>
      </c>
      <c r="B544" s="6">
        <f>TITRES_STAT!D547</f>
        <v>4.5266000000000002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4.4891582628005244E-4</v>
      </c>
      <c r="G544" s="2">
        <f t="shared" si="78"/>
        <v>1.1007260549197692E-2</v>
      </c>
      <c r="H544" s="2">
        <f t="shared" si="76"/>
        <v>4.0783610442724869E-2</v>
      </c>
      <c r="I544" s="2">
        <f t="shared" si="77"/>
        <v>3.9185484891884954</v>
      </c>
    </row>
    <row r="545" spans="1:9" ht="13.5" x14ac:dyDescent="0.25">
      <c r="A545" s="3">
        <f>TITRES_STAT!B548</f>
        <v>42796</v>
      </c>
      <c r="B545" s="6">
        <f>TITRES_STAT!D548</f>
        <v>4.5781000000000001</v>
      </c>
      <c r="C545" s="2">
        <f t="shared" si="72"/>
        <v>5.1499999999999879E-2</v>
      </c>
      <c r="D545" s="2">
        <f t="shared" si="73"/>
        <v>5.1499999999999879E-2</v>
      </c>
      <c r="E545" s="2">
        <f t="shared" si="74"/>
        <v>0</v>
      </c>
      <c r="F545" s="2">
        <f t="shared" si="78"/>
        <v>4.0954218386886117E-3</v>
      </c>
      <c r="G545" s="2">
        <f t="shared" si="78"/>
        <v>1.0221027652826429E-2</v>
      </c>
      <c r="H545" s="2">
        <f t="shared" si="76"/>
        <v>0.400685917091331</v>
      </c>
      <c r="I545" s="2">
        <f t="shared" si="77"/>
        <v>28.606407203935959</v>
      </c>
    </row>
    <row r="546" spans="1:9" ht="13.5" x14ac:dyDescent="0.25">
      <c r="A546" s="3">
        <f>TITRES_STAT!B549</f>
        <v>42797</v>
      </c>
      <c r="B546" s="6">
        <f>TITRES_STAT!D549</f>
        <v>4.5781000000000001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3.8028917073537108E-3</v>
      </c>
      <c r="G546" s="2">
        <f t="shared" si="78"/>
        <v>9.4909542490531126E-3</v>
      </c>
      <c r="H546" s="2">
        <f t="shared" si="76"/>
        <v>0.40068591709133095</v>
      </c>
      <c r="I546" s="2">
        <f t="shared" si="77"/>
        <v>28.606407203935959</v>
      </c>
    </row>
    <row r="547" spans="1:9" ht="13.5" x14ac:dyDescent="0.25">
      <c r="A547" s="3">
        <f>TITRES_STAT!B550</f>
        <v>42800</v>
      </c>
      <c r="B547" s="6">
        <f>TITRES_STAT!D550</f>
        <v>4.5781000000000001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3.5312565853998744E-3</v>
      </c>
      <c r="G547" s="2">
        <f t="shared" si="78"/>
        <v>8.8130289455493182E-3</v>
      </c>
      <c r="H547" s="2">
        <f t="shared" si="76"/>
        <v>0.400685917091331</v>
      </c>
      <c r="I547" s="2">
        <f t="shared" si="77"/>
        <v>28.606407203935959</v>
      </c>
    </row>
    <row r="548" spans="1:9" ht="13.5" x14ac:dyDescent="0.25">
      <c r="A548" s="3">
        <f>TITRES_STAT!B551</f>
        <v>42801</v>
      </c>
      <c r="B548" s="6">
        <f>TITRES_STAT!D551</f>
        <v>4.5781000000000001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3.2790239721570266E-3</v>
      </c>
      <c r="G548" s="2">
        <f t="shared" si="78"/>
        <v>8.1835268780100813E-3</v>
      </c>
      <c r="H548" s="2">
        <f t="shared" si="76"/>
        <v>0.40068591709133106</v>
      </c>
      <c r="I548" s="2">
        <f t="shared" si="77"/>
        <v>28.606407203935959</v>
      </c>
    </row>
    <row r="549" spans="1:9" ht="13.5" x14ac:dyDescent="0.25">
      <c r="A549" s="3">
        <f>TITRES_STAT!B552</f>
        <v>42802</v>
      </c>
      <c r="B549" s="6">
        <f>TITRES_STAT!D552</f>
        <v>4.5781000000000001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3.0448079741458101E-3</v>
      </c>
      <c r="G549" s="2">
        <f t="shared" si="78"/>
        <v>7.5989892438665038E-3</v>
      </c>
      <c r="H549" s="2">
        <f t="shared" si="76"/>
        <v>0.400685917091331</v>
      </c>
      <c r="I549" s="2">
        <f t="shared" si="77"/>
        <v>28.606407203935959</v>
      </c>
    </row>
    <row r="550" spans="1:9" ht="13.5" x14ac:dyDescent="0.25">
      <c r="A550" s="3">
        <f>TITRES_STAT!B553</f>
        <v>42803</v>
      </c>
      <c r="B550" s="6">
        <f>TITRES_STAT!D553</f>
        <v>4.5781000000000001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2.8273216902782524E-3</v>
      </c>
      <c r="G550" s="2">
        <f t="shared" si="78"/>
        <v>7.0562042978760398E-3</v>
      </c>
      <c r="H550" s="2">
        <f t="shared" si="76"/>
        <v>0.400685917091331</v>
      </c>
      <c r="I550" s="2">
        <f t="shared" si="77"/>
        <v>28.606407203935959</v>
      </c>
    </row>
    <row r="551" spans="1:9" ht="13.5" x14ac:dyDescent="0.25">
      <c r="A551" s="3">
        <f>TITRES_STAT!B554</f>
        <v>42804</v>
      </c>
      <c r="B551" s="6">
        <f>TITRES_STAT!D554</f>
        <v>4.5781000000000001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2.6253701409726629E-3</v>
      </c>
      <c r="G551" s="2">
        <f t="shared" si="78"/>
        <v>6.5521897051706085E-3</v>
      </c>
      <c r="H551" s="2">
        <f t="shared" si="76"/>
        <v>0.400685917091331</v>
      </c>
      <c r="I551" s="2">
        <f t="shared" si="77"/>
        <v>28.606407203935959</v>
      </c>
    </row>
    <row r="552" spans="1:9" ht="13.5" x14ac:dyDescent="0.25">
      <c r="A552" s="3">
        <f>TITRES_STAT!B555</f>
        <v>42807</v>
      </c>
      <c r="B552" s="6">
        <f>TITRES_STAT!D555</f>
        <v>4.5781000000000001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2.4378437023317582E-3</v>
      </c>
      <c r="G552" s="2">
        <f t="shared" si="78"/>
        <v>6.0841761548012796E-3</v>
      </c>
      <c r="H552" s="2">
        <f t="shared" si="76"/>
        <v>0.40068591709133095</v>
      </c>
      <c r="I552" s="2">
        <f t="shared" si="77"/>
        <v>28.606407203935959</v>
      </c>
    </row>
    <row r="553" spans="1:9" ht="13.5" x14ac:dyDescent="0.25">
      <c r="A553" s="3">
        <f>TITRES_STAT!B556</f>
        <v>42808</v>
      </c>
      <c r="B553" s="6">
        <f>TITRES_STAT!D556</f>
        <v>4.5781000000000001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2.2637120093080615E-3</v>
      </c>
      <c r="G553" s="2">
        <f t="shared" si="78"/>
        <v>5.6495921437440455E-3</v>
      </c>
      <c r="H553" s="2">
        <f t="shared" si="76"/>
        <v>0.400685917091331</v>
      </c>
      <c r="I553" s="2">
        <f t="shared" si="77"/>
        <v>28.606407203935959</v>
      </c>
    </row>
    <row r="554" spans="1:9" ht="13.5" x14ac:dyDescent="0.25">
      <c r="A554" s="3">
        <f>TITRES_STAT!B557</f>
        <v>42809</v>
      </c>
      <c r="B554" s="6">
        <f>TITRES_STAT!D557</f>
        <v>4.5781000000000001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2.1020182943574856E-3</v>
      </c>
      <c r="G554" s="2">
        <f t="shared" si="78"/>
        <v>5.2460498477623282E-3</v>
      </c>
      <c r="H554" s="2">
        <f t="shared" si="76"/>
        <v>0.40068591709133095</v>
      </c>
      <c r="I554" s="2">
        <f t="shared" si="77"/>
        <v>28.606407203935959</v>
      </c>
    </row>
    <row r="555" spans="1:9" ht="13.5" x14ac:dyDescent="0.25">
      <c r="A555" s="3">
        <f>TITRES_STAT!B558</f>
        <v>42810</v>
      </c>
      <c r="B555" s="6">
        <f>TITRES_STAT!D558</f>
        <v>4.5781000000000001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1.951874130474808E-3</v>
      </c>
      <c r="G555" s="2">
        <f t="shared" si="78"/>
        <v>4.8713320014935908E-3</v>
      </c>
      <c r="H555" s="2">
        <f t="shared" si="76"/>
        <v>0.40068591709133089</v>
      </c>
      <c r="I555" s="2">
        <f t="shared" si="77"/>
        <v>28.606407203935959</v>
      </c>
    </row>
    <row r="556" spans="1:9" ht="13.5" x14ac:dyDescent="0.25">
      <c r="A556" s="3">
        <f>TITRES_STAT!B559</f>
        <v>42811</v>
      </c>
      <c r="B556" s="6">
        <f>TITRES_STAT!D559</f>
        <v>4.5781000000000001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1.8124545497266074E-3</v>
      </c>
      <c r="G556" s="2">
        <f t="shared" si="78"/>
        <v>4.5233797156726202E-3</v>
      </c>
      <c r="H556" s="2">
        <f t="shared" si="76"/>
        <v>0.40068591709133089</v>
      </c>
      <c r="I556" s="2">
        <f t="shared" si="77"/>
        <v>28.606407203935959</v>
      </c>
    </row>
    <row r="557" spans="1:9" ht="13.5" x14ac:dyDescent="0.25">
      <c r="A557" s="3">
        <f>TITRES_STAT!B560</f>
        <v>42815</v>
      </c>
      <c r="B557" s="6">
        <f>TITRES_STAT!D560</f>
        <v>4.5781000000000001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1.6829935104604211E-3</v>
      </c>
      <c r="G557" s="2">
        <f t="shared" si="79"/>
        <v>4.2002811645531473E-3</v>
      </c>
      <c r="H557" s="2">
        <f t="shared" si="76"/>
        <v>0.40068591709133089</v>
      </c>
      <c r="I557" s="2">
        <f t="shared" si="77"/>
        <v>28.606407203935959</v>
      </c>
    </row>
    <row r="558" spans="1:9" ht="13.5" x14ac:dyDescent="0.25">
      <c r="A558" s="3">
        <f>TITRES_STAT!B561</f>
        <v>42816</v>
      </c>
      <c r="B558" s="6">
        <f>TITRES_STAT!D561</f>
        <v>4.5008999999999997</v>
      </c>
      <c r="C558" s="2">
        <f t="shared" si="72"/>
        <v>-7.7200000000000379E-2</v>
      </c>
      <c r="D558" s="2">
        <f t="shared" si="73"/>
        <v>0</v>
      </c>
      <c r="E558" s="2">
        <f t="shared" si="74"/>
        <v>7.7200000000000379E-2</v>
      </c>
      <c r="F558" s="2">
        <f t="shared" si="79"/>
        <v>1.5627796882846767E-3</v>
      </c>
      <c r="G558" s="2">
        <f t="shared" si="79"/>
        <v>9.4145467956565209E-3</v>
      </c>
      <c r="H558" s="2">
        <f t="shared" si="76"/>
        <v>0.16599627387328703</v>
      </c>
      <c r="I558" s="2">
        <f t="shared" si="77"/>
        <v>14.23643261928008</v>
      </c>
    </row>
    <row r="559" spans="1:9" ht="13.5" x14ac:dyDescent="0.25">
      <c r="A559" s="3">
        <f>TITRES_STAT!B562</f>
        <v>42817</v>
      </c>
      <c r="B559" s="6">
        <f>TITRES_STAT!D562</f>
        <v>4.5008999999999997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1.451152567692914E-3</v>
      </c>
      <c r="G559" s="2">
        <f t="shared" si="79"/>
        <v>8.7420791673953405E-3</v>
      </c>
      <c r="H559" s="2">
        <f t="shared" si="76"/>
        <v>0.16599627387328703</v>
      </c>
      <c r="I559" s="2">
        <f t="shared" si="77"/>
        <v>14.23643261928008</v>
      </c>
    </row>
    <row r="560" spans="1:9" ht="13.5" x14ac:dyDescent="0.25">
      <c r="A560" s="3">
        <f>TITRES_STAT!B563</f>
        <v>42818</v>
      </c>
      <c r="B560" s="6">
        <f>TITRES_STAT!D563</f>
        <v>4.5008999999999997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1.3474988128577058E-3</v>
      </c>
      <c r="G560" s="2">
        <f t="shared" si="79"/>
        <v>8.1176449411528157E-3</v>
      </c>
      <c r="H560" s="2">
        <f t="shared" si="76"/>
        <v>0.16599627387328703</v>
      </c>
      <c r="I560" s="2">
        <f t="shared" si="77"/>
        <v>14.23643261928008</v>
      </c>
    </row>
    <row r="561" spans="1:9" ht="13.5" x14ac:dyDescent="0.25">
      <c r="A561" s="3">
        <f>TITRES_STAT!B564</f>
        <v>42821</v>
      </c>
      <c r="B561" s="6">
        <f>TITRES_STAT!D564</f>
        <v>4.5008999999999997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1.2512488976535838E-3</v>
      </c>
      <c r="G561" s="2">
        <f t="shared" si="79"/>
        <v>7.5378131596419004E-3</v>
      </c>
      <c r="H561" s="2">
        <f t="shared" si="76"/>
        <v>0.165996273873287</v>
      </c>
      <c r="I561" s="2">
        <f t="shared" si="77"/>
        <v>14.23643261928008</v>
      </c>
    </row>
    <row r="562" spans="1:9" ht="13.5" x14ac:dyDescent="0.25">
      <c r="A562" s="3">
        <f>TITRES_STAT!B565</f>
        <v>42822</v>
      </c>
      <c r="B562" s="6">
        <f>TITRES_STAT!D565</f>
        <v>4.5008999999999997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1.1618739763926136E-3</v>
      </c>
      <c r="G562" s="2">
        <f t="shared" si="79"/>
        <v>6.9993979339531926E-3</v>
      </c>
      <c r="H562" s="2">
        <f t="shared" si="76"/>
        <v>0.16599627387328703</v>
      </c>
      <c r="I562" s="2">
        <f t="shared" si="77"/>
        <v>14.23643261928008</v>
      </c>
    </row>
    <row r="563" spans="1:9" ht="13.5" x14ac:dyDescent="0.25">
      <c r="A563" s="3">
        <f>TITRES_STAT!B566</f>
        <v>42823</v>
      </c>
      <c r="B563" s="6">
        <f>TITRES_STAT!D566</f>
        <v>4.5008999999999997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1.0788829780788555E-3</v>
      </c>
      <c r="G563" s="2">
        <f t="shared" si="79"/>
        <v>6.4994409386708221E-3</v>
      </c>
      <c r="H563" s="2">
        <f t="shared" si="76"/>
        <v>0.16599627387328703</v>
      </c>
      <c r="I563" s="2">
        <f t="shared" si="77"/>
        <v>14.23643261928008</v>
      </c>
    </row>
    <row r="564" spans="1:9" ht="13.5" x14ac:dyDescent="0.25">
      <c r="A564" s="3">
        <f>TITRES_STAT!B567</f>
        <v>42824</v>
      </c>
      <c r="B564" s="6">
        <f>TITRES_STAT!D567</f>
        <v>4.5008999999999997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1.0018199082160802E-3</v>
      </c>
      <c r="G564" s="2">
        <f t="shared" si="79"/>
        <v>6.035195157337192E-3</v>
      </c>
      <c r="H564" s="2">
        <f t="shared" si="76"/>
        <v>0.16599627387328703</v>
      </c>
      <c r="I564" s="2">
        <f t="shared" si="77"/>
        <v>14.23643261928008</v>
      </c>
    </row>
    <row r="565" spans="1:9" ht="13.5" x14ac:dyDescent="0.25">
      <c r="A565" s="3">
        <f>TITRES_STAT!B568</f>
        <v>42825</v>
      </c>
      <c r="B565" s="6">
        <f>TITRES_STAT!D568</f>
        <v>4.5008999999999997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9.3026134334350298E-4</v>
      </c>
      <c r="G565" s="2">
        <f t="shared" si="79"/>
        <v>5.6041097889559643E-3</v>
      </c>
      <c r="H565" s="2">
        <f t="shared" si="76"/>
        <v>0.16599627387328703</v>
      </c>
      <c r="I565" s="2">
        <f t="shared" si="77"/>
        <v>14.23643261928008</v>
      </c>
    </row>
    <row r="566" spans="1:9" ht="13.5" x14ac:dyDescent="0.25">
      <c r="A566" s="3">
        <f>TITRES_STAT!B569</f>
        <v>42828</v>
      </c>
      <c r="B566" s="6">
        <f>TITRES_STAT!D569</f>
        <v>4.5008999999999997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8.6381410453325279E-4</v>
      </c>
      <c r="G566" s="2">
        <f t="shared" si="79"/>
        <v>5.2038162326019663E-3</v>
      </c>
      <c r="H566" s="2">
        <f t="shared" si="76"/>
        <v>0.16599627387328705</v>
      </c>
      <c r="I566" s="2">
        <f t="shared" si="77"/>
        <v>14.23643261928008</v>
      </c>
    </row>
    <row r="567" spans="1:9" ht="13.5" x14ac:dyDescent="0.25">
      <c r="A567" s="3">
        <f>TITRES_STAT!B570</f>
        <v>42829</v>
      </c>
      <c r="B567" s="6">
        <f>TITRES_STAT!D570</f>
        <v>4.5008999999999997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8.0211309706659187E-4</v>
      </c>
      <c r="G567" s="2">
        <f t="shared" si="79"/>
        <v>4.8321150731303972E-3</v>
      </c>
      <c r="H567" s="2">
        <f t="shared" si="76"/>
        <v>0.16599627387328705</v>
      </c>
      <c r="I567" s="2">
        <f t="shared" si="77"/>
        <v>14.23643261928008</v>
      </c>
    </row>
    <row r="568" spans="1:9" ht="13.5" x14ac:dyDescent="0.25">
      <c r="A568" s="3">
        <f>TITRES_STAT!B571</f>
        <v>42830</v>
      </c>
      <c r="B568" s="6">
        <f>TITRES_STAT!D571</f>
        <v>4.5008999999999997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7.4481930441897806E-4</v>
      </c>
      <c r="G568" s="2">
        <f t="shared" si="79"/>
        <v>4.4869639964782255E-3</v>
      </c>
      <c r="H568" s="2">
        <f t="shared" si="76"/>
        <v>0.16599627387328703</v>
      </c>
      <c r="I568" s="2">
        <f t="shared" si="77"/>
        <v>14.23643261928008</v>
      </c>
    </row>
    <row r="569" spans="1:9" ht="13.5" x14ac:dyDescent="0.25">
      <c r="A569" s="3">
        <f>TITRES_STAT!B572</f>
        <v>42831</v>
      </c>
      <c r="B569" s="6">
        <f>TITRES_STAT!D572</f>
        <v>4.5008999999999997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6.9161792553190822E-4</v>
      </c>
      <c r="G569" s="2">
        <f t="shared" si="79"/>
        <v>4.1664665681583526E-3</v>
      </c>
      <c r="H569" s="2">
        <f t="shared" si="76"/>
        <v>0.16599627387328703</v>
      </c>
      <c r="I569" s="2">
        <f t="shared" si="77"/>
        <v>14.23643261928008</v>
      </c>
    </row>
    <row r="570" spans="1:9" ht="13.5" x14ac:dyDescent="0.25">
      <c r="A570" s="3">
        <f>TITRES_STAT!B573</f>
        <v>42832</v>
      </c>
      <c r="B570" s="6">
        <f>TITRES_STAT!D573</f>
        <v>4.4752000000000001</v>
      </c>
      <c r="C570" s="2">
        <f t="shared" si="72"/>
        <v>-2.5699999999999612E-2</v>
      </c>
      <c r="D570" s="2">
        <f t="shared" si="73"/>
        <v>0</v>
      </c>
      <c r="E570" s="2">
        <f t="shared" si="74"/>
        <v>2.5699999999999612E-2</v>
      </c>
      <c r="F570" s="2">
        <f t="shared" si="79"/>
        <v>6.4221664513677194E-4</v>
      </c>
      <c r="G570" s="2">
        <f t="shared" si="79"/>
        <v>5.7045760990041567E-3</v>
      </c>
      <c r="H570" s="2">
        <f t="shared" si="76"/>
        <v>0.11257920553446261</v>
      </c>
      <c r="I570" s="2">
        <f t="shared" si="77"/>
        <v>10.118758734159655</v>
      </c>
    </row>
    <row r="571" spans="1:9" ht="13.5" x14ac:dyDescent="0.25">
      <c r="A571" s="3">
        <f>TITRES_STAT!B574</f>
        <v>42835</v>
      </c>
      <c r="B571" s="6">
        <f>TITRES_STAT!D574</f>
        <v>4.4752000000000001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5.9634402762700253E-4</v>
      </c>
      <c r="G571" s="2">
        <f t="shared" si="79"/>
        <v>5.2971063776467171E-3</v>
      </c>
      <c r="H571" s="2">
        <f t="shared" si="76"/>
        <v>0.11257920553446261</v>
      </c>
      <c r="I571" s="2">
        <f t="shared" si="77"/>
        <v>10.118758734159655</v>
      </c>
    </row>
    <row r="572" spans="1:9" ht="13.5" x14ac:dyDescent="0.25">
      <c r="A572" s="3">
        <f>TITRES_STAT!B575</f>
        <v>42836</v>
      </c>
      <c r="B572" s="6">
        <f>TITRES_STAT!D575</f>
        <v>4.4752000000000001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5.5374802565364518E-4</v>
      </c>
      <c r="G572" s="2">
        <f t="shared" si="79"/>
        <v>4.9187416363862379E-3</v>
      </c>
      <c r="H572" s="2">
        <f t="shared" si="76"/>
        <v>0.1125792055344626</v>
      </c>
      <c r="I572" s="2">
        <f t="shared" si="77"/>
        <v>10.118758734159655</v>
      </c>
    </row>
    <row r="573" spans="1:9" ht="13.5" x14ac:dyDescent="0.25">
      <c r="A573" s="3">
        <f>TITRES_STAT!B576</f>
        <v>42837</v>
      </c>
      <c r="B573" s="6">
        <f>TITRES_STAT!D576</f>
        <v>4.4494999999999996</v>
      </c>
      <c r="C573" s="2">
        <f t="shared" si="72"/>
        <v>-2.57000000000005E-2</v>
      </c>
      <c r="D573" s="2">
        <f t="shared" si="73"/>
        <v>0</v>
      </c>
      <c r="E573" s="2">
        <f t="shared" si="74"/>
        <v>2.57000000000005E-2</v>
      </c>
      <c r="F573" s="2">
        <f t="shared" ref="F573:G588" si="80">((F572*13)+D573)/14</f>
        <v>5.1419459524981346E-4</v>
      </c>
      <c r="G573" s="2">
        <f t="shared" si="80"/>
        <v>6.4031172337872559E-3</v>
      </c>
      <c r="H573" s="2">
        <f t="shared" si="76"/>
        <v>8.0303792118090342E-2</v>
      </c>
      <c r="I573" s="2">
        <f t="shared" si="77"/>
        <v>7.4334453608316267</v>
      </c>
    </row>
    <row r="574" spans="1:9" ht="13.5" x14ac:dyDescent="0.25">
      <c r="A574" s="3">
        <f>TITRES_STAT!B577</f>
        <v>42838</v>
      </c>
      <c r="B574" s="6">
        <f>TITRES_STAT!D577</f>
        <v>4.4494999999999996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4.774664098748268E-4</v>
      </c>
      <c r="G574" s="2">
        <f t="shared" si="80"/>
        <v>5.9457517170881657E-3</v>
      </c>
      <c r="H574" s="2">
        <f t="shared" si="76"/>
        <v>8.0303792118090342E-2</v>
      </c>
      <c r="I574" s="2">
        <f t="shared" si="77"/>
        <v>7.4334453608316267</v>
      </c>
    </row>
    <row r="575" spans="1:9" ht="13.5" x14ac:dyDescent="0.25">
      <c r="A575" s="3">
        <f>TITRES_STAT!B578</f>
        <v>42839</v>
      </c>
      <c r="B575" s="6">
        <f>TITRES_STAT!D578</f>
        <v>4.4494999999999996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4.4336166631233921E-4</v>
      </c>
      <c r="G575" s="2">
        <f t="shared" si="80"/>
        <v>5.5210551658675822E-3</v>
      </c>
      <c r="H575" s="2">
        <f t="shared" si="76"/>
        <v>8.0303792118090356E-2</v>
      </c>
      <c r="I575" s="2">
        <f t="shared" si="77"/>
        <v>7.4334453608316409</v>
      </c>
    </row>
    <row r="576" spans="1:9" ht="13.5" x14ac:dyDescent="0.25">
      <c r="A576" s="3">
        <f>TITRES_STAT!B579</f>
        <v>42842</v>
      </c>
      <c r="B576" s="6">
        <f>TITRES_STAT!D579</f>
        <v>4.4494999999999996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4.1169297586145785E-4</v>
      </c>
      <c r="G576" s="2">
        <f t="shared" si="80"/>
        <v>5.1266940825913264E-3</v>
      </c>
      <c r="H576" s="2">
        <f t="shared" si="76"/>
        <v>8.0303792118090356E-2</v>
      </c>
      <c r="I576" s="2">
        <f t="shared" si="77"/>
        <v>7.4334453608316409</v>
      </c>
    </row>
    <row r="577" spans="1:9" ht="13.5" x14ac:dyDescent="0.25">
      <c r="A577" s="3">
        <f>TITRES_STAT!B580</f>
        <v>42843</v>
      </c>
      <c r="B577" s="6">
        <f>TITRES_STAT!D580</f>
        <v>4.4494999999999996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3.8228633472849657E-4</v>
      </c>
      <c r="G577" s="2">
        <f t="shared" si="80"/>
        <v>4.7605016481205168E-3</v>
      </c>
      <c r="H577" s="2">
        <f t="shared" si="76"/>
        <v>8.030379211809037E-2</v>
      </c>
      <c r="I577" s="2">
        <f t="shared" si="77"/>
        <v>7.4334453608316409</v>
      </c>
    </row>
    <row r="578" spans="1:9" ht="13.5" x14ac:dyDescent="0.25">
      <c r="A578" s="3">
        <f>TITRES_STAT!B581</f>
        <v>42844</v>
      </c>
      <c r="B578" s="6">
        <f>TITRES_STAT!D581</f>
        <v>4.4494999999999996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3.5498016796217538E-4</v>
      </c>
      <c r="G578" s="2">
        <f t="shared" si="80"/>
        <v>4.4204658161119082E-3</v>
      </c>
      <c r="H578" s="2">
        <f t="shared" si="76"/>
        <v>8.030379211809037E-2</v>
      </c>
      <c r="I578" s="2">
        <f t="shared" si="77"/>
        <v>7.4334453608316409</v>
      </c>
    </row>
    <row r="579" spans="1:9" ht="13.5" x14ac:dyDescent="0.25">
      <c r="A579" s="3">
        <f>TITRES_STAT!B582</f>
        <v>42845</v>
      </c>
      <c r="B579" s="6">
        <f>TITRES_STAT!D582</f>
        <v>4.3209</v>
      </c>
      <c r="C579" s="2">
        <f t="shared" ref="C579:C642" si="81">B579-B578</f>
        <v>-0.1285999999999996</v>
      </c>
      <c r="D579" s="2">
        <f t="shared" ref="D579:D642" si="82">IF(C579&gt;0,C579,0)</f>
        <v>0</v>
      </c>
      <c r="E579" s="2">
        <f t="shared" ref="E579:E642" si="83">IF(C579&lt;0,-C579,0)</f>
        <v>0.1285999999999996</v>
      </c>
      <c r="F579" s="2">
        <f t="shared" si="80"/>
        <v>3.2962444167916285E-4</v>
      </c>
      <c r="G579" s="2">
        <f t="shared" si="80"/>
        <v>1.3290432543532458E-2</v>
      </c>
      <c r="H579" s="2">
        <f t="shared" si="76"/>
        <v>2.4801633851982377E-2</v>
      </c>
      <c r="I579" s="2">
        <f t="shared" si="77"/>
        <v>2.4201399600387958</v>
      </c>
    </row>
    <row r="580" spans="1:9" ht="13.5" x14ac:dyDescent="0.25">
      <c r="A580" s="3">
        <f>TITRES_STAT!B583</f>
        <v>42846</v>
      </c>
      <c r="B580" s="6">
        <f>TITRES_STAT!D583</f>
        <v>4.3209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3.060798387020798E-4</v>
      </c>
      <c r="G580" s="2">
        <f t="shared" si="80"/>
        <v>1.2341115933280139E-2</v>
      </c>
      <c r="H580" s="2">
        <f t="shared" si="76"/>
        <v>2.480163385198238E-2</v>
      </c>
      <c r="I580" s="2">
        <f t="shared" si="77"/>
        <v>2.4201399600387958</v>
      </c>
    </row>
    <row r="581" spans="1:9" ht="13.5" x14ac:dyDescent="0.25">
      <c r="A581" s="3">
        <f>TITRES_STAT!B584</f>
        <v>42849</v>
      </c>
      <c r="B581" s="6">
        <f>TITRES_STAT!D584</f>
        <v>4.3209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2.8421699308050266E-4</v>
      </c>
      <c r="G581" s="2">
        <f t="shared" si="80"/>
        <v>1.1459607652331557E-2</v>
      </c>
      <c r="H581" s="2">
        <f t="shared" si="76"/>
        <v>2.4801633851982377E-2</v>
      </c>
      <c r="I581" s="2">
        <f t="shared" si="77"/>
        <v>2.4201399600387958</v>
      </c>
    </row>
    <row r="582" spans="1:9" ht="13.5" x14ac:dyDescent="0.25">
      <c r="A582" s="3">
        <f>TITRES_STAT!B585</f>
        <v>42850</v>
      </c>
      <c r="B582" s="6">
        <f>TITRES_STAT!D585</f>
        <v>4.3209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2.6391577928903818E-4</v>
      </c>
      <c r="G582" s="2">
        <f t="shared" si="80"/>
        <v>1.0641064248593587E-2</v>
      </c>
      <c r="H582" s="2">
        <f t="shared" si="76"/>
        <v>2.480163385198238E-2</v>
      </c>
      <c r="I582" s="2">
        <f t="shared" si="77"/>
        <v>2.4201399600387958</v>
      </c>
    </row>
    <row r="583" spans="1:9" ht="13.5" x14ac:dyDescent="0.25">
      <c r="A583" s="3">
        <f>TITRES_STAT!B586</f>
        <v>42851</v>
      </c>
      <c r="B583" s="6">
        <f>TITRES_STAT!D586</f>
        <v>4.3209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2.4506465219696399E-4</v>
      </c>
      <c r="G583" s="2">
        <f t="shared" si="80"/>
        <v>9.8809882308369019E-3</v>
      </c>
      <c r="H583" s="2">
        <f t="shared" si="76"/>
        <v>2.480163385198238E-2</v>
      </c>
      <c r="I583" s="2">
        <f t="shared" si="77"/>
        <v>2.4201399600387958</v>
      </c>
    </row>
    <row r="584" spans="1:9" ht="13.5" x14ac:dyDescent="0.25">
      <c r="A584" s="3">
        <f>TITRES_STAT!B587</f>
        <v>42852</v>
      </c>
      <c r="B584" s="6">
        <f>TITRES_STAT!D587</f>
        <v>4.3209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2.2756003418289514E-4</v>
      </c>
      <c r="G584" s="2">
        <f t="shared" si="80"/>
        <v>9.1752033572056937E-3</v>
      </c>
      <c r="H584" s="2">
        <f t="shared" si="76"/>
        <v>2.4801633851982384E-2</v>
      </c>
      <c r="I584" s="2">
        <f t="shared" si="77"/>
        <v>2.4201399600387958</v>
      </c>
    </row>
    <row r="585" spans="1:9" ht="13.5" x14ac:dyDescent="0.25">
      <c r="A585" s="3">
        <f>TITRES_STAT!B588</f>
        <v>42853</v>
      </c>
      <c r="B585" s="6">
        <f>TITRES_STAT!D588</f>
        <v>4.3209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2.1130574602697407E-4</v>
      </c>
      <c r="G585" s="2">
        <f t="shared" si="80"/>
        <v>8.5198316888338583E-3</v>
      </c>
      <c r="H585" s="2">
        <f t="shared" si="76"/>
        <v>2.4801633851982384E-2</v>
      </c>
      <c r="I585" s="2">
        <f t="shared" si="77"/>
        <v>2.4201399600387958</v>
      </c>
    </row>
    <row r="586" spans="1:9" ht="13.5" x14ac:dyDescent="0.25">
      <c r="A586" s="3">
        <f>TITRES_STAT!B589</f>
        <v>42857</v>
      </c>
      <c r="B586" s="6">
        <f>TITRES_STAT!D589</f>
        <v>4.3209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1.9621247845361879E-4</v>
      </c>
      <c r="G586" s="2">
        <f t="shared" si="80"/>
        <v>7.9112722824885833E-3</v>
      </c>
      <c r="H586" s="2">
        <f t="shared" si="76"/>
        <v>2.4801633851982384E-2</v>
      </c>
      <c r="I586" s="2">
        <f t="shared" si="77"/>
        <v>2.4201399600387958</v>
      </c>
    </row>
    <row r="587" spans="1:9" ht="13.5" x14ac:dyDescent="0.25">
      <c r="A587" s="3">
        <f>TITRES_STAT!B590</f>
        <v>42858</v>
      </c>
      <c r="B587" s="6">
        <f>TITRES_STAT!D590</f>
        <v>4.3209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1.8219730142121746E-4</v>
      </c>
      <c r="G587" s="2">
        <f t="shared" si="80"/>
        <v>7.3461814051679697E-3</v>
      </c>
      <c r="H587" s="2">
        <f t="shared" si="76"/>
        <v>2.4801633851982387E-2</v>
      </c>
      <c r="I587" s="2">
        <f t="shared" si="77"/>
        <v>2.4201399600387958</v>
      </c>
    </row>
    <row r="588" spans="1:9" ht="13.5" x14ac:dyDescent="0.25">
      <c r="A588" s="3">
        <f>TITRES_STAT!B591</f>
        <v>42859</v>
      </c>
      <c r="B588" s="6">
        <f>TITRES_STAT!D591</f>
        <v>4.3209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1.6918320846255906E-4</v>
      </c>
      <c r="G588" s="2">
        <f t="shared" si="80"/>
        <v>6.821454161941686E-3</v>
      </c>
      <c r="H588" s="2">
        <f t="shared" si="76"/>
        <v>2.4801633851982387E-2</v>
      </c>
      <c r="I588" s="2">
        <f t="shared" si="77"/>
        <v>2.4201399600387958</v>
      </c>
    </row>
    <row r="589" spans="1:9" ht="13.5" x14ac:dyDescent="0.25">
      <c r="A589" s="3">
        <f>TITRES_STAT!B592</f>
        <v>42860</v>
      </c>
      <c r="B589" s="6">
        <f>TITRES_STAT!D592</f>
        <v>4.3209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1.5709869357237625E-4</v>
      </c>
      <c r="G589" s="2">
        <f t="shared" si="84"/>
        <v>6.3342074360887082E-3</v>
      </c>
      <c r="H589" s="2">
        <f t="shared" si="76"/>
        <v>2.4801633851982384E-2</v>
      </c>
      <c r="I589" s="2">
        <f t="shared" si="77"/>
        <v>2.4201399600387958</v>
      </c>
    </row>
    <row r="590" spans="1:9" ht="13.5" x14ac:dyDescent="0.25">
      <c r="A590" s="3">
        <f>TITRES_STAT!B593</f>
        <v>42863</v>
      </c>
      <c r="B590" s="6">
        <f>TITRES_STAT!D593</f>
        <v>4.3209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1.4587735831720654E-4</v>
      </c>
      <c r="G590" s="2">
        <f t="shared" si="84"/>
        <v>5.8817640477966575E-3</v>
      </c>
      <c r="H590" s="2">
        <f t="shared" si="76"/>
        <v>2.4801633851982387E-2</v>
      </c>
      <c r="I590" s="2">
        <f t="shared" si="77"/>
        <v>2.4201399600387958</v>
      </c>
    </row>
    <row r="591" spans="1:9" ht="13.5" x14ac:dyDescent="0.25">
      <c r="A591" s="3">
        <f>TITRES_STAT!B594</f>
        <v>42864</v>
      </c>
      <c r="B591" s="6">
        <f>TITRES_STAT!D594</f>
        <v>4.3209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1.3545754700883465E-4</v>
      </c>
      <c r="G591" s="2">
        <f t="shared" si="84"/>
        <v>5.4616380443826109E-3</v>
      </c>
      <c r="H591" s="2">
        <f t="shared" si="76"/>
        <v>2.4801633851982387E-2</v>
      </c>
      <c r="I591" s="2">
        <f t="shared" si="77"/>
        <v>2.4201399600387958</v>
      </c>
    </row>
    <row r="592" spans="1:9" ht="13.5" x14ac:dyDescent="0.25">
      <c r="A592" s="3">
        <f>TITRES_STAT!B595</f>
        <v>42865</v>
      </c>
      <c r="B592" s="6">
        <f>TITRES_STAT!D595</f>
        <v>4.3209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1.2578200793677503E-4</v>
      </c>
      <c r="G592" s="2">
        <f t="shared" si="84"/>
        <v>5.0715210412124248E-3</v>
      </c>
      <c r="H592" s="2">
        <f t="shared" si="76"/>
        <v>2.4801633851982384E-2</v>
      </c>
      <c r="I592" s="2">
        <f t="shared" si="77"/>
        <v>2.4201399600387958</v>
      </c>
    </row>
    <row r="593" spans="1:9" ht="13.5" x14ac:dyDescent="0.25">
      <c r="A593" s="3">
        <f>TITRES_STAT!B596</f>
        <v>42866</v>
      </c>
      <c r="B593" s="6">
        <f>TITRES_STAT!D596</f>
        <v>4.3209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1.1679757879843396E-4</v>
      </c>
      <c r="G593" s="2">
        <f t="shared" si="84"/>
        <v>4.7092695382686799E-3</v>
      </c>
      <c r="H593" s="2">
        <f t="shared" ref="H593:H656" si="85">F593/G593</f>
        <v>2.4801633851982387E-2</v>
      </c>
      <c r="I593" s="2">
        <f t="shared" ref="I593:I656" si="86">IF(G593=0,100,100-(100/(1+H593)))</f>
        <v>2.4201399600387958</v>
      </c>
    </row>
    <row r="594" spans="1:9" ht="13.5" x14ac:dyDescent="0.25">
      <c r="A594" s="3">
        <f>TITRES_STAT!B597</f>
        <v>42867</v>
      </c>
      <c r="B594" s="6">
        <f>TITRES_STAT!D597</f>
        <v>4.3209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1.0845489459854582E-4</v>
      </c>
      <c r="G594" s="2">
        <f t="shared" si="84"/>
        <v>4.3728931426780604E-3</v>
      </c>
      <c r="H594" s="2">
        <f t="shared" si="85"/>
        <v>2.4801633851982387E-2</v>
      </c>
      <c r="I594" s="2">
        <f t="shared" si="86"/>
        <v>2.4201399600387958</v>
      </c>
    </row>
    <row r="595" spans="1:9" ht="13.5" x14ac:dyDescent="0.25">
      <c r="A595" s="3">
        <f>TITRES_STAT!B598</f>
        <v>42870</v>
      </c>
      <c r="B595" s="6">
        <f>TITRES_STAT!D598</f>
        <v>4.3209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1.0070811641293542E-4</v>
      </c>
      <c r="G595" s="2">
        <f t="shared" si="84"/>
        <v>4.0605436324867702E-3</v>
      </c>
      <c r="H595" s="2">
        <f t="shared" si="85"/>
        <v>2.4801633851982387E-2</v>
      </c>
      <c r="I595" s="2">
        <f t="shared" si="86"/>
        <v>2.4201399600387958</v>
      </c>
    </row>
    <row r="596" spans="1:9" ht="13.5" x14ac:dyDescent="0.25">
      <c r="A596" s="3">
        <f>TITRES_STAT!B599</f>
        <v>42871</v>
      </c>
      <c r="B596" s="6">
        <f>TITRES_STAT!D599</f>
        <v>4.2694000000000001</v>
      </c>
      <c r="C596" s="2">
        <f t="shared" si="81"/>
        <v>-5.1499999999999879E-2</v>
      </c>
      <c r="D596" s="2">
        <f t="shared" si="82"/>
        <v>0</v>
      </c>
      <c r="E596" s="2">
        <f t="shared" si="83"/>
        <v>5.1499999999999879E-2</v>
      </c>
      <c r="F596" s="2">
        <f t="shared" si="84"/>
        <v>9.3514679526297169E-5</v>
      </c>
      <c r="G596" s="2">
        <f t="shared" si="84"/>
        <v>7.4490762301662782E-3</v>
      </c>
      <c r="H596" s="2">
        <f t="shared" si="85"/>
        <v>1.2553862604814522E-2</v>
      </c>
      <c r="I596" s="2">
        <f t="shared" si="86"/>
        <v>1.2398217090910606</v>
      </c>
    </row>
    <row r="597" spans="1:9" ht="13.5" x14ac:dyDescent="0.25">
      <c r="A597" s="3">
        <f>TITRES_STAT!B600</f>
        <v>42872</v>
      </c>
      <c r="B597" s="6">
        <f>TITRES_STAT!D600</f>
        <v>4.2694000000000001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8.6835059560133075E-5</v>
      </c>
      <c r="G597" s="2">
        <f t="shared" si="84"/>
        <v>6.9169993565829724E-3</v>
      </c>
      <c r="H597" s="2">
        <f t="shared" si="85"/>
        <v>1.255386260481452E-2</v>
      </c>
      <c r="I597" s="2">
        <f t="shared" si="86"/>
        <v>1.2398217090910606</v>
      </c>
    </row>
    <row r="598" spans="1:9" ht="13.5" x14ac:dyDescent="0.25">
      <c r="A598" s="3">
        <f>TITRES_STAT!B601</f>
        <v>42873</v>
      </c>
      <c r="B598" s="6">
        <f>TITRES_STAT!D601</f>
        <v>4.3209</v>
      </c>
      <c r="C598" s="2">
        <f t="shared" si="81"/>
        <v>5.1499999999999879E-2</v>
      </c>
      <c r="D598" s="2">
        <f t="shared" si="82"/>
        <v>5.1499999999999879E-2</v>
      </c>
      <c r="E598" s="2">
        <f t="shared" si="83"/>
        <v>0</v>
      </c>
      <c r="F598" s="2">
        <f t="shared" si="84"/>
        <v>3.7592039838772575E-3</v>
      </c>
      <c r="G598" s="2">
        <f t="shared" si="84"/>
        <v>6.4229279739699023E-3</v>
      </c>
      <c r="H598" s="2">
        <f t="shared" si="85"/>
        <v>0.58527886333337742</v>
      </c>
      <c r="I598" s="2">
        <f t="shared" si="86"/>
        <v>36.919615650631165</v>
      </c>
    </row>
    <row r="599" spans="1:9" ht="13.5" x14ac:dyDescent="0.25">
      <c r="A599" s="3">
        <f>TITRES_STAT!B602</f>
        <v>42874</v>
      </c>
      <c r="B599" s="6">
        <f>TITRES_STAT!D602</f>
        <v>4.3209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3.4906894136003106E-3</v>
      </c>
      <c r="G599" s="2">
        <f t="shared" si="84"/>
        <v>5.9641474044006227E-3</v>
      </c>
      <c r="H599" s="2">
        <f t="shared" si="85"/>
        <v>0.58527886333337753</v>
      </c>
      <c r="I599" s="2">
        <f t="shared" si="86"/>
        <v>36.919615650631165</v>
      </c>
    </row>
    <row r="600" spans="1:9" ht="13.5" x14ac:dyDescent="0.25">
      <c r="A600" s="3">
        <f>TITRES_STAT!B603</f>
        <v>42877</v>
      </c>
      <c r="B600" s="6">
        <f>TITRES_STAT!D603</f>
        <v>4.3209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3.2413544554860028E-3</v>
      </c>
      <c r="G600" s="2">
        <f t="shared" si="84"/>
        <v>5.5381368755148637E-3</v>
      </c>
      <c r="H600" s="2">
        <f t="shared" si="85"/>
        <v>0.58527886333337764</v>
      </c>
      <c r="I600" s="2">
        <f t="shared" si="86"/>
        <v>36.919615650631172</v>
      </c>
    </row>
    <row r="601" spans="1:9" ht="13.5" x14ac:dyDescent="0.25">
      <c r="A601" s="3">
        <f>TITRES_STAT!B604</f>
        <v>42878</v>
      </c>
      <c r="B601" s="6">
        <f>TITRES_STAT!D604</f>
        <v>4.3209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3.0098291372370025E-3</v>
      </c>
      <c r="G601" s="2">
        <f t="shared" si="84"/>
        <v>5.1425556701209449E-3</v>
      </c>
      <c r="H601" s="2">
        <f t="shared" si="85"/>
        <v>0.58527886333337753</v>
      </c>
      <c r="I601" s="2">
        <f t="shared" si="86"/>
        <v>36.919615650631165</v>
      </c>
    </row>
    <row r="602" spans="1:9" ht="13.5" x14ac:dyDescent="0.25">
      <c r="A602" s="3">
        <f>TITRES_STAT!B605</f>
        <v>42879</v>
      </c>
      <c r="B602" s="6">
        <f>TITRES_STAT!D605</f>
        <v>4.3209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2.7948413417200738E-3</v>
      </c>
      <c r="G602" s="2">
        <f t="shared" si="84"/>
        <v>4.7752302651123063E-3</v>
      </c>
      <c r="H602" s="2">
        <f t="shared" si="85"/>
        <v>0.58527886333337753</v>
      </c>
      <c r="I602" s="2">
        <f t="shared" si="86"/>
        <v>36.919615650631165</v>
      </c>
    </row>
    <row r="603" spans="1:9" ht="13.5" x14ac:dyDescent="0.25">
      <c r="A603" s="3">
        <f>TITRES_STAT!B606</f>
        <v>42880</v>
      </c>
      <c r="B603" s="6">
        <f>TITRES_STAT!D606</f>
        <v>4.218</v>
      </c>
      <c r="C603" s="2">
        <f t="shared" si="81"/>
        <v>-0.10289999999999999</v>
      </c>
      <c r="D603" s="2">
        <f t="shared" si="82"/>
        <v>0</v>
      </c>
      <c r="E603" s="2">
        <f t="shared" si="83"/>
        <v>0.10289999999999999</v>
      </c>
      <c r="F603" s="2">
        <f t="shared" si="84"/>
        <v>2.5952098173114974E-3</v>
      </c>
      <c r="G603" s="2">
        <f t="shared" si="84"/>
        <v>1.1784142389032855E-2</v>
      </c>
      <c r="H603" s="2">
        <f t="shared" si="85"/>
        <v>0.2202289934757391</v>
      </c>
      <c r="I603" s="2">
        <f t="shared" si="86"/>
        <v>18.048169208668924</v>
      </c>
    </row>
    <row r="604" spans="1:9" ht="13.5" x14ac:dyDescent="0.25">
      <c r="A604" s="3">
        <f>TITRES_STAT!B607</f>
        <v>42881</v>
      </c>
      <c r="B604" s="6">
        <f>TITRES_STAT!D607</f>
        <v>4.3209</v>
      </c>
      <c r="C604" s="2">
        <f t="shared" si="81"/>
        <v>0.10289999999999999</v>
      </c>
      <c r="D604" s="2">
        <f t="shared" si="82"/>
        <v>0.10289999999999999</v>
      </c>
      <c r="E604" s="2">
        <f t="shared" si="83"/>
        <v>0</v>
      </c>
      <c r="F604" s="2">
        <f t="shared" si="84"/>
        <v>9.7598376875035319E-3</v>
      </c>
      <c r="G604" s="2">
        <f t="shared" si="84"/>
        <v>1.0942417932673365E-2</v>
      </c>
      <c r="H604" s="2">
        <f t="shared" si="85"/>
        <v>0.89192697149331834</v>
      </c>
      <c r="I604" s="2">
        <f t="shared" si="86"/>
        <v>47.143837205793986</v>
      </c>
    </row>
    <row r="605" spans="1:9" ht="13.5" x14ac:dyDescent="0.25">
      <c r="A605" s="3">
        <f>TITRES_STAT!B608</f>
        <v>42884</v>
      </c>
      <c r="B605" s="6">
        <f>TITRES_STAT!D608</f>
        <v>4.3209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9.0627064241104224E-3</v>
      </c>
      <c r="G605" s="2">
        <f t="shared" si="87"/>
        <v>1.0160816651768125E-2</v>
      </c>
      <c r="H605" s="2">
        <f t="shared" si="85"/>
        <v>0.89192697149331834</v>
      </c>
      <c r="I605" s="2">
        <f t="shared" si="86"/>
        <v>47.143837205793986</v>
      </c>
    </row>
    <row r="606" spans="1:9" ht="13.5" x14ac:dyDescent="0.25">
      <c r="A606" s="3">
        <f>TITRES_STAT!B609</f>
        <v>42885</v>
      </c>
      <c r="B606" s="6">
        <f>TITRES_STAT!D609</f>
        <v>4.3209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8.4153702509596785E-3</v>
      </c>
      <c r="G606" s="2">
        <f t="shared" si="87"/>
        <v>9.4350440337846869E-3</v>
      </c>
      <c r="H606" s="2">
        <f t="shared" si="85"/>
        <v>0.89192697149331845</v>
      </c>
      <c r="I606" s="2">
        <f t="shared" si="86"/>
        <v>47.143837205793986</v>
      </c>
    </row>
    <row r="607" spans="1:9" ht="13.5" x14ac:dyDescent="0.25">
      <c r="A607" s="3">
        <f>TITRES_STAT!B610</f>
        <v>42886</v>
      </c>
      <c r="B607" s="6">
        <f>TITRES_STAT!D610</f>
        <v>4.3209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7.8142723758911296E-3</v>
      </c>
      <c r="G607" s="2">
        <f t="shared" si="87"/>
        <v>8.761112317085781E-3</v>
      </c>
      <c r="H607" s="2">
        <f t="shared" si="85"/>
        <v>0.89192697149331834</v>
      </c>
      <c r="I607" s="2">
        <f t="shared" si="86"/>
        <v>47.143837205793986</v>
      </c>
    </row>
    <row r="608" spans="1:9" ht="13.5" x14ac:dyDescent="0.25">
      <c r="A608" s="3">
        <f>TITRES_STAT!B611</f>
        <v>42887</v>
      </c>
      <c r="B608" s="6">
        <f>TITRES_STAT!D611</f>
        <v>4.3209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7.2561100633274775E-3</v>
      </c>
      <c r="G608" s="2">
        <f t="shared" si="87"/>
        <v>8.1353185801510824E-3</v>
      </c>
      <c r="H608" s="2">
        <f t="shared" si="85"/>
        <v>0.89192697149331834</v>
      </c>
      <c r="I608" s="2">
        <f t="shared" si="86"/>
        <v>47.143837205793986</v>
      </c>
    </row>
    <row r="609" spans="1:9" ht="13.5" x14ac:dyDescent="0.25">
      <c r="A609" s="3">
        <f>TITRES_STAT!B612</f>
        <v>42888</v>
      </c>
      <c r="B609" s="6">
        <f>TITRES_STAT!D612</f>
        <v>4.3209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6.7378164873755147E-3</v>
      </c>
      <c r="G609" s="2">
        <f t="shared" si="87"/>
        <v>7.5542243958545766E-3</v>
      </c>
      <c r="H609" s="2">
        <f t="shared" si="85"/>
        <v>0.89192697149331834</v>
      </c>
      <c r="I609" s="2">
        <f t="shared" si="86"/>
        <v>47.143837205793986</v>
      </c>
    </row>
    <row r="610" spans="1:9" ht="13.5" x14ac:dyDescent="0.25">
      <c r="A610" s="3">
        <f>TITRES_STAT!B613</f>
        <v>42891</v>
      </c>
      <c r="B610" s="6">
        <f>TITRES_STAT!D613</f>
        <v>4.3209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6.2565438811344066E-3</v>
      </c>
      <c r="G610" s="2">
        <f t="shared" si="87"/>
        <v>7.0146369390078206E-3</v>
      </c>
      <c r="H610" s="2">
        <f t="shared" si="85"/>
        <v>0.89192697149331834</v>
      </c>
      <c r="I610" s="2">
        <f t="shared" si="86"/>
        <v>47.143837205793986</v>
      </c>
    </row>
    <row r="611" spans="1:9" ht="13.5" x14ac:dyDescent="0.25">
      <c r="A611" s="3">
        <f>TITRES_STAT!B614</f>
        <v>42892</v>
      </c>
      <c r="B611" s="6">
        <f>TITRES_STAT!D614</f>
        <v>4.3209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5.8096478896248064E-3</v>
      </c>
      <c r="G611" s="2">
        <f t="shared" si="87"/>
        <v>6.5135914433644051E-3</v>
      </c>
      <c r="H611" s="2">
        <f t="shared" si="85"/>
        <v>0.89192697149331834</v>
      </c>
      <c r="I611" s="2">
        <f t="shared" si="86"/>
        <v>47.143837205793986</v>
      </c>
    </row>
    <row r="612" spans="1:9" ht="13.5" x14ac:dyDescent="0.25">
      <c r="A612" s="3">
        <f>TITRES_STAT!B615</f>
        <v>42893</v>
      </c>
      <c r="B612" s="6">
        <f>TITRES_STAT!D615</f>
        <v>4.4237000000000002</v>
      </c>
      <c r="C612" s="2">
        <f t="shared" si="81"/>
        <v>0.10280000000000022</v>
      </c>
      <c r="D612" s="2">
        <f t="shared" si="82"/>
        <v>0.10280000000000022</v>
      </c>
      <c r="E612" s="2">
        <f t="shared" si="83"/>
        <v>0</v>
      </c>
      <c r="F612" s="2">
        <f t="shared" si="87"/>
        <v>1.273753018322305E-2</v>
      </c>
      <c r="G612" s="2">
        <f t="shared" si="87"/>
        <v>6.0483349116955193E-3</v>
      </c>
      <c r="H612" s="2">
        <f t="shared" si="85"/>
        <v>2.1059564936777551</v>
      </c>
      <c r="I612" s="2">
        <f t="shared" si="86"/>
        <v>67.803798860817182</v>
      </c>
    </row>
    <row r="613" spans="1:9" ht="13.5" x14ac:dyDescent="0.25">
      <c r="A613" s="3">
        <f>TITRES_STAT!B616</f>
        <v>42894</v>
      </c>
      <c r="B613" s="6">
        <f>TITRES_STAT!D616</f>
        <v>4.4237000000000002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1.1827706598707117E-2</v>
      </c>
      <c r="G613" s="2">
        <f t="shared" si="87"/>
        <v>5.6163109894315543E-3</v>
      </c>
      <c r="H613" s="2">
        <f t="shared" si="85"/>
        <v>2.1059564936777546</v>
      </c>
      <c r="I613" s="2">
        <f t="shared" si="86"/>
        <v>67.803798860817182</v>
      </c>
    </row>
    <row r="614" spans="1:9" ht="13.5" x14ac:dyDescent="0.25">
      <c r="A614" s="3">
        <f>TITRES_STAT!B617</f>
        <v>42895</v>
      </c>
      <c r="B614" s="6">
        <f>TITRES_STAT!D617</f>
        <v>4.4237000000000002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1.0982870413085181E-2</v>
      </c>
      <c r="G614" s="2">
        <f t="shared" si="87"/>
        <v>5.2151459187578719E-3</v>
      </c>
      <c r="H614" s="2">
        <f t="shared" si="85"/>
        <v>2.1059564936777546</v>
      </c>
      <c r="I614" s="2">
        <f t="shared" si="86"/>
        <v>67.803798860817182</v>
      </c>
    </row>
    <row r="615" spans="1:9" ht="13.5" x14ac:dyDescent="0.25">
      <c r="A615" s="3">
        <f>TITRES_STAT!B618</f>
        <v>42898</v>
      </c>
      <c r="B615" s="6">
        <f>TITRES_STAT!D618</f>
        <v>4.6295000000000002</v>
      </c>
      <c r="C615" s="2">
        <f t="shared" si="81"/>
        <v>0.20579999999999998</v>
      </c>
      <c r="D615" s="2">
        <f t="shared" si="82"/>
        <v>0.20579999999999998</v>
      </c>
      <c r="E615" s="2">
        <f t="shared" si="83"/>
        <v>0</v>
      </c>
      <c r="F615" s="2">
        <f t="shared" si="87"/>
        <v>2.4898379669293379E-2</v>
      </c>
      <c r="G615" s="2">
        <f t="shared" si="87"/>
        <v>4.8426354959894531E-3</v>
      </c>
      <c r="H615" s="2">
        <f t="shared" si="85"/>
        <v>5.141493653592879</v>
      </c>
      <c r="I615" s="2">
        <f t="shared" si="86"/>
        <v>83.717316073183881</v>
      </c>
    </row>
    <row r="616" spans="1:9" ht="13.5" x14ac:dyDescent="0.25">
      <c r="A616" s="3">
        <f>TITRES_STAT!B619</f>
        <v>42899</v>
      </c>
      <c r="B616" s="6">
        <f>TITRES_STAT!D619</f>
        <v>4.6295000000000002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2.3119923978629563E-2</v>
      </c>
      <c r="G616" s="2">
        <f t="shared" si="87"/>
        <v>4.4967329605616353E-3</v>
      </c>
      <c r="H616" s="2">
        <f t="shared" si="85"/>
        <v>5.1414936535928781</v>
      </c>
      <c r="I616" s="2">
        <f t="shared" si="86"/>
        <v>83.717316073183866</v>
      </c>
    </row>
    <row r="617" spans="1:9" ht="13.5" x14ac:dyDescent="0.25">
      <c r="A617" s="3">
        <f>TITRES_STAT!B620</f>
        <v>42900</v>
      </c>
      <c r="B617" s="6">
        <f>TITRES_STAT!D620</f>
        <v>4.6295000000000002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2.1468500837298878E-2</v>
      </c>
      <c r="G617" s="2">
        <f t="shared" si="87"/>
        <v>4.1755377490929465E-3</v>
      </c>
      <c r="H617" s="2">
        <f t="shared" si="85"/>
        <v>5.1414936535928781</v>
      </c>
      <c r="I617" s="2">
        <f t="shared" si="86"/>
        <v>83.717316073183866</v>
      </c>
    </row>
    <row r="618" spans="1:9" ht="13.5" x14ac:dyDescent="0.25">
      <c r="A618" s="3">
        <f>TITRES_STAT!B621</f>
        <v>42901</v>
      </c>
      <c r="B618" s="6">
        <f>TITRES_STAT!D621</f>
        <v>4.6295000000000002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1.9935036491777528E-2</v>
      </c>
      <c r="G618" s="2">
        <f t="shared" si="87"/>
        <v>3.8772850527291646E-3</v>
      </c>
      <c r="H618" s="2">
        <f t="shared" si="85"/>
        <v>5.1414936535928781</v>
      </c>
      <c r="I618" s="2">
        <f t="shared" si="86"/>
        <v>83.717316073183866</v>
      </c>
    </row>
    <row r="619" spans="1:9" ht="13.5" x14ac:dyDescent="0.25">
      <c r="A619" s="3">
        <f>TITRES_STAT!B622</f>
        <v>42902</v>
      </c>
      <c r="B619" s="6">
        <f>TITRES_STAT!D622</f>
        <v>4.6295000000000002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1.8511105313793418E-2</v>
      </c>
      <c r="G619" s="2">
        <f t="shared" si="87"/>
        <v>3.600336120391367E-3</v>
      </c>
      <c r="H619" s="2">
        <f t="shared" si="85"/>
        <v>5.1414936535928781</v>
      </c>
      <c r="I619" s="2">
        <f t="shared" si="86"/>
        <v>83.717316073183866</v>
      </c>
    </row>
    <row r="620" spans="1:9" ht="13.5" x14ac:dyDescent="0.25">
      <c r="A620" s="3">
        <f>TITRES_STAT!B623</f>
        <v>42905</v>
      </c>
      <c r="B620" s="6">
        <f>TITRES_STAT!D623</f>
        <v>4.6295000000000002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1.7188883505665317E-2</v>
      </c>
      <c r="G620" s="2">
        <f t="shared" si="87"/>
        <v>3.3431692546491269E-3</v>
      </c>
      <c r="H620" s="2">
        <f t="shared" si="85"/>
        <v>5.1414936535928781</v>
      </c>
      <c r="I620" s="2">
        <f t="shared" si="86"/>
        <v>83.717316073183866</v>
      </c>
    </row>
    <row r="621" spans="1:9" ht="13.5" x14ac:dyDescent="0.25">
      <c r="A621" s="3">
        <f>TITRES_STAT!B624</f>
        <v>42906</v>
      </c>
      <c r="B621" s="6">
        <f>TITRES_STAT!D624</f>
        <v>4.6295000000000002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1.5961106112403509E-2</v>
      </c>
      <c r="G621" s="2">
        <f t="shared" si="88"/>
        <v>3.1043714507456182E-3</v>
      </c>
      <c r="H621" s="2">
        <f t="shared" si="85"/>
        <v>5.1414936535928772</v>
      </c>
      <c r="I621" s="2">
        <f t="shared" si="86"/>
        <v>83.717316073183866</v>
      </c>
    </row>
    <row r="622" spans="1:9" ht="13.5" x14ac:dyDescent="0.25">
      <c r="A622" s="3">
        <f>TITRES_STAT!B625</f>
        <v>42907</v>
      </c>
      <c r="B622" s="6">
        <f>TITRES_STAT!D625</f>
        <v>4.6243999999999996</v>
      </c>
      <c r="C622" s="2">
        <f t="shared" si="81"/>
        <v>-5.1000000000005485E-3</v>
      </c>
      <c r="D622" s="2">
        <f t="shared" si="82"/>
        <v>0</v>
      </c>
      <c r="E622" s="2">
        <f t="shared" si="83"/>
        <v>5.1000000000005485E-3</v>
      </c>
      <c r="F622" s="2">
        <f t="shared" si="88"/>
        <v>1.4821027104374688E-2</v>
      </c>
      <c r="G622" s="2">
        <f t="shared" si="88"/>
        <v>3.2469163471209703E-3</v>
      </c>
      <c r="H622" s="2">
        <f t="shared" si="85"/>
        <v>4.5646470434991162</v>
      </c>
      <c r="I622" s="2">
        <f t="shared" si="86"/>
        <v>82.0294082952081</v>
      </c>
    </row>
    <row r="623" spans="1:9" ht="13.5" x14ac:dyDescent="0.25">
      <c r="A623" s="3">
        <f>TITRES_STAT!B626</f>
        <v>42908</v>
      </c>
      <c r="B623" s="6">
        <f>TITRES_STAT!D626</f>
        <v>4.6243999999999996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1.3762382311205067E-2</v>
      </c>
      <c r="G623" s="2">
        <f t="shared" si="88"/>
        <v>3.0149937508980435E-3</v>
      </c>
      <c r="H623" s="2">
        <f t="shared" si="85"/>
        <v>4.5646470434991171</v>
      </c>
      <c r="I623" s="2">
        <f t="shared" si="86"/>
        <v>82.0294082952081</v>
      </c>
    </row>
    <row r="624" spans="1:9" ht="13.5" x14ac:dyDescent="0.25">
      <c r="A624" s="3">
        <f>TITRES_STAT!B627</f>
        <v>42909</v>
      </c>
      <c r="B624" s="6">
        <f>TITRES_STAT!D627</f>
        <v>4.6247999999999996</v>
      </c>
      <c r="C624" s="2">
        <f t="shared" si="81"/>
        <v>3.9999999999995595E-4</v>
      </c>
      <c r="D624" s="2">
        <f t="shared" si="82"/>
        <v>3.9999999999995595E-4</v>
      </c>
      <c r="E624" s="2">
        <f t="shared" si="83"/>
        <v>0</v>
      </c>
      <c r="F624" s="2">
        <f t="shared" si="88"/>
        <v>1.2807926431833273E-2</v>
      </c>
      <c r="G624" s="2">
        <f t="shared" si="88"/>
        <v>2.7996370544053259E-3</v>
      </c>
      <c r="H624" s="2">
        <f t="shared" si="85"/>
        <v>4.5748524479912698</v>
      </c>
      <c r="I624" s="2">
        <f t="shared" si="86"/>
        <v>82.062305516977048</v>
      </c>
    </row>
    <row r="625" spans="1:9" ht="13.5" x14ac:dyDescent="0.25">
      <c r="A625" s="3">
        <f>TITRES_STAT!B628</f>
        <v>42914</v>
      </c>
      <c r="B625" s="6">
        <f>TITRES_STAT!D628</f>
        <v>4.6247999999999996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1.1893074543845182E-2</v>
      </c>
      <c r="G625" s="2">
        <f t="shared" si="88"/>
        <v>2.5996629790906597E-3</v>
      </c>
      <c r="H625" s="2">
        <f t="shared" si="85"/>
        <v>4.5748524479912698</v>
      </c>
      <c r="I625" s="2">
        <f t="shared" si="86"/>
        <v>82.062305516977048</v>
      </c>
    </row>
    <row r="626" spans="1:9" ht="13.5" x14ac:dyDescent="0.25">
      <c r="A626" s="3">
        <f>TITRES_STAT!B629</f>
        <v>42915</v>
      </c>
      <c r="B626" s="6">
        <f>TITRES_STAT!D629</f>
        <v>4.6247999999999996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1.1043569219284812E-2</v>
      </c>
      <c r="G626" s="2">
        <f t="shared" si="88"/>
        <v>2.4139727662984695E-3</v>
      </c>
      <c r="H626" s="2">
        <f t="shared" si="85"/>
        <v>4.5748524479912707</v>
      </c>
      <c r="I626" s="2">
        <f t="shared" si="86"/>
        <v>82.062305516977048</v>
      </c>
    </row>
    <row r="627" spans="1:9" ht="13.5" x14ac:dyDescent="0.25">
      <c r="A627" s="3">
        <f>TITRES_STAT!B630</f>
        <v>42916</v>
      </c>
      <c r="B627" s="6">
        <f>TITRES_STAT!D630</f>
        <v>4.6247999999999996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1.0254742846478754E-2</v>
      </c>
      <c r="G627" s="2">
        <f t="shared" si="88"/>
        <v>2.2415461401342931E-3</v>
      </c>
      <c r="H627" s="2">
        <f t="shared" si="85"/>
        <v>4.5748524479912707</v>
      </c>
      <c r="I627" s="2">
        <f t="shared" si="86"/>
        <v>82.062305516977048</v>
      </c>
    </row>
    <row r="628" spans="1:9" ht="13.5" x14ac:dyDescent="0.25">
      <c r="A628" s="3">
        <f>TITRES_STAT!B631</f>
        <v>42919</v>
      </c>
      <c r="B628" s="6">
        <f>TITRES_STAT!D631</f>
        <v>4.6247999999999996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9.5222612145874162E-3</v>
      </c>
      <c r="G628" s="2">
        <f t="shared" si="88"/>
        <v>2.081435701553272E-3</v>
      </c>
      <c r="H628" s="2">
        <f t="shared" si="85"/>
        <v>4.5748524479912716</v>
      </c>
      <c r="I628" s="2">
        <f t="shared" si="86"/>
        <v>82.062305516977048</v>
      </c>
    </row>
    <row r="629" spans="1:9" ht="13.5" x14ac:dyDescent="0.25">
      <c r="A629" s="3">
        <f>TITRES_STAT!B632</f>
        <v>42920</v>
      </c>
      <c r="B629" s="6">
        <f>TITRES_STAT!D632</f>
        <v>4.6247999999999996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8.842099699259743E-3</v>
      </c>
      <c r="G629" s="2">
        <f t="shared" si="88"/>
        <v>1.9327617228708954E-3</v>
      </c>
      <c r="H629" s="2">
        <f t="shared" si="85"/>
        <v>4.5748524479912716</v>
      </c>
      <c r="I629" s="2">
        <f t="shared" si="86"/>
        <v>82.062305516977048</v>
      </c>
    </row>
    <row r="630" spans="1:9" ht="13.5" x14ac:dyDescent="0.25">
      <c r="A630" s="3">
        <f>TITRES_STAT!B633</f>
        <v>42921</v>
      </c>
      <c r="B630" s="6">
        <f>TITRES_STAT!D633</f>
        <v>4.6247999999999996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8.210521149312618E-3</v>
      </c>
      <c r="G630" s="2">
        <f t="shared" si="88"/>
        <v>1.7947073140944028E-3</v>
      </c>
      <c r="H630" s="2">
        <f t="shared" si="85"/>
        <v>4.5748524479912716</v>
      </c>
      <c r="I630" s="2">
        <f t="shared" si="86"/>
        <v>82.062305516977048</v>
      </c>
    </row>
    <row r="631" spans="1:9" ht="13.5" x14ac:dyDescent="0.25">
      <c r="A631" s="3">
        <f>TITRES_STAT!B634</f>
        <v>42922</v>
      </c>
      <c r="B631" s="6">
        <f>TITRES_STAT!D634</f>
        <v>4.6247999999999996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7.6240553529331456E-3</v>
      </c>
      <c r="G631" s="2">
        <f t="shared" si="88"/>
        <v>1.6665139345162312E-3</v>
      </c>
      <c r="H631" s="2">
        <f t="shared" si="85"/>
        <v>4.5748524479912716</v>
      </c>
      <c r="I631" s="2">
        <f t="shared" si="86"/>
        <v>82.062305516977048</v>
      </c>
    </row>
    <row r="632" spans="1:9" ht="13.5" x14ac:dyDescent="0.25">
      <c r="A632" s="3">
        <f>TITRES_STAT!B635</f>
        <v>42923</v>
      </c>
      <c r="B632" s="6">
        <f>TITRES_STAT!D635</f>
        <v>4.4668000000000001</v>
      </c>
      <c r="C632" s="2">
        <f t="shared" si="81"/>
        <v>-0.15799999999999947</v>
      </c>
      <c r="D632" s="2">
        <f t="shared" si="82"/>
        <v>0</v>
      </c>
      <c r="E632" s="2">
        <f t="shared" si="83"/>
        <v>0.15799999999999947</v>
      </c>
      <c r="F632" s="2">
        <f t="shared" si="88"/>
        <v>7.0794799705807777E-3</v>
      </c>
      <c r="G632" s="2">
        <f t="shared" si="88"/>
        <v>1.2833191510622177E-2</v>
      </c>
      <c r="H632" s="2">
        <f t="shared" si="85"/>
        <v>0.55165388630887435</v>
      </c>
      <c r="I632" s="2">
        <f t="shared" si="86"/>
        <v>35.552637812880221</v>
      </c>
    </row>
    <row r="633" spans="1:9" ht="13.5" x14ac:dyDescent="0.25">
      <c r="A633" s="3">
        <f>TITRES_STAT!B636</f>
        <v>42926</v>
      </c>
      <c r="B633" s="6">
        <f>TITRES_STAT!D636</f>
        <v>4.4668000000000001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6.5738028298250083E-3</v>
      </c>
      <c r="G633" s="2">
        <f t="shared" si="88"/>
        <v>1.1916534974149165E-2</v>
      </c>
      <c r="H633" s="2">
        <f t="shared" si="85"/>
        <v>0.55165388630887435</v>
      </c>
      <c r="I633" s="2">
        <f t="shared" si="86"/>
        <v>35.552637812880221</v>
      </c>
    </row>
    <row r="634" spans="1:9" ht="13.5" x14ac:dyDescent="0.25">
      <c r="A634" s="3">
        <f>TITRES_STAT!B637</f>
        <v>42927</v>
      </c>
      <c r="B634" s="6">
        <f>TITRES_STAT!D637</f>
        <v>4.4668000000000001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6.1042454848375073E-3</v>
      </c>
      <c r="G634" s="2">
        <f t="shared" si="88"/>
        <v>1.1065353904567083E-2</v>
      </c>
      <c r="H634" s="2">
        <f t="shared" si="85"/>
        <v>0.55165388630887424</v>
      </c>
      <c r="I634" s="2">
        <f t="shared" si="86"/>
        <v>35.552637812880221</v>
      </c>
    </row>
    <row r="635" spans="1:9" ht="13.5" x14ac:dyDescent="0.25">
      <c r="A635" s="3">
        <f>TITRES_STAT!B638</f>
        <v>42928</v>
      </c>
      <c r="B635" s="6">
        <f>TITRES_STAT!D638</f>
        <v>4.4668000000000001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5.6682279502062571E-3</v>
      </c>
      <c r="G635" s="2">
        <f t="shared" si="88"/>
        <v>1.0274971482812293E-2</v>
      </c>
      <c r="H635" s="2">
        <f t="shared" si="85"/>
        <v>0.55165388630887424</v>
      </c>
      <c r="I635" s="2">
        <f t="shared" si="86"/>
        <v>35.552637812880221</v>
      </c>
    </row>
    <row r="636" spans="1:9" ht="13.5" x14ac:dyDescent="0.25">
      <c r="A636" s="3">
        <f>TITRES_STAT!B639</f>
        <v>42929</v>
      </c>
      <c r="B636" s="6">
        <f>TITRES_STAT!D639</f>
        <v>4.4668000000000001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5.2633545251915244E-3</v>
      </c>
      <c r="G636" s="2">
        <f t="shared" si="88"/>
        <v>9.5410449483256995E-3</v>
      </c>
      <c r="H636" s="2">
        <f t="shared" si="85"/>
        <v>0.55165388630887424</v>
      </c>
      <c r="I636" s="2">
        <f t="shared" si="86"/>
        <v>35.552637812880221</v>
      </c>
    </row>
    <row r="637" spans="1:9" ht="13.5" x14ac:dyDescent="0.25">
      <c r="A637" s="3">
        <f>TITRES_STAT!B640</f>
        <v>42930</v>
      </c>
      <c r="B637" s="6">
        <f>TITRES_STAT!D640</f>
        <v>4.4668000000000001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4.8874006305349871E-3</v>
      </c>
      <c r="G637" s="2">
        <f t="shared" si="89"/>
        <v>8.8595417377310068E-3</v>
      </c>
      <c r="H637" s="2">
        <f t="shared" si="85"/>
        <v>0.55165388630887424</v>
      </c>
      <c r="I637" s="2">
        <f t="shared" si="86"/>
        <v>35.552637812880221</v>
      </c>
    </row>
    <row r="638" spans="1:9" ht="13.5" x14ac:dyDescent="0.25">
      <c r="A638" s="3">
        <f>TITRES_STAT!B641</f>
        <v>42933</v>
      </c>
      <c r="B638" s="6">
        <f>TITRES_STAT!D641</f>
        <v>4.2706999999999997</v>
      </c>
      <c r="C638" s="2">
        <f t="shared" si="81"/>
        <v>-0.19610000000000039</v>
      </c>
      <c r="D638" s="2">
        <f t="shared" si="82"/>
        <v>0</v>
      </c>
      <c r="E638" s="2">
        <f t="shared" si="83"/>
        <v>0.19610000000000039</v>
      </c>
      <c r="F638" s="2">
        <f t="shared" si="89"/>
        <v>4.5383005854967738E-3</v>
      </c>
      <c r="G638" s="2">
        <f t="shared" si="89"/>
        <v>2.2233860185035963E-2</v>
      </c>
      <c r="H638" s="2">
        <f t="shared" si="85"/>
        <v>0.20411662876926709</v>
      </c>
      <c r="I638" s="2">
        <f t="shared" si="86"/>
        <v>16.951566309477471</v>
      </c>
    </row>
    <row r="639" spans="1:9" ht="13.5" x14ac:dyDescent="0.25">
      <c r="A639" s="3">
        <f>TITRES_STAT!B642</f>
        <v>42934</v>
      </c>
      <c r="B639" s="6">
        <f>TITRES_STAT!D642</f>
        <v>4.2706999999999997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4.2141362579612898E-3</v>
      </c>
      <c r="G639" s="2">
        <f t="shared" si="89"/>
        <v>2.0645727314676253E-2</v>
      </c>
      <c r="H639" s="2">
        <f t="shared" si="85"/>
        <v>0.20411662876926706</v>
      </c>
      <c r="I639" s="2">
        <f t="shared" si="86"/>
        <v>16.951566309477471</v>
      </c>
    </row>
    <row r="640" spans="1:9" ht="13.5" x14ac:dyDescent="0.25">
      <c r="A640" s="3">
        <f>TITRES_STAT!B643</f>
        <v>42935</v>
      </c>
      <c r="B640" s="6">
        <f>TITRES_STAT!D643</f>
        <v>4.2706999999999997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3.9131265252497693E-3</v>
      </c>
      <c r="G640" s="2">
        <f t="shared" si="89"/>
        <v>1.9171032506485091E-2</v>
      </c>
      <c r="H640" s="2">
        <f t="shared" si="85"/>
        <v>0.20411662876926709</v>
      </c>
      <c r="I640" s="2">
        <f t="shared" si="86"/>
        <v>16.951566309477471</v>
      </c>
    </row>
    <row r="641" spans="1:9" ht="13.5" x14ac:dyDescent="0.25">
      <c r="A641" s="3">
        <f>TITRES_STAT!B644</f>
        <v>42936</v>
      </c>
      <c r="B641" s="6">
        <f>TITRES_STAT!D644</f>
        <v>4.2706999999999997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3.6336174877319286E-3</v>
      </c>
      <c r="G641" s="2">
        <f t="shared" si="89"/>
        <v>1.7801673041736157E-2</v>
      </c>
      <c r="H641" s="2">
        <f t="shared" si="85"/>
        <v>0.20411662876926709</v>
      </c>
      <c r="I641" s="2">
        <f t="shared" si="86"/>
        <v>16.951566309477471</v>
      </c>
    </row>
    <row r="642" spans="1:9" ht="13.5" x14ac:dyDescent="0.25">
      <c r="A642" s="3">
        <f>TITRES_STAT!B645</f>
        <v>42937</v>
      </c>
      <c r="B642" s="6">
        <f>TITRES_STAT!D645</f>
        <v>4.4612999999999996</v>
      </c>
      <c r="C642" s="2">
        <f t="shared" si="81"/>
        <v>0.19059999999999988</v>
      </c>
      <c r="D642" s="2">
        <f t="shared" si="82"/>
        <v>0.19059999999999988</v>
      </c>
      <c r="E642" s="2">
        <f t="shared" si="83"/>
        <v>0</v>
      </c>
      <c r="F642" s="2">
        <f t="shared" si="89"/>
        <v>1.6988359095751068E-2</v>
      </c>
      <c r="G642" s="2">
        <f t="shared" si="89"/>
        <v>1.6530124967326431E-2</v>
      </c>
      <c r="H642" s="2">
        <f t="shared" si="85"/>
        <v>1.0277211533083015</v>
      </c>
      <c r="I642" s="2">
        <f t="shared" si="86"/>
        <v>50.683554374897</v>
      </c>
    </row>
    <row r="643" spans="1:9" ht="13.5" x14ac:dyDescent="0.25">
      <c r="A643" s="3">
        <f>TITRES_STAT!B646</f>
        <v>42940</v>
      </c>
      <c r="B643" s="6">
        <f>TITRES_STAT!D646</f>
        <v>4.4612999999999996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1.5774904874625992E-2</v>
      </c>
      <c r="G643" s="2">
        <f t="shared" si="89"/>
        <v>1.5349401755374543E-2</v>
      </c>
      <c r="H643" s="2">
        <f t="shared" si="85"/>
        <v>1.0277211533083015</v>
      </c>
      <c r="I643" s="2">
        <f t="shared" si="86"/>
        <v>50.683554374897</v>
      </c>
    </row>
    <row r="644" spans="1:9" ht="13.5" x14ac:dyDescent="0.25">
      <c r="A644" s="3">
        <f>TITRES_STAT!B647</f>
        <v>42942</v>
      </c>
      <c r="B644" s="6">
        <f>TITRES_STAT!D647</f>
        <v>4.4612999999999996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1.464812595500985E-2</v>
      </c>
      <c r="G644" s="2">
        <f t="shared" si="89"/>
        <v>1.4253015915704933E-2</v>
      </c>
      <c r="H644" s="2">
        <f t="shared" si="85"/>
        <v>1.0277211533083015</v>
      </c>
      <c r="I644" s="2">
        <f t="shared" si="86"/>
        <v>50.683554374897</v>
      </c>
    </row>
    <row r="645" spans="1:9" ht="13.5" x14ac:dyDescent="0.25">
      <c r="A645" s="3">
        <f>TITRES_STAT!B648</f>
        <v>42943</v>
      </c>
      <c r="B645" s="6">
        <f>TITRES_STAT!D648</f>
        <v>4.4612999999999996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1.3601831243937717E-2</v>
      </c>
      <c r="G645" s="2">
        <f t="shared" si="89"/>
        <v>1.3234943350297438E-2</v>
      </c>
      <c r="H645" s="2">
        <f t="shared" si="85"/>
        <v>1.0277211533083015</v>
      </c>
      <c r="I645" s="2">
        <f t="shared" si="86"/>
        <v>50.683554374897</v>
      </c>
    </row>
    <row r="646" spans="1:9" ht="13.5" x14ac:dyDescent="0.25">
      <c r="A646" s="3">
        <f>TITRES_STAT!B649</f>
        <v>42944</v>
      </c>
      <c r="B646" s="6">
        <f>TITRES_STAT!D649</f>
        <v>4.4612999999999996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1.2630271869370737E-2</v>
      </c>
      <c r="G646" s="2">
        <f t="shared" si="89"/>
        <v>1.2289590253847621E-2</v>
      </c>
      <c r="H646" s="2">
        <f t="shared" si="85"/>
        <v>1.0277211533083013</v>
      </c>
      <c r="I646" s="2">
        <f t="shared" si="86"/>
        <v>50.683554374896993</v>
      </c>
    </row>
    <row r="647" spans="1:9" ht="13.5" x14ac:dyDescent="0.25">
      <c r="A647" s="3">
        <f>TITRES_STAT!B650</f>
        <v>42947</v>
      </c>
      <c r="B647" s="6">
        <f>TITRES_STAT!D650</f>
        <v>4.5757000000000003</v>
      </c>
      <c r="C647" s="2">
        <f t="shared" si="90"/>
        <v>0.11440000000000072</v>
      </c>
      <c r="D647" s="2">
        <f t="shared" si="91"/>
        <v>0.11440000000000072</v>
      </c>
      <c r="E647" s="2">
        <f t="shared" si="92"/>
        <v>0</v>
      </c>
      <c r="F647" s="2">
        <f t="shared" si="89"/>
        <v>1.9899538164415736E-2</v>
      </c>
      <c r="G647" s="2">
        <f t="shared" si="89"/>
        <v>1.1411762378572792E-2</v>
      </c>
      <c r="H647" s="2">
        <f t="shared" si="85"/>
        <v>1.7437743184856311</v>
      </c>
      <c r="I647" s="2">
        <f t="shared" si="86"/>
        <v>63.553853782262635</v>
      </c>
    </row>
    <row r="648" spans="1:9" ht="13.5" x14ac:dyDescent="0.25">
      <c r="A648" s="3">
        <f>TITRES_STAT!B651</f>
        <v>42948</v>
      </c>
      <c r="B648" s="6">
        <f>TITRES_STAT!D651</f>
        <v>4.5757000000000003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1.8478142581243185E-2</v>
      </c>
      <c r="G648" s="2">
        <f t="shared" si="89"/>
        <v>1.0596636494389021E-2</v>
      </c>
      <c r="H648" s="2">
        <f t="shared" si="85"/>
        <v>1.7437743184856314</v>
      </c>
      <c r="I648" s="2">
        <f t="shared" si="86"/>
        <v>63.553853782262635</v>
      </c>
    </row>
    <row r="649" spans="1:9" ht="13.5" x14ac:dyDescent="0.25">
      <c r="A649" s="3">
        <f>TITRES_STAT!B652</f>
        <v>42949</v>
      </c>
      <c r="B649" s="6">
        <f>TITRES_STAT!D652</f>
        <v>4.5757000000000003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1.7158275254011528E-2</v>
      </c>
      <c r="G649" s="2">
        <f t="shared" si="89"/>
        <v>9.8397338876469471E-3</v>
      </c>
      <c r="H649" s="2">
        <f t="shared" si="85"/>
        <v>1.7437743184856314</v>
      </c>
      <c r="I649" s="2">
        <f t="shared" si="86"/>
        <v>63.553853782262635</v>
      </c>
    </row>
    <row r="650" spans="1:9" ht="13.5" x14ac:dyDescent="0.25">
      <c r="A650" s="3">
        <f>TITRES_STAT!B653</f>
        <v>42950</v>
      </c>
      <c r="B650" s="6">
        <f>TITRES_STAT!D653</f>
        <v>4.5757000000000003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1.5932684164439277E-2</v>
      </c>
      <c r="G650" s="2">
        <f t="shared" si="89"/>
        <v>9.1368957528150229E-3</v>
      </c>
      <c r="H650" s="2">
        <f t="shared" si="85"/>
        <v>1.7437743184856314</v>
      </c>
      <c r="I650" s="2">
        <f t="shared" si="86"/>
        <v>63.553853782262635</v>
      </c>
    </row>
    <row r="651" spans="1:9" ht="13.5" x14ac:dyDescent="0.25">
      <c r="A651" s="3">
        <f>TITRES_STAT!B654</f>
        <v>42951</v>
      </c>
      <c r="B651" s="6">
        <f>TITRES_STAT!D654</f>
        <v>4.5757000000000003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1.4794635295550756E-2</v>
      </c>
      <c r="G651" s="2">
        <f t="shared" si="89"/>
        <v>8.4842603418996635E-3</v>
      </c>
      <c r="H651" s="2">
        <f t="shared" si="85"/>
        <v>1.7437743184856314</v>
      </c>
      <c r="I651" s="2">
        <f t="shared" si="86"/>
        <v>63.553853782262635</v>
      </c>
    </row>
    <row r="652" spans="1:9" ht="13.5" x14ac:dyDescent="0.25">
      <c r="A652" s="3">
        <f>TITRES_STAT!B655</f>
        <v>42954</v>
      </c>
      <c r="B652" s="6">
        <f>TITRES_STAT!D655</f>
        <v>4.5757000000000003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1.3737875631582843E-2</v>
      </c>
      <c r="G652" s="2">
        <f t="shared" si="89"/>
        <v>7.8782417460496867E-3</v>
      </c>
      <c r="H652" s="2">
        <f t="shared" si="85"/>
        <v>1.7437743184856314</v>
      </c>
      <c r="I652" s="2">
        <f t="shared" si="86"/>
        <v>63.553853782262635</v>
      </c>
    </row>
    <row r="653" spans="1:9" ht="13.5" x14ac:dyDescent="0.25">
      <c r="A653" s="3">
        <f>TITRES_STAT!B656</f>
        <v>42955</v>
      </c>
      <c r="B653" s="6">
        <f>TITRES_STAT!D656</f>
        <v>4.5757000000000003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1.2756598800755498E-2</v>
      </c>
      <c r="G653" s="2">
        <f t="shared" si="93"/>
        <v>7.315510192760423E-3</v>
      </c>
      <c r="H653" s="2">
        <f t="shared" si="85"/>
        <v>1.7437743184856316</v>
      </c>
      <c r="I653" s="2">
        <f t="shared" si="86"/>
        <v>63.553853782262642</v>
      </c>
    </row>
    <row r="654" spans="1:9" ht="13.5" x14ac:dyDescent="0.25">
      <c r="A654" s="3">
        <f>TITRES_STAT!B657</f>
        <v>42956</v>
      </c>
      <c r="B654" s="6">
        <f>TITRES_STAT!D657</f>
        <v>4.5757000000000003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1.1845413172130104E-2</v>
      </c>
      <c r="G654" s="2">
        <f t="shared" si="93"/>
        <v>6.7929737504203924E-3</v>
      </c>
      <c r="H654" s="2">
        <f t="shared" si="85"/>
        <v>1.7437743184856316</v>
      </c>
      <c r="I654" s="2">
        <f t="shared" si="86"/>
        <v>63.553853782262642</v>
      </c>
    </row>
    <row r="655" spans="1:9" ht="13.5" x14ac:dyDescent="0.25">
      <c r="A655" s="3">
        <f>TITRES_STAT!B658</f>
        <v>42957</v>
      </c>
      <c r="B655" s="6">
        <f>TITRES_STAT!D658</f>
        <v>4.5757000000000003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1.0999312231263669E-2</v>
      </c>
      <c r="G655" s="2">
        <f t="shared" si="93"/>
        <v>6.3077613396760792E-3</v>
      </c>
      <c r="H655" s="2">
        <f t="shared" si="85"/>
        <v>1.7437743184856314</v>
      </c>
      <c r="I655" s="2">
        <f t="shared" si="86"/>
        <v>63.553853782262635</v>
      </c>
    </row>
    <row r="656" spans="1:9" ht="13.5" x14ac:dyDescent="0.25">
      <c r="A656" s="3">
        <f>TITRES_STAT!B659</f>
        <v>42958</v>
      </c>
      <c r="B656" s="6">
        <f>TITRES_STAT!D659</f>
        <v>4.5757000000000003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1.0213647071887693E-2</v>
      </c>
      <c r="G656" s="2">
        <f t="shared" si="93"/>
        <v>5.8572069582706453E-3</v>
      </c>
      <c r="H656" s="2">
        <f t="shared" si="85"/>
        <v>1.7437743184856314</v>
      </c>
      <c r="I656" s="2">
        <f t="shared" si="86"/>
        <v>63.553853782262635</v>
      </c>
    </row>
    <row r="657" spans="1:9" ht="13.5" x14ac:dyDescent="0.25">
      <c r="A657" s="3">
        <f>TITRES_STAT!B660</f>
        <v>42961</v>
      </c>
      <c r="B657" s="6">
        <f>TITRES_STAT!D660</f>
        <v>4.5757000000000003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9.4841008524671443E-3</v>
      </c>
      <c r="G657" s="2">
        <f t="shared" si="93"/>
        <v>5.4388350326798843E-3</v>
      </c>
      <c r="H657" s="2">
        <f t="shared" ref="H657:H720" si="94">F657/G657</f>
        <v>1.7437743184856318</v>
      </c>
      <c r="I657" s="2">
        <f t="shared" ref="I657:I720" si="95">IF(G657=0,100,100-(100/(1+H657)))</f>
        <v>63.553853782262642</v>
      </c>
    </row>
    <row r="658" spans="1:9" ht="13.5" x14ac:dyDescent="0.25">
      <c r="A658" s="3">
        <f>TITRES_STAT!B661</f>
        <v>42962</v>
      </c>
      <c r="B658" s="6">
        <f>TITRES_STAT!D661</f>
        <v>4.5757000000000003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8.8066650772909202E-3</v>
      </c>
      <c r="G658" s="2">
        <f t="shared" si="93"/>
        <v>5.0503468160598922E-3</v>
      </c>
      <c r="H658" s="2">
        <f t="shared" si="94"/>
        <v>1.743774318485632</v>
      </c>
      <c r="I658" s="2">
        <f t="shared" si="95"/>
        <v>63.553853782262642</v>
      </c>
    </row>
    <row r="659" spans="1:9" ht="13.5" x14ac:dyDescent="0.25">
      <c r="A659" s="3">
        <f>TITRES_STAT!B662</f>
        <v>42963</v>
      </c>
      <c r="B659" s="6">
        <f>TITRES_STAT!D662</f>
        <v>4.4668000000000001</v>
      </c>
      <c r="C659" s="2">
        <f t="shared" si="90"/>
        <v>-0.10890000000000022</v>
      </c>
      <c r="D659" s="2">
        <f t="shared" si="91"/>
        <v>0</v>
      </c>
      <c r="E659" s="2">
        <f t="shared" si="92"/>
        <v>0.10890000000000022</v>
      </c>
      <c r="F659" s="2">
        <f t="shared" si="93"/>
        <v>8.1776175717701398E-3</v>
      </c>
      <c r="G659" s="2">
        <f t="shared" si="93"/>
        <v>1.2468179186341343E-2</v>
      </c>
      <c r="H659" s="2">
        <f t="shared" si="94"/>
        <v>0.6558790541548013</v>
      </c>
      <c r="I659" s="2">
        <f t="shared" si="95"/>
        <v>39.609115926016528</v>
      </c>
    </row>
    <row r="660" spans="1:9" ht="13.5" x14ac:dyDescent="0.25">
      <c r="A660" s="3">
        <f>TITRES_STAT!B663</f>
        <v>42964</v>
      </c>
      <c r="B660" s="6">
        <f>TITRES_STAT!D663</f>
        <v>4.4123000000000001</v>
      </c>
      <c r="C660" s="2">
        <f t="shared" si="90"/>
        <v>-5.4499999999999993E-2</v>
      </c>
      <c r="D660" s="2">
        <f t="shared" si="91"/>
        <v>0</v>
      </c>
      <c r="E660" s="2">
        <f t="shared" si="92"/>
        <v>5.4499999999999993E-2</v>
      </c>
      <c r="F660" s="2">
        <f t="shared" si="93"/>
        <v>7.5935020309294155E-3</v>
      </c>
      <c r="G660" s="2">
        <f t="shared" si="93"/>
        <v>1.5470452101602675E-2</v>
      </c>
      <c r="H660" s="2">
        <f t="shared" si="94"/>
        <v>0.49083905118343374</v>
      </c>
      <c r="I660" s="2">
        <f t="shared" si="95"/>
        <v>32.923678165916286</v>
      </c>
    </row>
    <row r="661" spans="1:9" ht="13.5" x14ac:dyDescent="0.25">
      <c r="A661" s="3">
        <f>TITRES_STAT!B664</f>
        <v>42965</v>
      </c>
      <c r="B661" s="6">
        <f>TITRES_STAT!D664</f>
        <v>4.4123000000000001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7.0511090287201719E-3</v>
      </c>
      <c r="G661" s="2">
        <f t="shared" si="93"/>
        <v>1.4365419808631055E-2</v>
      </c>
      <c r="H661" s="2">
        <f t="shared" si="94"/>
        <v>0.49083905118343379</v>
      </c>
      <c r="I661" s="2">
        <f t="shared" si="95"/>
        <v>32.923678165916286</v>
      </c>
    </row>
    <row r="662" spans="1:9" ht="13.5" x14ac:dyDescent="0.25">
      <c r="A662" s="3">
        <f>TITRES_STAT!B665</f>
        <v>42968</v>
      </c>
      <c r="B662" s="6">
        <f>TITRES_STAT!D665</f>
        <v>4.4123000000000001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6.5474583838115875E-3</v>
      </c>
      <c r="G662" s="2">
        <f t="shared" si="93"/>
        <v>1.3339318393728835E-2</v>
      </c>
      <c r="H662" s="2">
        <f t="shared" si="94"/>
        <v>0.49083905118343379</v>
      </c>
      <c r="I662" s="2">
        <f t="shared" si="95"/>
        <v>32.923678165916286</v>
      </c>
    </row>
    <row r="663" spans="1:9" ht="13.5" x14ac:dyDescent="0.25">
      <c r="A663" s="3">
        <f>TITRES_STAT!B666</f>
        <v>42969</v>
      </c>
      <c r="B663" s="6">
        <f>TITRES_STAT!D666</f>
        <v>4.4123000000000001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6.0797827849679029E-3</v>
      </c>
      <c r="G663" s="2">
        <f t="shared" si="93"/>
        <v>1.2386509937033918E-2</v>
      </c>
      <c r="H663" s="2">
        <f t="shared" si="94"/>
        <v>0.49083905118343385</v>
      </c>
      <c r="I663" s="2">
        <f t="shared" si="95"/>
        <v>32.923678165916286</v>
      </c>
    </row>
    <row r="664" spans="1:9" ht="13.5" x14ac:dyDescent="0.25">
      <c r="A664" s="3">
        <f>TITRES_STAT!B667</f>
        <v>42970</v>
      </c>
      <c r="B664" s="6">
        <f>TITRES_STAT!D667</f>
        <v>4.4123000000000001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5.6455125860416242E-3</v>
      </c>
      <c r="G664" s="2">
        <f t="shared" si="93"/>
        <v>1.150175922724578E-2</v>
      </c>
      <c r="H664" s="2">
        <f t="shared" si="94"/>
        <v>0.49083905118343385</v>
      </c>
      <c r="I664" s="2">
        <f t="shared" si="95"/>
        <v>32.923678165916286</v>
      </c>
    </row>
    <row r="665" spans="1:9" ht="13.5" x14ac:dyDescent="0.25">
      <c r="A665" s="3">
        <f>TITRES_STAT!B668</f>
        <v>42971</v>
      </c>
      <c r="B665" s="6">
        <f>TITRES_STAT!D668</f>
        <v>4.4123000000000001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5.2422616870386515E-3</v>
      </c>
      <c r="G665" s="2">
        <f t="shared" si="93"/>
        <v>1.0680204996728225E-2</v>
      </c>
      <c r="H665" s="2">
        <f t="shared" si="94"/>
        <v>0.49083905118343391</v>
      </c>
      <c r="I665" s="2">
        <f t="shared" si="95"/>
        <v>32.9236781659163</v>
      </c>
    </row>
    <row r="666" spans="1:9" ht="13.5" x14ac:dyDescent="0.25">
      <c r="A666" s="3">
        <f>TITRES_STAT!B669</f>
        <v>42972</v>
      </c>
      <c r="B666" s="6">
        <f>TITRES_STAT!D669</f>
        <v>4.4123000000000001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4.8678144236787482E-3</v>
      </c>
      <c r="G666" s="2">
        <f t="shared" si="93"/>
        <v>9.9173332112476361E-3</v>
      </c>
      <c r="H666" s="2">
        <f t="shared" si="94"/>
        <v>0.49083905118343396</v>
      </c>
      <c r="I666" s="2">
        <f t="shared" si="95"/>
        <v>32.9236781659163</v>
      </c>
    </row>
    <row r="667" spans="1:9" ht="13.5" x14ac:dyDescent="0.25">
      <c r="A667" s="3">
        <f>TITRES_STAT!B670</f>
        <v>42975</v>
      </c>
      <c r="B667" s="6">
        <f>TITRES_STAT!D670</f>
        <v>4.4123000000000001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4.5201133934159804E-3</v>
      </c>
      <c r="G667" s="2">
        <f t="shared" si="93"/>
        <v>9.2089522675870891E-3</v>
      </c>
      <c r="H667" s="2">
        <f t="shared" si="94"/>
        <v>0.49083905118343407</v>
      </c>
      <c r="I667" s="2">
        <f t="shared" si="95"/>
        <v>32.923678165916314</v>
      </c>
    </row>
    <row r="668" spans="1:9" ht="13.5" x14ac:dyDescent="0.25">
      <c r="A668" s="3">
        <f>TITRES_STAT!B671</f>
        <v>42976</v>
      </c>
      <c r="B668" s="6">
        <f>TITRES_STAT!D671</f>
        <v>4.4123000000000001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4.1972481510291247E-3</v>
      </c>
      <c r="G668" s="2">
        <f t="shared" si="93"/>
        <v>8.5511699627594407E-3</v>
      </c>
      <c r="H668" s="2">
        <f t="shared" si="94"/>
        <v>0.49083905118343402</v>
      </c>
      <c r="I668" s="2">
        <f t="shared" si="95"/>
        <v>32.9236781659163</v>
      </c>
    </row>
    <row r="669" spans="1:9" ht="13.5" x14ac:dyDescent="0.25">
      <c r="A669" s="3">
        <f>TITRES_STAT!B672</f>
        <v>42977</v>
      </c>
      <c r="B669" s="6">
        <f>TITRES_STAT!D672</f>
        <v>4.4123000000000001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3.8974447116699013E-3</v>
      </c>
      <c r="G669" s="2">
        <f t="shared" si="96"/>
        <v>7.9403721082766231E-3</v>
      </c>
      <c r="H669" s="2">
        <f t="shared" si="94"/>
        <v>0.49083905118343402</v>
      </c>
      <c r="I669" s="2">
        <f t="shared" si="95"/>
        <v>32.9236781659163</v>
      </c>
    </row>
    <row r="670" spans="1:9" ht="13.5" x14ac:dyDescent="0.25">
      <c r="A670" s="3">
        <f>TITRES_STAT!B673</f>
        <v>42978</v>
      </c>
      <c r="B670" s="6">
        <f>TITRES_STAT!D673</f>
        <v>4.4123000000000001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3.6190558036934798E-3</v>
      </c>
      <c r="G670" s="2">
        <f t="shared" si="96"/>
        <v>7.3732026719711494E-3</v>
      </c>
      <c r="H670" s="2">
        <f t="shared" si="94"/>
        <v>0.49083905118343407</v>
      </c>
      <c r="I670" s="2">
        <f t="shared" si="95"/>
        <v>32.923678165916314</v>
      </c>
    </row>
    <row r="671" spans="1:9" ht="13.5" x14ac:dyDescent="0.25">
      <c r="A671" s="3">
        <f>TITRES_STAT!B674</f>
        <v>42982</v>
      </c>
      <c r="B671" s="6">
        <f>TITRES_STAT!D674</f>
        <v>4.4123000000000001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3.360551817715374E-3</v>
      </c>
      <c r="G671" s="2">
        <f t="shared" si="96"/>
        <v>6.8465453382589242E-3</v>
      </c>
      <c r="H671" s="2">
        <f t="shared" si="94"/>
        <v>0.49083905118343407</v>
      </c>
      <c r="I671" s="2">
        <f t="shared" si="95"/>
        <v>32.923678165916314</v>
      </c>
    </row>
    <row r="672" spans="1:9" ht="13.5" x14ac:dyDescent="0.25">
      <c r="A672" s="3">
        <f>TITRES_STAT!B675</f>
        <v>42983</v>
      </c>
      <c r="B672" s="6">
        <f>TITRES_STAT!D675</f>
        <v>4.4123000000000001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3.120512402164276E-3</v>
      </c>
      <c r="G672" s="2">
        <f t="shared" si="96"/>
        <v>6.3575063855261437E-3</v>
      </c>
      <c r="H672" s="2">
        <f t="shared" si="94"/>
        <v>0.49083905118343413</v>
      </c>
      <c r="I672" s="2">
        <f t="shared" si="95"/>
        <v>32.923678165916314</v>
      </c>
    </row>
    <row r="673" spans="1:9" ht="13.5" x14ac:dyDescent="0.25">
      <c r="A673" s="3">
        <f>TITRES_STAT!B676</f>
        <v>42984</v>
      </c>
      <c r="B673" s="6">
        <f>TITRES_STAT!D676</f>
        <v>4.4123000000000001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2.8976186591525423E-3</v>
      </c>
      <c r="G673" s="2">
        <f t="shared" si="96"/>
        <v>5.9033987865599906E-3</v>
      </c>
      <c r="H673" s="2">
        <f t="shared" si="94"/>
        <v>0.49083905118343413</v>
      </c>
      <c r="I673" s="2">
        <f t="shared" si="95"/>
        <v>32.923678165916314</v>
      </c>
    </row>
    <row r="674" spans="1:9" ht="13.5" x14ac:dyDescent="0.25">
      <c r="A674" s="3">
        <f>TITRES_STAT!B677</f>
        <v>42985</v>
      </c>
      <c r="B674" s="6">
        <f>TITRES_STAT!D677</f>
        <v>4.4123000000000001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2.6906458977845036E-3</v>
      </c>
      <c r="G674" s="2">
        <f t="shared" si="96"/>
        <v>5.4817274446628478E-3</v>
      </c>
      <c r="H674" s="2">
        <f t="shared" si="94"/>
        <v>0.49083905118343424</v>
      </c>
      <c r="I674" s="2">
        <f t="shared" si="95"/>
        <v>32.923678165916314</v>
      </c>
    </row>
    <row r="675" spans="1:9" ht="13.5" x14ac:dyDescent="0.25">
      <c r="A675" s="3">
        <f>TITRES_STAT!B678</f>
        <v>42986</v>
      </c>
      <c r="B675" s="6">
        <f>TITRES_STAT!D678</f>
        <v>4.4123000000000001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2.4984569050856107E-3</v>
      </c>
      <c r="G675" s="2">
        <f t="shared" si="96"/>
        <v>5.0901754843297869E-3</v>
      </c>
      <c r="H675" s="2">
        <f t="shared" si="94"/>
        <v>0.49083905118343429</v>
      </c>
      <c r="I675" s="2">
        <f t="shared" si="95"/>
        <v>32.923678165916314</v>
      </c>
    </row>
    <row r="676" spans="1:9" ht="13.5" x14ac:dyDescent="0.25">
      <c r="A676" s="3">
        <f>TITRES_STAT!B679</f>
        <v>42989</v>
      </c>
      <c r="B676" s="6">
        <f>TITRES_STAT!D679</f>
        <v>4.4123000000000001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2.3199956975794955E-3</v>
      </c>
      <c r="G676" s="2">
        <f t="shared" si="96"/>
        <v>4.7265915211633733E-3</v>
      </c>
      <c r="H676" s="2">
        <f t="shared" si="94"/>
        <v>0.49083905118343429</v>
      </c>
      <c r="I676" s="2">
        <f t="shared" si="95"/>
        <v>32.923678165916314</v>
      </c>
    </row>
    <row r="677" spans="1:9" ht="13.5" x14ac:dyDescent="0.25">
      <c r="A677" s="3">
        <f>TITRES_STAT!B680</f>
        <v>42990</v>
      </c>
      <c r="B677" s="6">
        <f>TITRES_STAT!D680</f>
        <v>4.4123000000000001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2.1542817191809601E-3</v>
      </c>
      <c r="G677" s="2">
        <f t="shared" si="96"/>
        <v>4.3889778410802754E-3</v>
      </c>
      <c r="H677" s="2">
        <f t="shared" si="94"/>
        <v>0.49083905118343424</v>
      </c>
      <c r="I677" s="2">
        <f t="shared" si="95"/>
        <v>32.923678165916314</v>
      </c>
    </row>
    <row r="678" spans="1:9" ht="13.5" x14ac:dyDescent="0.25">
      <c r="A678" s="3">
        <f>TITRES_STAT!B681</f>
        <v>42991</v>
      </c>
      <c r="B678" s="6">
        <f>TITRES_STAT!D681</f>
        <v>4.4123000000000001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2.0004044535251774E-3</v>
      </c>
      <c r="G678" s="2">
        <f t="shared" si="96"/>
        <v>4.0754794238602558E-3</v>
      </c>
      <c r="H678" s="2">
        <f t="shared" si="94"/>
        <v>0.49083905118343429</v>
      </c>
      <c r="I678" s="2">
        <f t="shared" si="95"/>
        <v>32.923678165916314</v>
      </c>
    </row>
    <row r="679" spans="1:9" ht="13.5" x14ac:dyDescent="0.25">
      <c r="A679" s="3">
        <f>TITRES_STAT!B682</f>
        <v>42992</v>
      </c>
      <c r="B679" s="6">
        <f>TITRES_STAT!D682</f>
        <v>4.4123000000000001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1.8575184211305218E-3</v>
      </c>
      <c r="G679" s="2">
        <f t="shared" si="96"/>
        <v>3.7843737507273806E-3</v>
      </c>
      <c r="H679" s="2">
        <f t="shared" si="94"/>
        <v>0.49083905118343424</v>
      </c>
      <c r="I679" s="2">
        <f t="shared" si="95"/>
        <v>32.923678165916314</v>
      </c>
    </row>
    <row r="680" spans="1:9" ht="13.5" x14ac:dyDescent="0.25">
      <c r="A680" s="3">
        <f>TITRES_STAT!B683</f>
        <v>42993</v>
      </c>
      <c r="B680" s="6">
        <f>TITRES_STAT!D683</f>
        <v>4.4123000000000001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1.7248385339069131E-3</v>
      </c>
      <c r="G680" s="2">
        <f t="shared" si="96"/>
        <v>3.5140613399611388E-3</v>
      </c>
      <c r="H680" s="2">
        <f t="shared" si="94"/>
        <v>0.49083905118343429</v>
      </c>
      <c r="I680" s="2">
        <f t="shared" si="95"/>
        <v>32.923678165916314</v>
      </c>
    </row>
    <row r="681" spans="1:9" ht="13.5" x14ac:dyDescent="0.25">
      <c r="A681" s="3">
        <f>TITRES_STAT!B684</f>
        <v>42996</v>
      </c>
      <c r="B681" s="6">
        <f>TITRES_STAT!D684</f>
        <v>4.4123000000000001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1.6016357814849906E-3</v>
      </c>
      <c r="G681" s="2">
        <f t="shared" si="96"/>
        <v>3.263056958535343E-3</v>
      </c>
      <c r="H681" s="2">
        <f t="shared" si="94"/>
        <v>0.49083905118343429</v>
      </c>
      <c r="I681" s="2">
        <f t="shared" si="95"/>
        <v>32.923678165916314</v>
      </c>
    </row>
    <row r="682" spans="1:9" ht="13.5" x14ac:dyDescent="0.25">
      <c r="A682" s="3">
        <f>TITRES_STAT!B685</f>
        <v>42997</v>
      </c>
      <c r="B682" s="6">
        <f>TITRES_STAT!D685</f>
        <v>4.4123000000000001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1.487233225664634E-3</v>
      </c>
      <c r="G682" s="2">
        <f t="shared" si="96"/>
        <v>3.0299814614971042E-3</v>
      </c>
      <c r="H682" s="2">
        <f t="shared" si="94"/>
        <v>0.49083905118343424</v>
      </c>
      <c r="I682" s="2">
        <f t="shared" si="95"/>
        <v>32.923678165916314</v>
      </c>
    </row>
    <row r="683" spans="1:9" ht="13.5" x14ac:dyDescent="0.25">
      <c r="A683" s="3">
        <f>TITRES_STAT!B686</f>
        <v>42998</v>
      </c>
      <c r="B683" s="6">
        <f>TITRES_STAT!D686</f>
        <v>4.2816000000000001</v>
      </c>
      <c r="C683" s="2">
        <f t="shared" si="90"/>
        <v>-0.13070000000000004</v>
      </c>
      <c r="D683" s="2">
        <f t="shared" si="91"/>
        <v>0</v>
      </c>
      <c r="E683" s="2">
        <f t="shared" si="92"/>
        <v>0.13070000000000004</v>
      </c>
      <c r="F683" s="2">
        <f t="shared" si="96"/>
        <v>1.3810022809743032E-3</v>
      </c>
      <c r="G683" s="2">
        <f t="shared" si="96"/>
        <v>1.2149268499961599E-2</v>
      </c>
      <c r="H683" s="2">
        <f t="shared" si="94"/>
        <v>0.11366958273896639</v>
      </c>
      <c r="I683" s="2">
        <f t="shared" si="95"/>
        <v>10.206760110966371</v>
      </c>
    </row>
    <row r="684" spans="1:9" ht="13.5" x14ac:dyDescent="0.25">
      <c r="A684" s="3">
        <f>TITRES_STAT!B687</f>
        <v>43000</v>
      </c>
      <c r="B684" s="6">
        <f>TITRES_STAT!D687</f>
        <v>4.2816000000000001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1.28235926090471E-3</v>
      </c>
      <c r="G684" s="2">
        <f t="shared" si="96"/>
        <v>1.12814636071072E-2</v>
      </c>
      <c r="H684" s="2">
        <f t="shared" si="94"/>
        <v>0.11366958273896638</v>
      </c>
      <c r="I684" s="2">
        <f t="shared" si="95"/>
        <v>10.206760110966371</v>
      </c>
    </row>
    <row r="685" spans="1:9" ht="13.5" x14ac:dyDescent="0.25">
      <c r="A685" s="3">
        <f>TITRES_STAT!B688</f>
        <v>43003</v>
      </c>
      <c r="B685" s="6">
        <f>TITRES_STAT!D688</f>
        <v>4.2816000000000001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1.1907621708400879E-3</v>
      </c>
      <c r="G685" s="2">
        <f t="shared" si="97"/>
        <v>1.0475644778028115E-2</v>
      </c>
      <c r="H685" s="2">
        <f t="shared" si="94"/>
        <v>0.11366958273896638</v>
      </c>
      <c r="I685" s="2">
        <f t="shared" si="95"/>
        <v>10.206760110966371</v>
      </c>
    </row>
    <row r="686" spans="1:9" ht="13.5" x14ac:dyDescent="0.25">
      <c r="A686" s="3">
        <f>TITRES_STAT!B689</f>
        <v>43004</v>
      </c>
      <c r="B686" s="6">
        <f>TITRES_STAT!D689</f>
        <v>4.2816000000000001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1.1057077300657958E-3</v>
      </c>
      <c r="G686" s="2">
        <f t="shared" si="97"/>
        <v>9.7273844367403942E-3</v>
      </c>
      <c r="H686" s="2">
        <f t="shared" si="94"/>
        <v>0.11366958273896635</v>
      </c>
      <c r="I686" s="2">
        <f t="shared" si="95"/>
        <v>10.206760110966371</v>
      </c>
    </row>
    <row r="687" spans="1:9" ht="13.5" x14ac:dyDescent="0.25">
      <c r="A687" s="3">
        <f>TITRES_STAT!B690</f>
        <v>43005</v>
      </c>
      <c r="B687" s="6">
        <f>TITRES_STAT!D690</f>
        <v>4.2816000000000001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1.0267286064896675E-3</v>
      </c>
      <c r="G687" s="2">
        <f t="shared" si="97"/>
        <v>9.0325712626875103E-3</v>
      </c>
      <c r="H687" s="2">
        <f t="shared" si="94"/>
        <v>0.11366958273896632</v>
      </c>
      <c r="I687" s="2">
        <f t="shared" si="95"/>
        <v>10.206760110966357</v>
      </c>
    </row>
    <row r="688" spans="1:9" ht="13.5" x14ac:dyDescent="0.25">
      <c r="A688" s="3">
        <f>TITRES_STAT!B691</f>
        <v>43006</v>
      </c>
      <c r="B688" s="6">
        <f>TITRES_STAT!D691</f>
        <v>4.2816000000000001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9.5339084888326265E-4</v>
      </c>
      <c r="G688" s="2">
        <f t="shared" si="97"/>
        <v>8.3873876010669736E-3</v>
      </c>
      <c r="H688" s="2">
        <f t="shared" si="94"/>
        <v>0.11366958273896632</v>
      </c>
      <c r="I688" s="2">
        <f t="shared" si="95"/>
        <v>10.206760110966357</v>
      </c>
    </row>
    <row r="689" spans="1:9" ht="13.5" x14ac:dyDescent="0.25">
      <c r="A689" s="3">
        <f>TITRES_STAT!B692</f>
        <v>43007</v>
      </c>
      <c r="B689" s="6">
        <f>TITRES_STAT!D692</f>
        <v>4.2816000000000001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8.8529150253445824E-4</v>
      </c>
      <c r="G689" s="2">
        <f t="shared" si="97"/>
        <v>7.7882884867050469E-3</v>
      </c>
      <c r="H689" s="2">
        <f t="shared" si="94"/>
        <v>0.11366958273896634</v>
      </c>
      <c r="I689" s="2">
        <f t="shared" si="95"/>
        <v>10.206760110966371</v>
      </c>
    </row>
    <row r="690" spans="1:9" ht="13.5" x14ac:dyDescent="0.25">
      <c r="A690" s="3">
        <f>TITRES_STAT!B693</f>
        <v>43010</v>
      </c>
      <c r="B690" s="6">
        <f>TITRES_STAT!D693</f>
        <v>4.2816000000000001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8.2205639521056831E-4</v>
      </c>
      <c r="G690" s="2">
        <f t="shared" si="97"/>
        <v>7.231982166226115E-3</v>
      </c>
      <c r="H690" s="2">
        <f t="shared" si="94"/>
        <v>0.11366958273896632</v>
      </c>
      <c r="I690" s="2">
        <f t="shared" si="95"/>
        <v>10.206760110966357</v>
      </c>
    </row>
    <row r="691" spans="1:9" ht="13.5" x14ac:dyDescent="0.25">
      <c r="A691" s="3">
        <f>TITRES_STAT!B694</f>
        <v>43011</v>
      </c>
      <c r="B691" s="6">
        <f>TITRES_STAT!D694</f>
        <v>4.1562999999999999</v>
      </c>
      <c r="C691" s="2">
        <f t="shared" si="90"/>
        <v>-0.12530000000000019</v>
      </c>
      <c r="D691" s="2">
        <f t="shared" si="91"/>
        <v>0</v>
      </c>
      <c r="E691" s="2">
        <f t="shared" si="92"/>
        <v>0.12530000000000019</v>
      </c>
      <c r="F691" s="2">
        <f t="shared" si="97"/>
        <v>7.6333808126695629E-4</v>
      </c>
      <c r="G691" s="2">
        <f t="shared" si="97"/>
        <v>1.566541201149569E-2</v>
      </c>
      <c r="H691" s="2">
        <f t="shared" si="94"/>
        <v>4.8727609634958771E-2</v>
      </c>
      <c r="I691" s="2">
        <f t="shared" si="95"/>
        <v>4.6463551819637701</v>
      </c>
    </row>
    <row r="692" spans="1:9" ht="13.5" x14ac:dyDescent="0.25">
      <c r="A692" s="3">
        <f>TITRES_STAT!B695</f>
        <v>43012</v>
      </c>
      <c r="B692" s="6">
        <f>TITRES_STAT!D695</f>
        <v>3.9165999999999999</v>
      </c>
      <c r="C692" s="2">
        <f t="shared" si="90"/>
        <v>-0.23970000000000002</v>
      </c>
      <c r="D692" s="2">
        <f t="shared" si="91"/>
        <v>0</v>
      </c>
      <c r="E692" s="2">
        <f t="shared" si="92"/>
        <v>0.23970000000000002</v>
      </c>
      <c r="F692" s="2">
        <f t="shared" si="97"/>
        <v>7.0881393260503083E-4</v>
      </c>
      <c r="G692" s="2">
        <f t="shared" si="97"/>
        <v>3.1667882582103138E-2</v>
      </c>
      <c r="H692" s="2">
        <f t="shared" si="94"/>
        <v>2.238273843435341E-2</v>
      </c>
      <c r="I692" s="2">
        <f t="shared" si="95"/>
        <v>2.1892719421915956</v>
      </c>
    </row>
    <row r="693" spans="1:9" ht="13.5" x14ac:dyDescent="0.25">
      <c r="A693" s="3">
        <f>TITRES_STAT!B696</f>
        <v>43013</v>
      </c>
      <c r="B693" s="6">
        <f>TITRES_STAT!D696</f>
        <v>3.9165999999999999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6.581843659903857E-4</v>
      </c>
      <c r="G693" s="2">
        <f t="shared" si="97"/>
        <v>2.9405890969095769E-2</v>
      </c>
      <c r="H693" s="2">
        <f t="shared" si="94"/>
        <v>2.238273843435341E-2</v>
      </c>
      <c r="I693" s="2">
        <f t="shared" si="95"/>
        <v>2.1892719421915956</v>
      </c>
    </row>
    <row r="694" spans="1:9" ht="13.5" x14ac:dyDescent="0.25">
      <c r="A694" s="3">
        <f>TITRES_STAT!B697</f>
        <v>43014</v>
      </c>
      <c r="B694" s="6">
        <f>TITRES_STAT!D697</f>
        <v>3.9165999999999999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6.1117119699107241E-4</v>
      </c>
      <c r="G694" s="2">
        <f t="shared" si="97"/>
        <v>2.7305470185588928E-2</v>
      </c>
      <c r="H694" s="2">
        <f t="shared" si="94"/>
        <v>2.238273843435341E-2</v>
      </c>
      <c r="I694" s="2">
        <f t="shared" si="95"/>
        <v>2.1892719421915956</v>
      </c>
    </row>
    <row r="695" spans="1:9" ht="13.5" x14ac:dyDescent="0.25">
      <c r="A695" s="3">
        <f>TITRES_STAT!B698</f>
        <v>43017</v>
      </c>
      <c r="B695" s="6">
        <f>TITRES_STAT!D698</f>
        <v>3.9165999999999999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5.6751611149171018E-4</v>
      </c>
      <c r="G695" s="2">
        <f t="shared" si="97"/>
        <v>2.535507945804686E-2</v>
      </c>
      <c r="H695" s="2">
        <f t="shared" si="94"/>
        <v>2.2382738434353414E-2</v>
      </c>
      <c r="I695" s="2">
        <f t="shared" si="95"/>
        <v>2.1892719421915956</v>
      </c>
    </row>
    <row r="696" spans="1:9" ht="13.5" x14ac:dyDescent="0.25">
      <c r="A696" s="3">
        <f>TITRES_STAT!B699</f>
        <v>43018</v>
      </c>
      <c r="B696" s="6">
        <f>TITRES_STAT!D699</f>
        <v>3.9165999999999999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5.2697924638515946E-4</v>
      </c>
      <c r="G696" s="2">
        <f t="shared" si="97"/>
        <v>2.3544002353900657E-2</v>
      </c>
      <c r="H696" s="2">
        <f t="shared" si="94"/>
        <v>2.2382738434353414E-2</v>
      </c>
      <c r="I696" s="2">
        <f t="shared" si="95"/>
        <v>2.1892719421915956</v>
      </c>
    </row>
    <row r="697" spans="1:9" ht="13.5" x14ac:dyDescent="0.25">
      <c r="A697" s="3">
        <f>TITRES_STAT!B700</f>
        <v>43019</v>
      </c>
      <c r="B697" s="6">
        <f>TITRES_STAT!D700</f>
        <v>3.8022</v>
      </c>
      <c r="C697" s="2">
        <f t="shared" si="90"/>
        <v>-0.11439999999999984</v>
      </c>
      <c r="D697" s="2">
        <f t="shared" si="91"/>
        <v>0</v>
      </c>
      <c r="E697" s="2">
        <f t="shared" si="92"/>
        <v>0.11439999999999984</v>
      </c>
      <c r="F697" s="2">
        <f t="shared" si="97"/>
        <v>4.8933787164336237E-4</v>
      </c>
      <c r="G697" s="2">
        <f t="shared" si="97"/>
        <v>3.003371647147917E-2</v>
      </c>
      <c r="H697" s="2">
        <f t="shared" si="94"/>
        <v>1.6292951027491082E-2</v>
      </c>
      <c r="I697" s="2">
        <f t="shared" si="95"/>
        <v>1.6031746565809328</v>
      </c>
    </row>
    <row r="698" spans="1:9" ht="13.5" x14ac:dyDescent="0.25">
      <c r="A698" s="3">
        <f>TITRES_STAT!B701</f>
        <v>43020</v>
      </c>
      <c r="B698" s="6">
        <f>TITRES_STAT!D701</f>
        <v>3.6932999999999998</v>
      </c>
      <c r="C698" s="2">
        <f t="shared" si="90"/>
        <v>-0.10890000000000022</v>
      </c>
      <c r="D698" s="2">
        <f t="shared" si="91"/>
        <v>0</v>
      </c>
      <c r="E698" s="2">
        <f t="shared" si="92"/>
        <v>0.10890000000000022</v>
      </c>
      <c r="F698" s="2">
        <f t="shared" si="97"/>
        <v>4.5438516652597939E-4</v>
      </c>
      <c r="G698" s="2">
        <f t="shared" si="97"/>
        <v>3.56670224378021E-2</v>
      </c>
      <c r="H698" s="2">
        <f t="shared" si="94"/>
        <v>1.2739643947524873E-2</v>
      </c>
      <c r="I698" s="2">
        <f t="shared" si="95"/>
        <v>1.2579387035613081</v>
      </c>
    </row>
    <row r="699" spans="1:9" ht="13.5" x14ac:dyDescent="0.25">
      <c r="A699" s="3">
        <f>TITRES_STAT!B702</f>
        <v>43021</v>
      </c>
      <c r="B699" s="6">
        <f>TITRES_STAT!D702</f>
        <v>3.5842999999999998</v>
      </c>
      <c r="C699" s="2">
        <f t="shared" si="90"/>
        <v>-0.10899999999999999</v>
      </c>
      <c r="D699" s="2">
        <f t="shared" si="91"/>
        <v>0</v>
      </c>
      <c r="E699" s="2">
        <f t="shared" si="92"/>
        <v>0.10899999999999999</v>
      </c>
      <c r="F699" s="2">
        <f t="shared" si="97"/>
        <v>4.2192908320269515E-4</v>
      </c>
      <c r="G699" s="2">
        <f t="shared" si="97"/>
        <v>4.0905092263673379E-2</v>
      </c>
      <c r="H699" s="2">
        <f t="shared" si="94"/>
        <v>1.0314830253479176E-2</v>
      </c>
      <c r="I699" s="2">
        <f t="shared" si="95"/>
        <v>1.0209520779667542</v>
      </c>
    </row>
    <row r="700" spans="1:9" ht="13.5" x14ac:dyDescent="0.25">
      <c r="A700" s="3">
        <f>TITRES_STAT!B703</f>
        <v>43024</v>
      </c>
      <c r="B700" s="6">
        <f>TITRES_STAT!D703</f>
        <v>3.4807999999999999</v>
      </c>
      <c r="C700" s="2">
        <f t="shared" si="90"/>
        <v>-0.10349999999999993</v>
      </c>
      <c r="D700" s="2">
        <f t="shared" si="91"/>
        <v>0</v>
      </c>
      <c r="E700" s="2">
        <f t="shared" si="92"/>
        <v>0.10349999999999993</v>
      </c>
      <c r="F700" s="2">
        <f t="shared" si="97"/>
        <v>3.917912915453598E-4</v>
      </c>
      <c r="G700" s="2">
        <f t="shared" si="97"/>
        <v>4.5376157101982416E-2</v>
      </c>
      <c r="H700" s="2">
        <f t="shared" si="94"/>
        <v>8.634298639807976E-3</v>
      </c>
      <c r="I700" s="2">
        <f t="shared" si="95"/>
        <v>0.85603857130892891</v>
      </c>
    </row>
    <row r="701" spans="1:9" ht="13.5" x14ac:dyDescent="0.25">
      <c r="A701" s="3">
        <f>TITRES_STAT!B704</f>
        <v>43025</v>
      </c>
      <c r="B701" s="6">
        <f>TITRES_STAT!D704</f>
        <v>3.3773</v>
      </c>
      <c r="C701" s="2">
        <f t="shared" si="90"/>
        <v>-0.10349999999999993</v>
      </c>
      <c r="D701" s="2">
        <f t="shared" si="91"/>
        <v>0</v>
      </c>
      <c r="E701" s="2">
        <f t="shared" si="92"/>
        <v>0.10349999999999993</v>
      </c>
      <c r="F701" s="2">
        <f t="shared" ref="F701:G716" si="98">((F700*13)+D701)/14</f>
        <v>3.638061992921198E-4</v>
      </c>
      <c r="G701" s="2">
        <f t="shared" si="98"/>
        <v>4.9527860166126522E-2</v>
      </c>
      <c r="H701" s="2">
        <f t="shared" si="94"/>
        <v>7.3454859158429168E-3</v>
      </c>
      <c r="I701" s="2">
        <f t="shared" si="95"/>
        <v>0.72919231967020437</v>
      </c>
    </row>
    <row r="702" spans="1:9" ht="13.5" x14ac:dyDescent="0.25">
      <c r="A702" s="3">
        <f>TITRES_STAT!B705</f>
        <v>43026</v>
      </c>
      <c r="B702" s="6">
        <f>TITRES_STAT!D705</f>
        <v>3.2684000000000002</v>
      </c>
      <c r="C702" s="2">
        <f t="shared" si="90"/>
        <v>-0.10889999999999977</v>
      </c>
      <c r="D702" s="2">
        <f t="shared" si="91"/>
        <v>0</v>
      </c>
      <c r="E702" s="2">
        <f t="shared" si="92"/>
        <v>0.10889999999999977</v>
      </c>
      <c r="F702" s="2">
        <f t="shared" si="98"/>
        <v>3.3782004219982552E-4</v>
      </c>
      <c r="G702" s="2">
        <f t="shared" si="98"/>
        <v>5.3768727297117465E-2</v>
      </c>
      <c r="H702" s="2">
        <f t="shared" si="94"/>
        <v>6.2828350080351633E-3</v>
      </c>
      <c r="I702" s="2">
        <f t="shared" si="95"/>
        <v>0.62436074525557217</v>
      </c>
    </row>
    <row r="703" spans="1:9" ht="13.5" x14ac:dyDescent="0.25">
      <c r="A703" s="3">
        <f>TITRES_STAT!B706</f>
        <v>43027</v>
      </c>
      <c r="B703" s="6">
        <f>TITRES_STAT!D706</f>
        <v>3.3229000000000002</v>
      </c>
      <c r="C703" s="2">
        <f t="shared" si="90"/>
        <v>5.4499999999999993E-2</v>
      </c>
      <c r="D703" s="2">
        <f t="shared" si="91"/>
        <v>5.4499999999999993E-2</v>
      </c>
      <c r="E703" s="2">
        <f t="shared" si="92"/>
        <v>0</v>
      </c>
      <c r="F703" s="2">
        <f t="shared" si="98"/>
        <v>4.206547182042694E-3</v>
      </c>
      <c r="G703" s="2">
        <f t="shared" si="98"/>
        <v>4.992810391875193E-2</v>
      </c>
      <c r="H703" s="2">
        <f t="shared" si="94"/>
        <v>8.4252091545234997E-2</v>
      </c>
      <c r="I703" s="2">
        <f t="shared" si="95"/>
        <v>7.770526079886281</v>
      </c>
    </row>
    <row r="704" spans="1:9" ht="13.5" x14ac:dyDescent="0.25">
      <c r="A704" s="3">
        <f>TITRES_STAT!B707</f>
        <v>43028</v>
      </c>
      <c r="B704" s="6">
        <f>TITRES_STAT!D707</f>
        <v>3.4916999999999998</v>
      </c>
      <c r="C704" s="2">
        <f t="shared" si="90"/>
        <v>0.16879999999999962</v>
      </c>
      <c r="D704" s="2">
        <f t="shared" si="91"/>
        <v>0.16879999999999962</v>
      </c>
      <c r="E704" s="2">
        <f t="shared" si="92"/>
        <v>0</v>
      </c>
      <c r="F704" s="2">
        <f t="shared" si="98"/>
        <v>1.5963222383325332E-2</v>
      </c>
      <c r="G704" s="2">
        <f t="shared" si="98"/>
        <v>4.6361810781698216E-2</v>
      </c>
      <c r="H704" s="2">
        <f t="shared" si="94"/>
        <v>0.3443183541404507</v>
      </c>
      <c r="I704" s="2">
        <f t="shared" si="95"/>
        <v>25.612858225134161</v>
      </c>
    </row>
    <row r="705" spans="1:9" ht="13.5" x14ac:dyDescent="0.25">
      <c r="A705" s="3">
        <f>TITRES_STAT!B708</f>
        <v>43031</v>
      </c>
      <c r="B705" s="6">
        <f>TITRES_STAT!D708</f>
        <v>3.6987000000000001</v>
      </c>
      <c r="C705" s="2">
        <f t="shared" si="90"/>
        <v>0.20700000000000029</v>
      </c>
      <c r="D705" s="2">
        <f t="shared" si="91"/>
        <v>0.20700000000000029</v>
      </c>
      <c r="E705" s="2">
        <f t="shared" si="92"/>
        <v>0</v>
      </c>
      <c r="F705" s="2">
        <f t="shared" si="98"/>
        <v>2.9608706498802116E-2</v>
      </c>
      <c r="G705" s="2">
        <f t="shared" si="98"/>
        <v>4.3050252868719774E-2</v>
      </c>
      <c r="H705" s="2">
        <f t="shared" si="94"/>
        <v>0.68777079170923394</v>
      </c>
      <c r="I705" s="2">
        <f t="shared" si="95"/>
        <v>40.750248498655253</v>
      </c>
    </row>
    <row r="706" spans="1:9" ht="13.5" x14ac:dyDescent="0.25">
      <c r="A706" s="3">
        <f>TITRES_STAT!B709</f>
        <v>43032</v>
      </c>
      <c r="B706" s="6">
        <f>TITRES_STAT!D709</f>
        <v>3.9165999999999999</v>
      </c>
      <c r="C706" s="2">
        <f t="shared" si="90"/>
        <v>0.21789999999999976</v>
      </c>
      <c r="D706" s="2">
        <f t="shared" si="91"/>
        <v>0.21789999999999976</v>
      </c>
      <c r="E706" s="2">
        <f t="shared" si="92"/>
        <v>0</v>
      </c>
      <c r="F706" s="2">
        <f t="shared" si="98"/>
        <v>4.3058084606030521E-2</v>
      </c>
      <c r="G706" s="2">
        <f t="shared" si="98"/>
        <v>3.9975234806668362E-2</v>
      </c>
      <c r="H706" s="2">
        <f t="shared" si="94"/>
        <v>1.0771189916524992</v>
      </c>
      <c r="I706" s="2">
        <f t="shared" si="95"/>
        <v>51.856393205262293</v>
      </c>
    </row>
    <row r="707" spans="1:9" ht="13.5" x14ac:dyDescent="0.25">
      <c r="A707" s="3">
        <f>TITRES_STAT!B710</f>
        <v>43033</v>
      </c>
      <c r="B707" s="6">
        <f>TITRES_STAT!D710</f>
        <v>4.0309999999999997</v>
      </c>
      <c r="C707" s="2">
        <f t="shared" ref="C707:C770" si="99">B707-B706</f>
        <v>0.11439999999999984</v>
      </c>
      <c r="D707" s="2">
        <f t="shared" ref="D707:D770" si="100">IF(C707&gt;0,C707,0)</f>
        <v>0.11439999999999984</v>
      </c>
      <c r="E707" s="2">
        <f t="shared" ref="E707:E770" si="101">IF(C707&lt;0,-C707,0)</f>
        <v>0</v>
      </c>
      <c r="F707" s="2">
        <f t="shared" si="98"/>
        <v>4.8153935705599761E-2</v>
      </c>
      <c r="G707" s="2">
        <f t="shared" si="98"/>
        <v>3.7119860891906338E-2</v>
      </c>
      <c r="H707" s="2">
        <f t="shared" si="94"/>
        <v>1.2972552845988523</v>
      </c>
      <c r="I707" s="2">
        <f t="shared" si="95"/>
        <v>56.469792160055022</v>
      </c>
    </row>
    <row r="708" spans="1:9" ht="13.5" x14ac:dyDescent="0.25">
      <c r="A708" s="3">
        <f>TITRES_STAT!B711</f>
        <v>43034</v>
      </c>
      <c r="B708" s="6">
        <f>TITRES_STAT!D711</f>
        <v>4.1399999999999997</v>
      </c>
      <c r="C708" s="2">
        <f t="shared" si="99"/>
        <v>0.10899999999999999</v>
      </c>
      <c r="D708" s="2">
        <f t="shared" si="100"/>
        <v>0.10899999999999999</v>
      </c>
      <c r="E708" s="2">
        <f t="shared" si="101"/>
        <v>0</v>
      </c>
      <c r="F708" s="2">
        <f t="shared" si="98"/>
        <v>5.250008315519978E-2</v>
      </c>
      <c r="G708" s="2">
        <f t="shared" si="98"/>
        <v>3.446844225677017E-2</v>
      </c>
      <c r="H708" s="2">
        <f t="shared" si="94"/>
        <v>1.5231347783025471</v>
      </c>
      <c r="I708" s="2">
        <f t="shared" si="95"/>
        <v>60.366762465509055</v>
      </c>
    </row>
    <row r="709" spans="1:9" ht="13.5" x14ac:dyDescent="0.25">
      <c r="A709" s="3">
        <f>TITRES_STAT!B712</f>
        <v>43035</v>
      </c>
      <c r="B709" s="6">
        <f>TITRES_STAT!D712</f>
        <v>4.0201000000000002</v>
      </c>
      <c r="C709" s="2">
        <f t="shared" si="99"/>
        <v>-0.11989999999999945</v>
      </c>
      <c r="D709" s="2">
        <f t="shared" si="100"/>
        <v>0</v>
      </c>
      <c r="E709" s="2">
        <f t="shared" si="101"/>
        <v>0.11989999999999945</v>
      </c>
      <c r="F709" s="2">
        <f t="shared" si="98"/>
        <v>4.8750077215542649E-2</v>
      </c>
      <c r="G709" s="2">
        <f t="shared" si="98"/>
        <v>4.0570696381286554E-2</v>
      </c>
      <c r="H709" s="2">
        <f t="shared" si="94"/>
        <v>1.2016080955915973</v>
      </c>
      <c r="I709" s="2">
        <f t="shared" si="95"/>
        <v>54.578655392739705</v>
      </c>
    </row>
    <row r="710" spans="1:9" ht="13.5" x14ac:dyDescent="0.25">
      <c r="A710" s="3">
        <f>TITRES_STAT!B713</f>
        <v>43038</v>
      </c>
      <c r="B710" s="6">
        <f>TITRES_STAT!D713</f>
        <v>4.2488999999999999</v>
      </c>
      <c r="C710" s="2">
        <f t="shared" si="99"/>
        <v>0.22879999999999967</v>
      </c>
      <c r="D710" s="2">
        <f t="shared" si="100"/>
        <v>0.22879999999999967</v>
      </c>
      <c r="E710" s="2">
        <f t="shared" si="101"/>
        <v>0</v>
      </c>
      <c r="F710" s="2">
        <f t="shared" si="98"/>
        <v>6.1610785985861005E-2</v>
      </c>
      <c r="G710" s="2">
        <f t="shared" si="98"/>
        <v>3.7672789496908943E-2</v>
      </c>
      <c r="H710" s="2">
        <f t="shared" si="94"/>
        <v>1.6354187414477543</v>
      </c>
      <c r="I710" s="2">
        <f t="shared" si="95"/>
        <v>62.055365841002754</v>
      </c>
    </row>
    <row r="711" spans="1:9" ht="13.5" x14ac:dyDescent="0.25">
      <c r="A711" s="3">
        <f>TITRES_STAT!B714</f>
        <v>43039</v>
      </c>
      <c r="B711" s="6">
        <f>TITRES_STAT!D714</f>
        <v>4.3470000000000004</v>
      </c>
      <c r="C711" s="2">
        <f t="shared" si="99"/>
        <v>9.810000000000052E-2</v>
      </c>
      <c r="D711" s="2">
        <f t="shared" si="100"/>
        <v>9.810000000000052E-2</v>
      </c>
      <c r="E711" s="2">
        <f t="shared" si="101"/>
        <v>0</v>
      </c>
      <c r="F711" s="2">
        <f t="shared" si="98"/>
        <v>6.4217158415442399E-2</v>
      </c>
      <c r="G711" s="2">
        <f t="shared" si="98"/>
        <v>3.498187596141545E-2</v>
      </c>
      <c r="H711" s="2">
        <f t="shared" si="94"/>
        <v>1.8357265484067544</v>
      </c>
      <c r="I711" s="2">
        <f t="shared" si="95"/>
        <v>64.735668868994168</v>
      </c>
    </row>
    <row r="712" spans="1:9" ht="13.5" x14ac:dyDescent="0.25">
      <c r="A712" s="3">
        <f>TITRES_STAT!B715</f>
        <v>43040</v>
      </c>
      <c r="B712" s="6">
        <f>TITRES_STAT!D715</f>
        <v>4.3470000000000004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5.9630218528625087E-2</v>
      </c>
      <c r="G712" s="2">
        <f t="shared" si="98"/>
        <v>3.2483170535600063E-2</v>
      </c>
      <c r="H712" s="2">
        <f t="shared" si="94"/>
        <v>1.8357265484067544</v>
      </c>
      <c r="I712" s="2">
        <f t="shared" si="95"/>
        <v>64.735668868994168</v>
      </c>
    </row>
    <row r="713" spans="1:9" ht="13.5" x14ac:dyDescent="0.25">
      <c r="A713" s="3">
        <f>TITRES_STAT!B716</f>
        <v>43041</v>
      </c>
      <c r="B713" s="6">
        <f>TITRES_STAT!D716</f>
        <v>4.3470000000000004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5.5370917205151866E-2</v>
      </c>
      <c r="G713" s="2">
        <f t="shared" si="98"/>
        <v>3.0162944068771486E-2</v>
      </c>
      <c r="H713" s="2">
        <f t="shared" si="94"/>
        <v>1.8357265484067544</v>
      </c>
      <c r="I713" s="2">
        <f t="shared" si="95"/>
        <v>64.735668868994168</v>
      </c>
    </row>
    <row r="714" spans="1:9" ht="13.5" x14ac:dyDescent="0.25">
      <c r="A714" s="3">
        <f>TITRES_STAT!B717</f>
        <v>43042</v>
      </c>
      <c r="B714" s="6">
        <f>TITRES_STAT!D717</f>
        <v>4.3414999999999999</v>
      </c>
      <c r="C714" s="2">
        <f t="shared" si="99"/>
        <v>-5.5000000000005045E-3</v>
      </c>
      <c r="D714" s="2">
        <f t="shared" si="100"/>
        <v>0</v>
      </c>
      <c r="E714" s="2">
        <f t="shared" si="101"/>
        <v>5.5000000000005045E-3</v>
      </c>
      <c r="F714" s="2">
        <f t="shared" si="98"/>
        <v>5.1415851690498164E-2</v>
      </c>
      <c r="G714" s="2">
        <f t="shared" si="98"/>
        <v>2.8401305206716417E-2</v>
      </c>
      <c r="H714" s="2">
        <f t="shared" si="94"/>
        <v>1.8103341137413362</v>
      </c>
      <c r="I714" s="2">
        <f t="shared" si="95"/>
        <v>64.417042261614881</v>
      </c>
    </row>
    <row r="715" spans="1:9" ht="13.5" x14ac:dyDescent="0.25">
      <c r="A715" s="3">
        <f>TITRES_STAT!B718</f>
        <v>43045</v>
      </c>
      <c r="B715" s="6">
        <f>TITRES_STAT!D718</f>
        <v>4.3578000000000001</v>
      </c>
      <c r="C715" s="2">
        <f t="shared" si="99"/>
        <v>1.6300000000000203E-2</v>
      </c>
      <c r="D715" s="2">
        <f t="shared" si="100"/>
        <v>1.6300000000000203E-2</v>
      </c>
      <c r="E715" s="2">
        <f t="shared" si="101"/>
        <v>0</v>
      </c>
      <c r="F715" s="2">
        <f t="shared" si="98"/>
        <v>4.8907576569748312E-2</v>
      </c>
      <c r="G715" s="2">
        <f t="shared" si="98"/>
        <v>2.6372640549093818E-2</v>
      </c>
      <c r="H715" s="2">
        <f t="shared" si="94"/>
        <v>1.8544815972714119</v>
      </c>
      <c r="I715" s="2">
        <f t="shared" si="95"/>
        <v>64.967369172886023</v>
      </c>
    </row>
    <row r="716" spans="1:9" ht="13.5" x14ac:dyDescent="0.25">
      <c r="A716" s="3">
        <f>TITRES_STAT!B719</f>
        <v>43046</v>
      </c>
      <c r="B716" s="6">
        <f>TITRES_STAT!D719</f>
        <v>4.4668000000000001</v>
      </c>
      <c r="C716" s="2">
        <f t="shared" si="99"/>
        <v>0.10899999999999999</v>
      </c>
      <c r="D716" s="2">
        <f t="shared" si="100"/>
        <v>0.10899999999999999</v>
      </c>
      <c r="E716" s="2">
        <f t="shared" si="101"/>
        <v>0</v>
      </c>
      <c r="F716" s="2">
        <f t="shared" si="98"/>
        <v>5.3199892529052002E-2</v>
      </c>
      <c r="G716" s="2">
        <f t="shared" si="98"/>
        <v>2.4488880509872833E-2</v>
      </c>
      <c r="H716" s="2">
        <f t="shared" si="94"/>
        <v>2.1724101478466586</v>
      </c>
      <c r="I716" s="2">
        <f t="shared" si="95"/>
        <v>68.478224649521707</v>
      </c>
    </row>
    <row r="717" spans="1:9" ht="13.5" x14ac:dyDescent="0.25">
      <c r="A717" s="3">
        <f>TITRES_STAT!B720</f>
        <v>43047</v>
      </c>
      <c r="B717" s="6">
        <f>TITRES_STAT!D720</f>
        <v>4.4668000000000001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4.939990020554829E-2</v>
      </c>
      <c r="G717" s="2">
        <f t="shared" si="102"/>
        <v>2.2739674759167629E-2</v>
      </c>
      <c r="H717" s="2">
        <f t="shared" si="94"/>
        <v>2.1724101478466591</v>
      </c>
      <c r="I717" s="2">
        <f t="shared" si="95"/>
        <v>68.478224649521707</v>
      </c>
    </row>
    <row r="718" spans="1:9" ht="13.5" x14ac:dyDescent="0.25">
      <c r="A718" s="3">
        <f>TITRES_STAT!B721</f>
        <v>43048</v>
      </c>
      <c r="B718" s="6">
        <f>TITRES_STAT!D721</f>
        <v>4.4558999999999997</v>
      </c>
      <c r="C718" s="2">
        <f t="shared" si="99"/>
        <v>-1.0900000000000354E-2</v>
      </c>
      <c r="D718" s="2">
        <f t="shared" si="100"/>
        <v>0</v>
      </c>
      <c r="E718" s="2">
        <f t="shared" si="101"/>
        <v>1.0900000000000354E-2</v>
      </c>
      <c r="F718" s="2">
        <f t="shared" si="102"/>
        <v>4.587133590515198E-2</v>
      </c>
      <c r="G718" s="2">
        <f t="shared" si="102"/>
        <v>2.1893983704941396E-2</v>
      </c>
      <c r="H718" s="2">
        <f t="shared" si="94"/>
        <v>2.0951571227669716</v>
      </c>
      <c r="I718" s="2">
        <f t="shared" si="95"/>
        <v>67.69146249008412</v>
      </c>
    </row>
    <row r="719" spans="1:9" ht="13.5" x14ac:dyDescent="0.25">
      <c r="A719" s="3">
        <f>TITRES_STAT!B722</f>
        <v>43049</v>
      </c>
      <c r="B719" s="6">
        <f>TITRES_STAT!D722</f>
        <v>4.3305999999999996</v>
      </c>
      <c r="C719" s="2">
        <f t="shared" si="99"/>
        <v>-0.12530000000000019</v>
      </c>
      <c r="D719" s="2">
        <f t="shared" si="100"/>
        <v>0</v>
      </c>
      <c r="E719" s="2">
        <f t="shared" si="101"/>
        <v>0.12530000000000019</v>
      </c>
      <c r="F719" s="2">
        <f t="shared" si="102"/>
        <v>4.2594811911926836E-2</v>
      </c>
      <c r="G719" s="2">
        <f t="shared" si="102"/>
        <v>2.9280127726017024E-2</v>
      </c>
      <c r="H719" s="2">
        <f t="shared" si="94"/>
        <v>1.4547344981039469</v>
      </c>
      <c r="I719" s="2">
        <f t="shared" si="95"/>
        <v>59.262396777639019</v>
      </c>
    </row>
    <row r="720" spans="1:9" ht="13.5" x14ac:dyDescent="0.25">
      <c r="A720" s="3">
        <f>TITRES_STAT!B723</f>
        <v>43052</v>
      </c>
      <c r="B720" s="6">
        <f>TITRES_STAT!D723</f>
        <v>4.4396000000000004</v>
      </c>
      <c r="C720" s="2">
        <f t="shared" si="99"/>
        <v>0.10900000000000087</v>
      </c>
      <c r="D720" s="2">
        <f t="shared" si="100"/>
        <v>0.10900000000000087</v>
      </c>
      <c r="E720" s="2">
        <f t="shared" si="101"/>
        <v>0</v>
      </c>
      <c r="F720" s="2">
        <f t="shared" si="102"/>
        <v>4.7338039632503555E-2</v>
      </c>
      <c r="G720" s="2">
        <f t="shared" si="102"/>
        <v>2.7188690031301522E-2</v>
      </c>
      <c r="H720" s="2">
        <f t="shared" si="94"/>
        <v>1.7410930639911188</v>
      </c>
      <c r="I720" s="2">
        <f t="shared" si="95"/>
        <v>63.51820326216987</v>
      </c>
    </row>
    <row r="721" spans="1:9" ht="13.5" x14ac:dyDescent="0.25">
      <c r="A721" s="3">
        <f>TITRES_STAT!B724</f>
        <v>43053</v>
      </c>
      <c r="B721" s="6">
        <f>TITRES_STAT!D724</f>
        <v>4.4885999999999999</v>
      </c>
      <c r="C721" s="2">
        <f t="shared" si="99"/>
        <v>4.8999999999999488E-2</v>
      </c>
      <c r="D721" s="2">
        <f t="shared" si="100"/>
        <v>4.8999999999999488E-2</v>
      </c>
      <c r="E721" s="2">
        <f t="shared" si="101"/>
        <v>0</v>
      </c>
      <c r="F721" s="2">
        <f t="shared" si="102"/>
        <v>4.7456751087324688E-2</v>
      </c>
      <c r="G721" s="2">
        <f t="shared" si="102"/>
        <v>2.5246640743351416E-2</v>
      </c>
      <c r="H721" s="2">
        <f t="shared" ref="H721:H784" si="103">F721/G721</f>
        <v>1.8797253690007134</v>
      </c>
      <c r="I721" s="2">
        <f t="shared" ref="I721:I784" si="104">IF(G721=0,100,100-(100/(1+H721)))</f>
        <v>65.274466420837626</v>
      </c>
    </row>
    <row r="722" spans="1:9" ht="13.5" x14ac:dyDescent="0.25">
      <c r="A722" s="3">
        <f>TITRES_STAT!B725</f>
        <v>43054</v>
      </c>
      <c r="B722" s="6">
        <f>TITRES_STAT!D725</f>
        <v>4.5484999999999998</v>
      </c>
      <c r="C722" s="2">
        <f t="shared" si="99"/>
        <v>5.9899999999999842E-2</v>
      </c>
      <c r="D722" s="2">
        <f t="shared" si="100"/>
        <v>5.9899999999999842E-2</v>
      </c>
      <c r="E722" s="2">
        <f t="shared" si="101"/>
        <v>0</v>
      </c>
      <c r="F722" s="2">
        <f t="shared" si="102"/>
        <v>4.8345554581087198E-2</v>
      </c>
      <c r="G722" s="2">
        <f t="shared" si="102"/>
        <v>2.3443309261683455E-2</v>
      </c>
      <c r="H722" s="2">
        <f t="shared" si="103"/>
        <v>2.0622325133979622</v>
      </c>
      <c r="I722" s="2">
        <f t="shared" si="104"/>
        <v>67.34408652429974</v>
      </c>
    </row>
    <row r="723" spans="1:9" ht="13.5" x14ac:dyDescent="0.25">
      <c r="A723" s="3">
        <f>TITRES_STAT!B726</f>
        <v>43055</v>
      </c>
      <c r="B723" s="6">
        <f>TITRES_STAT!D726</f>
        <v>4.6139000000000001</v>
      </c>
      <c r="C723" s="2">
        <f t="shared" si="99"/>
        <v>6.5400000000000347E-2</v>
      </c>
      <c r="D723" s="2">
        <f t="shared" si="100"/>
        <v>6.5400000000000347E-2</v>
      </c>
      <c r="E723" s="2">
        <f t="shared" si="101"/>
        <v>0</v>
      </c>
      <c r="F723" s="2">
        <f t="shared" si="102"/>
        <v>4.9563729253866706E-2</v>
      </c>
      <c r="G723" s="2">
        <f t="shared" si="102"/>
        <v>2.1768787171563209E-2</v>
      </c>
      <c r="H723" s="2">
        <f t="shared" si="103"/>
        <v>2.2768254778388535</v>
      </c>
      <c r="I723" s="2">
        <f t="shared" si="104"/>
        <v>69.482659154019871</v>
      </c>
    </row>
    <row r="724" spans="1:9" ht="13.5" x14ac:dyDescent="0.25">
      <c r="A724" s="3">
        <f>TITRES_STAT!B727</f>
        <v>43056</v>
      </c>
      <c r="B724" s="6">
        <f>TITRES_STAT!D727</f>
        <v>4.6139000000000001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4.6023462878590507E-2</v>
      </c>
      <c r="G724" s="2">
        <f t="shared" si="102"/>
        <v>2.0213873802165837E-2</v>
      </c>
      <c r="H724" s="2">
        <f t="shared" si="103"/>
        <v>2.276825477838853</v>
      </c>
      <c r="I724" s="2">
        <f t="shared" si="104"/>
        <v>69.482659154019871</v>
      </c>
    </row>
    <row r="725" spans="1:9" ht="13.5" x14ac:dyDescent="0.25">
      <c r="A725" s="3">
        <f>TITRES_STAT!B728</f>
        <v>43059</v>
      </c>
      <c r="B725" s="6">
        <f>TITRES_STAT!D728</f>
        <v>4.6139000000000001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4.2736072672976903E-2</v>
      </c>
      <c r="G725" s="2">
        <f t="shared" si="102"/>
        <v>1.8770025673439706E-2</v>
      </c>
      <c r="H725" s="2">
        <f t="shared" si="103"/>
        <v>2.2768254778388535</v>
      </c>
      <c r="I725" s="2">
        <f t="shared" si="104"/>
        <v>69.482659154019871</v>
      </c>
    </row>
    <row r="726" spans="1:9" ht="13.5" x14ac:dyDescent="0.25">
      <c r="A726" s="3">
        <f>TITRES_STAT!B729</f>
        <v>43060</v>
      </c>
      <c r="B726" s="6">
        <f>TITRES_STAT!D729</f>
        <v>4.6139000000000001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3.9683496053478554E-2</v>
      </c>
      <c r="G726" s="2">
        <f t="shared" si="102"/>
        <v>1.7429309553908298E-2</v>
      </c>
      <c r="H726" s="2">
        <f t="shared" si="103"/>
        <v>2.2768254778388535</v>
      </c>
      <c r="I726" s="2">
        <f t="shared" si="104"/>
        <v>69.482659154019871</v>
      </c>
    </row>
    <row r="727" spans="1:9" ht="13.5" x14ac:dyDescent="0.25">
      <c r="A727" s="3">
        <f>TITRES_STAT!B730</f>
        <v>43061</v>
      </c>
      <c r="B727" s="6">
        <f>TITRES_STAT!D730</f>
        <v>4.4776999999999996</v>
      </c>
      <c r="C727" s="2">
        <f t="shared" si="99"/>
        <v>-0.13620000000000054</v>
      </c>
      <c r="D727" s="2">
        <f t="shared" si="100"/>
        <v>0</v>
      </c>
      <c r="E727" s="2">
        <f t="shared" si="101"/>
        <v>0.13620000000000054</v>
      </c>
      <c r="F727" s="2">
        <f t="shared" si="102"/>
        <v>3.684896062108723E-2</v>
      </c>
      <c r="G727" s="2">
        <f t="shared" si="102"/>
        <v>2.5912930300057747E-2</v>
      </c>
      <c r="H727" s="2">
        <f t="shared" si="103"/>
        <v>1.4220298590084623</v>
      </c>
      <c r="I727" s="2">
        <f t="shared" si="104"/>
        <v>58.712317427441505</v>
      </c>
    </row>
    <row r="728" spans="1:9" ht="13.5" x14ac:dyDescent="0.25">
      <c r="A728" s="3">
        <f>TITRES_STAT!B731</f>
        <v>43062</v>
      </c>
      <c r="B728" s="6">
        <f>TITRES_STAT!D731</f>
        <v>4.3632999999999997</v>
      </c>
      <c r="C728" s="2">
        <f t="shared" si="99"/>
        <v>-0.11439999999999984</v>
      </c>
      <c r="D728" s="2">
        <f t="shared" si="100"/>
        <v>0</v>
      </c>
      <c r="E728" s="2">
        <f t="shared" si="101"/>
        <v>0.11439999999999984</v>
      </c>
      <c r="F728" s="2">
        <f t="shared" si="102"/>
        <v>3.4216892005295284E-2</v>
      </c>
      <c r="G728" s="2">
        <f t="shared" si="102"/>
        <v>3.2233435278625037E-2</v>
      </c>
      <c r="H728" s="2">
        <f t="shared" si="103"/>
        <v>1.0615341402343652</v>
      </c>
      <c r="I728" s="2">
        <f t="shared" si="104"/>
        <v>51.492435634060612</v>
      </c>
    </row>
    <row r="729" spans="1:9" ht="13.5" x14ac:dyDescent="0.25">
      <c r="A729" s="3">
        <f>TITRES_STAT!B732</f>
        <v>43063</v>
      </c>
      <c r="B729" s="6">
        <f>TITRES_STAT!D732</f>
        <v>4.3632999999999997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3.1772828290631334E-2</v>
      </c>
      <c r="G729" s="2">
        <f t="shared" si="102"/>
        <v>2.9931047044437532E-2</v>
      </c>
      <c r="H729" s="2">
        <f t="shared" si="103"/>
        <v>1.0615341402343652</v>
      </c>
      <c r="I729" s="2">
        <f t="shared" si="104"/>
        <v>51.492435634060612</v>
      </c>
    </row>
    <row r="730" spans="1:9" ht="13.5" x14ac:dyDescent="0.25">
      <c r="A730" s="3">
        <f>TITRES_STAT!B733</f>
        <v>43066</v>
      </c>
      <c r="B730" s="6">
        <f>TITRES_STAT!D733</f>
        <v>4.3632999999999997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2.950334055558624E-2</v>
      </c>
      <c r="G730" s="2">
        <f t="shared" si="102"/>
        <v>2.7793115112691995E-2</v>
      </c>
      <c r="H730" s="2">
        <f t="shared" si="103"/>
        <v>1.0615341402343652</v>
      </c>
      <c r="I730" s="2">
        <f t="shared" si="104"/>
        <v>51.492435634060612</v>
      </c>
    </row>
    <row r="731" spans="1:9" ht="13.5" x14ac:dyDescent="0.25">
      <c r="A731" s="3">
        <f>TITRES_STAT!B734</f>
        <v>43067</v>
      </c>
      <c r="B731" s="6">
        <f>TITRES_STAT!D734</f>
        <v>4.2542999999999997</v>
      </c>
      <c r="C731" s="2">
        <f t="shared" si="99"/>
        <v>-0.10899999999999999</v>
      </c>
      <c r="D731" s="2">
        <f t="shared" si="100"/>
        <v>0</v>
      </c>
      <c r="E731" s="2">
        <f t="shared" si="101"/>
        <v>0.10899999999999999</v>
      </c>
      <c r="F731" s="2">
        <f t="shared" si="102"/>
        <v>2.7395959087330082E-2</v>
      </c>
      <c r="G731" s="2">
        <f t="shared" si="102"/>
        <v>3.3593606890356849E-2</v>
      </c>
      <c r="H731" s="2">
        <f t="shared" si="103"/>
        <v>0.81551109342754668</v>
      </c>
      <c r="I731" s="2">
        <f t="shared" si="104"/>
        <v>44.919091730137758</v>
      </c>
    </row>
    <row r="732" spans="1:9" ht="13.5" x14ac:dyDescent="0.25">
      <c r="A732" s="3">
        <f>TITRES_STAT!B735</f>
        <v>43068</v>
      </c>
      <c r="B732" s="6">
        <f>TITRES_STAT!D735</f>
        <v>4.1291000000000002</v>
      </c>
      <c r="C732" s="2">
        <f t="shared" si="99"/>
        <v>-0.12519999999999953</v>
      </c>
      <c r="D732" s="2">
        <f t="shared" si="100"/>
        <v>0</v>
      </c>
      <c r="E732" s="2">
        <f t="shared" si="101"/>
        <v>0.12519999999999953</v>
      </c>
      <c r="F732" s="2">
        <f t="shared" si="102"/>
        <v>2.5439104866806506E-2</v>
      </c>
      <c r="G732" s="2">
        <f t="shared" si="102"/>
        <v>4.0136920683902753E-2</v>
      </c>
      <c r="H732" s="2">
        <f t="shared" si="103"/>
        <v>0.63380808575604231</v>
      </c>
      <c r="I732" s="2">
        <f t="shared" si="104"/>
        <v>38.793300833907225</v>
      </c>
    </row>
    <row r="733" spans="1:9" ht="13.5" x14ac:dyDescent="0.25">
      <c r="A733" s="3">
        <f>TITRES_STAT!B736</f>
        <v>43069</v>
      </c>
      <c r="B733" s="6">
        <f>TITRES_STAT!D736</f>
        <v>4.1291000000000002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2.3622025947748898E-2</v>
      </c>
      <c r="G733" s="2">
        <f t="shared" si="105"/>
        <v>3.7269997777909694E-2</v>
      </c>
      <c r="H733" s="2">
        <f t="shared" si="103"/>
        <v>0.63380808575604242</v>
      </c>
      <c r="I733" s="2">
        <f t="shared" si="104"/>
        <v>38.793300833907225</v>
      </c>
    </row>
    <row r="734" spans="1:9" ht="13.5" x14ac:dyDescent="0.25">
      <c r="A734" s="3">
        <f>TITRES_STAT!B737</f>
        <v>43073</v>
      </c>
      <c r="B734" s="6">
        <f>TITRES_STAT!D737</f>
        <v>4.1291000000000002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2.1934738380052547E-2</v>
      </c>
      <c r="G734" s="2">
        <f t="shared" si="105"/>
        <v>3.4607855079487569E-2</v>
      </c>
      <c r="H734" s="2">
        <f t="shared" si="103"/>
        <v>0.63380808575604242</v>
      </c>
      <c r="I734" s="2">
        <f t="shared" si="104"/>
        <v>38.793300833907225</v>
      </c>
    </row>
    <row r="735" spans="1:9" ht="13.5" x14ac:dyDescent="0.25">
      <c r="A735" s="3">
        <f>TITRES_STAT!B738</f>
        <v>43074</v>
      </c>
      <c r="B735" s="6">
        <f>TITRES_STAT!D738</f>
        <v>4.0091999999999999</v>
      </c>
      <c r="C735" s="2">
        <f t="shared" si="99"/>
        <v>-0.11990000000000034</v>
      </c>
      <c r="D735" s="2">
        <f t="shared" si="100"/>
        <v>0</v>
      </c>
      <c r="E735" s="2">
        <f t="shared" si="101"/>
        <v>0.11990000000000034</v>
      </c>
      <c r="F735" s="2">
        <f t="shared" si="105"/>
        <v>2.0367971352905936E-2</v>
      </c>
      <c r="G735" s="2">
        <f t="shared" si="105"/>
        <v>4.0700151145238485E-2</v>
      </c>
      <c r="H735" s="2">
        <f t="shared" si="103"/>
        <v>0.50043969812846223</v>
      </c>
      <c r="I735" s="2">
        <f t="shared" si="104"/>
        <v>33.352869745626819</v>
      </c>
    </row>
    <row r="736" spans="1:9" ht="13.5" x14ac:dyDescent="0.25">
      <c r="A736" s="3">
        <f>TITRES_STAT!B739</f>
        <v>43075</v>
      </c>
      <c r="B736" s="6">
        <f>TITRES_STAT!D739</f>
        <v>3.8894000000000002</v>
      </c>
      <c r="C736" s="2">
        <f t="shared" si="99"/>
        <v>-0.11979999999999968</v>
      </c>
      <c r="D736" s="2">
        <f t="shared" si="100"/>
        <v>0</v>
      </c>
      <c r="E736" s="2">
        <f t="shared" si="101"/>
        <v>0.11979999999999968</v>
      </c>
      <c r="F736" s="2">
        <f t="shared" si="105"/>
        <v>1.8913116256269798E-2</v>
      </c>
      <c r="G736" s="2">
        <f t="shared" si="105"/>
        <v>4.6350140349150006E-2</v>
      </c>
      <c r="H736" s="2">
        <f t="shared" si="103"/>
        <v>0.40804873758309207</v>
      </c>
      <c r="I736" s="2">
        <f t="shared" si="104"/>
        <v>28.979731076887688</v>
      </c>
    </row>
    <row r="737" spans="1:9" ht="13.5" x14ac:dyDescent="0.25">
      <c r="A737" s="3">
        <f>TITRES_STAT!B740</f>
        <v>43076</v>
      </c>
      <c r="B737" s="6">
        <f>TITRES_STAT!D740</f>
        <v>3.8130999999999999</v>
      </c>
      <c r="C737" s="2">
        <f t="shared" si="99"/>
        <v>-7.6300000000000257E-2</v>
      </c>
      <c r="D737" s="2">
        <f t="shared" si="100"/>
        <v>0</v>
      </c>
      <c r="E737" s="2">
        <f t="shared" si="101"/>
        <v>7.6300000000000257E-2</v>
      </c>
      <c r="F737" s="2">
        <f t="shared" si="105"/>
        <v>1.7562179380821955E-2</v>
      </c>
      <c r="G737" s="2">
        <f t="shared" si="105"/>
        <v>4.848941603849645E-2</v>
      </c>
      <c r="H737" s="2">
        <f t="shared" si="103"/>
        <v>0.36218582972579183</v>
      </c>
      <c r="I737" s="2">
        <f t="shared" si="104"/>
        <v>26.588577110562071</v>
      </c>
    </row>
    <row r="738" spans="1:9" ht="13.5" x14ac:dyDescent="0.25">
      <c r="A738" s="3">
        <f>TITRES_STAT!B741</f>
        <v>43077</v>
      </c>
      <c r="B738" s="6">
        <f>TITRES_STAT!D741</f>
        <v>3.8130999999999999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1.6307737996477528E-2</v>
      </c>
      <c r="G738" s="2">
        <f t="shared" si="105"/>
        <v>4.5025886321460991E-2</v>
      </c>
      <c r="H738" s="2">
        <f t="shared" si="103"/>
        <v>0.36218582972579177</v>
      </c>
      <c r="I738" s="2">
        <f t="shared" si="104"/>
        <v>26.588577110562071</v>
      </c>
    </row>
    <row r="739" spans="1:9" ht="13.5" x14ac:dyDescent="0.25">
      <c r="A739" s="3">
        <f>TITRES_STAT!B742</f>
        <v>43080</v>
      </c>
      <c r="B739" s="6">
        <f>TITRES_STAT!D742</f>
        <v>3.8130999999999999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1.5142899568157705E-2</v>
      </c>
      <c r="G739" s="2">
        <f t="shared" si="105"/>
        <v>4.1809751584213781E-2</v>
      </c>
      <c r="H739" s="2">
        <f t="shared" si="103"/>
        <v>0.36218582972579177</v>
      </c>
      <c r="I739" s="2">
        <f t="shared" si="104"/>
        <v>26.588577110562071</v>
      </c>
    </row>
    <row r="740" spans="1:9" ht="13.5" x14ac:dyDescent="0.25">
      <c r="A740" s="3">
        <f>TITRES_STAT!B743</f>
        <v>43081</v>
      </c>
      <c r="B740" s="6">
        <f>TITRES_STAT!D743</f>
        <v>3.8130999999999999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1.4061263884717869E-2</v>
      </c>
      <c r="G740" s="2">
        <f t="shared" si="105"/>
        <v>3.8823340756769943E-2</v>
      </c>
      <c r="H740" s="2">
        <f t="shared" si="103"/>
        <v>0.36218582972579172</v>
      </c>
      <c r="I740" s="2">
        <f t="shared" si="104"/>
        <v>26.588577110562071</v>
      </c>
    </row>
    <row r="741" spans="1:9" ht="13.5" x14ac:dyDescent="0.25">
      <c r="A741" s="3">
        <f>TITRES_STAT!B744</f>
        <v>43082</v>
      </c>
      <c r="B741" s="6">
        <f>TITRES_STAT!D744</f>
        <v>3.8130999999999999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1.3056887892952307E-2</v>
      </c>
      <c r="G741" s="2">
        <f t="shared" si="105"/>
        <v>3.6050244988429236E-2</v>
      </c>
      <c r="H741" s="2">
        <f t="shared" si="103"/>
        <v>0.36218582972579172</v>
      </c>
      <c r="I741" s="2">
        <f t="shared" si="104"/>
        <v>26.588577110562071</v>
      </c>
    </row>
    <row r="742" spans="1:9" ht="13.5" x14ac:dyDescent="0.25">
      <c r="A742" s="3">
        <f>TITRES_STAT!B745</f>
        <v>43083</v>
      </c>
      <c r="B742" s="6">
        <f>TITRES_STAT!D745</f>
        <v>3.8130999999999999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1.2124253043455714E-2</v>
      </c>
      <c r="G742" s="2">
        <f t="shared" si="105"/>
        <v>3.3475227489255723E-2</v>
      </c>
      <c r="H742" s="2">
        <f t="shared" si="103"/>
        <v>0.36218582972579172</v>
      </c>
      <c r="I742" s="2">
        <f t="shared" si="104"/>
        <v>26.588577110562071</v>
      </c>
    </row>
    <row r="743" spans="1:9" ht="13.5" x14ac:dyDescent="0.25">
      <c r="A743" s="3">
        <f>TITRES_STAT!B746</f>
        <v>43084</v>
      </c>
      <c r="B743" s="6">
        <f>TITRES_STAT!D746</f>
        <v>3.9275000000000002</v>
      </c>
      <c r="C743" s="2">
        <f t="shared" si="99"/>
        <v>0.11440000000000028</v>
      </c>
      <c r="D743" s="2">
        <f t="shared" si="100"/>
        <v>0.11440000000000028</v>
      </c>
      <c r="E743" s="2">
        <f t="shared" si="101"/>
        <v>0</v>
      </c>
      <c r="F743" s="2">
        <f t="shared" si="105"/>
        <v>1.9429663540351756E-2</v>
      </c>
      <c r="G743" s="2">
        <f t="shared" si="105"/>
        <v>3.1084139811451743E-2</v>
      </c>
      <c r="H743" s="2">
        <f t="shared" si="103"/>
        <v>0.62506679156016576</v>
      </c>
      <c r="I743" s="2">
        <f t="shared" si="104"/>
        <v>38.464067742105698</v>
      </c>
    </row>
    <row r="744" spans="1:9" ht="13.5" x14ac:dyDescent="0.25">
      <c r="A744" s="3">
        <f>TITRES_STAT!B747</f>
        <v>43087</v>
      </c>
      <c r="B744" s="6">
        <f>TITRES_STAT!D747</f>
        <v>3.7532000000000001</v>
      </c>
      <c r="C744" s="2">
        <f t="shared" si="99"/>
        <v>-0.17430000000000012</v>
      </c>
      <c r="D744" s="2">
        <f t="shared" si="100"/>
        <v>0</v>
      </c>
      <c r="E744" s="2">
        <f t="shared" si="101"/>
        <v>0.17430000000000012</v>
      </c>
      <c r="F744" s="2">
        <f t="shared" si="105"/>
        <v>1.8041830430326634E-2</v>
      </c>
      <c r="G744" s="2">
        <f t="shared" si="105"/>
        <v>4.1313844110633768E-2</v>
      </c>
      <c r="H744" s="2">
        <f t="shared" si="103"/>
        <v>0.43670180828520017</v>
      </c>
      <c r="I744" s="2">
        <f t="shared" si="104"/>
        <v>30.39613410151081</v>
      </c>
    </row>
    <row r="745" spans="1:9" ht="13.5" x14ac:dyDescent="0.25">
      <c r="A745" s="3">
        <f>TITRES_STAT!B748</f>
        <v>43088</v>
      </c>
      <c r="B745" s="6">
        <f>TITRES_STAT!D748</f>
        <v>3.6659999999999999</v>
      </c>
      <c r="C745" s="2">
        <f t="shared" si="99"/>
        <v>-8.7200000000000166E-2</v>
      </c>
      <c r="D745" s="2">
        <f t="shared" si="100"/>
        <v>0</v>
      </c>
      <c r="E745" s="2">
        <f t="shared" si="101"/>
        <v>8.7200000000000166E-2</v>
      </c>
      <c r="F745" s="2">
        <f t="shared" si="105"/>
        <v>1.6753128256731874E-2</v>
      </c>
      <c r="G745" s="2">
        <f t="shared" si="105"/>
        <v>4.459142667415994E-2</v>
      </c>
      <c r="H745" s="2">
        <f t="shared" si="103"/>
        <v>0.3757028986569757</v>
      </c>
      <c r="I745" s="2">
        <f t="shared" si="104"/>
        <v>27.309886387806131</v>
      </c>
    </row>
    <row r="746" spans="1:9" ht="13.5" x14ac:dyDescent="0.25">
      <c r="A746" s="3">
        <f>TITRES_STAT!B749</f>
        <v>43089</v>
      </c>
      <c r="B746" s="6">
        <f>TITRES_STAT!D749</f>
        <v>3.5571000000000002</v>
      </c>
      <c r="C746" s="2">
        <f t="shared" si="99"/>
        <v>-0.10889999999999977</v>
      </c>
      <c r="D746" s="2">
        <f t="shared" si="100"/>
        <v>0</v>
      </c>
      <c r="E746" s="2">
        <f t="shared" si="101"/>
        <v>0.10889999999999977</v>
      </c>
      <c r="F746" s="2">
        <f t="shared" si="105"/>
        <v>1.5556476238393884E-2</v>
      </c>
      <c r="G746" s="2">
        <f t="shared" si="105"/>
        <v>4.9184896197434214E-2</v>
      </c>
      <c r="H746" s="2">
        <f t="shared" si="103"/>
        <v>0.31628563728076764</v>
      </c>
      <c r="I746" s="2">
        <f t="shared" si="104"/>
        <v>24.028647606773433</v>
      </c>
    </row>
    <row r="747" spans="1:9" ht="13.5" x14ac:dyDescent="0.25">
      <c r="A747" s="3">
        <f>TITRES_STAT!B750</f>
        <v>43090</v>
      </c>
      <c r="B747" s="6">
        <f>TITRES_STAT!D750</f>
        <v>3.5571000000000002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1.4445299364222893E-2</v>
      </c>
      <c r="G747" s="2">
        <f t="shared" si="105"/>
        <v>4.5671689326188911E-2</v>
      </c>
      <c r="H747" s="2">
        <f t="shared" si="103"/>
        <v>0.31628563728076764</v>
      </c>
      <c r="I747" s="2">
        <f t="shared" si="104"/>
        <v>24.028647606773433</v>
      </c>
    </row>
    <row r="748" spans="1:9" ht="13.5" x14ac:dyDescent="0.25">
      <c r="A748" s="3">
        <f>TITRES_STAT!B751</f>
        <v>43091</v>
      </c>
      <c r="B748" s="6">
        <f>TITRES_STAT!D751</f>
        <v>3.5407000000000002</v>
      </c>
      <c r="C748" s="2">
        <f t="shared" si="99"/>
        <v>-1.639999999999997E-2</v>
      </c>
      <c r="D748" s="2">
        <f t="shared" si="100"/>
        <v>0</v>
      </c>
      <c r="E748" s="2">
        <f t="shared" si="101"/>
        <v>1.639999999999997E-2</v>
      </c>
      <c r="F748" s="2">
        <f t="shared" si="105"/>
        <v>1.3413492266778401E-2</v>
      </c>
      <c r="G748" s="2">
        <f t="shared" si="105"/>
        <v>4.3580854374318266E-2</v>
      </c>
      <c r="H748" s="2">
        <f t="shared" si="103"/>
        <v>0.3077840592928538</v>
      </c>
      <c r="I748" s="2">
        <f t="shared" si="104"/>
        <v>23.534776793294071</v>
      </c>
    </row>
    <row r="749" spans="1:9" ht="13.5" x14ac:dyDescent="0.25">
      <c r="A749" s="3">
        <f>TITRES_STAT!B752</f>
        <v>43094</v>
      </c>
      <c r="B749" s="6">
        <f>TITRES_STAT!D752</f>
        <v>3.5407000000000002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1.2455385676294228E-2</v>
      </c>
      <c r="G749" s="2">
        <f t="shared" si="106"/>
        <v>4.0467936204724102E-2</v>
      </c>
      <c r="H749" s="2">
        <f t="shared" si="103"/>
        <v>0.3077840592928538</v>
      </c>
      <c r="I749" s="2">
        <f t="shared" si="104"/>
        <v>23.534776793294071</v>
      </c>
    </row>
    <row r="750" spans="1:9" ht="13.5" x14ac:dyDescent="0.25">
      <c r="A750" s="3">
        <f>TITRES_STAT!B753</f>
        <v>43095</v>
      </c>
      <c r="B750" s="6">
        <f>TITRES_STAT!D753</f>
        <v>3.5407000000000002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1.1565715270844641E-2</v>
      </c>
      <c r="G750" s="2">
        <f t="shared" si="106"/>
        <v>3.7577369332958091E-2</v>
      </c>
      <c r="H750" s="2">
        <f t="shared" si="103"/>
        <v>0.30778405929285385</v>
      </c>
      <c r="I750" s="2">
        <f t="shared" si="104"/>
        <v>23.534776793294071</v>
      </c>
    </row>
    <row r="751" spans="1:9" ht="13.5" x14ac:dyDescent="0.25">
      <c r="A751" s="3">
        <f>TITRES_STAT!B754</f>
        <v>43096</v>
      </c>
      <c r="B751" s="6">
        <f>TITRES_STAT!D754</f>
        <v>3.5407000000000002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1.0739592751498595E-2</v>
      </c>
      <c r="G751" s="2">
        <f t="shared" si="106"/>
        <v>3.4893271523461084E-2</v>
      </c>
      <c r="H751" s="2">
        <f t="shared" si="103"/>
        <v>0.30778405929285385</v>
      </c>
      <c r="I751" s="2">
        <f t="shared" si="104"/>
        <v>23.534776793294071</v>
      </c>
    </row>
    <row r="752" spans="1:9" ht="13.5" x14ac:dyDescent="0.25">
      <c r="A752" s="3">
        <f>TITRES_STAT!B755</f>
        <v>43097</v>
      </c>
      <c r="B752" s="6">
        <f>TITRES_STAT!D755</f>
        <v>3.5407000000000002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9.9724789835344101E-3</v>
      </c>
      <c r="G752" s="2">
        <f t="shared" si="106"/>
        <v>3.2400894986071009E-2</v>
      </c>
      <c r="H752" s="2">
        <f t="shared" si="103"/>
        <v>0.30778405929285385</v>
      </c>
      <c r="I752" s="2">
        <f t="shared" si="104"/>
        <v>23.534776793294071</v>
      </c>
    </row>
    <row r="753" spans="1:9" ht="13.5" x14ac:dyDescent="0.25">
      <c r="A753" s="3">
        <f>TITRES_STAT!B756</f>
        <v>43098</v>
      </c>
      <c r="B753" s="6">
        <f>TITRES_STAT!D756</f>
        <v>3.5407000000000002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9.2601590561390956E-3</v>
      </c>
      <c r="G753" s="2">
        <f t="shared" si="106"/>
        <v>3.0086545344208793E-2</v>
      </c>
      <c r="H753" s="2">
        <f t="shared" si="103"/>
        <v>0.30778405929285385</v>
      </c>
      <c r="I753" s="2">
        <f t="shared" si="104"/>
        <v>23.534776793294071</v>
      </c>
    </row>
    <row r="754" spans="1:9" ht="13.5" x14ac:dyDescent="0.25">
      <c r="A754" s="3">
        <f>TITRES_STAT!B757</f>
        <v>43102</v>
      </c>
      <c r="B754" s="6">
        <f>TITRES_STAT!D757</f>
        <v>3.5407000000000002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8.5987191235577312E-3</v>
      </c>
      <c r="G754" s="2">
        <f t="shared" si="106"/>
        <v>2.7937506391051022E-2</v>
      </c>
      <c r="H754" s="2">
        <f t="shared" si="103"/>
        <v>0.30778405929285385</v>
      </c>
      <c r="I754" s="2">
        <f t="shared" si="104"/>
        <v>23.534776793294071</v>
      </c>
    </row>
    <row r="755" spans="1:9" ht="13.5" x14ac:dyDescent="0.25">
      <c r="A755" s="3">
        <f>TITRES_STAT!B758</f>
        <v>43103</v>
      </c>
      <c r="B755" s="6">
        <f>TITRES_STAT!D758</f>
        <v>3.5407000000000002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7.9845249004464637E-3</v>
      </c>
      <c r="G755" s="2">
        <f t="shared" si="106"/>
        <v>2.5941970220261661E-2</v>
      </c>
      <c r="H755" s="2">
        <f t="shared" si="103"/>
        <v>0.30778405929285385</v>
      </c>
      <c r="I755" s="2">
        <f t="shared" si="104"/>
        <v>23.534776793294071</v>
      </c>
    </row>
    <row r="756" spans="1:9" ht="13.5" x14ac:dyDescent="0.25">
      <c r="A756" s="3">
        <f>TITRES_STAT!B759</f>
        <v>43104</v>
      </c>
      <c r="B756" s="6">
        <f>TITRES_STAT!D759</f>
        <v>3.5407000000000002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7.4142016932717157E-3</v>
      </c>
      <c r="G756" s="2">
        <f t="shared" si="106"/>
        <v>2.4088972347385829E-2</v>
      </c>
      <c r="H756" s="2">
        <f t="shared" si="103"/>
        <v>0.3077840592928538</v>
      </c>
      <c r="I756" s="2">
        <f t="shared" si="104"/>
        <v>23.534776793294071</v>
      </c>
    </row>
    <row r="757" spans="1:9" ht="13.5" x14ac:dyDescent="0.25">
      <c r="A757" s="3">
        <f>TITRES_STAT!B760</f>
        <v>43105</v>
      </c>
      <c r="B757" s="6">
        <f>TITRES_STAT!D760</f>
        <v>3.6442000000000001</v>
      </c>
      <c r="C757" s="2">
        <f t="shared" si="99"/>
        <v>0.10349999999999993</v>
      </c>
      <c r="D757" s="2">
        <f t="shared" si="100"/>
        <v>0.10349999999999993</v>
      </c>
      <c r="E757" s="2">
        <f t="shared" si="101"/>
        <v>0</v>
      </c>
      <c r="F757" s="2">
        <f t="shared" si="106"/>
        <v>1.4277473000895158E-2</v>
      </c>
      <c r="G757" s="2">
        <f t="shared" si="106"/>
        <v>2.2368331465429696E-2</v>
      </c>
      <c r="H757" s="2">
        <f t="shared" si="103"/>
        <v>0.6382895846729123</v>
      </c>
      <c r="I757" s="2">
        <f t="shared" si="104"/>
        <v>38.960730181309671</v>
      </c>
    </row>
    <row r="758" spans="1:9" ht="13.5" x14ac:dyDescent="0.25">
      <c r="A758" s="3">
        <f>TITRES_STAT!B761</f>
        <v>43108</v>
      </c>
      <c r="B758" s="6">
        <f>TITRES_STAT!D761</f>
        <v>3.6442000000000001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1.3257653500831218E-2</v>
      </c>
      <c r="G758" s="2">
        <f t="shared" si="106"/>
        <v>2.077059350361329E-2</v>
      </c>
      <c r="H758" s="2">
        <f t="shared" si="103"/>
        <v>0.6382895846729123</v>
      </c>
      <c r="I758" s="2">
        <f t="shared" si="104"/>
        <v>38.960730181309671</v>
      </c>
    </row>
    <row r="759" spans="1:9" ht="13.5" x14ac:dyDescent="0.25">
      <c r="A759" s="3">
        <f>TITRES_STAT!B762</f>
        <v>43109</v>
      </c>
      <c r="B759" s="6">
        <f>TITRES_STAT!D762</f>
        <v>3.4807999999999999</v>
      </c>
      <c r="C759" s="2">
        <f t="shared" si="99"/>
        <v>-0.16340000000000021</v>
      </c>
      <c r="D759" s="2">
        <f t="shared" si="100"/>
        <v>0</v>
      </c>
      <c r="E759" s="2">
        <f t="shared" si="101"/>
        <v>0.16340000000000021</v>
      </c>
      <c r="F759" s="2">
        <f t="shared" si="106"/>
        <v>1.2310678250771845E-2</v>
      </c>
      <c r="G759" s="2">
        <f t="shared" si="106"/>
        <v>3.0958408253355215E-2</v>
      </c>
      <c r="H759" s="2">
        <f t="shared" si="103"/>
        <v>0.3976521709393</v>
      </c>
      <c r="I759" s="2">
        <f t="shared" si="104"/>
        <v>28.451440151382982</v>
      </c>
    </row>
    <row r="760" spans="1:9" ht="13.5" x14ac:dyDescent="0.25">
      <c r="A760" s="3">
        <f>TITRES_STAT!B763</f>
        <v>43110</v>
      </c>
      <c r="B760" s="6">
        <f>TITRES_STAT!D763</f>
        <v>3.4807999999999999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1.1431344090002427E-2</v>
      </c>
      <c r="G760" s="2">
        <f t="shared" si="106"/>
        <v>2.8747093378115558E-2</v>
      </c>
      <c r="H760" s="2">
        <f t="shared" si="103"/>
        <v>0.3976521709393</v>
      </c>
      <c r="I760" s="2">
        <f t="shared" si="104"/>
        <v>28.451440151382982</v>
      </c>
    </row>
    <row r="761" spans="1:9" ht="13.5" x14ac:dyDescent="0.25">
      <c r="A761" s="3">
        <f>TITRES_STAT!B764</f>
        <v>43111</v>
      </c>
      <c r="B761" s="6">
        <f>TITRES_STAT!D764</f>
        <v>3.4754</v>
      </c>
      <c r="C761" s="2">
        <f t="shared" si="99"/>
        <v>-5.3999999999998494E-3</v>
      </c>
      <c r="D761" s="2">
        <f t="shared" si="100"/>
        <v>0</v>
      </c>
      <c r="E761" s="2">
        <f t="shared" si="101"/>
        <v>5.3999999999998494E-3</v>
      </c>
      <c r="F761" s="2">
        <f t="shared" si="106"/>
        <v>1.0614819512145112E-2</v>
      </c>
      <c r="G761" s="2">
        <f t="shared" si="106"/>
        <v>2.7079443851107294E-2</v>
      </c>
      <c r="H761" s="2">
        <f t="shared" si="103"/>
        <v>0.39198809142866003</v>
      </c>
      <c r="I761" s="2">
        <f t="shared" si="104"/>
        <v>28.16030495105349</v>
      </c>
    </row>
    <row r="762" spans="1:9" ht="13.5" x14ac:dyDescent="0.25">
      <c r="A762" s="3">
        <f>TITRES_STAT!B765</f>
        <v>43112</v>
      </c>
      <c r="B762" s="6">
        <f>TITRES_STAT!D765</f>
        <v>3.4754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9.856618118420462E-3</v>
      </c>
      <c r="G762" s="2">
        <f t="shared" si="106"/>
        <v>2.5145197861742487E-2</v>
      </c>
      <c r="H762" s="2">
        <f t="shared" si="103"/>
        <v>0.39198809142866009</v>
      </c>
      <c r="I762" s="2">
        <f t="shared" si="104"/>
        <v>28.160304951053504</v>
      </c>
    </row>
    <row r="763" spans="1:9" ht="13.5" x14ac:dyDescent="0.25">
      <c r="A763" s="3">
        <f>TITRES_STAT!B766</f>
        <v>43115</v>
      </c>
      <c r="B763" s="6">
        <f>TITRES_STAT!D766</f>
        <v>3.4754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9.1525739671047147E-3</v>
      </c>
      <c r="G763" s="2">
        <f t="shared" si="106"/>
        <v>2.3349112300189455E-2</v>
      </c>
      <c r="H763" s="2">
        <f t="shared" si="103"/>
        <v>0.39198809142866003</v>
      </c>
      <c r="I763" s="2">
        <f t="shared" si="104"/>
        <v>28.16030495105349</v>
      </c>
    </row>
    <row r="764" spans="1:9" ht="13.5" x14ac:dyDescent="0.25">
      <c r="A764" s="3">
        <f>TITRES_STAT!B767</f>
        <v>43116</v>
      </c>
      <c r="B764" s="6">
        <f>TITRES_STAT!D767</f>
        <v>3.4754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8.4988186837400923E-3</v>
      </c>
      <c r="G764" s="2">
        <f t="shared" si="106"/>
        <v>2.1681318564461639E-2</v>
      </c>
      <c r="H764" s="2">
        <f t="shared" si="103"/>
        <v>0.39198809142865998</v>
      </c>
      <c r="I764" s="2">
        <f t="shared" si="104"/>
        <v>28.16030495105349</v>
      </c>
    </row>
    <row r="765" spans="1:9" ht="13.5" x14ac:dyDescent="0.25">
      <c r="A765" s="3">
        <f>TITRES_STAT!B768</f>
        <v>43117</v>
      </c>
      <c r="B765" s="6">
        <f>TITRES_STAT!D768</f>
        <v>3.4754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7.8917602063300861E-3</v>
      </c>
      <c r="G765" s="2">
        <f t="shared" si="107"/>
        <v>2.013265295271438E-2</v>
      </c>
      <c r="H765" s="2">
        <f t="shared" si="103"/>
        <v>0.39198809142865998</v>
      </c>
      <c r="I765" s="2">
        <f t="shared" si="104"/>
        <v>28.16030495105349</v>
      </c>
    </row>
    <row r="766" spans="1:9" ht="13.5" x14ac:dyDescent="0.25">
      <c r="A766" s="3">
        <f>TITRES_STAT!B769</f>
        <v>43118</v>
      </c>
      <c r="B766" s="6">
        <f>TITRES_STAT!D769</f>
        <v>3.4754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7.3280630487350803E-3</v>
      </c>
      <c r="G766" s="2">
        <f t="shared" si="107"/>
        <v>1.8694606313234781E-2</v>
      </c>
      <c r="H766" s="2">
        <f t="shared" si="103"/>
        <v>0.39198809142866003</v>
      </c>
      <c r="I766" s="2">
        <f t="shared" si="104"/>
        <v>28.16030495105349</v>
      </c>
    </row>
    <row r="767" spans="1:9" ht="13.5" x14ac:dyDescent="0.25">
      <c r="A767" s="3">
        <f>TITRES_STAT!B770</f>
        <v>43119</v>
      </c>
      <c r="B767" s="6">
        <f>TITRES_STAT!D770</f>
        <v>3.4754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6.8046299738254313E-3</v>
      </c>
      <c r="G767" s="2">
        <f t="shared" si="107"/>
        <v>1.7359277290860866E-2</v>
      </c>
      <c r="H767" s="2">
        <f t="shared" si="103"/>
        <v>0.39198809142866003</v>
      </c>
      <c r="I767" s="2">
        <f t="shared" si="104"/>
        <v>28.16030495105349</v>
      </c>
    </row>
    <row r="768" spans="1:9" ht="13.5" x14ac:dyDescent="0.25">
      <c r="A768" s="3">
        <f>TITRES_STAT!B771</f>
        <v>43122</v>
      </c>
      <c r="B768" s="6">
        <f>TITRES_STAT!D771</f>
        <v>3.4754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6.3185849756950433E-3</v>
      </c>
      <c r="G768" s="2">
        <f t="shared" si="107"/>
        <v>1.6119328912942231E-2</v>
      </c>
      <c r="H768" s="2">
        <f t="shared" si="103"/>
        <v>0.39198809142866009</v>
      </c>
      <c r="I768" s="2">
        <f t="shared" si="104"/>
        <v>28.160304951053504</v>
      </c>
    </row>
    <row r="769" spans="1:9" ht="13.5" x14ac:dyDescent="0.25">
      <c r="A769" s="3">
        <f>TITRES_STAT!B772</f>
        <v>43123</v>
      </c>
      <c r="B769" s="6">
        <f>TITRES_STAT!D772</f>
        <v>3.4754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5.867257477431111E-3</v>
      </c>
      <c r="G769" s="2">
        <f t="shared" si="107"/>
        <v>1.4967948276303501E-2</v>
      </c>
      <c r="H769" s="2">
        <f t="shared" si="103"/>
        <v>0.39198809142866003</v>
      </c>
      <c r="I769" s="2">
        <f t="shared" si="104"/>
        <v>28.16030495105349</v>
      </c>
    </row>
    <row r="770" spans="1:9" ht="13.5" x14ac:dyDescent="0.25">
      <c r="A770" s="3">
        <f>TITRES_STAT!B773</f>
        <v>43124</v>
      </c>
      <c r="B770" s="6">
        <f>TITRES_STAT!D773</f>
        <v>3.4754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5.4481676576146037E-3</v>
      </c>
      <c r="G770" s="2">
        <f t="shared" si="107"/>
        <v>1.3898809113710395E-2</v>
      </c>
      <c r="H770" s="2">
        <f t="shared" si="103"/>
        <v>0.39198809142866003</v>
      </c>
      <c r="I770" s="2">
        <f t="shared" si="104"/>
        <v>28.16030495105349</v>
      </c>
    </row>
    <row r="771" spans="1:9" ht="13.5" x14ac:dyDescent="0.25">
      <c r="A771" s="3">
        <f>TITRES_STAT!B774</f>
        <v>43125</v>
      </c>
      <c r="B771" s="6">
        <f>TITRES_STAT!D774</f>
        <v>3.4645000000000001</v>
      </c>
      <c r="C771" s="2">
        <f t="shared" ref="C771:C834" si="108">B771-B770</f>
        <v>-1.089999999999991E-2</v>
      </c>
      <c r="D771" s="2">
        <f t="shared" ref="D771:D834" si="109">IF(C771&gt;0,C771,0)</f>
        <v>0</v>
      </c>
      <c r="E771" s="2">
        <f t="shared" ref="E771:E834" si="110">IF(C771&lt;0,-C771,0)</f>
        <v>1.089999999999991E-2</v>
      </c>
      <c r="F771" s="2">
        <f t="shared" si="107"/>
        <v>5.0590128249278455E-3</v>
      </c>
      <c r="G771" s="2">
        <f t="shared" si="107"/>
        <v>1.3684608462731075E-2</v>
      </c>
      <c r="H771" s="2">
        <f t="shared" si="103"/>
        <v>0.36968634058516603</v>
      </c>
      <c r="I771" s="2">
        <f t="shared" si="104"/>
        <v>26.990583875372977</v>
      </c>
    </row>
    <row r="772" spans="1:9" ht="13.5" x14ac:dyDescent="0.25">
      <c r="A772" s="3">
        <f>TITRES_STAT!B775</f>
        <v>43126</v>
      </c>
      <c r="B772" s="6">
        <f>TITRES_STAT!D775</f>
        <v>3.4645000000000001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4.6976547660044282E-3</v>
      </c>
      <c r="G772" s="2">
        <f t="shared" si="107"/>
        <v>1.2707136429678856E-2</v>
      </c>
      <c r="H772" s="2">
        <f t="shared" si="103"/>
        <v>0.36968634058516603</v>
      </c>
      <c r="I772" s="2">
        <f t="shared" si="104"/>
        <v>26.990583875372977</v>
      </c>
    </row>
    <row r="773" spans="1:9" ht="13.5" x14ac:dyDescent="0.25">
      <c r="A773" s="3">
        <f>TITRES_STAT!B776</f>
        <v>43129</v>
      </c>
      <c r="B773" s="6">
        <f>TITRES_STAT!D776</f>
        <v>3.4645000000000001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4.3621079970041117E-3</v>
      </c>
      <c r="G773" s="2">
        <f t="shared" si="107"/>
        <v>1.1799483827558938E-2</v>
      </c>
      <c r="H773" s="2">
        <f t="shared" si="103"/>
        <v>0.36968634058516603</v>
      </c>
      <c r="I773" s="2">
        <f t="shared" si="104"/>
        <v>26.990583875372977</v>
      </c>
    </row>
    <row r="774" spans="1:9" ht="13.5" x14ac:dyDescent="0.25">
      <c r="A774" s="3">
        <f>TITRES_STAT!B777</f>
        <v>43130</v>
      </c>
      <c r="B774" s="6">
        <f>TITRES_STAT!D777</f>
        <v>3.4318</v>
      </c>
      <c r="C774" s="2">
        <f t="shared" si="108"/>
        <v>-3.2700000000000173E-2</v>
      </c>
      <c r="D774" s="2">
        <f t="shared" si="109"/>
        <v>0</v>
      </c>
      <c r="E774" s="2">
        <f t="shared" si="110"/>
        <v>3.2700000000000173E-2</v>
      </c>
      <c r="F774" s="2">
        <f t="shared" si="107"/>
        <v>4.0505288543609607E-3</v>
      </c>
      <c r="G774" s="2">
        <f t="shared" si="107"/>
        <v>1.3292377839876168E-2</v>
      </c>
      <c r="H774" s="2">
        <f t="shared" si="103"/>
        <v>0.30472567836656494</v>
      </c>
      <c r="I774" s="2">
        <f t="shared" si="104"/>
        <v>23.355536218775313</v>
      </c>
    </row>
    <row r="775" spans="1:9" ht="13.5" x14ac:dyDescent="0.25">
      <c r="A775" s="3">
        <f>TITRES_STAT!B778</f>
        <v>43131</v>
      </c>
      <c r="B775" s="6">
        <f>TITRES_STAT!D778</f>
        <v>3.3828</v>
      </c>
      <c r="C775" s="2">
        <f t="shared" si="108"/>
        <v>-4.8999999999999932E-2</v>
      </c>
      <c r="D775" s="2">
        <f t="shared" si="109"/>
        <v>0</v>
      </c>
      <c r="E775" s="2">
        <f t="shared" si="110"/>
        <v>4.8999999999999932E-2</v>
      </c>
      <c r="F775" s="2">
        <f t="shared" si="107"/>
        <v>3.7612053647637493E-3</v>
      </c>
      <c r="G775" s="2">
        <f t="shared" si="107"/>
        <v>1.5842922279885006E-2</v>
      </c>
      <c r="H775" s="2">
        <f t="shared" si="103"/>
        <v>0.23740603521985146</v>
      </c>
      <c r="I775" s="2">
        <f t="shared" si="104"/>
        <v>19.185782876650606</v>
      </c>
    </row>
    <row r="776" spans="1:9" ht="13.5" x14ac:dyDescent="0.25">
      <c r="A776" s="3">
        <f>TITRES_STAT!B779</f>
        <v>43132</v>
      </c>
      <c r="B776" s="6">
        <f>TITRES_STAT!D779</f>
        <v>3.3773</v>
      </c>
      <c r="C776" s="2">
        <f t="shared" si="108"/>
        <v>-5.5000000000000604E-3</v>
      </c>
      <c r="D776" s="2">
        <f t="shared" si="109"/>
        <v>0</v>
      </c>
      <c r="E776" s="2">
        <f t="shared" si="110"/>
        <v>5.5000000000000604E-3</v>
      </c>
      <c r="F776" s="2">
        <f t="shared" si="107"/>
        <v>3.4925478387091958E-3</v>
      </c>
      <c r="G776" s="2">
        <f t="shared" si="107"/>
        <v>1.5104142117036081E-2</v>
      </c>
      <c r="H776" s="2">
        <f t="shared" si="103"/>
        <v>0.23123112929200551</v>
      </c>
      <c r="I776" s="2">
        <f t="shared" si="104"/>
        <v>18.780481080345183</v>
      </c>
    </row>
    <row r="777" spans="1:9" ht="13.5" x14ac:dyDescent="0.25">
      <c r="A777" s="3">
        <f>TITRES_STAT!B780</f>
        <v>43133</v>
      </c>
      <c r="B777" s="6">
        <f>TITRES_STAT!D780</f>
        <v>3.3773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3.2430801359442534E-3</v>
      </c>
      <c r="G777" s="2">
        <f t="shared" si="107"/>
        <v>1.4025274822962076E-2</v>
      </c>
      <c r="H777" s="2">
        <f t="shared" si="103"/>
        <v>0.23123112929200551</v>
      </c>
      <c r="I777" s="2">
        <f t="shared" si="104"/>
        <v>18.780481080345183</v>
      </c>
    </row>
    <row r="778" spans="1:9" ht="13.5" x14ac:dyDescent="0.25">
      <c r="A778" s="3">
        <f>TITRES_STAT!B781</f>
        <v>43136</v>
      </c>
      <c r="B778" s="6">
        <f>TITRES_STAT!D781</f>
        <v>3.4699</v>
      </c>
      <c r="C778" s="2">
        <f t="shared" si="108"/>
        <v>9.2600000000000016E-2</v>
      </c>
      <c r="D778" s="2">
        <f t="shared" si="109"/>
        <v>9.2600000000000016E-2</v>
      </c>
      <c r="E778" s="2">
        <f t="shared" si="110"/>
        <v>0</v>
      </c>
      <c r="F778" s="2">
        <f t="shared" si="107"/>
        <v>9.6257172690910921E-3</v>
      </c>
      <c r="G778" s="2">
        <f t="shared" si="107"/>
        <v>1.3023469478464786E-2</v>
      </c>
      <c r="H778" s="2">
        <f t="shared" si="103"/>
        <v>0.73910544997305716</v>
      </c>
      <c r="I778" s="2">
        <f t="shared" si="104"/>
        <v>42.499173927866629</v>
      </c>
    </row>
    <row r="779" spans="1:9" ht="13.5" x14ac:dyDescent="0.25">
      <c r="A779" s="3">
        <f>TITRES_STAT!B782</f>
        <v>43137</v>
      </c>
      <c r="B779" s="6">
        <f>TITRES_STAT!D782</f>
        <v>3.4699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8.9381660355845865E-3</v>
      </c>
      <c r="G779" s="2">
        <f t="shared" si="107"/>
        <v>1.2093221658574444E-2</v>
      </c>
      <c r="H779" s="2">
        <f t="shared" si="103"/>
        <v>0.73910544997305727</v>
      </c>
      <c r="I779" s="2">
        <f t="shared" si="104"/>
        <v>42.499173927866636</v>
      </c>
    </row>
    <row r="780" spans="1:9" ht="13.5" x14ac:dyDescent="0.25">
      <c r="A780" s="3">
        <f>TITRES_STAT!B783</f>
        <v>43138</v>
      </c>
      <c r="B780" s="6">
        <f>TITRES_STAT!D783</f>
        <v>3.3664000000000001</v>
      </c>
      <c r="C780" s="2">
        <f t="shared" si="108"/>
        <v>-0.10349999999999993</v>
      </c>
      <c r="D780" s="2">
        <f t="shared" si="109"/>
        <v>0</v>
      </c>
      <c r="E780" s="2">
        <f t="shared" si="110"/>
        <v>0.10349999999999993</v>
      </c>
      <c r="F780" s="2">
        <f t="shared" si="107"/>
        <v>8.2997256044714009E-3</v>
      </c>
      <c r="G780" s="2">
        <f t="shared" si="107"/>
        <v>1.8622277254390553E-2</v>
      </c>
      <c r="H780" s="2">
        <f t="shared" si="103"/>
        <v>0.44568800534395353</v>
      </c>
      <c r="I780" s="2">
        <f t="shared" si="104"/>
        <v>30.828782122870066</v>
      </c>
    </row>
    <row r="781" spans="1:9" ht="13.5" x14ac:dyDescent="0.25">
      <c r="A781" s="3">
        <f>TITRES_STAT!B784</f>
        <v>43139</v>
      </c>
      <c r="B781" s="6">
        <f>TITRES_STAT!D784</f>
        <v>3.3664000000000001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7.7068880612948722E-3</v>
      </c>
      <c r="G781" s="2">
        <f t="shared" si="111"/>
        <v>1.7292114593362655E-2</v>
      </c>
      <c r="H781" s="2">
        <f t="shared" si="103"/>
        <v>0.44568800534395353</v>
      </c>
      <c r="I781" s="2">
        <f t="shared" si="104"/>
        <v>30.828782122870066</v>
      </c>
    </row>
    <row r="782" spans="1:9" ht="13.5" x14ac:dyDescent="0.25">
      <c r="A782" s="3">
        <f>TITRES_STAT!B785</f>
        <v>43140</v>
      </c>
      <c r="B782" s="6">
        <f>TITRES_STAT!D785</f>
        <v>3.3664000000000001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7.1563960569166673E-3</v>
      </c>
      <c r="G782" s="2">
        <f t="shared" si="111"/>
        <v>1.605696355097961E-2</v>
      </c>
      <c r="H782" s="2">
        <f t="shared" si="103"/>
        <v>0.44568800534395353</v>
      </c>
      <c r="I782" s="2">
        <f t="shared" si="104"/>
        <v>30.828782122870066</v>
      </c>
    </row>
    <row r="783" spans="1:9" ht="13.5" x14ac:dyDescent="0.25">
      <c r="A783" s="3">
        <f>TITRES_STAT!B786</f>
        <v>43143</v>
      </c>
      <c r="B783" s="6">
        <f>TITRES_STAT!D786</f>
        <v>3.3664000000000001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6.6452249099940488E-3</v>
      </c>
      <c r="G783" s="2">
        <f t="shared" si="111"/>
        <v>1.4910037583052494E-2</v>
      </c>
      <c r="H783" s="2">
        <f t="shared" si="103"/>
        <v>0.44568800534395359</v>
      </c>
      <c r="I783" s="2">
        <f t="shared" si="104"/>
        <v>30.828782122870066</v>
      </c>
    </row>
    <row r="784" spans="1:9" ht="13.5" x14ac:dyDescent="0.25">
      <c r="A784" s="3">
        <f>TITRES_STAT!B787</f>
        <v>43144</v>
      </c>
      <c r="B784" s="6">
        <f>TITRES_STAT!D787</f>
        <v>3.3664000000000001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6.1705659878516167E-3</v>
      </c>
      <c r="G784" s="2">
        <f t="shared" si="111"/>
        <v>1.3845034898548745E-2</v>
      </c>
      <c r="H784" s="2">
        <f t="shared" si="103"/>
        <v>0.44568800534395359</v>
      </c>
      <c r="I784" s="2">
        <f t="shared" si="104"/>
        <v>30.828782122870066</v>
      </c>
    </row>
    <row r="785" spans="1:9" ht="13.5" x14ac:dyDescent="0.25">
      <c r="A785" s="3">
        <f>TITRES_STAT!B788</f>
        <v>43145</v>
      </c>
      <c r="B785" s="6">
        <f>TITRES_STAT!D788</f>
        <v>3.3610000000000002</v>
      </c>
      <c r="C785" s="2">
        <f t="shared" si="108"/>
        <v>-5.3999999999998494E-3</v>
      </c>
      <c r="D785" s="2">
        <f t="shared" si="109"/>
        <v>0</v>
      </c>
      <c r="E785" s="2">
        <f t="shared" si="110"/>
        <v>5.3999999999998494E-3</v>
      </c>
      <c r="F785" s="2">
        <f t="shared" si="111"/>
        <v>5.7298112744336438E-3</v>
      </c>
      <c r="G785" s="2">
        <f t="shared" si="111"/>
        <v>1.3241818120080967E-2</v>
      </c>
      <c r="H785" s="2">
        <f t="shared" ref="H785:H848" si="112">F785/G785</f>
        <v>0.43270578273118654</v>
      </c>
      <c r="I785" s="2">
        <f t="shared" ref="I785:I848" si="113">IF(G785=0,100,100-(100/(1+H785)))</f>
        <v>30.201998759739325</v>
      </c>
    </row>
    <row r="786" spans="1:9" ht="13.5" x14ac:dyDescent="0.25">
      <c r="A786" s="3">
        <f>TITRES_STAT!B789</f>
        <v>43146</v>
      </c>
      <c r="B786" s="6">
        <f>TITRES_STAT!D789</f>
        <v>3.3664000000000001</v>
      </c>
      <c r="C786" s="2">
        <f t="shared" si="108"/>
        <v>5.3999999999998494E-3</v>
      </c>
      <c r="D786" s="2">
        <f t="shared" si="109"/>
        <v>5.3999999999998494E-3</v>
      </c>
      <c r="E786" s="2">
        <f t="shared" si="110"/>
        <v>0</v>
      </c>
      <c r="F786" s="2">
        <f t="shared" si="111"/>
        <v>5.706253326259801E-3</v>
      </c>
      <c r="G786" s="2">
        <f t="shared" si="111"/>
        <v>1.2295973968646611E-2</v>
      </c>
      <c r="H786" s="2">
        <f t="shared" si="112"/>
        <v>0.46407493548783718</v>
      </c>
      <c r="I786" s="2">
        <f t="shared" si="113"/>
        <v>31.697485165484721</v>
      </c>
    </row>
    <row r="787" spans="1:9" ht="13.5" x14ac:dyDescent="0.25">
      <c r="A787" s="3">
        <f>TITRES_STAT!B790</f>
        <v>43147</v>
      </c>
      <c r="B787" s="6">
        <f>TITRES_STAT!D790</f>
        <v>3.3664000000000001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5.2986638029555297E-3</v>
      </c>
      <c r="G787" s="2">
        <f t="shared" si="111"/>
        <v>1.1417690113743282E-2</v>
      </c>
      <c r="H787" s="2">
        <f t="shared" si="112"/>
        <v>0.46407493548783718</v>
      </c>
      <c r="I787" s="2">
        <f t="shared" si="113"/>
        <v>31.697485165484721</v>
      </c>
    </row>
    <row r="788" spans="1:9" ht="13.5" x14ac:dyDescent="0.25">
      <c r="A788" s="3">
        <f>TITRES_STAT!B791</f>
        <v>43150</v>
      </c>
      <c r="B788" s="6">
        <f>TITRES_STAT!D791</f>
        <v>3.3664000000000001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4.9201878170301349E-3</v>
      </c>
      <c r="G788" s="2">
        <f t="shared" si="111"/>
        <v>1.0602140819904475E-2</v>
      </c>
      <c r="H788" s="2">
        <f t="shared" si="112"/>
        <v>0.46407493548783718</v>
      </c>
      <c r="I788" s="2">
        <f t="shared" si="113"/>
        <v>31.697485165484721</v>
      </c>
    </row>
    <row r="789" spans="1:9" ht="13.5" x14ac:dyDescent="0.25">
      <c r="A789" s="3">
        <f>TITRES_STAT!B792</f>
        <v>43151</v>
      </c>
      <c r="B789" s="6">
        <f>TITRES_STAT!D792</f>
        <v>3.3664000000000001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4.568745830099411E-3</v>
      </c>
      <c r="G789" s="2">
        <f t="shared" si="111"/>
        <v>9.8448450470541553E-3</v>
      </c>
      <c r="H789" s="2">
        <f t="shared" si="112"/>
        <v>0.46407493548783724</v>
      </c>
      <c r="I789" s="2">
        <f t="shared" si="113"/>
        <v>31.697485165484721</v>
      </c>
    </row>
    <row r="790" spans="1:9" ht="13.5" x14ac:dyDescent="0.25">
      <c r="A790" s="3">
        <f>TITRES_STAT!B793</f>
        <v>43152</v>
      </c>
      <c r="B790" s="6">
        <f>TITRES_STAT!D793</f>
        <v>3.3664000000000001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4.2424068422351668E-3</v>
      </c>
      <c r="G790" s="2">
        <f t="shared" si="111"/>
        <v>9.1416418294074289E-3</v>
      </c>
      <c r="H790" s="2">
        <f t="shared" si="112"/>
        <v>0.46407493548783724</v>
      </c>
      <c r="I790" s="2">
        <f t="shared" si="113"/>
        <v>31.697485165484721</v>
      </c>
    </row>
    <row r="791" spans="1:9" ht="13.5" x14ac:dyDescent="0.25">
      <c r="A791" s="3">
        <f>TITRES_STAT!B794</f>
        <v>43153</v>
      </c>
      <c r="B791" s="6">
        <f>TITRES_STAT!D794</f>
        <v>3.2684000000000002</v>
      </c>
      <c r="C791" s="2">
        <f t="shared" si="108"/>
        <v>-9.7999999999999865E-2</v>
      </c>
      <c r="D791" s="2">
        <f t="shared" si="109"/>
        <v>0</v>
      </c>
      <c r="E791" s="2">
        <f t="shared" si="110"/>
        <v>9.7999999999999865E-2</v>
      </c>
      <c r="F791" s="2">
        <f t="shared" si="111"/>
        <v>3.939377782075512E-3</v>
      </c>
      <c r="G791" s="2">
        <f t="shared" si="111"/>
        <v>1.5488667413021174E-2</v>
      </c>
      <c r="H791" s="2">
        <f t="shared" si="112"/>
        <v>0.25433936161375087</v>
      </c>
      <c r="I791" s="2">
        <f t="shared" si="113"/>
        <v>20.276758379529326</v>
      </c>
    </row>
    <row r="792" spans="1:9" ht="13.5" x14ac:dyDescent="0.25">
      <c r="A792" s="3">
        <f>TITRES_STAT!B795</f>
        <v>43154</v>
      </c>
      <c r="B792" s="6">
        <f>TITRES_STAT!D795</f>
        <v>3.4645000000000001</v>
      </c>
      <c r="C792" s="2">
        <f t="shared" si="108"/>
        <v>0.19609999999999994</v>
      </c>
      <c r="D792" s="2">
        <f t="shared" si="109"/>
        <v>0.19609999999999994</v>
      </c>
      <c r="E792" s="2">
        <f t="shared" si="110"/>
        <v>0</v>
      </c>
      <c r="F792" s="2">
        <f t="shared" si="111"/>
        <v>1.7665136511927255E-2</v>
      </c>
      <c r="G792" s="2">
        <f t="shared" si="111"/>
        <v>1.4382334026376804E-2</v>
      </c>
      <c r="H792" s="2">
        <f t="shared" si="112"/>
        <v>1.2282524157435004</v>
      </c>
      <c r="I792" s="2">
        <f t="shared" si="113"/>
        <v>55.121780955577684</v>
      </c>
    </row>
    <row r="793" spans="1:9" ht="13.5" x14ac:dyDescent="0.25">
      <c r="A793" s="3">
        <f>TITRES_STAT!B796</f>
        <v>43157</v>
      </c>
      <c r="B793" s="6">
        <f>TITRES_STAT!D796</f>
        <v>3.3664000000000001</v>
      </c>
      <c r="C793" s="2">
        <f t="shared" si="108"/>
        <v>-9.8100000000000076E-2</v>
      </c>
      <c r="D793" s="2">
        <f t="shared" si="109"/>
        <v>0</v>
      </c>
      <c r="E793" s="2">
        <f t="shared" si="110"/>
        <v>9.8100000000000076E-2</v>
      </c>
      <c r="F793" s="2">
        <f t="shared" si="111"/>
        <v>1.6403341046789595E-2</v>
      </c>
      <c r="G793" s="2">
        <f t="shared" si="111"/>
        <v>2.0362167310207038E-2</v>
      </c>
      <c r="H793" s="2">
        <f t="shared" si="112"/>
        <v>0.80557932743077976</v>
      </c>
      <c r="I793" s="2">
        <f t="shared" si="113"/>
        <v>44.616113797507083</v>
      </c>
    </row>
    <row r="794" spans="1:9" ht="13.5" x14ac:dyDescent="0.25">
      <c r="A794" s="3">
        <f>TITRES_STAT!B797</f>
        <v>43158</v>
      </c>
      <c r="B794" s="6">
        <f>TITRES_STAT!D797</f>
        <v>3.3610000000000002</v>
      </c>
      <c r="C794" s="2">
        <f t="shared" si="108"/>
        <v>-5.3999999999998494E-3</v>
      </c>
      <c r="D794" s="2">
        <f t="shared" si="109"/>
        <v>0</v>
      </c>
      <c r="E794" s="2">
        <f t="shared" si="110"/>
        <v>5.3999999999998494E-3</v>
      </c>
      <c r="F794" s="2">
        <f t="shared" si="111"/>
        <v>1.5231673829161766E-2</v>
      </c>
      <c r="G794" s="2">
        <f t="shared" si="111"/>
        <v>1.9293441073763667E-2</v>
      </c>
      <c r="H794" s="2">
        <f t="shared" si="112"/>
        <v>0.78947419337624924</v>
      </c>
      <c r="I794" s="2">
        <f t="shared" si="113"/>
        <v>44.117662959236476</v>
      </c>
    </row>
    <row r="795" spans="1:9" ht="13.5" x14ac:dyDescent="0.25">
      <c r="A795" s="3">
        <f>TITRES_STAT!B798</f>
        <v>43159</v>
      </c>
      <c r="B795" s="6">
        <f>TITRES_STAT!D798</f>
        <v>3.2684000000000002</v>
      </c>
      <c r="C795" s="2">
        <f t="shared" si="108"/>
        <v>-9.2600000000000016E-2</v>
      </c>
      <c r="D795" s="2">
        <f t="shared" si="109"/>
        <v>0</v>
      </c>
      <c r="E795" s="2">
        <f t="shared" si="110"/>
        <v>9.2600000000000016E-2</v>
      </c>
      <c r="F795" s="2">
        <f t="shared" si="111"/>
        <v>1.4143697127078783E-2</v>
      </c>
      <c r="G795" s="2">
        <f t="shared" si="111"/>
        <v>2.4529623854209121E-2</v>
      </c>
      <c r="H795" s="2">
        <f t="shared" si="112"/>
        <v>0.57659657608862269</v>
      </c>
      <c r="I795" s="2">
        <f t="shared" si="113"/>
        <v>36.57223317832522</v>
      </c>
    </row>
    <row r="796" spans="1:9" ht="13.5" x14ac:dyDescent="0.25">
      <c r="A796" s="3">
        <f>TITRES_STAT!B799</f>
        <v>43160</v>
      </c>
      <c r="B796" s="6">
        <f>TITRES_STAT!D799</f>
        <v>3.2084999999999999</v>
      </c>
      <c r="C796" s="2">
        <f t="shared" si="108"/>
        <v>-5.9900000000000286E-2</v>
      </c>
      <c r="D796" s="2">
        <f t="shared" si="109"/>
        <v>0</v>
      </c>
      <c r="E796" s="2">
        <f t="shared" si="110"/>
        <v>5.9900000000000286E-2</v>
      </c>
      <c r="F796" s="2">
        <f t="shared" si="111"/>
        <v>1.3133433046573157E-2</v>
      </c>
      <c r="G796" s="2">
        <f t="shared" si="111"/>
        <v>2.7056079293194202E-2</v>
      </c>
      <c r="H796" s="2">
        <f t="shared" si="112"/>
        <v>0.48541523345833759</v>
      </c>
      <c r="I796" s="2">
        <f t="shared" si="113"/>
        <v>32.678756924297588</v>
      </c>
    </row>
    <row r="797" spans="1:9" ht="13.5" x14ac:dyDescent="0.25">
      <c r="A797" s="3">
        <f>TITRES_STAT!B800</f>
        <v>43161</v>
      </c>
      <c r="B797" s="6">
        <f>TITRES_STAT!D800</f>
        <v>3.1594000000000002</v>
      </c>
      <c r="C797" s="2">
        <f t="shared" si="108"/>
        <v>-4.9099999999999699E-2</v>
      </c>
      <c r="D797" s="2">
        <f t="shared" si="109"/>
        <v>0</v>
      </c>
      <c r="E797" s="2">
        <f t="shared" si="110"/>
        <v>4.9099999999999699E-2</v>
      </c>
      <c r="F797" s="2">
        <f t="shared" ref="F797:G812" si="114">((F796*13)+D797)/14</f>
        <v>1.2195330686103647E-2</v>
      </c>
      <c r="G797" s="2">
        <f t="shared" si="114"/>
        <v>2.8630645057966024E-2</v>
      </c>
      <c r="H797" s="2">
        <f t="shared" si="112"/>
        <v>0.42595375205178931</v>
      </c>
      <c r="I797" s="2">
        <f t="shared" si="113"/>
        <v>29.871498387580175</v>
      </c>
    </row>
    <row r="798" spans="1:9" ht="13.5" x14ac:dyDescent="0.25">
      <c r="A798" s="3">
        <f>TITRES_STAT!B801</f>
        <v>43164</v>
      </c>
      <c r="B798" s="6">
        <f>TITRES_STAT!D801</f>
        <v>3.0777000000000001</v>
      </c>
      <c r="C798" s="2">
        <f t="shared" si="108"/>
        <v>-8.1700000000000106E-2</v>
      </c>
      <c r="D798" s="2">
        <f t="shared" si="109"/>
        <v>0</v>
      </c>
      <c r="E798" s="2">
        <f t="shared" si="110"/>
        <v>8.1700000000000106E-2</v>
      </c>
      <c r="F798" s="2">
        <f t="shared" si="114"/>
        <v>1.1324235637096242E-2</v>
      </c>
      <c r="G798" s="2">
        <f t="shared" si="114"/>
        <v>3.2421313268111311E-2</v>
      </c>
      <c r="H798" s="2">
        <f t="shared" si="112"/>
        <v>0.34928368087527289</v>
      </c>
      <c r="I798" s="2">
        <f t="shared" si="113"/>
        <v>25.886600855403103</v>
      </c>
    </row>
    <row r="799" spans="1:9" ht="13.5" x14ac:dyDescent="0.25">
      <c r="A799" s="3">
        <f>TITRES_STAT!B802</f>
        <v>43165</v>
      </c>
      <c r="B799" s="6">
        <f>TITRES_STAT!D802</f>
        <v>3.0505</v>
      </c>
      <c r="C799" s="2">
        <f t="shared" si="108"/>
        <v>-2.7200000000000113E-2</v>
      </c>
      <c r="D799" s="2">
        <f t="shared" si="109"/>
        <v>0</v>
      </c>
      <c r="E799" s="2">
        <f t="shared" si="110"/>
        <v>2.7200000000000113E-2</v>
      </c>
      <c r="F799" s="2">
        <f t="shared" si="114"/>
        <v>1.0515361663017938E-2</v>
      </c>
      <c r="G799" s="2">
        <f t="shared" si="114"/>
        <v>3.204836232038908E-2</v>
      </c>
      <c r="H799" s="2">
        <f t="shared" si="112"/>
        <v>0.32810917318942362</v>
      </c>
      <c r="I799" s="2">
        <f t="shared" si="113"/>
        <v>24.704985088046413</v>
      </c>
    </row>
    <row r="800" spans="1:9" ht="13.5" x14ac:dyDescent="0.25">
      <c r="A800" s="3">
        <f>TITRES_STAT!B803</f>
        <v>43166</v>
      </c>
      <c r="B800" s="6">
        <f>TITRES_STAT!D803</f>
        <v>2.996</v>
      </c>
      <c r="C800" s="2">
        <f t="shared" si="108"/>
        <v>-5.4499999999999993E-2</v>
      </c>
      <c r="D800" s="2">
        <f t="shared" si="109"/>
        <v>0</v>
      </c>
      <c r="E800" s="2">
        <f t="shared" si="110"/>
        <v>5.4499999999999993E-2</v>
      </c>
      <c r="F800" s="2">
        <f t="shared" si="114"/>
        <v>9.7642644013738004E-3</v>
      </c>
      <c r="G800" s="2">
        <f t="shared" si="114"/>
        <v>3.3652050726075571E-2</v>
      </c>
      <c r="H800" s="2">
        <f t="shared" si="112"/>
        <v>0.29015362186554294</v>
      </c>
      <c r="I800" s="2">
        <f t="shared" si="113"/>
        <v>22.489850584303682</v>
      </c>
    </row>
    <row r="801" spans="1:9" ht="13.5" x14ac:dyDescent="0.25">
      <c r="A801" s="3">
        <f>TITRES_STAT!B804</f>
        <v>43167</v>
      </c>
      <c r="B801" s="6">
        <f>TITRES_STAT!D804</f>
        <v>2.9142999999999999</v>
      </c>
      <c r="C801" s="2">
        <f t="shared" si="108"/>
        <v>-8.1700000000000106E-2</v>
      </c>
      <c r="D801" s="2">
        <f t="shared" si="109"/>
        <v>0</v>
      </c>
      <c r="E801" s="2">
        <f t="shared" si="110"/>
        <v>8.1700000000000106E-2</v>
      </c>
      <c r="F801" s="2">
        <f t="shared" si="114"/>
        <v>9.0668169441328154E-3</v>
      </c>
      <c r="G801" s="2">
        <f t="shared" si="114"/>
        <v>3.7084047102784463E-2</v>
      </c>
      <c r="H801" s="2">
        <f t="shared" si="112"/>
        <v>0.24449372850278878</v>
      </c>
      <c r="I801" s="2">
        <f t="shared" si="113"/>
        <v>19.646039421743936</v>
      </c>
    </row>
    <row r="802" spans="1:9" ht="13.5" x14ac:dyDescent="0.25">
      <c r="A802" s="3">
        <f>TITRES_STAT!B805</f>
        <v>43168</v>
      </c>
      <c r="B802" s="6">
        <f>TITRES_STAT!D805</f>
        <v>2.996</v>
      </c>
      <c r="C802" s="2">
        <f t="shared" si="108"/>
        <v>8.1700000000000106E-2</v>
      </c>
      <c r="D802" s="2">
        <f t="shared" si="109"/>
        <v>8.1700000000000106E-2</v>
      </c>
      <c r="E802" s="2">
        <f t="shared" si="110"/>
        <v>0</v>
      </c>
      <c r="F802" s="2">
        <f t="shared" si="114"/>
        <v>1.4254901448123336E-2</v>
      </c>
      <c r="G802" s="2">
        <f t="shared" si="114"/>
        <v>3.4435186595442716E-2</v>
      </c>
      <c r="H802" s="2">
        <f t="shared" si="112"/>
        <v>0.4139632410184147</v>
      </c>
      <c r="I802" s="2">
        <f t="shared" si="113"/>
        <v>29.276803597825875</v>
      </c>
    </row>
    <row r="803" spans="1:9" ht="13.5" x14ac:dyDescent="0.25">
      <c r="A803" s="3">
        <f>TITRES_STAT!B806</f>
        <v>43171</v>
      </c>
      <c r="B803" s="6">
        <f>TITRES_STAT!D806</f>
        <v>3.0832000000000002</v>
      </c>
      <c r="C803" s="2">
        <f t="shared" si="108"/>
        <v>8.7200000000000166E-2</v>
      </c>
      <c r="D803" s="2">
        <f t="shared" si="109"/>
        <v>8.7200000000000166E-2</v>
      </c>
      <c r="E803" s="2">
        <f t="shared" si="110"/>
        <v>0</v>
      </c>
      <c r="F803" s="2">
        <f t="shared" si="114"/>
        <v>1.9465265630400248E-2</v>
      </c>
      <c r="G803" s="2">
        <f t="shared" si="114"/>
        <v>3.1975530410053951E-2</v>
      </c>
      <c r="H803" s="2">
        <f t="shared" si="112"/>
        <v>0.60875505052700718</v>
      </c>
      <c r="I803" s="2">
        <f t="shared" si="113"/>
        <v>37.840132985291142</v>
      </c>
    </row>
    <row r="804" spans="1:9" ht="13.5" x14ac:dyDescent="0.25">
      <c r="A804" s="3">
        <f>TITRES_STAT!B807</f>
        <v>43172</v>
      </c>
      <c r="B804" s="6">
        <f>TITRES_STAT!D807</f>
        <v>3.0832000000000002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1.807488951394309E-2</v>
      </c>
      <c r="G804" s="2">
        <f t="shared" si="114"/>
        <v>2.9691563952192957E-2</v>
      </c>
      <c r="H804" s="2">
        <f t="shared" si="112"/>
        <v>0.60875505052700718</v>
      </c>
      <c r="I804" s="2">
        <f t="shared" si="113"/>
        <v>37.840132985291142</v>
      </c>
    </row>
    <row r="805" spans="1:9" ht="13.5" x14ac:dyDescent="0.25">
      <c r="A805" s="3">
        <f>TITRES_STAT!B808</f>
        <v>43173</v>
      </c>
      <c r="B805" s="6">
        <f>TITRES_STAT!D808</f>
        <v>3.0832000000000002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1.678382597723287E-2</v>
      </c>
      <c r="G805" s="2">
        <f t="shared" si="114"/>
        <v>2.7570737955607747E-2</v>
      </c>
      <c r="H805" s="2">
        <f t="shared" si="112"/>
        <v>0.60875505052700718</v>
      </c>
      <c r="I805" s="2">
        <f t="shared" si="113"/>
        <v>37.840132985291142</v>
      </c>
    </row>
    <row r="806" spans="1:9" ht="13.5" x14ac:dyDescent="0.25">
      <c r="A806" s="3">
        <f>TITRES_STAT!B809</f>
        <v>43174</v>
      </c>
      <c r="B806" s="6">
        <f>TITRES_STAT!D809</f>
        <v>3.1703000000000001</v>
      </c>
      <c r="C806" s="2">
        <f t="shared" si="108"/>
        <v>8.7099999999999955E-2</v>
      </c>
      <c r="D806" s="2">
        <f t="shared" si="109"/>
        <v>8.7099999999999955E-2</v>
      </c>
      <c r="E806" s="2">
        <f t="shared" si="110"/>
        <v>0</v>
      </c>
      <c r="F806" s="2">
        <f t="shared" si="114"/>
        <v>2.1806409836001944E-2</v>
      </c>
      <c r="G806" s="2">
        <f t="shared" si="114"/>
        <v>2.5601399530207191E-2</v>
      </c>
      <c r="H806" s="2">
        <f t="shared" si="112"/>
        <v>0.85176631887926579</v>
      </c>
      <c r="I806" s="2">
        <f t="shared" si="113"/>
        <v>45.997505743315145</v>
      </c>
    </row>
    <row r="807" spans="1:9" ht="13.5" x14ac:dyDescent="0.25">
      <c r="A807" s="3">
        <f>TITRES_STAT!B810</f>
        <v>43175</v>
      </c>
      <c r="B807" s="6">
        <f>TITRES_STAT!D810</f>
        <v>3.2629000000000001</v>
      </c>
      <c r="C807" s="2">
        <f t="shared" si="108"/>
        <v>9.2600000000000016E-2</v>
      </c>
      <c r="D807" s="2">
        <f t="shared" si="109"/>
        <v>9.2600000000000016E-2</v>
      </c>
      <c r="E807" s="2">
        <f t="shared" si="110"/>
        <v>0</v>
      </c>
      <c r="F807" s="2">
        <f t="shared" si="114"/>
        <v>2.6863094847716092E-2</v>
      </c>
      <c r="G807" s="2">
        <f t="shared" si="114"/>
        <v>2.3772728135192388E-2</v>
      </c>
      <c r="H807" s="2">
        <f t="shared" si="112"/>
        <v>1.1299963005907103</v>
      </c>
      <c r="I807" s="2">
        <f t="shared" si="113"/>
        <v>53.051561651883119</v>
      </c>
    </row>
    <row r="808" spans="1:9" ht="13.5" x14ac:dyDescent="0.25">
      <c r="A808" s="3">
        <f>TITRES_STAT!B811</f>
        <v>43178</v>
      </c>
      <c r="B808" s="6">
        <f>TITRES_STAT!D811</f>
        <v>3.2629000000000001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2.4944302358593514E-2</v>
      </c>
      <c r="G808" s="2">
        <f t="shared" si="114"/>
        <v>2.2074676125535788E-2</v>
      </c>
      <c r="H808" s="2">
        <f t="shared" si="112"/>
        <v>1.1299963005907103</v>
      </c>
      <c r="I808" s="2">
        <f t="shared" si="113"/>
        <v>53.051561651883119</v>
      </c>
    </row>
    <row r="809" spans="1:9" ht="13.5" x14ac:dyDescent="0.25">
      <c r="A809" s="3">
        <f>TITRES_STAT!B812</f>
        <v>43180</v>
      </c>
      <c r="B809" s="6">
        <f>TITRES_STAT!D812</f>
        <v>3.2629000000000001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2.3162566475836834E-2</v>
      </c>
      <c r="G809" s="2">
        <f t="shared" si="114"/>
        <v>2.0497913545140377E-2</v>
      </c>
      <c r="H809" s="2">
        <f t="shared" si="112"/>
        <v>1.1299963005907101</v>
      </c>
      <c r="I809" s="2">
        <f t="shared" si="113"/>
        <v>53.051561651883105</v>
      </c>
    </row>
    <row r="810" spans="1:9" ht="13.5" x14ac:dyDescent="0.25">
      <c r="A810" s="3">
        <f>TITRES_STAT!B813</f>
        <v>43181</v>
      </c>
      <c r="B810" s="6">
        <f>TITRES_STAT!D813</f>
        <v>3.2629000000000001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2.1508097441848489E-2</v>
      </c>
      <c r="G810" s="2">
        <f t="shared" si="114"/>
        <v>1.9033776863344638E-2</v>
      </c>
      <c r="H810" s="2">
        <f t="shared" si="112"/>
        <v>1.1299963005907101</v>
      </c>
      <c r="I810" s="2">
        <f t="shared" si="113"/>
        <v>53.051561651883105</v>
      </c>
    </row>
    <row r="811" spans="1:9" ht="13.5" x14ac:dyDescent="0.25">
      <c r="A811" s="3">
        <f>TITRES_STAT!B814</f>
        <v>43182</v>
      </c>
      <c r="B811" s="6">
        <f>TITRES_STAT!D814</f>
        <v>3.2629000000000001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1.997180476743074E-2</v>
      </c>
      <c r="G811" s="2">
        <f t="shared" si="114"/>
        <v>1.7674221373105734E-2</v>
      </c>
      <c r="H811" s="2">
        <f t="shared" si="112"/>
        <v>1.1299963005907101</v>
      </c>
      <c r="I811" s="2">
        <f t="shared" si="113"/>
        <v>53.051561651883105</v>
      </c>
    </row>
    <row r="812" spans="1:9" ht="13.5" x14ac:dyDescent="0.25">
      <c r="A812" s="3">
        <f>TITRES_STAT!B815</f>
        <v>43185</v>
      </c>
      <c r="B812" s="6">
        <f>TITRES_STAT!D815</f>
        <v>3.2629000000000001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1.8545247284042832E-2</v>
      </c>
      <c r="G812" s="2">
        <f t="shared" si="114"/>
        <v>1.6411776989312468E-2</v>
      </c>
      <c r="H812" s="2">
        <f t="shared" si="112"/>
        <v>1.1299963005907101</v>
      </c>
      <c r="I812" s="2">
        <f t="shared" si="113"/>
        <v>53.051561651883105</v>
      </c>
    </row>
    <row r="813" spans="1:9" ht="13.5" x14ac:dyDescent="0.25">
      <c r="A813" s="3">
        <f>TITRES_STAT!B816</f>
        <v>43186</v>
      </c>
      <c r="B813" s="6">
        <f>TITRES_STAT!D816</f>
        <v>3.3555000000000001</v>
      </c>
      <c r="C813" s="2">
        <f t="shared" si="108"/>
        <v>9.2600000000000016E-2</v>
      </c>
      <c r="D813" s="2">
        <f t="shared" si="109"/>
        <v>9.2600000000000016E-2</v>
      </c>
      <c r="E813" s="2">
        <f t="shared" si="110"/>
        <v>0</v>
      </c>
      <c r="F813" s="2">
        <f t="shared" ref="F813:G828" si="115">((F812*13)+D813)/14</f>
        <v>2.3834872478039774E-2</v>
      </c>
      <c r="G813" s="2">
        <f t="shared" si="115"/>
        <v>1.5239507204361577E-2</v>
      </c>
      <c r="H813" s="2">
        <f t="shared" si="112"/>
        <v>1.5640185839617036</v>
      </c>
      <c r="I813" s="2">
        <f t="shared" si="113"/>
        <v>60.998722620220448</v>
      </c>
    </row>
    <row r="814" spans="1:9" ht="13.5" x14ac:dyDescent="0.25">
      <c r="A814" s="3">
        <f>TITRES_STAT!B817</f>
        <v>43187</v>
      </c>
      <c r="B814" s="6">
        <f>TITRES_STAT!D817</f>
        <v>3.3555000000000001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2.2132381586751217E-2</v>
      </c>
      <c r="G814" s="2">
        <f t="shared" si="115"/>
        <v>1.4150970975478608E-2</v>
      </c>
      <c r="H814" s="2">
        <f t="shared" si="112"/>
        <v>1.5640185839617033</v>
      </c>
      <c r="I814" s="2">
        <f t="shared" si="113"/>
        <v>60.998722620220441</v>
      </c>
    </row>
    <row r="815" spans="1:9" ht="13.5" x14ac:dyDescent="0.25">
      <c r="A815" s="3">
        <f>TITRES_STAT!B818</f>
        <v>43188</v>
      </c>
      <c r="B815" s="6">
        <f>TITRES_STAT!D818</f>
        <v>3.3555000000000001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2.0551497187697557E-2</v>
      </c>
      <c r="G815" s="2">
        <f t="shared" si="115"/>
        <v>1.3140187334372994E-2</v>
      </c>
      <c r="H815" s="2">
        <f t="shared" si="112"/>
        <v>1.5640185839617031</v>
      </c>
      <c r="I815" s="2">
        <f t="shared" si="113"/>
        <v>60.998722620220434</v>
      </c>
    </row>
    <row r="816" spans="1:9" ht="13.5" x14ac:dyDescent="0.25">
      <c r="A816" s="3">
        <f>TITRES_STAT!B819</f>
        <v>43189</v>
      </c>
      <c r="B816" s="6">
        <f>TITRES_STAT!D819</f>
        <v>3.2629000000000001</v>
      </c>
      <c r="C816" s="2">
        <f t="shared" si="108"/>
        <v>-9.2600000000000016E-2</v>
      </c>
      <c r="D816" s="2">
        <f t="shared" si="109"/>
        <v>0</v>
      </c>
      <c r="E816" s="2">
        <f t="shared" si="110"/>
        <v>9.2600000000000016E-2</v>
      </c>
      <c r="F816" s="2">
        <f t="shared" si="115"/>
        <v>1.9083533102862017E-2</v>
      </c>
      <c r="G816" s="2">
        <f t="shared" si="115"/>
        <v>1.8815888239060639E-2</v>
      </c>
      <c r="H816" s="2">
        <f t="shared" si="112"/>
        <v>1.014224407607065</v>
      </c>
      <c r="I816" s="2">
        <f t="shared" si="113"/>
        <v>50.353098878986472</v>
      </c>
    </row>
    <row r="817" spans="1:9" ht="13.5" x14ac:dyDescent="0.25">
      <c r="A817" s="3">
        <f>TITRES_STAT!B820</f>
        <v>43192</v>
      </c>
      <c r="B817" s="6">
        <f>TITRES_STAT!D820</f>
        <v>3.3555000000000001</v>
      </c>
      <c r="C817" s="2">
        <f t="shared" si="108"/>
        <v>9.2600000000000016E-2</v>
      </c>
      <c r="D817" s="2">
        <f t="shared" si="109"/>
        <v>9.2600000000000016E-2</v>
      </c>
      <c r="E817" s="2">
        <f t="shared" si="110"/>
        <v>0</v>
      </c>
      <c r="F817" s="2">
        <f t="shared" si="115"/>
        <v>2.4334709309800445E-2</v>
      </c>
      <c r="G817" s="2">
        <f t="shared" si="115"/>
        <v>1.7471896221984879E-2</v>
      </c>
      <c r="H817" s="2">
        <f t="shared" si="112"/>
        <v>1.3927915436665708</v>
      </c>
      <c r="I817" s="2">
        <f t="shared" si="113"/>
        <v>58.207809508234064</v>
      </c>
    </row>
    <row r="818" spans="1:9" ht="13.5" x14ac:dyDescent="0.25">
      <c r="A818" s="3">
        <f>TITRES_STAT!B821</f>
        <v>43193</v>
      </c>
      <c r="B818" s="6">
        <f>TITRES_STAT!D821</f>
        <v>3.3936999999999999</v>
      </c>
      <c r="C818" s="2">
        <f t="shared" si="108"/>
        <v>3.819999999999979E-2</v>
      </c>
      <c r="D818" s="2">
        <f t="shared" si="109"/>
        <v>3.819999999999979E-2</v>
      </c>
      <c r="E818" s="2">
        <f t="shared" si="110"/>
        <v>0</v>
      </c>
      <c r="F818" s="2">
        <f t="shared" si="115"/>
        <v>2.5325087216243252E-2</v>
      </c>
      <c r="G818" s="2">
        <f t="shared" si="115"/>
        <v>1.6223903634700245E-2</v>
      </c>
      <c r="H818" s="2">
        <f t="shared" si="112"/>
        <v>1.5609737204107328</v>
      </c>
      <c r="I818" s="2">
        <f t="shared" si="113"/>
        <v>60.952352145198169</v>
      </c>
    </row>
    <row r="819" spans="1:9" ht="13.5" x14ac:dyDescent="0.25">
      <c r="A819" s="3">
        <f>TITRES_STAT!B822</f>
        <v>43194</v>
      </c>
      <c r="B819" s="6">
        <f>TITRES_STAT!D822</f>
        <v>3.3773</v>
      </c>
      <c r="C819" s="2">
        <f t="shared" si="108"/>
        <v>-1.639999999999997E-2</v>
      </c>
      <c r="D819" s="2">
        <f t="shared" si="109"/>
        <v>0</v>
      </c>
      <c r="E819" s="2">
        <f t="shared" si="110"/>
        <v>1.639999999999997E-2</v>
      </c>
      <c r="F819" s="2">
        <f t="shared" si="115"/>
        <v>2.3516152415083019E-2</v>
      </c>
      <c r="G819" s="2">
        <f t="shared" si="115"/>
        <v>1.6236481946507366E-2</v>
      </c>
      <c r="H819" s="2">
        <f t="shared" si="112"/>
        <v>1.4483526968809635</v>
      </c>
      <c r="I819" s="2">
        <f t="shared" si="113"/>
        <v>59.156211387602255</v>
      </c>
    </row>
    <row r="820" spans="1:9" ht="13.5" x14ac:dyDescent="0.25">
      <c r="A820" s="3">
        <f>TITRES_STAT!B823</f>
        <v>43195</v>
      </c>
      <c r="B820" s="6">
        <f>TITRES_STAT!D823</f>
        <v>3.3610000000000002</v>
      </c>
      <c r="C820" s="2">
        <f t="shared" si="108"/>
        <v>-1.6299999999999759E-2</v>
      </c>
      <c r="D820" s="2">
        <f t="shared" si="109"/>
        <v>0</v>
      </c>
      <c r="E820" s="2">
        <f t="shared" si="110"/>
        <v>1.6299999999999759E-2</v>
      </c>
      <c r="F820" s="2">
        <f t="shared" si="115"/>
        <v>2.1836427242577089E-2</v>
      </c>
      <c r="G820" s="2">
        <f t="shared" si="115"/>
        <v>1.624101895032825E-2</v>
      </c>
      <c r="H820" s="2">
        <f t="shared" si="112"/>
        <v>1.3445232290758302</v>
      </c>
      <c r="I820" s="2">
        <f t="shared" si="113"/>
        <v>57.347404896722544</v>
      </c>
    </row>
    <row r="821" spans="1:9" ht="13.5" x14ac:dyDescent="0.25">
      <c r="A821" s="3">
        <f>TITRES_STAT!B824</f>
        <v>43196</v>
      </c>
      <c r="B821" s="6">
        <f>TITRES_STAT!D824</f>
        <v>3.3610000000000002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2.0276682439535867E-2</v>
      </c>
      <c r="G821" s="2">
        <f t="shared" si="115"/>
        <v>1.5080946168161946E-2</v>
      </c>
      <c r="H821" s="2">
        <f t="shared" si="112"/>
        <v>1.3445232290758302</v>
      </c>
      <c r="I821" s="2">
        <f t="shared" si="113"/>
        <v>57.347404896722544</v>
      </c>
    </row>
    <row r="822" spans="1:9" ht="13.5" x14ac:dyDescent="0.25">
      <c r="A822" s="3">
        <f>TITRES_STAT!B825</f>
        <v>43200</v>
      </c>
      <c r="B822" s="6">
        <f>TITRES_STAT!D825</f>
        <v>3.3773</v>
      </c>
      <c r="C822" s="2">
        <f t="shared" si="108"/>
        <v>1.6299999999999759E-2</v>
      </c>
      <c r="D822" s="2">
        <f t="shared" si="109"/>
        <v>1.6299999999999759E-2</v>
      </c>
      <c r="E822" s="2">
        <f t="shared" si="110"/>
        <v>0</v>
      </c>
      <c r="F822" s="2">
        <f t="shared" si="115"/>
        <v>1.9992633693854716E-2</v>
      </c>
      <c r="G822" s="2">
        <f t="shared" si="115"/>
        <v>1.4003735727578948E-2</v>
      </c>
      <c r="H822" s="2">
        <f t="shared" si="112"/>
        <v>1.427664309208666</v>
      </c>
      <c r="I822" s="2">
        <f t="shared" si="113"/>
        <v>58.808143440310936</v>
      </c>
    </row>
    <row r="823" spans="1:9" ht="13.5" x14ac:dyDescent="0.25">
      <c r="A823" s="3">
        <f>TITRES_STAT!B826</f>
        <v>43201</v>
      </c>
      <c r="B823" s="6">
        <f>TITRES_STAT!D826</f>
        <v>3.3773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1.8564588430007949E-2</v>
      </c>
      <c r="G823" s="2">
        <f t="shared" si="115"/>
        <v>1.3003468889894737E-2</v>
      </c>
      <c r="H823" s="2">
        <f t="shared" si="112"/>
        <v>1.427664309208666</v>
      </c>
      <c r="I823" s="2">
        <f t="shared" si="113"/>
        <v>58.808143440310936</v>
      </c>
    </row>
    <row r="824" spans="1:9" ht="13.5" x14ac:dyDescent="0.25">
      <c r="A824" s="3">
        <f>TITRES_STAT!B827</f>
        <v>43202</v>
      </c>
      <c r="B824" s="6">
        <f>TITRES_STAT!D827</f>
        <v>3.3773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1.7238546399293096E-2</v>
      </c>
      <c r="G824" s="2">
        <f t="shared" si="115"/>
        <v>1.2074649683473684E-2</v>
      </c>
      <c r="H824" s="2">
        <f t="shared" si="112"/>
        <v>1.427664309208666</v>
      </c>
      <c r="I824" s="2">
        <f t="shared" si="113"/>
        <v>58.808143440310936</v>
      </c>
    </row>
    <row r="825" spans="1:9" ht="13.5" x14ac:dyDescent="0.25">
      <c r="A825" s="3">
        <f>TITRES_STAT!B828</f>
        <v>43203</v>
      </c>
      <c r="B825" s="6">
        <f>TITRES_STAT!D828</f>
        <v>3.2793000000000001</v>
      </c>
      <c r="C825" s="2">
        <f t="shared" si="108"/>
        <v>-9.7999999999999865E-2</v>
      </c>
      <c r="D825" s="2">
        <f t="shared" si="109"/>
        <v>0</v>
      </c>
      <c r="E825" s="2">
        <f t="shared" si="110"/>
        <v>9.7999999999999865E-2</v>
      </c>
      <c r="F825" s="2">
        <f t="shared" si="115"/>
        <v>1.6007221656486447E-2</v>
      </c>
      <c r="G825" s="2">
        <f t="shared" si="115"/>
        <v>1.8212174706082693E-2</v>
      </c>
      <c r="H825" s="2">
        <f t="shared" si="112"/>
        <v>0.87892972227749311</v>
      </c>
      <c r="I825" s="2">
        <f t="shared" si="113"/>
        <v>46.778211651903753</v>
      </c>
    </row>
    <row r="826" spans="1:9" ht="13.5" x14ac:dyDescent="0.25">
      <c r="A826" s="3">
        <f>TITRES_STAT!B829</f>
        <v>43206</v>
      </c>
      <c r="B826" s="6">
        <f>TITRES_STAT!D829</f>
        <v>3.3773</v>
      </c>
      <c r="C826" s="2">
        <f t="shared" si="108"/>
        <v>9.7999999999999865E-2</v>
      </c>
      <c r="D826" s="2">
        <f t="shared" si="109"/>
        <v>9.7999999999999865E-2</v>
      </c>
      <c r="E826" s="2">
        <f t="shared" si="110"/>
        <v>0</v>
      </c>
      <c r="F826" s="2">
        <f t="shared" si="115"/>
        <v>2.1863848681023122E-2</v>
      </c>
      <c r="G826" s="2">
        <f t="shared" si="115"/>
        <v>1.6911305084219643E-2</v>
      </c>
      <c r="H826" s="2">
        <f t="shared" si="112"/>
        <v>1.2928540152365189</v>
      </c>
      <c r="I826" s="2">
        <f t="shared" si="113"/>
        <v>56.386233342603575</v>
      </c>
    </row>
    <row r="827" spans="1:9" ht="13.5" x14ac:dyDescent="0.25">
      <c r="A827" s="3">
        <f>TITRES_STAT!B830</f>
        <v>43207</v>
      </c>
      <c r="B827" s="6">
        <f>TITRES_STAT!D830</f>
        <v>3.3773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2.0302145203807184E-2</v>
      </c>
      <c r="G827" s="2">
        <f t="shared" si="115"/>
        <v>1.5703354721061095E-2</v>
      </c>
      <c r="H827" s="2">
        <f t="shared" si="112"/>
        <v>1.2928540152365189</v>
      </c>
      <c r="I827" s="2">
        <f t="shared" si="113"/>
        <v>56.386233342603575</v>
      </c>
    </row>
    <row r="828" spans="1:9" ht="13.5" x14ac:dyDescent="0.25">
      <c r="A828" s="3">
        <f>TITRES_STAT!B831</f>
        <v>43208</v>
      </c>
      <c r="B828" s="6">
        <f>TITRES_STAT!D831</f>
        <v>3.3338000000000001</v>
      </c>
      <c r="C828" s="2">
        <f t="shared" si="108"/>
        <v>-4.3499999999999872E-2</v>
      </c>
      <c r="D828" s="2">
        <f t="shared" si="109"/>
        <v>0</v>
      </c>
      <c r="E828" s="2">
        <f t="shared" si="110"/>
        <v>4.3499999999999872E-2</v>
      </c>
      <c r="F828" s="2">
        <f t="shared" si="115"/>
        <v>1.8851991974963813E-2</v>
      </c>
      <c r="G828" s="2">
        <f t="shared" si="115"/>
        <v>1.7688829383842437E-2</v>
      </c>
      <c r="H828" s="2">
        <f t="shared" si="112"/>
        <v>1.0657569003511249</v>
      </c>
      <c r="I828" s="2">
        <f t="shared" si="113"/>
        <v>51.591593384970608</v>
      </c>
    </row>
    <row r="829" spans="1:9" ht="13.5" x14ac:dyDescent="0.25">
      <c r="A829" s="3">
        <f>TITRES_STAT!B832</f>
        <v>43209</v>
      </c>
      <c r="B829" s="6">
        <f>TITRES_STAT!D832</f>
        <v>3.2629000000000001</v>
      </c>
      <c r="C829" s="2">
        <f t="shared" si="108"/>
        <v>-7.0899999999999963E-2</v>
      </c>
      <c r="D829" s="2">
        <f t="shared" si="109"/>
        <v>0</v>
      </c>
      <c r="E829" s="2">
        <f t="shared" si="110"/>
        <v>7.0899999999999963E-2</v>
      </c>
      <c r="F829" s="2">
        <f t="shared" ref="F829:G844" si="116">((F828*13)+D829)/14</f>
        <v>1.7505421119609253E-2</v>
      </c>
      <c r="G829" s="2">
        <f t="shared" si="116"/>
        <v>2.1489627284996544E-2</v>
      </c>
      <c r="H829" s="2">
        <f t="shared" si="112"/>
        <v>0.81459863809881183</v>
      </c>
      <c r="I829" s="2">
        <f t="shared" si="113"/>
        <v>44.891394768833379</v>
      </c>
    </row>
    <row r="830" spans="1:9" ht="13.5" x14ac:dyDescent="0.25">
      <c r="A830" s="3">
        <f>TITRES_STAT!B833</f>
        <v>43210</v>
      </c>
      <c r="B830" s="6">
        <f>TITRES_STAT!D833</f>
        <v>3.2629000000000001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1.625503389678002E-2</v>
      </c>
      <c r="G830" s="2">
        <f t="shared" si="116"/>
        <v>1.9954653907496792E-2</v>
      </c>
      <c r="H830" s="2">
        <f t="shared" si="112"/>
        <v>0.81459863809881183</v>
      </c>
      <c r="I830" s="2">
        <f t="shared" si="113"/>
        <v>44.891394768833379</v>
      </c>
    </row>
    <row r="831" spans="1:9" ht="13.5" x14ac:dyDescent="0.25">
      <c r="A831" s="3">
        <f>TITRES_STAT!B834</f>
        <v>43213</v>
      </c>
      <c r="B831" s="6">
        <f>TITRES_STAT!D834</f>
        <v>3.4045999999999998</v>
      </c>
      <c r="C831" s="2">
        <f t="shared" si="108"/>
        <v>0.14169999999999972</v>
      </c>
      <c r="D831" s="2">
        <f t="shared" si="109"/>
        <v>0.14169999999999972</v>
      </c>
      <c r="E831" s="2">
        <f t="shared" si="110"/>
        <v>0</v>
      </c>
      <c r="F831" s="2">
        <f t="shared" si="116"/>
        <v>2.5215388618438566E-2</v>
      </c>
      <c r="G831" s="2">
        <f t="shared" si="116"/>
        <v>1.8529321485532737E-2</v>
      </c>
      <c r="H831" s="2">
        <f t="shared" si="112"/>
        <v>1.3608371271514801</v>
      </c>
      <c r="I831" s="2">
        <f t="shared" si="113"/>
        <v>57.642143606637873</v>
      </c>
    </row>
    <row r="832" spans="1:9" ht="13.5" x14ac:dyDescent="0.25">
      <c r="A832" s="3">
        <f>TITRES_STAT!B835</f>
        <v>43214</v>
      </c>
      <c r="B832" s="6">
        <f>TITRES_STAT!D835</f>
        <v>3.4045999999999998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2.3414289431407241E-2</v>
      </c>
      <c r="G832" s="2">
        <f t="shared" si="116"/>
        <v>1.7205798522280397E-2</v>
      </c>
      <c r="H832" s="2">
        <f t="shared" si="112"/>
        <v>1.3608371271514803</v>
      </c>
      <c r="I832" s="2">
        <f t="shared" si="113"/>
        <v>57.64214360663788</v>
      </c>
    </row>
    <row r="833" spans="1:9" ht="13.5" x14ac:dyDescent="0.25">
      <c r="A833" s="3">
        <f>TITRES_STAT!B836</f>
        <v>43215</v>
      </c>
      <c r="B833" s="6">
        <f>TITRES_STAT!D836</f>
        <v>3.4535999999999998</v>
      </c>
      <c r="C833" s="2">
        <f t="shared" si="108"/>
        <v>4.8999999999999932E-2</v>
      </c>
      <c r="D833" s="2">
        <f t="shared" si="109"/>
        <v>4.8999999999999932E-2</v>
      </c>
      <c r="E833" s="2">
        <f t="shared" si="110"/>
        <v>0</v>
      </c>
      <c r="F833" s="2">
        <f t="shared" si="116"/>
        <v>2.5241840186306718E-2</v>
      </c>
      <c r="G833" s="2">
        <f t="shared" si="116"/>
        <v>1.5976812913546082E-2</v>
      </c>
      <c r="H833" s="2">
        <f t="shared" si="112"/>
        <v>1.5799045981758477</v>
      </c>
      <c r="I833" s="2">
        <f t="shared" si="113"/>
        <v>61.238876789976572</v>
      </c>
    </row>
    <row r="834" spans="1:9" ht="13.5" x14ac:dyDescent="0.25">
      <c r="A834" s="3">
        <f>TITRES_STAT!B837</f>
        <v>43216</v>
      </c>
      <c r="B834" s="6">
        <f>TITRES_STAT!D837</f>
        <v>3.5571000000000002</v>
      </c>
      <c r="C834" s="2">
        <f t="shared" si="108"/>
        <v>0.10350000000000037</v>
      </c>
      <c r="D834" s="2">
        <f t="shared" si="109"/>
        <v>0.10350000000000037</v>
      </c>
      <c r="E834" s="2">
        <f t="shared" si="110"/>
        <v>0</v>
      </c>
      <c r="F834" s="2">
        <f t="shared" si="116"/>
        <v>3.0831708744427692E-2</v>
      </c>
      <c r="G834" s="2">
        <f t="shared" si="116"/>
        <v>1.4835611991149935E-2</v>
      </c>
      <c r="H834" s="2">
        <f t="shared" si="112"/>
        <v>2.0782229113851254</v>
      </c>
      <c r="I834" s="2">
        <f t="shared" si="113"/>
        <v>67.513723703978798</v>
      </c>
    </row>
    <row r="835" spans="1:9" ht="13.5" x14ac:dyDescent="0.25">
      <c r="A835" s="3">
        <f>TITRES_STAT!B838</f>
        <v>43217</v>
      </c>
      <c r="B835" s="6">
        <f>TITRES_STAT!D838</f>
        <v>3.5571000000000002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2.8629443834111427E-2</v>
      </c>
      <c r="G835" s="2">
        <f t="shared" si="116"/>
        <v>1.377592542035351E-2</v>
      </c>
      <c r="H835" s="2">
        <f t="shared" si="112"/>
        <v>2.0782229113851254</v>
      </c>
      <c r="I835" s="2">
        <f t="shared" si="113"/>
        <v>67.513723703978798</v>
      </c>
    </row>
    <row r="836" spans="1:9" ht="13.5" x14ac:dyDescent="0.25">
      <c r="A836" s="3">
        <f>TITRES_STAT!B839</f>
        <v>43220</v>
      </c>
      <c r="B836" s="6">
        <f>TITRES_STAT!D839</f>
        <v>3.5571000000000002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2.6584483560246324E-2</v>
      </c>
      <c r="G836" s="2">
        <f t="shared" si="116"/>
        <v>1.2791930747471116E-2</v>
      </c>
      <c r="H836" s="2">
        <f t="shared" si="112"/>
        <v>2.0782229113851254</v>
      </c>
      <c r="I836" s="2">
        <f t="shared" si="113"/>
        <v>67.513723703978798</v>
      </c>
    </row>
    <row r="837" spans="1:9" ht="13.5" x14ac:dyDescent="0.25">
      <c r="A837" s="3">
        <f>TITRES_STAT!B840</f>
        <v>43222</v>
      </c>
      <c r="B837" s="6">
        <f>TITRES_STAT!D840</f>
        <v>3.4535999999999998</v>
      </c>
      <c r="C837" s="2">
        <f t="shared" si="117"/>
        <v>-0.10350000000000037</v>
      </c>
      <c r="D837" s="2">
        <f t="shared" si="118"/>
        <v>0</v>
      </c>
      <c r="E837" s="2">
        <f t="shared" si="119"/>
        <v>0.10350000000000037</v>
      </c>
      <c r="F837" s="2">
        <f t="shared" si="116"/>
        <v>2.4685591877371588E-2</v>
      </c>
      <c r="G837" s="2">
        <f t="shared" si="116"/>
        <v>1.9271078551223206E-2</v>
      </c>
      <c r="H837" s="2">
        <f t="shared" si="112"/>
        <v>1.2809657649288499</v>
      </c>
      <c r="I837" s="2">
        <f t="shared" si="113"/>
        <v>56.158921130006838</v>
      </c>
    </row>
    <row r="838" spans="1:9" ht="13.5" x14ac:dyDescent="0.25">
      <c r="A838" s="3">
        <f>TITRES_STAT!B841</f>
        <v>43223</v>
      </c>
      <c r="B838" s="6">
        <f>TITRES_STAT!D841</f>
        <v>3.4535999999999998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2.292233531470219E-2</v>
      </c>
      <c r="G838" s="2">
        <f t="shared" si="116"/>
        <v>1.7894572940421547E-2</v>
      </c>
      <c r="H838" s="2">
        <f t="shared" si="112"/>
        <v>1.2809657649288502</v>
      </c>
      <c r="I838" s="2">
        <f t="shared" si="113"/>
        <v>56.158921130006838</v>
      </c>
    </row>
    <row r="839" spans="1:9" ht="13.5" x14ac:dyDescent="0.25">
      <c r="A839" s="3">
        <f>TITRES_STAT!B842</f>
        <v>43224</v>
      </c>
      <c r="B839" s="6">
        <f>TITRES_STAT!D842</f>
        <v>3.4535999999999998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2.128502564936632E-2</v>
      </c>
      <c r="G839" s="2">
        <f t="shared" si="116"/>
        <v>1.6616389158962866E-2</v>
      </c>
      <c r="H839" s="2">
        <f t="shared" si="112"/>
        <v>1.2809657649288502</v>
      </c>
      <c r="I839" s="2">
        <f t="shared" si="113"/>
        <v>56.158921130006838</v>
      </c>
    </row>
    <row r="840" spans="1:9" ht="13.5" x14ac:dyDescent="0.25">
      <c r="A840" s="3">
        <f>TITRES_STAT!B843</f>
        <v>43227</v>
      </c>
      <c r="B840" s="6">
        <f>TITRES_STAT!D843</f>
        <v>3.4535999999999998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1.9764666674411586E-2</v>
      </c>
      <c r="G840" s="2">
        <f t="shared" si="116"/>
        <v>1.5429504219036947E-2</v>
      </c>
      <c r="H840" s="2">
        <f t="shared" si="112"/>
        <v>1.2809657649288504</v>
      </c>
      <c r="I840" s="2">
        <f t="shared" si="113"/>
        <v>56.158921130006838</v>
      </c>
    </row>
    <row r="841" spans="1:9" ht="13.5" x14ac:dyDescent="0.25">
      <c r="A841" s="3">
        <f>TITRES_STAT!B844</f>
        <v>43228</v>
      </c>
      <c r="B841" s="6">
        <f>TITRES_STAT!D844</f>
        <v>3.3010999999999999</v>
      </c>
      <c r="C841" s="2">
        <f t="shared" si="117"/>
        <v>-0.15249999999999986</v>
      </c>
      <c r="D841" s="2">
        <f t="shared" si="118"/>
        <v>0</v>
      </c>
      <c r="E841" s="2">
        <f t="shared" si="119"/>
        <v>0.15249999999999986</v>
      </c>
      <c r="F841" s="2">
        <f t="shared" si="116"/>
        <v>1.8352904769096474E-2</v>
      </c>
      <c r="G841" s="2">
        <f t="shared" si="116"/>
        <v>2.5220253917677155E-2</v>
      </c>
      <c r="H841" s="2">
        <f t="shared" si="112"/>
        <v>0.72770499571507963</v>
      </c>
      <c r="I841" s="2">
        <f t="shared" si="113"/>
        <v>42.119748308876652</v>
      </c>
    </row>
    <row r="842" spans="1:9" ht="13.5" x14ac:dyDescent="0.25">
      <c r="A842" s="3">
        <f>TITRES_STAT!B845</f>
        <v>43229</v>
      </c>
      <c r="B842" s="6">
        <f>TITRES_STAT!D845</f>
        <v>3.2684000000000002</v>
      </c>
      <c r="C842" s="2">
        <f t="shared" si="117"/>
        <v>-3.2699999999999729E-2</v>
      </c>
      <c r="D842" s="2">
        <f t="shared" si="118"/>
        <v>0</v>
      </c>
      <c r="E842" s="2">
        <f t="shared" si="119"/>
        <v>3.2699999999999729E-2</v>
      </c>
      <c r="F842" s="2">
        <f t="shared" si="116"/>
        <v>1.7041982999875298E-2</v>
      </c>
      <c r="G842" s="2">
        <f t="shared" si="116"/>
        <v>2.5754521494985909E-2</v>
      </c>
      <c r="H842" s="2">
        <f t="shared" si="112"/>
        <v>0.66170839179416185</v>
      </c>
      <c r="I842" s="2">
        <f t="shared" si="113"/>
        <v>39.820969495117566</v>
      </c>
    </row>
    <row r="843" spans="1:9" ht="13.5" x14ac:dyDescent="0.25">
      <c r="A843" s="3">
        <f>TITRES_STAT!B846</f>
        <v>43230</v>
      </c>
      <c r="B843" s="6">
        <f>TITRES_STAT!D846</f>
        <v>3.2684000000000002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1.5824698499884205E-2</v>
      </c>
      <c r="G843" s="2">
        <f t="shared" si="116"/>
        <v>2.3914912816772629E-2</v>
      </c>
      <c r="H843" s="2">
        <f t="shared" si="112"/>
        <v>0.66170839179416185</v>
      </c>
      <c r="I843" s="2">
        <f t="shared" si="113"/>
        <v>39.820969495117566</v>
      </c>
    </row>
    <row r="844" spans="1:9" ht="13.5" x14ac:dyDescent="0.25">
      <c r="A844" s="3">
        <f>TITRES_STAT!B847</f>
        <v>43231</v>
      </c>
      <c r="B844" s="6">
        <f>TITRES_STAT!D847</f>
        <v>3.2684000000000002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1.4694362892749618E-2</v>
      </c>
      <c r="G844" s="2">
        <f t="shared" si="116"/>
        <v>2.2206704758431728E-2</v>
      </c>
      <c r="H844" s="2">
        <f t="shared" si="112"/>
        <v>0.66170839179416174</v>
      </c>
      <c r="I844" s="2">
        <f t="shared" si="113"/>
        <v>39.820969495117559</v>
      </c>
    </row>
    <row r="845" spans="1:9" ht="13.5" x14ac:dyDescent="0.25">
      <c r="A845" s="3">
        <f>TITRES_STAT!B848</f>
        <v>43234</v>
      </c>
      <c r="B845" s="6">
        <f>TITRES_STAT!D848</f>
        <v>3.2684000000000002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1.3644765543267502E-2</v>
      </c>
      <c r="G845" s="2">
        <f t="shared" si="120"/>
        <v>2.0620511561400889E-2</v>
      </c>
      <c r="H845" s="2">
        <f t="shared" si="112"/>
        <v>0.66170839179416174</v>
      </c>
      <c r="I845" s="2">
        <f t="shared" si="113"/>
        <v>39.820969495117559</v>
      </c>
    </row>
    <row r="846" spans="1:9" ht="13.5" x14ac:dyDescent="0.25">
      <c r="A846" s="3">
        <f>TITRES_STAT!B849</f>
        <v>43235</v>
      </c>
      <c r="B846" s="6">
        <f>TITRES_STAT!D849</f>
        <v>3.2684000000000002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1.2670139433034109E-2</v>
      </c>
      <c r="G846" s="2">
        <f t="shared" si="120"/>
        <v>1.9147617878443681E-2</v>
      </c>
      <c r="H846" s="2">
        <f t="shared" si="112"/>
        <v>0.66170839179416185</v>
      </c>
      <c r="I846" s="2">
        <f t="shared" si="113"/>
        <v>39.820969495117566</v>
      </c>
    </row>
    <row r="847" spans="1:9" ht="13.5" x14ac:dyDescent="0.25">
      <c r="A847" s="3">
        <f>TITRES_STAT!B850</f>
        <v>43236</v>
      </c>
      <c r="B847" s="6">
        <f>TITRES_STAT!D850</f>
        <v>3.2684000000000002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1.1765129473531673E-2</v>
      </c>
      <c r="G847" s="2">
        <f t="shared" si="120"/>
        <v>1.7779930887126275E-2</v>
      </c>
      <c r="H847" s="2">
        <f t="shared" si="112"/>
        <v>0.66170839179416185</v>
      </c>
      <c r="I847" s="2">
        <f t="shared" si="113"/>
        <v>39.820969495117566</v>
      </c>
    </row>
    <row r="848" spans="1:9" ht="13.5" x14ac:dyDescent="0.25">
      <c r="A848" s="3">
        <f>TITRES_STAT!B851</f>
        <v>43237</v>
      </c>
      <c r="B848" s="6">
        <f>TITRES_STAT!D851</f>
        <v>3.2684000000000002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1.0924763082565125E-2</v>
      </c>
      <c r="G848" s="2">
        <f t="shared" si="120"/>
        <v>1.6509935823760112E-2</v>
      </c>
      <c r="H848" s="2">
        <f t="shared" si="112"/>
        <v>0.66170839179416185</v>
      </c>
      <c r="I848" s="2">
        <f t="shared" si="113"/>
        <v>39.820969495117566</v>
      </c>
    </row>
    <row r="849" spans="1:9" ht="13.5" x14ac:dyDescent="0.25">
      <c r="A849" s="3">
        <f>TITRES_STAT!B852</f>
        <v>43238</v>
      </c>
      <c r="B849" s="6">
        <f>TITRES_STAT!D852</f>
        <v>3.2684000000000002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1.0144422862381902E-2</v>
      </c>
      <c r="G849" s="2">
        <f t="shared" si="120"/>
        <v>1.5330654693491532E-2</v>
      </c>
      <c r="H849" s="2">
        <f t="shared" ref="H849:H912" si="121">F849/G849</f>
        <v>0.66170839179416197</v>
      </c>
      <c r="I849" s="2">
        <f t="shared" ref="I849:I912" si="122">IF(G849=0,100,100-(100/(1+H849)))</f>
        <v>39.820969495117566</v>
      </c>
    </row>
    <row r="850" spans="1:9" ht="13.5" x14ac:dyDescent="0.25">
      <c r="A850" s="3">
        <f>TITRES_STAT!B853</f>
        <v>43241</v>
      </c>
      <c r="B850" s="6">
        <f>TITRES_STAT!D853</f>
        <v>3.3229000000000002</v>
      </c>
      <c r="C850" s="2">
        <f t="shared" si="117"/>
        <v>5.4499999999999993E-2</v>
      </c>
      <c r="D850" s="2">
        <f t="shared" si="118"/>
        <v>5.4499999999999993E-2</v>
      </c>
      <c r="E850" s="2">
        <f t="shared" si="119"/>
        <v>0</v>
      </c>
      <c r="F850" s="2">
        <f t="shared" si="120"/>
        <v>1.3312678372211766E-2</v>
      </c>
      <c r="G850" s="2">
        <f t="shared" si="120"/>
        <v>1.4235607929670709E-2</v>
      </c>
      <c r="H850" s="2">
        <f t="shared" si="121"/>
        <v>0.93516753467652636</v>
      </c>
      <c r="I850" s="2">
        <f t="shared" si="122"/>
        <v>48.324887531396328</v>
      </c>
    </row>
    <row r="851" spans="1:9" ht="13.5" x14ac:dyDescent="0.25">
      <c r="A851" s="3">
        <f>TITRES_STAT!B854</f>
        <v>43242</v>
      </c>
      <c r="B851" s="6">
        <f>TITRES_STAT!D854</f>
        <v>3.3229000000000002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1.2361772774196641E-2</v>
      </c>
      <c r="G851" s="2">
        <f t="shared" si="120"/>
        <v>1.3218778791837086E-2</v>
      </c>
      <c r="H851" s="2">
        <f t="shared" si="121"/>
        <v>0.93516753467652647</v>
      </c>
      <c r="I851" s="2">
        <f t="shared" si="122"/>
        <v>48.324887531396328</v>
      </c>
    </row>
    <row r="852" spans="1:9" ht="13.5" x14ac:dyDescent="0.25">
      <c r="A852" s="3">
        <f>TITRES_STAT!B855</f>
        <v>43243</v>
      </c>
      <c r="B852" s="6">
        <f>TITRES_STAT!D855</f>
        <v>3.2248000000000001</v>
      </c>
      <c r="C852" s="2">
        <f t="shared" si="117"/>
        <v>-9.8100000000000076E-2</v>
      </c>
      <c r="D852" s="2">
        <f t="shared" si="118"/>
        <v>0</v>
      </c>
      <c r="E852" s="2">
        <f t="shared" si="119"/>
        <v>9.8100000000000076E-2</v>
      </c>
      <c r="F852" s="2">
        <f t="shared" si="120"/>
        <v>1.1478789004611165E-2</v>
      </c>
      <c r="G852" s="2">
        <f t="shared" si="120"/>
        <v>1.928172316384873E-2</v>
      </c>
      <c r="H852" s="2">
        <f t="shared" si="121"/>
        <v>0.59531966656033763</v>
      </c>
      <c r="I852" s="2">
        <f t="shared" si="122"/>
        <v>37.316638103252615</v>
      </c>
    </row>
    <row r="853" spans="1:9" ht="13.5" x14ac:dyDescent="0.25">
      <c r="A853" s="3">
        <f>TITRES_STAT!B856</f>
        <v>43244</v>
      </c>
      <c r="B853" s="6">
        <f>TITRES_STAT!D856</f>
        <v>3.2029999999999998</v>
      </c>
      <c r="C853" s="2">
        <f t="shared" si="117"/>
        <v>-2.1800000000000264E-2</v>
      </c>
      <c r="D853" s="2">
        <f t="shared" si="118"/>
        <v>0</v>
      </c>
      <c r="E853" s="2">
        <f t="shared" si="119"/>
        <v>2.1800000000000264E-2</v>
      </c>
      <c r="F853" s="2">
        <f t="shared" si="120"/>
        <v>1.0658875504281797E-2</v>
      </c>
      <c r="G853" s="2">
        <f t="shared" si="120"/>
        <v>1.94616000807167E-2</v>
      </c>
      <c r="H853" s="2">
        <f t="shared" si="121"/>
        <v>0.54768752107094321</v>
      </c>
      <c r="I853" s="2">
        <f t="shared" si="122"/>
        <v>35.387474126040857</v>
      </c>
    </row>
    <row r="854" spans="1:9" ht="13.5" x14ac:dyDescent="0.25">
      <c r="A854" s="3">
        <f>TITRES_STAT!B857</f>
        <v>43245</v>
      </c>
      <c r="B854" s="6">
        <f>TITRES_STAT!D857</f>
        <v>3.1158999999999999</v>
      </c>
      <c r="C854" s="2">
        <f t="shared" si="117"/>
        <v>-8.7099999999999955E-2</v>
      </c>
      <c r="D854" s="2">
        <f t="shared" si="118"/>
        <v>0</v>
      </c>
      <c r="E854" s="2">
        <f t="shared" si="119"/>
        <v>8.7099999999999955E-2</v>
      </c>
      <c r="F854" s="2">
        <f t="shared" si="120"/>
        <v>9.8975272539759546E-3</v>
      </c>
      <c r="G854" s="2">
        <f t="shared" si="120"/>
        <v>2.4292914360665503E-2</v>
      </c>
      <c r="H854" s="2">
        <f t="shared" si="121"/>
        <v>0.40742444924606452</v>
      </c>
      <c r="I854" s="2">
        <f t="shared" si="122"/>
        <v>28.948228763847013</v>
      </c>
    </row>
    <row r="855" spans="1:9" ht="13.5" x14ac:dyDescent="0.25">
      <c r="A855" s="3">
        <f>TITRES_STAT!B858</f>
        <v>43248</v>
      </c>
      <c r="B855" s="6">
        <f>TITRES_STAT!D858</f>
        <v>3.1158999999999999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9.1905610215491009E-3</v>
      </c>
      <c r="G855" s="2">
        <f t="shared" si="120"/>
        <v>2.2557706192046539E-2</v>
      </c>
      <c r="H855" s="2">
        <f t="shared" si="121"/>
        <v>0.40742444924606452</v>
      </c>
      <c r="I855" s="2">
        <f t="shared" si="122"/>
        <v>28.948228763847013</v>
      </c>
    </row>
    <row r="856" spans="1:9" ht="13.5" x14ac:dyDescent="0.25">
      <c r="A856" s="3">
        <f>TITRES_STAT!B859</f>
        <v>43249</v>
      </c>
      <c r="B856" s="6">
        <f>TITRES_STAT!D859</f>
        <v>3.2029999999999998</v>
      </c>
      <c r="C856" s="2">
        <f t="shared" si="117"/>
        <v>8.7099999999999955E-2</v>
      </c>
      <c r="D856" s="2">
        <f t="shared" si="118"/>
        <v>8.7099999999999955E-2</v>
      </c>
      <c r="E856" s="2">
        <f t="shared" si="119"/>
        <v>0</v>
      </c>
      <c r="F856" s="2">
        <f t="shared" si="120"/>
        <v>1.4755520948581305E-2</v>
      </c>
      <c r="G856" s="2">
        <f t="shared" si="120"/>
        <v>2.0946441464043213E-2</v>
      </c>
      <c r="H856" s="2">
        <f t="shared" si="121"/>
        <v>0.70444046421492268</v>
      </c>
      <c r="I856" s="2">
        <f t="shared" si="122"/>
        <v>41.329719576881374</v>
      </c>
    </row>
    <row r="857" spans="1:9" ht="13.5" x14ac:dyDescent="0.25">
      <c r="A857" s="3">
        <f>TITRES_STAT!B860</f>
        <v>43250</v>
      </c>
      <c r="B857" s="6">
        <f>TITRES_STAT!D860</f>
        <v>3.2139000000000002</v>
      </c>
      <c r="C857" s="2">
        <f t="shared" si="117"/>
        <v>1.0900000000000354E-2</v>
      </c>
      <c r="D857" s="2">
        <f t="shared" si="118"/>
        <v>1.0900000000000354E-2</v>
      </c>
      <c r="E857" s="2">
        <f t="shared" si="119"/>
        <v>0</v>
      </c>
      <c r="F857" s="2">
        <f t="shared" si="120"/>
        <v>1.4480126595111236E-2</v>
      </c>
      <c r="G857" s="2">
        <f t="shared" si="120"/>
        <v>1.9450267073754413E-2</v>
      </c>
      <c r="H857" s="2">
        <f t="shared" si="121"/>
        <v>0.74446929392811623</v>
      </c>
      <c r="I857" s="2">
        <f t="shared" si="122"/>
        <v>42.675975812205571</v>
      </c>
    </row>
    <row r="858" spans="1:9" ht="13.5" x14ac:dyDescent="0.25">
      <c r="A858" s="3">
        <f>TITRES_STAT!B861</f>
        <v>43251</v>
      </c>
      <c r="B858" s="6">
        <f>TITRES_STAT!D861</f>
        <v>3.2139000000000002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1.3445831838317575E-2</v>
      </c>
      <c r="G858" s="2">
        <f t="shared" si="120"/>
        <v>1.8060962282771955E-2</v>
      </c>
      <c r="H858" s="2">
        <f t="shared" si="121"/>
        <v>0.74446929392811623</v>
      </c>
      <c r="I858" s="2">
        <f t="shared" si="122"/>
        <v>42.675975812205571</v>
      </c>
    </row>
    <row r="859" spans="1:9" ht="13.5" x14ac:dyDescent="0.25">
      <c r="A859" s="3">
        <f>TITRES_STAT!B862</f>
        <v>43252</v>
      </c>
      <c r="B859" s="6">
        <f>TITRES_STAT!D862</f>
        <v>3.2139000000000002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1.2485415278437748E-2</v>
      </c>
      <c r="G859" s="2">
        <f t="shared" si="120"/>
        <v>1.6770893548288243E-2</v>
      </c>
      <c r="H859" s="2">
        <f t="shared" si="121"/>
        <v>0.74446929392811623</v>
      </c>
      <c r="I859" s="2">
        <f t="shared" si="122"/>
        <v>42.675975812205571</v>
      </c>
    </row>
    <row r="860" spans="1:9" ht="13.5" x14ac:dyDescent="0.25">
      <c r="A860" s="3">
        <f>TITRES_STAT!B863</f>
        <v>43255</v>
      </c>
      <c r="B860" s="6">
        <f>TITRES_STAT!D863</f>
        <v>3.2139000000000002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1.1593599901406482E-2</v>
      </c>
      <c r="G860" s="2">
        <f t="shared" si="120"/>
        <v>1.557297258055337E-2</v>
      </c>
      <c r="H860" s="2">
        <f t="shared" si="121"/>
        <v>0.74446929392811623</v>
      </c>
      <c r="I860" s="2">
        <f t="shared" si="122"/>
        <v>42.675975812205571</v>
      </c>
    </row>
    <row r="861" spans="1:9" ht="13.5" x14ac:dyDescent="0.25">
      <c r="A861" s="3">
        <f>TITRES_STAT!B864</f>
        <v>43256</v>
      </c>
      <c r="B861" s="6">
        <f>TITRES_STAT!D864</f>
        <v>3.2139000000000002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1.0765485622734591E-2</v>
      </c>
      <c r="G861" s="2">
        <f t="shared" si="123"/>
        <v>1.4460617396228129E-2</v>
      </c>
      <c r="H861" s="2">
        <f t="shared" si="121"/>
        <v>0.74446929392811634</v>
      </c>
      <c r="I861" s="2">
        <f t="shared" si="122"/>
        <v>42.675975812205579</v>
      </c>
    </row>
    <row r="862" spans="1:9" ht="13.5" x14ac:dyDescent="0.25">
      <c r="A862" s="3">
        <f>TITRES_STAT!B865</f>
        <v>43257</v>
      </c>
      <c r="B862" s="6">
        <f>TITRES_STAT!D865</f>
        <v>3.1594000000000002</v>
      </c>
      <c r="C862" s="2">
        <f t="shared" si="117"/>
        <v>-5.4499999999999993E-2</v>
      </c>
      <c r="D862" s="2">
        <f t="shared" si="118"/>
        <v>0</v>
      </c>
      <c r="E862" s="2">
        <f t="shared" si="119"/>
        <v>5.4499999999999993E-2</v>
      </c>
      <c r="F862" s="2">
        <f t="shared" si="123"/>
        <v>9.9965223639678358E-3</v>
      </c>
      <c r="G862" s="2">
        <f t="shared" si="123"/>
        <v>1.7320573296497548E-2</v>
      </c>
      <c r="H862" s="2">
        <f t="shared" si="121"/>
        <v>0.57714731451696621</v>
      </c>
      <c r="I862" s="2">
        <f t="shared" si="122"/>
        <v>36.594382097637435</v>
      </c>
    </row>
    <row r="863" spans="1:9" ht="13.5" x14ac:dyDescent="0.25">
      <c r="A863" s="3">
        <f>TITRES_STAT!B866</f>
        <v>43258</v>
      </c>
      <c r="B863" s="6">
        <f>TITRES_STAT!D866</f>
        <v>3.1594000000000002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9.2824850522558473E-3</v>
      </c>
      <c r="G863" s="2">
        <f t="shared" si="123"/>
        <v>1.6083389489604867E-2</v>
      </c>
      <c r="H863" s="2">
        <f t="shared" si="121"/>
        <v>0.5771473145169661</v>
      </c>
      <c r="I863" s="2">
        <f t="shared" si="122"/>
        <v>36.594382097637428</v>
      </c>
    </row>
    <row r="864" spans="1:9" ht="13.5" x14ac:dyDescent="0.25">
      <c r="A864" s="3">
        <f>TITRES_STAT!B867</f>
        <v>43259</v>
      </c>
      <c r="B864" s="6">
        <f>TITRES_STAT!D867</f>
        <v>3.1594000000000002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8.6194504056661438E-3</v>
      </c>
      <c r="G864" s="2">
        <f t="shared" si="123"/>
        <v>1.493457595463309E-2</v>
      </c>
      <c r="H864" s="2">
        <f t="shared" si="121"/>
        <v>0.5771473145169661</v>
      </c>
      <c r="I864" s="2">
        <f t="shared" si="122"/>
        <v>36.594382097637428</v>
      </c>
    </row>
    <row r="865" spans="1:9" ht="13.5" x14ac:dyDescent="0.25">
      <c r="A865" s="3">
        <f>TITRES_STAT!B868</f>
        <v>43262</v>
      </c>
      <c r="B865" s="6">
        <f>TITRES_STAT!D868</f>
        <v>3.1594000000000002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8.0037753766899911E-3</v>
      </c>
      <c r="G865" s="2">
        <f t="shared" si="123"/>
        <v>1.3867820529302155E-2</v>
      </c>
      <c r="H865" s="2">
        <f t="shared" si="121"/>
        <v>0.5771473145169661</v>
      </c>
      <c r="I865" s="2">
        <f t="shared" si="122"/>
        <v>36.594382097637428</v>
      </c>
    </row>
    <row r="866" spans="1:9" ht="13.5" x14ac:dyDescent="0.25">
      <c r="A866" s="3">
        <f>TITRES_STAT!B869</f>
        <v>43263</v>
      </c>
      <c r="B866" s="6">
        <f>TITRES_STAT!D869</f>
        <v>3.1594000000000002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7.4320771354978495E-3</v>
      </c>
      <c r="G866" s="2">
        <f t="shared" si="123"/>
        <v>1.2877261920066288E-2</v>
      </c>
      <c r="H866" s="2">
        <f t="shared" si="121"/>
        <v>0.57714731451696621</v>
      </c>
      <c r="I866" s="2">
        <f t="shared" si="122"/>
        <v>36.594382097637435</v>
      </c>
    </row>
    <row r="867" spans="1:9" ht="13.5" x14ac:dyDescent="0.25">
      <c r="A867" s="3">
        <f>TITRES_STAT!B870</f>
        <v>43264</v>
      </c>
      <c r="B867" s="6">
        <f>TITRES_STAT!D870</f>
        <v>3.1594000000000002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6.9012144829622892E-3</v>
      </c>
      <c r="G867" s="2">
        <f t="shared" si="123"/>
        <v>1.1957457497204409E-2</v>
      </c>
      <c r="H867" s="2">
        <f t="shared" si="121"/>
        <v>0.57714731451696621</v>
      </c>
      <c r="I867" s="2">
        <f t="shared" si="122"/>
        <v>36.594382097637435</v>
      </c>
    </row>
    <row r="868" spans="1:9" ht="13.5" x14ac:dyDescent="0.25">
      <c r="A868" s="3">
        <f>TITRES_STAT!B871</f>
        <v>43265</v>
      </c>
      <c r="B868" s="6">
        <f>TITRES_STAT!D871</f>
        <v>3.1594000000000002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6.4082705913221256E-3</v>
      </c>
      <c r="G868" s="2">
        <f t="shared" si="123"/>
        <v>1.1103353390261236E-2</v>
      </c>
      <c r="H868" s="2">
        <f t="shared" si="121"/>
        <v>0.57714731451696633</v>
      </c>
      <c r="I868" s="2">
        <f t="shared" si="122"/>
        <v>36.594382097637435</v>
      </c>
    </row>
    <row r="869" spans="1:9" ht="13.5" x14ac:dyDescent="0.25">
      <c r="A869" s="3">
        <f>TITRES_STAT!B872</f>
        <v>43269</v>
      </c>
      <c r="B869" s="6">
        <f>TITRES_STAT!D872</f>
        <v>3.2139000000000002</v>
      </c>
      <c r="C869" s="2">
        <f t="shared" si="117"/>
        <v>5.4499999999999993E-2</v>
      </c>
      <c r="D869" s="2">
        <f t="shared" si="118"/>
        <v>5.4499999999999993E-2</v>
      </c>
      <c r="E869" s="2">
        <f t="shared" si="119"/>
        <v>0</v>
      </c>
      <c r="F869" s="2">
        <f t="shared" si="123"/>
        <v>9.8433941205134014E-3</v>
      </c>
      <c r="G869" s="2">
        <f t="shared" si="123"/>
        <v>1.0310256719528291E-2</v>
      </c>
      <c r="H869" s="2">
        <f t="shared" si="121"/>
        <v>0.95471862517927197</v>
      </c>
      <c r="I869" s="2">
        <f t="shared" si="122"/>
        <v>48.84174186920189</v>
      </c>
    </row>
    <row r="870" spans="1:9" ht="13.5" x14ac:dyDescent="0.25">
      <c r="A870" s="3">
        <f>TITRES_STAT!B873</f>
        <v>43270</v>
      </c>
      <c r="B870" s="6">
        <f>TITRES_STAT!D873</f>
        <v>3.3065000000000002</v>
      </c>
      <c r="C870" s="2">
        <f t="shared" si="117"/>
        <v>9.2600000000000016E-2</v>
      </c>
      <c r="D870" s="2">
        <f t="shared" si="118"/>
        <v>9.2600000000000016E-2</v>
      </c>
      <c r="E870" s="2">
        <f t="shared" si="119"/>
        <v>0</v>
      </c>
      <c r="F870" s="2">
        <f t="shared" si="123"/>
        <v>1.5754580254762444E-2</v>
      </c>
      <c r="G870" s="2">
        <f t="shared" si="123"/>
        <v>9.5738098109905568E-3</v>
      </c>
      <c r="H870" s="2">
        <f t="shared" si="121"/>
        <v>1.6455915216402646</v>
      </c>
      <c r="I870" s="2">
        <f t="shared" si="122"/>
        <v>62.20126985514375</v>
      </c>
    </row>
    <row r="871" spans="1:9" ht="13.5" x14ac:dyDescent="0.25">
      <c r="A871" s="3">
        <f>TITRES_STAT!B874</f>
        <v>43271</v>
      </c>
      <c r="B871" s="6">
        <f>TITRES_STAT!D874</f>
        <v>3.4045999999999998</v>
      </c>
      <c r="C871" s="2">
        <f t="shared" si="117"/>
        <v>9.8099999999999632E-2</v>
      </c>
      <c r="D871" s="2">
        <f t="shared" si="118"/>
        <v>9.8099999999999632E-2</v>
      </c>
      <c r="E871" s="2">
        <f t="shared" si="119"/>
        <v>0</v>
      </c>
      <c r="F871" s="2">
        <f t="shared" si="123"/>
        <v>2.1636395950850817E-2</v>
      </c>
      <c r="G871" s="2">
        <f t="shared" si="123"/>
        <v>8.8899662530626603E-3</v>
      </c>
      <c r="H871" s="2">
        <f t="shared" si="121"/>
        <v>2.4337995595199158</v>
      </c>
      <c r="I871" s="2">
        <f t="shared" si="122"/>
        <v>70.877741036817781</v>
      </c>
    </row>
    <row r="872" spans="1:9" ht="13.5" x14ac:dyDescent="0.25">
      <c r="A872" s="3">
        <f>TITRES_STAT!B875</f>
        <v>43272</v>
      </c>
      <c r="B872" s="6">
        <f>TITRES_STAT!D875</f>
        <v>3.6061000000000001</v>
      </c>
      <c r="C872" s="2">
        <f t="shared" si="117"/>
        <v>0.20150000000000023</v>
      </c>
      <c r="D872" s="2">
        <f t="shared" si="118"/>
        <v>0.20150000000000023</v>
      </c>
      <c r="E872" s="2">
        <f t="shared" si="119"/>
        <v>0</v>
      </c>
      <c r="F872" s="2">
        <f t="shared" si="123"/>
        <v>3.4483796240075776E-2</v>
      </c>
      <c r="G872" s="2">
        <f t="shared" si="123"/>
        <v>8.2549686635581838E-3</v>
      </c>
      <c r="H872" s="2">
        <f t="shared" si="121"/>
        <v>4.1773382365829645</v>
      </c>
      <c r="I872" s="2">
        <f t="shared" si="122"/>
        <v>80.685055634688482</v>
      </c>
    </row>
    <row r="873" spans="1:9" ht="13.5" x14ac:dyDescent="0.25">
      <c r="A873" s="3">
        <f>TITRES_STAT!B876</f>
        <v>43273</v>
      </c>
      <c r="B873" s="6">
        <f>TITRES_STAT!D876</f>
        <v>3.6225000000000001</v>
      </c>
      <c r="C873" s="2">
        <f t="shared" si="117"/>
        <v>1.639999999999997E-2</v>
      </c>
      <c r="D873" s="2">
        <f t="shared" si="118"/>
        <v>1.639999999999997E-2</v>
      </c>
      <c r="E873" s="2">
        <f t="shared" si="119"/>
        <v>0</v>
      </c>
      <c r="F873" s="2">
        <f t="shared" si="123"/>
        <v>3.3192096508641793E-2</v>
      </c>
      <c r="G873" s="2">
        <f t="shared" si="123"/>
        <v>7.6653280447325995E-3</v>
      </c>
      <c r="H873" s="2">
        <f t="shared" si="121"/>
        <v>4.330159950747376</v>
      </c>
      <c r="I873" s="2">
        <f t="shared" si="122"/>
        <v>81.238836934719316</v>
      </c>
    </row>
    <row r="874" spans="1:9" ht="13.5" x14ac:dyDescent="0.25">
      <c r="A874" s="3">
        <f>TITRES_STAT!B877</f>
        <v>43276</v>
      </c>
      <c r="B874" s="6">
        <f>TITRES_STAT!D877</f>
        <v>3.7096</v>
      </c>
      <c r="C874" s="2">
        <f t="shared" si="117"/>
        <v>8.7099999999999955E-2</v>
      </c>
      <c r="D874" s="2">
        <f t="shared" si="118"/>
        <v>8.7099999999999955E-2</v>
      </c>
      <c r="E874" s="2">
        <f t="shared" si="119"/>
        <v>0</v>
      </c>
      <c r="F874" s="2">
        <f t="shared" si="123"/>
        <v>3.7042661043738802E-2</v>
      </c>
      <c r="G874" s="2">
        <f t="shared" si="123"/>
        <v>7.1178046129659845E-3</v>
      </c>
      <c r="H874" s="2">
        <f t="shared" si="121"/>
        <v>5.2042256085901677</v>
      </c>
      <c r="I874" s="2">
        <f t="shared" si="122"/>
        <v>83.881952993207847</v>
      </c>
    </row>
    <row r="875" spans="1:9" ht="13.5" x14ac:dyDescent="0.25">
      <c r="A875" s="3">
        <f>TITRES_STAT!B878</f>
        <v>43277</v>
      </c>
      <c r="B875" s="6">
        <f>TITRES_STAT!D878</f>
        <v>3.7042000000000002</v>
      </c>
      <c r="C875" s="2">
        <f t="shared" si="117"/>
        <v>-5.3999999999998494E-3</v>
      </c>
      <c r="D875" s="2">
        <f t="shared" si="118"/>
        <v>0</v>
      </c>
      <c r="E875" s="2">
        <f t="shared" si="119"/>
        <v>5.3999999999998494E-3</v>
      </c>
      <c r="F875" s="2">
        <f t="shared" si="123"/>
        <v>3.4396756683471745E-2</v>
      </c>
      <c r="G875" s="2">
        <f t="shared" si="123"/>
        <v>6.9951042834684035E-3</v>
      </c>
      <c r="H875" s="2">
        <f t="shared" si="121"/>
        <v>4.9172614573826907</v>
      </c>
      <c r="I875" s="2">
        <f t="shared" si="122"/>
        <v>83.100290443439064</v>
      </c>
    </row>
    <row r="876" spans="1:9" ht="13.5" x14ac:dyDescent="0.25">
      <c r="A876" s="3">
        <f>TITRES_STAT!B879</f>
        <v>43278</v>
      </c>
      <c r="B876" s="6">
        <f>TITRES_STAT!D879</f>
        <v>3.7042000000000002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3.1939845491795189E-2</v>
      </c>
      <c r="G876" s="2">
        <f t="shared" si="123"/>
        <v>6.4954539775063744E-3</v>
      </c>
      <c r="H876" s="2">
        <f t="shared" si="121"/>
        <v>4.9172614573826907</v>
      </c>
      <c r="I876" s="2">
        <f t="shared" si="122"/>
        <v>83.100290443439064</v>
      </c>
    </row>
    <row r="877" spans="1:9" ht="13.5" x14ac:dyDescent="0.25">
      <c r="A877" s="3">
        <f>TITRES_STAT!B880</f>
        <v>43279</v>
      </c>
      <c r="B877" s="6">
        <f>TITRES_STAT!D880</f>
        <v>3.7042000000000002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2.9658427956666962E-2</v>
      </c>
      <c r="G877" s="2">
        <f t="shared" si="124"/>
        <v>6.0314929791130617E-3</v>
      </c>
      <c r="H877" s="2">
        <f t="shared" si="121"/>
        <v>4.9172614573826907</v>
      </c>
      <c r="I877" s="2">
        <f t="shared" si="122"/>
        <v>83.100290443439064</v>
      </c>
    </row>
    <row r="878" spans="1:9" ht="13.5" x14ac:dyDescent="0.25">
      <c r="A878" s="3">
        <f>TITRES_STAT!B881</f>
        <v>43280</v>
      </c>
      <c r="B878" s="6">
        <f>TITRES_STAT!D881</f>
        <v>3.8130999999999999</v>
      </c>
      <c r="C878" s="2">
        <f t="shared" si="117"/>
        <v>0.10889999999999977</v>
      </c>
      <c r="D878" s="2">
        <f t="shared" si="118"/>
        <v>0.10889999999999977</v>
      </c>
      <c r="E878" s="2">
        <f t="shared" si="119"/>
        <v>0</v>
      </c>
      <c r="F878" s="2">
        <f t="shared" si="124"/>
        <v>3.5318540245476447E-2</v>
      </c>
      <c r="G878" s="2">
        <f t="shared" si="124"/>
        <v>5.6006720520335573E-3</v>
      </c>
      <c r="H878" s="2">
        <f t="shared" si="121"/>
        <v>6.3061253930503893</v>
      </c>
      <c r="I878" s="2">
        <f t="shared" si="122"/>
        <v>86.312854677375185</v>
      </c>
    </row>
    <row r="879" spans="1:9" ht="13.5" x14ac:dyDescent="0.25">
      <c r="A879" s="3">
        <f>TITRES_STAT!B882</f>
        <v>43283</v>
      </c>
      <c r="B879" s="6">
        <f>TITRES_STAT!D882</f>
        <v>3.8220999999999998</v>
      </c>
      <c r="C879" s="2">
        <f t="shared" si="117"/>
        <v>8.999999999999897E-3</v>
      </c>
      <c r="D879" s="2">
        <f t="shared" si="118"/>
        <v>8.999999999999897E-3</v>
      </c>
      <c r="E879" s="2">
        <f t="shared" si="119"/>
        <v>0</v>
      </c>
      <c r="F879" s="2">
        <f t="shared" si="124"/>
        <v>3.3438644513656697E-2</v>
      </c>
      <c r="G879" s="2">
        <f t="shared" si="124"/>
        <v>5.200624048316874E-3</v>
      </c>
      <c r="H879" s="2">
        <f t="shared" si="121"/>
        <v>6.4297369321435101</v>
      </c>
      <c r="I879" s="2">
        <f t="shared" si="122"/>
        <v>86.540573251339922</v>
      </c>
    </row>
    <row r="880" spans="1:9" ht="13.5" x14ac:dyDescent="0.25">
      <c r="A880" s="3">
        <f>TITRES_STAT!B883</f>
        <v>43284</v>
      </c>
      <c r="B880" s="6">
        <f>TITRES_STAT!D883</f>
        <v>3.8220999999999998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3.1050169905538362E-2</v>
      </c>
      <c r="G880" s="2">
        <f t="shared" si="124"/>
        <v>4.829150902008526E-3</v>
      </c>
      <c r="H880" s="2">
        <f t="shared" si="121"/>
        <v>6.4297369321435101</v>
      </c>
      <c r="I880" s="2">
        <f t="shared" si="122"/>
        <v>86.540573251339922</v>
      </c>
    </row>
    <row r="881" spans="1:9" ht="13.5" x14ac:dyDescent="0.25">
      <c r="A881" s="3">
        <f>TITRES_STAT!B884</f>
        <v>43285</v>
      </c>
      <c r="B881" s="6">
        <f>TITRES_STAT!D884</f>
        <v>3.8220999999999998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2.8832300626571335E-2</v>
      </c>
      <c r="G881" s="2">
        <f t="shared" si="124"/>
        <v>4.4842115518650598E-3</v>
      </c>
      <c r="H881" s="2">
        <f t="shared" si="121"/>
        <v>6.4297369321435092</v>
      </c>
      <c r="I881" s="2">
        <f t="shared" si="122"/>
        <v>86.540573251339922</v>
      </c>
    </row>
    <row r="882" spans="1:9" ht="13.5" x14ac:dyDescent="0.25">
      <c r="A882" s="3">
        <f>TITRES_STAT!B885</f>
        <v>43286</v>
      </c>
      <c r="B882" s="6">
        <f>TITRES_STAT!D885</f>
        <v>3.8220999999999998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2.6772850581816242E-2</v>
      </c>
      <c r="G882" s="2">
        <f t="shared" si="124"/>
        <v>4.1639107267318412E-3</v>
      </c>
      <c r="H882" s="2">
        <f t="shared" si="121"/>
        <v>6.4297369321435101</v>
      </c>
      <c r="I882" s="2">
        <f t="shared" si="122"/>
        <v>86.540573251339922</v>
      </c>
    </row>
    <row r="883" spans="1:9" ht="13.5" x14ac:dyDescent="0.25">
      <c r="A883" s="3">
        <f>TITRES_STAT!B886</f>
        <v>43287</v>
      </c>
      <c r="B883" s="6">
        <f>TITRES_STAT!D886</f>
        <v>3.8220999999999998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2.4860504111686509E-2</v>
      </c>
      <c r="G883" s="2">
        <f t="shared" si="124"/>
        <v>3.8664885319652812E-3</v>
      </c>
      <c r="H883" s="2">
        <f t="shared" si="121"/>
        <v>6.4297369321435092</v>
      </c>
      <c r="I883" s="2">
        <f t="shared" si="122"/>
        <v>86.540573251339922</v>
      </c>
    </row>
    <row r="884" spans="1:9" ht="13.5" x14ac:dyDescent="0.25">
      <c r="A884" s="3">
        <f>TITRES_STAT!B887</f>
        <v>43290</v>
      </c>
      <c r="B884" s="6">
        <f>TITRES_STAT!D887</f>
        <v>3.8220999999999998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2.3084753817994613E-2</v>
      </c>
      <c r="G884" s="2">
        <f t="shared" si="124"/>
        <v>3.590310779682047E-3</v>
      </c>
      <c r="H884" s="2">
        <f t="shared" si="121"/>
        <v>6.4297369321435083</v>
      </c>
      <c r="I884" s="2">
        <f t="shared" si="122"/>
        <v>86.540573251339922</v>
      </c>
    </row>
    <row r="885" spans="1:9" ht="13.5" x14ac:dyDescent="0.25">
      <c r="A885" s="3">
        <f>TITRES_STAT!B888</f>
        <v>43291</v>
      </c>
      <c r="B885" s="6">
        <f>TITRES_STAT!D888</f>
        <v>3.8220999999999998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2.1435842830994999E-2</v>
      </c>
      <c r="G885" s="2">
        <f t="shared" si="124"/>
        <v>3.333860009704758E-3</v>
      </c>
      <c r="H885" s="2">
        <f t="shared" si="121"/>
        <v>6.4297369321435083</v>
      </c>
      <c r="I885" s="2">
        <f t="shared" si="122"/>
        <v>86.540573251339922</v>
      </c>
    </row>
    <row r="886" spans="1:9" ht="13.5" x14ac:dyDescent="0.25">
      <c r="A886" s="3">
        <f>TITRES_STAT!B889</f>
        <v>43292</v>
      </c>
      <c r="B886" s="6">
        <f>TITRES_STAT!D889</f>
        <v>3.8220999999999998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1.9904711200209643E-2</v>
      </c>
      <c r="G886" s="2">
        <f t="shared" si="124"/>
        <v>3.0957271518687038E-3</v>
      </c>
      <c r="H886" s="2">
        <f t="shared" si="121"/>
        <v>6.4297369321435092</v>
      </c>
      <c r="I886" s="2">
        <f t="shared" si="122"/>
        <v>86.540573251339922</v>
      </c>
    </row>
    <row r="887" spans="1:9" ht="13.5" x14ac:dyDescent="0.25">
      <c r="A887" s="3">
        <f>TITRES_STAT!B890</f>
        <v>43293</v>
      </c>
      <c r="B887" s="6">
        <f>TITRES_STAT!D890</f>
        <v>3.8220999999999998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1.848294611448038E-2</v>
      </c>
      <c r="G887" s="2">
        <f t="shared" si="124"/>
        <v>2.8746037838780817E-3</v>
      </c>
      <c r="H887" s="2">
        <f t="shared" si="121"/>
        <v>6.4297369321435092</v>
      </c>
      <c r="I887" s="2">
        <f t="shared" si="122"/>
        <v>86.540573251339922</v>
      </c>
    </row>
    <row r="888" spans="1:9" ht="13.5" x14ac:dyDescent="0.25">
      <c r="A888" s="3">
        <f>TITRES_STAT!B891</f>
        <v>43294</v>
      </c>
      <c r="B888" s="6">
        <f>TITRES_STAT!D891</f>
        <v>3.8220999999999998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1.7162735677731782E-2</v>
      </c>
      <c r="G888" s="2">
        <f t="shared" si="124"/>
        <v>2.6692749421725046E-3</v>
      </c>
      <c r="H888" s="2">
        <f t="shared" si="121"/>
        <v>6.4297369321435092</v>
      </c>
      <c r="I888" s="2">
        <f t="shared" si="122"/>
        <v>86.540573251339922</v>
      </c>
    </row>
    <row r="889" spans="1:9" ht="13.5" x14ac:dyDescent="0.25">
      <c r="A889" s="3">
        <f>TITRES_STAT!B892</f>
        <v>43297</v>
      </c>
      <c r="B889" s="6">
        <f>TITRES_STAT!D892</f>
        <v>3.7103000000000002</v>
      </c>
      <c r="C889" s="2">
        <f t="shared" si="117"/>
        <v>-0.11179999999999968</v>
      </c>
      <c r="D889" s="2">
        <f t="shared" si="118"/>
        <v>0</v>
      </c>
      <c r="E889" s="2">
        <f t="shared" si="119"/>
        <v>0.11179999999999968</v>
      </c>
      <c r="F889" s="2">
        <f t="shared" si="124"/>
        <v>1.5936825986465227E-2</v>
      </c>
      <c r="G889" s="2">
        <f t="shared" si="124"/>
        <v>1.0464326732017304E-2</v>
      </c>
      <c r="H889" s="2">
        <f t="shared" si="121"/>
        <v>1.5229671621112446</v>
      </c>
      <c r="I889" s="2">
        <f t="shared" si="122"/>
        <v>60.364129386321871</v>
      </c>
    </row>
    <row r="890" spans="1:9" ht="13.5" x14ac:dyDescent="0.25">
      <c r="A890" s="3">
        <f>TITRES_STAT!B893</f>
        <v>43298</v>
      </c>
      <c r="B890" s="6">
        <f>TITRES_STAT!D893</f>
        <v>3.8161999999999998</v>
      </c>
      <c r="C890" s="2">
        <f t="shared" si="117"/>
        <v>0.10589999999999966</v>
      </c>
      <c r="D890" s="2">
        <f t="shared" si="118"/>
        <v>0.10589999999999966</v>
      </c>
      <c r="E890" s="2">
        <f t="shared" si="119"/>
        <v>0</v>
      </c>
      <c r="F890" s="2">
        <f t="shared" si="124"/>
        <v>2.2362766987431972E-2</v>
      </c>
      <c r="G890" s="2">
        <f t="shared" si="124"/>
        <v>9.7168748225874967E-3</v>
      </c>
      <c r="H890" s="2">
        <f t="shared" si="121"/>
        <v>2.301436150587048</v>
      </c>
      <c r="I890" s="2">
        <f t="shared" si="122"/>
        <v>69.710151752527935</v>
      </c>
    </row>
    <row r="891" spans="1:9" ht="13.5" x14ac:dyDescent="0.25">
      <c r="A891" s="3">
        <f>TITRES_STAT!B894</f>
        <v>43299</v>
      </c>
      <c r="B891" s="6">
        <f>TITRES_STAT!D894</f>
        <v>3.8161999999999998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2.0765426488329689E-2</v>
      </c>
      <c r="G891" s="2">
        <f t="shared" si="124"/>
        <v>9.0228123352598198E-3</v>
      </c>
      <c r="H891" s="2">
        <f t="shared" si="121"/>
        <v>2.3014361505870475</v>
      </c>
      <c r="I891" s="2">
        <f t="shared" si="122"/>
        <v>69.710151752527935</v>
      </c>
    </row>
    <row r="892" spans="1:9" ht="13.5" x14ac:dyDescent="0.25">
      <c r="A892" s="3">
        <f>TITRES_STAT!B895</f>
        <v>43300</v>
      </c>
      <c r="B892" s="6">
        <f>TITRES_STAT!D895</f>
        <v>3.8161999999999998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1.9282181739163285E-2</v>
      </c>
      <c r="G892" s="2">
        <f t="shared" si="124"/>
        <v>8.3783257398841182E-3</v>
      </c>
      <c r="H892" s="2">
        <f t="shared" si="121"/>
        <v>2.301436150587048</v>
      </c>
      <c r="I892" s="2">
        <f t="shared" si="122"/>
        <v>69.710151752527935</v>
      </c>
    </row>
    <row r="893" spans="1:9" ht="13.5" x14ac:dyDescent="0.25">
      <c r="A893" s="3">
        <f>TITRES_STAT!B896</f>
        <v>43301</v>
      </c>
      <c r="B893" s="6">
        <f>TITRES_STAT!D896</f>
        <v>3.9279000000000002</v>
      </c>
      <c r="C893" s="2">
        <f t="shared" si="117"/>
        <v>0.11170000000000035</v>
      </c>
      <c r="D893" s="2">
        <f t="shared" si="118"/>
        <v>0.11170000000000035</v>
      </c>
      <c r="E893" s="2">
        <f t="shared" si="119"/>
        <v>0</v>
      </c>
      <c r="F893" s="2">
        <f t="shared" ref="F893:G908" si="125">((F892*13)+D893)/14</f>
        <v>2.5883454472080219E-2</v>
      </c>
      <c r="G893" s="2">
        <f t="shared" si="125"/>
        <v>7.7798739013209672E-3</v>
      </c>
      <c r="H893" s="2">
        <f t="shared" si="121"/>
        <v>3.3269760924640943</v>
      </c>
      <c r="I893" s="2">
        <f t="shared" si="122"/>
        <v>76.889172053859738</v>
      </c>
    </row>
    <row r="894" spans="1:9" ht="13.5" x14ac:dyDescent="0.25">
      <c r="A894" s="3">
        <f>TITRES_STAT!B897</f>
        <v>43304</v>
      </c>
      <c r="B894" s="6">
        <f>TITRES_STAT!D897</f>
        <v>4.0454999999999997</v>
      </c>
      <c r="C894" s="2">
        <f t="shared" si="117"/>
        <v>0.11759999999999948</v>
      </c>
      <c r="D894" s="2">
        <f t="shared" si="118"/>
        <v>0.11759999999999948</v>
      </c>
      <c r="E894" s="2">
        <f t="shared" si="119"/>
        <v>0</v>
      </c>
      <c r="F894" s="2">
        <f t="shared" si="125"/>
        <v>3.2434636295503021E-2</v>
      </c>
      <c r="G894" s="2">
        <f t="shared" si="125"/>
        <v>7.2241686226551831E-3</v>
      </c>
      <c r="H894" s="2">
        <f t="shared" si="121"/>
        <v>4.4897396489039787</v>
      </c>
      <c r="I894" s="2">
        <f t="shared" si="122"/>
        <v>81.784199908284378</v>
      </c>
    </row>
    <row r="895" spans="1:9" ht="13.5" x14ac:dyDescent="0.25">
      <c r="A895" s="3">
        <f>TITRES_STAT!B898</f>
        <v>43305</v>
      </c>
      <c r="B895" s="6">
        <f>TITRES_STAT!D898</f>
        <v>4.1631</v>
      </c>
      <c r="C895" s="2">
        <f t="shared" si="117"/>
        <v>0.11760000000000037</v>
      </c>
      <c r="D895" s="2">
        <f t="shared" si="118"/>
        <v>0.11760000000000037</v>
      </c>
      <c r="E895" s="2">
        <f t="shared" si="119"/>
        <v>0</v>
      </c>
      <c r="F895" s="2">
        <f t="shared" si="125"/>
        <v>3.8517876560109972E-2</v>
      </c>
      <c r="G895" s="2">
        <f t="shared" si="125"/>
        <v>6.708156578179812E-3</v>
      </c>
      <c r="H895" s="2">
        <f t="shared" si="121"/>
        <v>5.7419465558392488</v>
      </c>
      <c r="I895" s="2">
        <f t="shared" si="122"/>
        <v>85.167488473578999</v>
      </c>
    </row>
    <row r="896" spans="1:9" ht="13.5" x14ac:dyDescent="0.25">
      <c r="A896" s="3">
        <f>TITRES_STAT!B899</f>
        <v>43307</v>
      </c>
      <c r="B896" s="6">
        <f>TITRES_STAT!D899</f>
        <v>4.1631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3.576659966295926E-2</v>
      </c>
      <c r="G896" s="2">
        <f t="shared" si="125"/>
        <v>6.2290025368812538E-3</v>
      </c>
      <c r="H896" s="2">
        <f t="shared" si="121"/>
        <v>5.7419465558392488</v>
      </c>
      <c r="I896" s="2">
        <f t="shared" si="122"/>
        <v>85.167488473578999</v>
      </c>
    </row>
    <row r="897" spans="1:9" ht="13.5" x14ac:dyDescent="0.25">
      <c r="A897" s="3">
        <f>TITRES_STAT!B900</f>
        <v>43308</v>
      </c>
      <c r="B897" s="6">
        <f>TITRES_STAT!D900</f>
        <v>4.1631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3.3211842544176459E-2</v>
      </c>
      <c r="G897" s="2">
        <f t="shared" si="125"/>
        <v>5.7840737842468782E-3</v>
      </c>
      <c r="H897" s="2">
        <f t="shared" si="121"/>
        <v>5.7419465558392497</v>
      </c>
      <c r="I897" s="2">
        <f t="shared" si="122"/>
        <v>85.167488473578999</v>
      </c>
    </row>
    <row r="898" spans="1:9" ht="13.5" x14ac:dyDescent="0.25">
      <c r="A898" s="3">
        <f>TITRES_STAT!B901</f>
        <v>43311</v>
      </c>
      <c r="B898" s="6">
        <f>TITRES_STAT!D901</f>
        <v>4.4100999999999999</v>
      </c>
      <c r="C898" s="2">
        <f t="shared" si="117"/>
        <v>0.24699999999999989</v>
      </c>
      <c r="D898" s="2">
        <f t="shared" si="118"/>
        <v>0.24699999999999989</v>
      </c>
      <c r="E898" s="2">
        <f t="shared" si="119"/>
        <v>0</v>
      </c>
      <c r="F898" s="2">
        <f t="shared" si="125"/>
        <v>4.8482425219592416E-2</v>
      </c>
      <c r="G898" s="2">
        <f t="shared" si="125"/>
        <v>5.3709256568006732E-3</v>
      </c>
      <c r="H898" s="2">
        <f t="shared" si="121"/>
        <v>9.0268285799495107</v>
      </c>
      <c r="I898" s="2">
        <f t="shared" si="122"/>
        <v>90.026756795267403</v>
      </c>
    </row>
    <row r="899" spans="1:9" ht="13.5" x14ac:dyDescent="0.25">
      <c r="A899" s="3">
        <f>TITRES_STAT!B902</f>
        <v>43312</v>
      </c>
      <c r="B899" s="6">
        <f>TITRES_STAT!D902</f>
        <v>4.5217999999999998</v>
      </c>
      <c r="C899" s="2">
        <f t="shared" ref="C899:C962" si="126">B899-B898</f>
        <v>0.11169999999999991</v>
      </c>
      <c r="D899" s="2">
        <f t="shared" ref="D899:D962" si="127">IF(C899&gt;0,C899,0)</f>
        <v>0.11169999999999991</v>
      </c>
      <c r="E899" s="2">
        <f t="shared" ref="E899:E962" si="128">IF(C899&lt;0,-C899,0)</f>
        <v>0</v>
      </c>
      <c r="F899" s="2">
        <f t="shared" si="125"/>
        <v>5.299796627533581E-2</v>
      </c>
      <c r="G899" s="2">
        <f t="shared" si="125"/>
        <v>4.9872881098863399E-3</v>
      </c>
      <c r="H899" s="2">
        <f t="shared" si="121"/>
        <v>10.626610115079883</v>
      </c>
      <c r="I899" s="2">
        <f t="shared" si="122"/>
        <v>91.399040734126061</v>
      </c>
    </row>
    <row r="900" spans="1:9" ht="13.5" x14ac:dyDescent="0.25">
      <c r="A900" s="3">
        <f>TITRES_STAT!B903</f>
        <v>43313</v>
      </c>
      <c r="B900" s="6">
        <f>TITRES_STAT!D903</f>
        <v>4.4218000000000002</v>
      </c>
      <c r="C900" s="2">
        <f t="shared" si="126"/>
        <v>-9.9999999999999645E-2</v>
      </c>
      <c r="D900" s="2">
        <f t="shared" si="127"/>
        <v>0</v>
      </c>
      <c r="E900" s="2">
        <f t="shared" si="128"/>
        <v>9.9999999999999645E-2</v>
      </c>
      <c r="F900" s="2">
        <f t="shared" si="125"/>
        <v>4.9212397255668963E-2</v>
      </c>
      <c r="G900" s="2">
        <f t="shared" si="125"/>
        <v>1.1773910387751576E-2</v>
      </c>
      <c r="H900" s="2">
        <f t="shared" si="121"/>
        <v>4.1797835752907311</v>
      </c>
      <c r="I900" s="2">
        <f t="shared" si="122"/>
        <v>80.694174081513211</v>
      </c>
    </row>
    <row r="901" spans="1:9" ht="13.5" x14ac:dyDescent="0.25">
      <c r="A901" s="3">
        <f>TITRES_STAT!B904</f>
        <v>43314</v>
      </c>
      <c r="B901" s="6">
        <f>TITRES_STAT!D904</f>
        <v>4.4218000000000002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4.5697226023121186E-2</v>
      </c>
      <c r="G901" s="2">
        <f t="shared" si="125"/>
        <v>1.0932916788626462E-2</v>
      </c>
      <c r="H901" s="2">
        <f t="shared" si="121"/>
        <v>4.1797835752907329</v>
      </c>
      <c r="I901" s="2">
        <f t="shared" si="122"/>
        <v>80.694174081513211</v>
      </c>
    </row>
    <row r="902" spans="1:9" ht="13.5" x14ac:dyDescent="0.25">
      <c r="A902" s="3">
        <f>TITRES_STAT!B905</f>
        <v>43315</v>
      </c>
      <c r="B902" s="6">
        <f>TITRES_STAT!D905</f>
        <v>4.4218000000000002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4.2433138450041104E-2</v>
      </c>
      <c r="G902" s="2">
        <f t="shared" si="125"/>
        <v>1.0151994160867428E-2</v>
      </c>
      <c r="H902" s="2">
        <f t="shared" si="121"/>
        <v>4.1797835752907329</v>
      </c>
      <c r="I902" s="2">
        <f t="shared" si="122"/>
        <v>80.694174081513211</v>
      </c>
    </row>
    <row r="903" spans="1:9" ht="13.5" x14ac:dyDescent="0.25">
      <c r="A903" s="3">
        <f>TITRES_STAT!B906</f>
        <v>43318</v>
      </c>
      <c r="B903" s="6">
        <f>TITRES_STAT!D906</f>
        <v>4.4218000000000002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3.9402199989323879E-2</v>
      </c>
      <c r="G903" s="2">
        <f t="shared" si="125"/>
        <v>9.4268517208054691E-3</v>
      </c>
      <c r="H903" s="2">
        <f t="shared" si="121"/>
        <v>4.1797835752907329</v>
      </c>
      <c r="I903" s="2">
        <f t="shared" si="122"/>
        <v>80.694174081513211</v>
      </c>
    </row>
    <row r="904" spans="1:9" ht="13.5" x14ac:dyDescent="0.25">
      <c r="A904" s="3">
        <f>TITRES_STAT!B907</f>
        <v>43319</v>
      </c>
      <c r="B904" s="6">
        <f>TITRES_STAT!D907</f>
        <v>4.4218000000000002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3.6587757132943599E-2</v>
      </c>
      <c r="G904" s="2">
        <f t="shared" si="125"/>
        <v>8.7535051693193641E-3</v>
      </c>
      <c r="H904" s="2">
        <f t="shared" si="121"/>
        <v>4.179783575290732</v>
      </c>
      <c r="I904" s="2">
        <f t="shared" si="122"/>
        <v>80.694174081513211</v>
      </c>
    </row>
    <row r="905" spans="1:9" ht="13.5" x14ac:dyDescent="0.25">
      <c r="A905" s="3">
        <f>TITRES_STAT!B908</f>
        <v>43320</v>
      </c>
      <c r="B905" s="6">
        <f>TITRES_STAT!D908</f>
        <v>4.4218000000000002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3.3974345909161915E-2</v>
      </c>
      <c r="G905" s="2">
        <f t="shared" si="125"/>
        <v>8.1282548000822675E-3</v>
      </c>
      <c r="H905" s="2">
        <f t="shared" si="121"/>
        <v>4.179783575290732</v>
      </c>
      <c r="I905" s="2">
        <f t="shared" si="122"/>
        <v>80.694174081513211</v>
      </c>
    </row>
    <row r="906" spans="1:9" ht="13.5" x14ac:dyDescent="0.25">
      <c r="A906" s="3">
        <f>TITRES_STAT!B909</f>
        <v>43321</v>
      </c>
      <c r="B906" s="6">
        <f>TITRES_STAT!D909</f>
        <v>4.2925000000000004</v>
      </c>
      <c r="C906" s="2">
        <f t="shared" si="126"/>
        <v>-0.12929999999999975</v>
      </c>
      <c r="D906" s="2">
        <f t="shared" si="127"/>
        <v>0</v>
      </c>
      <c r="E906" s="2">
        <f t="shared" si="128"/>
        <v>0.12929999999999975</v>
      </c>
      <c r="F906" s="2">
        <f t="shared" si="125"/>
        <v>3.1547606915650353E-2</v>
      </c>
      <c r="G906" s="2">
        <f t="shared" si="125"/>
        <v>1.6783379457219229E-2</v>
      </c>
      <c r="H906" s="2">
        <f t="shared" si="121"/>
        <v>1.8796933594968215</v>
      </c>
      <c r="I906" s="2">
        <f t="shared" si="122"/>
        <v>65.274080425884875</v>
      </c>
    </row>
    <row r="907" spans="1:9" ht="13.5" x14ac:dyDescent="0.25">
      <c r="A907" s="3">
        <f>TITRES_STAT!B910</f>
        <v>43322</v>
      </c>
      <c r="B907" s="6">
        <f>TITRES_STAT!D910</f>
        <v>4.1571999999999996</v>
      </c>
      <c r="C907" s="2">
        <f t="shared" si="126"/>
        <v>-0.13530000000000086</v>
      </c>
      <c r="D907" s="2">
        <f t="shared" si="127"/>
        <v>0</v>
      </c>
      <c r="E907" s="2">
        <f t="shared" si="128"/>
        <v>0.13530000000000086</v>
      </c>
      <c r="F907" s="2">
        <f t="shared" si="125"/>
        <v>2.9294206421675326E-2</v>
      </c>
      <c r="G907" s="2">
        <f t="shared" si="125"/>
        <v>2.5248852353132203E-2</v>
      </c>
      <c r="H907" s="2">
        <f t="shared" si="121"/>
        <v>1.1602193245049131</v>
      </c>
      <c r="I907" s="2">
        <f t="shared" si="122"/>
        <v>53.708404111736037</v>
      </c>
    </row>
    <row r="908" spans="1:9" ht="13.5" x14ac:dyDescent="0.25">
      <c r="A908" s="3">
        <f>TITRES_STAT!B911</f>
        <v>43326</v>
      </c>
      <c r="B908" s="6">
        <f>TITRES_STAT!D911</f>
        <v>4.1161000000000003</v>
      </c>
      <c r="C908" s="2">
        <f t="shared" si="126"/>
        <v>-4.1099999999999248E-2</v>
      </c>
      <c r="D908" s="2">
        <f t="shared" si="127"/>
        <v>0</v>
      </c>
      <c r="E908" s="2">
        <f t="shared" si="128"/>
        <v>4.1099999999999248E-2</v>
      </c>
      <c r="F908" s="2">
        <f t="shared" si="125"/>
        <v>2.7201763105841374E-2</v>
      </c>
      <c r="G908" s="2">
        <f t="shared" si="125"/>
        <v>2.6381077185051279E-2</v>
      </c>
      <c r="H908" s="2">
        <f t="shared" si="121"/>
        <v>1.0311088859273394</v>
      </c>
      <c r="I908" s="2">
        <f t="shared" si="122"/>
        <v>50.765810394087659</v>
      </c>
    </row>
    <row r="909" spans="1:9" ht="13.5" x14ac:dyDescent="0.25">
      <c r="A909" s="3">
        <f>TITRES_STAT!B912</f>
        <v>43327</v>
      </c>
      <c r="B909" s="6">
        <f>TITRES_STAT!D912</f>
        <v>4.1161000000000003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2.5258780026852702E-2</v>
      </c>
      <c r="G909" s="2">
        <f t="shared" si="129"/>
        <v>2.4496714528976189E-2</v>
      </c>
      <c r="H909" s="2">
        <f t="shared" si="121"/>
        <v>1.0311088859273392</v>
      </c>
      <c r="I909" s="2">
        <f t="shared" si="122"/>
        <v>50.765810394087659</v>
      </c>
    </row>
    <row r="910" spans="1:9" ht="13.5" x14ac:dyDescent="0.25">
      <c r="A910" s="3">
        <f>TITRES_STAT!B913</f>
        <v>43328</v>
      </c>
      <c r="B910" s="6">
        <f>TITRES_STAT!D913</f>
        <v>4.1161000000000003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2.3454581453506079E-2</v>
      </c>
      <c r="G910" s="2">
        <f t="shared" si="129"/>
        <v>2.2746949205477891E-2</v>
      </c>
      <c r="H910" s="2">
        <f t="shared" si="121"/>
        <v>1.0311088859273392</v>
      </c>
      <c r="I910" s="2">
        <f t="shared" si="122"/>
        <v>50.765810394087659</v>
      </c>
    </row>
    <row r="911" spans="1:9" ht="13.5" x14ac:dyDescent="0.25">
      <c r="A911" s="3">
        <f>TITRES_STAT!B914</f>
        <v>43329</v>
      </c>
      <c r="B911" s="6">
        <f>TITRES_STAT!D914</f>
        <v>4.1161000000000003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2.1779254206827074E-2</v>
      </c>
      <c r="G911" s="2">
        <f t="shared" si="129"/>
        <v>2.1122167119372325E-2</v>
      </c>
      <c r="H911" s="2">
        <f t="shared" si="121"/>
        <v>1.0311088859273392</v>
      </c>
      <c r="I911" s="2">
        <f t="shared" si="122"/>
        <v>50.765810394087659</v>
      </c>
    </row>
    <row r="912" spans="1:9" ht="13.5" x14ac:dyDescent="0.25">
      <c r="A912" s="3">
        <f>TITRES_STAT!B915</f>
        <v>43332</v>
      </c>
      <c r="B912" s="6">
        <f>TITRES_STAT!D915</f>
        <v>4.1161000000000003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2.0223593192053711E-2</v>
      </c>
      <c r="G912" s="2">
        <f t="shared" si="129"/>
        <v>1.9613440896560013E-2</v>
      </c>
      <c r="H912" s="2">
        <f t="shared" si="121"/>
        <v>1.0311088859273394</v>
      </c>
      <c r="I912" s="2">
        <f t="shared" si="122"/>
        <v>50.765810394087659</v>
      </c>
    </row>
    <row r="913" spans="1:9" ht="13.5" x14ac:dyDescent="0.25">
      <c r="A913" s="3">
        <f>TITRES_STAT!B916</f>
        <v>43335</v>
      </c>
      <c r="B913" s="6">
        <f>TITRES_STAT!D916</f>
        <v>4.1161000000000003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1.8779050821192734E-2</v>
      </c>
      <c r="G913" s="2">
        <f t="shared" si="129"/>
        <v>1.8212480832520011E-2</v>
      </c>
      <c r="H913" s="2">
        <f t="shared" ref="H913:H976" si="130">F913/G913</f>
        <v>1.0311088859273396</v>
      </c>
      <c r="I913" s="2">
        <f t="shared" ref="I913:I976" si="131">IF(G913=0,100,100-(100/(1+H913)))</f>
        <v>50.765810394087666</v>
      </c>
    </row>
    <row r="914" spans="1:9" ht="13.5" x14ac:dyDescent="0.25">
      <c r="A914" s="3">
        <f>TITRES_STAT!B917</f>
        <v>43336</v>
      </c>
      <c r="B914" s="6">
        <f>TITRES_STAT!D917</f>
        <v>4.1161000000000003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1.7437690048250395E-2</v>
      </c>
      <c r="G914" s="2">
        <f t="shared" si="129"/>
        <v>1.6911589344482867E-2</v>
      </c>
      <c r="H914" s="2">
        <f t="shared" si="130"/>
        <v>1.0311088859273396</v>
      </c>
      <c r="I914" s="2">
        <f t="shared" si="131"/>
        <v>50.765810394087666</v>
      </c>
    </row>
    <row r="915" spans="1:9" ht="13.5" x14ac:dyDescent="0.25">
      <c r="A915" s="3">
        <f>TITRES_STAT!B918</f>
        <v>43339</v>
      </c>
      <c r="B915" s="6">
        <f>TITRES_STAT!D918</f>
        <v>4.1161000000000003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1.6192140759089653E-2</v>
      </c>
      <c r="G915" s="2">
        <f t="shared" si="129"/>
        <v>1.5703618677019807E-2</v>
      </c>
      <c r="H915" s="2">
        <f t="shared" si="130"/>
        <v>1.0311088859273394</v>
      </c>
      <c r="I915" s="2">
        <f t="shared" si="131"/>
        <v>50.765810394087659</v>
      </c>
    </row>
    <row r="916" spans="1:9" ht="13.5" x14ac:dyDescent="0.25">
      <c r="A916" s="3">
        <f>TITRES_STAT!B919</f>
        <v>43340</v>
      </c>
      <c r="B916" s="6">
        <f>TITRES_STAT!D919</f>
        <v>4.1161000000000003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1.5035559276297534E-2</v>
      </c>
      <c r="G916" s="2">
        <f t="shared" si="129"/>
        <v>1.4581931628661251E-2</v>
      </c>
      <c r="H916" s="2">
        <f t="shared" si="130"/>
        <v>1.0311088859273392</v>
      </c>
      <c r="I916" s="2">
        <f t="shared" si="131"/>
        <v>50.765810394087659</v>
      </c>
    </row>
    <row r="917" spans="1:9" ht="13.5" x14ac:dyDescent="0.25">
      <c r="A917" s="3">
        <f>TITRES_STAT!B920</f>
        <v>43341</v>
      </c>
      <c r="B917" s="6">
        <f>TITRES_STAT!D920</f>
        <v>4.0572999999999997</v>
      </c>
      <c r="C917" s="2">
        <f t="shared" si="126"/>
        <v>-5.880000000000063E-2</v>
      </c>
      <c r="D917" s="2">
        <f t="shared" si="127"/>
        <v>0</v>
      </c>
      <c r="E917" s="2">
        <f t="shared" si="128"/>
        <v>5.880000000000063E-2</v>
      </c>
      <c r="F917" s="2">
        <f t="shared" si="129"/>
        <v>1.3961590756561995E-2</v>
      </c>
      <c r="G917" s="2">
        <f t="shared" si="129"/>
        <v>1.7740365083756919E-2</v>
      </c>
      <c r="H917" s="2">
        <f t="shared" si="130"/>
        <v>0.7869956841725444</v>
      </c>
      <c r="I917" s="2">
        <f t="shared" si="131"/>
        <v>44.040155840497015</v>
      </c>
    </row>
    <row r="918" spans="1:9" ht="13.5" x14ac:dyDescent="0.25">
      <c r="A918" s="3">
        <f>TITRES_STAT!B921</f>
        <v>43342</v>
      </c>
      <c r="B918" s="6">
        <f>TITRES_STAT!D921</f>
        <v>3.9632000000000001</v>
      </c>
      <c r="C918" s="2">
        <f t="shared" si="126"/>
        <v>-9.4099999999999628E-2</v>
      </c>
      <c r="D918" s="2">
        <f t="shared" si="127"/>
        <v>0</v>
      </c>
      <c r="E918" s="2">
        <f t="shared" si="128"/>
        <v>9.4099999999999628E-2</v>
      </c>
      <c r="F918" s="2">
        <f t="shared" si="129"/>
        <v>1.2964334273950424E-2</v>
      </c>
      <c r="G918" s="2">
        <f t="shared" si="129"/>
        <v>2.3194624720631402E-2</v>
      </c>
      <c r="H918" s="2">
        <f t="shared" si="130"/>
        <v>0.55893701364431947</v>
      </c>
      <c r="I918" s="2">
        <f t="shared" si="131"/>
        <v>35.853726529829132</v>
      </c>
    </row>
    <row r="919" spans="1:9" ht="13.5" x14ac:dyDescent="0.25">
      <c r="A919" s="3">
        <f>TITRES_STAT!B922</f>
        <v>43343</v>
      </c>
      <c r="B919" s="6">
        <f>TITRES_STAT!D922</f>
        <v>3.9632000000000001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1.203831039723968E-2</v>
      </c>
      <c r="G919" s="2">
        <f t="shared" si="129"/>
        <v>2.1537865812014872E-2</v>
      </c>
      <c r="H919" s="2">
        <f t="shared" si="130"/>
        <v>0.55893701364431958</v>
      </c>
      <c r="I919" s="2">
        <f t="shared" si="131"/>
        <v>35.853726529829146</v>
      </c>
    </row>
    <row r="920" spans="1:9" ht="13.5" x14ac:dyDescent="0.25">
      <c r="A920" s="3">
        <f>TITRES_STAT!B923</f>
        <v>43346</v>
      </c>
      <c r="B920" s="6">
        <f>TITRES_STAT!D923</f>
        <v>3.8456000000000001</v>
      </c>
      <c r="C920" s="2">
        <f t="shared" si="126"/>
        <v>-0.11759999999999993</v>
      </c>
      <c r="D920" s="2">
        <f t="shared" si="127"/>
        <v>0</v>
      </c>
      <c r="E920" s="2">
        <f t="shared" si="128"/>
        <v>0.11759999999999993</v>
      </c>
      <c r="F920" s="2">
        <f t="shared" si="129"/>
        <v>1.1178431083151131E-2</v>
      </c>
      <c r="G920" s="2">
        <f t="shared" si="129"/>
        <v>2.8399446825442376E-2</v>
      </c>
      <c r="H920" s="2">
        <f t="shared" si="130"/>
        <v>0.39361439509225388</v>
      </c>
      <c r="I920" s="2">
        <f t="shared" si="131"/>
        <v>28.244139589717548</v>
      </c>
    </row>
    <row r="921" spans="1:9" ht="13.5" x14ac:dyDescent="0.25">
      <c r="A921" s="3">
        <f>TITRES_STAT!B924</f>
        <v>43347</v>
      </c>
      <c r="B921" s="6">
        <f>TITRES_STAT!D924</f>
        <v>4.0160999999999998</v>
      </c>
      <c r="C921" s="2">
        <f t="shared" si="126"/>
        <v>0.17049999999999965</v>
      </c>
      <c r="D921" s="2">
        <f t="shared" si="127"/>
        <v>0.17049999999999965</v>
      </c>
      <c r="E921" s="2">
        <f t="shared" si="128"/>
        <v>0</v>
      </c>
      <c r="F921" s="2">
        <f t="shared" si="129"/>
        <v>2.2558543148640309E-2</v>
      </c>
      <c r="G921" s="2">
        <f t="shared" si="129"/>
        <v>2.6370914909339349E-2</v>
      </c>
      <c r="H921" s="2">
        <f t="shared" si="130"/>
        <v>0.85543270782202263</v>
      </c>
      <c r="I921" s="2">
        <f t="shared" si="131"/>
        <v>46.104216241081687</v>
      </c>
    </row>
    <row r="922" spans="1:9" ht="13.5" x14ac:dyDescent="0.25">
      <c r="A922" s="3">
        <f>TITRES_STAT!B925</f>
        <v>43348</v>
      </c>
      <c r="B922" s="6">
        <f>TITRES_STAT!D925</f>
        <v>4.0160999999999998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2.0947218638023145E-2</v>
      </c>
      <c r="G922" s="2">
        <f t="shared" si="129"/>
        <v>2.4487278130100824E-2</v>
      </c>
      <c r="H922" s="2">
        <f t="shared" si="130"/>
        <v>0.85543270782202274</v>
      </c>
      <c r="I922" s="2">
        <f t="shared" si="131"/>
        <v>46.104216241081687</v>
      </c>
    </row>
    <row r="923" spans="1:9" ht="13.5" x14ac:dyDescent="0.25">
      <c r="A923" s="3">
        <f>TITRES_STAT!B926</f>
        <v>43349</v>
      </c>
      <c r="B923" s="6">
        <f>TITRES_STAT!D926</f>
        <v>4.0160999999999998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1.9450988735307206E-2</v>
      </c>
      <c r="G923" s="2">
        <f t="shared" si="129"/>
        <v>2.2738186835093623E-2</v>
      </c>
      <c r="H923" s="2">
        <f t="shared" si="130"/>
        <v>0.85543270782202274</v>
      </c>
      <c r="I923" s="2">
        <f t="shared" si="131"/>
        <v>46.104216241081687</v>
      </c>
    </row>
    <row r="924" spans="1:9" ht="13.5" x14ac:dyDescent="0.25">
      <c r="A924" s="3">
        <f>TITRES_STAT!B927</f>
        <v>43350</v>
      </c>
      <c r="B924" s="6">
        <f>TITRES_STAT!D927</f>
        <v>4.0160999999999998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1.8061632397070978E-2</v>
      </c>
      <c r="G924" s="2">
        <f t="shared" si="129"/>
        <v>2.1114030632586937E-2</v>
      </c>
      <c r="H924" s="2">
        <f t="shared" si="130"/>
        <v>0.85543270782202274</v>
      </c>
      <c r="I924" s="2">
        <f t="shared" si="131"/>
        <v>46.104216241081687</v>
      </c>
    </row>
    <row r="925" spans="1:9" ht="13.5" x14ac:dyDescent="0.25">
      <c r="A925" s="3">
        <f>TITRES_STAT!B928</f>
        <v>43353</v>
      </c>
      <c r="B925" s="6">
        <f>TITRES_STAT!D928</f>
        <v>4.0160999999999998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1.6771515797280194E-2</v>
      </c>
      <c r="G925" s="2">
        <f t="shared" si="132"/>
        <v>1.9605885587402155E-2</v>
      </c>
      <c r="H925" s="2">
        <f t="shared" si="130"/>
        <v>0.85543270782202274</v>
      </c>
      <c r="I925" s="2">
        <f t="shared" si="131"/>
        <v>46.104216241081687</v>
      </c>
    </row>
    <row r="926" spans="1:9" ht="13.5" x14ac:dyDescent="0.25">
      <c r="A926" s="3">
        <f>TITRES_STAT!B929</f>
        <v>43355</v>
      </c>
      <c r="B926" s="6">
        <f>TITRES_STAT!D929</f>
        <v>4.0160999999999998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1.5573550383188752E-2</v>
      </c>
      <c r="G926" s="2">
        <f t="shared" si="132"/>
        <v>1.8205465188302E-2</v>
      </c>
      <c r="H926" s="2">
        <f t="shared" si="130"/>
        <v>0.85543270782202285</v>
      </c>
      <c r="I926" s="2">
        <f t="shared" si="131"/>
        <v>46.104216241081687</v>
      </c>
    </row>
    <row r="927" spans="1:9" ht="13.5" x14ac:dyDescent="0.25">
      <c r="A927" s="3">
        <f>TITRES_STAT!B930</f>
        <v>43356</v>
      </c>
      <c r="B927" s="6">
        <f>TITRES_STAT!D930</f>
        <v>4.0160999999999998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1.4461153927246699E-2</v>
      </c>
      <c r="G927" s="2">
        <f t="shared" si="132"/>
        <v>1.6905074817709E-2</v>
      </c>
      <c r="H927" s="2">
        <f t="shared" si="130"/>
        <v>0.85543270782202285</v>
      </c>
      <c r="I927" s="2">
        <f t="shared" si="131"/>
        <v>46.104216241081687</v>
      </c>
    </row>
    <row r="928" spans="1:9" ht="13.5" x14ac:dyDescent="0.25">
      <c r="A928" s="3">
        <f>TITRES_STAT!B931</f>
        <v>43357</v>
      </c>
      <c r="B928" s="6">
        <f>TITRES_STAT!D931</f>
        <v>3.9102999999999999</v>
      </c>
      <c r="C928" s="2">
        <f t="shared" si="126"/>
        <v>-0.10579999999999989</v>
      </c>
      <c r="D928" s="2">
        <f t="shared" si="127"/>
        <v>0</v>
      </c>
      <c r="E928" s="2">
        <f t="shared" si="128"/>
        <v>0.10579999999999989</v>
      </c>
      <c r="F928" s="2">
        <f t="shared" si="132"/>
        <v>1.3428214361014792E-2</v>
      </c>
      <c r="G928" s="2">
        <f t="shared" si="132"/>
        <v>2.3254712330729781E-2</v>
      </c>
      <c r="H928" s="2">
        <f t="shared" si="130"/>
        <v>0.57744057075563859</v>
      </c>
      <c r="I928" s="2">
        <f t="shared" si="131"/>
        <v>36.606169605427873</v>
      </c>
    </row>
    <row r="929" spans="1:9" ht="13.5" x14ac:dyDescent="0.25">
      <c r="A929" s="3">
        <f>TITRES_STAT!B932</f>
        <v>43360</v>
      </c>
      <c r="B929" s="6">
        <f>TITRES_STAT!D932</f>
        <v>4.0042999999999997</v>
      </c>
      <c r="C929" s="2">
        <f t="shared" si="126"/>
        <v>9.3999999999999861E-2</v>
      </c>
      <c r="D929" s="2">
        <f t="shared" si="127"/>
        <v>9.3999999999999861E-2</v>
      </c>
      <c r="E929" s="2">
        <f t="shared" si="128"/>
        <v>0</v>
      </c>
      <c r="F929" s="2">
        <f t="shared" si="132"/>
        <v>1.9183341906656579E-2</v>
      </c>
      <c r="G929" s="2">
        <f t="shared" si="132"/>
        <v>2.1593661449963365E-2</v>
      </c>
      <c r="H929" s="2">
        <f t="shared" si="130"/>
        <v>0.88837837673374864</v>
      </c>
      <c r="I929" s="2">
        <f t="shared" si="131"/>
        <v>47.044511189030906</v>
      </c>
    </row>
    <row r="930" spans="1:9" ht="13.5" x14ac:dyDescent="0.25">
      <c r="A930" s="3">
        <f>TITRES_STAT!B933</f>
        <v>43361</v>
      </c>
      <c r="B930" s="6">
        <f>TITRES_STAT!D933</f>
        <v>4.0042999999999997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1.7813103199038251E-2</v>
      </c>
      <c r="G930" s="2">
        <f t="shared" si="132"/>
        <v>2.0051257060680266E-2</v>
      </c>
      <c r="H930" s="2">
        <f t="shared" si="130"/>
        <v>0.88837837673374864</v>
      </c>
      <c r="I930" s="2">
        <f t="shared" si="131"/>
        <v>47.044511189030906</v>
      </c>
    </row>
    <row r="931" spans="1:9" ht="13.5" x14ac:dyDescent="0.25">
      <c r="A931" s="3">
        <f>TITRES_STAT!B934</f>
        <v>43362</v>
      </c>
      <c r="B931" s="6">
        <f>TITRES_STAT!D934</f>
        <v>3.8984999999999999</v>
      </c>
      <c r="C931" s="2">
        <f t="shared" si="126"/>
        <v>-0.10579999999999989</v>
      </c>
      <c r="D931" s="2">
        <f t="shared" si="127"/>
        <v>0</v>
      </c>
      <c r="E931" s="2">
        <f t="shared" si="128"/>
        <v>0.10579999999999989</v>
      </c>
      <c r="F931" s="2">
        <f t="shared" si="132"/>
        <v>1.6540738684821234E-2</v>
      </c>
      <c r="G931" s="2">
        <f t="shared" si="132"/>
        <v>2.6176167270631667E-2</v>
      </c>
      <c r="H931" s="2">
        <f t="shared" si="130"/>
        <v>0.6319007100546421</v>
      </c>
      <c r="I931" s="2">
        <f t="shared" si="131"/>
        <v>38.721762063176243</v>
      </c>
    </row>
    <row r="932" spans="1:9" ht="13.5" x14ac:dyDescent="0.25">
      <c r="A932" s="3">
        <f>TITRES_STAT!B935</f>
        <v>43363</v>
      </c>
      <c r="B932" s="6">
        <f>TITRES_STAT!D935</f>
        <v>3.8984999999999999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1.5359257350191145E-2</v>
      </c>
      <c r="G932" s="2">
        <f t="shared" si="132"/>
        <v>2.4306441037015118E-2</v>
      </c>
      <c r="H932" s="2">
        <f t="shared" si="130"/>
        <v>0.6319007100546421</v>
      </c>
      <c r="I932" s="2">
        <f t="shared" si="131"/>
        <v>38.721762063176243</v>
      </c>
    </row>
    <row r="933" spans="1:9" ht="13.5" x14ac:dyDescent="0.25">
      <c r="A933" s="3">
        <f>TITRES_STAT!B936</f>
        <v>43364</v>
      </c>
      <c r="B933" s="6">
        <f>TITRES_STAT!D936</f>
        <v>3.8984999999999999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1.4262167539463206E-2</v>
      </c>
      <c r="G933" s="2">
        <f t="shared" si="132"/>
        <v>2.2570266677228324E-2</v>
      </c>
      <c r="H933" s="2">
        <f t="shared" si="130"/>
        <v>0.6319007100546421</v>
      </c>
      <c r="I933" s="2">
        <f t="shared" si="131"/>
        <v>38.721762063176243</v>
      </c>
    </row>
    <row r="934" spans="1:9" ht="13.5" x14ac:dyDescent="0.25">
      <c r="A934" s="3">
        <f>TITRES_STAT!B937</f>
        <v>43367</v>
      </c>
      <c r="B934" s="6">
        <f>TITRES_STAT!D937</f>
        <v>3.8984999999999999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1.3243441286644406E-2</v>
      </c>
      <c r="G934" s="2">
        <f t="shared" si="132"/>
        <v>2.0958104771712015E-2</v>
      </c>
      <c r="H934" s="2">
        <f t="shared" si="130"/>
        <v>0.6319007100546421</v>
      </c>
      <c r="I934" s="2">
        <f t="shared" si="131"/>
        <v>38.721762063176243</v>
      </c>
    </row>
    <row r="935" spans="1:9" ht="13.5" x14ac:dyDescent="0.25">
      <c r="A935" s="3">
        <f>TITRES_STAT!B938</f>
        <v>43368</v>
      </c>
      <c r="B935" s="6">
        <f>TITRES_STAT!D938</f>
        <v>3.8984999999999999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1.2297481194741234E-2</v>
      </c>
      <c r="G935" s="2">
        <f t="shared" si="132"/>
        <v>1.9461097288018297E-2</v>
      </c>
      <c r="H935" s="2">
        <f t="shared" si="130"/>
        <v>0.63190071005464221</v>
      </c>
      <c r="I935" s="2">
        <f t="shared" si="131"/>
        <v>38.721762063176243</v>
      </c>
    </row>
    <row r="936" spans="1:9" ht="13.5" x14ac:dyDescent="0.25">
      <c r="A936" s="3">
        <f>TITRES_STAT!B939</f>
        <v>43369</v>
      </c>
      <c r="B936" s="6">
        <f>TITRES_STAT!D939</f>
        <v>3.8925999999999998</v>
      </c>
      <c r="C936" s="2">
        <f t="shared" si="126"/>
        <v>-5.9000000000000163E-3</v>
      </c>
      <c r="D936" s="2">
        <f t="shared" si="127"/>
        <v>0</v>
      </c>
      <c r="E936" s="2">
        <f t="shared" si="128"/>
        <v>5.9000000000000163E-3</v>
      </c>
      <c r="F936" s="2">
        <f t="shared" si="132"/>
        <v>1.1419089680831147E-2</v>
      </c>
      <c r="G936" s="2">
        <f t="shared" si="132"/>
        <v>1.8492447481731279E-2</v>
      </c>
      <c r="H936" s="2">
        <f t="shared" si="130"/>
        <v>0.61750018174241594</v>
      </c>
      <c r="I936" s="2">
        <f t="shared" si="131"/>
        <v>38.176204782692984</v>
      </c>
    </row>
    <row r="937" spans="1:9" ht="13.5" x14ac:dyDescent="0.25">
      <c r="A937" s="3">
        <f>TITRES_STAT!B940</f>
        <v>43370</v>
      </c>
      <c r="B937" s="6">
        <f>TITRES_STAT!D940</f>
        <v>3.8925999999999998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1.0603440417914637E-2</v>
      </c>
      <c r="G937" s="2">
        <f t="shared" si="132"/>
        <v>1.717155837589333E-2</v>
      </c>
      <c r="H937" s="2">
        <f t="shared" si="130"/>
        <v>0.61750018174241605</v>
      </c>
      <c r="I937" s="2">
        <f t="shared" si="131"/>
        <v>38.176204782692984</v>
      </c>
    </row>
    <row r="938" spans="1:9" ht="13.5" x14ac:dyDescent="0.25">
      <c r="A938" s="3">
        <f>TITRES_STAT!B941</f>
        <v>43371</v>
      </c>
      <c r="B938" s="6">
        <f>TITRES_STAT!D941</f>
        <v>3.8925999999999998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9.8460518166350198E-3</v>
      </c>
      <c r="G938" s="2">
        <f t="shared" si="132"/>
        <v>1.5945018491900949E-2</v>
      </c>
      <c r="H938" s="2">
        <f t="shared" si="130"/>
        <v>0.61750018174241605</v>
      </c>
      <c r="I938" s="2">
        <f t="shared" si="131"/>
        <v>38.176204782692984</v>
      </c>
    </row>
    <row r="939" spans="1:9" ht="13.5" x14ac:dyDescent="0.25">
      <c r="A939" s="3">
        <f>TITRES_STAT!B942</f>
        <v>43374</v>
      </c>
      <c r="B939" s="6">
        <f>TITRES_STAT!D942</f>
        <v>3.8925999999999998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9.1427624011610892E-3</v>
      </c>
      <c r="G939" s="2">
        <f t="shared" si="132"/>
        <v>1.4806088599622309E-2</v>
      </c>
      <c r="H939" s="2">
        <f t="shared" si="130"/>
        <v>0.61750018174241605</v>
      </c>
      <c r="I939" s="2">
        <f t="shared" si="131"/>
        <v>38.176204782692984</v>
      </c>
    </row>
    <row r="940" spans="1:9" ht="13.5" x14ac:dyDescent="0.25">
      <c r="A940" s="3">
        <f>TITRES_STAT!B943</f>
        <v>43375</v>
      </c>
      <c r="B940" s="6">
        <f>TITRES_STAT!D943</f>
        <v>3.8925999999999998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8.4897079439352971E-3</v>
      </c>
      <c r="G940" s="2">
        <f t="shared" si="132"/>
        <v>1.3748510842506429E-2</v>
      </c>
      <c r="H940" s="2">
        <f t="shared" si="130"/>
        <v>0.61750018174241605</v>
      </c>
      <c r="I940" s="2">
        <f t="shared" si="131"/>
        <v>38.176204782692984</v>
      </c>
    </row>
    <row r="941" spans="1:9" ht="13.5" x14ac:dyDescent="0.25">
      <c r="A941" s="3">
        <f>TITRES_STAT!B944</f>
        <v>43376</v>
      </c>
      <c r="B941" s="6">
        <f>TITRES_STAT!D944</f>
        <v>3.8925999999999998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7.8833002336542047E-3</v>
      </c>
      <c r="G941" s="2">
        <f t="shared" si="133"/>
        <v>1.2766474353755971E-2</v>
      </c>
      <c r="H941" s="2">
        <f t="shared" si="130"/>
        <v>0.61750018174241605</v>
      </c>
      <c r="I941" s="2">
        <f t="shared" si="131"/>
        <v>38.176204782692984</v>
      </c>
    </row>
    <row r="942" spans="1:9" ht="13.5" x14ac:dyDescent="0.25">
      <c r="A942" s="3">
        <f>TITRES_STAT!B945</f>
        <v>43377</v>
      </c>
      <c r="B942" s="6">
        <f>TITRES_STAT!D945</f>
        <v>3.7808999999999999</v>
      </c>
      <c r="C942" s="2">
        <f t="shared" si="126"/>
        <v>-0.11169999999999991</v>
      </c>
      <c r="D942" s="2">
        <f t="shared" si="127"/>
        <v>0</v>
      </c>
      <c r="E942" s="2">
        <f t="shared" si="128"/>
        <v>0.11169999999999991</v>
      </c>
      <c r="F942" s="2">
        <f t="shared" si="133"/>
        <v>7.3202073598217622E-3</v>
      </c>
      <c r="G942" s="2">
        <f t="shared" si="133"/>
        <v>1.9833154757059109E-2</v>
      </c>
      <c r="H942" s="2">
        <f t="shared" si="130"/>
        <v>0.36908940859327083</v>
      </c>
      <c r="I942" s="2">
        <f t="shared" si="131"/>
        <v>26.958751289479878</v>
      </c>
    </row>
    <row r="943" spans="1:9" ht="13.5" x14ac:dyDescent="0.25">
      <c r="A943" s="3">
        <f>TITRES_STAT!B946</f>
        <v>43378</v>
      </c>
      <c r="B943" s="6">
        <f>TITRES_STAT!D946</f>
        <v>3.7808999999999999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6.7973354055487793E-3</v>
      </c>
      <c r="G943" s="2">
        <f t="shared" si="133"/>
        <v>1.8416500845840601E-2</v>
      </c>
      <c r="H943" s="2">
        <f t="shared" si="130"/>
        <v>0.36908940859327083</v>
      </c>
      <c r="I943" s="2">
        <f t="shared" si="131"/>
        <v>26.958751289479878</v>
      </c>
    </row>
    <row r="944" spans="1:9" ht="13.5" x14ac:dyDescent="0.25">
      <c r="A944" s="3">
        <f>TITRES_STAT!B947</f>
        <v>43381</v>
      </c>
      <c r="B944" s="6">
        <f>TITRES_STAT!D947</f>
        <v>3.7808999999999999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6.3118114480095805E-3</v>
      </c>
      <c r="G944" s="2">
        <f t="shared" si="133"/>
        <v>1.7101036499709128E-2</v>
      </c>
      <c r="H944" s="2">
        <f t="shared" si="130"/>
        <v>0.36908940859327083</v>
      </c>
      <c r="I944" s="2">
        <f t="shared" si="131"/>
        <v>26.958751289479878</v>
      </c>
    </row>
    <row r="945" spans="1:9" ht="13.5" x14ac:dyDescent="0.25">
      <c r="A945" s="3">
        <f>TITRES_STAT!B948</f>
        <v>43382</v>
      </c>
      <c r="B945" s="6">
        <f>TITRES_STAT!D948</f>
        <v>3.7808999999999999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5.8609677731517535E-3</v>
      </c>
      <c r="G945" s="2">
        <f t="shared" si="133"/>
        <v>1.5879533892587047E-2</v>
      </c>
      <c r="H945" s="2">
        <f t="shared" si="130"/>
        <v>0.36908940859327083</v>
      </c>
      <c r="I945" s="2">
        <f t="shared" si="131"/>
        <v>26.958751289479878</v>
      </c>
    </row>
    <row r="946" spans="1:9" ht="13.5" x14ac:dyDescent="0.25">
      <c r="A946" s="3">
        <f>TITRES_STAT!B949</f>
        <v>43383</v>
      </c>
      <c r="B946" s="6">
        <f>TITRES_STAT!D949</f>
        <v>3.7808999999999999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5.4423272179266275E-3</v>
      </c>
      <c r="G946" s="2">
        <f t="shared" si="133"/>
        <v>1.4745281471687974E-2</v>
      </c>
      <c r="H946" s="2">
        <f t="shared" si="130"/>
        <v>0.36908940859327077</v>
      </c>
      <c r="I946" s="2">
        <f t="shared" si="131"/>
        <v>26.958751289479878</v>
      </c>
    </row>
    <row r="947" spans="1:9" ht="13.5" x14ac:dyDescent="0.25">
      <c r="A947" s="3">
        <f>TITRES_STAT!B950</f>
        <v>43384</v>
      </c>
      <c r="B947" s="6">
        <f>TITRES_STAT!D950</f>
        <v>3.7808999999999999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5.0535895595032968E-3</v>
      </c>
      <c r="G947" s="2">
        <f t="shared" si="133"/>
        <v>1.3692047080853118E-2</v>
      </c>
      <c r="H947" s="2">
        <f t="shared" si="130"/>
        <v>0.36908940859327077</v>
      </c>
      <c r="I947" s="2">
        <f t="shared" si="131"/>
        <v>26.958751289479878</v>
      </c>
    </row>
    <row r="948" spans="1:9" ht="13.5" x14ac:dyDescent="0.25">
      <c r="A948" s="3">
        <f>TITRES_STAT!B951</f>
        <v>43385</v>
      </c>
      <c r="B948" s="6">
        <f>TITRES_STAT!D951</f>
        <v>3.7808999999999999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4.6926188766816326E-3</v>
      </c>
      <c r="G948" s="2">
        <f t="shared" si="133"/>
        <v>1.2714043717935039E-2</v>
      </c>
      <c r="H948" s="2">
        <f t="shared" si="130"/>
        <v>0.36908940859327072</v>
      </c>
      <c r="I948" s="2">
        <f t="shared" si="131"/>
        <v>26.958751289479878</v>
      </c>
    </row>
    <row r="949" spans="1:9" ht="13.5" x14ac:dyDescent="0.25">
      <c r="A949" s="3">
        <f>TITRES_STAT!B952</f>
        <v>43389</v>
      </c>
      <c r="B949" s="6">
        <f>TITRES_STAT!D952</f>
        <v>3.7808999999999999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4.3574318140615163E-3</v>
      </c>
      <c r="G949" s="2">
        <f t="shared" si="133"/>
        <v>1.1805897738082537E-2</v>
      </c>
      <c r="H949" s="2">
        <f t="shared" si="130"/>
        <v>0.36908940859327072</v>
      </c>
      <c r="I949" s="2">
        <f t="shared" si="131"/>
        <v>26.958751289479878</v>
      </c>
    </row>
    <row r="950" spans="1:9" ht="13.5" x14ac:dyDescent="0.25">
      <c r="A950" s="3">
        <f>TITRES_STAT!B953</f>
        <v>43390</v>
      </c>
      <c r="B950" s="6">
        <f>TITRES_STAT!D953</f>
        <v>3.7808999999999999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4.0461866844856932E-3</v>
      </c>
      <c r="G950" s="2">
        <f t="shared" si="133"/>
        <v>1.0962619328219498E-2</v>
      </c>
      <c r="H950" s="2">
        <f t="shared" si="130"/>
        <v>0.36908940859327072</v>
      </c>
      <c r="I950" s="2">
        <f t="shared" si="131"/>
        <v>26.958751289479878</v>
      </c>
    </row>
    <row r="951" spans="1:9" ht="13.5" x14ac:dyDescent="0.25">
      <c r="A951" s="3">
        <f>TITRES_STAT!B954</f>
        <v>43391</v>
      </c>
      <c r="B951" s="6">
        <f>TITRES_STAT!D954</f>
        <v>3.7808999999999999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3.7571733498795723E-3</v>
      </c>
      <c r="G951" s="2">
        <f t="shared" si="133"/>
        <v>1.0179575090489534E-2</v>
      </c>
      <c r="H951" s="2">
        <f t="shared" si="130"/>
        <v>0.36908940859327072</v>
      </c>
      <c r="I951" s="2">
        <f t="shared" si="131"/>
        <v>26.958751289479878</v>
      </c>
    </row>
    <row r="952" spans="1:9" ht="13.5" x14ac:dyDescent="0.25">
      <c r="A952" s="3">
        <f>TITRES_STAT!B955</f>
        <v>43392</v>
      </c>
      <c r="B952" s="6">
        <f>TITRES_STAT!D955</f>
        <v>3.6692</v>
      </c>
      <c r="C952" s="2">
        <f t="shared" si="126"/>
        <v>-0.11169999999999991</v>
      </c>
      <c r="D952" s="2">
        <f t="shared" si="127"/>
        <v>0</v>
      </c>
      <c r="E952" s="2">
        <f t="shared" si="128"/>
        <v>0.11169999999999991</v>
      </c>
      <c r="F952" s="2">
        <f t="shared" si="133"/>
        <v>3.4888038248881742E-3</v>
      </c>
      <c r="G952" s="2">
        <f t="shared" si="133"/>
        <v>1.7431034012597418E-2</v>
      </c>
      <c r="H952" s="2">
        <f t="shared" si="130"/>
        <v>0.20014898842873083</v>
      </c>
      <c r="I952" s="2">
        <f t="shared" si="131"/>
        <v>16.677011800907451</v>
      </c>
    </row>
    <row r="953" spans="1:9" ht="13.5" x14ac:dyDescent="0.25">
      <c r="A953" s="3">
        <f>TITRES_STAT!B956</f>
        <v>43395</v>
      </c>
      <c r="B953" s="6">
        <f>TITRES_STAT!D956</f>
        <v>3.6457000000000002</v>
      </c>
      <c r="C953" s="2">
        <f t="shared" si="126"/>
        <v>-2.3499999999999854E-2</v>
      </c>
      <c r="D953" s="2">
        <f t="shared" si="127"/>
        <v>0</v>
      </c>
      <c r="E953" s="2">
        <f t="shared" si="128"/>
        <v>2.3499999999999854E-2</v>
      </c>
      <c r="F953" s="2">
        <f t="shared" si="133"/>
        <v>3.2396035516818757E-3</v>
      </c>
      <c r="G953" s="2">
        <f t="shared" si="133"/>
        <v>1.7864531583126165E-2</v>
      </c>
      <c r="H953" s="2">
        <f t="shared" si="130"/>
        <v>0.18134276494222909</v>
      </c>
      <c r="I953" s="2">
        <f t="shared" si="131"/>
        <v>15.350562963078474</v>
      </c>
    </row>
    <row r="954" spans="1:9" ht="13.5" x14ac:dyDescent="0.25">
      <c r="A954" s="3">
        <f>TITRES_STAT!B957</f>
        <v>43396</v>
      </c>
      <c r="B954" s="6">
        <f>TITRES_STAT!D957</f>
        <v>3.6457000000000002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3.0082032979903131E-3</v>
      </c>
      <c r="G954" s="2">
        <f t="shared" si="133"/>
        <v>1.6588493612902867E-2</v>
      </c>
      <c r="H954" s="2">
        <f t="shared" si="130"/>
        <v>0.18134276494222909</v>
      </c>
      <c r="I954" s="2">
        <f t="shared" si="131"/>
        <v>15.350562963078474</v>
      </c>
    </row>
    <row r="955" spans="1:9" ht="13.5" x14ac:dyDescent="0.25">
      <c r="A955" s="3">
        <f>TITRES_STAT!B958</f>
        <v>43397</v>
      </c>
      <c r="B955" s="6">
        <f>TITRES_STAT!D958</f>
        <v>3.6457000000000002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2.7933316338481476E-3</v>
      </c>
      <c r="G955" s="2">
        <f t="shared" si="133"/>
        <v>1.5403601211981232E-2</v>
      </c>
      <c r="H955" s="2">
        <f t="shared" si="130"/>
        <v>0.18134276494222909</v>
      </c>
      <c r="I955" s="2">
        <f t="shared" si="131"/>
        <v>15.350562963078474</v>
      </c>
    </row>
    <row r="956" spans="1:9" ht="13.5" x14ac:dyDescent="0.25">
      <c r="A956" s="3">
        <f>TITRES_STAT!B959</f>
        <v>43398</v>
      </c>
      <c r="B956" s="6">
        <f>TITRES_STAT!D959</f>
        <v>3.6457000000000002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2.593807945716137E-3</v>
      </c>
      <c r="G956" s="2">
        <f t="shared" si="133"/>
        <v>1.4303343982554001E-2</v>
      </c>
      <c r="H956" s="2">
        <f t="shared" si="130"/>
        <v>0.18134276494222909</v>
      </c>
      <c r="I956" s="2">
        <f t="shared" si="131"/>
        <v>15.350562963078474</v>
      </c>
    </row>
    <row r="957" spans="1:9" ht="13.5" x14ac:dyDescent="0.25">
      <c r="A957" s="3">
        <f>TITRES_STAT!B960</f>
        <v>43399</v>
      </c>
      <c r="B957" s="6">
        <f>TITRES_STAT!D960</f>
        <v>3.6457000000000002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2.408535949593556E-3</v>
      </c>
      <c r="G957" s="2">
        <f t="shared" si="134"/>
        <v>1.3281676555228716E-2</v>
      </c>
      <c r="H957" s="2">
        <f t="shared" si="130"/>
        <v>0.18134276494222909</v>
      </c>
      <c r="I957" s="2">
        <f t="shared" si="131"/>
        <v>15.350562963078474</v>
      </c>
    </row>
    <row r="958" spans="1:9" ht="13.5" x14ac:dyDescent="0.25">
      <c r="A958" s="3">
        <f>TITRES_STAT!B961</f>
        <v>43402</v>
      </c>
      <c r="B958" s="6">
        <f>TITRES_STAT!D961</f>
        <v>3.6457000000000002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2.2364976674797308E-3</v>
      </c>
      <c r="G958" s="2">
        <f t="shared" si="134"/>
        <v>1.2332985372712379E-2</v>
      </c>
      <c r="H958" s="2">
        <f t="shared" si="130"/>
        <v>0.18134276494222909</v>
      </c>
      <c r="I958" s="2">
        <f t="shared" si="131"/>
        <v>15.350562963078474</v>
      </c>
    </row>
    <row r="959" spans="1:9" ht="13.5" x14ac:dyDescent="0.25">
      <c r="A959" s="3">
        <f>TITRES_STAT!B962</f>
        <v>43403</v>
      </c>
      <c r="B959" s="6">
        <f>TITRES_STAT!D962</f>
        <v>3.6457000000000002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2.0767478340883217E-3</v>
      </c>
      <c r="G959" s="2">
        <f t="shared" si="134"/>
        <v>1.1452057846090066E-2</v>
      </c>
      <c r="H959" s="2">
        <f t="shared" si="130"/>
        <v>0.18134276494222915</v>
      </c>
      <c r="I959" s="2">
        <f t="shared" si="131"/>
        <v>15.350562963078488</v>
      </c>
    </row>
    <row r="960" spans="1:9" ht="13.5" x14ac:dyDescent="0.25">
      <c r="A960" s="3">
        <f>TITRES_STAT!B963</f>
        <v>43404</v>
      </c>
      <c r="B960" s="6">
        <f>TITRES_STAT!D963</f>
        <v>3.6457000000000002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1.9284087030820129E-3</v>
      </c>
      <c r="G960" s="2">
        <f t="shared" si="134"/>
        <v>1.063405371422649E-2</v>
      </c>
      <c r="H960" s="2">
        <f t="shared" si="130"/>
        <v>0.18134276494222912</v>
      </c>
      <c r="I960" s="2">
        <f t="shared" si="131"/>
        <v>15.350562963078474</v>
      </c>
    </row>
    <row r="961" spans="1:9" ht="13.5" x14ac:dyDescent="0.25">
      <c r="A961" s="3">
        <f>TITRES_STAT!B964</f>
        <v>43405</v>
      </c>
      <c r="B961" s="6">
        <f>TITRES_STAT!D964</f>
        <v>3.5398000000000001</v>
      </c>
      <c r="C961" s="2">
        <f t="shared" si="126"/>
        <v>-0.10590000000000011</v>
      </c>
      <c r="D961" s="2">
        <f t="shared" si="127"/>
        <v>0</v>
      </c>
      <c r="E961" s="2">
        <f t="shared" si="128"/>
        <v>0.10590000000000011</v>
      </c>
      <c r="F961" s="2">
        <f t="shared" si="134"/>
        <v>1.7906652242904405E-3</v>
      </c>
      <c r="G961" s="2">
        <f t="shared" si="134"/>
        <v>1.7438764163210319E-2</v>
      </c>
      <c r="H961" s="2">
        <f t="shared" si="130"/>
        <v>0.10268303461939789</v>
      </c>
      <c r="I961" s="2">
        <f t="shared" si="131"/>
        <v>9.312107958098764</v>
      </c>
    </row>
    <row r="962" spans="1:9" ht="13.5" x14ac:dyDescent="0.25">
      <c r="A962" s="3">
        <f>TITRES_STAT!B965</f>
        <v>43406</v>
      </c>
      <c r="B962" s="6">
        <f>TITRES_STAT!D965</f>
        <v>3.5398000000000001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1.6627605654125517E-3</v>
      </c>
      <c r="G962" s="2">
        <f t="shared" si="134"/>
        <v>1.619313815155244E-2</v>
      </c>
      <c r="H962" s="2">
        <f t="shared" si="130"/>
        <v>0.10268303461939787</v>
      </c>
      <c r="I962" s="2">
        <f t="shared" si="131"/>
        <v>9.312107958098764</v>
      </c>
    </row>
    <row r="963" spans="1:9" ht="13.5" x14ac:dyDescent="0.25">
      <c r="A963" s="3">
        <f>TITRES_STAT!B966</f>
        <v>43409</v>
      </c>
      <c r="B963" s="6">
        <f>TITRES_STAT!D966</f>
        <v>3.5398000000000001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1.5439919535973695E-3</v>
      </c>
      <c r="G963" s="2">
        <f t="shared" si="134"/>
        <v>1.5036485426441551E-2</v>
      </c>
      <c r="H963" s="2">
        <f t="shared" si="130"/>
        <v>0.10268303461939787</v>
      </c>
      <c r="I963" s="2">
        <f t="shared" si="131"/>
        <v>9.312107958098764</v>
      </c>
    </row>
    <row r="964" spans="1:9" ht="13.5" x14ac:dyDescent="0.25">
      <c r="A964" s="3">
        <f>TITRES_STAT!B967</f>
        <v>43410</v>
      </c>
      <c r="B964" s="6">
        <f>TITRES_STAT!D967</f>
        <v>3.5398000000000001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1.4337068140547003E-3</v>
      </c>
      <c r="G964" s="2">
        <f t="shared" si="134"/>
        <v>1.3962450753124297E-2</v>
      </c>
      <c r="H964" s="2">
        <f t="shared" si="130"/>
        <v>0.10268303461939789</v>
      </c>
      <c r="I964" s="2">
        <f t="shared" si="131"/>
        <v>9.312107958098764</v>
      </c>
    </row>
    <row r="965" spans="1:9" ht="13.5" x14ac:dyDescent="0.25">
      <c r="A965" s="3">
        <f>TITRES_STAT!B968</f>
        <v>43411</v>
      </c>
      <c r="B965" s="6">
        <f>TITRES_STAT!D968</f>
        <v>3.5398000000000001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1.3312991844793645E-3</v>
      </c>
      <c r="G965" s="2">
        <f t="shared" si="134"/>
        <v>1.2965132842186847E-2</v>
      </c>
      <c r="H965" s="2">
        <f t="shared" si="130"/>
        <v>0.10268303461939789</v>
      </c>
      <c r="I965" s="2">
        <f t="shared" si="131"/>
        <v>9.312107958098764</v>
      </c>
    </row>
    <row r="966" spans="1:9" ht="13.5" x14ac:dyDescent="0.25">
      <c r="A966" s="3">
        <f>TITRES_STAT!B969</f>
        <v>43412</v>
      </c>
      <c r="B966" s="6">
        <f>TITRES_STAT!D969</f>
        <v>3.6457000000000002</v>
      </c>
      <c r="C966" s="2">
        <f t="shared" si="135"/>
        <v>0.10590000000000011</v>
      </c>
      <c r="D966" s="2">
        <f t="shared" si="136"/>
        <v>0.10590000000000011</v>
      </c>
      <c r="E966" s="2">
        <f t="shared" si="137"/>
        <v>0</v>
      </c>
      <c r="F966" s="2">
        <f t="shared" si="134"/>
        <v>8.8004920998737031E-3</v>
      </c>
      <c r="G966" s="2">
        <f t="shared" si="134"/>
        <v>1.2039051924887786E-2</v>
      </c>
      <c r="H966" s="2">
        <f t="shared" si="130"/>
        <v>0.730995443393748</v>
      </c>
      <c r="I966" s="2">
        <f t="shared" si="131"/>
        <v>42.22977282716446</v>
      </c>
    </row>
    <row r="967" spans="1:9" ht="13.5" x14ac:dyDescent="0.25">
      <c r="A967" s="3">
        <f>TITRES_STAT!B970</f>
        <v>43413</v>
      </c>
      <c r="B967" s="6">
        <f>TITRES_STAT!D970</f>
        <v>3.7633000000000001</v>
      </c>
      <c r="C967" s="2">
        <f t="shared" si="135"/>
        <v>0.11759999999999993</v>
      </c>
      <c r="D967" s="2">
        <f t="shared" si="136"/>
        <v>0.11759999999999993</v>
      </c>
      <c r="E967" s="2">
        <f t="shared" si="137"/>
        <v>0</v>
      </c>
      <c r="F967" s="2">
        <f t="shared" si="134"/>
        <v>1.6571885521311291E-2</v>
      </c>
      <c r="G967" s="2">
        <f t="shared" si="134"/>
        <v>1.117911964453866E-2</v>
      </c>
      <c r="H967" s="2">
        <f t="shared" si="130"/>
        <v>1.4823962931112524</v>
      </c>
      <c r="I967" s="2">
        <f t="shared" si="131"/>
        <v>59.71634332620301</v>
      </c>
    </row>
    <row r="968" spans="1:9" ht="13.5" x14ac:dyDescent="0.25">
      <c r="A968" s="3">
        <f>TITRES_STAT!B971</f>
        <v>43416</v>
      </c>
      <c r="B968" s="6">
        <f>TITRES_STAT!D971</f>
        <v>3.7633000000000001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1.5388179412646199E-2</v>
      </c>
      <c r="G968" s="2">
        <f t="shared" si="134"/>
        <v>1.0380611098500183E-2</v>
      </c>
      <c r="H968" s="2">
        <f t="shared" si="130"/>
        <v>1.4823962931112524</v>
      </c>
      <c r="I968" s="2">
        <f t="shared" si="131"/>
        <v>59.71634332620301</v>
      </c>
    </row>
    <row r="969" spans="1:9" ht="13.5" x14ac:dyDescent="0.25">
      <c r="A969" s="3">
        <f>TITRES_STAT!B972</f>
        <v>43417</v>
      </c>
      <c r="B969" s="6">
        <f>TITRES_STAT!D972</f>
        <v>3.7633000000000001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1.4289023740314327E-2</v>
      </c>
      <c r="G969" s="2">
        <f t="shared" si="134"/>
        <v>9.6391388771787413E-3</v>
      </c>
      <c r="H969" s="2">
        <f t="shared" si="130"/>
        <v>1.4823962931112524</v>
      </c>
      <c r="I969" s="2">
        <f t="shared" si="131"/>
        <v>59.71634332620301</v>
      </c>
    </row>
    <row r="970" spans="1:9" ht="13.5" x14ac:dyDescent="0.25">
      <c r="A970" s="3">
        <f>TITRES_STAT!B973</f>
        <v>43418</v>
      </c>
      <c r="B970" s="6">
        <f>TITRES_STAT!D973</f>
        <v>3.7633000000000001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1.3268379187434731E-2</v>
      </c>
      <c r="G970" s="2">
        <f t="shared" si="134"/>
        <v>8.9506289573802605E-3</v>
      </c>
      <c r="H970" s="2">
        <f t="shared" si="130"/>
        <v>1.4823962931112522</v>
      </c>
      <c r="I970" s="2">
        <f t="shared" si="131"/>
        <v>59.71634332620301</v>
      </c>
    </row>
    <row r="971" spans="1:9" ht="13.5" x14ac:dyDescent="0.25">
      <c r="A971" s="3">
        <f>TITRES_STAT!B974</f>
        <v>43419</v>
      </c>
      <c r="B971" s="6">
        <f>TITRES_STAT!D974</f>
        <v>3.7633000000000001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1.2320637816903679E-2</v>
      </c>
      <c r="G971" s="2">
        <f t="shared" si="134"/>
        <v>8.3112983175673855E-3</v>
      </c>
      <c r="H971" s="2">
        <f t="shared" si="130"/>
        <v>1.4823962931112522</v>
      </c>
      <c r="I971" s="2">
        <f t="shared" si="131"/>
        <v>59.71634332620301</v>
      </c>
    </row>
    <row r="972" spans="1:9" ht="13.5" x14ac:dyDescent="0.25">
      <c r="A972" s="3">
        <f>TITRES_STAT!B975</f>
        <v>43420</v>
      </c>
      <c r="B972" s="6">
        <f>TITRES_STAT!D975</f>
        <v>3.7633000000000001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1.1440592258553416E-2</v>
      </c>
      <c r="G972" s="2">
        <f t="shared" si="134"/>
        <v>7.7176341520268582E-3</v>
      </c>
      <c r="H972" s="2">
        <f t="shared" si="130"/>
        <v>1.482396293111252</v>
      </c>
      <c r="I972" s="2">
        <f t="shared" si="131"/>
        <v>59.71634332620301</v>
      </c>
    </row>
    <row r="973" spans="1:9" ht="13.5" x14ac:dyDescent="0.25">
      <c r="A973" s="3">
        <f>TITRES_STAT!B976</f>
        <v>43423</v>
      </c>
      <c r="B973" s="6">
        <f>TITRES_STAT!D976</f>
        <v>3.875</v>
      </c>
      <c r="C973" s="2">
        <f t="shared" si="135"/>
        <v>0.11169999999999991</v>
      </c>
      <c r="D973" s="2">
        <f t="shared" si="136"/>
        <v>0.11169999999999991</v>
      </c>
      <c r="E973" s="2">
        <f t="shared" si="137"/>
        <v>0</v>
      </c>
      <c r="F973" s="2">
        <f t="shared" ref="F973:G988" si="138">((F972*13)+D973)/14</f>
        <v>1.8601978525799593E-2</v>
      </c>
      <c r="G973" s="2">
        <f t="shared" si="138"/>
        <v>7.1663745697392251E-3</v>
      </c>
      <c r="H973" s="2">
        <f t="shared" si="130"/>
        <v>2.5957307066181574</v>
      </c>
      <c r="I973" s="2">
        <f t="shared" si="131"/>
        <v>72.189241030774625</v>
      </c>
    </row>
    <row r="974" spans="1:9" ht="13.5" x14ac:dyDescent="0.25">
      <c r="A974" s="3">
        <f>TITRES_STAT!B977</f>
        <v>43425</v>
      </c>
      <c r="B974" s="6">
        <f>TITRES_STAT!D977</f>
        <v>3.9866999999999999</v>
      </c>
      <c r="C974" s="2">
        <f t="shared" si="135"/>
        <v>0.11169999999999991</v>
      </c>
      <c r="D974" s="2">
        <f t="shared" si="136"/>
        <v>0.11169999999999991</v>
      </c>
      <c r="E974" s="2">
        <f t="shared" si="137"/>
        <v>0</v>
      </c>
      <c r="F974" s="2">
        <f t="shared" si="138"/>
        <v>2.5251837202528188E-2</v>
      </c>
      <c r="G974" s="2">
        <f t="shared" si="138"/>
        <v>6.6544906719007086E-3</v>
      </c>
      <c r="H974" s="2">
        <f t="shared" si="130"/>
        <v>3.7947062288563638</v>
      </c>
      <c r="I974" s="2">
        <f t="shared" si="131"/>
        <v>79.143664861433635</v>
      </c>
    </row>
    <row r="975" spans="1:9" ht="13.5" x14ac:dyDescent="0.25">
      <c r="A975" s="3">
        <f>TITRES_STAT!B978</f>
        <v>43426</v>
      </c>
      <c r="B975" s="6">
        <f>TITRES_STAT!D978</f>
        <v>3.9866999999999999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2.3448134545204748E-2</v>
      </c>
      <c r="G975" s="2">
        <f t="shared" si="138"/>
        <v>6.179169909622086E-3</v>
      </c>
      <c r="H975" s="2">
        <f t="shared" si="130"/>
        <v>3.7947062288563647</v>
      </c>
      <c r="I975" s="2">
        <f t="shared" si="131"/>
        <v>79.143664861433635</v>
      </c>
    </row>
    <row r="976" spans="1:9" ht="13.5" x14ac:dyDescent="0.25">
      <c r="A976" s="3">
        <f>TITRES_STAT!B979</f>
        <v>43427</v>
      </c>
      <c r="B976" s="6">
        <f>TITRES_STAT!D979</f>
        <v>3.9866999999999999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2.1773267791975838E-2</v>
      </c>
      <c r="G976" s="2">
        <f t="shared" si="138"/>
        <v>5.737800630363366E-3</v>
      </c>
      <c r="H976" s="2">
        <f t="shared" si="130"/>
        <v>3.7947062288563642</v>
      </c>
      <c r="I976" s="2">
        <f t="shared" si="131"/>
        <v>79.143664861433635</v>
      </c>
    </row>
    <row r="977" spans="1:9" ht="13.5" x14ac:dyDescent="0.25">
      <c r="A977" s="3">
        <f>TITRES_STAT!B980</f>
        <v>43430</v>
      </c>
      <c r="B977" s="6">
        <f>TITRES_STAT!D980</f>
        <v>4.1043000000000003</v>
      </c>
      <c r="C977" s="2">
        <f t="shared" si="135"/>
        <v>0.11760000000000037</v>
      </c>
      <c r="D977" s="2">
        <f t="shared" si="136"/>
        <v>0.11760000000000037</v>
      </c>
      <c r="E977" s="2">
        <f t="shared" si="137"/>
        <v>0</v>
      </c>
      <c r="F977" s="2">
        <f t="shared" si="138"/>
        <v>2.8618034378263303E-2</v>
      </c>
      <c r="G977" s="2">
        <f t="shared" si="138"/>
        <v>5.3279577281945545E-3</v>
      </c>
      <c r="H977" s="2">
        <f t="shared" ref="H977:H1040" si="139">F977/G977</f>
        <v>5.3712953139290169</v>
      </c>
      <c r="I977" s="2">
        <f t="shared" ref="I977:I1040" si="140">IF(G977=0,100,100-(100/(1+H977)))</f>
        <v>84.304604468517013</v>
      </c>
    </row>
    <row r="978" spans="1:9" ht="13.5" x14ac:dyDescent="0.25">
      <c r="A978" s="3">
        <f>TITRES_STAT!B981</f>
        <v>43431</v>
      </c>
      <c r="B978" s="6">
        <f>TITRES_STAT!D981</f>
        <v>4.1043000000000003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2.657388906553021E-2</v>
      </c>
      <c r="G978" s="2">
        <f t="shared" si="138"/>
        <v>4.9473893190378005E-3</v>
      </c>
      <c r="H978" s="2">
        <f t="shared" si="139"/>
        <v>5.3712953139290169</v>
      </c>
      <c r="I978" s="2">
        <f t="shared" si="140"/>
        <v>84.304604468517013</v>
      </c>
    </row>
    <row r="979" spans="1:9" ht="13.5" x14ac:dyDescent="0.25">
      <c r="A979" s="3">
        <f>TITRES_STAT!B982</f>
        <v>43432</v>
      </c>
      <c r="B979" s="6">
        <f>TITRES_STAT!D982</f>
        <v>4.1043000000000003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2.4675754132278051E-2</v>
      </c>
      <c r="G979" s="2">
        <f t="shared" si="138"/>
        <v>4.5940043676779571E-3</v>
      </c>
      <c r="H979" s="2">
        <f t="shared" si="139"/>
        <v>5.3712953139290178</v>
      </c>
      <c r="I979" s="2">
        <f t="shared" si="140"/>
        <v>84.304604468517013</v>
      </c>
    </row>
    <row r="980" spans="1:9" ht="13.5" x14ac:dyDescent="0.25">
      <c r="A980" s="3">
        <f>TITRES_STAT!B983</f>
        <v>43433</v>
      </c>
      <c r="B980" s="6">
        <f>TITRES_STAT!D983</f>
        <v>4.1043000000000003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2.2913200265686762E-2</v>
      </c>
      <c r="G980" s="2">
        <f t="shared" si="138"/>
        <v>4.2658611985581033E-3</v>
      </c>
      <c r="H980" s="2">
        <f t="shared" si="139"/>
        <v>5.3712953139290178</v>
      </c>
      <c r="I980" s="2">
        <f t="shared" si="140"/>
        <v>84.304604468517013</v>
      </c>
    </row>
    <row r="981" spans="1:9" ht="13.5" x14ac:dyDescent="0.25">
      <c r="A981" s="3">
        <f>TITRES_STAT!B984</f>
        <v>43434</v>
      </c>
      <c r="B981" s="6">
        <f>TITRES_STAT!D984</f>
        <v>4.1043000000000003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2.1276543103851995E-2</v>
      </c>
      <c r="G981" s="2">
        <f t="shared" si="138"/>
        <v>3.9611568272325242E-3</v>
      </c>
      <c r="H981" s="2">
        <f t="shared" si="139"/>
        <v>5.3712953139290178</v>
      </c>
      <c r="I981" s="2">
        <f t="shared" si="140"/>
        <v>84.304604468517013</v>
      </c>
    </row>
    <row r="982" spans="1:9" ht="13.5" x14ac:dyDescent="0.25">
      <c r="A982" s="3">
        <f>TITRES_STAT!B985</f>
        <v>43437</v>
      </c>
      <c r="B982" s="6">
        <f>TITRES_STAT!D985</f>
        <v>4.2218999999999998</v>
      </c>
      <c r="C982" s="2">
        <f t="shared" si="135"/>
        <v>0.11759999999999948</v>
      </c>
      <c r="D982" s="2">
        <f t="shared" si="136"/>
        <v>0.11759999999999948</v>
      </c>
      <c r="E982" s="2">
        <f t="shared" si="137"/>
        <v>0</v>
      </c>
      <c r="F982" s="2">
        <f t="shared" si="138"/>
        <v>2.8156790025005384E-2</v>
      </c>
      <c r="G982" s="2">
        <f t="shared" si="138"/>
        <v>3.6782170538587726E-3</v>
      </c>
      <c r="H982" s="2">
        <f t="shared" si="139"/>
        <v>7.6550104609695175</v>
      </c>
      <c r="I982" s="2">
        <f t="shared" si="140"/>
        <v>88.445998944662378</v>
      </c>
    </row>
    <row r="983" spans="1:9" ht="13.5" x14ac:dyDescent="0.25">
      <c r="A983" s="3">
        <f>TITRES_STAT!B986</f>
        <v>43438</v>
      </c>
      <c r="B983" s="6">
        <f>TITRES_STAT!D986</f>
        <v>4.2218999999999998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2.6145590737504998E-2</v>
      </c>
      <c r="G983" s="2">
        <f t="shared" si="138"/>
        <v>3.4154872642974321E-3</v>
      </c>
      <c r="H983" s="2">
        <f t="shared" si="139"/>
        <v>7.6550104609695167</v>
      </c>
      <c r="I983" s="2">
        <f t="shared" si="140"/>
        <v>88.445998944662378</v>
      </c>
    </row>
    <row r="984" spans="1:9" ht="13.5" x14ac:dyDescent="0.25">
      <c r="A984" s="3">
        <f>TITRES_STAT!B987</f>
        <v>43439</v>
      </c>
      <c r="B984" s="6">
        <f>TITRES_STAT!D987</f>
        <v>4.2218999999999998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2.4278048541968928E-2</v>
      </c>
      <c r="G984" s="2">
        <f t="shared" si="138"/>
        <v>3.1715238882761869E-3</v>
      </c>
      <c r="H984" s="2">
        <f t="shared" si="139"/>
        <v>7.6550104609695167</v>
      </c>
      <c r="I984" s="2">
        <f t="shared" si="140"/>
        <v>88.445998944662378</v>
      </c>
    </row>
    <row r="985" spans="1:9" ht="13.5" x14ac:dyDescent="0.25">
      <c r="A985" s="3">
        <f>TITRES_STAT!B988</f>
        <v>43440</v>
      </c>
      <c r="B985" s="6">
        <f>TITRES_STAT!D988</f>
        <v>4.2218999999999998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2.2543902217542575E-2</v>
      </c>
      <c r="G985" s="2">
        <f t="shared" si="138"/>
        <v>2.9449864676850306E-3</v>
      </c>
      <c r="H985" s="2">
        <f t="shared" si="139"/>
        <v>7.6550104609695167</v>
      </c>
      <c r="I985" s="2">
        <f t="shared" si="140"/>
        <v>88.445998944662378</v>
      </c>
    </row>
    <row r="986" spans="1:9" ht="13.5" x14ac:dyDescent="0.25">
      <c r="A986" s="3">
        <f>TITRES_STAT!B989</f>
        <v>43441</v>
      </c>
      <c r="B986" s="6">
        <f>TITRES_STAT!D989</f>
        <v>4.2218999999999998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2.0933623487718104E-2</v>
      </c>
      <c r="G986" s="2">
        <f t="shared" si="138"/>
        <v>2.7346302914218142E-3</v>
      </c>
      <c r="H986" s="2">
        <f t="shared" si="139"/>
        <v>7.6550104609695158</v>
      </c>
      <c r="I986" s="2">
        <f t="shared" si="140"/>
        <v>88.445998944662364</v>
      </c>
    </row>
    <row r="987" spans="1:9" ht="13.5" x14ac:dyDescent="0.25">
      <c r="A987" s="3">
        <f>TITRES_STAT!B990</f>
        <v>43444</v>
      </c>
      <c r="B987" s="6">
        <f>TITRES_STAT!D990</f>
        <v>4.2218999999999998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1.9438364667166811E-2</v>
      </c>
      <c r="G987" s="2">
        <f t="shared" si="138"/>
        <v>2.539299556320256E-3</v>
      </c>
      <c r="H987" s="2">
        <f t="shared" si="139"/>
        <v>7.6550104609695167</v>
      </c>
      <c r="I987" s="2">
        <f t="shared" si="140"/>
        <v>88.445998944662378</v>
      </c>
    </row>
    <row r="988" spans="1:9" ht="13.5" x14ac:dyDescent="0.25">
      <c r="A988" s="3">
        <f>TITRES_STAT!B991</f>
        <v>43445</v>
      </c>
      <c r="B988" s="6">
        <f>TITRES_STAT!D991</f>
        <v>4.2218999999999998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1.8049910048083467E-2</v>
      </c>
      <c r="G988" s="2">
        <f t="shared" si="138"/>
        <v>2.3579210165830949E-3</v>
      </c>
      <c r="H988" s="2">
        <f t="shared" si="139"/>
        <v>7.6550104609695158</v>
      </c>
      <c r="I988" s="2">
        <f t="shared" si="140"/>
        <v>88.445998944662364</v>
      </c>
    </row>
    <row r="989" spans="1:9" ht="13.5" x14ac:dyDescent="0.25">
      <c r="A989" s="3">
        <f>TITRES_STAT!B992</f>
        <v>43446</v>
      </c>
      <c r="B989" s="6">
        <f>TITRES_STAT!D992</f>
        <v>4.2218999999999998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1.6760630758934646E-2</v>
      </c>
      <c r="G989" s="2">
        <f t="shared" si="141"/>
        <v>2.1894980868271594E-3</v>
      </c>
      <c r="H989" s="2">
        <f t="shared" si="139"/>
        <v>7.6550104609695158</v>
      </c>
      <c r="I989" s="2">
        <f t="shared" si="140"/>
        <v>88.445998944662364</v>
      </c>
    </row>
    <row r="990" spans="1:9" ht="13.5" x14ac:dyDescent="0.25">
      <c r="A990" s="3">
        <f>TITRES_STAT!B993</f>
        <v>43447</v>
      </c>
      <c r="B990" s="6">
        <f>TITRES_STAT!D993</f>
        <v>4.0983999999999998</v>
      </c>
      <c r="C990" s="2">
        <f t="shared" si="135"/>
        <v>-0.12349999999999994</v>
      </c>
      <c r="D990" s="2">
        <f t="shared" si="136"/>
        <v>0</v>
      </c>
      <c r="E990" s="2">
        <f t="shared" si="137"/>
        <v>0.12349999999999994</v>
      </c>
      <c r="F990" s="2">
        <f t="shared" si="141"/>
        <v>1.5563442847582171E-2</v>
      </c>
      <c r="G990" s="2">
        <f t="shared" si="141"/>
        <v>1.0854533937768073E-2</v>
      </c>
      <c r="H990" s="2">
        <f t="shared" si="139"/>
        <v>1.4338195390803072</v>
      </c>
      <c r="I990" s="2">
        <f t="shared" si="140"/>
        <v>58.912319342383107</v>
      </c>
    </row>
    <row r="991" spans="1:9" ht="13.5" x14ac:dyDescent="0.25">
      <c r="A991" s="3">
        <f>TITRES_STAT!B994</f>
        <v>43448</v>
      </c>
      <c r="B991" s="6">
        <f>TITRES_STAT!D994</f>
        <v>4.0983999999999998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1.4451768358469159E-2</v>
      </c>
      <c r="G991" s="2">
        <f t="shared" si="141"/>
        <v>1.0079210085070353E-2</v>
      </c>
      <c r="H991" s="2">
        <f t="shared" si="139"/>
        <v>1.4338195390803072</v>
      </c>
      <c r="I991" s="2">
        <f t="shared" si="140"/>
        <v>58.912319342383107</v>
      </c>
    </row>
    <row r="992" spans="1:9" ht="13.5" x14ac:dyDescent="0.25">
      <c r="A992" s="3">
        <f>TITRES_STAT!B995</f>
        <v>43451</v>
      </c>
      <c r="B992" s="6">
        <f>TITRES_STAT!D995</f>
        <v>3.9807999999999999</v>
      </c>
      <c r="C992" s="2">
        <f t="shared" si="135"/>
        <v>-0.11759999999999993</v>
      </c>
      <c r="D992" s="2">
        <f t="shared" si="136"/>
        <v>0</v>
      </c>
      <c r="E992" s="2">
        <f t="shared" si="137"/>
        <v>0.11759999999999993</v>
      </c>
      <c r="F992" s="2">
        <f t="shared" si="141"/>
        <v>1.3419499190007077E-2</v>
      </c>
      <c r="G992" s="2">
        <f t="shared" si="141"/>
        <v>1.7759266507565322E-2</v>
      </c>
      <c r="H992" s="2">
        <f t="shared" si="139"/>
        <v>0.75563363972777065</v>
      </c>
      <c r="I992" s="2">
        <f t="shared" si="140"/>
        <v>43.040508146388653</v>
      </c>
    </row>
    <row r="993" spans="1:9" ht="13.5" x14ac:dyDescent="0.25">
      <c r="A993" s="3">
        <f>TITRES_STAT!B996</f>
        <v>43452</v>
      </c>
      <c r="B993" s="6">
        <f>TITRES_STAT!D996</f>
        <v>3.8043999999999998</v>
      </c>
      <c r="C993" s="2">
        <f t="shared" si="135"/>
        <v>-0.17640000000000011</v>
      </c>
      <c r="D993" s="2">
        <f t="shared" si="136"/>
        <v>0</v>
      </c>
      <c r="E993" s="2">
        <f t="shared" si="137"/>
        <v>0.17640000000000011</v>
      </c>
      <c r="F993" s="2">
        <f t="shared" si="141"/>
        <v>1.2460963533578001E-2</v>
      </c>
      <c r="G993" s="2">
        <f t="shared" si="141"/>
        <v>2.9090747471310664E-2</v>
      </c>
      <c r="H993" s="2">
        <f t="shared" si="139"/>
        <v>0.42834800122846695</v>
      </c>
      <c r="I993" s="2">
        <f t="shared" si="140"/>
        <v>29.989050347678671</v>
      </c>
    </row>
    <row r="994" spans="1:9" ht="13.5" x14ac:dyDescent="0.25">
      <c r="A994" s="3">
        <f>TITRES_STAT!B997</f>
        <v>43453</v>
      </c>
      <c r="B994" s="6">
        <f>TITRES_STAT!D997</f>
        <v>3.6926999999999999</v>
      </c>
      <c r="C994" s="2">
        <f t="shared" si="135"/>
        <v>-0.11169999999999991</v>
      </c>
      <c r="D994" s="2">
        <f t="shared" si="136"/>
        <v>0</v>
      </c>
      <c r="E994" s="2">
        <f t="shared" si="137"/>
        <v>0.11169999999999991</v>
      </c>
      <c r="F994" s="2">
        <f t="shared" si="141"/>
        <v>1.1570894709751003E-2</v>
      </c>
      <c r="G994" s="2">
        <f t="shared" si="141"/>
        <v>3.4991408366217037E-2</v>
      </c>
      <c r="H994" s="2">
        <f t="shared" si="139"/>
        <v>0.33067816501270897</v>
      </c>
      <c r="I994" s="2">
        <f t="shared" si="140"/>
        <v>24.850348770061231</v>
      </c>
    </row>
    <row r="995" spans="1:9" ht="13.5" x14ac:dyDescent="0.25">
      <c r="A995" s="3">
        <f>TITRES_STAT!B998</f>
        <v>43454</v>
      </c>
      <c r="B995" s="6">
        <f>TITRES_STAT!D998</f>
        <v>3.7103000000000002</v>
      </c>
      <c r="C995" s="2">
        <f t="shared" si="135"/>
        <v>1.7600000000000282E-2</v>
      </c>
      <c r="D995" s="2">
        <f t="shared" si="136"/>
        <v>1.7600000000000282E-2</v>
      </c>
      <c r="E995" s="2">
        <f t="shared" si="137"/>
        <v>0</v>
      </c>
      <c r="F995" s="2">
        <f t="shared" si="141"/>
        <v>1.2001545087625951E-2</v>
      </c>
      <c r="G995" s="2">
        <f t="shared" si="141"/>
        <v>3.2492022054344392E-2</v>
      </c>
      <c r="H995" s="2">
        <f t="shared" si="139"/>
        <v>0.36936898133187335</v>
      </c>
      <c r="I995" s="2">
        <f t="shared" si="140"/>
        <v>26.973663517090785</v>
      </c>
    </row>
    <row r="996" spans="1:9" ht="13.5" x14ac:dyDescent="0.25">
      <c r="A996" s="3">
        <f>TITRES_STAT!B999</f>
        <v>43455</v>
      </c>
      <c r="B996" s="6">
        <f>TITRES_STAT!D999</f>
        <v>3.7103000000000002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1.1144291867081241E-2</v>
      </c>
      <c r="G996" s="2">
        <f t="shared" si="141"/>
        <v>3.0171163336176938E-2</v>
      </c>
      <c r="H996" s="2">
        <f t="shared" si="139"/>
        <v>0.36936898133187335</v>
      </c>
      <c r="I996" s="2">
        <f t="shared" si="140"/>
        <v>26.973663517090785</v>
      </c>
    </row>
    <row r="997" spans="1:9" ht="13.5" x14ac:dyDescent="0.25">
      <c r="A997" s="3">
        <f>TITRES_STAT!B1000</f>
        <v>43458</v>
      </c>
      <c r="B997" s="6">
        <f>TITRES_STAT!D1000</f>
        <v>3.7103000000000002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1.0348271019432581E-2</v>
      </c>
      <c r="G997" s="2">
        <f t="shared" si="141"/>
        <v>2.8016080240735729E-2</v>
      </c>
      <c r="H997" s="2">
        <f t="shared" si="139"/>
        <v>0.36936898133187335</v>
      </c>
      <c r="I997" s="2">
        <f t="shared" si="140"/>
        <v>26.973663517090785</v>
      </c>
    </row>
    <row r="998" spans="1:9" ht="13.5" x14ac:dyDescent="0.25">
      <c r="A998" s="3">
        <f>TITRES_STAT!B1001</f>
        <v>43459</v>
      </c>
      <c r="B998" s="6">
        <f>TITRES_STAT!D1001</f>
        <v>3.7044999999999999</v>
      </c>
      <c r="C998" s="2">
        <f t="shared" si="135"/>
        <v>-5.8000000000002494E-3</v>
      </c>
      <c r="D998" s="2">
        <f t="shared" si="136"/>
        <v>0</v>
      </c>
      <c r="E998" s="2">
        <f t="shared" si="137"/>
        <v>5.8000000000002494E-3</v>
      </c>
      <c r="F998" s="2">
        <f t="shared" si="141"/>
        <v>9.6091088037588267E-3</v>
      </c>
      <c r="G998" s="2">
        <f t="shared" si="141"/>
        <v>2.642921736639748E-2</v>
      </c>
      <c r="H998" s="2">
        <f t="shared" si="139"/>
        <v>0.36357901448780688</v>
      </c>
      <c r="I998" s="2">
        <f t="shared" si="140"/>
        <v>26.663582427188928</v>
      </c>
    </row>
    <row r="999" spans="1:9" ht="13.5" x14ac:dyDescent="0.25">
      <c r="A999" s="3">
        <f>TITRES_STAT!B1002</f>
        <v>43460</v>
      </c>
      <c r="B999" s="6">
        <f>TITRES_STAT!D1002</f>
        <v>3.7044999999999999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8.9227438892046252E-3</v>
      </c>
      <c r="G999" s="2">
        <f t="shared" si="141"/>
        <v>2.4541416125940518E-2</v>
      </c>
      <c r="H999" s="2">
        <f t="shared" si="139"/>
        <v>0.36357901448780688</v>
      </c>
      <c r="I999" s="2">
        <f t="shared" si="140"/>
        <v>26.663582427188928</v>
      </c>
    </row>
    <row r="1000" spans="1:9" ht="13.5" x14ac:dyDescent="0.25">
      <c r="A1000" s="3">
        <f>TITRES_STAT!B1003</f>
        <v>43461</v>
      </c>
      <c r="B1000" s="6">
        <f>TITRES_STAT!D1003</f>
        <v>3.8220999999999998</v>
      </c>
      <c r="C1000" s="2">
        <f t="shared" si="135"/>
        <v>0.11759999999999993</v>
      </c>
      <c r="D1000" s="2">
        <f t="shared" si="136"/>
        <v>0.11759999999999993</v>
      </c>
      <c r="E1000" s="2">
        <f t="shared" si="137"/>
        <v>0</v>
      </c>
      <c r="F1000" s="2">
        <f t="shared" si="141"/>
        <v>1.6685405039975721E-2</v>
      </c>
      <c r="G1000" s="2">
        <f t="shared" si="141"/>
        <v>2.2788457831230482E-2</v>
      </c>
      <c r="H1000" s="2">
        <f t="shared" si="139"/>
        <v>0.7321866693896758</v>
      </c>
      <c r="I1000" s="2">
        <f t="shared" si="140"/>
        <v>42.269501453192497</v>
      </c>
    </row>
    <row r="1001" spans="1:9" ht="13.5" x14ac:dyDescent="0.25">
      <c r="A1001" s="3">
        <f>TITRES_STAT!B1004</f>
        <v>43462</v>
      </c>
      <c r="B1001" s="6">
        <f>TITRES_STAT!D1004</f>
        <v>3.7162000000000002</v>
      </c>
      <c r="C1001" s="2">
        <f t="shared" si="135"/>
        <v>-0.10589999999999966</v>
      </c>
      <c r="D1001" s="2">
        <f t="shared" si="136"/>
        <v>0</v>
      </c>
      <c r="E1001" s="2">
        <f t="shared" si="137"/>
        <v>0.10589999999999966</v>
      </c>
      <c r="F1001" s="2">
        <f t="shared" si="141"/>
        <v>1.5493590394263169E-2</v>
      </c>
      <c r="G1001" s="2">
        <f t="shared" si="141"/>
        <v>2.8724996557571138E-2</v>
      </c>
      <c r="H1001" s="2">
        <f t="shared" si="139"/>
        <v>0.53937657967027586</v>
      </c>
      <c r="I1001" s="2">
        <f t="shared" si="140"/>
        <v>35.038637510374926</v>
      </c>
    </row>
    <row r="1002" spans="1:9" ht="13.5" x14ac:dyDescent="0.25">
      <c r="A1002" s="3">
        <f>TITRES_STAT!B1005</f>
        <v>43465</v>
      </c>
      <c r="B1002" s="6">
        <f>TITRES_STAT!D1005</f>
        <v>3.7162000000000002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1.4386905366101514E-2</v>
      </c>
      <c r="G1002" s="2">
        <f t="shared" si="141"/>
        <v>2.6673211089173199E-2</v>
      </c>
      <c r="H1002" s="2">
        <f t="shared" si="139"/>
        <v>0.53937657967027586</v>
      </c>
      <c r="I1002" s="2">
        <f t="shared" si="140"/>
        <v>35.038637510374926</v>
      </c>
    </row>
    <row r="1003" spans="1:9" ht="13.5" x14ac:dyDescent="0.25">
      <c r="A1003" s="3">
        <f>TITRES_STAT!B1006</f>
        <v>43467</v>
      </c>
      <c r="B1003" s="6">
        <f>TITRES_STAT!D1006</f>
        <v>3.7162000000000002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1.3359269268522834E-2</v>
      </c>
      <c r="G1003" s="2">
        <f t="shared" si="141"/>
        <v>2.4767981725660828E-2</v>
      </c>
      <c r="H1003" s="2">
        <f t="shared" si="139"/>
        <v>0.53937657967027586</v>
      </c>
      <c r="I1003" s="2">
        <f t="shared" si="140"/>
        <v>35.038637510374926</v>
      </c>
    </row>
    <row r="1004" spans="1:9" ht="13.5" x14ac:dyDescent="0.25">
      <c r="A1004" s="3">
        <f>TITRES_STAT!B1007</f>
        <v>43468</v>
      </c>
      <c r="B1004" s="6">
        <f>TITRES_STAT!D1007</f>
        <v>3.7044999999999999</v>
      </c>
      <c r="C1004" s="2">
        <f t="shared" si="135"/>
        <v>-1.1700000000000266E-2</v>
      </c>
      <c r="D1004" s="2">
        <f t="shared" si="136"/>
        <v>0</v>
      </c>
      <c r="E1004" s="2">
        <f t="shared" si="137"/>
        <v>1.1700000000000266E-2</v>
      </c>
      <c r="F1004" s="2">
        <f t="shared" si="141"/>
        <v>1.2405035749342633E-2</v>
      </c>
      <c r="G1004" s="2">
        <f t="shared" si="141"/>
        <v>2.3834554459542218E-2</v>
      </c>
      <c r="H1004" s="2">
        <f t="shared" si="139"/>
        <v>0.52046434391712526</v>
      </c>
      <c r="I1004" s="2">
        <f t="shared" si="140"/>
        <v>34.230618166044536</v>
      </c>
    </row>
    <row r="1005" spans="1:9" ht="13.5" x14ac:dyDescent="0.25">
      <c r="A1005" s="3">
        <f>TITRES_STAT!B1008</f>
        <v>43469</v>
      </c>
      <c r="B1005" s="6">
        <f>TITRES_STAT!D1008</f>
        <v>3.7044999999999999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1.1518961767246731E-2</v>
      </c>
      <c r="G1005" s="2">
        <f t="shared" si="142"/>
        <v>2.2132086283860628E-2</v>
      </c>
      <c r="H1005" s="2">
        <f t="shared" si="139"/>
        <v>0.52046434391712537</v>
      </c>
      <c r="I1005" s="2">
        <f t="shared" si="140"/>
        <v>34.230618166044536</v>
      </c>
    </row>
    <row r="1006" spans="1:9" ht="13.5" x14ac:dyDescent="0.25">
      <c r="A1006" s="3">
        <f>TITRES_STAT!B1009</f>
        <v>43472</v>
      </c>
      <c r="B1006" s="6">
        <f>TITRES_STAT!D1009</f>
        <v>3.7044999999999999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1.0696178783871964E-2</v>
      </c>
      <c r="G1006" s="2">
        <f t="shared" si="142"/>
        <v>2.0551222977870581E-2</v>
      </c>
      <c r="H1006" s="2">
        <f t="shared" si="139"/>
        <v>0.52046434391712548</v>
      </c>
      <c r="I1006" s="2">
        <f t="shared" si="140"/>
        <v>34.230618166044536</v>
      </c>
    </row>
    <row r="1007" spans="1:9" ht="13.5" x14ac:dyDescent="0.25">
      <c r="A1007" s="3">
        <f>TITRES_STAT!B1010</f>
        <v>43473</v>
      </c>
      <c r="B1007" s="6">
        <f>TITRES_STAT!D1010</f>
        <v>3.6457000000000002</v>
      </c>
      <c r="C1007" s="2">
        <f t="shared" si="135"/>
        <v>-5.8799999999999741E-2</v>
      </c>
      <c r="D1007" s="2">
        <f t="shared" si="136"/>
        <v>0</v>
      </c>
      <c r="E1007" s="2">
        <f t="shared" si="137"/>
        <v>5.8799999999999741E-2</v>
      </c>
      <c r="F1007" s="2">
        <f t="shared" si="142"/>
        <v>9.9321660135953949E-3</v>
      </c>
      <c r="G1007" s="2">
        <f t="shared" si="142"/>
        <v>2.3283278479451237E-2</v>
      </c>
      <c r="H1007" s="2">
        <f t="shared" si="139"/>
        <v>0.42657935918951762</v>
      </c>
      <c r="I1007" s="2">
        <f t="shared" si="140"/>
        <v>29.902252296140745</v>
      </c>
    </row>
    <row r="1008" spans="1:9" ht="13.5" x14ac:dyDescent="0.25">
      <c r="A1008" s="3">
        <f>TITRES_STAT!B1011</f>
        <v>43474</v>
      </c>
      <c r="B1008" s="6">
        <f>TITRES_STAT!D1011</f>
        <v>3.6457000000000002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9.2227255840528662E-3</v>
      </c>
      <c r="G1008" s="2">
        <f t="shared" si="142"/>
        <v>2.1620187159490434E-2</v>
      </c>
      <c r="H1008" s="2">
        <f t="shared" si="139"/>
        <v>0.42657935918951762</v>
      </c>
      <c r="I1008" s="2">
        <f t="shared" si="140"/>
        <v>29.902252296140745</v>
      </c>
    </row>
    <row r="1009" spans="1:9" ht="13.5" x14ac:dyDescent="0.25">
      <c r="A1009" s="3">
        <f>TITRES_STAT!B1012</f>
        <v>43475</v>
      </c>
      <c r="B1009" s="6">
        <f>TITRES_STAT!D1012</f>
        <v>3.6457000000000002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8.5639594709062319E-3</v>
      </c>
      <c r="G1009" s="2">
        <f t="shared" si="142"/>
        <v>2.0075888076669688E-2</v>
      </c>
      <c r="H1009" s="2">
        <f t="shared" si="139"/>
        <v>0.42657935918951756</v>
      </c>
      <c r="I1009" s="2">
        <f t="shared" si="140"/>
        <v>29.902252296140745</v>
      </c>
    </row>
    <row r="1010" spans="1:9" ht="13.5" x14ac:dyDescent="0.25">
      <c r="A1010" s="3">
        <f>TITRES_STAT!B1013</f>
        <v>43476</v>
      </c>
      <c r="B1010" s="6">
        <f>TITRES_STAT!D1013</f>
        <v>3.6457000000000002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7.9522480801272159E-3</v>
      </c>
      <c r="G1010" s="2">
        <f t="shared" si="142"/>
        <v>1.8641896071193282E-2</v>
      </c>
      <c r="H1010" s="2">
        <f t="shared" si="139"/>
        <v>0.42657935918951762</v>
      </c>
      <c r="I1010" s="2">
        <f t="shared" si="140"/>
        <v>29.902252296140745</v>
      </c>
    </row>
    <row r="1011" spans="1:9" ht="13.5" x14ac:dyDescent="0.25">
      <c r="A1011" s="3">
        <f>TITRES_STAT!B1014</f>
        <v>43480</v>
      </c>
      <c r="B1011" s="6">
        <f>TITRES_STAT!D1014</f>
        <v>3.5868000000000002</v>
      </c>
      <c r="C1011" s="2">
        <f t="shared" si="135"/>
        <v>-5.8899999999999952E-2</v>
      </c>
      <c r="D1011" s="2">
        <f t="shared" si="136"/>
        <v>0</v>
      </c>
      <c r="E1011" s="2">
        <f t="shared" si="137"/>
        <v>5.8899999999999952E-2</v>
      </c>
      <c r="F1011" s="2">
        <f t="shared" si="142"/>
        <v>7.3842303601181292E-3</v>
      </c>
      <c r="G1011" s="2">
        <f t="shared" si="142"/>
        <v>2.1517474923250901E-2</v>
      </c>
      <c r="H1011" s="2">
        <f t="shared" si="139"/>
        <v>0.34317364776566012</v>
      </c>
      <c r="I1011" s="2">
        <f t="shared" si="140"/>
        <v>25.549462523816032</v>
      </c>
    </row>
    <row r="1012" spans="1:9" ht="13.5" x14ac:dyDescent="0.25">
      <c r="A1012" s="3">
        <f>TITRES_STAT!B1015</f>
        <v>43481</v>
      </c>
      <c r="B1012" s="6">
        <f>TITRES_STAT!D1015</f>
        <v>3.5868000000000002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6.8567853343954053E-3</v>
      </c>
      <c r="G1012" s="2">
        <f t="shared" si="142"/>
        <v>1.9980512428732979E-2</v>
      </c>
      <c r="H1012" s="2">
        <f t="shared" si="139"/>
        <v>0.34317364776566012</v>
      </c>
      <c r="I1012" s="2">
        <f t="shared" si="140"/>
        <v>25.549462523816032</v>
      </c>
    </row>
    <row r="1013" spans="1:9" ht="13.5" x14ac:dyDescent="0.25">
      <c r="A1013" s="3">
        <f>TITRES_STAT!B1016</f>
        <v>43482</v>
      </c>
      <c r="B1013" s="6">
        <f>TITRES_STAT!D1016</f>
        <v>3.5868000000000002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6.367014953367162E-3</v>
      </c>
      <c r="G1013" s="2">
        <f t="shared" si="142"/>
        <v>1.8553332969537765E-2</v>
      </c>
      <c r="H1013" s="2">
        <f t="shared" si="139"/>
        <v>0.34317364776566012</v>
      </c>
      <c r="I1013" s="2">
        <f t="shared" si="140"/>
        <v>25.549462523816032</v>
      </c>
    </row>
    <row r="1014" spans="1:9" ht="13.5" x14ac:dyDescent="0.25">
      <c r="A1014" s="3">
        <f>TITRES_STAT!B1017</f>
        <v>43483</v>
      </c>
      <c r="B1014" s="6">
        <f>TITRES_STAT!D1017</f>
        <v>3.5868000000000002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5.9122281709837934E-3</v>
      </c>
      <c r="G1014" s="2">
        <f t="shared" si="142"/>
        <v>1.7228094900285068E-2</v>
      </c>
      <c r="H1014" s="2">
        <f t="shared" si="139"/>
        <v>0.34317364776566012</v>
      </c>
      <c r="I1014" s="2">
        <f t="shared" si="140"/>
        <v>25.549462523816032</v>
      </c>
    </row>
    <row r="1015" spans="1:9" ht="13.5" x14ac:dyDescent="0.25">
      <c r="A1015" s="3">
        <f>TITRES_STAT!B1018</f>
        <v>43486</v>
      </c>
      <c r="B1015" s="6">
        <f>TITRES_STAT!D1018</f>
        <v>3.5868000000000002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5.489926158770665E-3</v>
      </c>
      <c r="G1015" s="2">
        <f t="shared" si="142"/>
        <v>1.5997516693121848E-2</v>
      </c>
      <c r="H1015" s="2">
        <f t="shared" si="139"/>
        <v>0.34317364776566012</v>
      </c>
      <c r="I1015" s="2">
        <f t="shared" si="140"/>
        <v>25.549462523816032</v>
      </c>
    </row>
    <row r="1016" spans="1:9" ht="13.5" x14ac:dyDescent="0.25">
      <c r="A1016" s="3">
        <f>TITRES_STAT!B1019</f>
        <v>43487</v>
      </c>
      <c r="B1016" s="6">
        <f>TITRES_STAT!D1019</f>
        <v>3.528</v>
      </c>
      <c r="C1016" s="2">
        <f t="shared" si="135"/>
        <v>-5.8800000000000185E-2</v>
      </c>
      <c r="D1016" s="2">
        <f t="shared" si="136"/>
        <v>0</v>
      </c>
      <c r="E1016" s="2">
        <f t="shared" si="137"/>
        <v>5.8800000000000185E-2</v>
      </c>
      <c r="F1016" s="2">
        <f t="shared" si="142"/>
        <v>5.0977885760013315E-3</v>
      </c>
      <c r="G1016" s="2">
        <f t="shared" si="142"/>
        <v>1.9054836929327443E-2</v>
      </c>
      <c r="H1016" s="2">
        <f t="shared" si="139"/>
        <v>0.26753252179005987</v>
      </c>
      <c r="I1016" s="2">
        <f t="shared" si="140"/>
        <v>21.106560754136694</v>
      </c>
    </row>
    <row r="1017" spans="1:9" ht="13.5" x14ac:dyDescent="0.25">
      <c r="A1017" s="3">
        <f>TITRES_STAT!B1020</f>
        <v>43488</v>
      </c>
      <c r="B1017" s="6">
        <f>TITRES_STAT!D1020</f>
        <v>3.528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4.7336608205726651E-3</v>
      </c>
      <c r="G1017" s="2">
        <f t="shared" si="142"/>
        <v>1.7693777148661199E-2</v>
      </c>
      <c r="H1017" s="2">
        <f t="shared" si="139"/>
        <v>0.26753252179005987</v>
      </c>
      <c r="I1017" s="2">
        <f t="shared" si="140"/>
        <v>21.106560754136694</v>
      </c>
    </row>
    <row r="1018" spans="1:9" ht="13.5" x14ac:dyDescent="0.25">
      <c r="A1018" s="3">
        <f>TITRES_STAT!B1021</f>
        <v>43489</v>
      </c>
      <c r="B1018" s="6">
        <f>TITRES_STAT!D1021</f>
        <v>3.528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4.3955421905317602E-3</v>
      </c>
      <c r="G1018" s="2">
        <f t="shared" si="142"/>
        <v>1.6429935923756828E-2</v>
      </c>
      <c r="H1018" s="2">
        <f t="shared" si="139"/>
        <v>0.26753252179005982</v>
      </c>
      <c r="I1018" s="2">
        <f t="shared" si="140"/>
        <v>21.10656075413668</v>
      </c>
    </row>
    <row r="1019" spans="1:9" ht="13.5" x14ac:dyDescent="0.25">
      <c r="A1019" s="3">
        <f>TITRES_STAT!B1022</f>
        <v>43490</v>
      </c>
      <c r="B1019" s="6">
        <f>TITRES_STAT!D1022</f>
        <v>3.528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4.0815748912080632E-3</v>
      </c>
      <c r="G1019" s="2">
        <f t="shared" si="142"/>
        <v>1.5256369072059911E-2</v>
      </c>
      <c r="H1019" s="2">
        <f t="shared" si="139"/>
        <v>0.26753252179005987</v>
      </c>
      <c r="I1019" s="2">
        <f t="shared" si="140"/>
        <v>21.106560754136694</v>
      </c>
    </row>
    <row r="1020" spans="1:9" ht="13.5" x14ac:dyDescent="0.25">
      <c r="A1020" s="3">
        <f>TITRES_STAT!B1023</f>
        <v>43493</v>
      </c>
      <c r="B1020" s="6">
        <f>TITRES_STAT!D1023</f>
        <v>3.581</v>
      </c>
      <c r="C1020" s="2">
        <f t="shared" si="135"/>
        <v>5.2999999999999936E-2</v>
      </c>
      <c r="D1020" s="2">
        <f t="shared" si="136"/>
        <v>5.2999999999999936E-2</v>
      </c>
      <c r="E1020" s="2">
        <f t="shared" si="137"/>
        <v>0</v>
      </c>
      <c r="F1020" s="2">
        <f t="shared" si="142"/>
        <v>7.5757481132646253E-3</v>
      </c>
      <c r="G1020" s="2">
        <f t="shared" si="142"/>
        <v>1.416662842405563E-2</v>
      </c>
      <c r="H1020" s="2">
        <f t="shared" si="139"/>
        <v>0.53476013392153587</v>
      </c>
      <c r="I1020" s="2">
        <f t="shared" si="140"/>
        <v>34.843238503670662</v>
      </c>
    </row>
    <row r="1021" spans="1:9" ht="13.5" x14ac:dyDescent="0.25">
      <c r="A1021" s="3">
        <f>TITRES_STAT!B1024</f>
        <v>43494</v>
      </c>
      <c r="B1021" s="6">
        <f>TITRES_STAT!D1024</f>
        <v>3.581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7.0346232480314377E-3</v>
      </c>
      <c r="G1021" s="2">
        <f t="shared" si="143"/>
        <v>1.3154726393765942E-2</v>
      </c>
      <c r="H1021" s="2">
        <f t="shared" si="139"/>
        <v>0.53476013392153587</v>
      </c>
      <c r="I1021" s="2">
        <f t="shared" si="140"/>
        <v>34.843238503670662</v>
      </c>
    </row>
    <row r="1022" spans="1:9" ht="13.5" x14ac:dyDescent="0.25">
      <c r="A1022" s="3">
        <f>TITRES_STAT!B1025</f>
        <v>43495</v>
      </c>
      <c r="B1022" s="6">
        <f>TITRES_STAT!D1025</f>
        <v>3.5573999999999999</v>
      </c>
      <c r="C1022" s="2">
        <f t="shared" si="135"/>
        <v>-2.3600000000000065E-2</v>
      </c>
      <c r="D1022" s="2">
        <f t="shared" si="136"/>
        <v>0</v>
      </c>
      <c r="E1022" s="2">
        <f t="shared" si="137"/>
        <v>2.3600000000000065E-2</v>
      </c>
      <c r="F1022" s="2">
        <f t="shared" si="143"/>
        <v>6.5321501588863351E-3</v>
      </c>
      <c r="G1022" s="2">
        <f t="shared" si="143"/>
        <v>1.3900817365639808E-2</v>
      </c>
      <c r="H1022" s="2">
        <f t="shared" si="139"/>
        <v>0.4699112280284018</v>
      </c>
      <c r="I1022" s="2">
        <f t="shared" si="140"/>
        <v>31.968680765755877</v>
      </c>
    </row>
    <row r="1023" spans="1:9" ht="13.5" x14ac:dyDescent="0.25">
      <c r="A1023" s="3">
        <f>TITRES_STAT!B1026</f>
        <v>43496</v>
      </c>
      <c r="B1023" s="6">
        <f>TITRES_STAT!D1026</f>
        <v>3.5573999999999999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6.0655680046801681E-3</v>
      </c>
      <c r="G1023" s="2">
        <f t="shared" si="143"/>
        <v>1.2907901839522678E-2</v>
      </c>
      <c r="H1023" s="2">
        <f t="shared" si="139"/>
        <v>0.4699112280284018</v>
      </c>
      <c r="I1023" s="2">
        <f t="shared" si="140"/>
        <v>31.968680765755877</v>
      </c>
    </row>
    <row r="1024" spans="1:9" ht="13.5" x14ac:dyDescent="0.25">
      <c r="A1024" s="3">
        <f>TITRES_STAT!B1027</f>
        <v>43497</v>
      </c>
      <c r="B1024" s="6">
        <f>TITRES_STAT!D1027</f>
        <v>3.5573999999999999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5.6323131472030136E-3</v>
      </c>
      <c r="G1024" s="2">
        <f t="shared" si="143"/>
        <v>1.1985908850985343E-2</v>
      </c>
      <c r="H1024" s="2">
        <f t="shared" si="139"/>
        <v>0.46991122802840185</v>
      </c>
      <c r="I1024" s="2">
        <f t="shared" si="140"/>
        <v>31.968680765755892</v>
      </c>
    </row>
    <row r="1025" spans="1:9" ht="13.5" x14ac:dyDescent="0.25">
      <c r="A1025" s="3">
        <f>TITRES_STAT!B1028</f>
        <v>43500</v>
      </c>
      <c r="B1025" s="6">
        <f>TITRES_STAT!D1028</f>
        <v>3.4691999999999998</v>
      </c>
      <c r="C1025" s="2">
        <f t="shared" si="135"/>
        <v>-8.8200000000000056E-2</v>
      </c>
      <c r="D1025" s="2">
        <f t="shared" si="136"/>
        <v>0</v>
      </c>
      <c r="E1025" s="2">
        <f t="shared" si="137"/>
        <v>8.8200000000000056E-2</v>
      </c>
      <c r="F1025" s="2">
        <f t="shared" si="143"/>
        <v>5.2300050652599409E-3</v>
      </c>
      <c r="G1025" s="2">
        <f t="shared" si="143"/>
        <v>1.7429772504486393E-2</v>
      </c>
      <c r="H1025" s="2">
        <f t="shared" si="139"/>
        <v>0.30006157934154026</v>
      </c>
      <c r="I1025" s="2">
        <f t="shared" si="140"/>
        <v>23.080566652351692</v>
      </c>
    </row>
    <row r="1026" spans="1:9" ht="13.5" x14ac:dyDescent="0.25">
      <c r="A1026" s="3">
        <f>TITRES_STAT!B1029</f>
        <v>43501</v>
      </c>
      <c r="B1026" s="6">
        <f>TITRES_STAT!D1029</f>
        <v>3.4691999999999998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4.8564332748842311E-3</v>
      </c>
      <c r="G1026" s="2">
        <f t="shared" si="143"/>
        <v>1.6184788754165937E-2</v>
      </c>
      <c r="H1026" s="2">
        <f t="shared" si="139"/>
        <v>0.30006157934154026</v>
      </c>
      <c r="I1026" s="2">
        <f t="shared" si="140"/>
        <v>23.080566652351692</v>
      </c>
    </row>
    <row r="1027" spans="1:9" ht="13.5" x14ac:dyDescent="0.25">
      <c r="A1027" s="3">
        <f>TITRES_STAT!B1030</f>
        <v>43502</v>
      </c>
      <c r="B1027" s="6">
        <f>TITRES_STAT!D1030</f>
        <v>3.4691999999999998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4.5095451838210723E-3</v>
      </c>
      <c r="G1027" s="2">
        <f t="shared" si="143"/>
        <v>1.5028732414582654E-2</v>
      </c>
      <c r="H1027" s="2">
        <f t="shared" si="139"/>
        <v>0.30006157934154032</v>
      </c>
      <c r="I1027" s="2">
        <f t="shared" si="140"/>
        <v>23.080566652351706</v>
      </c>
    </row>
    <row r="1028" spans="1:9" ht="13.5" x14ac:dyDescent="0.25">
      <c r="A1028" s="3">
        <f>TITRES_STAT!B1031</f>
        <v>43503</v>
      </c>
      <c r="B1028" s="6">
        <f>TITRES_STAT!D1031</f>
        <v>3.4691999999999998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4.187434813548138E-3</v>
      </c>
      <c r="G1028" s="2">
        <f t="shared" si="143"/>
        <v>1.3955251527826751E-2</v>
      </c>
      <c r="H1028" s="2">
        <f t="shared" si="139"/>
        <v>0.30006157934154026</v>
      </c>
      <c r="I1028" s="2">
        <f t="shared" si="140"/>
        <v>23.080566652351692</v>
      </c>
    </row>
    <row r="1029" spans="1:9" ht="13.5" x14ac:dyDescent="0.25">
      <c r="A1029" s="3">
        <f>TITRES_STAT!B1032</f>
        <v>43504</v>
      </c>
      <c r="B1029" s="6">
        <f>TITRES_STAT!D1032</f>
        <v>3.4104000000000001</v>
      </c>
      <c r="C1029" s="2">
        <f t="shared" si="144"/>
        <v>-5.8799999999999741E-2</v>
      </c>
      <c r="D1029" s="2">
        <f t="shared" si="145"/>
        <v>0</v>
      </c>
      <c r="E1029" s="2">
        <f t="shared" si="146"/>
        <v>5.8799999999999741E-2</v>
      </c>
      <c r="F1029" s="2">
        <f t="shared" si="143"/>
        <v>3.8883323268661283E-3</v>
      </c>
      <c r="G1029" s="2">
        <f t="shared" si="143"/>
        <v>1.715844784726768E-2</v>
      </c>
      <c r="H1029" s="2">
        <f t="shared" si="139"/>
        <v>0.22661329051889204</v>
      </c>
      <c r="I1029" s="2">
        <f t="shared" si="140"/>
        <v>18.474713446405602</v>
      </c>
    </row>
    <row r="1030" spans="1:9" ht="13.5" x14ac:dyDescent="0.25">
      <c r="A1030" s="3">
        <f>TITRES_STAT!B1033</f>
        <v>43507</v>
      </c>
      <c r="B1030" s="6">
        <f>TITRES_STAT!D1033</f>
        <v>3.3515999999999999</v>
      </c>
      <c r="C1030" s="2">
        <f t="shared" si="144"/>
        <v>-5.8800000000000185E-2</v>
      </c>
      <c r="D1030" s="2">
        <f t="shared" si="145"/>
        <v>0</v>
      </c>
      <c r="E1030" s="2">
        <f t="shared" si="146"/>
        <v>5.8800000000000185E-2</v>
      </c>
      <c r="F1030" s="2">
        <f t="shared" si="143"/>
        <v>3.6105943035185479E-3</v>
      </c>
      <c r="G1030" s="2">
        <f t="shared" si="143"/>
        <v>2.0132844429605716E-2</v>
      </c>
      <c r="H1030" s="2">
        <f t="shared" si="139"/>
        <v>0.17933850907868254</v>
      </c>
      <c r="I1030" s="2">
        <f t="shared" si="140"/>
        <v>15.206703393310249</v>
      </c>
    </row>
    <row r="1031" spans="1:9" ht="13.5" x14ac:dyDescent="0.25">
      <c r="A1031" s="3">
        <f>TITRES_STAT!B1034</f>
        <v>43508</v>
      </c>
      <c r="B1031" s="6">
        <f>TITRES_STAT!D1034</f>
        <v>3.3515999999999999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3.3526947104100804E-3</v>
      </c>
      <c r="G1031" s="2">
        <f t="shared" si="143"/>
        <v>1.8694784113205305E-2</v>
      </c>
      <c r="H1031" s="2">
        <f t="shared" si="139"/>
        <v>0.17933850907868257</v>
      </c>
      <c r="I1031" s="2">
        <f t="shared" si="140"/>
        <v>15.206703393310249</v>
      </c>
    </row>
    <row r="1032" spans="1:9" ht="13.5" x14ac:dyDescent="0.25">
      <c r="A1032" s="3">
        <f>TITRES_STAT!B1035</f>
        <v>43509</v>
      </c>
      <c r="B1032" s="6">
        <f>TITRES_STAT!D1035</f>
        <v>3.3515999999999999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3.1132165168093603E-3</v>
      </c>
      <c r="G1032" s="2">
        <f t="shared" si="143"/>
        <v>1.7359442390833497E-2</v>
      </c>
      <c r="H1032" s="2">
        <f t="shared" si="139"/>
        <v>0.17933850907868257</v>
      </c>
      <c r="I1032" s="2">
        <f t="shared" si="140"/>
        <v>15.206703393310249</v>
      </c>
    </row>
    <row r="1033" spans="1:9" ht="13.5" x14ac:dyDescent="0.25">
      <c r="A1033" s="3">
        <f>TITRES_STAT!B1036</f>
        <v>43510</v>
      </c>
      <c r="B1033" s="6">
        <f>TITRES_STAT!D1036</f>
        <v>3.3515999999999999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2.8908439084658344E-3</v>
      </c>
      <c r="G1033" s="2">
        <f t="shared" si="143"/>
        <v>1.6119482220059676E-2</v>
      </c>
      <c r="H1033" s="2">
        <f t="shared" si="139"/>
        <v>0.17933850907868257</v>
      </c>
      <c r="I1033" s="2">
        <f t="shared" si="140"/>
        <v>15.206703393310249</v>
      </c>
    </row>
    <row r="1034" spans="1:9" ht="13.5" x14ac:dyDescent="0.25">
      <c r="A1034" s="3">
        <f>TITRES_STAT!B1037</f>
        <v>43511</v>
      </c>
      <c r="B1034" s="6">
        <f>TITRES_STAT!D1037</f>
        <v>3.3515999999999999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2.6843550578611319E-3</v>
      </c>
      <c r="G1034" s="2">
        <f t="shared" si="143"/>
        <v>1.4968090632912557E-2</v>
      </c>
      <c r="H1034" s="2">
        <f t="shared" si="139"/>
        <v>0.17933850907868254</v>
      </c>
      <c r="I1034" s="2">
        <f t="shared" si="140"/>
        <v>15.206703393310249</v>
      </c>
    </row>
    <row r="1035" spans="1:9" ht="13.5" x14ac:dyDescent="0.25">
      <c r="A1035" s="3">
        <f>TITRES_STAT!B1038</f>
        <v>43514</v>
      </c>
      <c r="B1035" s="6">
        <f>TITRES_STAT!D1038</f>
        <v>3.3515999999999999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2.4926154108710513E-3</v>
      </c>
      <c r="G1035" s="2">
        <f t="shared" si="143"/>
        <v>1.3898941301990233E-2</v>
      </c>
      <c r="H1035" s="2">
        <f t="shared" si="139"/>
        <v>0.17933850907868254</v>
      </c>
      <c r="I1035" s="2">
        <f t="shared" si="140"/>
        <v>15.206703393310249</v>
      </c>
    </row>
    <row r="1036" spans="1:9" ht="13.5" x14ac:dyDescent="0.25">
      <c r="A1036" s="3">
        <f>TITRES_STAT!B1039</f>
        <v>43515</v>
      </c>
      <c r="B1036" s="6">
        <f>TITRES_STAT!D1039</f>
        <v>3.3515999999999999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2.3145714529516906E-3</v>
      </c>
      <c r="G1036" s="2">
        <f t="shared" si="143"/>
        <v>1.2906159780419502E-2</v>
      </c>
      <c r="H1036" s="2">
        <f t="shared" si="139"/>
        <v>0.17933850907868257</v>
      </c>
      <c r="I1036" s="2">
        <f t="shared" si="140"/>
        <v>15.206703393310249</v>
      </c>
    </row>
    <row r="1037" spans="1:9" ht="13.5" x14ac:dyDescent="0.25">
      <c r="A1037" s="3">
        <f>TITRES_STAT!B1040</f>
        <v>43516</v>
      </c>
      <c r="B1037" s="6">
        <f>TITRES_STAT!D1040</f>
        <v>3.2633999999999999</v>
      </c>
      <c r="C1037" s="2">
        <f t="shared" si="144"/>
        <v>-8.8200000000000056E-2</v>
      </c>
      <c r="D1037" s="2">
        <f t="shared" si="145"/>
        <v>0</v>
      </c>
      <c r="E1037" s="2">
        <f t="shared" si="146"/>
        <v>8.8200000000000056E-2</v>
      </c>
      <c r="F1037" s="2">
        <f t="shared" ref="F1037:G1052" si="147">((F1036*13)+D1037)/14</f>
        <v>2.1492449205979982E-3</v>
      </c>
      <c r="G1037" s="2">
        <f t="shared" si="147"/>
        <v>1.8284291224675255E-2</v>
      </c>
      <c r="H1037" s="2">
        <f t="shared" si="139"/>
        <v>0.11754597945243407</v>
      </c>
      <c r="I1037" s="2">
        <f t="shared" si="140"/>
        <v>10.518223107923333</v>
      </c>
    </row>
    <row r="1038" spans="1:9" ht="13.5" x14ac:dyDescent="0.25">
      <c r="A1038" s="3">
        <f>TITRES_STAT!B1041</f>
        <v>43517</v>
      </c>
      <c r="B1038" s="6">
        <f>TITRES_STAT!D1041</f>
        <v>3.2633999999999999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1.9957274262695696E-3</v>
      </c>
      <c r="G1038" s="2">
        <f t="shared" si="147"/>
        <v>1.6978270422912736E-2</v>
      </c>
      <c r="H1038" s="2">
        <f t="shared" si="139"/>
        <v>0.11754597945243407</v>
      </c>
      <c r="I1038" s="2">
        <f t="shared" si="140"/>
        <v>10.518223107923333</v>
      </c>
    </row>
    <row r="1039" spans="1:9" ht="13.5" x14ac:dyDescent="0.25">
      <c r="A1039" s="3">
        <f>TITRES_STAT!B1042</f>
        <v>43518</v>
      </c>
      <c r="B1039" s="6">
        <f>TITRES_STAT!D1042</f>
        <v>3.2633999999999999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1.8531754672503147E-3</v>
      </c>
      <c r="G1039" s="2">
        <f t="shared" si="147"/>
        <v>1.576553682127611E-2</v>
      </c>
      <c r="H1039" s="2">
        <f t="shared" si="139"/>
        <v>0.1175459794524341</v>
      </c>
      <c r="I1039" s="2">
        <f t="shared" si="140"/>
        <v>10.518223107923333</v>
      </c>
    </row>
    <row r="1040" spans="1:9" ht="13.5" x14ac:dyDescent="0.25">
      <c r="A1040" s="3">
        <f>TITRES_STAT!B1043</f>
        <v>43521</v>
      </c>
      <c r="B1040" s="6">
        <f>TITRES_STAT!D1043</f>
        <v>3.234</v>
      </c>
      <c r="C1040" s="2">
        <f t="shared" si="144"/>
        <v>-2.9399999999999871E-2</v>
      </c>
      <c r="D1040" s="2">
        <f t="shared" si="145"/>
        <v>0</v>
      </c>
      <c r="E1040" s="2">
        <f t="shared" si="146"/>
        <v>2.9399999999999871E-2</v>
      </c>
      <c r="F1040" s="2">
        <f t="shared" si="147"/>
        <v>1.7208057910181494E-3</v>
      </c>
      <c r="G1040" s="2">
        <f t="shared" si="147"/>
        <v>1.6739427048327808E-2</v>
      </c>
      <c r="H1040" s="2">
        <f t="shared" si="139"/>
        <v>0.10279956333332507</v>
      </c>
      <c r="I1040" s="2">
        <f t="shared" si="140"/>
        <v>9.3216906091803935</v>
      </c>
    </row>
    <row r="1041" spans="1:9" ht="13.5" x14ac:dyDescent="0.25">
      <c r="A1041" s="3">
        <f>TITRES_STAT!B1044</f>
        <v>43522</v>
      </c>
      <c r="B1041" s="6">
        <f>TITRES_STAT!D1044</f>
        <v>3.234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1.5978910916597101E-3</v>
      </c>
      <c r="G1041" s="2">
        <f t="shared" si="147"/>
        <v>1.5543753687732965E-2</v>
      </c>
      <c r="H1041" s="2">
        <f t="shared" ref="H1041:H1104" si="148">F1041/G1041</f>
        <v>0.10279956333332507</v>
      </c>
      <c r="I1041" s="2">
        <f t="shared" ref="I1041:I1104" si="149">IF(G1041=0,100,100-(100/(1+H1041)))</f>
        <v>9.3216906091803935</v>
      </c>
    </row>
    <row r="1042" spans="1:9" ht="13.5" x14ac:dyDescent="0.25">
      <c r="A1042" s="3">
        <f>TITRES_STAT!B1045</f>
        <v>43523</v>
      </c>
      <c r="B1042" s="6">
        <f>TITRES_STAT!D1045</f>
        <v>3.1751999999999998</v>
      </c>
      <c r="C1042" s="2">
        <f t="shared" si="144"/>
        <v>-5.8800000000000185E-2</v>
      </c>
      <c r="D1042" s="2">
        <f t="shared" si="145"/>
        <v>0</v>
      </c>
      <c r="E1042" s="2">
        <f t="shared" si="146"/>
        <v>5.8800000000000185E-2</v>
      </c>
      <c r="F1042" s="2">
        <f t="shared" si="147"/>
        <v>1.4837560136840165E-3</v>
      </c>
      <c r="G1042" s="2">
        <f t="shared" si="147"/>
        <v>1.8633485567180624E-2</v>
      </c>
      <c r="H1042" s="2">
        <f t="shared" si="148"/>
        <v>7.9628473606536257E-2</v>
      </c>
      <c r="I1042" s="2">
        <f t="shared" si="149"/>
        <v>7.3755440462342108</v>
      </c>
    </row>
    <row r="1043" spans="1:9" ht="13.5" x14ac:dyDescent="0.25">
      <c r="A1043" s="3">
        <f>TITRES_STAT!B1046</f>
        <v>43524</v>
      </c>
      <c r="B1043" s="6">
        <f>TITRES_STAT!D1046</f>
        <v>3.1164000000000001</v>
      </c>
      <c r="C1043" s="2">
        <f t="shared" si="144"/>
        <v>-5.8799999999999741E-2</v>
      </c>
      <c r="D1043" s="2">
        <f t="shared" si="145"/>
        <v>0</v>
      </c>
      <c r="E1043" s="2">
        <f t="shared" si="146"/>
        <v>5.8799999999999741E-2</v>
      </c>
      <c r="F1043" s="2">
        <f t="shared" si="147"/>
        <v>1.3777734412780153E-3</v>
      </c>
      <c r="G1043" s="2">
        <f t="shared" si="147"/>
        <v>2.1502522312381988E-2</v>
      </c>
      <c r="H1043" s="2">
        <f t="shared" si="148"/>
        <v>6.4074968567042936E-2</v>
      </c>
      <c r="I1043" s="2">
        <f t="shared" si="149"/>
        <v>6.021659230771192</v>
      </c>
    </row>
    <row r="1044" spans="1:9" ht="13.5" x14ac:dyDescent="0.25">
      <c r="A1044" s="3">
        <f>TITRES_STAT!B1047</f>
        <v>43525</v>
      </c>
      <c r="B1044" s="6">
        <f>TITRES_STAT!D1047</f>
        <v>3.1164000000000001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1.2793610526153E-3</v>
      </c>
      <c r="G1044" s="2">
        <f t="shared" si="147"/>
        <v>1.9966627861497558E-2</v>
      </c>
      <c r="H1044" s="2">
        <f t="shared" si="148"/>
        <v>6.407496856704295E-2</v>
      </c>
      <c r="I1044" s="2">
        <f t="shared" si="149"/>
        <v>6.021659230771192</v>
      </c>
    </row>
    <row r="1045" spans="1:9" ht="13.5" x14ac:dyDescent="0.25">
      <c r="A1045" s="3">
        <f>TITRES_STAT!B1048</f>
        <v>43528</v>
      </c>
      <c r="B1045" s="6">
        <f>TITRES_STAT!D1048</f>
        <v>3.1164000000000001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1.187978120285636E-3</v>
      </c>
      <c r="G1045" s="2">
        <f t="shared" si="147"/>
        <v>1.8540440157104876E-2</v>
      </c>
      <c r="H1045" s="2">
        <f t="shared" si="148"/>
        <v>6.4074968567042964E-2</v>
      </c>
      <c r="I1045" s="2">
        <f t="shared" si="149"/>
        <v>6.021659230771192</v>
      </c>
    </row>
    <row r="1046" spans="1:9" ht="13.5" x14ac:dyDescent="0.25">
      <c r="A1046" s="3">
        <f>TITRES_STAT!B1049</f>
        <v>43529</v>
      </c>
      <c r="B1046" s="6">
        <f>TITRES_STAT!D1049</f>
        <v>3.1164000000000001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1.1031225402652334E-3</v>
      </c>
      <c r="G1046" s="2">
        <f t="shared" si="147"/>
        <v>1.7216123003025958E-2</v>
      </c>
      <c r="H1046" s="2">
        <f t="shared" si="148"/>
        <v>6.407496856704295E-2</v>
      </c>
      <c r="I1046" s="2">
        <f t="shared" si="149"/>
        <v>6.021659230771192</v>
      </c>
    </row>
    <row r="1047" spans="1:9" ht="13.5" x14ac:dyDescent="0.25">
      <c r="A1047" s="3">
        <f>TITRES_STAT!B1050</f>
        <v>43530</v>
      </c>
      <c r="B1047" s="6">
        <f>TITRES_STAT!D1050</f>
        <v>3.1164000000000001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1.024328073103431E-3</v>
      </c>
      <c r="G1047" s="2">
        <f t="shared" si="147"/>
        <v>1.5986399931381245E-2</v>
      </c>
      <c r="H1047" s="2">
        <f t="shared" si="148"/>
        <v>6.4074968567042964E-2</v>
      </c>
      <c r="I1047" s="2">
        <f t="shared" si="149"/>
        <v>6.021659230771192</v>
      </c>
    </row>
    <row r="1048" spans="1:9" ht="13.5" x14ac:dyDescent="0.25">
      <c r="A1048" s="3">
        <f>TITRES_STAT!B1051</f>
        <v>43531</v>
      </c>
      <c r="B1048" s="6">
        <f>TITRES_STAT!D1051</f>
        <v>3.1105999999999998</v>
      </c>
      <c r="C1048" s="2">
        <f t="shared" si="144"/>
        <v>-5.8000000000002494E-3</v>
      </c>
      <c r="D1048" s="2">
        <f t="shared" si="145"/>
        <v>0</v>
      </c>
      <c r="E1048" s="2">
        <f t="shared" si="146"/>
        <v>5.8000000000002494E-3</v>
      </c>
      <c r="F1048" s="2">
        <f t="shared" si="147"/>
        <v>9.5116178216747159E-4</v>
      </c>
      <c r="G1048" s="2">
        <f t="shared" si="147"/>
        <v>1.5258799936282602E-2</v>
      </c>
      <c r="H1048" s="2">
        <f t="shared" si="148"/>
        <v>6.2335294134487268E-2</v>
      </c>
      <c r="I1048" s="2">
        <f t="shared" si="149"/>
        <v>5.8677608170096107</v>
      </c>
    </row>
    <row r="1049" spans="1:9" ht="13.5" x14ac:dyDescent="0.25">
      <c r="A1049" s="3">
        <f>TITRES_STAT!B1052</f>
        <v>43532</v>
      </c>
      <c r="B1049" s="6">
        <f>TITRES_STAT!D1052</f>
        <v>3.1105999999999998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8.8322165486979501E-4</v>
      </c>
      <c r="G1049" s="2">
        <f t="shared" si="147"/>
        <v>1.4168885655119558E-2</v>
      </c>
      <c r="H1049" s="2">
        <f t="shared" si="148"/>
        <v>6.2335294134487268E-2</v>
      </c>
      <c r="I1049" s="2">
        <f t="shared" si="149"/>
        <v>5.8677608170096107</v>
      </c>
    </row>
    <row r="1050" spans="1:9" ht="13.5" x14ac:dyDescent="0.25">
      <c r="A1050" s="3">
        <f>TITRES_STAT!B1053</f>
        <v>43535</v>
      </c>
      <c r="B1050" s="6">
        <f>TITRES_STAT!D1053</f>
        <v>3.1105999999999998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8.2013439380766685E-4</v>
      </c>
      <c r="G1050" s="2">
        <f t="shared" si="147"/>
        <v>1.3156822394039589E-2</v>
      </c>
      <c r="H1050" s="2">
        <f t="shared" si="148"/>
        <v>6.2335294134487275E-2</v>
      </c>
      <c r="I1050" s="2">
        <f t="shared" si="149"/>
        <v>5.8677608170096107</v>
      </c>
    </row>
    <row r="1051" spans="1:9" ht="13.5" x14ac:dyDescent="0.25">
      <c r="A1051" s="3">
        <f>TITRES_STAT!B1054</f>
        <v>43536</v>
      </c>
      <c r="B1051" s="6">
        <f>TITRES_STAT!D1054</f>
        <v>3.1105999999999998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7.6155336567854787E-4</v>
      </c>
      <c r="G1051" s="2">
        <f t="shared" si="147"/>
        <v>1.2217049365893904E-2</v>
      </c>
      <c r="H1051" s="2">
        <f t="shared" si="148"/>
        <v>6.2335294134487282E-2</v>
      </c>
      <c r="I1051" s="2">
        <f t="shared" si="149"/>
        <v>5.8677608170096107</v>
      </c>
    </row>
    <row r="1052" spans="1:9" ht="13.5" x14ac:dyDescent="0.25">
      <c r="A1052" s="3">
        <f>TITRES_STAT!B1055</f>
        <v>43537</v>
      </c>
      <c r="B1052" s="6">
        <f>TITRES_STAT!D1055</f>
        <v>3.1105999999999998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7.0715669670150868E-4</v>
      </c>
      <c r="G1052" s="2">
        <f t="shared" si="147"/>
        <v>1.1344402982615768E-2</v>
      </c>
      <c r="H1052" s="2">
        <f t="shared" si="148"/>
        <v>6.2335294134487275E-2</v>
      </c>
      <c r="I1052" s="2">
        <f t="shared" si="149"/>
        <v>5.8677608170096107</v>
      </c>
    </row>
    <row r="1053" spans="1:9" ht="13.5" x14ac:dyDescent="0.25">
      <c r="A1053" s="3">
        <f>TITRES_STAT!B1056</f>
        <v>43538</v>
      </c>
      <c r="B1053" s="6">
        <f>TITRES_STAT!D1056</f>
        <v>3.1105999999999998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6.5664550407997229E-4</v>
      </c>
      <c r="G1053" s="2">
        <f t="shared" si="150"/>
        <v>1.0534088483857498E-2</v>
      </c>
      <c r="H1053" s="2">
        <f t="shared" si="148"/>
        <v>6.2335294134487282E-2</v>
      </c>
      <c r="I1053" s="2">
        <f t="shared" si="149"/>
        <v>5.8677608170096107</v>
      </c>
    </row>
    <row r="1054" spans="1:9" ht="13.5" x14ac:dyDescent="0.25">
      <c r="A1054" s="3">
        <f>TITRES_STAT!B1057</f>
        <v>43539</v>
      </c>
      <c r="B1054" s="6">
        <f>TITRES_STAT!D1057</f>
        <v>3.1105999999999998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6.0974225378854566E-4</v>
      </c>
      <c r="G1054" s="2">
        <f t="shared" si="150"/>
        <v>9.7816535921533918E-3</v>
      </c>
      <c r="H1054" s="2">
        <f t="shared" si="148"/>
        <v>6.2335294134487268E-2</v>
      </c>
      <c r="I1054" s="2">
        <f t="shared" si="149"/>
        <v>5.8677608170096107</v>
      </c>
    </row>
    <row r="1055" spans="1:9" ht="13.5" x14ac:dyDescent="0.25">
      <c r="A1055" s="3">
        <f>TITRES_STAT!B1058</f>
        <v>43542</v>
      </c>
      <c r="B1055" s="6">
        <f>TITRES_STAT!D1058</f>
        <v>3.1105999999999998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5.6618923566079235E-4</v>
      </c>
      <c r="G1055" s="2">
        <f t="shared" si="150"/>
        <v>9.0829640498567201E-3</v>
      </c>
      <c r="H1055" s="2">
        <f t="shared" si="148"/>
        <v>6.2335294134487268E-2</v>
      </c>
      <c r="I1055" s="2">
        <f t="shared" si="149"/>
        <v>5.8677608170096107</v>
      </c>
    </row>
    <row r="1056" spans="1:9" ht="13.5" x14ac:dyDescent="0.25">
      <c r="A1056" s="3">
        <f>TITRES_STAT!B1059</f>
        <v>43543</v>
      </c>
      <c r="B1056" s="6">
        <f>TITRES_STAT!D1059</f>
        <v>3.1105999999999998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5.2574714739930719E-4</v>
      </c>
      <c r="G1056" s="2">
        <f t="shared" si="150"/>
        <v>8.4341809034383826E-3</v>
      </c>
      <c r="H1056" s="2">
        <f t="shared" si="148"/>
        <v>6.2335294134487275E-2</v>
      </c>
      <c r="I1056" s="2">
        <f t="shared" si="149"/>
        <v>5.8677608170096107</v>
      </c>
    </row>
    <row r="1057" spans="1:9" ht="13.5" x14ac:dyDescent="0.25">
      <c r="A1057" s="3">
        <f>TITRES_STAT!B1060</f>
        <v>43545</v>
      </c>
      <c r="B1057" s="6">
        <f>TITRES_STAT!D1060</f>
        <v>3.1987999999999999</v>
      </c>
      <c r="C1057" s="2">
        <f t="shared" si="144"/>
        <v>8.8200000000000056E-2</v>
      </c>
      <c r="D1057" s="2">
        <f t="shared" si="145"/>
        <v>8.8200000000000056E-2</v>
      </c>
      <c r="E1057" s="2">
        <f t="shared" si="146"/>
        <v>0</v>
      </c>
      <c r="F1057" s="2">
        <f t="shared" si="150"/>
        <v>6.7881937797279321E-3</v>
      </c>
      <c r="G1057" s="2">
        <f t="shared" si="150"/>
        <v>7.8317394103356412E-3</v>
      </c>
      <c r="H1057" s="2">
        <f t="shared" si="148"/>
        <v>0.8667542960851673</v>
      </c>
      <c r="I1057" s="2">
        <f t="shared" si="149"/>
        <v>46.431086185411047</v>
      </c>
    </row>
    <row r="1058" spans="1:9" ht="13.5" x14ac:dyDescent="0.25">
      <c r="A1058" s="3">
        <f>TITRES_STAT!B1061</f>
        <v>43546</v>
      </c>
      <c r="B1058" s="6">
        <f>TITRES_STAT!D1061</f>
        <v>3.234</v>
      </c>
      <c r="C1058" s="2">
        <f t="shared" si="144"/>
        <v>3.520000000000012E-2</v>
      </c>
      <c r="D1058" s="2">
        <f t="shared" si="145"/>
        <v>3.520000000000012E-2</v>
      </c>
      <c r="E1058" s="2">
        <f t="shared" si="146"/>
        <v>0</v>
      </c>
      <c r="F1058" s="2">
        <f t="shared" si="150"/>
        <v>8.8176085097473739E-3</v>
      </c>
      <c r="G1058" s="2">
        <f t="shared" si="150"/>
        <v>7.2723294524545245E-3</v>
      </c>
      <c r="H1058" s="2">
        <f t="shared" si="148"/>
        <v>1.2124874935047523</v>
      </c>
      <c r="I1058" s="2">
        <f t="shared" si="149"/>
        <v>54.802004398410304</v>
      </c>
    </row>
    <row r="1059" spans="1:9" ht="13.5" x14ac:dyDescent="0.25">
      <c r="A1059" s="3">
        <f>TITRES_STAT!B1062</f>
        <v>43549</v>
      </c>
      <c r="B1059" s="6">
        <f>TITRES_STAT!D1062</f>
        <v>3.234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8.1877793304797036E-3</v>
      </c>
      <c r="G1059" s="2">
        <f t="shared" si="150"/>
        <v>6.7528773487077727E-3</v>
      </c>
      <c r="H1059" s="2">
        <f t="shared" si="148"/>
        <v>1.2124874935047523</v>
      </c>
      <c r="I1059" s="2">
        <f t="shared" si="149"/>
        <v>54.802004398410304</v>
      </c>
    </row>
    <row r="1060" spans="1:9" ht="13.5" x14ac:dyDescent="0.25">
      <c r="A1060" s="3">
        <f>TITRES_STAT!B1063</f>
        <v>43550</v>
      </c>
      <c r="B1060" s="6">
        <f>TITRES_STAT!D1063</f>
        <v>3.234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7.6029379497311528E-3</v>
      </c>
      <c r="G1060" s="2">
        <f t="shared" si="150"/>
        <v>6.2705289666572179E-3</v>
      </c>
      <c r="H1060" s="2">
        <f t="shared" si="148"/>
        <v>1.212487493504752</v>
      </c>
      <c r="I1060" s="2">
        <f t="shared" si="149"/>
        <v>54.802004398410304</v>
      </c>
    </row>
    <row r="1061" spans="1:9" ht="13.5" x14ac:dyDescent="0.25">
      <c r="A1061" s="3">
        <f>TITRES_STAT!B1064</f>
        <v>43551</v>
      </c>
      <c r="B1061" s="6">
        <f>TITRES_STAT!D1064</f>
        <v>3.234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7.0598709533217846E-3</v>
      </c>
      <c r="G1061" s="2">
        <f t="shared" si="150"/>
        <v>5.822634040467416E-3</v>
      </c>
      <c r="H1061" s="2">
        <f t="shared" si="148"/>
        <v>1.212487493504752</v>
      </c>
      <c r="I1061" s="2">
        <f t="shared" si="149"/>
        <v>54.802004398410304</v>
      </c>
    </row>
    <row r="1062" spans="1:9" ht="13.5" x14ac:dyDescent="0.25">
      <c r="A1062" s="3">
        <f>TITRES_STAT!B1065</f>
        <v>43552</v>
      </c>
      <c r="B1062" s="6">
        <f>TITRES_STAT!D1065</f>
        <v>3.234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6.5555944566559428E-3</v>
      </c>
      <c r="G1062" s="2">
        <f t="shared" si="150"/>
        <v>5.4067316090054577E-3</v>
      </c>
      <c r="H1062" s="2">
        <f t="shared" si="148"/>
        <v>1.212487493504752</v>
      </c>
      <c r="I1062" s="2">
        <f t="shared" si="149"/>
        <v>54.802004398410304</v>
      </c>
    </row>
    <row r="1063" spans="1:9" ht="13.5" x14ac:dyDescent="0.25">
      <c r="A1063" s="3">
        <f>TITRES_STAT!B1066</f>
        <v>43553</v>
      </c>
      <c r="B1063" s="6">
        <f>TITRES_STAT!D1066</f>
        <v>3.234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6.0873377097519473E-3</v>
      </c>
      <c r="G1063" s="2">
        <f t="shared" si="150"/>
        <v>5.0205364940764958E-3</v>
      </c>
      <c r="H1063" s="2">
        <f t="shared" si="148"/>
        <v>1.2124874935047523</v>
      </c>
      <c r="I1063" s="2">
        <f t="shared" si="149"/>
        <v>54.802004398410304</v>
      </c>
    </row>
    <row r="1064" spans="1:9" ht="13.5" x14ac:dyDescent="0.25">
      <c r="A1064" s="3">
        <f>TITRES_STAT!B1067</f>
        <v>43556</v>
      </c>
      <c r="B1064" s="6">
        <f>TITRES_STAT!D1067</f>
        <v>3.14</v>
      </c>
      <c r="C1064" s="2">
        <f t="shared" si="144"/>
        <v>-9.3999999999999861E-2</v>
      </c>
      <c r="D1064" s="2">
        <f t="shared" si="145"/>
        <v>0</v>
      </c>
      <c r="E1064" s="2">
        <f t="shared" si="146"/>
        <v>9.3999999999999861E-2</v>
      </c>
      <c r="F1064" s="2">
        <f t="shared" si="150"/>
        <v>5.652527873341094E-3</v>
      </c>
      <c r="G1064" s="2">
        <f t="shared" si="150"/>
        <v>1.1376212458785308E-2</v>
      </c>
      <c r="H1064" s="2">
        <f t="shared" si="148"/>
        <v>0.49687256578756273</v>
      </c>
      <c r="I1064" s="2">
        <f t="shared" si="149"/>
        <v>33.194045848928951</v>
      </c>
    </row>
    <row r="1065" spans="1:9" ht="13.5" x14ac:dyDescent="0.25">
      <c r="A1065" s="3">
        <f>TITRES_STAT!B1068</f>
        <v>43557</v>
      </c>
      <c r="B1065" s="6">
        <f>TITRES_STAT!D1068</f>
        <v>3.14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5.2487758823881589E-3</v>
      </c>
      <c r="G1065" s="2">
        <f t="shared" si="150"/>
        <v>1.0563625854586357E-2</v>
      </c>
      <c r="H1065" s="2">
        <f t="shared" si="148"/>
        <v>0.49687256578756278</v>
      </c>
      <c r="I1065" s="2">
        <f t="shared" si="149"/>
        <v>33.194045848928951</v>
      </c>
    </row>
    <row r="1066" spans="1:9" ht="13.5" x14ac:dyDescent="0.25">
      <c r="A1066" s="3">
        <f>TITRES_STAT!B1069</f>
        <v>43558</v>
      </c>
      <c r="B1066" s="6">
        <f>TITRES_STAT!D1069</f>
        <v>3.234</v>
      </c>
      <c r="C1066" s="2">
        <f t="shared" si="144"/>
        <v>9.3999999999999861E-2</v>
      </c>
      <c r="D1066" s="2">
        <f t="shared" si="145"/>
        <v>9.3999999999999861E-2</v>
      </c>
      <c r="E1066" s="2">
        <f t="shared" si="146"/>
        <v>0</v>
      </c>
      <c r="F1066" s="2">
        <f t="shared" si="150"/>
        <v>1.1588149033646137E-2</v>
      </c>
      <c r="G1066" s="2">
        <f t="shared" si="150"/>
        <v>9.8090811506873314E-3</v>
      </c>
      <c r="H1066" s="2">
        <f t="shared" si="148"/>
        <v>1.1813694734123128</v>
      </c>
      <c r="I1066" s="2">
        <f t="shared" si="149"/>
        <v>54.157238735183107</v>
      </c>
    </row>
    <row r="1067" spans="1:9" ht="13.5" x14ac:dyDescent="0.25">
      <c r="A1067" s="3">
        <f>TITRES_STAT!B1070</f>
        <v>43559</v>
      </c>
      <c r="B1067" s="6">
        <f>TITRES_STAT!D1070</f>
        <v>3.234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1.0760424102671414E-2</v>
      </c>
      <c r="G1067" s="2">
        <f t="shared" si="150"/>
        <v>9.1084324970668075E-3</v>
      </c>
      <c r="H1067" s="2">
        <f t="shared" si="148"/>
        <v>1.181369473412313</v>
      </c>
      <c r="I1067" s="2">
        <f t="shared" si="149"/>
        <v>54.157238735183107</v>
      </c>
    </row>
    <row r="1068" spans="1:9" ht="13.5" x14ac:dyDescent="0.25">
      <c r="A1068" s="3">
        <f>TITRES_STAT!B1071</f>
        <v>43560</v>
      </c>
      <c r="B1068" s="6">
        <f>TITRES_STAT!D1071</f>
        <v>3.234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9.9918223810520259E-3</v>
      </c>
      <c r="G1068" s="2">
        <f t="shared" si="150"/>
        <v>8.4578301758477491E-3</v>
      </c>
      <c r="H1068" s="2">
        <f t="shared" si="148"/>
        <v>1.181369473412313</v>
      </c>
      <c r="I1068" s="2">
        <f t="shared" si="149"/>
        <v>54.157238735183107</v>
      </c>
    </row>
    <row r="1069" spans="1:9" ht="13.5" x14ac:dyDescent="0.25">
      <c r="A1069" s="3">
        <f>TITRES_STAT!B1072</f>
        <v>43563</v>
      </c>
      <c r="B1069" s="6">
        <f>TITRES_STAT!D1072</f>
        <v>3.234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9.278120782405452E-3</v>
      </c>
      <c r="G1069" s="2">
        <f t="shared" si="151"/>
        <v>7.8536994490014823E-3</v>
      </c>
      <c r="H1069" s="2">
        <f t="shared" si="148"/>
        <v>1.1813694734123128</v>
      </c>
      <c r="I1069" s="2">
        <f t="shared" si="149"/>
        <v>54.157238735183107</v>
      </c>
    </row>
    <row r="1070" spans="1:9" ht="13.5" x14ac:dyDescent="0.25">
      <c r="A1070" s="3">
        <f>TITRES_STAT!B1073</f>
        <v>43565</v>
      </c>
      <c r="B1070" s="6">
        <f>TITRES_STAT!D1073</f>
        <v>3.234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8.6153978693764913E-3</v>
      </c>
      <c r="G1070" s="2">
        <f t="shared" si="151"/>
        <v>7.2927209169299486E-3</v>
      </c>
      <c r="H1070" s="2">
        <f t="shared" si="148"/>
        <v>1.1813694734123126</v>
      </c>
      <c r="I1070" s="2">
        <f t="shared" si="149"/>
        <v>54.1572387351831</v>
      </c>
    </row>
    <row r="1071" spans="1:9" ht="13.5" x14ac:dyDescent="0.25">
      <c r="A1071" s="3">
        <f>TITRES_STAT!B1074</f>
        <v>43566</v>
      </c>
      <c r="B1071" s="6">
        <f>TITRES_STAT!D1074</f>
        <v>3.234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8.0000123072781707E-3</v>
      </c>
      <c r="G1071" s="2">
        <f t="shared" si="151"/>
        <v>6.7718122800063812E-3</v>
      </c>
      <c r="H1071" s="2">
        <f t="shared" si="148"/>
        <v>1.1813694734123126</v>
      </c>
      <c r="I1071" s="2">
        <f t="shared" si="149"/>
        <v>54.1572387351831</v>
      </c>
    </row>
    <row r="1072" spans="1:9" ht="13.5" x14ac:dyDescent="0.25">
      <c r="A1072" s="3">
        <f>TITRES_STAT!B1075</f>
        <v>43567</v>
      </c>
      <c r="B1072" s="6">
        <f>TITRES_STAT!D1075</f>
        <v>3.234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7.428582856758301E-3</v>
      </c>
      <c r="G1072" s="2">
        <f t="shared" si="151"/>
        <v>6.2881114028630683E-3</v>
      </c>
      <c r="H1072" s="2">
        <f t="shared" si="148"/>
        <v>1.1813694734123126</v>
      </c>
      <c r="I1072" s="2">
        <f t="shared" si="149"/>
        <v>54.1572387351831</v>
      </c>
    </row>
    <row r="1073" spans="1:9" ht="13.5" x14ac:dyDescent="0.25">
      <c r="A1073" s="3">
        <f>TITRES_STAT!B1076</f>
        <v>43570</v>
      </c>
      <c r="B1073" s="6">
        <f>TITRES_STAT!D1076</f>
        <v>3.234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6.8979697955612795E-3</v>
      </c>
      <c r="G1073" s="2">
        <f t="shared" si="151"/>
        <v>5.8389605883728485E-3</v>
      </c>
      <c r="H1073" s="2">
        <f t="shared" si="148"/>
        <v>1.1813694734123126</v>
      </c>
      <c r="I1073" s="2">
        <f t="shared" si="149"/>
        <v>54.1572387351831</v>
      </c>
    </row>
    <row r="1074" spans="1:9" ht="13.5" x14ac:dyDescent="0.25">
      <c r="A1074" s="3">
        <f>TITRES_STAT!B1077</f>
        <v>43571</v>
      </c>
      <c r="B1074" s="6">
        <f>TITRES_STAT!D1077</f>
        <v>3.234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6.4052576673069026E-3</v>
      </c>
      <c r="G1074" s="2">
        <f t="shared" si="151"/>
        <v>5.4218919749176447E-3</v>
      </c>
      <c r="H1074" s="2">
        <f t="shared" si="148"/>
        <v>1.1813694734123128</v>
      </c>
      <c r="I1074" s="2">
        <f t="shared" si="149"/>
        <v>54.157238735183107</v>
      </c>
    </row>
    <row r="1075" spans="1:9" ht="13.5" x14ac:dyDescent="0.25">
      <c r="A1075" s="3">
        <f>TITRES_STAT!B1078</f>
        <v>43572</v>
      </c>
      <c r="B1075" s="6">
        <f>TITRES_STAT!D1078</f>
        <v>3.234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5.9477392624992667E-3</v>
      </c>
      <c r="G1075" s="2">
        <f t="shared" si="151"/>
        <v>5.0346139767092415E-3</v>
      </c>
      <c r="H1075" s="2">
        <f t="shared" si="148"/>
        <v>1.1813694734123128</v>
      </c>
      <c r="I1075" s="2">
        <f t="shared" si="149"/>
        <v>54.157238735183107</v>
      </c>
    </row>
    <row r="1076" spans="1:9" ht="13.5" x14ac:dyDescent="0.25">
      <c r="A1076" s="3">
        <f>TITRES_STAT!B1079</f>
        <v>43573</v>
      </c>
      <c r="B1076" s="6">
        <f>TITRES_STAT!D1079</f>
        <v>3.234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5.5229007437493189E-3</v>
      </c>
      <c r="G1076" s="2">
        <f t="shared" si="151"/>
        <v>4.6749986926585812E-3</v>
      </c>
      <c r="H1076" s="2">
        <f t="shared" si="148"/>
        <v>1.1813694734123128</v>
      </c>
      <c r="I1076" s="2">
        <f t="shared" si="149"/>
        <v>54.157238735183107</v>
      </c>
    </row>
    <row r="1077" spans="1:9" ht="13.5" x14ac:dyDescent="0.25">
      <c r="A1077" s="3">
        <f>TITRES_STAT!B1080</f>
        <v>43574</v>
      </c>
      <c r="B1077" s="6">
        <f>TITRES_STAT!D1080</f>
        <v>3.234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5.1284078334815101E-3</v>
      </c>
      <c r="G1077" s="2">
        <f t="shared" si="151"/>
        <v>4.3410702146115402E-3</v>
      </c>
      <c r="H1077" s="2">
        <f t="shared" si="148"/>
        <v>1.1813694734123126</v>
      </c>
      <c r="I1077" s="2">
        <f t="shared" si="149"/>
        <v>54.1572387351831</v>
      </c>
    </row>
    <row r="1078" spans="1:9" ht="13.5" x14ac:dyDescent="0.25">
      <c r="A1078" s="3">
        <f>TITRES_STAT!B1081</f>
        <v>43577</v>
      </c>
      <c r="B1078" s="6">
        <f>TITRES_STAT!D1081</f>
        <v>3.3281000000000001</v>
      </c>
      <c r="C1078" s="2">
        <f t="shared" si="144"/>
        <v>9.4100000000000072E-2</v>
      </c>
      <c r="D1078" s="2">
        <f t="shared" si="145"/>
        <v>9.4100000000000072E-2</v>
      </c>
      <c r="E1078" s="2">
        <f t="shared" si="146"/>
        <v>0</v>
      </c>
      <c r="F1078" s="2">
        <f t="shared" si="151"/>
        <v>1.1483521559661408E-2</v>
      </c>
      <c r="G1078" s="2">
        <f t="shared" si="151"/>
        <v>4.0309937707107158E-3</v>
      </c>
      <c r="H1078" s="2">
        <f t="shared" si="148"/>
        <v>2.848806575465562</v>
      </c>
      <c r="I1078" s="2">
        <f t="shared" si="149"/>
        <v>74.017920090488374</v>
      </c>
    </row>
    <row r="1079" spans="1:9" ht="13.5" x14ac:dyDescent="0.25">
      <c r="A1079" s="3">
        <f>TITRES_STAT!B1082</f>
        <v>43578</v>
      </c>
      <c r="B1079" s="6">
        <f>TITRES_STAT!D1082</f>
        <v>3.4222000000000001</v>
      </c>
      <c r="C1079" s="2">
        <f t="shared" si="144"/>
        <v>9.4100000000000072E-2</v>
      </c>
      <c r="D1079" s="2">
        <f t="shared" si="145"/>
        <v>9.4100000000000072E-2</v>
      </c>
      <c r="E1079" s="2">
        <f t="shared" si="146"/>
        <v>0</v>
      </c>
      <c r="F1079" s="2">
        <f t="shared" si="151"/>
        <v>1.7384698591114169E-2</v>
      </c>
      <c r="G1079" s="2">
        <f t="shared" si="151"/>
        <v>3.743065644231379E-3</v>
      </c>
      <c r="H1079" s="2">
        <f t="shared" si="148"/>
        <v>4.6445080699844459</v>
      </c>
      <c r="I1079" s="2">
        <f t="shared" si="149"/>
        <v>82.283664269741124</v>
      </c>
    </row>
    <row r="1080" spans="1:9" ht="13.5" x14ac:dyDescent="0.25">
      <c r="A1080" s="3">
        <f>TITRES_STAT!B1083</f>
        <v>43579</v>
      </c>
      <c r="B1080" s="6">
        <f>TITRES_STAT!D1083</f>
        <v>3.5222000000000002</v>
      </c>
      <c r="C1080" s="2">
        <f t="shared" si="144"/>
        <v>0.10000000000000009</v>
      </c>
      <c r="D1080" s="2">
        <f t="shared" si="145"/>
        <v>0.10000000000000009</v>
      </c>
      <c r="E1080" s="2">
        <f t="shared" si="146"/>
        <v>0</v>
      </c>
      <c r="F1080" s="2">
        <f t="shared" si="151"/>
        <v>2.3285791548891734E-2</v>
      </c>
      <c r="G1080" s="2">
        <f t="shared" si="151"/>
        <v>3.4757038125005665E-3</v>
      </c>
      <c r="H1080" s="2">
        <f t="shared" si="148"/>
        <v>6.6995903002848118</v>
      </c>
      <c r="I1080" s="2">
        <f t="shared" si="149"/>
        <v>87.012295966409937</v>
      </c>
    </row>
    <row r="1081" spans="1:9" ht="13.5" x14ac:dyDescent="0.25">
      <c r="A1081" s="3">
        <f>TITRES_STAT!B1084</f>
        <v>43580</v>
      </c>
      <c r="B1081" s="6">
        <f>TITRES_STAT!D1084</f>
        <v>3.5222000000000002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2.1622520723970896E-2</v>
      </c>
      <c r="G1081" s="2">
        <f t="shared" si="151"/>
        <v>3.227439254464812E-3</v>
      </c>
      <c r="H1081" s="2">
        <f t="shared" si="148"/>
        <v>6.699590300284811</v>
      </c>
      <c r="I1081" s="2">
        <f t="shared" si="149"/>
        <v>87.012295966409937</v>
      </c>
    </row>
    <row r="1082" spans="1:9" ht="13.5" x14ac:dyDescent="0.25">
      <c r="A1082" s="3">
        <f>TITRES_STAT!B1085</f>
        <v>43581</v>
      </c>
      <c r="B1082" s="6">
        <f>TITRES_STAT!D1085</f>
        <v>3.528</v>
      </c>
      <c r="C1082" s="2">
        <f t="shared" si="144"/>
        <v>5.7999999999998053E-3</v>
      </c>
      <c r="D1082" s="2">
        <f t="shared" si="145"/>
        <v>5.7999999999998053E-3</v>
      </c>
      <c r="E1082" s="2">
        <f t="shared" si="146"/>
        <v>0</v>
      </c>
      <c r="F1082" s="2">
        <f t="shared" si="151"/>
        <v>2.0492340672258674E-2</v>
      </c>
      <c r="G1082" s="2">
        <f t="shared" si="151"/>
        <v>2.9969078791458972E-3</v>
      </c>
      <c r="H1082" s="2">
        <f t="shared" si="148"/>
        <v>6.8378280209596838</v>
      </c>
      <c r="I1082" s="2">
        <f t="shared" si="149"/>
        <v>87.241363330174764</v>
      </c>
    </row>
    <row r="1083" spans="1:9" ht="13.5" x14ac:dyDescent="0.25">
      <c r="A1083" s="3">
        <f>TITRES_STAT!B1086</f>
        <v>43584</v>
      </c>
      <c r="B1083" s="6">
        <f>TITRES_STAT!D1086</f>
        <v>3.528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1.9028602052811625E-2</v>
      </c>
      <c r="G1083" s="2">
        <f t="shared" si="151"/>
        <v>2.782843030635476E-3</v>
      </c>
      <c r="H1083" s="2">
        <f t="shared" si="148"/>
        <v>6.8378280209596838</v>
      </c>
      <c r="I1083" s="2">
        <f t="shared" si="149"/>
        <v>87.241363330174764</v>
      </c>
    </row>
    <row r="1084" spans="1:9" ht="13.5" x14ac:dyDescent="0.25">
      <c r="A1084" s="3">
        <f>TITRES_STAT!B1087</f>
        <v>43585</v>
      </c>
      <c r="B1084" s="6">
        <f>TITRES_STAT!D1087</f>
        <v>3.528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1.7669416191896509E-2</v>
      </c>
      <c r="G1084" s="2">
        <f t="shared" si="151"/>
        <v>2.5840685284472279E-3</v>
      </c>
      <c r="H1084" s="2">
        <f t="shared" si="148"/>
        <v>6.8378280209596829</v>
      </c>
      <c r="I1084" s="2">
        <f t="shared" si="149"/>
        <v>87.241363330174764</v>
      </c>
    </row>
    <row r="1085" spans="1:9" ht="13.5" x14ac:dyDescent="0.25">
      <c r="A1085" s="3">
        <f>TITRES_STAT!B1088</f>
        <v>43587</v>
      </c>
      <c r="B1085" s="6">
        <f>TITRES_STAT!D1088</f>
        <v>3.528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1.6407315035332472E-2</v>
      </c>
      <c r="G1085" s="2">
        <f t="shared" si="152"/>
        <v>2.3994922049867117E-3</v>
      </c>
      <c r="H1085" s="2">
        <f t="shared" si="148"/>
        <v>6.8378280209596829</v>
      </c>
      <c r="I1085" s="2">
        <f t="shared" si="149"/>
        <v>87.241363330174764</v>
      </c>
    </row>
    <row r="1086" spans="1:9" ht="13.5" x14ac:dyDescent="0.25">
      <c r="A1086" s="3">
        <f>TITRES_STAT!B1089</f>
        <v>43588</v>
      </c>
      <c r="B1086" s="6">
        <f>TITRES_STAT!D1089</f>
        <v>3.528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1.5235363961380153E-2</v>
      </c>
      <c r="G1086" s="2">
        <f t="shared" si="152"/>
        <v>2.2280999046305179E-3</v>
      </c>
      <c r="H1086" s="2">
        <f t="shared" si="148"/>
        <v>6.8378280209596829</v>
      </c>
      <c r="I1086" s="2">
        <f t="shared" si="149"/>
        <v>87.241363330174764</v>
      </c>
    </row>
    <row r="1087" spans="1:9" ht="13.5" x14ac:dyDescent="0.25">
      <c r="A1087" s="3">
        <f>TITRES_STAT!B1090</f>
        <v>43591</v>
      </c>
      <c r="B1087" s="6">
        <f>TITRES_STAT!D1090</f>
        <v>3.528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1.4147123678424427E-2</v>
      </c>
      <c r="G1087" s="2">
        <f t="shared" si="152"/>
        <v>2.0689499114426237E-3</v>
      </c>
      <c r="H1087" s="2">
        <f t="shared" si="148"/>
        <v>6.8378280209596829</v>
      </c>
      <c r="I1087" s="2">
        <f t="shared" si="149"/>
        <v>87.241363330174764</v>
      </c>
    </row>
    <row r="1088" spans="1:9" ht="13.5" x14ac:dyDescent="0.25">
      <c r="A1088" s="3">
        <f>TITRES_STAT!B1091</f>
        <v>43592</v>
      </c>
      <c r="B1088" s="6">
        <f>TITRES_STAT!D1091</f>
        <v>3.528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1.3136614844251254E-2</v>
      </c>
      <c r="G1088" s="2">
        <f t="shared" si="152"/>
        <v>1.9211677749110079E-3</v>
      </c>
      <c r="H1088" s="2">
        <f t="shared" si="148"/>
        <v>6.8378280209596829</v>
      </c>
      <c r="I1088" s="2">
        <f t="shared" si="149"/>
        <v>87.241363330174764</v>
      </c>
    </row>
    <row r="1089" spans="1:9" ht="13.5" x14ac:dyDescent="0.25">
      <c r="A1089" s="3">
        <f>TITRES_STAT!B1092</f>
        <v>43593</v>
      </c>
      <c r="B1089" s="6">
        <f>TITRES_STAT!D1092</f>
        <v>3.528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1.2198285212519021E-2</v>
      </c>
      <c r="G1089" s="2">
        <f t="shared" si="152"/>
        <v>1.7839415052745072E-3</v>
      </c>
      <c r="H1089" s="2">
        <f t="shared" si="148"/>
        <v>6.8378280209596829</v>
      </c>
      <c r="I1089" s="2">
        <f t="shared" si="149"/>
        <v>87.241363330174764</v>
      </c>
    </row>
    <row r="1090" spans="1:9" ht="13.5" x14ac:dyDescent="0.25">
      <c r="A1090" s="3">
        <f>TITRES_STAT!B1093</f>
        <v>43594</v>
      </c>
      <c r="B1090" s="6">
        <f>TITRES_STAT!D1093</f>
        <v>3.528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1.1326979125910519E-2</v>
      </c>
      <c r="G1090" s="2">
        <f t="shared" si="152"/>
        <v>1.6565171120406139E-3</v>
      </c>
      <c r="H1090" s="2">
        <f t="shared" si="148"/>
        <v>6.837828020959682</v>
      </c>
      <c r="I1090" s="2">
        <f t="shared" si="149"/>
        <v>87.241363330174764</v>
      </c>
    </row>
    <row r="1091" spans="1:9" ht="13.5" x14ac:dyDescent="0.25">
      <c r="A1091" s="3">
        <f>TITRES_STAT!B1094</f>
        <v>43595</v>
      </c>
      <c r="B1091" s="6">
        <f>TITRES_STAT!D1094</f>
        <v>3.528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1.0517909188345482E-2</v>
      </c>
      <c r="G1091" s="2">
        <f t="shared" si="152"/>
        <v>1.5381944611805702E-3</v>
      </c>
      <c r="H1091" s="2">
        <f t="shared" si="148"/>
        <v>6.837828020959682</v>
      </c>
      <c r="I1091" s="2">
        <f t="shared" si="149"/>
        <v>87.241363330174764</v>
      </c>
    </row>
    <row r="1092" spans="1:9" ht="13.5" x14ac:dyDescent="0.25">
      <c r="A1092" s="3">
        <f>TITRES_STAT!B1095</f>
        <v>43598</v>
      </c>
      <c r="B1092" s="6">
        <f>TITRES_STAT!D1095</f>
        <v>3.528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9.7666299606065203E-3</v>
      </c>
      <c r="G1092" s="2">
        <f t="shared" si="152"/>
        <v>1.4283234282391009E-3</v>
      </c>
      <c r="H1092" s="2">
        <f t="shared" si="148"/>
        <v>6.8378280209596829</v>
      </c>
      <c r="I1092" s="2">
        <f t="shared" si="149"/>
        <v>87.241363330174764</v>
      </c>
    </row>
    <row r="1093" spans="1:9" ht="13.5" x14ac:dyDescent="0.25">
      <c r="A1093" s="3">
        <f>TITRES_STAT!B1096</f>
        <v>43599</v>
      </c>
      <c r="B1093" s="6">
        <f>TITRES_STAT!D1096</f>
        <v>3.528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9.0690135348489125E-3</v>
      </c>
      <c r="G1093" s="2">
        <f t="shared" si="152"/>
        <v>1.3263003262220221E-3</v>
      </c>
      <c r="H1093" s="2">
        <f t="shared" si="148"/>
        <v>6.8378280209596838</v>
      </c>
      <c r="I1093" s="2">
        <f t="shared" si="149"/>
        <v>87.241363330174764</v>
      </c>
    </row>
    <row r="1094" spans="1:9" ht="13.5" x14ac:dyDescent="0.25">
      <c r="A1094" s="3">
        <f>TITRES_STAT!B1097</f>
        <v>43600</v>
      </c>
      <c r="B1094" s="6">
        <f>TITRES_STAT!D1097</f>
        <v>3.528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8.4212268537882766E-3</v>
      </c>
      <c r="G1094" s="2">
        <f t="shared" si="152"/>
        <v>1.231564588634735E-3</v>
      </c>
      <c r="H1094" s="2">
        <f t="shared" si="148"/>
        <v>6.8378280209596829</v>
      </c>
      <c r="I1094" s="2">
        <f t="shared" si="149"/>
        <v>87.241363330174764</v>
      </c>
    </row>
    <row r="1095" spans="1:9" ht="13.5" x14ac:dyDescent="0.25">
      <c r="A1095" s="3">
        <f>TITRES_STAT!B1098</f>
        <v>43601</v>
      </c>
      <c r="B1095" s="6">
        <f>TITRES_STAT!D1098</f>
        <v>3.4398</v>
      </c>
      <c r="C1095" s="2">
        <f t="shared" si="153"/>
        <v>-8.8200000000000056E-2</v>
      </c>
      <c r="D1095" s="2">
        <f t="shared" si="154"/>
        <v>0</v>
      </c>
      <c r="E1095" s="2">
        <f t="shared" si="155"/>
        <v>8.8200000000000056E-2</v>
      </c>
      <c r="F1095" s="2">
        <f t="shared" si="152"/>
        <v>7.8197106499462571E-3</v>
      </c>
      <c r="G1095" s="2">
        <f t="shared" si="152"/>
        <v>7.443595689446544E-3</v>
      </c>
      <c r="H1095" s="2">
        <f t="shared" si="148"/>
        <v>1.0505286660092199</v>
      </c>
      <c r="I1095" s="2">
        <f t="shared" si="149"/>
        <v>51.232088749765204</v>
      </c>
    </row>
    <row r="1096" spans="1:9" ht="13.5" x14ac:dyDescent="0.25">
      <c r="A1096" s="3">
        <f>TITRES_STAT!B1099</f>
        <v>43602</v>
      </c>
      <c r="B1096" s="6">
        <f>TITRES_STAT!D1099</f>
        <v>3.4398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7.2611598892358105E-3</v>
      </c>
      <c r="G1096" s="2">
        <f t="shared" si="152"/>
        <v>6.9119102830575057E-3</v>
      </c>
      <c r="H1096" s="2">
        <f t="shared" si="148"/>
        <v>1.0505286660092199</v>
      </c>
      <c r="I1096" s="2">
        <f t="shared" si="149"/>
        <v>51.232088749765204</v>
      </c>
    </row>
    <row r="1097" spans="1:9" ht="13.5" x14ac:dyDescent="0.25">
      <c r="A1097" s="3">
        <f>TITRES_STAT!B1100</f>
        <v>43605</v>
      </c>
      <c r="B1097" s="6">
        <f>TITRES_STAT!D1100</f>
        <v>3.528</v>
      </c>
      <c r="C1097" s="2">
        <f t="shared" si="153"/>
        <v>8.8200000000000056E-2</v>
      </c>
      <c r="D1097" s="2">
        <f t="shared" si="154"/>
        <v>8.8200000000000056E-2</v>
      </c>
      <c r="E1097" s="2">
        <f t="shared" si="155"/>
        <v>0</v>
      </c>
      <c r="F1097" s="2">
        <f t="shared" si="152"/>
        <v>1.3042505611433258E-2</v>
      </c>
      <c r="G1097" s="2">
        <f t="shared" si="152"/>
        <v>6.4182024056962548E-3</v>
      </c>
      <c r="H1097" s="2">
        <f t="shared" si="148"/>
        <v>2.032111919664271</v>
      </c>
      <c r="I1097" s="2">
        <f t="shared" si="149"/>
        <v>67.019687053282496</v>
      </c>
    </row>
    <row r="1098" spans="1:9" ht="13.5" x14ac:dyDescent="0.25">
      <c r="A1098" s="3">
        <f>TITRES_STAT!B1101</f>
        <v>43606</v>
      </c>
      <c r="B1098" s="6">
        <f>TITRES_STAT!D1101</f>
        <v>3.528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1.2110898067759454E-2</v>
      </c>
      <c r="G1098" s="2">
        <f t="shared" si="152"/>
        <v>5.9597593767179505E-3</v>
      </c>
      <c r="H1098" s="2">
        <f t="shared" si="148"/>
        <v>2.032111919664271</v>
      </c>
      <c r="I1098" s="2">
        <f t="shared" si="149"/>
        <v>67.019687053282496</v>
      </c>
    </row>
    <row r="1099" spans="1:9" ht="13.5" x14ac:dyDescent="0.25">
      <c r="A1099" s="3">
        <f>TITRES_STAT!B1102</f>
        <v>43607</v>
      </c>
      <c r="B1099" s="6">
        <f>TITRES_STAT!D1102</f>
        <v>3.528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1.1245833920062351E-2</v>
      </c>
      <c r="G1099" s="2">
        <f t="shared" si="152"/>
        <v>5.5340622783809539E-3</v>
      </c>
      <c r="H1099" s="2">
        <f t="shared" si="148"/>
        <v>2.0321119196642714</v>
      </c>
      <c r="I1099" s="2">
        <f t="shared" si="149"/>
        <v>67.01968705328251</v>
      </c>
    </row>
    <row r="1100" spans="1:9" ht="13.5" x14ac:dyDescent="0.25">
      <c r="A1100" s="3">
        <f>TITRES_STAT!B1103</f>
        <v>43608</v>
      </c>
      <c r="B1100" s="6">
        <f>TITRES_STAT!D1103</f>
        <v>3.4457</v>
      </c>
      <c r="C1100" s="2">
        <f t="shared" si="153"/>
        <v>-8.230000000000004E-2</v>
      </c>
      <c r="D1100" s="2">
        <f t="shared" si="154"/>
        <v>0</v>
      </c>
      <c r="E1100" s="2">
        <f t="shared" si="155"/>
        <v>8.230000000000004E-2</v>
      </c>
      <c r="F1100" s="2">
        <f t="shared" si="152"/>
        <v>1.0442560068629326E-2</v>
      </c>
      <c r="G1100" s="2">
        <f t="shared" si="152"/>
        <v>1.1017343544210887E-2</v>
      </c>
      <c r="H1100" s="2">
        <f t="shared" si="148"/>
        <v>0.94782921370518725</v>
      </c>
      <c r="I1100" s="2">
        <f t="shared" si="149"/>
        <v>48.660796697992517</v>
      </c>
    </row>
    <row r="1101" spans="1:9" ht="13.5" x14ac:dyDescent="0.25">
      <c r="A1101" s="3">
        <f>TITRES_STAT!B1104</f>
        <v>43609</v>
      </c>
      <c r="B1101" s="6">
        <f>TITRES_STAT!D1104</f>
        <v>3.4398</v>
      </c>
      <c r="C1101" s="2">
        <f t="shared" si="153"/>
        <v>-5.9000000000000163E-3</v>
      </c>
      <c r="D1101" s="2">
        <f t="shared" si="154"/>
        <v>0</v>
      </c>
      <c r="E1101" s="2">
        <f t="shared" si="155"/>
        <v>5.9000000000000163E-3</v>
      </c>
      <c r="F1101" s="2">
        <f t="shared" ref="F1101:G1116" si="156">((F1100*13)+D1101)/14</f>
        <v>9.6966629208700885E-3</v>
      </c>
      <c r="G1101" s="2">
        <f t="shared" si="156"/>
        <v>1.0651819005338682E-2</v>
      </c>
      <c r="H1101" s="2">
        <f t="shared" si="148"/>
        <v>0.91032929831140852</v>
      </c>
      <c r="I1101" s="2">
        <f t="shared" si="149"/>
        <v>47.65300407191959</v>
      </c>
    </row>
    <row r="1102" spans="1:9" ht="13.5" x14ac:dyDescent="0.25">
      <c r="A1102" s="3">
        <f>TITRES_STAT!B1105</f>
        <v>43612</v>
      </c>
      <c r="B1102" s="6">
        <f>TITRES_STAT!D1105</f>
        <v>3.3574999999999999</v>
      </c>
      <c r="C1102" s="2">
        <f t="shared" si="153"/>
        <v>-8.230000000000004E-2</v>
      </c>
      <c r="D1102" s="2">
        <f t="shared" si="154"/>
        <v>0</v>
      </c>
      <c r="E1102" s="2">
        <f t="shared" si="155"/>
        <v>8.230000000000004E-2</v>
      </c>
      <c r="F1102" s="2">
        <f t="shared" si="156"/>
        <v>9.0040441408079392E-3</v>
      </c>
      <c r="G1102" s="2">
        <f t="shared" si="156"/>
        <v>1.5769546219243067E-2</v>
      </c>
      <c r="H1102" s="2">
        <f t="shared" si="148"/>
        <v>0.57097674312407265</v>
      </c>
      <c r="I1102" s="2">
        <f t="shared" si="149"/>
        <v>36.345333921915227</v>
      </c>
    </row>
    <row r="1103" spans="1:9" ht="13.5" x14ac:dyDescent="0.25">
      <c r="A1103" s="3">
        <f>TITRES_STAT!B1106</f>
        <v>43613</v>
      </c>
      <c r="B1103" s="6">
        <f>TITRES_STAT!D1106</f>
        <v>3.3574999999999999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8.3608981307502304E-3</v>
      </c>
      <c r="G1103" s="2">
        <f t="shared" si="156"/>
        <v>1.4643150060725706E-2</v>
      </c>
      <c r="H1103" s="2">
        <f t="shared" si="148"/>
        <v>0.57097674312407265</v>
      </c>
      <c r="I1103" s="2">
        <f t="shared" si="149"/>
        <v>36.345333921915227</v>
      </c>
    </row>
    <row r="1104" spans="1:9" ht="13.5" x14ac:dyDescent="0.25">
      <c r="A1104" s="3">
        <f>TITRES_STAT!B1107</f>
        <v>43614</v>
      </c>
      <c r="B1104" s="6">
        <f>TITRES_STAT!D1107</f>
        <v>3.3574999999999999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7.7636911214109278E-3</v>
      </c>
      <c r="G1104" s="2">
        <f t="shared" si="156"/>
        <v>1.359721077067387E-2</v>
      </c>
      <c r="H1104" s="2">
        <f t="shared" si="148"/>
        <v>0.57097674312407265</v>
      </c>
      <c r="I1104" s="2">
        <f t="shared" si="149"/>
        <v>36.345333921915227</v>
      </c>
    </row>
    <row r="1105" spans="1:9" ht="13.5" x14ac:dyDescent="0.25">
      <c r="A1105" s="3">
        <f>TITRES_STAT!B1108</f>
        <v>43615</v>
      </c>
      <c r="B1105" s="6">
        <f>TITRES_STAT!D1108</f>
        <v>3.3574999999999999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7.2091417555958616E-3</v>
      </c>
      <c r="G1105" s="2">
        <f t="shared" si="156"/>
        <v>1.2625981429911452E-2</v>
      </c>
      <c r="H1105" s="2">
        <f t="shared" ref="H1105:H1168" si="157">F1105/G1105</f>
        <v>0.57097674312407254</v>
      </c>
      <c r="I1105" s="2">
        <f t="shared" ref="I1105:I1168" si="158">IF(G1105=0,100,100-(100/(1+H1105)))</f>
        <v>36.34533392191522</v>
      </c>
    </row>
    <row r="1106" spans="1:9" ht="13.5" x14ac:dyDescent="0.25">
      <c r="A1106" s="3">
        <f>TITRES_STAT!B1109</f>
        <v>43616</v>
      </c>
      <c r="B1106" s="6">
        <f>TITRES_STAT!D1109</f>
        <v>3.3515999999999999</v>
      </c>
      <c r="C1106" s="2">
        <f t="shared" si="153"/>
        <v>-5.9000000000000163E-3</v>
      </c>
      <c r="D1106" s="2">
        <f t="shared" si="154"/>
        <v>0</v>
      </c>
      <c r="E1106" s="2">
        <f t="shared" si="155"/>
        <v>5.9000000000000163E-3</v>
      </c>
      <c r="F1106" s="2">
        <f t="shared" si="156"/>
        <v>6.6942030587675855E-3</v>
      </c>
      <c r="G1106" s="2">
        <f t="shared" si="156"/>
        <v>1.2145554184917778E-2</v>
      </c>
      <c r="H1106" s="2">
        <f t="shared" si="157"/>
        <v>0.55116489184827622</v>
      </c>
      <c r="I1106" s="2">
        <f t="shared" si="158"/>
        <v>35.532321208710485</v>
      </c>
    </row>
    <row r="1107" spans="1:9" ht="13.5" x14ac:dyDescent="0.25">
      <c r="A1107" s="3">
        <f>TITRES_STAT!B1110</f>
        <v>43619</v>
      </c>
      <c r="B1107" s="6">
        <f>TITRES_STAT!D1110</f>
        <v>3.3515999999999999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6.216045697427044E-3</v>
      </c>
      <c r="G1107" s="2">
        <f t="shared" si="156"/>
        <v>1.1278014600280795E-2</v>
      </c>
      <c r="H1107" s="2">
        <f t="shared" si="157"/>
        <v>0.55116489184827622</v>
      </c>
      <c r="I1107" s="2">
        <f t="shared" si="158"/>
        <v>35.532321208710485</v>
      </c>
    </row>
    <row r="1108" spans="1:9" ht="13.5" x14ac:dyDescent="0.25">
      <c r="A1108" s="3">
        <f>TITRES_STAT!B1111</f>
        <v>43623</v>
      </c>
      <c r="B1108" s="6">
        <f>TITRES_STAT!D1111</f>
        <v>3.3515999999999999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5.7720424333251117E-3</v>
      </c>
      <c r="G1108" s="2">
        <f t="shared" si="156"/>
        <v>1.0472442128832167E-2</v>
      </c>
      <c r="H1108" s="2">
        <f t="shared" si="157"/>
        <v>0.55116489184827611</v>
      </c>
      <c r="I1108" s="2">
        <f t="shared" si="158"/>
        <v>35.532321208710485</v>
      </c>
    </row>
    <row r="1109" spans="1:9" ht="13.5" x14ac:dyDescent="0.25">
      <c r="A1109" s="3">
        <f>TITRES_STAT!B1112</f>
        <v>43626</v>
      </c>
      <c r="B1109" s="6">
        <f>TITRES_STAT!D1112</f>
        <v>3.4104000000000001</v>
      </c>
      <c r="C1109" s="2">
        <f t="shared" si="153"/>
        <v>5.8800000000000185E-2</v>
      </c>
      <c r="D1109" s="2">
        <f t="shared" si="154"/>
        <v>5.8800000000000185E-2</v>
      </c>
      <c r="E1109" s="2">
        <f t="shared" si="155"/>
        <v>0</v>
      </c>
      <c r="F1109" s="2">
        <f t="shared" si="156"/>
        <v>9.5597536880876171E-3</v>
      </c>
      <c r="G1109" s="2">
        <f t="shared" si="156"/>
        <v>9.7244105482012979E-3</v>
      </c>
      <c r="H1109" s="2">
        <f t="shared" si="157"/>
        <v>0.98306767702808096</v>
      </c>
      <c r="I1109" s="2">
        <f t="shared" si="158"/>
        <v>49.573077531138658</v>
      </c>
    </row>
    <row r="1110" spans="1:9" ht="13.5" x14ac:dyDescent="0.25">
      <c r="A1110" s="3">
        <f>TITRES_STAT!B1113</f>
        <v>43627</v>
      </c>
      <c r="B1110" s="6">
        <f>TITRES_STAT!D1113</f>
        <v>3.4104000000000001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8.876914138938501E-3</v>
      </c>
      <c r="G1110" s="2">
        <f t="shared" si="156"/>
        <v>9.0298097947583474E-3</v>
      </c>
      <c r="H1110" s="2">
        <f t="shared" si="157"/>
        <v>0.98306767702808096</v>
      </c>
      <c r="I1110" s="2">
        <f t="shared" si="158"/>
        <v>49.573077531138658</v>
      </c>
    </row>
    <row r="1111" spans="1:9" ht="13.5" x14ac:dyDescent="0.25">
      <c r="A1111" s="3">
        <f>TITRES_STAT!B1114</f>
        <v>43628</v>
      </c>
      <c r="B1111" s="6">
        <f>TITRES_STAT!D1114</f>
        <v>3.4104000000000001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8.2428488433000362E-3</v>
      </c>
      <c r="G1111" s="2">
        <f t="shared" si="156"/>
        <v>8.3848233808470375E-3</v>
      </c>
      <c r="H1111" s="2">
        <f t="shared" si="157"/>
        <v>0.98306767702808084</v>
      </c>
      <c r="I1111" s="2">
        <f t="shared" si="158"/>
        <v>49.573077531138658</v>
      </c>
    </row>
    <row r="1112" spans="1:9" ht="13.5" x14ac:dyDescent="0.25">
      <c r="A1112" s="3">
        <f>TITRES_STAT!B1115</f>
        <v>43629</v>
      </c>
      <c r="B1112" s="6">
        <f>TITRES_STAT!D1115</f>
        <v>3.4104000000000001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7.6540739259214619E-3</v>
      </c>
      <c r="G1112" s="2">
        <f t="shared" si="156"/>
        <v>7.785907425072249E-3</v>
      </c>
      <c r="H1112" s="2">
        <f t="shared" si="157"/>
        <v>0.98306767702808084</v>
      </c>
      <c r="I1112" s="2">
        <f t="shared" si="158"/>
        <v>49.573077531138658</v>
      </c>
    </row>
    <row r="1113" spans="1:9" ht="13.5" x14ac:dyDescent="0.25">
      <c r="A1113" s="3">
        <f>TITRES_STAT!B1116</f>
        <v>43630</v>
      </c>
      <c r="B1113" s="6">
        <f>TITRES_STAT!D1116</f>
        <v>3.4104000000000001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7.1073543597842143E-3</v>
      </c>
      <c r="G1113" s="2">
        <f t="shared" si="156"/>
        <v>7.2297711804242314E-3</v>
      </c>
      <c r="H1113" s="2">
        <f t="shared" si="157"/>
        <v>0.98306767702808073</v>
      </c>
      <c r="I1113" s="2">
        <f t="shared" si="158"/>
        <v>49.573077531138658</v>
      </c>
    </row>
    <row r="1114" spans="1:9" ht="13.5" x14ac:dyDescent="0.25">
      <c r="A1114" s="3">
        <f>TITRES_STAT!B1117</f>
        <v>43633</v>
      </c>
      <c r="B1114" s="6">
        <f>TITRES_STAT!D1117</f>
        <v>3.4104000000000001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6.5996861912281995E-3</v>
      </c>
      <c r="G1114" s="2">
        <f t="shared" si="156"/>
        <v>6.7133589532510718E-3</v>
      </c>
      <c r="H1114" s="2">
        <f t="shared" si="157"/>
        <v>0.98306767702808084</v>
      </c>
      <c r="I1114" s="2">
        <f t="shared" si="158"/>
        <v>49.573077531138658</v>
      </c>
    </row>
    <row r="1115" spans="1:9" ht="13.5" x14ac:dyDescent="0.25">
      <c r="A1115" s="3">
        <f>TITRES_STAT!B1118</f>
        <v>43634</v>
      </c>
      <c r="B1115" s="6">
        <f>TITRES_STAT!D1118</f>
        <v>3.4104000000000001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6.1282800347118999E-3</v>
      </c>
      <c r="G1115" s="2">
        <f t="shared" si="156"/>
        <v>6.2338333137331378E-3</v>
      </c>
      <c r="H1115" s="2">
        <f t="shared" si="157"/>
        <v>0.98306767702808096</v>
      </c>
      <c r="I1115" s="2">
        <f t="shared" si="158"/>
        <v>49.573077531138658</v>
      </c>
    </row>
    <row r="1116" spans="1:9" ht="13.5" x14ac:dyDescent="0.25">
      <c r="A1116" s="3">
        <f>TITRES_STAT!B1119</f>
        <v>43635</v>
      </c>
      <c r="B1116" s="6">
        <f>TITRES_STAT!D1119</f>
        <v>3.4104000000000001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5.6905457465181927E-3</v>
      </c>
      <c r="G1116" s="2">
        <f t="shared" si="156"/>
        <v>5.788559505609343E-3</v>
      </c>
      <c r="H1116" s="2">
        <f t="shared" si="157"/>
        <v>0.98306767702808084</v>
      </c>
      <c r="I1116" s="2">
        <f t="shared" si="158"/>
        <v>49.573077531138658</v>
      </c>
    </row>
    <row r="1117" spans="1:9" ht="13.5" x14ac:dyDescent="0.25">
      <c r="A1117" s="3">
        <f>TITRES_STAT!B1120</f>
        <v>43636</v>
      </c>
      <c r="B1117" s="6">
        <f>TITRES_STAT!D1120</f>
        <v>3.4104000000000001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5.284078193195465E-3</v>
      </c>
      <c r="G1117" s="2">
        <f t="shared" si="159"/>
        <v>5.3750909694943892E-3</v>
      </c>
      <c r="H1117" s="2">
        <f t="shared" si="157"/>
        <v>0.98306767702808107</v>
      </c>
      <c r="I1117" s="2">
        <f t="shared" si="158"/>
        <v>49.573077531138665</v>
      </c>
    </row>
    <row r="1118" spans="1:9" ht="13.5" x14ac:dyDescent="0.25">
      <c r="A1118" s="3">
        <f>TITRES_STAT!B1121</f>
        <v>43637</v>
      </c>
      <c r="B1118" s="6">
        <f>TITRES_STAT!D1121</f>
        <v>3.4104000000000001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4.9066440365386462E-3</v>
      </c>
      <c r="G1118" s="2">
        <f t="shared" si="159"/>
        <v>4.9911559002447899E-3</v>
      </c>
      <c r="H1118" s="2">
        <f t="shared" si="157"/>
        <v>0.98306767702808107</v>
      </c>
      <c r="I1118" s="2">
        <f t="shared" si="158"/>
        <v>49.573077531138665</v>
      </c>
    </row>
    <row r="1119" spans="1:9" ht="13.5" x14ac:dyDescent="0.25">
      <c r="A1119" s="3">
        <f>TITRES_STAT!B1122</f>
        <v>43640</v>
      </c>
      <c r="B1119" s="6">
        <f>TITRES_STAT!D1122</f>
        <v>3.4104000000000001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4.5561694625001715E-3</v>
      </c>
      <c r="G1119" s="2">
        <f t="shared" si="159"/>
        <v>4.63464476451302E-3</v>
      </c>
      <c r="H1119" s="2">
        <f t="shared" si="157"/>
        <v>0.98306767702808084</v>
      </c>
      <c r="I1119" s="2">
        <f t="shared" si="158"/>
        <v>49.573077531138658</v>
      </c>
    </row>
    <row r="1120" spans="1:9" ht="13.5" x14ac:dyDescent="0.25">
      <c r="A1120" s="3">
        <f>TITRES_STAT!B1123</f>
        <v>43641</v>
      </c>
      <c r="B1120" s="6">
        <f>TITRES_STAT!D1123</f>
        <v>3.4104000000000001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4.2307287866073023E-3</v>
      </c>
      <c r="G1120" s="2">
        <f t="shared" si="159"/>
        <v>4.303598709904947E-3</v>
      </c>
      <c r="H1120" s="2">
        <f t="shared" si="157"/>
        <v>0.98306767702808096</v>
      </c>
      <c r="I1120" s="2">
        <f t="shared" si="158"/>
        <v>49.573077531138658</v>
      </c>
    </row>
    <row r="1121" spans="1:9" ht="13.5" x14ac:dyDescent="0.25">
      <c r="A1121" s="3">
        <f>TITRES_STAT!B1124</f>
        <v>43642</v>
      </c>
      <c r="B1121" s="6">
        <f>TITRES_STAT!D1124</f>
        <v>3.4104000000000001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3.928533873278209E-3</v>
      </c>
      <c r="G1121" s="2">
        <f t="shared" si="159"/>
        <v>3.996198802054594E-3</v>
      </c>
      <c r="H1121" s="2">
        <f t="shared" si="157"/>
        <v>0.98306767702808073</v>
      </c>
      <c r="I1121" s="2">
        <f t="shared" si="158"/>
        <v>49.573077531138658</v>
      </c>
    </row>
    <row r="1122" spans="1:9" ht="13.5" x14ac:dyDescent="0.25">
      <c r="A1122" s="3">
        <f>TITRES_STAT!B1125</f>
        <v>43643</v>
      </c>
      <c r="B1122" s="6">
        <f>TITRES_STAT!D1125</f>
        <v>3.4104000000000001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3.647924310901194E-3</v>
      </c>
      <c r="G1122" s="2">
        <f t="shared" si="159"/>
        <v>3.7107560304792662E-3</v>
      </c>
      <c r="H1122" s="2">
        <f t="shared" si="157"/>
        <v>0.98306767702808073</v>
      </c>
      <c r="I1122" s="2">
        <f t="shared" si="158"/>
        <v>49.573077531138658</v>
      </c>
    </row>
    <row r="1123" spans="1:9" ht="13.5" x14ac:dyDescent="0.25">
      <c r="A1123" s="3">
        <f>TITRES_STAT!B1126</f>
        <v>43644</v>
      </c>
      <c r="B1123" s="6">
        <f>TITRES_STAT!D1126</f>
        <v>3.4104000000000001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3.3873582886939655E-3</v>
      </c>
      <c r="G1123" s="2">
        <f t="shared" si="159"/>
        <v>3.4457020283021758E-3</v>
      </c>
      <c r="H1123" s="2">
        <f t="shared" si="157"/>
        <v>0.98306767702808051</v>
      </c>
      <c r="I1123" s="2">
        <f t="shared" si="158"/>
        <v>49.573077531138644</v>
      </c>
    </row>
    <row r="1124" spans="1:9" ht="13.5" x14ac:dyDescent="0.25">
      <c r="A1124" s="3">
        <f>TITRES_STAT!B1127</f>
        <v>43647</v>
      </c>
      <c r="B1124" s="6">
        <f>TITRES_STAT!D1127</f>
        <v>3.4104000000000001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3.1454041252158252E-3</v>
      </c>
      <c r="G1124" s="2">
        <f t="shared" si="159"/>
        <v>3.1995804548520207E-3</v>
      </c>
      <c r="H1124" s="2">
        <f t="shared" si="157"/>
        <v>0.98306767702808051</v>
      </c>
      <c r="I1124" s="2">
        <f t="shared" si="158"/>
        <v>49.573077531138644</v>
      </c>
    </row>
    <row r="1125" spans="1:9" ht="13.5" x14ac:dyDescent="0.25">
      <c r="A1125" s="3">
        <f>TITRES_STAT!B1128</f>
        <v>43648</v>
      </c>
      <c r="B1125" s="6">
        <f>TITRES_STAT!D1128</f>
        <v>3.4104000000000001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2.9207324019861233E-3</v>
      </c>
      <c r="G1125" s="2">
        <f t="shared" si="159"/>
        <v>2.9710389937911623E-3</v>
      </c>
      <c r="H1125" s="2">
        <f t="shared" si="157"/>
        <v>0.9830676770280804</v>
      </c>
      <c r="I1125" s="2">
        <f t="shared" si="158"/>
        <v>49.573077531138644</v>
      </c>
    </row>
    <row r="1126" spans="1:9" ht="13.5" x14ac:dyDescent="0.25">
      <c r="A1126" s="3">
        <f>TITRES_STAT!B1129</f>
        <v>43649</v>
      </c>
      <c r="B1126" s="6">
        <f>TITRES_STAT!D1129</f>
        <v>3.4104000000000001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2.7121086589871148E-3</v>
      </c>
      <c r="G1126" s="2">
        <f t="shared" si="159"/>
        <v>2.7588219228060792E-3</v>
      </c>
      <c r="H1126" s="2">
        <f t="shared" si="157"/>
        <v>0.98306767702808051</v>
      </c>
      <c r="I1126" s="2">
        <f t="shared" si="158"/>
        <v>49.573077531138644</v>
      </c>
    </row>
    <row r="1127" spans="1:9" ht="13.5" x14ac:dyDescent="0.25">
      <c r="A1127" s="3">
        <f>TITRES_STAT!B1130</f>
        <v>43650</v>
      </c>
      <c r="B1127" s="6">
        <f>TITRES_STAT!D1130</f>
        <v>3.4104000000000001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2.5183866119166064E-3</v>
      </c>
      <c r="G1127" s="2">
        <f t="shared" si="159"/>
        <v>2.5617632140342165E-3</v>
      </c>
      <c r="H1127" s="2">
        <f t="shared" si="157"/>
        <v>0.9830676770280804</v>
      </c>
      <c r="I1127" s="2">
        <f t="shared" si="158"/>
        <v>49.573077531138644</v>
      </c>
    </row>
    <row r="1128" spans="1:9" ht="13.5" x14ac:dyDescent="0.25">
      <c r="A1128" s="3">
        <f>TITRES_STAT!B1131</f>
        <v>43651</v>
      </c>
      <c r="B1128" s="6">
        <f>TITRES_STAT!D1131</f>
        <v>3.4104000000000001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2.3385018539225631E-3</v>
      </c>
      <c r="G1128" s="2">
        <f t="shared" si="159"/>
        <v>2.3787801273174869E-3</v>
      </c>
      <c r="H1128" s="2">
        <f t="shared" si="157"/>
        <v>0.9830676770280804</v>
      </c>
      <c r="I1128" s="2">
        <f t="shared" si="158"/>
        <v>49.573077531138644</v>
      </c>
    </row>
    <row r="1129" spans="1:9" ht="13.5" x14ac:dyDescent="0.25">
      <c r="A1129" s="3">
        <f>TITRES_STAT!B1132</f>
        <v>43654</v>
      </c>
      <c r="B1129" s="6">
        <f>TITRES_STAT!D1132</f>
        <v>3.5072999999999999</v>
      </c>
      <c r="C1129" s="2">
        <f t="shared" si="153"/>
        <v>9.6899999999999764E-2</v>
      </c>
      <c r="D1129" s="2">
        <f t="shared" si="154"/>
        <v>9.6899999999999764E-2</v>
      </c>
      <c r="E1129" s="2">
        <f t="shared" si="155"/>
        <v>0</v>
      </c>
      <c r="F1129" s="2">
        <f t="shared" si="159"/>
        <v>9.0928945786423621E-3</v>
      </c>
      <c r="G1129" s="2">
        <f t="shared" si="159"/>
        <v>2.2088672610805237E-3</v>
      </c>
      <c r="H1129" s="2">
        <f t="shared" si="157"/>
        <v>4.1165418759452033</v>
      </c>
      <c r="I1129" s="2">
        <f t="shared" si="158"/>
        <v>80.455549387734365</v>
      </c>
    </row>
    <row r="1130" spans="1:9" ht="13.5" x14ac:dyDescent="0.25">
      <c r="A1130" s="3">
        <f>TITRES_STAT!B1133</f>
        <v>43655</v>
      </c>
      <c r="B1130" s="6">
        <f>TITRES_STAT!D1133</f>
        <v>3.5072999999999999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8.4434021087393361E-3</v>
      </c>
      <c r="G1130" s="2">
        <f t="shared" si="159"/>
        <v>2.0510910281462008E-3</v>
      </c>
      <c r="H1130" s="2">
        <f t="shared" si="157"/>
        <v>4.1165418759452033</v>
      </c>
      <c r="I1130" s="2">
        <f t="shared" si="158"/>
        <v>80.455549387734365</v>
      </c>
    </row>
    <row r="1131" spans="1:9" ht="13.5" x14ac:dyDescent="0.25">
      <c r="A1131" s="3">
        <f>TITRES_STAT!B1134</f>
        <v>43656</v>
      </c>
      <c r="B1131" s="6">
        <f>TITRES_STAT!D1134</f>
        <v>3.5072999999999999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7.8403019581150986E-3</v>
      </c>
      <c r="G1131" s="2">
        <f t="shared" si="159"/>
        <v>1.9045845261357578E-3</v>
      </c>
      <c r="H1131" s="2">
        <f t="shared" si="157"/>
        <v>4.1165418759452033</v>
      </c>
      <c r="I1131" s="2">
        <f t="shared" si="158"/>
        <v>80.455549387734365</v>
      </c>
    </row>
    <row r="1132" spans="1:9" ht="13.5" x14ac:dyDescent="0.25">
      <c r="A1132" s="3">
        <f>TITRES_STAT!B1135</f>
        <v>43657</v>
      </c>
      <c r="B1132" s="6">
        <f>TITRES_STAT!D1135</f>
        <v>3.5072999999999999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7.2802803896783053E-3</v>
      </c>
      <c r="G1132" s="2">
        <f t="shared" si="159"/>
        <v>1.768542774268918E-3</v>
      </c>
      <c r="H1132" s="2">
        <f t="shared" si="157"/>
        <v>4.1165418759452033</v>
      </c>
      <c r="I1132" s="2">
        <f t="shared" si="158"/>
        <v>80.455549387734365</v>
      </c>
    </row>
    <row r="1133" spans="1:9" ht="13.5" x14ac:dyDescent="0.25">
      <c r="A1133" s="3">
        <f>TITRES_STAT!B1136</f>
        <v>43658</v>
      </c>
      <c r="B1133" s="6">
        <f>TITRES_STAT!D1136</f>
        <v>3.6103000000000001</v>
      </c>
      <c r="C1133" s="2">
        <f t="shared" si="153"/>
        <v>0.1030000000000002</v>
      </c>
      <c r="D1133" s="2">
        <f t="shared" si="154"/>
        <v>0.1030000000000002</v>
      </c>
      <c r="E1133" s="2">
        <f t="shared" si="155"/>
        <v>0</v>
      </c>
      <c r="F1133" s="2">
        <f t="shared" ref="F1133:G1148" si="160">((F1132*13)+D1133)/14</f>
        <v>1.4117403218987011E-2</v>
      </c>
      <c r="G1133" s="2">
        <f t="shared" si="160"/>
        <v>1.6422182903925667E-3</v>
      </c>
      <c r="H1133" s="2">
        <f t="shared" si="157"/>
        <v>8.5965448695692537</v>
      </c>
      <c r="I1133" s="2">
        <f t="shared" si="158"/>
        <v>89.579582927069822</v>
      </c>
    </row>
    <row r="1134" spans="1:9" ht="13.5" x14ac:dyDescent="0.25">
      <c r="A1134" s="3">
        <f>TITRES_STAT!B1137</f>
        <v>43661</v>
      </c>
      <c r="B1134" s="6">
        <f>TITRES_STAT!D1137</f>
        <v>3.5072999999999999</v>
      </c>
      <c r="C1134" s="2">
        <f t="shared" si="153"/>
        <v>-0.1030000000000002</v>
      </c>
      <c r="D1134" s="2">
        <f t="shared" si="154"/>
        <v>0</v>
      </c>
      <c r="E1134" s="2">
        <f t="shared" si="155"/>
        <v>0.1030000000000002</v>
      </c>
      <c r="F1134" s="2">
        <f t="shared" si="160"/>
        <v>1.3109017274773652E-2</v>
      </c>
      <c r="G1134" s="2">
        <f t="shared" si="160"/>
        <v>8.8820598410788258E-3</v>
      </c>
      <c r="H1134" s="2">
        <f t="shared" si="157"/>
        <v>1.4758983286900953</v>
      </c>
      <c r="I1134" s="2">
        <f t="shared" si="158"/>
        <v>59.61061936945277</v>
      </c>
    </row>
    <row r="1135" spans="1:9" ht="13.5" x14ac:dyDescent="0.25">
      <c r="A1135" s="3">
        <f>TITRES_STAT!B1138</f>
        <v>43662</v>
      </c>
      <c r="B1135" s="6">
        <f>TITRES_STAT!D1138</f>
        <v>3.5072999999999999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1.2172658898004106E-2</v>
      </c>
      <c r="G1135" s="2">
        <f t="shared" si="160"/>
        <v>8.2476269952874819E-3</v>
      </c>
      <c r="H1135" s="2">
        <f t="shared" si="157"/>
        <v>1.4758983286900953</v>
      </c>
      <c r="I1135" s="2">
        <f t="shared" si="158"/>
        <v>59.61061936945277</v>
      </c>
    </row>
    <row r="1136" spans="1:9" ht="13.5" x14ac:dyDescent="0.25">
      <c r="A1136" s="3">
        <f>TITRES_STAT!B1139</f>
        <v>43663</v>
      </c>
      <c r="B1136" s="6">
        <f>TITRES_STAT!D1139</f>
        <v>3.5072999999999999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1.1303183262432384E-2</v>
      </c>
      <c r="G1136" s="2">
        <f t="shared" si="160"/>
        <v>7.6585107813383763E-3</v>
      </c>
      <c r="H1136" s="2">
        <f t="shared" si="157"/>
        <v>1.4758983286900951</v>
      </c>
      <c r="I1136" s="2">
        <f t="shared" si="158"/>
        <v>59.610619369452763</v>
      </c>
    </row>
    <row r="1137" spans="1:9" ht="13.5" x14ac:dyDescent="0.25">
      <c r="A1137" s="3">
        <f>TITRES_STAT!B1140</f>
        <v>43664</v>
      </c>
      <c r="B1137" s="6">
        <f>TITRES_STAT!D1140</f>
        <v>3.5072999999999999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1.04958130294015E-2</v>
      </c>
      <c r="G1137" s="2">
        <f t="shared" si="160"/>
        <v>7.1114742969570635E-3</v>
      </c>
      <c r="H1137" s="2">
        <f t="shared" si="157"/>
        <v>1.4758983286900953</v>
      </c>
      <c r="I1137" s="2">
        <f t="shared" si="158"/>
        <v>59.61061936945277</v>
      </c>
    </row>
    <row r="1138" spans="1:9" ht="13.5" x14ac:dyDescent="0.25">
      <c r="A1138" s="3">
        <f>TITRES_STAT!B1141</f>
        <v>43665</v>
      </c>
      <c r="B1138" s="6">
        <f>TITRES_STAT!D1141</f>
        <v>3.5072999999999999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9.7461120987299647E-3</v>
      </c>
      <c r="G1138" s="2">
        <f t="shared" si="160"/>
        <v>6.603511847174416E-3</v>
      </c>
      <c r="H1138" s="2">
        <f t="shared" si="157"/>
        <v>1.4758983286900953</v>
      </c>
      <c r="I1138" s="2">
        <f t="shared" si="158"/>
        <v>59.61061936945277</v>
      </c>
    </row>
    <row r="1139" spans="1:9" ht="13.5" x14ac:dyDescent="0.25">
      <c r="A1139" s="3">
        <f>TITRES_STAT!B1142</f>
        <v>43668</v>
      </c>
      <c r="B1139" s="6">
        <f>TITRES_STAT!D1142</f>
        <v>3.6103000000000001</v>
      </c>
      <c r="C1139" s="2">
        <f t="shared" si="153"/>
        <v>0.1030000000000002</v>
      </c>
      <c r="D1139" s="2">
        <f t="shared" si="154"/>
        <v>0.1030000000000002</v>
      </c>
      <c r="E1139" s="2">
        <f t="shared" si="155"/>
        <v>0</v>
      </c>
      <c r="F1139" s="2">
        <f t="shared" si="160"/>
        <v>1.6407104091677841E-2</v>
      </c>
      <c r="G1139" s="2">
        <f t="shared" si="160"/>
        <v>6.1318324295191002E-3</v>
      </c>
      <c r="H1139" s="2">
        <f t="shared" si="157"/>
        <v>2.6757261031291093</v>
      </c>
      <c r="I1139" s="2">
        <f t="shared" si="158"/>
        <v>72.794490885795057</v>
      </c>
    </row>
    <row r="1140" spans="1:9" ht="13.5" x14ac:dyDescent="0.25">
      <c r="A1140" s="3">
        <f>TITRES_STAT!B1143</f>
        <v>43669</v>
      </c>
      <c r="B1140" s="6">
        <f>TITRES_STAT!D1143</f>
        <v>3.7132999999999998</v>
      </c>
      <c r="C1140" s="2">
        <f t="shared" si="153"/>
        <v>0.10299999999999976</v>
      </c>
      <c r="D1140" s="2">
        <f t="shared" si="154"/>
        <v>0.10299999999999976</v>
      </c>
      <c r="E1140" s="2">
        <f t="shared" si="155"/>
        <v>0</v>
      </c>
      <c r="F1140" s="2">
        <f t="shared" si="160"/>
        <v>2.2592310942272265E-2</v>
      </c>
      <c r="G1140" s="2">
        <f t="shared" si="160"/>
        <v>5.6938443988391648E-3</v>
      </c>
      <c r="H1140" s="2">
        <f t="shared" si="157"/>
        <v>3.9678483217557337</v>
      </c>
      <c r="I1140" s="2">
        <f t="shared" si="158"/>
        <v>79.87056095048851</v>
      </c>
    </row>
    <row r="1141" spans="1:9" ht="13.5" x14ac:dyDescent="0.25">
      <c r="A1141" s="3">
        <f>TITRES_STAT!B1144</f>
        <v>43670</v>
      </c>
      <c r="B1141" s="6">
        <f>TITRES_STAT!D1144</f>
        <v>3.8227000000000002</v>
      </c>
      <c r="C1141" s="2">
        <f t="shared" si="153"/>
        <v>0.10940000000000039</v>
      </c>
      <c r="D1141" s="2">
        <f t="shared" si="154"/>
        <v>0.10940000000000039</v>
      </c>
      <c r="E1141" s="2">
        <f t="shared" si="155"/>
        <v>0</v>
      </c>
      <c r="F1141" s="2">
        <f t="shared" si="160"/>
        <v>2.8792860160681416E-2</v>
      </c>
      <c r="G1141" s="2">
        <f t="shared" si="160"/>
        <v>5.2871412274935106E-3</v>
      </c>
      <c r="H1141" s="2">
        <f t="shared" si="157"/>
        <v>5.4458277019264196</v>
      </c>
      <c r="I1141" s="2">
        <f t="shared" si="158"/>
        <v>84.486088579421121</v>
      </c>
    </row>
    <row r="1142" spans="1:9" ht="13.5" x14ac:dyDescent="0.25">
      <c r="A1142" s="3">
        <f>TITRES_STAT!B1145</f>
        <v>43672</v>
      </c>
      <c r="B1142" s="6">
        <f>TITRES_STAT!D1145</f>
        <v>3.8161999999999998</v>
      </c>
      <c r="C1142" s="2">
        <f t="shared" si="153"/>
        <v>-6.5000000000003944E-3</v>
      </c>
      <c r="D1142" s="2">
        <f t="shared" si="154"/>
        <v>0</v>
      </c>
      <c r="E1142" s="2">
        <f t="shared" si="155"/>
        <v>6.5000000000003944E-3</v>
      </c>
      <c r="F1142" s="2">
        <f t="shared" si="160"/>
        <v>2.6736227292061314E-2</v>
      </c>
      <c r="G1142" s="2">
        <f t="shared" si="160"/>
        <v>5.3737739969582877E-3</v>
      </c>
      <c r="H1142" s="2">
        <f t="shared" si="157"/>
        <v>4.9753166596129264</v>
      </c>
      <c r="I1142" s="2">
        <f t="shared" si="158"/>
        <v>83.264485265542746</v>
      </c>
    </row>
    <row r="1143" spans="1:9" ht="13.5" x14ac:dyDescent="0.25">
      <c r="A1143" s="3">
        <f>TITRES_STAT!B1146</f>
        <v>43675</v>
      </c>
      <c r="B1143" s="6">
        <f>TITRES_STAT!D1146</f>
        <v>3.8161999999999998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2.4826496771199792E-2</v>
      </c>
      <c r="G1143" s="2">
        <f t="shared" si="160"/>
        <v>4.9899329971755529E-3</v>
      </c>
      <c r="H1143" s="2">
        <f t="shared" si="157"/>
        <v>4.9753166596129264</v>
      </c>
      <c r="I1143" s="2">
        <f t="shared" si="158"/>
        <v>83.264485265542746</v>
      </c>
    </row>
    <row r="1144" spans="1:9" ht="13.5" x14ac:dyDescent="0.25">
      <c r="A1144" s="3">
        <f>TITRES_STAT!B1147</f>
        <v>43676</v>
      </c>
      <c r="B1144" s="6">
        <f>TITRES_STAT!D1147</f>
        <v>3.8161999999999998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2.3053175573256951E-2</v>
      </c>
      <c r="G1144" s="2">
        <f t="shared" si="160"/>
        <v>4.6335092116630136E-3</v>
      </c>
      <c r="H1144" s="2">
        <f t="shared" si="157"/>
        <v>4.9753166596129272</v>
      </c>
      <c r="I1144" s="2">
        <f t="shared" si="158"/>
        <v>83.26448526554276</v>
      </c>
    </row>
    <row r="1145" spans="1:9" ht="13.5" x14ac:dyDescent="0.25">
      <c r="A1145" s="3">
        <f>TITRES_STAT!B1148</f>
        <v>43677</v>
      </c>
      <c r="B1145" s="6">
        <f>TITRES_STAT!D1148</f>
        <v>3.8161999999999998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2.1406520175167167E-2</v>
      </c>
      <c r="G1145" s="2">
        <f t="shared" si="160"/>
        <v>4.3025442679727978E-3</v>
      </c>
      <c r="H1145" s="2">
        <f t="shared" si="157"/>
        <v>4.9753166596129272</v>
      </c>
      <c r="I1145" s="2">
        <f t="shared" si="158"/>
        <v>83.26448526554276</v>
      </c>
    </row>
    <row r="1146" spans="1:9" ht="13.5" x14ac:dyDescent="0.25">
      <c r="A1146" s="3">
        <f>TITRES_STAT!B1149</f>
        <v>43678</v>
      </c>
      <c r="B1146" s="6">
        <f>TITRES_STAT!D1149</f>
        <v>3.8161999999999998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1.9877483019798085E-2</v>
      </c>
      <c r="G1146" s="2">
        <f t="shared" si="160"/>
        <v>3.9952196774033126E-3</v>
      </c>
      <c r="H1146" s="2">
        <f t="shared" si="157"/>
        <v>4.9753166596129272</v>
      </c>
      <c r="I1146" s="2">
        <f t="shared" si="158"/>
        <v>83.26448526554276</v>
      </c>
    </row>
    <row r="1147" spans="1:9" ht="13.5" x14ac:dyDescent="0.25">
      <c r="A1147" s="3">
        <f>TITRES_STAT!B1150</f>
        <v>43679</v>
      </c>
      <c r="B1147" s="6">
        <f>TITRES_STAT!D1150</f>
        <v>3.8161999999999998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1.8457662804098222E-2</v>
      </c>
      <c r="G1147" s="2">
        <f t="shared" si="160"/>
        <v>3.709846843303076E-3</v>
      </c>
      <c r="H1147" s="2">
        <f t="shared" si="157"/>
        <v>4.9753166596129272</v>
      </c>
      <c r="I1147" s="2">
        <f t="shared" si="158"/>
        <v>83.26448526554276</v>
      </c>
    </row>
    <row r="1148" spans="1:9" ht="13.5" x14ac:dyDescent="0.25">
      <c r="A1148" s="3">
        <f>TITRES_STAT!B1151</f>
        <v>43682</v>
      </c>
      <c r="B1148" s="6">
        <f>TITRES_STAT!D1151</f>
        <v>3.8161999999999998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1.7139258318091207E-2</v>
      </c>
      <c r="G1148" s="2">
        <f t="shared" si="160"/>
        <v>3.4448577830671419E-3</v>
      </c>
      <c r="H1148" s="2">
        <f t="shared" si="157"/>
        <v>4.9753166596129272</v>
      </c>
      <c r="I1148" s="2">
        <f t="shared" si="158"/>
        <v>83.26448526554276</v>
      </c>
    </row>
    <row r="1149" spans="1:9" ht="13.5" x14ac:dyDescent="0.25">
      <c r="A1149" s="3">
        <f>TITRES_STAT!B1152</f>
        <v>43683</v>
      </c>
      <c r="B1149" s="6">
        <f>TITRES_STAT!D1152</f>
        <v>3.8161999999999998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1.591502558108469E-2</v>
      </c>
      <c r="G1149" s="2">
        <f t="shared" si="161"/>
        <v>3.1987965128480603E-3</v>
      </c>
      <c r="H1149" s="2">
        <f t="shared" si="157"/>
        <v>4.9753166596129272</v>
      </c>
      <c r="I1149" s="2">
        <f t="shared" si="158"/>
        <v>83.26448526554276</v>
      </c>
    </row>
    <row r="1150" spans="1:9" ht="13.5" x14ac:dyDescent="0.25">
      <c r="A1150" s="3">
        <f>TITRES_STAT!B1153</f>
        <v>43684</v>
      </c>
      <c r="B1150" s="6">
        <f>TITRES_STAT!D1153</f>
        <v>3.8161999999999998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1.4778238039578642E-2</v>
      </c>
      <c r="G1150" s="2">
        <f t="shared" si="161"/>
        <v>2.9703110476446276E-3</v>
      </c>
      <c r="H1150" s="2">
        <f t="shared" si="157"/>
        <v>4.9753166596129264</v>
      </c>
      <c r="I1150" s="2">
        <f t="shared" si="158"/>
        <v>83.264485265542746</v>
      </c>
    </row>
    <row r="1151" spans="1:9" ht="13.5" x14ac:dyDescent="0.25">
      <c r="A1151" s="3">
        <f>TITRES_STAT!B1154</f>
        <v>43685</v>
      </c>
      <c r="B1151" s="6">
        <f>TITRES_STAT!D1154</f>
        <v>3.8161999999999998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1.3722649608180166E-2</v>
      </c>
      <c r="G1151" s="2">
        <f t="shared" si="161"/>
        <v>2.7581459728128685E-3</v>
      </c>
      <c r="H1151" s="2">
        <f t="shared" si="157"/>
        <v>4.9753166596129264</v>
      </c>
      <c r="I1151" s="2">
        <f t="shared" si="158"/>
        <v>83.264485265542746</v>
      </c>
    </row>
    <row r="1152" spans="1:9" ht="13.5" x14ac:dyDescent="0.25">
      <c r="A1152" s="3">
        <f>TITRES_STAT!B1155</f>
        <v>43686</v>
      </c>
      <c r="B1152" s="6">
        <f>TITRES_STAT!D1155</f>
        <v>3.8161999999999998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1.2742460350453011E-2</v>
      </c>
      <c r="G1152" s="2">
        <f t="shared" si="161"/>
        <v>2.561135546183378E-3</v>
      </c>
      <c r="H1152" s="2">
        <f t="shared" si="157"/>
        <v>4.9753166596129264</v>
      </c>
      <c r="I1152" s="2">
        <f t="shared" si="158"/>
        <v>83.264485265542746</v>
      </c>
    </row>
    <row r="1153" spans="1:9" ht="13.5" x14ac:dyDescent="0.25">
      <c r="A1153" s="3">
        <f>TITRES_STAT!B1156</f>
        <v>43691</v>
      </c>
      <c r="B1153" s="6">
        <f>TITRES_STAT!D1156</f>
        <v>3.8161999999999998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1.1832284611134938E-2</v>
      </c>
      <c r="G1153" s="2">
        <f t="shared" si="161"/>
        <v>2.3781972928845654E-3</v>
      </c>
      <c r="H1153" s="2">
        <f t="shared" si="157"/>
        <v>4.9753166596129255</v>
      </c>
      <c r="I1153" s="2">
        <f t="shared" si="158"/>
        <v>83.264485265542746</v>
      </c>
    </row>
    <row r="1154" spans="1:9" ht="13.5" x14ac:dyDescent="0.25">
      <c r="A1154" s="3">
        <f>TITRES_STAT!B1157</f>
        <v>43692</v>
      </c>
      <c r="B1154" s="6">
        <f>TITRES_STAT!D1157</f>
        <v>3.8161999999999998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1.0987121424625299E-2</v>
      </c>
      <c r="G1154" s="2">
        <f t="shared" si="161"/>
        <v>2.2083260576785248E-3</v>
      </c>
      <c r="H1154" s="2">
        <f t="shared" si="157"/>
        <v>4.9753166596129255</v>
      </c>
      <c r="I1154" s="2">
        <f t="shared" si="158"/>
        <v>83.264485265542746</v>
      </c>
    </row>
    <row r="1155" spans="1:9" ht="13.5" x14ac:dyDescent="0.25">
      <c r="A1155" s="3">
        <f>TITRES_STAT!B1158</f>
        <v>43693</v>
      </c>
      <c r="B1155" s="6">
        <f>TITRES_STAT!D1158</f>
        <v>3.8161999999999998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1.0202327037152065E-2</v>
      </c>
      <c r="G1155" s="2">
        <f t="shared" si="161"/>
        <v>2.0505884821300584E-3</v>
      </c>
      <c r="H1155" s="2">
        <f t="shared" si="157"/>
        <v>4.9753166596129272</v>
      </c>
      <c r="I1155" s="2">
        <f t="shared" si="158"/>
        <v>83.26448526554276</v>
      </c>
    </row>
    <row r="1156" spans="1:9" ht="13.5" x14ac:dyDescent="0.25">
      <c r="A1156" s="3">
        <f>TITRES_STAT!B1159</f>
        <v>43696</v>
      </c>
      <c r="B1156" s="6">
        <f>TITRES_STAT!D1159</f>
        <v>3.7067999999999999</v>
      </c>
      <c r="C1156" s="2">
        <f t="shared" si="162"/>
        <v>-0.10939999999999994</v>
      </c>
      <c r="D1156" s="2">
        <f t="shared" si="163"/>
        <v>0</v>
      </c>
      <c r="E1156" s="2">
        <f t="shared" si="164"/>
        <v>0.10939999999999994</v>
      </c>
      <c r="F1156" s="2">
        <f t="shared" si="161"/>
        <v>9.4735893916412049E-3</v>
      </c>
      <c r="G1156" s="2">
        <f t="shared" si="161"/>
        <v>9.7184035905493356E-3</v>
      </c>
      <c r="H1156" s="2">
        <f t="shared" si="157"/>
        <v>0.97480921669622778</v>
      </c>
      <c r="I1156" s="2">
        <f t="shared" si="158"/>
        <v>49.362197039319184</v>
      </c>
    </row>
    <row r="1157" spans="1:9" ht="13.5" x14ac:dyDescent="0.25">
      <c r="A1157" s="3">
        <f>TITRES_STAT!B1160</f>
        <v>43697</v>
      </c>
      <c r="B1157" s="6">
        <f>TITRES_STAT!D1160</f>
        <v>3.7067999999999999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8.7969044350954036E-3</v>
      </c>
      <c r="G1157" s="2">
        <f t="shared" si="161"/>
        <v>9.0242319055100963E-3</v>
      </c>
      <c r="H1157" s="2">
        <f t="shared" si="157"/>
        <v>0.97480921669622778</v>
      </c>
      <c r="I1157" s="2">
        <f t="shared" si="158"/>
        <v>49.362197039319184</v>
      </c>
    </row>
    <row r="1158" spans="1:9" ht="13.5" x14ac:dyDescent="0.25">
      <c r="A1158" s="3">
        <f>TITRES_STAT!B1161</f>
        <v>43698</v>
      </c>
      <c r="B1158" s="6">
        <f>TITRES_STAT!D1161</f>
        <v>3.7067999999999999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8.1685541183028742E-3</v>
      </c>
      <c r="G1158" s="2">
        <f t="shared" si="161"/>
        <v>8.3796439122593748E-3</v>
      </c>
      <c r="H1158" s="2">
        <f t="shared" si="157"/>
        <v>0.97480921669622767</v>
      </c>
      <c r="I1158" s="2">
        <f t="shared" si="158"/>
        <v>49.362197039319184</v>
      </c>
    </row>
    <row r="1159" spans="1:9" ht="13.5" x14ac:dyDescent="0.25">
      <c r="A1159" s="3">
        <f>TITRES_STAT!B1162</f>
        <v>43699</v>
      </c>
      <c r="B1159" s="6">
        <f>TITRES_STAT!D1162</f>
        <v>3.7067999999999999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7.5850859669955254E-3</v>
      </c>
      <c r="G1159" s="2">
        <f t="shared" si="161"/>
        <v>7.7810979185265619E-3</v>
      </c>
      <c r="H1159" s="2">
        <f t="shared" si="157"/>
        <v>0.97480921669622767</v>
      </c>
      <c r="I1159" s="2">
        <f t="shared" si="158"/>
        <v>49.362197039319184</v>
      </c>
    </row>
    <row r="1160" spans="1:9" ht="13.5" x14ac:dyDescent="0.25">
      <c r="A1160" s="3">
        <f>TITRES_STAT!B1163</f>
        <v>43700</v>
      </c>
      <c r="B1160" s="6">
        <f>TITRES_STAT!D1163</f>
        <v>3.7067999999999999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7.0432941122101304E-3</v>
      </c>
      <c r="G1160" s="2">
        <f t="shared" si="161"/>
        <v>7.2253052100603793E-3</v>
      </c>
      <c r="H1160" s="2">
        <f t="shared" si="157"/>
        <v>0.97480921669622755</v>
      </c>
      <c r="I1160" s="2">
        <f t="shared" si="158"/>
        <v>49.362197039319184</v>
      </c>
    </row>
    <row r="1161" spans="1:9" ht="13.5" x14ac:dyDescent="0.25">
      <c r="A1161" s="3">
        <f>TITRES_STAT!B1164</f>
        <v>43703</v>
      </c>
      <c r="B1161" s="6">
        <f>TITRES_STAT!D1164</f>
        <v>3.7067999999999999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6.5402016756236922E-3</v>
      </c>
      <c r="G1161" s="2">
        <f t="shared" si="161"/>
        <v>6.7092119807703526E-3</v>
      </c>
      <c r="H1161" s="2">
        <f t="shared" si="157"/>
        <v>0.97480921669622744</v>
      </c>
      <c r="I1161" s="2">
        <f t="shared" si="158"/>
        <v>49.362197039319177</v>
      </c>
    </row>
    <row r="1162" spans="1:9" ht="13.5" x14ac:dyDescent="0.25">
      <c r="A1162" s="3">
        <f>TITRES_STAT!B1165</f>
        <v>43704</v>
      </c>
      <c r="B1162" s="6">
        <f>TITRES_STAT!D1165</f>
        <v>3.7067999999999999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6.0730444130791426E-3</v>
      </c>
      <c r="G1162" s="2">
        <f t="shared" si="161"/>
        <v>6.2299825535724702E-3</v>
      </c>
      <c r="H1162" s="2">
        <f t="shared" si="157"/>
        <v>0.97480921669622744</v>
      </c>
      <c r="I1162" s="2">
        <f t="shared" si="158"/>
        <v>49.362197039319177</v>
      </c>
    </row>
    <row r="1163" spans="1:9" ht="13.5" x14ac:dyDescent="0.25">
      <c r="A1163" s="3">
        <f>TITRES_STAT!B1166</f>
        <v>43705</v>
      </c>
      <c r="B1163" s="6">
        <f>TITRES_STAT!D1166</f>
        <v>3.5459000000000001</v>
      </c>
      <c r="C1163" s="2">
        <f t="shared" si="162"/>
        <v>-0.16089999999999982</v>
      </c>
      <c r="D1163" s="2">
        <f t="shared" si="163"/>
        <v>0</v>
      </c>
      <c r="E1163" s="2">
        <f t="shared" si="164"/>
        <v>0.16089999999999982</v>
      </c>
      <c r="F1163" s="2">
        <f t="shared" si="161"/>
        <v>5.6392555264306319E-3</v>
      </c>
      <c r="G1163" s="2">
        <f t="shared" si="161"/>
        <v>1.7277840942602995E-2</v>
      </c>
      <c r="H1163" s="2">
        <f t="shared" si="157"/>
        <v>0.32638658644701296</v>
      </c>
      <c r="I1163" s="2">
        <f t="shared" si="158"/>
        <v>24.607198970648795</v>
      </c>
    </row>
    <row r="1164" spans="1:9" ht="13.5" x14ac:dyDescent="0.25">
      <c r="A1164" s="3">
        <f>TITRES_STAT!B1167</f>
        <v>43706</v>
      </c>
      <c r="B1164" s="6">
        <f>TITRES_STAT!D1167</f>
        <v>3.5459000000000001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5.2364515602570157E-3</v>
      </c>
      <c r="G1164" s="2">
        <f t="shared" si="161"/>
        <v>1.6043709446702782E-2</v>
      </c>
      <c r="H1164" s="2">
        <f t="shared" si="157"/>
        <v>0.32638658644701296</v>
      </c>
      <c r="I1164" s="2">
        <f t="shared" si="158"/>
        <v>24.607198970648795</v>
      </c>
    </row>
    <row r="1165" spans="1:9" ht="13.5" x14ac:dyDescent="0.25">
      <c r="A1165" s="3">
        <f>TITRES_STAT!B1168</f>
        <v>43707</v>
      </c>
      <c r="B1165" s="6">
        <f>TITRES_STAT!D1168</f>
        <v>3.5459000000000001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4.8624193059529433E-3</v>
      </c>
      <c r="G1165" s="2">
        <f t="shared" si="165"/>
        <v>1.4897730200509727E-2</v>
      </c>
      <c r="H1165" s="2">
        <f t="shared" si="157"/>
        <v>0.32638658644701296</v>
      </c>
      <c r="I1165" s="2">
        <f t="shared" si="158"/>
        <v>24.607198970648795</v>
      </c>
    </row>
    <row r="1166" spans="1:9" ht="13.5" x14ac:dyDescent="0.25">
      <c r="A1166" s="3">
        <f>TITRES_STAT!B1169</f>
        <v>43710</v>
      </c>
      <c r="B1166" s="6">
        <f>TITRES_STAT!D1169</f>
        <v>3.5459000000000001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4.5151036412420182E-3</v>
      </c>
      <c r="G1166" s="2">
        <f t="shared" si="165"/>
        <v>1.3833606614759032E-2</v>
      </c>
      <c r="H1166" s="2">
        <f t="shared" si="157"/>
        <v>0.32638658644701291</v>
      </c>
      <c r="I1166" s="2">
        <f t="shared" si="158"/>
        <v>24.607198970648795</v>
      </c>
    </row>
    <row r="1167" spans="1:9" ht="13.5" x14ac:dyDescent="0.25">
      <c r="A1167" s="3">
        <f>TITRES_STAT!B1170</f>
        <v>43711</v>
      </c>
      <c r="B1167" s="6">
        <f>TITRES_STAT!D1170</f>
        <v>3.5394999999999999</v>
      </c>
      <c r="C1167" s="2">
        <f t="shared" si="162"/>
        <v>-6.4000000000001833E-3</v>
      </c>
      <c r="D1167" s="2">
        <f t="shared" si="163"/>
        <v>0</v>
      </c>
      <c r="E1167" s="2">
        <f t="shared" si="164"/>
        <v>6.4000000000001833E-3</v>
      </c>
      <c r="F1167" s="2">
        <f t="shared" si="165"/>
        <v>4.1925962382961595E-3</v>
      </c>
      <c r="G1167" s="2">
        <f t="shared" si="165"/>
        <v>1.3302634713704829E-2</v>
      </c>
      <c r="H1167" s="2">
        <f t="shared" si="157"/>
        <v>0.31517036500873047</v>
      </c>
      <c r="I1167" s="2">
        <f t="shared" si="158"/>
        <v>23.964223449228825</v>
      </c>
    </row>
    <row r="1168" spans="1:9" ht="13.5" x14ac:dyDescent="0.25">
      <c r="A1168" s="3">
        <f>TITRES_STAT!B1171</f>
        <v>43712</v>
      </c>
      <c r="B1168" s="6">
        <f>TITRES_STAT!D1171</f>
        <v>3.5394999999999999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3.8931250784178624E-3</v>
      </c>
      <c r="G1168" s="2">
        <f t="shared" si="165"/>
        <v>1.2352446519868771E-2</v>
      </c>
      <c r="H1168" s="2">
        <f t="shared" si="157"/>
        <v>0.31517036500873041</v>
      </c>
      <c r="I1168" s="2">
        <f t="shared" si="158"/>
        <v>23.964223449228825</v>
      </c>
    </row>
    <row r="1169" spans="1:9" ht="13.5" x14ac:dyDescent="0.25">
      <c r="A1169" s="3">
        <f>TITRES_STAT!B1172</f>
        <v>43713</v>
      </c>
      <c r="B1169" s="6">
        <f>TITRES_STAT!D1172</f>
        <v>3.5394999999999999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3.6150447156737295E-3</v>
      </c>
      <c r="G1169" s="2">
        <f t="shared" si="165"/>
        <v>1.1470128911306717E-2</v>
      </c>
      <c r="H1169" s="2">
        <f t="shared" ref="H1169:H1232" si="166">F1169/G1169</f>
        <v>0.31517036500873041</v>
      </c>
      <c r="I1169" s="2">
        <f t="shared" ref="I1169:I1232" si="167">IF(G1169=0,100,100-(100/(1+H1169)))</f>
        <v>23.964223449228825</v>
      </c>
    </row>
    <row r="1170" spans="1:9" ht="13.5" x14ac:dyDescent="0.25">
      <c r="A1170" s="3">
        <f>TITRES_STAT!B1173</f>
        <v>43714</v>
      </c>
      <c r="B1170" s="6">
        <f>TITRES_STAT!D1173</f>
        <v>3.5394999999999999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3.3568272359827491E-3</v>
      </c>
      <c r="G1170" s="2">
        <f t="shared" si="165"/>
        <v>1.0650833989070522E-2</v>
      </c>
      <c r="H1170" s="2">
        <f t="shared" si="166"/>
        <v>0.31517036500873047</v>
      </c>
      <c r="I1170" s="2">
        <f t="shared" si="167"/>
        <v>23.964223449228825</v>
      </c>
    </row>
    <row r="1171" spans="1:9" ht="13.5" x14ac:dyDescent="0.25">
      <c r="A1171" s="3">
        <f>TITRES_STAT!B1174</f>
        <v>43717</v>
      </c>
      <c r="B1171" s="6">
        <f>TITRES_STAT!D1174</f>
        <v>3.5394999999999999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3.1170538619839814E-3</v>
      </c>
      <c r="G1171" s="2">
        <f t="shared" si="165"/>
        <v>9.8900601327083417E-3</v>
      </c>
      <c r="H1171" s="2">
        <f t="shared" si="166"/>
        <v>0.31517036500873047</v>
      </c>
      <c r="I1171" s="2">
        <f t="shared" si="167"/>
        <v>23.964223449228825</v>
      </c>
    </row>
    <row r="1172" spans="1:9" ht="13.5" x14ac:dyDescent="0.25">
      <c r="A1172" s="3">
        <f>TITRES_STAT!B1175</f>
        <v>43718</v>
      </c>
      <c r="B1172" s="6">
        <f>TITRES_STAT!D1175</f>
        <v>3.6038999999999999</v>
      </c>
      <c r="C1172" s="2">
        <f t="shared" si="162"/>
        <v>6.4400000000000013E-2</v>
      </c>
      <c r="D1172" s="2">
        <f t="shared" si="163"/>
        <v>6.4400000000000013E-2</v>
      </c>
      <c r="E1172" s="2">
        <f t="shared" si="164"/>
        <v>0</v>
      </c>
      <c r="F1172" s="2">
        <f t="shared" si="165"/>
        <v>7.4944071575565553E-3</v>
      </c>
      <c r="G1172" s="2">
        <f t="shared" si="165"/>
        <v>9.1836272660863177E-3</v>
      </c>
      <c r="H1172" s="2">
        <f t="shared" si="166"/>
        <v>0.81606177389539913</v>
      </c>
      <c r="I1172" s="2">
        <f t="shared" si="167"/>
        <v>44.935793794336121</v>
      </c>
    </row>
    <row r="1173" spans="1:9" ht="13.5" x14ac:dyDescent="0.25">
      <c r="A1173" s="3">
        <f>TITRES_STAT!B1176</f>
        <v>43719</v>
      </c>
      <c r="B1173" s="6">
        <f>TITRES_STAT!D1176</f>
        <v>3.5394999999999999</v>
      </c>
      <c r="C1173" s="2">
        <f t="shared" si="162"/>
        <v>-6.4400000000000013E-2</v>
      </c>
      <c r="D1173" s="2">
        <f t="shared" si="163"/>
        <v>0</v>
      </c>
      <c r="E1173" s="2">
        <f t="shared" si="164"/>
        <v>6.4400000000000013E-2</v>
      </c>
      <c r="F1173" s="2">
        <f t="shared" si="165"/>
        <v>6.9590923605882303E-3</v>
      </c>
      <c r="G1173" s="2">
        <f t="shared" si="165"/>
        <v>1.3127653889937295E-2</v>
      </c>
      <c r="H1173" s="2">
        <f t="shared" si="166"/>
        <v>0.53010937208837938</v>
      </c>
      <c r="I1173" s="2">
        <f t="shared" si="167"/>
        <v>34.645194765708567</v>
      </c>
    </row>
    <row r="1174" spans="1:9" ht="13.5" x14ac:dyDescent="0.25">
      <c r="A1174" s="3">
        <f>TITRES_STAT!B1177</f>
        <v>43720</v>
      </c>
      <c r="B1174" s="6">
        <f>TITRES_STAT!D1177</f>
        <v>3.5394999999999999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6.4620143348319281E-3</v>
      </c>
      <c r="G1174" s="2">
        <f t="shared" si="165"/>
        <v>1.2189964326370345E-2</v>
      </c>
      <c r="H1174" s="2">
        <f t="shared" si="166"/>
        <v>0.53010937208837938</v>
      </c>
      <c r="I1174" s="2">
        <f t="shared" si="167"/>
        <v>34.645194765708567</v>
      </c>
    </row>
    <row r="1175" spans="1:9" ht="13.5" x14ac:dyDescent="0.25">
      <c r="A1175" s="3">
        <f>TITRES_STAT!B1178</f>
        <v>43721</v>
      </c>
      <c r="B1175" s="6">
        <f>TITRES_STAT!D1178</f>
        <v>3.5394999999999999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6.0004418823439336E-3</v>
      </c>
      <c r="G1175" s="2">
        <f t="shared" si="165"/>
        <v>1.1319252588772463E-2</v>
      </c>
      <c r="H1175" s="2">
        <f t="shared" si="166"/>
        <v>0.53010937208837938</v>
      </c>
      <c r="I1175" s="2">
        <f t="shared" si="167"/>
        <v>34.645194765708567</v>
      </c>
    </row>
    <row r="1176" spans="1:9" ht="13.5" x14ac:dyDescent="0.25">
      <c r="A1176" s="3">
        <f>TITRES_STAT!B1179</f>
        <v>43724</v>
      </c>
      <c r="B1176" s="6">
        <f>TITRES_STAT!D1179</f>
        <v>3.5394999999999999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5.571838890747938E-3</v>
      </c>
      <c r="G1176" s="2">
        <f t="shared" si="165"/>
        <v>1.0510734546717289E-2</v>
      </c>
      <c r="H1176" s="2">
        <f t="shared" si="166"/>
        <v>0.53010937208837927</v>
      </c>
      <c r="I1176" s="2">
        <f t="shared" si="167"/>
        <v>34.645194765708553</v>
      </c>
    </row>
    <row r="1177" spans="1:9" ht="13.5" x14ac:dyDescent="0.25">
      <c r="A1177" s="3">
        <f>TITRES_STAT!B1180</f>
        <v>43725</v>
      </c>
      <c r="B1177" s="6">
        <f>TITRES_STAT!D1180</f>
        <v>3.5394999999999999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5.1738503985516568E-3</v>
      </c>
      <c r="G1177" s="2">
        <f t="shared" si="165"/>
        <v>9.7599677933803402E-3</v>
      </c>
      <c r="H1177" s="2">
        <f t="shared" si="166"/>
        <v>0.53010937208837927</v>
      </c>
      <c r="I1177" s="2">
        <f t="shared" si="167"/>
        <v>34.645194765708553</v>
      </c>
    </row>
    <row r="1178" spans="1:9" ht="13.5" x14ac:dyDescent="0.25">
      <c r="A1178" s="3">
        <f>TITRES_STAT!B1181</f>
        <v>43726</v>
      </c>
      <c r="B1178" s="6">
        <f>TITRES_STAT!D1181</f>
        <v>3.5072999999999999</v>
      </c>
      <c r="C1178" s="2">
        <f t="shared" si="162"/>
        <v>-3.2200000000000006E-2</v>
      </c>
      <c r="D1178" s="2">
        <f t="shared" si="163"/>
        <v>0</v>
      </c>
      <c r="E1178" s="2">
        <f t="shared" si="164"/>
        <v>3.2200000000000006E-2</v>
      </c>
      <c r="F1178" s="2">
        <f t="shared" si="165"/>
        <v>4.8042896557979669E-3</v>
      </c>
      <c r="G1178" s="2">
        <f t="shared" si="165"/>
        <v>1.1362827236710315E-2</v>
      </c>
      <c r="H1178" s="2">
        <f t="shared" si="166"/>
        <v>0.42280759495106701</v>
      </c>
      <c r="I1178" s="2">
        <f t="shared" si="167"/>
        <v>29.7164280294419</v>
      </c>
    </row>
    <row r="1179" spans="1:9" ht="13.5" x14ac:dyDescent="0.25">
      <c r="A1179" s="3">
        <f>TITRES_STAT!B1182</f>
        <v>43727</v>
      </c>
      <c r="B1179" s="6">
        <f>TITRES_STAT!D1182</f>
        <v>3.5009000000000001</v>
      </c>
      <c r="C1179" s="2">
        <f t="shared" si="162"/>
        <v>-6.3999999999997392E-3</v>
      </c>
      <c r="D1179" s="2">
        <f t="shared" si="163"/>
        <v>0</v>
      </c>
      <c r="E1179" s="2">
        <f t="shared" si="164"/>
        <v>6.3999999999997392E-3</v>
      </c>
      <c r="F1179" s="2">
        <f t="shared" si="165"/>
        <v>4.4611261089552547E-3</v>
      </c>
      <c r="G1179" s="2">
        <f t="shared" si="165"/>
        <v>1.1008339576945273E-2</v>
      </c>
      <c r="H1179" s="2">
        <f t="shared" si="166"/>
        <v>0.4052496816411964</v>
      </c>
      <c r="I1179" s="2">
        <f t="shared" si="167"/>
        <v>28.838268881007949</v>
      </c>
    </row>
    <row r="1180" spans="1:9" ht="13.5" x14ac:dyDescent="0.25">
      <c r="A1180" s="3">
        <f>TITRES_STAT!B1183</f>
        <v>43728</v>
      </c>
      <c r="B1180" s="6">
        <f>TITRES_STAT!D1183</f>
        <v>3.5009000000000001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4.1424742440298789E-3</v>
      </c>
      <c r="G1180" s="2">
        <f t="shared" si="165"/>
        <v>1.0222029607163468E-2</v>
      </c>
      <c r="H1180" s="2">
        <f t="shared" si="166"/>
        <v>0.4052496816411964</v>
      </c>
      <c r="I1180" s="2">
        <f t="shared" si="167"/>
        <v>28.838268881007949</v>
      </c>
    </row>
    <row r="1181" spans="1:9" ht="13.5" x14ac:dyDescent="0.25">
      <c r="A1181" s="3">
        <f>TITRES_STAT!B1184</f>
        <v>43731</v>
      </c>
      <c r="B1181" s="6">
        <f>TITRES_STAT!D1184</f>
        <v>3.5009000000000001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3.8465832265991732E-3</v>
      </c>
      <c r="G1181" s="2">
        <f t="shared" si="168"/>
        <v>9.4918846352232186E-3</v>
      </c>
      <c r="H1181" s="2">
        <f t="shared" si="166"/>
        <v>0.40524968164119646</v>
      </c>
      <c r="I1181" s="2">
        <f t="shared" si="167"/>
        <v>28.838268881007949</v>
      </c>
    </row>
    <row r="1182" spans="1:9" ht="13.5" x14ac:dyDescent="0.25">
      <c r="A1182" s="3">
        <f>TITRES_STAT!B1185</f>
        <v>43732</v>
      </c>
      <c r="B1182" s="6">
        <f>TITRES_STAT!D1185</f>
        <v>3.5009000000000001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3.5718272818420897E-3</v>
      </c>
      <c r="G1182" s="2">
        <f t="shared" si="168"/>
        <v>8.8138928755644181E-3</v>
      </c>
      <c r="H1182" s="2">
        <f t="shared" si="166"/>
        <v>0.4052496816411964</v>
      </c>
      <c r="I1182" s="2">
        <f t="shared" si="167"/>
        <v>28.838268881007949</v>
      </c>
    </row>
    <row r="1183" spans="1:9" ht="13.5" x14ac:dyDescent="0.25">
      <c r="A1183" s="3">
        <f>TITRES_STAT!B1186</f>
        <v>43733</v>
      </c>
      <c r="B1183" s="6">
        <f>TITRES_STAT!D1186</f>
        <v>3.5009000000000001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3.316696761710512E-3</v>
      </c>
      <c r="G1183" s="2">
        <f t="shared" si="168"/>
        <v>8.1843290987383879E-3</v>
      </c>
      <c r="H1183" s="2">
        <f t="shared" si="166"/>
        <v>0.40524968164119646</v>
      </c>
      <c r="I1183" s="2">
        <f t="shared" si="167"/>
        <v>28.838268881007949</v>
      </c>
    </row>
    <row r="1184" spans="1:9" ht="13.5" x14ac:dyDescent="0.25">
      <c r="A1184" s="3">
        <f>TITRES_STAT!B1187</f>
        <v>43734</v>
      </c>
      <c r="B1184" s="6">
        <f>TITRES_STAT!D1187</f>
        <v>3.5009000000000001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3.079789850159761E-3</v>
      </c>
      <c r="G1184" s="2">
        <f t="shared" si="168"/>
        <v>7.5997341631142178E-3</v>
      </c>
      <c r="H1184" s="2">
        <f t="shared" si="166"/>
        <v>0.4052496816411964</v>
      </c>
      <c r="I1184" s="2">
        <f t="shared" si="167"/>
        <v>28.838268881007949</v>
      </c>
    </row>
    <row r="1185" spans="1:9" ht="13.5" x14ac:dyDescent="0.25">
      <c r="A1185" s="3">
        <f>TITRES_STAT!B1188</f>
        <v>43735</v>
      </c>
      <c r="B1185" s="6">
        <f>TITRES_STAT!D1188</f>
        <v>3.5973999999999999</v>
      </c>
      <c r="C1185" s="2">
        <f t="shared" si="162"/>
        <v>9.6499999999999808E-2</v>
      </c>
      <c r="D1185" s="2">
        <f t="shared" si="163"/>
        <v>9.6499999999999808E-2</v>
      </c>
      <c r="E1185" s="2">
        <f t="shared" si="164"/>
        <v>0</v>
      </c>
      <c r="F1185" s="2">
        <f t="shared" si="168"/>
        <v>9.7526620037197646E-3</v>
      </c>
      <c r="G1185" s="2">
        <f t="shared" si="168"/>
        <v>7.0568960086060594E-3</v>
      </c>
      <c r="H1185" s="2">
        <f t="shared" si="166"/>
        <v>1.3820044948694372</v>
      </c>
      <c r="I1185" s="2">
        <f t="shared" si="167"/>
        <v>58.018551091994809</v>
      </c>
    </row>
    <row r="1186" spans="1:9" ht="13.5" x14ac:dyDescent="0.25">
      <c r="A1186" s="3">
        <f>TITRES_STAT!B1189</f>
        <v>43738</v>
      </c>
      <c r="B1186" s="6">
        <f>TITRES_STAT!D1189</f>
        <v>3.5973999999999999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9.0560432891683539E-3</v>
      </c>
      <c r="G1186" s="2">
        <f t="shared" si="168"/>
        <v>6.5528320079913408E-3</v>
      </c>
      <c r="H1186" s="2">
        <f t="shared" si="166"/>
        <v>1.3820044948694374</v>
      </c>
      <c r="I1186" s="2">
        <f t="shared" si="167"/>
        <v>58.018551091994809</v>
      </c>
    </row>
    <row r="1187" spans="1:9" ht="13.5" x14ac:dyDescent="0.25">
      <c r="A1187" s="3">
        <f>TITRES_STAT!B1190</f>
        <v>43739</v>
      </c>
      <c r="B1187" s="6">
        <f>TITRES_STAT!D1190</f>
        <v>3.5973999999999999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8.4091830542277566E-3</v>
      </c>
      <c r="G1187" s="2">
        <f t="shared" si="168"/>
        <v>6.0847725788491019E-3</v>
      </c>
      <c r="H1187" s="2">
        <f t="shared" si="166"/>
        <v>1.3820044948694374</v>
      </c>
      <c r="I1187" s="2">
        <f t="shared" si="167"/>
        <v>58.018551091994809</v>
      </c>
    </row>
    <row r="1188" spans="1:9" ht="13.5" x14ac:dyDescent="0.25">
      <c r="A1188" s="3">
        <f>TITRES_STAT!B1191</f>
        <v>43740</v>
      </c>
      <c r="B1188" s="6">
        <f>TITRES_STAT!D1191</f>
        <v>3.5973999999999999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7.8085271217829171E-3</v>
      </c>
      <c r="G1188" s="2">
        <f t="shared" si="168"/>
        <v>5.6501459660741665E-3</v>
      </c>
      <c r="H1188" s="2">
        <f t="shared" si="166"/>
        <v>1.3820044948694372</v>
      </c>
      <c r="I1188" s="2">
        <f t="shared" si="167"/>
        <v>58.018551091994809</v>
      </c>
    </row>
    <row r="1189" spans="1:9" ht="13.5" x14ac:dyDescent="0.25">
      <c r="A1189" s="3">
        <f>TITRES_STAT!B1192</f>
        <v>43741</v>
      </c>
      <c r="B1189" s="6">
        <f>TITRES_STAT!D1192</f>
        <v>3.5973999999999999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7.250775184512709E-3</v>
      </c>
      <c r="G1189" s="2">
        <f t="shared" si="168"/>
        <v>5.2465641113545831E-3</v>
      </c>
      <c r="H1189" s="2">
        <f t="shared" si="166"/>
        <v>1.3820044948694374</v>
      </c>
      <c r="I1189" s="2">
        <f t="shared" si="167"/>
        <v>58.018551091994809</v>
      </c>
    </row>
    <row r="1190" spans="1:9" ht="13.5" x14ac:dyDescent="0.25">
      <c r="A1190" s="3">
        <f>TITRES_STAT!B1193</f>
        <v>43742</v>
      </c>
      <c r="B1190" s="6">
        <f>TITRES_STAT!D1193</f>
        <v>3.5973999999999999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6.7328626713332304E-3</v>
      </c>
      <c r="G1190" s="2">
        <f t="shared" si="168"/>
        <v>4.8718095319721126E-3</v>
      </c>
      <c r="H1190" s="2">
        <f t="shared" si="166"/>
        <v>1.3820044948694374</v>
      </c>
      <c r="I1190" s="2">
        <f t="shared" si="167"/>
        <v>58.018551091994809</v>
      </c>
    </row>
    <row r="1191" spans="1:9" ht="13.5" x14ac:dyDescent="0.25">
      <c r="A1191" s="3">
        <f>TITRES_STAT!B1194</f>
        <v>43745</v>
      </c>
      <c r="B1191" s="6">
        <f>TITRES_STAT!D1194</f>
        <v>3.5973999999999999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6.2519439090951423E-3</v>
      </c>
      <c r="G1191" s="2">
        <f t="shared" si="168"/>
        <v>4.5238231368312466E-3</v>
      </c>
      <c r="H1191" s="2">
        <f t="shared" si="166"/>
        <v>1.3820044948694377</v>
      </c>
      <c r="I1191" s="2">
        <f t="shared" si="167"/>
        <v>58.018551091994816</v>
      </c>
    </row>
    <row r="1192" spans="1:9" ht="13.5" x14ac:dyDescent="0.25">
      <c r="A1192" s="3">
        <f>TITRES_STAT!B1195</f>
        <v>43746</v>
      </c>
      <c r="B1192" s="6">
        <f>TITRES_STAT!D1195</f>
        <v>3.5973999999999999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5.8053764870169182E-3</v>
      </c>
      <c r="G1192" s="2">
        <f t="shared" si="168"/>
        <v>4.2006929127718718E-3</v>
      </c>
      <c r="H1192" s="2">
        <f t="shared" si="166"/>
        <v>1.3820044948694379</v>
      </c>
      <c r="I1192" s="2">
        <f t="shared" si="167"/>
        <v>58.018551091994823</v>
      </c>
    </row>
    <row r="1193" spans="1:9" ht="13.5" x14ac:dyDescent="0.25">
      <c r="A1193" s="3">
        <f>TITRES_STAT!B1196</f>
        <v>43747</v>
      </c>
      <c r="B1193" s="6">
        <f>TITRES_STAT!D1196</f>
        <v>3.5973999999999999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5.3907067379442815E-3</v>
      </c>
      <c r="G1193" s="2">
        <f t="shared" si="168"/>
        <v>3.9006434190024526E-3</v>
      </c>
      <c r="H1193" s="2">
        <f t="shared" si="166"/>
        <v>1.3820044948694379</v>
      </c>
      <c r="I1193" s="2">
        <f t="shared" si="167"/>
        <v>58.018551091994823</v>
      </c>
    </row>
    <row r="1194" spans="1:9" ht="13.5" x14ac:dyDescent="0.25">
      <c r="A1194" s="3">
        <f>TITRES_STAT!B1197</f>
        <v>43748</v>
      </c>
      <c r="B1194" s="6">
        <f>TITRES_STAT!D1197</f>
        <v>3.5973999999999999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5.0056562566625478E-3</v>
      </c>
      <c r="G1194" s="2">
        <f t="shared" si="168"/>
        <v>3.6220260319308486E-3</v>
      </c>
      <c r="H1194" s="2">
        <f t="shared" si="166"/>
        <v>1.3820044948694381</v>
      </c>
      <c r="I1194" s="2">
        <f t="shared" si="167"/>
        <v>58.018551091994823</v>
      </c>
    </row>
    <row r="1195" spans="1:9" ht="13.5" x14ac:dyDescent="0.25">
      <c r="A1195" s="3">
        <f>TITRES_STAT!B1198</f>
        <v>43749</v>
      </c>
      <c r="B1195" s="6">
        <f>TITRES_STAT!D1198</f>
        <v>3.5973999999999999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4.6481093811866509E-3</v>
      </c>
      <c r="G1195" s="2">
        <f t="shared" si="168"/>
        <v>3.3633098867929304E-3</v>
      </c>
      <c r="H1195" s="2">
        <f t="shared" si="166"/>
        <v>1.3820044948694381</v>
      </c>
      <c r="I1195" s="2">
        <f t="shared" si="167"/>
        <v>58.018551091994823</v>
      </c>
    </row>
    <row r="1196" spans="1:9" ht="13.5" x14ac:dyDescent="0.25">
      <c r="A1196" s="3">
        <f>TITRES_STAT!B1199</f>
        <v>43752</v>
      </c>
      <c r="B1196" s="6">
        <f>TITRES_STAT!D1199</f>
        <v>3.5973999999999999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4.3161015682447474E-3</v>
      </c>
      <c r="G1196" s="2">
        <f t="shared" si="168"/>
        <v>3.1230734663077213E-3</v>
      </c>
      <c r="H1196" s="2">
        <f t="shared" si="166"/>
        <v>1.3820044948694381</v>
      </c>
      <c r="I1196" s="2">
        <f t="shared" si="167"/>
        <v>58.018551091994823</v>
      </c>
    </row>
    <row r="1197" spans="1:9" ht="13.5" x14ac:dyDescent="0.25">
      <c r="A1197" s="3">
        <f>TITRES_STAT!B1200</f>
        <v>43754</v>
      </c>
      <c r="B1197" s="6">
        <f>TITRES_STAT!D1200</f>
        <v>3.5973999999999999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4.0078085990844078E-3</v>
      </c>
      <c r="G1197" s="2">
        <f t="shared" si="169"/>
        <v>2.899996790142884E-3</v>
      </c>
      <c r="H1197" s="2">
        <f t="shared" si="166"/>
        <v>1.3820044948694379</v>
      </c>
      <c r="I1197" s="2">
        <f t="shared" si="167"/>
        <v>58.018551091994823</v>
      </c>
    </row>
    <row r="1198" spans="1:9" ht="13.5" x14ac:dyDescent="0.25">
      <c r="A1198" s="3">
        <f>TITRES_STAT!B1201</f>
        <v>43755</v>
      </c>
      <c r="B1198" s="6">
        <f>TITRES_STAT!D1201</f>
        <v>3.5973999999999999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3.7215365562926644E-3</v>
      </c>
      <c r="G1198" s="2">
        <f t="shared" si="169"/>
        <v>2.6928541622755352E-3</v>
      </c>
      <c r="H1198" s="2">
        <f t="shared" si="166"/>
        <v>1.3820044948694379</v>
      </c>
      <c r="I1198" s="2">
        <f t="shared" si="167"/>
        <v>58.018551091994823</v>
      </c>
    </row>
    <row r="1199" spans="1:9" ht="13.5" x14ac:dyDescent="0.25">
      <c r="A1199" s="3">
        <f>TITRES_STAT!B1202</f>
        <v>43756</v>
      </c>
      <c r="B1199" s="6">
        <f>TITRES_STAT!D1202</f>
        <v>3.5973999999999999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3.455712516557474E-3</v>
      </c>
      <c r="G1199" s="2">
        <f t="shared" si="169"/>
        <v>2.5005074363987113E-3</v>
      </c>
      <c r="H1199" s="2">
        <f t="shared" si="166"/>
        <v>1.3820044948694379</v>
      </c>
      <c r="I1199" s="2">
        <f t="shared" si="167"/>
        <v>58.018551091994823</v>
      </c>
    </row>
    <row r="1200" spans="1:9" ht="13.5" x14ac:dyDescent="0.25">
      <c r="A1200" s="3">
        <f>TITRES_STAT!B1203</f>
        <v>43759</v>
      </c>
      <c r="B1200" s="6">
        <f>TITRES_STAT!D1203</f>
        <v>3.5973999999999999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3.2088759082319401E-3</v>
      </c>
      <c r="G1200" s="2">
        <f t="shared" si="169"/>
        <v>2.3218997623702317E-3</v>
      </c>
      <c r="H1200" s="2">
        <f t="shared" si="166"/>
        <v>1.3820044948694379</v>
      </c>
      <c r="I1200" s="2">
        <f t="shared" si="167"/>
        <v>58.018551091994823</v>
      </c>
    </row>
    <row r="1201" spans="1:9" ht="13.5" x14ac:dyDescent="0.25">
      <c r="A1201" s="3">
        <f>TITRES_STAT!B1204</f>
        <v>43760</v>
      </c>
      <c r="B1201" s="6">
        <f>TITRES_STAT!D1204</f>
        <v>3.5973999999999999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2.9796704862153729E-3</v>
      </c>
      <c r="G1201" s="2">
        <f t="shared" si="169"/>
        <v>2.1560497793437867E-3</v>
      </c>
      <c r="H1201" s="2">
        <f t="shared" si="166"/>
        <v>1.3820044948694379</v>
      </c>
      <c r="I1201" s="2">
        <f t="shared" si="167"/>
        <v>58.018551091994823</v>
      </c>
    </row>
    <row r="1202" spans="1:9" ht="13.5" x14ac:dyDescent="0.25">
      <c r="A1202" s="3">
        <f>TITRES_STAT!B1205</f>
        <v>43761</v>
      </c>
      <c r="B1202" s="6">
        <f>TITRES_STAT!D1205</f>
        <v>3.5394999999999999</v>
      </c>
      <c r="C1202" s="2">
        <f t="shared" si="162"/>
        <v>-5.7900000000000063E-2</v>
      </c>
      <c r="D1202" s="2">
        <f t="shared" si="163"/>
        <v>0</v>
      </c>
      <c r="E1202" s="2">
        <f t="shared" si="164"/>
        <v>5.7900000000000063E-2</v>
      </c>
      <c r="F1202" s="2">
        <f t="shared" si="169"/>
        <v>2.7668368800571322E-3</v>
      </c>
      <c r="G1202" s="2">
        <f t="shared" si="169"/>
        <v>6.1377605093906632E-3</v>
      </c>
      <c r="H1202" s="2">
        <f t="shared" si="166"/>
        <v>0.45078931897455454</v>
      </c>
      <c r="I1202" s="2">
        <f t="shared" si="167"/>
        <v>31.072004258563268</v>
      </c>
    </row>
    <row r="1203" spans="1:9" ht="13.5" x14ac:dyDescent="0.25">
      <c r="A1203" s="3">
        <f>TITRES_STAT!B1206</f>
        <v>43762</v>
      </c>
      <c r="B1203" s="6">
        <f>TITRES_STAT!D1206</f>
        <v>3.5394999999999999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2.5692056743387656E-3</v>
      </c>
      <c r="G1203" s="2">
        <f t="shared" si="169"/>
        <v>5.6993490444341866E-3</v>
      </c>
      <c r="H1203" s="2">
        <f t="shared" si="166"/>
        <v>0.4507893189745546</v>
      </c>
      <c r="I1203" s="2">
        <f t="shared" si="167"/>
        <v>31.072004258563268</v>
      </c>
    </row>
    <row r="1204" spans="1:9" ht="13.5" x14ac:dyDescent="0.25">
      <c r="A1204" s="3">
        <f>TITRES_STAT!B1207</f>
        <v>43763</v>
      </c>
      <c r="B1204" s="6">
        <f>TITRES_STAT!D1207</f>
        <v>3.5394999999999999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2.385690983314568E-3</v>
      </c>
      <c r="G1204" s="2">
        <f t="shared" si="169"/>
        <v>5.2922526841174596E-3</v>
      </c>
      <c r="H1204" s="2">
        <f t="shared" si="166"/>
        <v>0.45078931897455454</v>
      </c>
      <c r="I1204" s="2">
        <f t="shared" si="167"/>
        <v>31.072004258563268</v>
      </c>
    </row>
    <row r="1205" spans="1:9" ht="13.5" x14ac:dyDescent="0.25">
      <c r="A1205" s="3">
        <f>TITRES_STAT!B1208</f>
        <v>43766</v>
      </c>
      <c r="B1205" s="6">
        <f>TITRES_STAT!D1208</f>
        <v>3.4365000000000001</v>
      </c>
      <c r="C1205" s="2">
        <f t="shared" si="162"/>
        <v>-0.10299999999999976</v>
      </c>
      <c r="D1205" s="2">
        <f t="shared" si="163"/>
        <v>0</v>
      </c>
      <c r="E1205" s="2">
        <f t="shared" si="164"/>
        <v>0.10299999999999976</v>
      </c>
      <c r="F1205" s="2">
        <f t="shared" si="169"/>
        <v>2.2152844845063848E-3</v>
      </c>
      <c r="G1205" s="2">
        <f t="shared" si="169"/>
        <v>1.2271377492394767E-2</v>
      </c>
      <c r="H1205" s="2">
        <f t="shared" si="166"/>
        <v>0.18052451616612036</v>
      </c>
      <c r="I1205" s="2">
        <f t="shared" si="167"/>
        <v>15.29189048545922</v>
      </c>
    </row>
    <row r="1206" spans="1:9" ht="13.5" x14ac:dyDescent="0.25">
      <c r="A1206" s="3">
        <f>TITRES_STAT!B1209</f>
        <v>43767</v>
      </c>
      <c r="B1206" s="6">
        <f>TITRES_STAT!D1209</f>
        <v>3.4365000000000001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2.0570498784702146E-3</v>
      </c>
      <c r="G1206" s="2">
        <f t="shared" si="169"/>
        <v>1.1394850528652285E-2</v>
      </c>
      <c r="H1206" s="2">
        <f t="shared" si="166"/>
        <v>0.18052451616612036</v>
      </c>
      <c r="I1206" s="2">
        <f t="shared" si="167"/>
        <v>15.29189048545922</v>
      </c>
    </row>
    <row r="1207" spans="1:9" ht="13.5" x14ac:dyDescent="0.25">
      <c r="A1207" s="3">
        <f>TITRES_STAT!B1210</f>
        <v>43768</v>
      </c>
      <c r="B1207" s="6">
        <f>TITRES_STAT!D1210</f>
        <v>3.4365000000000001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1.9101177442937705E-3</v>
      </c>
      <c r="G1207" s="2">
        <f t="shared" si="169"/>
        <v>1.0580932633748551E-2</v>
      </c>
      <c r="H1207" s="2">
        <f t="shared" si="166"/>
        <v>0.18052451616612034</v>
      </c>
      <c r="I1207" s="2">
        <f t="shared" si="167"/>
        <v>15.29189048545922</v>
      </c>
    </row>
    <row r="1208" spans="1:9" ht="13.5" x14ac:dyDescent="0.25">
      <c r="A1208" s="3">
        <f>TITRES_STAT!B1211</f>
        <v>43769</v>
      </c>
      <c r="B1208" s="6">
        <f>TITRES_STAT!D1211</f>
        <v>3.4365000000000001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1.7736807625585011E-3</v>
      </c>
      <c r="G1208" s="2">
        <f t="shared" si="169"/>
        <v>9.8251517313379406E-3</v>
      </c>
      <c r="H1208" s="2">
        <f t="shared" si="166"/>
        <v>0.18052451616612031</v>
      </c>
      <c r="I1208" s="2">
        <f t="shared" si="167"/>
        <v>15.291890485459206</v>
      </c>
    </row>
    <row r="1209" spans="1:9" ht="13.5" x14ac:dyDescent="0.25">
      <c r="A1209" s="3">
        <f>TITRES_STAT!B1212</f>
        <v>43770</v>
      </c>
      <c r="B1209" s="6">
        <f>TITRES_STAT!D1212</f>
        <v>3.4365000000000001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1.6469892795186081E-3</v>
      </c>
      <c r="G1209" s="2">
        <f t="shared" si="169"/>
        <v>9.1233551790995161E-3</v>
      </c>
      <c r="H1209" s="2">
        <f t="shared" si="166"/>
        <v>0.18052451616612031</v>
      </c>
      <c r="I1209" s="2">
        <f t="shared" si="167"/>
        <v>15.291890485459206</v>
      </c>
    </row>
    <row r="1210" spans="1:9" ht="13.5" x14ac:dyDescent="0.25">
      <c r="A1210" s="3">
        <f>TITRES_STAT!B1213</f>
        <v>43773</v>
      </c>
      <c r="B1210" s="6">
        <f>TITRES_STAT!D1213</f>
        <v>3.4365000000000001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1.529347188124422E-3</v>
      </c>
      <c r="G1210" s="2">
        <f t="shared" si="169"/>
        <v>8.4716869520209785E-3</v>
      </c>
      <c r="H1210" s="2">
        <f t="shared" si="166"/>
        <v>0.18052451616612036</v>
      </c>
      <c r="I1210" s="2">
        <f t="shared" si="167"/>
        <v>15.29189048545922</v>
      </c>
    </row>
    <row r="1211" spans="1:9" ht="13.5" x14ac:dyDescent="0.25">
      <c r="A1211" s="3">
        <f>TITRES_STAT!B1214</f>
        <v>43774</v>
      </c>
      <c r="B1211" s="6">
        <f>TITRES_STAT!D1214</f>
        <v>3.3336000000000001</v>
      </c>
      <c r="C1211" s="2">
        <f t="shared" si="162"/>
        <v>-0.10289999999999999</v>
      </c>
      <c r="D1211" s="2">
        <f t="shared" si="163"/>
        <v>0</v>
      </c>
      <c r="E1211" s="2">
        <f t="shared" si="164"/>
        <v>0.10289999999999999</v>
      </c>
      <c r="F1211" s="2">
        <f t="shared" si="169"/>
        <v>1.4201081032583919E-3</v>
      </c>
      <c r="G1211" s="2">
        <f t="shared" si="169"/>
        <v>1.5216566455448052E-2</v>
      </c>
      <c r="H1211" s="2">
        <f t="shared" si="166"/>
        <v>9.3326448342749793E-2</v>
      </c>
      <c r="I1211" s="2">
        <f t="shared" si="167"/>
        <v>8.5360093944688629</v>
      </c>
    </row>
    <row r="1212" spans="1:9" ht="13.5" x14ac:dyDescent="0.25">
      <c r="A1212" s="3">
        <f>TITRES_STAT!B1215</f>
        <v>43775</v>
      </c>
      <c r="B1212" s="6">
        <f>TITRES_STAT!D1215</f>
        <v>3.3336000000000001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1.3186718101685067E-3</v>
      </c>
      <c r="G1212" s="2">
        <f t="shared" si="169"/>
        <v>1.4129668851487476E-2</v>
      </c>
      <c r="H1212" s="2">
        <f t="shared" si="166"/>
        <v>9.3326448342749793E-2</v>
      </c>
      <c r="I1212" s="2">
        <f t="shared" si="167"/>
        <v>8.5360093944688629</v>
      </c>
    </row>
    <row r="1213" spans="1:9" ht="13.5" x14ac:dyDescent="0.25">
      <c r="A1213" s="3">
        <f>TITRES_STAT!B1216</f>
        <v>43776</v>
      </c>
      <c r="B1213" s="6">
        <f>TITRES_STAT!D1216</f>
        <v>3.3336000000000001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1.2244809665850418E-3</v>
      </c>
      <c r="G1213" s="2">
        <f t="shared" si="170"/>
        <v>1.3120406790666941E-2</v>
      </c>
      <c r="H1213" s="2">
        <f t="shared" si="166"/>
        <v>9.3326448342749793E-2</v>
      </c>
      <c r="I1213" s="2">
        <f t="shared" si="167"/>
        <v>8.5360093944688629</v>
      </c>
    </row>
    <row r="1214" spans="1:9" ht="13.5" x14ac:dyDescent="0.25">
      <c r="A1214" s="3">
        <f>TITRES_STAT!B1217</f>
        <v>43777</v>
      </c>
      <c r="B1214" s="6">
        <f>TITRES_STAT!D1217</f>
        <v>3.3336000000000001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1.137018040400396E-3</v>
      </c>
      <c r="G1214" s="2">
        <f t="shared" si="170"/>
        <v>1.2183234877047875E-2</v>
      </c>
      <c r="H1214" s="2">
        <f t="shared" si="166"/>
        <v>9.3326448342749779E-2</v>
      </c>
      <c r="I1214" s="2">
        <f t="shared" si="167"/>
        <v>8.5360093944688629</v>
      </c>
    </row>
    <row r="1215" spans="1:9" ht="13.5" x14ac:dyDescent="0.25">
      <c r="A1215" s="3">
        <f>TITRES_STAT!B1218</f>
        <v>43780</v>
      </c>
      <c r="B1215" s="6">
        <f>TITRES_STAT!D1218</f>
        <v>3.3336000000000001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1.0558024660860821E-3</v>
      </c>
      <c r="G1215" s="2">
        <f t="shared" si="170"/>
        <v>1.1313003814401599E-2</v>
      </c>
      <c r="H1215" s="2">
        <f t="shared" si="166"/>
        <v>9.3326448342749779E-2</v>
      </c>
      <c r="I1215" s="2">
        <f t="shared" si="167"/>
        <v>8.5360093944688629</v>
      </c>
    </row>
    <row r="1216" spans="1:9" ht="13.5" x14ac:dyDescent="0.25">
      <c r="A1216" s="3">
        <f>TITRES_STAT!B1219</f>
        <v>43781</v>
      </c>
      <c r="B1216" s="6">
        <f>TITRES_STAT!D1219</f>
        <v>3.3336000000000001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9.8038800422279053E-4</v>
      </c>
      <c r="G1216" s="2">
        <f t="shared" si="170"/>
        <v>1.0504932113372913E-2</v>
      </c>
      <c r="H1216" s="2">
        <f t="shared" si="166"/>
        <v>9.3326448342749779E-2</v>
      </c>
      <c r="I1216" s="2">
        <f t="shared" si="167"/>
        <v>8.5360093944688629</v>
      </c>
    </row>
    <row r="1217" spans="1:9" ht="13.5" x14ac:dyDescent="0.25">
      <c r="A1217" s="3">
        <f>TITRES_STAT!B1220</f>
        <v>43782</v>
      </c>
      <c r="B1217" s="6">
        <f>TITRES_STAT!D1220</f>
        <v>3.2370000000000001</v>
      </c>
      <c r="C1217" s="2">
        <f t="shared" si="162"/>
        <v>-9.6600000000000019E-2</v>
      </c>
      <c r="D1217" s="2">
        <f t="shared" si="163"/>
        <v>0</v>
      </c>
      <c r="E1217" s="2">
        <f t="shared" si="164"/>
        <v>9.6600000000000019E-2</v>
      </c>
      <c r="F1217" s="2">
        <f t="shared" si="170"/>
        <v>9.1036028963544836E-4</v>
      </c>
      <c r="G1217" s="2">
        <f t="shared" si="170"/>
        <v>1.6654579819560564E-2</v>
      </c>
      <c r="H1217" s="2">
        <f t="shared" si="166"/>
        <v>5.4661258314439326E-2</v>
      </c>
      <c r="I1217" s="2">
        <f t="shared" si="167"/>
        <v>5.1828260385518377</v>
      </c>
    </row>
    <row r="1218" spans="1:9" ht="13.5" x14ac:dyDescent="0.25">
      <c r="A1218" s="3">
        <f>TITRES_STAT!B1221</f>
        <v>43783</v>
      </c>
      <c r="B1218" s="6">
        <f>TITRES_STAT!D1221</f>
        <v>3.2370000000000001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8.4533455466148774E-4</v>
      </c>
      <c r="G1218" s="2">
        <f t="shared" si="170"/>
        <v>1.5464966975306239E-2</v>
      </c>
      <c r="H1218" s="2">
        <f t="shared" si="166"/>
        <v>5.4661258314439326E-2</v>
      </c>
      <c r="I1218" s="2">
        <f t="shared" si="167"/>
        <v>5.1828260385518377</v>
      </c>
    </row>
    <row r="1219" spans="1:9" ht="13.5" x14ac:dyDescent="0.25">
      <c r="A1219" s="3">
        <f>TITRES_STAT!B1222</f>
        <v>43784</v>
      </c>
      <c r="B1219" s="6">
        <f>TITRES_STAT!D1222</f>
        <v>3.2370000000000001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7.8495351504281007E-4</v>
      </c>
      <c r="G1219" s="2">
        <f t="shared" si="170"/>
        <v>1.4360326477070079E-2</v>
      </c>
      <c r="H1219" s="2">
        <f t="shared" si="166"/>
        <v>5.4661258314439326E-2</v>
      </c>
      <c r="I1219" s="2">
        <f t="shared" si="167"/>
        <v>5.1828260385518377</v>
      </c>
    </row>
    <row r="1220" spans="1:9" ht="13.5" x14ac:dyDescent="0.25">
      <c r="A1220" s="3">
        <f>TITRES_STAT!B1223</f>
        <v>43787</v>
      </c>
      <c r="B1220" s="6">
        <f>TITRES_STAT!D1223</f>
        <v>3.2370000000000001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7.2888540682546652E-4</v>
      </c>
      <c r="G1220" s="2">
        <f t="shared" si="170"/>
        <v>1.3334588871565075E-2</v>
      </c>
      <c r="H1220" s="2">
        <f t="shared" si="166"/>
        <v>5.4661258314439319E-2</v>
      </c>
      <c r="I1220" s="2">
        <f t="shared" si="167"/>
        <v>5.1828260385518377</v>
      </c>
    </row>
    <row r="1221" spans="1:9" ht="13.5" x14ac:dyDescent="0.25">
      <c r="A1221" s="3">
        <f>TITRES_STAT!B1224</f>
        <v>43788</v>
      </c>
      <c r="B1221" s="6">
        <f>TITRES_STAT!D1224</f>
        <v>3.2370000000000001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6.7682216348079031E-4</v>
      </c>
      <c r="G1221" s="2">
        <f t="shared" si="170"/>
        <v>1.2382118237881854E-2</v>
      </c>
      <c r="H1221" s="2">
        <f t="shared" si="166"/>
        <v>5.4661258314439326E-2</v>
      </c>
      <c r="I1221" s="2">
        <f t="shared" si="167"/>
        <v>5.1828260385518377</v>
      </c>
    </row>
    <row r="1222" spans="1:9" ht="13.5" x14ac:dyDescent="0.25">
      <c r="A1222" s="3">
        <f>TITRES_STAT!B1225</f>
        <v>43789</v>
      </c>
      <c r="B1222" s="6">
        <f>TITRES_STAT!D1225</f>
        <v>3.2370000000000001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6.2847772323216242E-4</v>
      </c>
      <c r="G1222" s="2">
        <f t="shared" si="170"/>
        <v>1.1497681220890293E-2</v>
      </c>
      <c r="H1222" s="2">
        <f t="shared" si="166"/>
        <v>5.4661258314439326E-2</v>
      </c>
      <c r="I1222" s="2">
        <f t="shared" si="167"/>
        <v>5.1828260385518377</v>
      </c>
    </row>
    <row r="1223" spans="1:9" ht="13.5" x14ac:dyDescent="0.25">
      <c r="A1223" s="3">
        <f>TITRES_STAT!B1226</f>
        <v>43790</v>
      </c>
      <c r="B1223" s="6">
        <f>TITRES_STAT!D1226</f>
        <v>3.2370000000000001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5.8358645728700804E-4</v>
      </c>
      <c r="G1223" s="2">
        <f t="shared" si="170"/>
        <v>1.0676418276540986E-2</v>
      </c>
      <c r="H1223" s="2">
        <f t="shared" si="166"/>
        <v>5.4661258314439333E-2</v>
      </c>
      <c r="I1223" s="2">
        <f t="shared" si="167"/>
        <v>5.1828260385518377</v>
      </c>
    </row>
    <row r="1224" spans="1:9" ht="13.5" x14ac:dyDescent="0.25">
      <c r="A1224" s="3">
        <f>TITRES_STAT!B1227</f>
        <v>43791</v>
      </c>
      <c r="B1224" s="6">
        <f>TITRES_STAT!D1227</f>
        <v>3.2370000000000001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5.4190171033793606E-4</v>
      </c>
      <c r="G1224" s="2">
        <f t="shared" si="170"/>
        <v>9.9138169710737724E-3</v>
      </c>
      <c r="H1224" s="2">
        <f t="shared" si="166"/>
        <v>5.466125831443934E-2</v>
      </c>
      <c r="I1224" s="2">
        <f t="shared" si="167"/>
        <v>5.1828260385518377</v>
      </c>
    </row>
    <row r="1225" spans="1:9" ht="13.5" x14ac:dyDescent="0.25">
      <c r="A1225" s="3">
        <f>TITRES_STAT!B1228</f>
        <v>43794</v>
      </c>
      <c r="B1225" s="6">
        <f>TITRES_STAT!D1228</f>
        <v>3.2370000000000001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5.0319444531379777E-4</v>
      </c>
      <c r="G1225" s="2">
        <f t="shared" si="170"/>
        <v>9.2056871874256468E-3</v>
      </c>
      <c r="H1225" s="2">
        <f t="shared" si="166"/>
        <v>5.4661258314439333E-2</v>
      </c>
      <c r="I1225" s="2">
        <f t="shared" si="167"/>
        <v>5.1828260385518377</v>
      </c>
    </row>
    <row r="1226" spans="1:9" ht="13.5" x14ac:dyDescent="0.25">
      <c r="A1226" s="3">
        <f>TITRES_STAT!B1229</f>
        <v>43795</v>
      </c>
      <c r="B1226" s="6">
        <f>TITRES_STAT!D1229</f>
        <v>3.2370000000000001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4.6725198493424079E-4</v>
      </c>
      <c r="G1226" s="2">
        <f t="shared" si="170"/>
        <v>8.5481381026095288E-3</v>
      </c>
      <c r="H1226" s="2">
        <f t="shared" si="166"/>
        <v>5.4661258314439333E-2</v>
      </c>
      <c r="I1226" s="2">
        <f t="shared" si="167"/>
        <v>5.1828260385518377</v>
      </c>
    </row>
    <row r="1227" spans="1:9" ht="13.5" x14ac:dyDescent="0.25">
      <c r="A1227" s="3">
        <f>TITRES_STAT!B1230</f>
        <v>43796</v>
      </c>
      <c r="B1227" s="6">
        <f>TITRES_STAT!D1230</f>
        <v>3.2370000000000001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4.338768431532236E-4</v>
      </c>
      <c r="G1227" s="2">
        <f t="shared" si="170"/>
        <v>7.9375568095659908E-3</v>
      </c>
      <c r="H1227" s="2">
        <f t="shared" si="166"/>
        <v>5.466125831443934E-2</v>
      </c>
      <c r="I1227" s="2">
        <f t="shared" si="167"/>
        <v>5.1828260385518377</v>
      </c>
    </row>
    <row r="1228" spans="1:9" ht="13.5" x14ac:dyDescent="0.25">
      <c r="A1228" s="3">
        <f>TITRES_STAT!B1231</f>
        <v>43797</v>
      </c>
      <c r="B1228" s="6">
        <f>TITRES_STAT!D1231</f>
        <v>3.2370000000000001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4.028856400708505E-4</v>
      </c>
      <c r="G1228" s="2">
        <f t="shared" si="170"/>
        <v>7.3705884660255627E-3</v>
      </c>
      <c r="H1228" s="2">
        <f t="shared" si="166"/>
        <v>5.466125831443934E-2</v>
      </c>
      <c r="I1228" s="2">
        <f t="shared" si="167"/>
        <v>5.1828260385518377</v>
      </c>
    </row>
    <row r="1229" spans="1:9" ht="13.5" x14ac:dyDescent="0.25">
      <c r="A1229" s="3">
        <f>TITRES_STAT!B1232</f>
        <v>43798</v>
      </c>
      <c r="B1229" s="6">
        <f>TITRES_STAT!D1232</f>
        <v>3.2370000000000001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3.7410809435150404E-4</v>
      </c>
      <c r="G1229" s="2">
        <f t="shared" si="174"/>
        <v>6.8441178613094511E-3</v>
      </c>
      <c r="H1229" s="2">
        <f t="shared" si="166"/>
        <v>5.466125831443934E-2</v>
      </c>
      <c r="I1229" s="2">
        <f t="shared" si="167"/>
        <v>5.1828260385518377</v>
      </c>
    </row>
    <row r="1230" spans="1:9" ht="13.5" x14ac:dyDescent="0.25">
      <c r="A1230" s="3">
        <f>TITRES_STAT!B1233</f>
        <v>43801</v>
      </c>
      <c r="B1230" s="6">
        <f>TITRES_STAT!D1233</f>
        <v>3.2370000000000001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3.4738608761211091E-4</v>
      </c>
      <c r="G1230" s="2">
        <f t="shared" si="174"/>
        <v>6.3552522997873473E-3</v>
      </c>
      <c r="H1230" s="2">
        <f t="shared" si="166"/>
        <v>5.4661258314439347E-2</v>
      </c>
      <c r="I1230" s="2">
        <f t="shared" si="167"/>
        <v>5.1828260385518377</v>
      </c>
    </row>
    <row r="1231" spans="1:9" ht="13.5" x14ac:dyDescent="0.25">
      <c r="A1231" s="3">
        <f>TITRES_STAT!B1234</f>
        <v>43802</v>
      </c>
      <c r="B1231" s="6">
        <f>TITRES_STAT!D1234</f>
        <v>3.2370000000000001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3.2257279563981724E-4</v>
      </c>
      <c r="G1231" s="2">
        <f t="shared" si="174"/>
        <v>5.9013057069453936E-3</v>
      </c>
      <c r="H1231" s="2">
        <f t="shared" si="166"/>
        <v>5.466125831443934E-2</v>
      </c>
      <c r="I1231" s="2">
        <f t="shared" si="167"/>
        <v>5.1828260385518377</v>
      </c>
    </row>
    <row r="1232" spans="1:9" ht="13.5" x14ac:dyDescent="0.25">
      <c r="A1232" s="3">
        <f>TITRES_STAT!B1235</f>
        <v>43803</v>
      </c>
      <c r="B1232" s="6">
        <f>TITRES_STAT!D1235</f>
        <v>3.2370000000000001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2.9953188166554457E-4</v>
      </c>
      <c r="G1232" s="2">
        <f t="shared" si="174"/>
        <v>5.4797838707350078E-3</v>
      </c>
      <c r="H1232" s="2">
        <f t="shared" si="166"/>
        <v>5.4661258314439347E-2</v>
      </c>
      <c r="I1232" s="2">
        <f t="shared" si="167"/>
        <v>5.1828260385518377</v>
      </c>
    </row>
    <row r="1233" spans="1:9" ht="13.5" x14ac:dyDescent="0.25">
      <c r="A1233" s="3">
        <f>TITRES_STAT!B1236</f>
        <v>43804</v>
      </c>
      <c r="B1233" s="6">
        <f>TITRES_STAT!D1236</f>
        <v>3.2370000000000001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2.7813674726086284E-4</v>
      </c>
      <c r="G1233" s="2">
        <f t="shared" si="174"/>
        <v>5.088370737111078E-3</v>
      </c>
      <c r="H1233" s="2">
        <f t="shared" ref="H1233:H1296" si="175">F1233/G1233</f>
        <v>5.4661258314439361E-2</v>
      </c>
      <c r="I1233" s="2">
        <f t="shared" ref="I1233:I1296" si="176">IF(G1233=0,100,100-(100/(1+H1233)))</f>
        <v>5.1828260385518661</v>
      </c>
    </row>
    <row r="1234" spans="1:9" ht="13.5" x14ac:dyDescent="0.25">
      <c r="A1234" s="3">
        <f>TITRES_STAT!B1237</f>
        <v>43805</v>
      </c>
      <c r="B1234" s="6">
        <f>TITRES_STAT!D1237</f>
        <v>3.2370000000000001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2.582698367422298E-4</v>
      </c>
      <c r="G1234" s="2">
        <f t="shared" si="174"/>
        <v>4.7249156844602859E-3</v>
      </c>
      <c r="H1234" s="2">
        <f t="shared" si="175"/>
        <v>5.4661258314439375E-2</v>
      </c>
      <c r="I1234" s="2">
        <f t="shared" si="176"/>
        <v>5.1828260385518661</v>
      </c>
    </row>
    <row r="1235" spans="1:9" ht="13.5" x14ac:dyDescent="0.25">
      <c r="A1235" s="3">
        <f>TITRES_STAT!B1238</f>
        <v>43808</v>
      </c>
      <c r="B1235" s="6">
        <f>TITRES_STAT!D1238</f>
        <v>3.2370000000000001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2.3982199126064196E-4</v>
      </c>
      <c r="G1235" s="2">
        <f t="shared" si="174"/>
        <v>4.3874217069988369E-3</v>
      </c>
      <c r="H1235" s="2">
        <f t="shared" si="175"/>
        <v>5.4661258314439375E-2</v>
      </c>
      <c r="I1235" s="2">
        <f t="shared" si="176"/>
        <v>5.1828260385518661</v>
      </c>
    </row>
    <row r="1236" spans="1:9" ht="13.5" x14ac:dyDescent="0.25">
      <c r="A1236" s="3">
        <f>TITRES_STAT!B1239</f>
        <v>43809</v>
      </c>
      <c r="B1236" s="6">
        <f>TITRES_STAT!D1239</f>
        <v>3.2370000000000001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2.2269184902773894E-4</v>
      </c>
      <c r="G1236" s="2">
        <f t="shared" si="174"/>
        <v>4.074034442213206E-3</v>
      </c>
      <c r="H1236" s="2">
        <f t="shared" si="175"/>
        <v>5.4661258314439361E-2</v>
      </c>
      <c r="I1236" s="2">
        <f t="shared" si="176"/>
        <v>5.1828260385518661</v>
      </c>
    </row>
    <row r="1237" spans="1:9" ht="13.5" x14ac:dyDescent="0.25">
      <c r="A1237" s="3">
        <f>TITRES_STAT!B1240</f>
        <v>43810</v>
      </c>
      <c r="B1237" s="6">
        <f>TITRES_STAT!D1240</f>
        <v>3.2370000000000001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2.0678528838290042E-4</v>
      </c>
      <c r="G1237" s="2">
        <f t="shared" si="174"/>
        <v>3.78303198205512E-3</v>
      </c>
      <c r="H1237" s="2">
        <f t="shared" si="175"/>
        <v>5.4661258314439354E-2</v>
      </c>
      <c r="I1237" s="2">
        <f t="shared" si="176"/>
        <v>5.1828260385518661</v>
      </c>
    </row>
    <row r="1238" spans="1:9" ht="13.5" x14ac:dyDescent="0.25">
      <c r="A1238" s="3">
        <f>TITRES_STAT!B1241</f>
        <v>43811</v>
      </c>
      <c r="B1238" s="6">
        <f>TITRES_STAT!D1241</f>
        <v>3.2370000000000001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1.9201491064126469E-4</v>
      </c>
      <c r="G1238" s="2">
        <f t="shared" si="174"/>
        <v>3.5128154119083259E-3</v>
      </c>
      <c r="H1238" s="2">
        <f t="shared" si="175"/>
        <v>5.4661258314439354E-2</v>
      </c>
      <c r="I1238" s="2">
        <f t="shared" si="176"/>
        <v>5.1828260385518661</v>
      </c>
    </row>
    <row r="1239" spans="1:9" ht="13.5" x14ac:dyDescent="0.25">
      <c r="A1239" s="3">
        <f>TITRES_STAT!B1242</f>
        <v>43812</v>
      </c>
      <c r="B1239" s="6">
        <f>TITRES_STAT!D1242</f>
        <v>3.2370000000000001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1.7829955988117436E-4</v>
      </c>
      <c r="G1239" s="2">
        <f t="shared" si="174"/>
        <v>3.2619000253434455E-3</v>
      </c>
      <c r="H1239" s="2">
        <f t="shared" si="175"/>
        <v>5.4661258314439361E-2</v>
      </c>
      <c r="I1239" s="2">
        <f t="shared" si="176"/>
        <v>5.1828260385518661</v>
      </c>
    </row>
    <row r="1240" spans="1:9" ht="13.5" x14ac:dyDescent="0.25">
      <c r="A1240" s="3">
        <f>TITRES_STAT!B1243</f>
        <v>43815</v>
      </c>
      <c r="B1240" s="6">
        <f>TITRES_STAT!D1243</f>
        <v>3.2370000000000001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1.6556387703251904E-4</v>
      </c>
      <c r="G1240" s="2">
        <f t="shared" si="174"/>
        <v>3.0289071663903424E-3</v>
      </c>
      <c r="H1240" s="2">
        <f t="shared" si="175"/>
        <v>5.4661258314439347E-2</v>
      </c>
      <c r="I1240" s="2">
        <f t="shared" si="176"/>
        <v>5.1828260385518377</v>
      </c>
    </row>
    <row r="1241" spans="1:9" ht="13.5" x14ac:dyDescent="0.25">
      <c r="A1241" s="3">
        <f>TITRES_STAT!B1244</f>
        <v>43816</v>
      </c>
      <c r="B1241" s="6">
        <f>TITRES_STAT!D1244</f>
        <v>3.2370000000000001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1.5373788581591054E-4</v>
      </c>
      <c r="G1241" s="2">
        <f t="shared" si="174"/>
        <v>2.8125566545053179E-3</v>
      </c>
      <c r="H1241" s="2">
        <f t="shared" si="175"/>
        <v>5.4661258314439354E-2</v>
      </c>
      <c r="I1241" s="2">
        <f t="shared" si="176"/>
        <v>5.1828260385518661</v>
      </c>
    </row>
    <row r="1242" spans="1:9" ht="13.5" x14ac:dyDescent="0.25">
      <c r="A1242" s="3">
        <f>TITRES_STAT!B1245</f>
        <v>43817</v>
      </c>
      <c r="B1242" s="6">
        <f>TITRES_STAT!D1245</f>
        <v>3.2370000000000001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1.4275660825763123E-4</v>
      </c>
      <c r="G1242" s="2">
        <f t="shared" si="174"/>
        <v>2.6116597506120809E-3</v>
      </c>
      <c r="H1242" s="2">
        <f t="shared" si="175"/>
        <v>5.4661258314439361E-2</v>
      </c>
      <c r="I1242" s="2">
        <f t="shared" si="176"/>
        <v>5.1828260385518661</v>
      </c>
    </row>
    <row r="1243" spans="1:9" ht="13.5" x14ac:dyDescent="0.25">
      <c r="A1243" s="3">
        <f>TITRES_STAT!B1246</f>
        <v>43818</v>
      </c>
      <c r="B1243" s="6">
        <f>TITRES_STAT!D1246</f>
        <v>3.2370000000000001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1.3255970766780045E-4</v>
      </c>
      <c r="G1243" s="2">
        <f t="shared" si="174"/>
        <v>2.4251126255683607E-3</v>
      </c>
      <c r="H1243" s="2">
        <f t="shared" si="175"/>
        <v>5.4661258314439368E-2</v>
      </c>
      <c r="I1243" s="2">
        <f t="shared" si="176"/>
        <v>5.1828260385518661</v>
      </c>
    </row>
    <row r="1244" spans="1:9" ht="13.5" x14ac:dyDescent="0.25">
      <c r="A1244" s="3">
        <f>TITRES_STAT!B1247</f>
        <v>43819</v>
      </c>
      <c r="B1244" s="6">
        <f>TITRES_STAT!D1247</f>
        <v>3.2370000000000001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1.2309115712010041E-4</v>
      </c>
      <c r="G1244" s="2">
        <f t="shared" si="174"/>
        <v>2.2518902951706205E-3</v>
      </c>
      <c r="H1244" s="2">
        <f t="shared" si="175"/>
        <v>5.4661258314439375E-2</v>
      </c>
      <c r="I1244" s="2">
        <f t="shared" si="176"/>
        <v>5.1828260385518661</v>
      </c>
    </row>
    <row r="1245" spans="1:9" ht="13.5" x14ac:dyDescent="0.25">
      <c r="A1245" s="3">
        <f>TITRES_STAT!B1248</f>
        <v>43822</v>
      </c>
      <c r="B1245" s="6">
        <f>TITRES_STAT!D1248</f>
        <v>3.1534</v>
      </c>
      <c r="C1245" s="2">
        <f t="shared" si="171"/>
        <v>-8.3600000000000119E-2</v>
      </c>
      <c r="D1245" s="2">
        <f t="shared" si="172"/>
        <v>0</v>
      </c>
      <c r="E1245" s="2">
        <f t="shared" si="173"/>
        <v>8.3600000000000119E-2</v>
      </c>
      <c r="F1245" s="2">
        <f t="shared" ref="F1245:G1260" si="177">((F1244*13)+D1245)/14</f>
        <v>1.1429893161152181E-4</v>
      </c>
      <c r="G1245" s="2">
        <f t="shared" si="177"/>
        <v>8.0624695598013E-3</v>
      </c>
      <c r="H1245" s="2">
        <f t="shared" si="175"/>
        <v>1.4176665197150674E-2</v>
      </c>
      <c r="I1245" s="2">
        <f t="shared" si="176"/>
        <v>1.3978496729063323</v>
      </c>
    </row>
    <row r="1246" spans="1:9" ht="13.5" x14ac:dyDescent="0.25">
      <c r="A1246" s="3">
        <f>TITRES_STAT!B1249</f>
        <v>43823</v>
      </c>
      <c r="B1246" s="6">
        <f>TITRES_STAT!D1249</f>
        <v>3.1534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1.0613472221069882E-4</v>
      </c>
      <c r="G1246" s="2">
        <f t="shared" si="177"/>
        <v>7.4865788769583495E-3</v>
      </c>
      <c r="H1246" s="2">
        <f t="shared" si="175"/>
        <v>1.4176665197150676E-2</v>
      </c>
      <c r="I1246" s="2">
        <f t="shared" si="176"/>
        <v>1.3978496729063323</v>
      </c>
    </row>
    <row r="1247" spans="1:9" ht="13.5" x14ac:dyDescent="0.25">
      <c r="A1247" s="3">
        <f>TITRES_STAT!B1250</f>
        <v>43824</v>
      </c>
      <c r="B1247" s="6">
        <f>TITRES_STAT!D1250</f>
        <v>3.2370000000000001</v>
      </c>
      <c r="C1247" s="2">
        <f t="shared" si="171"/>
        <v>8.3600000000000119E-2</v>
      </c>
      <c r="D1247" s="2">
        <f t="shared" si="172"/>
        <v>8.3600000000000119E-2</v>
      </c>
      <c r="E1247" s="2">
        <f t="shared" si="173"/>
        <v>0</v>
      </c>
      <c r="F1247" s="2">
        <f t="shared" si="177"/>
        <v>6.0699822420528004E-3</v>
      </c>
      <c r="G1247" s="2">
        <f t="shared" si="177"/>
        <v>6.9518232428898959E-3</v>
      </c>
      <c r="H1247" s="2">
        <f t="shared" si="175"/>
        <v>0.87314968030307527</v>
      </c>
      <c r="I1247" s="2">
        <f t="shared" si="176"/>
        <v>46.613983360998674</v>
      </c>
    </row>
    <row r="1248" spans="1:9" ht="13.5" x14ac:dyDescent="0.25">
      <c r="A1248" s="3">
        <f>TITRES_STAT!B1251</f>
        <v>43825</v>
      </c>
      <c r="B1248" s="6">
        <f>TITRES_STAT!D1251</f>
        <v>3.2370000000000001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5.6364120819061714E-3</v>
      </c>
      <c r="G1248" s="2">
        <f t="shared" si="177"/>
        <v>6.4552644398263321E-3</v>
      </c>
      <c r="H1248" s="2">
        <f t="shared" si="175"/>
        <v>0.87314968030307516</v>
      </c>
      <c r="I1248" s="2">
        <f t="shared" si="176"/>
        <v>46.613983360998667</v>
      </c>
    </row>
    <row r="1249" spans="1:9" ht="13.5" x14ac:dyDescent="0.25">
      <c r="A1249" s="3">
        <f>TITRES_STAT!B1252</f>
        <v>43826</v>
      </c>
      <c r="B1249" s="6">
        <f>TITRES_STAT!D1252</f>
        <v>3.2370000000000001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5.2338112189128736E-3</v>
      </c>
      <c r="G1249" s="2">
        <f t="shared" si="177"/>
        <v>5.99417412269588E-3</v>
      </c>
      <c r="H1249" s="2">
        <f t="shared" si="175"/>
        <v>0.87314968030307516</v>
      </c>
      <c r="I1249" s="2">
        <f t="shared" si="176"/>
        <v>46.613983360998667</v>
      </c>
    </row>
    <row r="1250" spans="1:9" ht="13.5" x14ac:dyDescent="0.25">
      <c r="A1250" s="3">
        <f>TITRES_STAT!B1253</f>
        <v>43829</v>
      </c>
      <c r="B1250" s="6">
        <f>TITRES_STAT!D1253</f>
        <v>3.2370000000000001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4.8599675604190972E-3</v>
      </c>
      <c r="G1250" s="2">
        <f t="shared" si="177"/>
        <v>5.5660188282176028E-3</v>
      </c>
      <c r="H1250" s="2">
        <f t="shared" si="175"/>
        <v>0.87314968030307516</v>
      </c>
      <c r="I1250" s="2">
        <f t="shared" si="176"/>
        <v>46.613983360998667</v>
      </c>
    </row>
    <row r="1251" spans="1:9" ht="13.5" x14ac:dyDescent="0.25">
      <c r="A1251" s="3">
        <f>TITRES_STAT!B1254</f>
        <v>43830</v>
      </c>
      <c r="B1251" s="6">
        <f>TITRES_STAT!D1254</f>
        <v>3.2370000000000001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4.5128270203891614E-3</v>
      </c>
      <c r="G1251" s="2">
        <f t="shared" si="177"/>
        <v>5.1684460547734888E-3</v>
      </c>
      <c r="H1251" s="2">
        <f t="shared" si="175"/>
        <v>0.87314968030307505</v>
      </c>
      <c r="I1251" s="2">
        <f t="shared" si="176"/>
        <v>46.61398336099866</v>
      </c>
    </row>
    <row r="1252" spans="1:9" ht="13.5" x14ac:dyDescent="0.25">
      <c r="A1252" s="3">
        <f>TITRES_STAT!B1255</f>
        <v>43832</v>
      </c>
      <c r="B1252" s="6">
        <f>TITRES_STAT!D1255</f>
        <v>3.2370000000000001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4.1904822332185067E-3</v>
      </c>
      <c r="G1252" s="2">
        <f t="shared" si="177"/>
        <v>4.7992713365753821E-3</v>
      </c>
      <c r="H1252" s="2">
        <f t="shared" si="175"/>
        <v>0.87314968030307505</v>
      </c>
      <c r="I1252" s="2">
        <f t="shared" si="176"/>
        <v>46.61398336099866</v>
      </c>
    </row>
    <row r="1253" spans="1:9" ht="13.5" x14ac:dyDescent="0.25">
      <c r="A1253" s="3">
        <f>TITRES_STAT!B1256</f>
        <v>43833</v>
      </c>
      <c r="B1253" s="6">
        <f>TITRES_STAT!D1256</f>
        <v>3.2370000000000001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3.8911620737028989E-3</v>
      </c>
      <c r="G1253" s="2">
        <f t="shared" si="177"/>
        <v>4.4564662411057119E-3</v>
      </c>
      <c r="H1253" s="2">
        <f t="shared" si="175"/>
        <v>0.87314968030307505</v>
      </c>
      <c r="I1253" s="2">
        <f t="shared" si="176"/>
        <v>46.61398336099866</v>
      </c>
    </row>
    <row r="1254" spans="1:9" ht="13.5" x14ac:dyDescent="0.25">
      <c r="A1254" s="3">
        <f>TITRES_STAT!B1257</f>
        <v>43836</v>
      </c>
      <c r="B1254" s="6">
        <f>TITRES_STAT!D1257</f>
        <v>3.2176999999999998</v>
      </c>
      <c r="C1254" s="2">
        <f t="shared" si="171"/>
        <v>-1.9300000000000317E-2</v>
      </c>
      <c r="D1254" s="2">
        <f t="shared" si="172"/>
        <v>0</v>
      </c>
      <c r="E1254" s="2">
        <f t="shared" si="173"/>
        <v>1.9300000000000317E-2</v>
      </c>
      <c r="F1254" s="2">
        <f t="shared" si="177"/>
        <v>3.6132219255812633E-3</v>
      </c>
      <c r="G1254" s="2">
        <f t="shared" si="177"/>
        <v>5.5167186524553271E-3</v>
      </c>
      <c r="H1254" s="2">
        <f t="shared" si="175"/>
        <v>0.65495852756114836</v>
      </c>
      <c r="I1254" s="2">
        <f t="shared" si="176"/>
        <v>39.575525105534616</v>
      </c>
    </row>
    <row r="1255" spans="1:9" ht="13.5" x14ac:dyDescent="0.25">
      <c r="A1255" s="3">
        <f>TITRES_STAT!B1258</f>
        <v>43837</v>
      </c>
      <c r="B1255" s="6">
        <f>TITRES_STAT!D1258</f>
        <v>3.2176999999999998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3.3551346451826014E-3</v>
      </c>
      <c r="G1255" s="2">
        <f t="shared" si="177"/>
        <v>5.1226673201370896E-3</v>
      </c>
      <c r="H1255" s="2">
        <f t="shared" si="175"/>
        <v>0.65495852756114825</v>
      </c>
      <c r="I1255" s="2">
        <f t="shared" si="176"/>
        <v>39.575525105534616</v>
      </c>
    </row>
    <row r="1256" spans="1:9" ht="13.5" x14ac:dyDescent="0.25">
      <c r="A1256" s="3">
        <f>TITRES_STAT!B1259</f>
        <v>43838</v>
      </c>
      <c r="B1256" s="6">
        <f>TITRES_STAT!D1259</f>
        <v>3.2176999999999998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3.115482170526701E-3</v>
      </c>
      <c r="G1256" s="2">
        <f t="shared" si="177"/>
        <v>4.7567625115558692E-3</v>
      </c>
      <c r="H1256" s="2">
        <f t="shared" si="175"/>
        <v>0.65495852756114814</v>
      </c>
      <c r="I1256" s="2">
        <f t="shared" si="176"/>
        <v>39.575525105534616</v>
      </c>
    </row>
    <row r="1257" spans="1:9" ht="13.5" x14ac:dyDescent="0.25">
      <c r="A1257" s="3">
        <f>TITRES_STAT!B1260</f>
        <v>43839</v>
      </c>
      <c r="B1257" s="6">
        <f>TITRES_STAT!D1260</f>
        <v>3.2176999999999998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2.8929477297747934E-3</v>
      </c>
      <c r="G1257" s="2">
        <f t="shared" si="177"/>
        <v>4.4169937607304501E-3</v>
      </c>
      <c r="H1257" s="2">
        <f t="shared" si="175"/>
        <v>0.65495852756114803</v>
      </c>
      <c r="I1257" s="2">
        <f t="shared" si="176"/>
        <v>39.575525105534609</v>
      </c>
    </row>
    <row r="1258" spans="1:9" ht="13.5" x14ac:dyDescent="0.25">
      <c r="A1258" s="3">
        <f>TITRES_STAT!B1261</f>
        <v>43840</v>
      </c>
      <c r="B1258" s="6">
        <f>TITRES_STAT!D1261</f>
        <v>3.2176999999999998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2.686308606219451E-3</v>
      </c>
      <c r="G1258" s="2">
        <f t="shared" si="177"/>
        <v>4.1014942063925608E-3</v>
      </c>
      <c r="H1258" s="2">
        <f t="shared" si="175"/>
        <v>0.65495852756114803</v>
      </c>
      <c r="I1258" s="2">
        <f t="shared" si="176"/>
        <v>39.575525105534609</v>
      </c>
    </row>
    <row r="1259" spans="1:9" ht="13.5" x14ac:dyDescent="0.25">
      <c r="A1259" s="3">
        <f>TITRES_STAT!B1262</f>
        <v>43843</v>
      </c>
      <c r="B1259" s="6">
        <f>TITRES_STAT!D1262</f>
        <v>3.2176999999999998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2.494429420060919E-3</v>
      </c>
      <c r="G1259" s="2">
        <f t="shared" si="177"/>
        <v>3.808530334507378E-3</v>
      </c>
      <c r="H1259" s="2">
        <f t="shared" si="175"/>
        <v>0.65495852756114803</v>
      </c>
      <c r="I1259" s="2">
        <f t="shared" si="176"/>
        <v>39.575525105534609</v>
      </c>
    </row>
    <row r="1260" spans="1:9" ht="13.5" x14ac:dyDescent="0.25">
      <c r="A1260" s="3">
        <f>TITRES_STAT!B1263</f>
        <v>43845</v>
      </c>
      <c r="B1260" s="6">
        <f>TITRES_STAT!D1263</f>
        <v>3.1534</v>
      </c>
      <c r="C1260" s="2">
        <f t="shared" si="171"/>
        <v>-6.4299999999999802E-2</v>
      </c>
      <c r="D1260" s="2">
        <f t="shared" si="172"/>
        <v>0</v>
      </c>
      <c r="E1260" s="2">
        <f t="shared" si="173"/>
        <v>6.4299999999999802E-2</v>
      </c>
      <c r="F1260" s="2">
        <f t="shared" si="177"/>
        <v>2.3162558900565676E-3</v>
      </c>
      <c r="G1260" s="2">
        <f t="shared" si="177"/>
        <v>8.1293495963282655E-3</v>
      </c>
      <c r="H1260" s="2">
        <f t="shared" si="175"/>
        <v>0.28492511763828399</v>
      </c>
      <c r="I1260" s="2">
        <f t="shared" si="176"/>
        <v>22.174453104472079</v>
      </c>
    </row>
    <row r="1261" spans="1:9" ht="13.5" x14ac:dyDescent="0.25">
      <c r="A1261" s="3">
        <f>TITRES_STAT!B1264</f>
        <v>43846</v>
      </c>
      <c r="B1261" s="6">
        <f>TITRES_STAT!D1264</f>
        <v>3.1534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2.1508090407668127E-3</v>
      </c>
      <c r="G1261" s="2">
        <f t="shared" si="178"/>
        <v>7.5486817680191038E-3</v>
      </c>
      <c r="H1261" s="2">
        <f t="shared" si="175"/>
        <v>0.28492511763828399</v>
      </c>
      <c r="I1261" s="2">
        <f t="shared" si="176"/>
        <v>22.174453104472079</v>
      </c>
    </row>
    <row r="1262" spans="1:9" ht="13.5" x14ac:dyDescent="0.25">
      <c r="A1262" s="3">
        <f>TITRES_STAT!B1265</f>
        <v>43847</v>
      </c>
      <c r="B1262" s="6">
        <f>TITRES_STAT!D1265</f>
        <v>3.089</v>
      </c>
      <c r="C1262" s="2">
        <f t="shared" si="171"/>
        <v>-6.4400000000000013E-2</v>
      </c>
      <c r="D1262" s="2">
        <f t="shared" si="172"/>
        <v>0</v>
      </c>
      <c r="E1262" s="2">
        <f t="shared" si="173"/>
        <v>6.4400000000000013E-2</v>
      </c>
      <c r="F1262" s="2">
        <f t="shared" si="178"/>
        <v>1.9971798235691833E-3</v>
      </c>
      <c r="G1262" s="2">
        <f t="shared" si="178"/>
        <v>1.1609490213160597E-2</v>
      </c>
      <c r="H1262" s="2">
        <f t="shared" si="175"/>
        <v>0.17202993300301564</v>
      </c>
      <c r="I1262" s="2">
        <f t="shared" si="176"/>
        <v>14.677947052276608</v>
      </c>
    </row>
    <row r="1263" spans="1:9" ht="13.5" x14ac:dyDescent="0.25">
      <c r="A1263" s="3">
        <f>TITRES_STAT!B1266</f>
        <v>43850</v>
      </c>
      <c r="B1263" s="6">
        <f>TITRES_STAT!D1266</f>
        <v>3.0247000000000002</v>
      </c>
      <c r="C1263" s="2">
        <f t="shared" si="171"/>
        <v>-6.4299999999999802E-2</v>
      </c>
      <c r="D1263" s="2">
        <f t="shared" si="172"/>
        <v>0</v>
      </c>
      <c r="E1263" s="2">
        <f t="shared" si="173"/>
        <v>6.4299999999999802E-2</v>
      </c>
      <c r="F1263" s="2">
        <f t="shared" si="178"/>
        <v>1.8545241218856701E-3</v>
      </c>
      <c r="G1263" s="2">
        <f t="shared" si="178"/>
        <v>1.5373098055077682E-2</v>
      </c>
      <c r="H1263" s="2">
        <f t="shared" si="175"/>
        <v>0.12063437800509749</v>
      </c>
      <c r="I1263" s="2">
        <f t="shared" si="176"/>
        <v>10.76482931211207</v>
      </c>
    </row>
    <row r="1264" spans="1:9" ht="13.5" x14ac:dyDescent="0.25">
      <c r="A1264" s="3">
        <f>TITRES_STAT!B1267</f>
        <v>43851</v>
      </c>
      <c r="B1264" s="6">
        <f>TITRES_STAT!D1267</f>
        <v>2.9346000000000001</v>
      </c>
      <c r="C1264" s="2">
        <f t="shared" si="171"/>
        <v>-9.0100000000000069E-2</v>
      </c>
      <c r="D1264" s="2">
        <f t="shared" si="172"/>
        <v>0</v>
      </c>
      <c r="E1264" s="2">
        <f t="shared" si="173"/>
        <v>9.0100000000000069E-2</v>
      </c>
      <c r="F1264" s="2">
        <f t="shared" si="178"/>
        <v>1.7220581131795509E-3</v>
      </c>
      <c r="G1264" s="2">
        <f t="shared" si="178"/>
        <v>2.0710733908286424E-2</v>
      </c>
      <c r="H1264" s="2">
        <f t="shared" si="175"/>
        <v>8.3148097059493886E-2</v>
      </c>
      <c r="I1264" s="2">
        <f t="shared" si="176"/>
        <v>7.6765215472586164</v>
      </c>
    </row>
    <row r="1265" spans="1:9" ht="13.5" x14ac:dyDescent="0.25">
      <c r="A1265" s="3">
        <f>TITRES_STAT!B1268</f>
        <v>43852</v>
      </c>
      <c r="B1265" s="6">
        <f>TITRES_STAT!D1268</f>
        <v>2.8058999999999998</v>
      </c>
      <c r="C1265" s="2">
        <f t="shared" si="171"/>
        <v>-0.12870000000000026</v>
      </c>
      <c r="D1265" s="2">
        <f t="shared" si="172"/>
        <v>0</v>
      </c>
      <c r="E1265" s="2">
        <f t="shared" si="173"/>
        <v>0.12870000000000026</v>
      </c>
      <c r="F1265" s="2">
        <f t="shared" si="178"/>
        <v>1.5990539622381544E-3</v>
      </c>
      <c r="G1265" s="2">
        <f t="shared" si="178"/>
        <v>2.8424252914837411E-2</v>
      </c>
      <c r="H1265" s="2">
        <f t="shared" si="175"/>
        <v>5.6256675136867045E-2</v>
      </c>
      <c r="I1265" s="2">
        <f t="shared" si="176"/>
        <v>5.3260420938478177</v>
      </c>
    </row>
    <row r="1266" spans="1:9" ht="13.5" x14ac:dyDescent="0.25">
      <c r="A1266" s="3">
        <f>TITRES_STAT!B1269</f>
        <v>43853</v>
      </c>
      <c r="B1266" s="6">
        <f>TITRES_STAT!D1269</f>
        <v>2.7222</v>
      </c>
      <c r="C1266" s="2">
        <f t="shared" si="171"/>
        <v>-8.3699999999999886E-2</v>
      </c>
      <c r="D1266" s="2">
        <f t="shared" si="172"/>
        <v>0</v>
      </c>
      <c r="E1266" s="2">
        <f t="shared" si="173"/>
        <v>8.3699999999999886E-2</v>
      </c>
      <c r="F1266" s="2">
        <f t="shared" si="178"/>
        <v>1.4848358220782862E-3</v>
      </c>
      <c r="G1266" s="2">
        <f t="shared" si="178"/>
        <v>3.2372520563777589E-2</v>
      </c>
      <c r="H1266" s="2">
        <f t="shared" si="175"/>
        <v>4.5867167468563001E-2</v>
      </c>
      <c r="I1266" s="2">
        <f t="shared" si="176"/>
        <v>4.3855633769994569</v>
      </c>
    </row>
    <row r="1267" spans="1:9" ht="13.5" x14ac:dyDescent="0.25">
      <c r="A1267" s="3">
        <f>TITRES_STAT!B1270</f>
        <v>43854</v>
      </c>
      <c r="B1267" s="6">
        <f>TITRES_STAT!D1270</f>
        <v>2.7222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1.3787761205012656E-3</v>
      </c>
      <c r="G1267" s="2">
        <f t="shared" si="178"/>
        <v>3.0060197666364901E-2</v>
      </c>
      <c r="H1267" s="2">
        <f t="shared" si="175"/>
        <v>4.5867167468563001E-2</v>
      </c>
      <c r="I1267" s="2">
        <f t="shared" si="176"/>
        <v>4.3855633769994569</v>
      </c>
    </row>
    <row r="1268" spans="1:9" ht="13.5" x14ac:dyDescent="0.25">
      <c r="A1268" s="3">
        <f>TITRES_STAT!B1271</f>
        <v>43857</v>
      </c>
      <c r="B1268" s="6">
        <f>TITRES_STAT!D1271</f>
        <v>2.7222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1.2802921118940324E-3</v>
      </c>
      <c r="G1268" s="2">
        <f t="shared" si="178"/>
        <v>2.791304069019598E-2</v>
      </c>
      <c r="H1268" s="2">
        <f t="shared" si="175"/>
        <v>4.5867167468563001E-2</v>
      </c>
      <c r="I1268" s="2">
        <f t="shared" si="176"/>
        <v>4.3855633769994569</v>
      </c>
    </row>
    <row r="1269" spans="1:9" ht="13.5" x14ac:dyDescent="0.25">
      <c r="A1269" s="3">
        <f>TITRES_STAT!B1272</f>
        <v>43858</v>
      </c>
      <c r="B1269" s="6">
        <f>TITRES_STAT!D1272</f>
        <v>2.645</v>
      </c>
      <c r="C1269" s="2">
        <f t="shared" si="171"/>
        <v>-7.7199999999999935E-2</v>
      </c>
      <c r="D1269" s="2">
        <f t="shared" si="172"/>
        <v>0</v>
      </c>
      <c r="E1269" s="2">
        <f t="shared" si="173"/>
        <v>7.7199999999999935E-2</v>
      </c>
      <c r="F1269" s="2">
        <f t="shared" si="178"/>
        <v>1.1888426753301729E-3</v>
      </c>
      <c r="G1269" s="2">
        <f t="shared" si="178"/>
        <v>3.1433537783753407E-2</v>
      </c>
      <c r="H1269" s="2">
        <f t="shared" si="175"/>
        <v>3.782083593354333E-2</v>
      </c>
      <c r="I1269" s="2">
        <f t="shared" si="176"/>
        <v>3.6442548293533292</v>
      </c>
    </row>
    <row r="1270" spans="1:9" ht="13.5" x14ac:dyDescent="0.25">
      <c r="A1270" s="3">
        <f>TITRES_STAT!B1273</f>
        <v>43859</v>
      </c>
      <c r="B1270" s="6">
        <f>TITRES_STAT!D1273</f>
        <v>2.645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1.1039253413780178E-3</v>
      </c>
      <c r="G1270" s="2">
        <f t="shared" si="178"/>
        <v>2.9188285084913879E-2</v>
      </c>
      <c r="H1270" s="2">
        <f t="shared" si="175"/>
        <v>3.7820835933543337E-2</v>
      </c>
      <c r="I1270" s="2">
        <f t="shared" si="176"/>
        <v>3.6442548293533292</v>
      </c>
    </row>
    <row r="1271" spans="1:9" ht="13.5" x14ac:dyDescent="0.25">
      <c r="A1271" s="3">
        <f>TITRES_STAT!B1274</f>
        <v>43860</v>
      </c>
      <c r="B1271" s="6">
        <f>TITRES_STAT!D1274</f>
        <v>2.645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1.0250735312795881E-3</v>
      </c>
      <c r="G1271" s="2">
        <f t="shared" si="178"/>
        <v>2.7103407578848604E-2</v>
      </c>
      <c r="H1271" s="2">
        <f t="shared" si="175"/>
        <v>3.7820835933543337E-2</v>
      </c>
      <c r="I1271" s="2">
        <f t="shared" si="176"/>
        <v>3.6442548293533292</v>
      </c>
    </row>
    <row r="1272" spans="1:9" ht="13.5" x14ac:dyDescent="0.25">
      <c r="A1272" s="3">
        <f>TITRES_STAT!B1275</f>
        <v>43861</v>
      </c>
      <c r="B1272" s="6">
        <f>TITRES_STAT!D1275</f>
        <v>2.6385000000000001</v>
      </c>
      <c r="C1272" s="2">
        <f t="shared" si="171"/>
        <v>-6.4999999999999503E-3</v>
      </c>
      <c r="D1272" s="2">
        <f t="shared" si="172"/>
        <v>0</v>
      </c>
      <c r="E1272" s="2">
        <f t="shared" si="173"/>
        <v>6.4999999999999503E-3</v>
      </c>
      <c r="F1272" s="2">
        <f t="shared" si="178"/>
        <v>9.5185399333104601E-4</v>
      </c>
      <c r="G1272" s="2">
        <f t="shared" si="178"/>
        <v>2.5631735608930842E-2</v>
      </c>
      <c r="H1272" s="2">
        <f t="shared" si="175"/>
        <v>3.7135760443759901E-2</v>
      </c>
      <c r="I1272" s="2">
        <f t="shared" si="176"/>
        <v>3.5806074633730276</v>
      </c>
    </row>
    <row r="1273" spans="1:9" ht="13.5" x14ac:dyDescent="0.25">
      <c r="A1273" s="3">
        <f>TITRES_STAT!B1276</f>
        <v>43864</v>
      </c>
      <c r="B1273" s="6">
        <f>TITRES_STAT!D1276</f>
        <v>2.6385000000000001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8.8386442237882847E-4</v>
      </c>
      <c r="G1273" s="2">
        <f t="shared" si="178"/>
        <v>2.3800897351150069E-2</v>
      </c>
      <c r="H1273" s="2">
        <f t="shared" si="175"/>
        <v>3.7135760443759901E-2</v>
      </c>
      <c r="I1273" s="2">
        <f t="shared" si="176"/>
        <v>3.5806074633730276</v>
      </c>
    </row>
    <row r="1274" spans="1:9" ht="13.5" x14ac:dyDescent="0.25">
      <c r="A1274" s="3">
        <f>TITRES_STAT!B1277</f>
        <v>43865</v>
      </c>
      <c r="B1274" s="6">
        <f>TITRES_STAT!D1277</f>
        <v>2.645</v>
      </c>
      <c r="C1274" s="2">
        <f t="shared" si="171"/>
        <v>6.4999999999999503E-3</v>
      </c>
      <c r="D1274" s="2">
        <f t="shared" si="172"/>
        <v>6.4999999999999503E-3</v>
      </c>
      <c r="E1274" s="2">
        <f t="shared" si="173"/>
        <v>0</v>
      </c>
      <c r="F1274" s="2">
        <f t="shared" si="178"/>
        <v>1.2850169636374801E-3</v>
      </c>
      <c r="G1274" s="2">
        <f t="shared" si="178"/>
        <v>2.2100833254639352E-2</v>
      </c>
      <c r="H1274" s="2">
        <f t="shared" si="175"/>
        <v>5.8143371737702808E-2</v>
      </c>
      <c r="I1274" s="2">
        <f t="shared" si="176"/>
        <v>5.4948481737610564</v>
      </c>
    </row>
    <row r="1275" spans="1:9" ht="13.5" x14ac:dyDescent="0.25">
      <c r="A1275" s="3">
        <f>TITRES_STAT!B1278</f>
        <v>43866</v>
      </c>
      <c r="B1275" s="6">
        <f>TITRES_STAT!D1278</f>
        <v>2.6385000000000001</v>
      </c>
      <c r="C1275" s="2">
        <f t="shared" si="171"/>
        <v>-6.4999999999999503E-3</v>
      </c>
      <c r="D1275" s="2">
        <f t="shared" si="172"/>
        <v>0</v>
      </c>
      <c r="E1275" s="2">
        <f t="shared" si="173"/>
        <v>6.4999999999999503E-3</v>
      </c>
      <c r="F1275" s="2">
        <f t="shared" si="178"/>
        <v>1.1932300376633744E-3</v>
      </c>
      <c r="G1275" s="2">
        <f t="shared" si="178"/>
        <v>2.0986488022165108E-2</v>
      </c>
      <c r="H1275" s="2">
        <f t="shared" si="175"/>
        <v>5.685706138173912E-2</v>
      </c>
      <c r="I1275" s="2">
        <f t="shared" si="176"/>
        <v>5.3798250926576543</v>
      </c>
    </row>
    <row r="1276" spans="1:9" ht="13.5" x14ac:dyDescent="0.25">
      <c r="A1276" s="3">
        <f>TITRES_STAT!B1279</f>
        <v>43867</v>
      </c>
      <c r="B1276" s="6">
        <f>TITRES_STAT!D1279</f>
        <v>2.6385000000000001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1.107999320687419E-3</v>
      </c>
      <c r="G1276" s="2">
        <f t="shared" si="178"/>
        <v>1.9487453163439028E-2</v>
      </c>
      <c r="H1276" s="2">
        <f t="shared" si="175"/>
        <v>5.685706138173912E-2</v>
      </c>
      <c r="I1276" s="2">
        <f t="shared" si="176"/>
        <v>5.3798250926576543</v>
      </c>
    </row>
    <row r="1277" spans="1:9" ht="13.5" x14ac:dyDescent="0.25">
      <c r="A1277" s="3">
        <f>TITRES_STAT!B1280</f>
        <v>43868</v>
      </c>
      <c r="B1277" s="6">
        <f>TITRES_STAT!D1280</f>
        <v>2.5871</v>
      </c>
      <c r="C1277" s="2">
        <f t="shared" si="171"/>
        <v>-5.1400000000000112E-2</v>
      </c>
      <c r="D1277" s="2">
        <f t="shared" si="172"/>
        <v>0</v>
      </c>
      <c r="E1277" s="2">
        <f t="shared" si="173"/>
        <v>5.1400000000000112E-2</v>
      </c>
      <c r="F1277" s="2">
        <f t="shared" ref="F1277:G1292" si="179">((F1276*13)+D1277)/14</f>
        <v>1.0288565120668892E-3</v>
      </c>
      <c r="G1277" s="2">
        <f t="shared" si="179"/>
        <v>2.1766920794621964E-2</v>
      </c>
      <c r="H1277" s="2">
        <f t="shared" si="175"/>
        <v>4.7266975507215182E-2</v>
      </c>
      <c r="I1277" s="2">
        <f t="shared" si="176"/>
        <v>4.5133644631850274</v>
      </c>
    </row>
    <row r="1278" spans="1:9" ht="13.5" x14ac:dyDescent="0.25">
      <c r="A1278" s="3">
        <f>TITRES_STAT!B1281</f>
        <v>43871</v>
      </c>
      <c r="B1278" s="6">
        <f>TITRES_STAT!D1281</f>
        <v>2.5871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9.5536676120496855E-4</v>
      </c>
      <c r="G1278" s="2">
        <f t="shared" si="179"/>
        <v>2.0212140737863253E-2</v>
      </c>
      <c r="H1278" s="2">
        <f t="shared" si="175"/>
        <v>4.7266975507215182E-2</v>
      </c>
      <c r="I1278" s="2">
        <f t="shared" si="176"/>
        <v>4.5133644631850274</v>
      </c>
    </row>
    <row r="1279" spans="1:9" ht="13.5" x14ac:dyDescent="0.25">
      <c r="A1279" s="3">
        <f>TITRES_STAT!B1282</f>
        <v>43872</v>
      </c>
      <c r="B1279" s="6">
        <f>TITRES_STAT!D1282</f>
        <v>2.5871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8.8712627826175654E-4</v>
      </c>
      <c r="G1279" s="2">
        <f t="shared" si="179"/>
        <v>1.8768416399444449E-2</v>
      </c>
      <c r="H1279" s="2">
        <f t="shared" si="175"/>
        <v>4.7266975507215182E-2</v>
      </c>
      <c r="I1279" s="2">
        <f t="shared" si="176"/>
        <v>4.5133644631850274</v>
      </c>
    </row>
    <row r="1280" spans="1:9" ht="13.5" x14ac:dyDescent="0.25">
      <c r="A1280" s="3">
        <f>TITRES_STAT!B1283</f>
        <v>43873</v>
      </c>
      <c r="B1280" s="6">
        <f>TITRES_STAT!D1283</f>
        <v>2.5871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8.2376011552877393E-4</v>
      </c>
      <c r="G1280" s="2">
        <f t="shared" si="179"/>
        <v>1.742781522805556E-2</v>
      </c>
      <c r="H1280" s="2">
        <f t="shared" si="175"/>
        <v>4.7266975507215182E-2</v>
      </c>
      <c r="I1280" s="2">
        <f t="shared" si="176"/>
        <v>4.5133644631850274</v>
      </c>
    </row>
    <row r="1281" spans="1:9" ht="13.5" x14ac:dyDescent="0.25">
      <c r="A1281" s="3">
        <f>TITRES_STAT!B1284</f>
        <v>43874</v>
      </c>
      <c r="B1281" s="6">
        <f>TITRES_STAT!D1284</f>
        <v>2.5871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7.6492010727671864E-4</v>
      </c>
      <c r="G1281" s="2">
        <f t="shared" si="179"/>
        <v>1.6182971283194448E-2</v>
      </c>
      <c r="H1281" s="2">
        <f t="shared" si="175"/>
        <v>4.7266975507215182E-2</v>
      </c>
      <c r="I1281" s="2">
        <f t="shared" si="176"/>
        <v>4.5133644631850274</v>
      </c>
    </row>
    <row r="1282" spans="1:9" ht="13.5" x14ac:dyDescent="0.25">
      <c r="A1282" s="3">
        <f>TITRES_STAT!B1285</f>
        <v>43875</v>
      </c>
      <c r="B1282" s="6">
        <f>TITRES_STAT!D1285</f>
        <v>2.6642999999999999</v>
      </c>
      <c r="C1282" s="2">
        <f t="shared" si="171"/>
        <v>7.7199999999999935E-2</v>
      </c>
      <c r="D1282" s="2">
        <f t="shared" si="172"/>
        <v>7.7199999999999935E-2</v>
      </c>
      <c r="E1282" s="2">
        <f t="shared" si="173"/>
        <v>0</v>
      </c>
      <c r="F1282" s="2">
        <f t="shared" si="179"/>
        <v>6.224568671042663E-3</v>
      </c>
      <c r="G1282" s="2">
        <f t="shared" si="179"/>
        <v>1.5027044762966273E-2</v>
      </c>
      <c r="H1282" s="2">
        <f t="shared" si="175"/>
        <v>0.41422440468021604</v>
      </c>
      <c r="I1282" s="2">
        <f t="shared" si="176"/>
        <v>29.289863992545108</v>
      </c>
    </row>
    <row r="1283" spans="1:9" ht="13.5" x14ac:dyDescent="0.25">
      <c r="A1283" s="3">
        <f>TITRES_STAT!B1286</f>
        <v>43878</v>
      </c>
      <c r="B1283" s="6">
        <f>TITRES_STAT!D1286</f>
        <v>2.6642999999999999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5.7799566231110447E-3</v>
      </c>
      <c r="G1283" s="2">
        <f t="shared" si="179"/>
        <v>1.3953684422754397E-2</v>
      </c>
      <c r="H1283" s="2">
        <f t="shared" si="175"/>
        <v>0.4142244046802161</v>
      </c>
      <c r="I1283" s="2">
        <f t="shared" si="176"/>
        <v>29.289863992545122</v>
      </c>
    </row>
    <row r="1284" spans="1:9" ht="13.5" x14ac:dyDescent="0.25">
      <c r="A1284" s="3">
        <f>TITRES_STAT!B1287</f>
        <v>43879</v>
      </c>
      <c r="B1284" s="6">
        <f>TITRES_STAT!D1287</f>
        <v>2.6642999999999999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5.3671025786031128E-3</v>
      </c>
      <c r="G1284" s="2">
        <f t="shared" si="179"/>
        <v>1.2956992678271939E-2</v>
      </c>
      <c r="H1284" s="2">
        <f t="shared" si="175"/>
        <v>0.4142244046802161</v>
      </c>
      <c r="I1284" s="2">
        <f t="shared" si="176"/>
        <v>29.289863992545122</v>
      </c>
    </row>
    <row r="1285" spans="1:9" ht="13.5" x14ac:dyDescent="0.25">
      <c r="A1285" s="3">
        <f>TITRES_STAT!B1288</f>
        <v>43880</v>
      </c>
      <c r="B1285" s="6">
        <f>TITRES_STAT!D1288</f>
        <v>2.6642999999999999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4.9837381087028901E-3</v>
      </c>
      <c r="G1285" s="2">
        <f t="shared" si="179"/>
        <v>1.2031493201252515E-2</v>
      </c>
      <c r="H1285" s="2">
        <f t="shared" si="175"/>
        <v>0.41422440468021604</v>
      </c>
      <c r="I1285" s="2">
        <f t="shared" si="176"/>
        <v>29.289863992545108</v>
      </c>
    </row>
    <row r="1286" spans="1:9" ht="13.5" x14ac:dyDescent="0.25">
      <c r="A1286" s="3">
        <f>TITRES_STAT!B1289</f>
        <v>43881</v>
      </c>
      <c r="B1286" s="6">
        <f>TITRES_STAT!D1289</f>
        <v>2.6642999999999999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4.6277568152241124E-3</v>
      </c>
      <c r="G1286" s="2">
        <f t="shared" si="179"/>
        <v>1.1172100829734478E-2</v>
      </c>
      <c r="H1286" s="2">
        <f t="shared" si="175"/>
        <v>0.4142244046802161</v>
      </c>
      <c r="I1286" s="2">
        <f t="shared" si="176"/>
        <v>29.289863992545122</v>
      </c>
    </row>
    <row r="1287" spans="1:9" ht="13.5" x14ac:dyDescent="0.25">
      <c r="A1287" s="3">
        <f>TITRES_STAT!B1290</f>
        <v>43882</v>
      </c>
      <c r="B1287" s="6">
        <f>TITRES_STAT!D1290</f>
        <v>2.6642999999999999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4.2972027569938192E-3</v>
      </c>
      <c r="G1287" s="2">
        <f t="shared" si="179"/>
        <v>1.0374093627610588E-2</v>
      </c>
      <c r="H1287" s="2">
        <f t="shared" si="175"/>
        <v>0.4142244046802161</v>
      </c>
      <c r="I1287" s="2">
        <f t="shared" si="176"/>
        <v>29.289863992545122</v>
      </c>
    </row>
    <row r="1288" spans="1:9" ht="13.5" x14ac:dyDescent="0.25">
      <c r="A1288" s="3">
        <f>TITRES_STAT!B1291</f>
        <v>43885</v>
      </c>
      <c r="B1288" s="6">
        <f>TITRES_STAT!D1291</f>
        <v>2.6385000000000001</v>
      </c>
      <c r="C1288" s="2">
        <f t="shared" si="180"/>
        <v>-2.5799999999999823E-2</v>
      </c>
      <c r="D1288" s="2">
        <f t="shared" si="181"/>
        <v>0</v>
      </c>
      <c r="E1288" s="2">
        <f t="shared" si="182"/>
        <v>2.5799999999999823E-2</v>
      </c>
      <c r="F1288" s="2">
        <f t="shared" si="179"/>
        <v>3.9902597029228323E-3</v>
      </c>
      <c r="G1288" s="2">
        <f t="shared" si="179"/>
        <v>1.1475944082781247E-2</v>
      </c>
      <c r="H1288" s="2">
        <f t="shared" si="175"/>
        <v>0.34770644350819935</v>
      </c>
      <c r="I1288" s="2">
        <f t="shared" si="176"/>
        <v>25.799865036119343</v>
      </c>
    </row>
    <row r="1289" spans="1:9" ht="13.5" x14ac:dyDescent="0.25">
      <c r="A1289" s="3">
        <f>TITRES_STAT!B1292</f>
        <v>43886</v>
      </c>
      <c r="B1289" s="6">
        <f>TITRES_STAT!D1292</f>
        <v>2.6385000000000001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3.7052411527140586E-3</v>
      </c>
      <c r="G1289" s="2">
        <f t="shared" si="179"/>
        <v>1.0656233791154015E-2</v>
      </c>
      <c r="H1289" s="2">
        <f t="shared" si="175"/>
        <v>0.34770644350819935</v>
      </c>
      <c r="I1289" s="2">
        <f t="shared" si="176"/>
        <v>25.799865036119343</v>
      </c>
    </row>
    <row r="1290" spans="1:9" ht="13.5" x14ac:dyDescent="0.25">
      <c r="A1290" s="3">
        <f>TITRES_STAT!B1293</f>
        <v>43887</v>
      </c>
      <c r="B1290" s="6">
        <f>TITRES_STAT!D1293</f>
        <v>2.6385000000000001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3.4405810703773401E-3</v>
      </c>
      <c r="G1290" s="2">
        <f t="shared" si="179"/>
        <v>9.8950742346430136E-3</v>
      </c>
      <c r="H1290" s="2">
        <f t="shared" si="175"/>
        <v>0.34770644350819935</v>
      </c>
      <c r="I1290" s="2">
        <f t="shared" si="176"/>
        <v>25.799865036119343</v>
      </c>
    </row>
    <row r="1291" spans="1:9" ht="13.5" x14ac:dyDescent="0.25">
      <c r="A1291" s="3">
        <f>TITRES_STAT!B1294</f>
        <v>43888</v>
      </c>
      <c r="B1291" s="6">
        <f>TITRES_STAT!D1294</f>
        <v>2.7158000000000002</v>
      </c>
      <c r="C1291" s="2">
        <f t="shared" si="180"/>
        <v>7.7300000000000146E-2</v>
      </c>
      <c r="D1291" s="2">
        <f t="shared" si="181"/>
        <v>7.7300000000000146E-2</v>
      </c>
      <c r="E1291" s="2">
        <f t="shared" si="182"/>
        <v>0</v>
      </c>
      <c r="F1291" s="2">
        <f t="shared" si="179"/>
        <v>8.7162538510646825E-3</v>
      </c>
      <c r="G1291" s="2">
        <f t="shared" si="179"/>
        <v>9.1882832178827988E-3</v>
      </c>
      <c r="H1291" s="2">
        <f t="shared" si="175"/>
        <v>0.9486270334049538</v>
      </c>
      <c r="I1291" s="2">
        <f t="shared" si="176"/>
        <v>48.681816332361997</v>
      </c>
    </row>
    <row r="1292" spans="1:9" ht="13.5" x14ac:dyDescent="0.25">
      <c r="A1292" s="3">
        <f>TITRES_STAT!B1295</f>
        <v>43889</v>
      </c>
      <c r="B1292" s="6">
        <f>TITRES_STAT!D1295</f>
        <v>2.7993999999999999</v>
      </c>
      <c r="C1292" s="2">
        <f t="shared" si="180"/>
        <v>8.3599999999999675E-2</v>
      </c>
      <c r="D1292" s="2">
        <f t="shared" si="181"/>
        <v>8.3599999999999675E-2</v>
      </c>
      <c r="E1292" s="2">
        <f t="shared" si="182"/>
        <v>0</v>
      </c>
      <c r="F1292" s="2">
        <f t="shared" si="179"/>
        <v>1.4065092861702896E-2</v>
      </c>
      <c r="G1292" s="2">
        <f t="shared" si="179"/>
        <v>8.5319772737483136E-3</v>
      </c>
      <c r="H1292" s="2">
        <f t="shared" si="175"/>
        <v>1.6485150405849294</v>
      </c>
      <c r="I1292" s="2">
        <f t="shared" si="176"/>
        <v>62.242993349996297</v>
      </c>
    </row>
    <row r="1293" spans="1:9" ht="13.5" x14ac:dyDescent="0.25">
      <c r="A1293" s="3">
        <f>TITRES_STAT!B1296</f>
        <v>43892</v>
      </c>
      <c r="B1293" s="6">
        <f>TITRES_STAT!D1296</f>
        <v>2.8831000000000002</v>
      </c>
      <c r="C1293" s="2">
        <f t="shared" si="180"/>
        <v>8.370000000000033E-2</v>
      </c>
      <c r="D1293" s="2">
        <f t="shared" si="181"/>
        <v>8.370000000000033E-2</v>
      </c>
      <c r="E1293" s="2">
        <f t="shared" si="182"/>
        <v>0</v>
      </c>
      <c r="F1293" s="2">
        <f t="shared" ref="F1293:G1308" si="183">((F1292*13)+D1293)/14</f>
        <v>1.9039014800152711E-2</v>
      </c>
      <c r="G1293" s="2">
        <f t="shared" si="183"/>
        <v>7.9225503256234349E-3</v>
      </c>
      <c r="H1293" s="2">
        <f t="shared" si="175"/>
        <v>2.4031421723603263</v>
      </c>
      <c r="I1293" s="2">
        <f t="shared" si="176"/>
        <v>70.615391618904141</v>
      </c>
    </row>
    <row r="1294" spans="1:9" ht="13.5" x14ac:dyDescent="0.25">
      <c r="A1294" s="3">
        <f>TITRES_STAT!B1297</f>
        <v>43893</v>
      </c>
      <c r="B1294" s="6">
        <f>TITRES_STAT!D1297</f>
        <v>3.0247000000000002</v>
      </c>
      <c r="C1294" s="2">
        <f t="shared" si="180"/>
        <v>0.14159999999999995</v>
      </c>
      <c r="D1294" s="2">
        <f t="shared" si="181"/>
        <v>0.14159999999999995</v>
      </c>
      <c r="E1294" s="2">
        <f t="shared" si="182"/>
        <v>0</v>
      </c>
      <c r="F1294" s="2">
        <f t="shared" si="183"/>
        <v>2.7793370885856088E-2</v>
      </c>
      <c r="G1294" s="2">
        <f t="shared" si="183"/>
        <v>7.3566538737931892E-3</v>
      </c>
      <c r="H1294" s="2">
        <f t="shared" si="175"/>
        <v>3.7779908315199084</v>
      </c>
      <c r="I1294" s="2">
        <f t="shared" si="176"/>
        <v>79.070700734645527</v>
      </c>
    </row>
    <row r="1295" spans="1:9" ht="13.5" x14ac:dyDescent="0.25">
      <c r="A1295" s="3">
        <f>TITRES_STAT!B1298</f>
        <v>43894</v>
      </c>
      <c r="B1295" s="6">
        <f>TITRES_STAT!D1298</f>
        <v>3.2048999999999999</v>
      </c>
      <c r="C1295" s="2">
        <f t="shared" si="180"/>
        <v>0.18019999999999969</v>
      </c>
      <c r="D1295" s="2">
        <f t="shared" si="181"/>
        <v>0.18019999999999969</v>
      </c>
      <c r="E1295" s="2">
        <f t="shared" si="182"/>
        <v>0</v>
      </c>
      <c r="F1295" s="2">
        <f t="shared" si="183"/>
        <v>3.8679558679723489E-2</v>
      </c>
      <c r="G1295" s="2">
        <f t="shared" si="183"/>
        <v>6.8311785970936751E-3</v>
      </c>
      <c r="H1295" s="2">
        <f t="shared" si="175"/>
        <v>5.6622086701377867</v>
      </c>
      <c r="I1295" s="2">
        <f t="shared" si="176"/>
        <v>84.98996279593689</v>
      </c>
    </row>
    <row r="1296" spans="1:9" ht="13.5" x14ac:dyDescent="0.25">
      <c r="A1296" s="3">
        <f>TITRES_STAT!B1299</f>
        <v>43895</v>
      </c>
      <c r="B1296" s="6">
        <f>TITRES_STAT!D1299</f>
        <v>3.3464</v>
      </c>
      <c r="C1296" s="2">
        <f t="shared" si="180"/>
        <v>0.14150000000000018</v>
      </c>
      <c r="D1296" s="2">
        <f t="shared" si="181"/>
        <v>0.14150000000000018</v>
      </c>
      <c r="E1296" s="2">
        <f t="shared" si="182"/>
        <v>0</v>
      </c>
      <c r="F1296" s="2">
        <f t="shared" si="183"/>
        <v>4.6023875916886108E-2</v>
      </c>
      <c r="G1296" s="2">
        <f t="shared" si="183"/>
        <v>6.3432372687298412E-3</v>
      </c>
      <c r="H1296" s="2">
        <f t="shared" si="175"/>
        <v>7.2555816481545312</v>
      </c>
      <c r="I1296" s="2">
        <f t="shared" si="176"/>
        <v>87.886983102837561</v>
      </c>
    </row>
    <row r="1297" spans="1:9" ht="13.5" x14ac:dyDescent="0.25">
      <c r="A1297" s="3">
        <f>TITRES_STAT!B1300</f>
        <v>43896</v>
      </c>
      <c r="B1297" s="6">
        <f>TITRES_STAT!D1300</f>
        <v>3.1983999999999999</v>
      </c>
      <c r="C1297" s="2">
        <f t="shared" si="180"/>
        <v>-0.14800000000000013</v>
      </c>
      <c r="D1297" s="2">
        <f t="shared" si="181"/>
        <v>0</v>
      </c>
      <c r="E1297" s="2">
        <f t="shared" si="182"/>
        <v>0.14800000000000013</v>
      </c>
      <c r="F1297" s="2">
        <f t="shared" si="183"/>
        <v>4.2736456208537103E-2</v>
      </c>
      <c r="G1297" s="2">
        <f t="shared" si="183"/>
        <v>1.6461577463820577E-2</v>
      </c>
      <c r="H1297" s="2">
        <f t="shared" ref="H1297:H1360" si="184">F1297/G1297</f>
        <v>2.5961337121222874</v>
      </c>
      <c r="I1297" s="2">
        <f t="shared" ref="I1297:I1360" si="185">IF(G1297=0,100,100-(100/(1+H1297)))</f>
        <v>72.192357680442257</v>
      </c>
    </row>
    <row r="1298" spans="1:9" ht="13.5" x14ac:dyDescent="0.25">
      <c r="A1298" s="3">
        <f>TITRES_STAT!B1301</f>
        <v>43899</v>
      </c>
      <c r="B1298" s="6">
        <f>TITRES_STAT!D1301</f>
        <v>3.0568</v>
      </c>
      <c r="C1298" s="2">
        <f t="shared" si="180"/>
        <v>-0.14159999999999995</v>
      </c>
      <c r="D1298" s="2">
        <f t="shared" si="181"/>
        <v>0</v>
      </c>
      <c r="E1298" s="2">
        <f t="shared" si="182"/>
        <v>0.14159999999999995</v>
      </c>
      <c r="F1298" s="2">
        <f t="shared" si="183"/>
        <v>3.9683852193641601E-2</v>
      </c>
      <c r="G1298" s="2">
        <f t="shared" si="183"/>
        <v>2.5400036216404819E-2</v>
      </c>
      <c r="H1298" s="2">
        <f t="shared" si="184"/>
        <v>1.5623541579051554</v>
      </c>
      <c r="I1298" s="2">
        <f t="shared" si="185"/>
        <v>60.973388595995381</v>
      </c>
    </row>
    <row r="1299" spans="1:9" ht="13.5" x14ac:dyDescent="0.25">
      <c r="A1299" s="3">
        <f>TITRES_STAT!B1302</f>
        <v>43900</v>
      </c>
      <c r="B1299" s="6">
        <f>TITRES_STAT!D1302</f>
        <v>3.0568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3.6849291322667198E-2</v>
      </c>
      <c r="G1299" s="2">
        <f t="shared" si="183"/>
        <v>2.3585747915233046E-2</v>
      </c>
      <c r="H1299" s="2">
        <f t="shared" si="184"/>
        <v>1.5623541579051552</v>
      </c>
      <c r="I1299" s="2">
        <f t="shared" si="185"/>
        <v>60.973388595995374</v>
      </c>
    </row>
    <row r="1300" spans="1:9" ht="13.5" x14ac:dyDescent="0.25">
      <c r="A1300" s="3">
        <f>TITRES_STAT!B1303</f>
        <v>43901</v>
      </c>
      <c r="B1300" s="6">
        <f>TITRES_STAT!D1303</f>
        <v>3.0568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3.4217199085333827E-2</v>
      </c>
      <c r="G1300" s="2">
        <f t="shared" si="183"/>
        <v>2.1901051635573543E-2</v>
      </c>
      <c r="H1300" s="2">
        <f t="shared" si="184"/>
        <v>1.5623541579051554</v>
      </c>
      <c r="I1300" s="2">
        <f t="shared" si="185"/>
        <v>60.973388595995381</v>
      </c>
    </row>
    <row r="1301" spans="1:9" ht="13.5" x14ac:dyDescent="0.25">
      <c r="A1301" s="3">
        <f>TITRES_STAT!B1304</f>
        <v>43902</v>
      </c>
      <c r="B1301" s="6">
        <f>TITRES_STAT!D1304</f>
        <v>3.0568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3.1773113436381409E-2</v>
      </c>
      <c r="G1301" s="2">
        <f t="shared" si="183"/>
        <v>2.0336690804461148E-2</v>
      </c>
      <c r="H1301" s="2">
        <f t="shared" si="184"/>
        <v>1.5623541579051552</v>
      </c>
      <c r="I1301" s="2">
        <f t="shared" si="185"/>
        <v>60.973388595995374</v>
      </c>
    </row>
    <row r="1302" spans="1:9" ht="13.5" x14ac:dyDescent="0.25">
      <c r="A1302" s="3">
        <f>TITRES_STAT!B1305</f>
        <v>43903</v>
      </c>
      <c r="B1302" s="6">
        <f>TITRES_STAT!D1305</f>
        <v>3.0568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2.9503605333782736E-2</v>
      </c>
      <c r="G1302" s="2">
        <f t="shared" si="183"/>
        <v>1.8884070032713921E-2</v>
      </c>
      <c r="H1302" s="2">
        <f t="shared" si="184"/>
        <v>1.5623541579051552</v>
      </c>
      <c r="I1302" s="2">
        <f t="shared" si="185"/>
        <v>60.973388595995374</v>
      </c>
    </row>
    <row r="1303" spans="1:9" ht="13.5" x14ac:dyDescent="0.25">
      <c r="A1303" s="3">
        <f>TITRES_STAT!B1306</f>
        <v>43906</v>
      </c>
      <c r="B1303" s="6">
        <f>TITRES_STAT!D1306</f>
        <v>3.0568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2.7396204952798257E-2</v>
      </c>
      <c r="G1303" s="2">
        <f t="shared" si="183"/>
        <v>1.7535207887520072E-2</v>
      </c>
      <c r="H1303" s="2">
        <f t="shared" si="184"/>
        <v>1.5623541579051552</v>
      </c>
      <c r="I1303" s="2">
        <f t="shared" si="185"/>
        <v>60.973388595995374</v>
      </c>
    </row>
    <row r="1304" spans="1:9" ht="13.5" x14ac:dyDescent="0.25">
      <c r="A1304" s="3">
        <f>TITRES_STAT!B1307</f>
        <v>43907</v>
      </c>
      <c r="B1304" s="6">
        <f>TITRES_STAT!D1307</f>
        <v>3.0568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2.5439333170455523E-2</v>
      </c>
      <c r="G1304" s="2">
        <f t="shared" si="183"/>
        <v>1.6282693038411494E-2</v>
      </c>
      <c r="H1304" s="2">
        <f t="shared" si="184"/>
        <v>1.5623541579051552</v>
      </c>
      <c r="I1304" s="2">
        <f t="shared" si="185"/>
        <v>60.973388595995374</v>
      </c>
    </row>
    <row r="1305" spans="1:9" ht="13.5" x14ac:dyDescent="0.25">
      <c r="A1305" s="3">
        <f>TITRES_STAT!B1308</f>
        <v>43908</v>
      </c>
      <c r="B1305" s="6">
        <f>TITRES_STAT!D1308</f>
        <v>3.0568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2.3622237943994411E-2</v>
      </c>
      <c r="G1305" s="2">
        <f t="shared" si="183"/>
        <v>1.5119643535667816E-2</v>
      </c>
      <c r="H1305" s="2">
        <f t="shared" si="184"/>
        <v>1.562354157905155</v>
      </c>
      <c r="I1305" s="2">
        <f t="shared" si="185"/>
        <v>60.973388595995367</v>
      </c>
    </row>
    <row r="1306" spans="1:9" ht="13.5" x14ac:dyDescent="0.25">
      <c r="A1306" s="3">
        <f>TITRES_STAT!B1309</f>
        <v>43909</v>
      </c>
      <c r="B1306" s="6">
        <f>TITRES_STAT!D1309</f>
        <v>3.0568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2.1934935233709096E-2</v>
      </c>
      <c r="G1306" s="2">
        <f t="shared" si="183"/>
        <v>1.403966899740583E-2</v>
      </c>
      <c r="H1306" s="2">
        <f t="shared" si="184"/>
        <v>1.562354157905155</v>
      </c>
      <c r="I1306" s="2">
        <f t="shared" si="185"/>
        <v>60.973388595995367</v>
      </c>
    </row>
    <row r="1307" spans="1:9" ht="13.5" x14ac:dyDescent="0.25">
      <c r="A1307" s="3">
        <f>TITRES_STAT!B1310</f>
        <v>43913</v>
      </c>
      <c r="B1307" s="6">
        <f>TITRES_STAT!D1310</f>
        <v>3.0568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2.0368154145587018E-2</v>
      </c>
      <c r="G1307" s="2">
        <f t="shared" si="183"/>
        <v>1.3036835497591128E-2</v>
      </c>
      <c r="H1307" s="2">
        <f t="shared" si="184"/>
        <v>1.562354157905155</v>
      </c>
      <c r="I1307" s="2">
        <f t="shared" si="185"/>
        <v>60.973388595995367</v>
      </c>
    </row>
    <row r="1308" spans="1:9" ht="13.5" x14ac:dyDescent="0.25">
      <c r="A1308" s="3">
        <f>TITRES_STAT!B1311</f>
        <v>43914</v>
      </c>
      <c r="B1308" s="6">
        <f>TITRES_STAT!D1311</f>
        <v>3.0568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1.8913285992330803E-2</v>
      </c>
      <c r="G1308" s="2">
        <f t="shared" si="183"/>
        <v>1.2105632962048904E-2</v>
      </c>
      <c r="H1308" s="2">
        <f t="shared" si="184"/>
        <v>1.562354157905155</v>
      </c>
      <c r="I1308" s="2">
        <f t="shared" si="185"/>
        <v>60.973388595995367</v>
      </c>
    </row>
    <row r="1309" spans="1:9" ht="13.5" x14ac:dyDescent="0.25">
      <c r="A1309" s="3">
        <f>TITRES_STAT!B1312</f>
        <v>43915</v>
      </c>
      <c r="B1309" s="6">
        <f>TITRES_STAT!D1312</f>
        <v>3.0568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1.7562336992878604E-2</v>
      </c>
      <c r="G1309" s="2">
        <f t="shared" si="186"/>
        <v>1.1240944893331125E-2</v>
      </c>
      <c r="H1309" s="2">
        <f t="shared" si="184"/>
        <v>1.562354157905155</v>
      </c>
      <c r="I1309" s="2">
        <f t="shared" si="185"/>
        <v>60.973388595995367</v>
      </c>
    </row>
    <row r="1310" spans="1:9" ht="13.5" x14ac:dyDescent="0.25">
      <c r="A1310" s="3">
        <f>TITRES_STAT!B1313</f>
        <v>43916</v>
      </c>
      <c r="B1310" s="6">
        <f>TITRES_STAT!D1313</f>
        <v>3.0568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1.6307884350530131E-2</v>
      </c>
      <c r="G1310" s="2">
        <f t="shared" si="186"/>
        <v>1.0438020258093188E-2</v>
      </c>
      <c r="H1310" s="2">
        <f t="shared" si="184"/>
        <v>1.562354157905155</v>
      </c>
      <c r="I1310" s="2">
        <f t="shared" si="185"/>
        <v>60.973388595995367</v>
      </c>
    </row>
    <row r="1311" spans="1:9" ht="13.5" x14ac:dyDescent="0.25">
      <c r="A1311" s="3">
        <f>TITRES_STAT!B1314</f>
        <v>43917</v>
      </c>
      <c r="B1311" s="6">
        <f>TITRES_STAT!D1314</f>
        <v>3.0568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1.5143035468349409E-2</v>
      </c>
      <c r="G1311" s="2">
        <f t="shared" si="186"/>
        <v>9.6924473825151045E-3</v>
      </c>
      <c r="H1311" s="2">
        <f t="shared" si="184"/>
        <v>1.562354157905155</v>
      </c>
      <c r="I1311" s="2">
        <f t="shared" si="185"/>
        <v>60.973388595995367</v>
      </c>
    </row>
    <row r="1312" spans="1:9" ht="13.5" x14ac:dyDescent="0.25">
      <c r="A1312" s="3">
        <f>TITRES_STAT!B1315</f>
        <v>43920</v>
      </c>
      <c r="B1312" s="6">
        <f>TITRES_STAT!D1315</f>
        <v>3.0568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1.4061390077753023E-2</v>
      </c>
      <c r="G1312" s="2">
        <f t="shared" si="186"/>
        <v>9.0001297123354536E-3</v>
      </c>
      <c r="H1312" s="2">
        <f t="shared" si="184"/>
        <v>1.562354157905155</v>
      </c>
      <c r="I1312" s="2">
        <f t="shared" si="185"/>
        <v>60.973388595995367</v>
      </c>
    </row>
    <row r="1313" spans="1:9" ht="13.5" x14ac:dyDescent="0.25">
      <c r="A1313" s="3">
        <f>TITRES_STAT!B1316</f>
        <v>43921</v>
      </c>
      <c r="B1313" s="6">
        <f>TITRES_STAT!D1316</f>
        <v>3.0568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1.3057005072199234E-2</v>
      </c>
      <c r="G1313" s="2">
        <f t="shared" si="186"/>
        <v>8.3572633043114929E-3</v>
      </c>
      <c r="H1313" s="2">
        <f t="shared" si="184"/>
        <v>1.562354157905155</v>
      </c>
      <c r="I1313" s="2">
        <f t="shared" si="185"/>
        <v>60.973388595995367</v>
      </c>
    </row>
    <row r="1314" spans="1:9" ht="13.5" x14ac:dyDescent="0.25">
      <c r="A1314" s="3">
        <f>TITRES_STAT!B1317</f>
        <v>43922</v>
      </c>
      <c r="B1314" s="6">
        <f>TITRES_STAT!D1317</f>
        <v>3.0568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1.2124361852756432E-2</v>
      </c>
      <c r="G1314" s="2">
        <f t="shared" si="186"/>
        <v>7.760315925432101E-3</v>
      </c>
      <c r="H1314" s="2">
        <f t="shared" si="184"/>
        <v>1.5623541579051548</v>
      </c>
      <c r="I1314" s="2">
        <f t="shared" si="185"/>
        <v>60.973388595995367</v>
      </c>
    </row>
    <row r="1315" spans="1:9" ht="13.5" x14ac:dyDescent="0.25">
      <c r="A1315" s="3">
        <f>TITRES_STAT!B1318</f>
        <v>43923</v>
      </c>
      <c r="B1315" s="6">
        <f>TITRES_STAT!D1318</f>
        <v>3.0568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1.1258336006130973E-2</v>
      </c>
      <c r="G1315" s="2">
        <f t="shared" si="186"/>
        <v>7.206007645044094E-3</v>
      </c>
      <c r="H1315" s="2">
        <f t="shared" si="184"/>
        <v>1.5623541579051548</v>
      </c>
      <c r="I1315" s="2">
        <f t="shared" si="185"/>
        <v>60.973388595995367</v>
      </c>
    </row>
    <row r="1316" spans="1:9" ht="13.5" x14ac:dyDescent="0.25">
      <c r="A1316" s="3">
        <f>TITRES_STAT!B1319</f>
        <v>43924</v>
      </c>
      <c r="B1316" s="6">
        <f>TITRES_STAT!D1319</f>
        <v>3.0568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1.0454169148550189E-2</v>
      </c>
      <c r="G1316" s="2">
        <f t="shared" si="186"/>
        <v>6.6912928132552302E-3</v>
      </c>
      <c r="H1316" s="2">
        <f t="shared" si="184"/>
        <v>1.5623541579051548</v>
      </c>
      <c r="I1316" s="2">
        <f t="shared" si="185"/>
        <v>60.973388595995367</v>
      </c>
    </row>
    <row r="1317" spans="1:9" ht="13.5" x14ac:dyDescent="0.25">
      <c r="A1317" s="3">
        <f>TITRES_STAT!B1320</f>
        <v>43927</v>
      </c>
      <c r="B1317" s="6">
        <f>TITRES_STAT!D1320</f>
        <v>3.0568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9.7074427807966046E-3</v>
      </c>
      <c r="G1317" s="2">
        <f t="shared" si="186"/>
        <v>6.2133433265941429E-3</v>
      </c>
      <c r="H1317" s="2">
        <f t="shared" si="184"/>
        <v>1.5623541579051548</v>
      </c>
      <c r="I1317" s="2">
        <f t="shared" si="185"/>
        <v>60.973388595995367</v>
      </c>
    </row>
    <row r="1318" spans="1:9" ht="13.5" x14ac:dyDescent="0.25">
      <c r="A1318" s="3">
        <f>TITRES_STAT!B1321</f>
        <v>43928</v>
      </c>
      <c r="B1318" s="6">
        <f>TITRES_STAT!D1321</f>
        <v>3.0568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9.0140540107397048E-3</v>
      </c>
      <c r="G1318" s="2">
        <f t="shared" si="186"/>
        <v>5.7695330889802757E-3</v>
      </c>
      <c r="H1318" s="2">
        <f t="shared" si="184"/>
        <v>1.5623541579051548</v>
      </c>
      <c r="I1318" s="2">
        <f t="shared" si="185"/>
        <v>60.973388595995367</v>
      </c>
    </row>
    <row r="1319" spans="1:9" ht="13.5" x14ac:dyDescent="0.25">
      <c r="A1319" s="3">
        <f>TITRES_STAT!B1322</f>
        <v>43929</v>
      </c>
      <c r="B1319" s="6">
        <f>TITRES_STAT!D1322</f>
        <v>3.0568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8.3701930099725833E-3</v>
      </c>
      <c r="G1319" s="2">
        <f t="shared" si="186"/>
        <v>5.3574235826245415E-3</v>
      </c>
      <c r="H1319" s="2">
        <f t="shared" si="184"/>
        <v>1.5623541579051548</v>
      </c>
      <c r="I1319" s="2">
        <f t="shared" si="185"/>
        <v>60.973388595995367</v>
      </c>
    </row>
    <row r="1320" spans="1:9" ht="13.5" x14ac:dyDescent="0.25">
      <c r="A1320" s="3">
        <f>TITRES_STAT!B1323</f>
        <v>43934</v>
      </c>
      <c r="B1320" s="6">
        <f>TITRES_STAT!D1323</f>
        <v>3.0568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7.7723220806888271E-3</v>
      </c>
      <c r="G1320" s="2">
        <f t="shared" si="186"/>
        <v>4.9747504695799314E-3</v>
      </c>
      <c r="H1320" s="2">
        <f t="shared" si="184"/>
        <v>1.5623541579051548</v>
      </c>
      <c r="I1320" s="2">
        <f t="shared" si="185"/>
        <v>60.973388595995367</v>
      </c>
    </row>
    <row r="1321" spans="1:9" ht="13.5" x14ac:dyDescent="0.25">
      <c r="A1321" s="3">
        <f>TITRES_STAT!B1324</f>
        <v>43935</v>
      </c>
      <c r="B1321" s="6">
        <f>TITRES_STAT!D1324</f>
        <v>3.0568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7.2171562177824819E-3</v>
      </c>
      <c r="G1321" s="2">
        <f t="shared" si="186"/>
        <v>4.6194111503242222E-3</v>
      </c>
      <c r="H1321" s="2">
        <f t="shared" si="184"/>
        <v>1.5623541579051548</v>
      </c>
      <c r="I1321" s="2">
        <f t="shared" si="185"/>
        <v>60.973388595995367</v>
      </c>
    </row>
    <row r="1322" spans="1:9" ht="13.5" x14ac:dyDescent="0.25">
      <c r="A1322" s="3">
        <f>TITRES_STAT!B1325</f>
        <v>43936</v>
      </c>
      <c r="B1322" s="6">
        <f>TITRES_STAT!D1325</f>
        <v>3.0568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6.7016450593694477E-3</v>
      </c>
      <c r="G1322" s="2">
        <f t="shared" si="186"/>
        <v>4.2894532110153488E-3</v>
      </c>
      <c r="H1322" s="2">
        <f t="shared" si="184"/>
        <v>1.5623541579051548</v>
      </c>
      <c r="I1322" s="2">
        <f t="shared" si="185"/>
        <v>60.973388595995367</v>
      </c>
    </row>
    <row r="1323" spans="1:9" ht="13.5" x14ac:dyDescent="0.25">
      <c r="A1323" s="3">
        <f>TITRES_STAT!B1326</f>
        <v>43937</v>
      </c>
      <c r="B1323" s="6">
        <f>TITRES_STAT!D1326</f>
        <v>3.0568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6.2229561265573444E-3</v>
      </c>
      <c r="G1323" s="2">
        <f t="shared" si="186"/>
        <v>3.9830636959428236E-3</v>
      </c>
      <c r="H1323" s="2">
        <f t="shared" si="184"/>
        <v>1.562354157905155</v>
      </c>
      <c r="I1323" s="2">
        <f t="shared" si="185"/>
        <v>60.973388595995367</v>
      </c>
    </row>
    <row r="1324" spans="1:9" ht="13.5" x14ac:dyDescent="0.25">
      <c r="A1324" s="3">
        <f>TITRES_STAT!B1327</f>
        <v>43938</v>
      </c>
      <c r="B1324" s="6">
        <f>TITRES_STAT!D1327</f>
        <v>3.0568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5.7784592603746772E-3</v>
      </c>
      <c r="G1324" s="2">
        <f t="shared" si="186"/>
        <v>3.6985591462326216E-3</v>
      </c>
      <c r="H1324" s="2">
        <f t="shared" si="184"/>
        <v>1.5623541579051552</v>
      </c>
      <c r="I1324" s="2">
        <f t="shared" si="185"/>
        <v>60.973388595995374</v>
      </c>
    </row>
    <row r="1325" spans="1:9" ht="13.5" x14ac:dyDescent="0.25">
      <c r="A1325" s="3">
        <f>TITRES_STAT!B1328</f>
        <v>43941</v>
      </c>
      <c r="B1325" s="6">
        <f>TITRES_STAT!D1328</f>
        <v>3.0568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5.3657121703479154E-3</v>
      </c>
      <c r="G1325" s="2">
        <f t="shared" si="187"/>
        <v>3.4343763500731483E-3</v>
      </c>
      <c r="H1325" s="2">
        <f t="shared" si="184"/>
        <v>1.5623541579051556</v>
      </c>
      <c r="I1325" s="2">
        <f t="shared" si="185"/>
        <v>60.973388595995381</v>
      </c>
    </row>
    <row r="1326" spans="1:9" ht="13.5" x14ac:dyDescent="0.25">
      <c r="A1326" s="3">
        <f>TITRES_STAT!B1329</f>
        <v>43942</v>
      </c>
      <c r="B1326" s="6">
        <f>TITRES_STAT!D1329</f>
        <v>3.0568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4.9824470153230641E-3</v>
      </c>
      <c r="G1326" s="2">
        <f t="shared" si="187"/>
        <v>3.1890637536393517E-3</v>
      </c>
      <c r="H1326" s="2">
        <f t="shared" si="184"/>
        <v>1.5623541579051556</v>
      </c>
      <c r="I1326" s="2">
        <f t="shared" si="185"/>
        <v>60.973388595995381</v>
      </c>
    </row>
    <row r="1327" spans="1:9" ht="13.5" x14ac:dyDescent="0.25">
      <c r="A1327" s="3">
        <f>TITRES_STAT!B1330</f>
        <v>43943</v>
      </c>
      <c r="B1327" s="6">
        <f>TITRES_STAT!D1330</f>
        <v>3.0568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4.6265579427999881E-3</v>
      </c>
      <c r="G1327" s="2">
        <f t="shared" si="187"/>
        <v>2.9612734855222552E-3</v>
      </c>
      <c r="H1327" s="2">
        <f t="shared" si="184"/>
        <v>1.5623541579051556</v>
      </c>
      <c r="I1327" s="2">
        <f t="shared" si="185"/>
        <v>60.973388595995381</v>
      </c>
    </row>
    <row r="1328" spans="1:9" ht="13.5" x14ac:dyDescent="0.25">
      <c r="A1328" s="3">
        <f>TITRES_STAT!B1331</f>
        <v>43944</v>
      </c>
      <c r="B1328" s="6">
        <f>TITRES_STAT!D1331</f>
        <v>3.0568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4.2960895183142746E-3</v>
      </c>
      <c r="G1328" s="2">
        <f t="shared" si="187"/>
        <v>2.749753950842094E-3</v>
      </c>
      <c r="H1328" s="2">
        <f t="shared" si="184"/>
        <v>1.5623541579051556</v>
      </c>
      <c r="I1328" s="2">
        <f t="shared" si="185"/>
        <v>60.973388595995381</v>
      </c>
    </row>
    <row r="1329" spans="1:9" ht="13.5" x14ac:dyDescent="0.25">
      <c r="A1329" s="3">
        <f>TITRES_STAT!B1332</f>
        <v>43945</v>
      </c>
      <c r="B1329" s="6">
        <f>TITRES_STAT!D1332</f>
        <v>3.0568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3.9892259812918263E-3</v>
      </c>
      <c r="G1329" s="2">
        <f t="shared" si="187"/>
        <v>2.5533429543533733E-3</v>
      </c>
      <c r="H1329" s="2">
        <f t="shared" si="184"/>
        <v>1.5623541579051554</v>
      </c>
      <c r="I1329" s="2">
        <f t="shared" si="185"/>
        <v>60.973388595995381</v>
      </c>
    </row>
    <row r="1330" spans="1:9" ht="13.5" x14ac:dyDescent="0.25">
      <c r="A1330" s="3">
        <f>TITRES_STAT!B1333</f>
        <v>43948</v>
      </c>
      <c r="B1330" s="6">
        <f>TITRES_STAT!D1333</f>
        <v>3.0568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3.7042812683424102E-3</v>
      </c>
      <c r="G1330" s="2">
        <f t="shared" si="187"/>
        <v>2.3709613147567038E-3</v>
      </c>
      <c r="H1330" s="2">
        <f t="shared" si="184"/>
        <v>1.5623541579051554</v>
      </c>
      <c r="I1330" s="2">
        <f t="shared" si="185"/>
        <v>60.973388595995381</v>
      </c>
    </row>
    <row r="1331" spans="1:9" ht="13.5" x14ac:dyDescent="0.25">
      <c r="A1331" s="3">
        <f>TITRES_STAT!B1334</f>
        <v>43949</v>
      </c>
      <c r="B1331" s="6">
        <f>TITRES_STAT!D1334</f>
        <v>3.0568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3.4396897491750953E-3</v>
      </c>
      <c r="G1331" s="2">
        <f t="shared" si="187"/>
        <v>2.2016069351312251E-3</v>
      </c>
      <c r="H1331" s="2">
        <f t="shared" si="184"/>
        <v>1.5623541579051554</v>
      </c>
      <c r="I1331" s="2">
        <f t="shared" si="185"/>
        <v>60.973388595995381</v>
      </c>
    </row>
    <row r="1332" spans="1:9" ht="13.5" x14ac:dyDescent="0.25">
      <c r="A1332" s="3">
        <f>TITRES_STAT!B1335</f>
        <v>43950</v>
      </c>
      <c r="B1332" s="6">
        <f>TITRES_STAT!D1335</f>
        <v>3.0568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3.193997624234017E-3</v>
      </c>
      <c r="G1332" s="2">
        <f t="shared" si="187"/>
        <v>2.0443492969075662E-3</v>
      </c>
      <c r="H1332" s="2">
        <f t="shared" si="184"/>
        <v>1.5623541579051554</v>
      </c>
      <c r="I1332" s="2">
        <f t="shared" si="185"/>
        <v>60.973388595995381</v>
      </c>
    </row>
    <row r="1333" spans="1:9" ht="13.5" x14ac:dyDescent="0.25">
      <c r="A1333" s="3">
        <f>TITRES_STAT!B1336</f>
        <v>43951</v>
      </c>
      <c r="B1333" s="6">
        <f>TITRES_STAT!D1336</f>
        <v>3.0568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2.9658549367887299E-3</v>
      </c>
      <c r="G1333" s="2">
        <f t="shared" si="187"/>
        <v>1.8983243471284543E-3</v>
      </c>
      <c r="H1333" s="2">
        <f t="shared" si="184"/>
        <v>1.5623541579051552</v>
      </c>
      <c r="I1333" s="2">
        <f t="shared" si="185"/>
        <v>60.973388595995374</v>
      </c>
    </row>
    <row r="1334" spans="1:9" ht="13.5" x14ac:dyDescent="0.25">
      <c r="A1334" s="3">
        <f>TITRES_STAT!B1337</f>
        <v>43955</v>
      </c>
      <c r="B1334" s="6">
        <f>TITRES_STAT!D1337</f>
        <v>2.9666999999999999</v>
      </c>
      <c r="C1334" s="2">
        <f t="shared" si="180"/>
        <v>-9.0100000000000069E-2</v>
      </c>
      <c r="D1334" s="2">
        <f t="shared" si="181"/>
        <v>0</v>
      </c>
      <c r="E1334" s="2">
        <f t="shared" si="182"/>
        <v>9.0100000000000069E-2</v>
      </c>
      <c r="F1334" s="2">
        <f t="shared" si="187"/>
        <v>2.7540081555895352E-3</v>
      </c>
      <c r="G1334" s="2">
        <f t="shared" si="187"/>
        <v>8.1984440366192849E-3</v>
      </c>
      <c r="H1334" s="2">
        <f t="shared" si="184"/>
        <v>0.33591839418412128</v>
      </c>
      <c r="I1334" s="2">
        <f t="shared" si="185"/>
        <v>25.145128298744254</v>
      </c>
    </row>
    <row r="1335" spans="1:9" ht="13.5" x14ac:dyDescent="0.25">
      <c r="A1335" s="3">
        <f>TITRES_STAT!B1338</f>
        <v>43956</v>
      </c>
      <c r="B1335" s="6">
        <f>TITRES_STAT!D1338</f>
        <v>2.9666999999999999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2.5572932873331399E-3</v>
      </c>
      <c r="G1335" s="2">
        <f t="shared" si="187"/>
        <v>7.6128408911464787E-3</v>
      </c>
      <c r="H1335" s="2">
        <f t="shared" si="184"/>
        <v>0.33591839418412128</v>
      </c>
      <c r="I1335" s="2">
        <f t="shared" si="185"/>
        <v>25.145128298744254</v>
      </c>
    </row>
    <row r="1336" spans="1:9" ht="13.5" x14ac:dyDescent="0.25">
      <c r="A1336" s="3">
        <f>TITRES_STAT!B1339</f>
        <v>43957</v>
      </c>
      <c r="B1336" s="6">
        <f>TITRES_STAT!D1339</f>
        <v>2.8831000000000002</v>
      </c>
      <c r="C1336" s="2">
        <f t="shared" si="180"/>
        <v>-8.3599999999999675E-2</v>
      </c>
      <c r="D1336" s="2">
        <f t="shared" si="181"/>
        <v>0</v>
      </c>
      <c r="E1336" s="2">
        <f t="shared" si="182"/>
        <v>8.3599999999999675E-2</v>
      </c>
      <c r="F1336" s="2">
        <f t="shared" si="187"/>
        <v>2.3746294810950584E-3</v>
      </c>
      <c r="G1336" s="2">
        <f t="shared" si="187"/>
        <v>1.304049511320742E-2</v>
      </c>
      <c r="H1336" s="2">
        <f t="shared" si="184"/>
        <v>0.18209657382487207</v>
      </c>
      <c r="I1336" s="2">
        <f t="shared" si="185"/>
        <v>15.404542899203918</v>
      </c>
    </row>
    <row r="1337" spans="1:9" ht="13.5" x14ac:dyDescent="0.25">
      <c r="A1337" s="3">
        <f>TITRES_STAT!B1340</f>
        <v>43958</v>
      </c>
      <c r="B1337" s="6">
        <f>TITRES_STAT!D1340</f>
        <v>2.9666999999999999</v>
      </c>
      <c r="C1337" s="2">
        <f t="shared" si="180"/>
        <v>8.3599999999999675E-2</v>
      </c>
      <c r="D1337" s="2">
        <f t="shared" si="181"/>
        <v>8.3599999999999675E-2</v>
      </c>
      <c r="E1337" s="2">
        <f t="shared" si="182"/>
        <v>0</v>
      </c>
      <c r="F1337" s="2">
        <f t="shared" si="187"/>
        <v>8.1764416610168172E-3</v>
      </c>
      <c r="G1337" s="2">
        <f t="shared" si="187"/>
        <v>1.2109031176549748E-2</v>
      </c>
      <c r="H1337" s="2">
        <f t="shared" si="184"/>
        <v>0.67523499954738309</v>
      </c>
      <c r="I1337" s="2">
        <f t="shared" si="185"/>
        <v>40.306882301875191</v>
      </c>
    </row>
    <row r="1338" spans="1:9" ht="13.5" x14ac:dyDescent="0.25">
      <c r="A1338" s="3">
        <f>TITRES_STAT!B1341</f>
        <v>43959</v>
      </c>
      <c r="B1338" s="6">
        <f>TITRES_STAT!D1341</f>
        <v>2.9666999999999999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7.5924101138013303E-3</v>
      </c>
      <c r="G1338" s="2">
        <f t="shared" si="187"/>
        <v>1.1244100378224766E-2</v>
      </c>
      <c r="H1338" s="2">
        <f t="shared" si="184"/>
        <v>0.6752349995473832</v>
      </c>
      <c r="I1338" s="2">
        <f t="shared" si="185"/>
        <v>40.306882301875191</v>
      </c>
    </row>
    <row r="1339" spans="1:9" ht="13.5" x14ac:dyDescent="0.25">
      <c r="A1339" s="3">
        <f>TITRES_STAT!B1342</f>
        <v>43962</v>
      </c>
      <c r="B1339" s="6">
        <f>TITRES_STAT!D1342</f>
        <v>2.8959999999999999</v>
      </c>
      <c r="C1339" s="2">
        <f t="shared" si="180"/>
        <v>-7.0699999999999985E-2</v>
      </c>
      <c r="D1339" s="2">
        <f t="shared" si="181"/>
        <v>0</v>
      </c>
      <c r="E1339" s="2">
        <f t="shared" si="182"/>
        <v>7.0699999999999985E-2</v>
      </c>
      <c r="F1339" s="2">
        <f t="shared" si="187"/>
        <v>7.0500951056726635E-3</v>
      </c>
      <c r="G1339" s="2">
        <f t="shared" si="187"/>
        <v>1.549095035120871E-2</v>
      </c>
      <c r="H1339" s="2">
        <f t="shared" si="184"/>
        <v>0.45511056105880343</v>
      </c>
      <c r="I1339" s="2">
        <f t="shared" si="185"/>
        <v>31.276699739409807</v>
      </c>
    </row>
    <row r="1340" spans="1:9" ht="13.5" x14ac:dyDescent="0.25">
      <c r="A1340" s="3">
        <f>TITRES_STAT!B1343</f>
        <v>43963</v>
      </c>
      <c r="B1340" s="6">
        <f>TITRES_STAT!D1343</f>
        <v>2.8959999999999999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6.5465168838389019E-3</v>
      </c>
      <c r="G1340" s="2">
        <f t="shared" si="187"/>
        <v>1.4384453897550943E-2</v>
      </c>
      <c r="H1340" s="2">
        <f t="shared" si="184"/>
        <v>0.45511056105880343</v>
      </c>
      <c r="I1340" s="2">
        <f t="shared" si="185"/>
        <v>31.276699739409807</v>
      </c>
    </row>
    <row r="1341" spans="1:9" ht="13.5" x14ac:dyDescent="0.25">
      <c r="A1341" s="3">
        <f>TITRES_STAT!B1344</f>
        <v>43964</v>
      </c>
      <c r="B1341" s="6">
        <f>TITRES_STAT!D1344</f>
        <v>2.8959999999999999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6.0789085349932659E-3</v>
      </c>
      <c r="G1341" s="2">
        <f t="shared" si="188"/>
        <v>1.3356992904868734E-2</v>
      </c>
      <c r="H1341" s="2">
        <f t="shared" si="184"/>
        <v>0.45511056105880343</v>
      </c>
      <c r="I1341" s="2">
        <f t="shared" si="185"/>
        <v>31.276699739409807</v>
      </c>
    </row>
    <row r="1342" spans="1:9" ht="13.5" x14ac:dyDescent="0.25">
      <c r="A1342" s="3">
        <f>TITRES_STAT!B1345</f>
        <v>43965</v>
      </c>
      <c r="B1342" s="6">
        <f>TITRES_STAT!D1345</f>
        <v>2.8959999999999999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5.6447007824937468E-3</v>
      </c>
      <c r="G1342" s="2">
        <f t="shared" si="188"/>
        <v>1.2402921983092396E-2</v>
      </c>
      <c r="H1342" s="2">
        <f t="shared" si="184"/>
        <v>0.45511056105880338</v>
      </c>
      <c r="I1342" s="2">
        <f t="shared" si="185"/>
        <v>31.276699739409807</v>
      </c>
    </row>
    <row r="1343" spans="1:9" ht="13.5" x14ac:dyDescent="0.25">
      <c r="A1343" s="3">
        <f>TITRES_STAT!B1346</f>
        <v>43966</v>
      </c>
      <c r="B1343" s="6">
        <f>TITRES_STAT!D1346</f>
        <v>2.8123</v>
      </c>
      <c r="C1343" s="2">
        <f t="shared" si="180"/>
        <v>-8.3699999999999886E-2</v>
      </c>
      <c r="D1343" s="2">
        <f t="shared" si="181"/>
        <v>0</v>
      </c>
      <c r="E1343" s="2">
        <f t="shared" si="182"/>
        <v>8.3699999999999886E-2</v>
      </c>
      <c r="F1343" s="2">
        <f t="shared" si="188"/>
        <v>5.2415078694584786E-3</v>
      </c>
      <c r="G1343" s="2">
        <f t="shared" si="188"/>
        <v>1.7495570412871503E-2</v>
      </c>
      <c r="H1343" s="2">
        <f t="shared" si="184"/>
        <v>0.2995905675417303</v>
      </c>
      <c r="I1343" s="2">
        <f t="shared" si="185"/>
        <v>23.052688671665848</v>
      </c>
    </row>
    <row r="1344" spans="1:9" ht="13.5" x14ac:dyDescent="0.25">
      <c r="A1344" s="3">
        <f>TITRES_STAT!B1347</f>
        <v>43969</v>
      </c>
      <c r="B1344" s="6">
        <f>TITRES_STAT!D1347</f>
        <v>2.8123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4.8671144502114442E-3</v>
      </c>
      <c r="G1344" s="2">
        <f t="shared" si="188"/>
        <v>1.6245886811952111E-2</v>
      </c>
      <c r="H1344" s="2">
        <f t="shared" si="184"/>
        <v>0.2995905675417303</v>
      </c>
      <c r="I1344" s="2">
        <f t="shared" si="185"/>
        <v>23.052688671665848</v>
      </c>
    </row>
    <row r="1345" spans="1:9" ht="13.5" x14ac:dyDescent="0.25">
      <c r="A1345" s="3">
        <f>TITRES_STAT!B1348</f>
        <v>43970</v>
      </c>
      <c r="B1345" s="6">
        <f>TITRES_STAT!D1348</f>
        <v>2.8123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4.5194634180534838E-3</v>
      </c>
      <c r="G1345" s="2">
        <f t="shared" si="188"/>
        <v>1.5085466325384102E-2</v>
      </c>
      <c r="H1345" s="2">
        <f t="shared" si="184"/>
        <v>0.2995905675417303</v>
      </c>
      <c r="I1345" s="2">
        <f t="shared" si="185"/>
        <v>23.052688671665848</v>
      </c>
    </row>
    <row r="1346" spans="1:9" ht="13.5" x14ac:dyDescent="0.25">
      <c r="A1346" s="3">
        <f>TITRES_STAT!B1349</f>
        <v>43971</v>
      </c>
      <c r="B1346" s="6">
        <f>TITRES_STAT!D1349</f>
        <v>2.8123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4.1966446024782351E-3</v>
      </c>
      <c r="G1346" s="2">
        <f t="shared" si="188"/>
        <v>1.4007933016428095E-2</v>
      </c>
      <c r="H1346" s="2">
        <f t="shared" si="184"/>
        <v>0.2995905675417303</v>
      </c>
      <c r="I1346" s="2">
        <f t="shared" si="185"/>
        <v>23.052688671665848</v>
      </c>
    </row>
    <row r="1347" spans="1:9" ht="13.5" x14ac:dyDescent="0.25">
      <c r="A1347" s="3">
        <f>TITRES_STAT!B1350</f>
        <v>43972</v>
      </c>
      <c r="B1347" s="6">
        <f>TITRES_STAT!D1350</f>
        <v>2.8123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3.8968842737297895E-3</v>
      </c>
      <c r="G1347" s="2">
        <f t="shared" si="188"/>
        <v>1.3007366372397518E-2</v>
      </c>
      <c r="H1347" s="2">
        <f t="shared" si="184"/>
        <v>0.29959056754173025</v>
      </c>
      <c r="I1347" s="2">
        <f t="shared" si="185"/>
        <v>23.052688671665848</v>
      </c>
    </row>
    <row r="1348" spans="1:9" ht="13.5" x14ac:dyDescent="0.25">
      <c r="A1348" s="3">
        <f>TITRES_STAT!B1351</f>
        <v>43973</v>
      </c>
      <c r="B1348" s="6">
        <f>TITRES_STAT!D1351</f>
        <v>2.7286000000000001</v>
      </c>
      <c r="C1348" s="2">
        <f t="shared" si="189"/>
        <v>-8.3699999999999886E-2</v>
      </c>
      <c r="D1348" s="2">
        <f t="shared" si="190"/>
        <v>0</v>
      </c>
      <c r="E1348" s="2">
        <f t="shared" si="191"/>
        <v>8.3699999999999886E-2</v>
      </c>
      <c r="F1348" s="2">
        <f t="shared" si="188"/>
        <v>3.6185353970348043E-3</v>
      </c>
      <c r="G1348" s="2">
        <f t="shared" si="188"/>
        <v>1.8056840202940544E-2</v>
      </c>
      <c r="H1348" s="2">
        <f t="shared" si="184"/>
        <v>0.20039693303845754</v>
      </c>
      <c r="I1348" s="2">
        <f t="shared" si="185"/>
        <v>16.694222346204327</v>
      </c>
    </row>
    <row r="1349" spans="1:9" ht="13.5" x14ac:dyDescent="0.25">
      <c r="A1349" s="3">
        <f>TITRES_STAT!B1352</f>
        <v>43977</v>
      </c>
      <c r="B1349" s="6">
        <f>TITRES_STAT!D1352</f>
        <v>2.7286000000000001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3.3600685829608895E-3</v>
      </c>
      <c r="G1349" s="2">
        <f t="shared" si="188"/>
        <v>1.6767065902730506E-2</v>
      </c>
      <c r="H1349" s="2">
        <f t="shared" si="184"/>
        <v>0.20039693303845751</v>
      </c>
      <c r="I1349" s="2">
        <f t="shared" si="185"/>
        <v>16.694222346204327</v>
      </c>
    </row>
    <row r="1350" spans="1:9" ht="13.5" x14ac:dyDescent="0.25">
      <c r="A1350" s="3">
        <f>TITRES_STAT!B1353</f>
        <v>43978</v>
      </c>
      <c r="B1350" s="6">
        <f>TITRES_STAT!D1353</f>
        <v>2.7286000000000001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3.1200636841779692E-3</v>
      </c>
      <c r="G1350" s="2">
        <f t="shared" si="188"/>
        <v>1.5569418338249754E-2</v>
      </c>
      <c r="H1350" s="2">
        <f t="shared" si="184"/>
        <v>0.20039693303845757</v>
      </c>
      <c r="I1350" s="2">
        <f t="shared" si="185"/>
        <v>16.694222346204327</v>
      </c>
    </row>
    <row r="1351" spans="1:9" ht="13.5" x14ac:dyDescent="0.25">
      <c r="A1351" s="3">
        <f>TITRES_STAT!B1354</f>
        <v>43979</v>
      </c>
      <c r="B1351" s="6">
        <f>TITRES_STAT!D1354</f>
        <v>2.7286000000000001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2.8972019924509715E-3</v>
      </c>
      <c r="G1351" s="2">
        <f t="shared" si="188"/>
        <v>1.4457317028374772E-2</v>
      </c>
      <c r="H1351" s="2">
        <f t="shared" si="184"/>
        <v>0.20039693303845757</v>
      </c>
      <c r="I1351" s="2">
        <f t="shared" si="185"/>
        <v>16.694222346204327</v>
      </c>
    </row>
    <row r="1352" spans="1:9" ht="13.5" x14ac:dyDescent="0.25">
      <c r="A1352" s="3">
        <f>TITRES_STAT!B1355</f>
        <v>43980</v>
      </c>
      <c r="B1352" s="6">
        <f>TITRES_STAT!D1355</f>
        <v>2.7286000000000001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2.690258992990188E-3</v>
      </c>
      <c r="G1352" s="2">
        <f t="shared" si="188"/>
        <v>1.3424651526348003E-2</v>
      </c>
      <c r="H1352" s="2">
        <f t="shared" si="184"/>
        <v>0.20039693303845757</v>
      </c>
      <c r="I1352" s="2">
        <f t="shared" si="185"/>
        <v>16.694222346204327</v>
      </c>
    </row>
    <row r="1353" spans="1:9" ht="13.5" x14ac:dyDescent="0.25">
      <c r="A1353" s="3">
        <f>TITRES_STAT!B1356</f>
        <v>43983</v>
      </c>
      <c r="B1353" s="6">
        <f>TITRES_STAT!D1356</f>
        <v>2.7286000000000001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2.4980976363480315E-3</v>
      </c>
      <c r="G1353" s="2">
        <f t="shared" si="188"/>
        <v>1.2465747845894574E-2</v>
      </c>
      <c r="H1353" s="2">
        <f t="shared" si="184"/>
        <v>0.20039693303845754</v>
      </c>
      <c r="I1353" s="2">
        <f t="shared" si="185"/>
        <v>16.694222346204327</v>
      </c>
    </row>
    <row r="1354" spans="1:9" ht="13.5" x14ac:dyDescent="0.25">
      <c r="A1354" s="3">
        <f>TITRES_STAT!B1357</f>
        <v>43984</v>
      </c>
      <c r="B1354" s="6">
        <f>TITRES_STAT!D1357</f>
        <v>2.7286000000000001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2.3196620908946006E-3</v>
      </c>
      <c r="G1354" s="2">
        <f t="shared" si="188"/>
        <v>1.1575337285473533E-2</v>
      </c>
      <c r="H1354" s="2">
        <f t="shared" si="184"/>
        <v>0.20039693303845754</v>
      </c>
      <c r="I1354" s="2">
        <f t="shared" si="185"/>
        <v>16.694222346204327</v>
      </c>
    </row>
    <row r="1355" spans="1:9" ht="13.5" x14ac:dyDescent="0.25">
      <c r="A1355" s="3">
        <f>TITRES_STAT!B1358</f>
        <v>43985</v>
      </c>
      <c r="B1355" s="6">
        <f>TITRES_STAT!D1358</f>
        <v>2.7029000000000001</v>
      </c>
      <c r="C1355" s="2">
        <f t="shared" si="189"/>
        <v>-2.5700000000000056E-2</v>
      </c>
      <c r="D1355" s="2">
        <f t="shared" si="190"/>
        <v>0</v>
      </c>
      <c r="E1355" s="2">
        <f t="shared" si="191"/>
        <v>2.5700000000000056E-2</v>
      </c>
      <c r="F1355" s="2">
        <f t="shared" si="188"/>
        <v>2.1539719415449863E-3</v>
      </c>
      <c r="G1355" s="2">
        <f t="shared" si="188"/>
        <v>1.2584241765082571E-2</v>
      </c>
      <c r="H1355" s="2">
        <f t="shared" si="184"/>
        <v>0.17116422123433775</v>
      </c>
      <c r="I1355" s="2">
        <f t="shared" si="185"/>
        <v>14.614877924971182</v>
      </c>
    </row>
    <row r="1356" spans="1:9" ht="13.5" x14ac:dyDescent="0.25">
      <c r="A1356" s="3">
        <f>TITRES_STAT!B1359</f>
        <v>43986</v>
      </c>
      <c r="B1356" s="6">
        <f>TITRES_STAT!D1359</f>
        <v>2.7029000000000001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2.0001168028632014E-3</v>
      </c>
      <c r="G1356" s="2">
        <f t="shared" si="188"/>
        <v>1.1685367353290959E-2</v>
      </c>
      <c r="H1356" s="2">
        <f t="shared" si="184"/>
        <v>0.17116422123433775</v>
      </c>
      <c r="I1356" s="2">
        <f t="shared" si="185"/>
        <v>14.614877924971182</v>
      </c>
    </row>
    <row r="1357" spans="1:9" ht="13.5" x14ac:dyDescent="0.25">
      <c r="A1357" s="3">
        <f>TITRES_STAT!B1360</f>
        <v>43987</v>
      </c>
      <c r="B1357" s="6">
        <f>TITRES_STAT!D1360</f>
        <v>2.7029000000000001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1.8572513169444014E-3</v>
      </c>
      <c r="G1357" s="2">
        <f t="shared" si="192"/>
        <v>1.0850698256627319E-2</v>
      </c>
      <c r="H1357" s="2">
        <f t="shared" si="184"/>
        <v>0.17116422123433775</v>
      </c>
      <c r="I1357" s="2">
        <f t="shared" si="185"/>
        <v>14.614877924971182</v>
      </c>
    </row>
    <row r="1358" spans="1:9" ht="13.5" x14ac:dyDescent="0.25">
      <c r="A1358" s="3">
        <f>TITRES_STAT!B1361</f>
        <v>43990</v>
      </c>
      <c r="B1358" s="6">
        <f>TITRES_STAT!D1361</f>
        <v>2.7029000000000001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1.7245905085912299E-3</v>
      </c>
      <c r="G1358" s="2">
        <f t="shared" si="192"/>
        <v>1.0075648381153938E-2</v>
      </c>
      <c r="H1358" s="2">
        <f t="shared" si="184"/>
        <v>0.17116422123433778</v>
      </c>
      <c r="I1358" s="2">
        <f t="shared" si="185"/>
        <v>14.614877924971182</v>
      </c>
    </row>
    <row r="1359" spans="1:9" ht="13.5" x14ac:dyDescent="0.25">
      <c r="A1359" s="3">
        <f>TITRES_STAT!B1362</f>
        <v>43991</v>
      </c>
      <c r="B1359" s="6">
        <f>TITRES_STAT!D1362</f>
        <v>2.7029000000000001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1.6014054722632849E-3</v>
      </c>
      <c r="G1359" s="2">
        <f t="shared" si="192"/>
        <v>9.3559592110715149E-3</v>
      </c>
      <c r="H1359" s="2">
        <f t="shared" si="184"/>
        <v>0.17116422123433775</v>
      </c>
      <c r="I1359" s="2">
        <f t="shared" si="185"/>
        <v>14.614877924971182</v>
      </c>
    </row>
    <row r="1360" spans="1:9" ht="13.5" x14ac:dyDescent="0.25">
      <c r="A1360" s="3">
        <f>TITRES_STAT!B1363</f>
        <v>43992</v>
      </c>
      <c r="B1360" s="6">
        <f>TITRES_STAT!D1363</f>
        <v>2.7029000000000001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1.4870193671016215E-3</v>
      </c>
      <c r="G1360" s="2">
        <f t="shared" si="192"/>
        <v>8.6876764102806932E-3</v>
      </c>
      <c r="H1360" s="2">
        <f t="shared" si="184"/>
        <v>0.17116422123433772</v>
      </c>
      <c r="I1360" s="2">
        <f t="shared" si="185"/>
        <v>14.614877924971154</v>
      </c>
    </row>
    <row r="1361" spans="1:9" ht="13.5" x14ac:dyDescent="0.25">
      <c r="A1361" s="3">
        <f>TITRES_STAT!B1364</f>
        <v>43993</v>
      </c>
      <c r="B1361" s="6">
        <f>TITRES_STAT!D1364</f>
        <v>2.8573</v>
      </c>
      <c r="C1361" s="2">
        <f t="shared" si="189"/>
        <v>0.15439999999999987</v>
      </c>
      <c r="D1361" s="2">
        <f t="shared" si="190"/>
        <v>0.15439999999999987</v>
      </c>
      <c r="E1361" s="2">
        <f t="shared" si="191"/>
        <v>0</v>
      </c>
      <c r="F1361" s="2">
        <f t="shared" si="192"/>
        <v>1.2409375126594355E-2</v>
      </c>
      <c r="G1361" s="2">
        <f t="shared" si="192"/>
        <v>8.0671280952606429E-3</v>
      </c>
      <c r="H1361" s="2">
        <f t="shared" ref="H1361:H1424" si="193">F1361/G1361</f>
        <v>1.5382642967928994</v>
      </c>
      <c r="I1361" s="2">
        <f t="shared" ref="I1361:I1424" si="194">IF(G1361=0,100,100-(100/(1+H1361)))</f>
        <v>60.602999409340413</v>
      </c>
    </row>
    <row r="1362" spans="1:9" ht="13.5" x14ac:dyDescent="0.25">
      <c r="A1362" s="3">
        <f>TITRES_STAT!B1365</f>
        <v>43994</v>
      </c>
      <c r="B1362" s="6">
        <f>TITRES_STAT!D1365</f>
        <v>3.0247000000000002</v>
      </c>
      <c r="C1362" s="2">
        <f t="shared" si="189"/>
        <v>0.16740000000000022</v>
      </c>
      <c r="D1362" s="2">
        <f t="shared" si="190"/>
        <v>0.16740000000000022</v>
      </c>
      <c r="E1362" s="2">
        <f t="shared" si="191"/>
        <v>0</v>
      </c>
      <c r="F1362" s="2">
        <f t="shared" si="192"/>
        <v>2.3480134046123344E-2</v>
      </c>
      <c r="G1362" s="2">
        <f t="shared" si="192"/>
        <v>7.4909046598848825E-3</v>
      </c>
      <c r="H1362" s="2">
        <f t="shared" si="193"/>
        <v>3.1344857680359501</v>
      </c>
      <c r="I1362" s="2">
        <f t="shared" si="194"/>
        <v>75.81319525317798</v>
      </c>
    </row>
    <row r="1363" spans="1:9" ht="13.5" x14ac:dyDescent="0.25">
      <c r="A1363" s="3">
        <f>TITRES_STAT!B1366</f>
        <v>43997</v>
      </c>
      <c r="B1363" s="6">
        <f>TITRES_STAT!D1366</f>
        <v>2.9409999999999998</v>
      </c>
      <c r="C1363" s="2">
        <f t="shared" si="189"/>
        <v>-8.370000000000033E-2</v>
      </c>
      <c r="D1363" s="2">
        <f t="shared" si="190"/>
        <v>0</v>
      </c>
      <c r="E1363" s="2">
        <f t="shared" si="191"/>
        <v>8.370000000000033E-2</v>
      </c>
      <c r="F1363" s="2">
        <f t="shared" si="192"/>
        <v>2.1802981614257391E-2</v>
      </c>
      <c r="G1363" s="2">
        <f t="shared" si="192"/>
        <v>1.2934411469893129E-2</v>
      </c>
      <c r="H1363" s="2">
        <f t="shared" si="193"/>
        <v>1.6856570293134132</v>
      </c>
      <c r="I1363" s="2">
        <f t="shared" si="194"/>
        <v>62.765163642073482</v>
      </c>
    </row>
    <row r="1364" spans="1:9" ht="13.5" x14ac:dyDescent="0.25">
      <c r="A1364" s="3">
        <f>TITRES_STAT!B1367</f>
        <v>43998</v>
      </c>
      <c r="B1364" s="6">
        <f>TITRES_STAT!D1367</f>
        <v>3.0247000000000002</v>
      </c>
      <c r="C1364" s="2">
        <f t="shared" si="189"/>
        <v>8.370000000000033E-2</v>
      </c>
      <c r="D1364" s="2">
        <f t="shared" si="190"/>
        <v>8.370000000000033E-2</v>
      </c>
      <c r="E1364" s="2">
        <f t="shared" si="191"/>
        <v>0</v>
      </c>
      <c r="F1364" s="2">
        <f t="shared" si="192"/>
        <v>2.6224197213239032E-2</v>
      </c>
      <c r="G1364" s="2">
        <f t="shared" si="192"/>
        <v>1.2010524936329333E-2</v>
      </c>
      <c r="H1364" s="2">
        <f t="shared" si="193"/>
        <v>2.1834347251481327</v>
      </c>
      <c r="I1364" s="2">
        <f t="shared" si="194"/>
        <v>68.587387952380027</v>
      </c>
    </row>
    <row r="1365" spans="1:9" ht="13.5" x14ac:dyDescent="0.25">
      <c r="A1365" s="3">
        <f>TITRES_STAT!B1368</f>
        <v>43999</v>
      </c>
      <c r="B1365" s="6">
        <f>TITRES_STAT!D1368</f>
        <v>3.0247000000000002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2.4351040269436245E-2</v>
      </c>
      <c r="G1365" s="2">
        <f t="shared" si="192"/>
        <v>1.1152630298020095E-2</v>
      </c>
      <c r="H1365" s="2">
        <f t="shared" si="193"/>
        <v>2.1834347251481327</v>
      </c>
      <c r="I1365" s="2">
        <f t="shared" si="194"/>
        <v>68.587387952380027</v>
      </c>
    </row>
    <row r="1366" spans="1:9" ht="13.5" x14ac:dyDescent="0.25">
      <c r="A1366" s="3">
        <f>TITRES_STAT!B1369</f>
        <v>44000</v>
      </c>
      <c r="B1366" s="6">
        <f>TITRES_STAT!D1369</f>
        <v>3.0247000000000002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2.2611680250190801E-2</v>
      </c>
      <c r="G1366" s="2">
        <f t="shared" si="192"/>
        <v>1.0356013848161516E-2</v>
      </c>
      <c r="H1366" s="2">
        <f t="shared" si="193"/>
        <v>2.1834347251481332</v>
      </c>
      <c r="I1366" s="2">
        <f t="shared" si="194"/>
        <v>68.587387952380027</v>
      </c>
    </row>
    <row r="1367" spans="1:9" ht="13.5" x14ac:dyDescent="0.25">
      <c r="A1367" s="3">
        <f>TITRES_STAT!B1370</f>
        <v>44001</v>
      </c>
      <c r="B1367" s="6">
        <f>TITRES_STAT!D1370</f>
        <v>3.0247000000000002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2.0996560232320029E-2</v>
      </c>
      <c r="G1367" s="2">
        <f t="shared" si="192"/>
        <v>9.6162985732928356E-3</v>
      </c>
      <c r="H1367" s="2">
        <f t="shared" si="193"/>
        <v>2.1834347251481332</v>
      </c>
      <c r="I1367" s="2">
        <f t="shared" si="194"/>
        <v>68.587387952380027</v>
      </c>
    </row>
    <row r="1368" spans="1:9" ht="13.5" x14ac:dyDescent="0.25">
      <c r="A1368" s="3">
        <f>TITRES_STAT!B1371</f>
        <v>44004</v>
      </c>
      <c r="B1368" s="6">
        <f>TITRES_STAT!D1371</f>
        <v>3.0247000000000002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1.9496805930011456E-2</v>
      </c>
      <c r="G1368" s="2">
        <f t="shared" si="192"/>
        <v>8.9294201037719186E-3</v>
      </c>
      <c r="H1368" s="2">
        <f t="shared" si="193"/>
        <v>2.1834347251481332</v>
      </c>
      <c r="I1368" s="2">
        <f t="shared" si="194"/>
        <v>68.587387952380027</v>
      </c>
    </row>
    <row r="1369" spans="1:9" ht="13.5" x14ac:dyDescent="0.25">
      <c r="A1369" s="3">
        <f>TITRES_STAT!B1372</f>
        <v>44005</v>
      </c>
      <c r="B1369" s="6">
        <f>TITRES_STAT!D1372</f>
        <v>3.2048999999999999</v>
      </c>
      <c r="C1369" s="2">
        <f t="shared" si="189"/>
        <v>0.18019999999999969</v>
      </c>
      <c r="D1369" s="2">
        <f t="shared" si="190"/>
        <v>0.18019999999999969</v>
      </c>
      <c r="E1369" s="2">
        <f t="shared" si="191"/>
        <v>0</v>
      </c>
      <c r="F1369" s="2">
        <f t="shared" si="192"/>
        <v>3.0975605506439186E-2</v>
      </c>
      <c r="G1369" s="2">
        <f t="shared" si="192"/>
        <v>8.2916043820739239E-3</v>
      </c>
      <c r="H1369" s="2">
        <f t="shared" si="193"/>
        <v>3.735779479952885</v>
      </c>
      <c r="I1369" s="2">
        <f t="shared" si="194"/>
        <v>78.884151928249224</v>
      </c>
    </row>
    <row r="1370" spans="1:9" ht="13.5" x14ac:dyDescent="0.25">
      <c r="A1370" s="3">
        <f>TITRES_STAT!B1373</f>
        <v>44006</v>
      </c>
      <c r="B1370" s="6">
        <f>TITRES_STAT!D1373</f>
        <v>3.2048999999999999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2.8763062255979244E-2</v>
      </c>
      <c r="G1370" s="2">
        <f t="shared" si="192"/>
        <v>7.6993469262115009E-3</v>
      </c>
      <c r="H1370" s="2">
        <f t="shared" si="193"/>
        <v>3.735779479952885</v>
      </c>
      <c r="I1370" s="2">
        <f t="shared" si="194"/>
        <v>78.884151928249224</v>
      </c>
    </row>
    <row r="1371" spans="1:9" ht="13.5" x14ac:dyDescent="0.25">
      <c r="A1371" s="3">
        <f>TITRES_STAT!B1374</f>
        <v>44007</v>
      </c>
      <c r="B1371" s="6">
        <f>TITRES_STAT!D1374</f>
        <v>3.3786</v>
      </c>
      <c r="C1371" s="2">
        <f t="shared" si="189"/>
        <v>0.17370000000000019</v>
      </c>
      <c r="D1371" s="2">
        <f t="shared" si="190"/>
        <v>0.17370000000000019</v>
      </c>
      <c r="E1371" s="2">
        <f t="shared" si="191"/>
        <v>0</v>
      </c>
      <c r="F1371" s="2">
        <f t="shared" si="192"/>
        <v>3.9115700666266455E-2</v>
      </c>
      <c r="G1371" s="2">
        <f t="shared" si="192"/>
        <v>7.1493935743392511E-3</v>
      </c>
      <c r="H1371" s="2">
        <f t="shared" si="193"/>
        <v>5.471191403794208</v>
      </c>
      <c r="I1371" s="2">
        <f t="shared" si="194"/>
        <v>84.546895036767467</v>
      </c>
    </row>
    <row r="1372" spans="1:9" ht="13.5" x14ac:dyDescent="0.25">
      <c r="A1372" s="3">
        <f>TITRES_STAT!B1375</f>
        <v>44008</v>
      </c>
      <c r="B1372" s="6">
        <f>TITRES_STAT!D1375</f>
        <v>3.3786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3.6321722047247422E-2</v>
      </c>
      <c r="G1372" s="2">
        <f t="shared" si="192"/>
        <v>6.63872260474359E-3</v>
      </c>
      <c r="H1372" s="2">
        <f t="shared" si="193"/>
        <v>5.471191403794208</v>
      </c>
      <c r="I1372" s="2">
        <f t="shared" si="194"/>
        <v>84.546895036767467</v>
      </c>
    </row>
    <row r="1373" spans="1:9" ht="13.5" x14ac:dyDescent="0.25">
      <c r="A1373" s="3">
        <f>TITRES_STAT!B1376</f>
        <v>44011</v>
      </c>
      <c r="B1373" s="6">
        <f>TITRES_STAT!D1376</f>
        <v>3.3786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3.3727313329586887E-2</v>
      </c>
      <c r="G1373" s="2">
        <f t="shared" si="195"/>
        <v>6.1645281329761907E-3</v>
      </c>
      <c r="H1373" s="2">
        <f t="shared" si="193"/>
        <v>5.4711914037942071</v>
      </c>
      <c r="I1373" s="2">
        <f t="shared" si="194"/>
        <v>84.546895036767467</v>
      </c>
    </row>
    <row r="1374" spans="1:9" ht="13.5" x14ac:dyDescent="0.25">
      <c r="A1374" s="3">
        <f>TITRES_STAT!B1377</f>
        <v>44012</v>
      </c>
      <c r="B1374" s="6">
        <f>TITRES_STAT!D1377</f>
        <v>3.3786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3.1318219520330683E-2</v>
      </c>
      <c r="G1374" s="2">
        <f t="shared" si="195"/>
        <v>5.7242046949064623E-3</v>
      </c>
      <c r="H1374" s="2">
        <f t="shared" si="193"/>
        <v>5.471191403794208</v>
      </c>
      <c r="I1374" s="2">
        <f t="shared" si="194"/>
        <v>84.546895036767467</v>
      </c>
    </row>
    <row r="1375" spans="1:9" ht="13.5" x14ac:dyDescent="0.25">
      <c r="A1375" s="3">
        <f>TITRES_STAT!B1378</f>
        <v>44013</v>
      </c>
      <c r="B1375" s="6">
        <f>TITRES_STAT!D1378</f>
        <v>3.3786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2.9081203840307063E-2</v>
      </c>
      <c r="G1375" s="2">
        <f t="shared" si="195"/>
        <v>5.3153329309845723E-3</v>
      </c>
      <c r="H1375" s="2">
        <f t="shared" si="193"/>
        <v>5.471191403794208</v>
      </c>
      <c r="I1375" s="2">
        <f t="shared" si="194"/>
        <v>84.546895036767467</v>
      </c>
    </row>
    <row r="1376" spans="1:9" ht="13.5" x14ac:dyDescent="0.25">
      <c r="A1376" s="3">
        <f>TITRES_STAT!B1379</f>
        <v>44014</v>
      </c>
      <c r="B1376" s="6">
        <f>TITRES_STAT!D1379</f>
        <v>3.3786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2.7003974994570846E-2</v>
      </c>
      <c r="G1376" s="2">
        <f t="shared" si="195"/>
        <v>4.9356662930571029E-3</v>
      </c>
      <c r="H1376" s="2">
        <f t="shared" si="193"/>
        <v>5.471191403794208</v>
      </c>
      <c r="I1376" s="2">
        <f t="shared" si="194"/>
        <v>84.546895036767467</v>
      </c>
    </row>
    <row r="1377" spans="1:9" ht="13.5" x14ac:dyDescent="0.25">
      <c r="A1377" s="3">
        <f>TITRES_STAT!B1380</f>
        <v>44015</v>
      </c>
      <c r="B1377" s="6">
        <f>TITRES_STAT!D1380</f>
        <v>3.3786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2.5075119637815786E-2</v>
      </c>
      <c r="G1377" s="2">
        <f t="shared" si="195"/>
        <v>4.5831187006958813E-3</v>
      </c>
      <c r="H1377" s="2">
        <f t="shared" si="193"/>
        <v>5.471191403794208</v>
      </c>
      <c r="I1377" s="2">
        <f t="shared" si="194"/>
        <v>84.546895036767467</v>
      </c>
    </row>
    <row r="1378" spans="1:9" ht="13.5" x14ac:dyDescent="0.25">
      <c r="A1378" s="3">
        <f>TITRES_STAT!B1381</f>
        <v>44018</v>
      </c>
      <c r="B1378" s="6">
        <f>TITRES_STAT!D1381</f>
        <v>3.3786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2.3284039663686088E-2</v>
      </c>
      <c r="G1378" s="2">
        <f t="shared" si="195"/>
        <v>4.255753079217604E-3</v>
      </c>
      <c r="H1378" s="2">
        <f t="shared" si="193"/>
        <v>5.4711914037942089</v>
      </c>
      <c r="I1378" s="2">
        <f t="shared" si="194"/>
        <v>84.546895036767467</v>
      </c>
    </row>
    <row r="1379" spans="1:9" ht="13.5" x14ac:dyDescent="0.25">
      <c r="A1379" s="3">
        <f>TITRES_STAT!B1382</f>
        <v>44019</v>
      </c>
      <c r="B1379" s="6">
        <f>TITRES_STAT!D1382</f>
        <v>3.3786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2.1620893973422796E-2</v>
      </c>
      <c r="G1379" s="2">
        <f t="shared" si="195"/>
        <v>3.9517707164163467E-3</v>
      </c>
      <c r="H1379" s="2">
        <f t="shared" si="193"/>
        <v>5.471191403794208</v>
      </c>
      <c r="I1379" s="2">
        <f t="shared" si="194"/>
        <v>84.546895036767467</v>
      </c>
    </row>
    <row r="1380" spans="1:9" ht="13.5" x14ac:dyDescent="0.25">
      <c r="A1380" s="3">
        <f>TITRES_STAT!B1383</f>
        <v>44020</v>
      </c>
      <c r="B1380" s="6">
        <f>TITRES_STAT!D1383</f>
        <v>3.3786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2.0076544403892595E-2</v>
      </c>
      <c r="G1380" s="2">
        <f t="shared" si="195"/>
        <v>3.6695013795294651E-3</v>
      </c>
      <c r="H1380" s="2">
        <f t="shared" si="193"/>
        <v>5.4711914037942071</v>
      </c>
      <c r="I1380" s="2">
        <f t="shared" si="194"/>
        <v>84.546895036767467</v>
      </c>
    </row>
    <row r="1381" spans="1:9" ht="13.5" x14ac:dyDescent="0.25">
      <c r="A1381" s="3">
        <f>TITRES_STAT!B1384</f>
        <v>44021</v>
      </c>
      <c r="B1381" s="6">
        <f>TITRES_STAT!D1384</f>
        <v>3.4750999999999999</v>
      </c>
      <c r="C1381" s="2">
        <f t="shared" si="189"/>
        <v>9.6499999999999808E-2</v>
      </c>
      <c r="D1381" s="2">
        <f t="shared" si="190"/>
        <v>9.6499999999999808E-2</v>
      </c>
      <c r="E1381" s="2">
        <f t="shared" si="191"/>
        <v>0</v>
      </c>
      <c r="F1381" s="2">
        <f t="shared" si="195"/>
        <v>2.5535362660757396E-2</v>
      </c>
      <c r="G1381" s="2">
        <f t="shared" si="195"/>
        <v>3.4073941381345036E-3</v>
      </c>
      <c r="H1381" s="2">
        <f t="shared" si="193"/>
        <v>7.4941030082119049</v>
      </c>
      <c r="I1381" s="2">
        <f t="shared" si="194"/>
        <v>88.227126524917082</v>
      </c>
    </row>
    <row r="1382" spans="1:9" ht="13.5" x14ac:dyDescent="0.25">
      <c r="A1382" s="3">
        <f>TITRES_STAT!B1385</f>
        <v>44022</v>
      </c>
      <c r="B1382" s="6">
        <f>TITRES_STAT!D1385</f>
        <v>3.5781000000000001</v>
      </c>
      <c r="C1382" s="2">
        <f t="shared" si="189"/>
        <v>0.1030000000000002</v>
      </c>
      <c r="D1382" s="2">
        <f t="shared" si="190"/>
        <v>0.1030000000000002</v>
      </c>
      <c r="E1382" s="2">
        <f t="shared" si="191"/>
        <v>0</v>
      </c>
      <c r="F1382" s="2">
        <f t="shared" si="195"/>
        <v>3.1068551042131881E-2</v>
      </c>
      <c r="G1382" s="2">
        <f t="shared" si="195"/>
        <v>3.1640088425534678E-3</v>
      </c>
      <c r="H1382" s="2">
        <f t="shared" si="193"/>
        <v>9.8193628994596782</v>
      </c>
      <c r="I1382" s="2">
        <f t="shared" si="194"/>
        <v>90.757311596878409</v>
      </c>
    </row>
    <row r="1383" spans="1:9" ht="13.5" x14ac:dyDescent="0.25">
      <c r="A1383" s="3">
        <f>TITRES_STAT!B1386</f>
        <v>44025</v>
      </c>
      <c r="B1383" s="6">
        <f>TITRES_STAT!D1386</f>
        <v>3.5716999999999999</v>
      </c>
      <c r="C1383" s="2">
        <f t="shared" si="189"/>
        <v>-6.4000000000001833E-3</v>
      </c>
      <c r="D1383" s="2">
        <f t="shared" si="190"/>
        <v>0</v>
      </c>
      <c r="E1383" s="2">
        <f t="shared" si="191"/>
        <v>6.4000000000001833E-3</v>
      </c>
      <c r="F1383" s="2">
        <f t="shared" si="195"/>
        <v>2.8849368824836748E-2</v>
      </c>
      <c r="G1383" s="2">
        <f t="shared" si="195"/>
        <v>3.3951510680853762E-3</v>
      </c>
      <c r="H1383" s="2">
        <f t="shared" si="193"/>
        <v>8.497226852737878</v>
      </c>
      <c r="I1383" s="2">
        <f t="shared" si="194"/>
        <v>89.470610573951717</v>
      </c>
    </row>
    <row r="1384" spans="1:9" ht="13.5" x14ac:dyDescent="0.25">
      <c r="A1384" s="3">
        <f>TITRES_STAT!B1387</f>
        <v>44026</v>
      </c>
      <c r="B1384" s="6">
        <f>TITRES_STAT!D1387</f>
        <v>3.5716999999999999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2.6788699623062694E-2</v>
      </c>
      <c r="G1384" s="2">
        <f t="shared" si="195"/>
        <v>3.1526402775078491E-3</v>
      </c>
      <c r="H1384" s="2">
        <f t="shared" si="193"/>
        <v>8.4972268527378798</v>
      </c>
      <c r="I1384" s="2">
        <f t="shared" si="194"/>
        <v>89.470610573951717</v>
      </c>
    </row>
    <row r="1385" spans="1:9" ht="13.5" x14ac:dyDescent="0.25">
      <c r="A1385" s="3">
        <f>TITRES_STAT!B1388</f>
        <v>44027</v>
      </c>
      <c r="B1385" s="6">
        <f>TITRES_STAT!D1388</f>
        <v>3.7841</v>
      </c>
      <c r="C1385" s="2">
        <f t="shared" si="189"/>
        <v>0.21240000000000014</v>
      </c>
      <c r="D1385" s="2">
        <f t="shared" si="190"/>
        <v>0.21240000000000014</v>
      </c>
      <c r="E1385" s="2">
        <f t="shared" si="191"/>
        <v>0</v>
      </c>
      <c r="F1385" s="2">
        <f t="shared" si="195"/>
        <v>4.0046649649986797E-2</v>
      </c>
      <c r="G1385" s="2">
        <f t="shared" si="195"/>
        <v>2.9274516862572886E-3</v>
      </c>
      <c r="H1385" s="2">
        <f t="shared" si="193"/>
        <v>13.679696180122431</v>
      </c>
      <c r="I1385" s="2">
        <f t="shared" si="194"/>
        <v>93.187869914132918</v>
      </c>
    </row>
    <row r="1386" spans="1:9" ht="13.5" x14ac:dyDescent="0.25">
      <c r="A1386" s="3">
        <f>TITRES_STAT!B1389</f>
        <v>44028</v>
      </c>
      <c r="B1386" s="6">
        <f>TITRES_STAT!D1389</f>
        <v>3.8613</v>
      </c>
      <c r="C1386" s="2">
        <f t="shared" si="189"/>
        <v>7.7199999999999935E-2</v>
      </c>
      <c r="D1386" s="2">
        <f t="shared" si="190"/>
        <v>7.7199999999999935E-2</v>
      </c>
      <c r="E1386" s="2">
        <f t="shared" si="191"/>
        <v>0</v>
      </c>
      <c r="F1386" s="2">
        <f t="shared" si="195"/>
        <v>4.2700460389273449E-2</v>
      </c>
      <c r="G1386" s="2">
        <f t="shared" si="195"/>
        <v>2.7183479943817678E-3</v>
      </c>
      <c r="H1386" s="2">
        <f t="shared" si="193"/>
        <v>15.708239150221379</v>
      </c>
      <c r="I1386" s="2">
        <f t="shared" si="194"/>
        <v>94.014928856301708</v>
      </c>
    </row>
    <row r="1387" spans="1:9" ht="13.5" x14ac:dyDescent="0.25">
      <c r="A1387" s="3">
        <f>TITRES_STAT!B1390</f>
        <v>44029</v>
      </c>
      <c r="B1387" s="6">
        <f>TITRES_STAT!D1390</f>
        <v>3.8613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3.9650427504325347E-2</v>
      </c>
      <c r="G1387" s="2">
        <f t="shared" si="195"/>
        <v>2.5241802804973558E-3</v>
      </c>
      <c r="H1387" s="2">
        <f t="shared" si="193"/>
        <v>15.708239150221379</v>
      </c>
      <c r="I1387" s="2">
        <f t="shared" si="194"/>
        <v>94.014928856301708</v>
      </c>
    </row>
    <row r="1388" spans="1:9" ht="13.5" x14ac:dyDescent="0.25">
      <c r="A1388" s="3">
        <f>TITRES_STAT!B1391</f>
        <v>44032</v>
      </c>
      <c r="B1388" s="6">
        <f>TITRES_STAT!D1391</f>
        <v>3.8613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3.681825411115925E-2</v>
      </c>
      <c r="G1388" s="2">
        <f t="shared" si="195"/>
        <v>2.3438816890332592E-3</v>
      </c>
      <c r="H1388" s="2">
        <f t="shared" si="193"/>
        <v>15.708239150221377</v>
      </c>
      <c r="I1388" s="2">
        <f t="shared" si="194"/>
        <v>94.014928856301708</v>
      </c>
    </row>
    <row r="1389" spans="1:9" ht="13.5" x14ac:dyDescent="0.25">
      <c r="A1389" s="3">
        <f>TITRES_STAT!B1392</f>
        <v>44033</v>
      </c>
      <c r="B1389" s="6">
        <f>TITRES_STAT!D1392</f>
        <v>3.8613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3.418837881750502E-2</v>
      </c>
      <c r="G1389" s="2">
        <f t="shared" si="196"/>
        <v>2.1764615683880265E-3</v>
      </c>
      <c r="H1389" s="2">
        <f t="shared" si="193"/>
        <v>15.708239150221377</v>
      </c>
      <c r="I1389" s="2">
        <f t="shared" si="194"/>
        <v>94.014928856301708</v>
      </c>
    </row>
    <row r="1390" spans="1:9" ht="13.5" x14ac:dyDescent="0.25">
      <c r="A1390" s="3">
        <f>TITRES_STAT!B1393</f>
        <v>44034</v>
      </c>
      <c r="B1390" s="6">
        <f>TITRES_STAT!D1393</f>
        <v>3.8613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3.17463517591118E-2</v>
      </c>
      <c r="G1390" s="2">
        <f t="shared" si="196"/>
        <v>2.0210000277888817E-3</v>
      </c>
      <c r="H1390" s="2">
        <f t="shared" si="193"/>
        <v>15.708239150221376</v>
      </c>
      <c r="I1390" s="2">
        <f t="shared" si="194"/>
        <v>94.014928856301708</v>
      </c>
    </row>
    <row r="1391" spans="1:9" ht="13.5" x14ac:dyDescent="0.25">
      <c r="A1391" s="3">
        <f>TITRES_STAT!B1394</f>
        <v>44035</v>
      </c>
      <c r="B1391" s="6">
        <f>TITRES_STAT!D1394</f>
        <v>3.7968999999999999</v>
      </c>
      <c r="C1391" s="2">
        <f t="shared" si="189"/>
        <v>-6.4400000000000013E-2</v>
      </c>
      <c r="D1391" s="2">
        <f t="shared" si="190"/>
        <v>0</v>
      </c>
      <c r="E1391" s="2">
        <f t="shared" si="191"/>
        <v>6.4400000000000013E-2</v>
      </c>
      <c r="F1391" s="2">
        <f t="shared" si="196"/>
        <v>2.9478755204889528E-2</v>
      </c>
      <c r="G1391" s="2">
        <f t="shared" si="196"/>
        <v>6.4766428829468193E-3</v>
      </c>
      <c r="H1391" s="2">
        <f t="shared" si="193"/>
        <v>4.5515486553238729</v>
      </c>
      <c r="I1391" s="2">
        <f t="shared" si="194"/>
        <v>81.987008273069691</v>
      </c>
    </row>
    <row r="1392" spans="1:9" ht="13.5" x14ac:dyDescent="0.25">
      <c r="A1392" s="3">
        <f>TITRES_STAT!B1395</f>
        <v>44036</v>
      </c>
      <c r="B1392" s="6">
        <f>TITRES_STAT!D1395</f>
        <v>3.7968999999999999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2.7373129833111704E-2</v>
      </c>
      <c r="G1392" s="2">
        <f t="shared" si="196"/>
        <v>6.0140255341649042E-3</v>
      </c>
      <c r="H1392" s="2">
        <f t="shared" si="193"/>
        <v>4.5515486553238729</v>
      </c>
      <c r="I1392" s="2">
        <f t="shared" si="194"/>
        <v>81.987008273069691</v>
      </c>
    </row>
    <row r="1393" spans="1:9" ht="13.5" x14ac:dyDescent="0.25">
      <c r="A1393" s="3">
        <f>TITRES_STAT!B1396</f>
        <v>44039</v>
      </c>
      <c r="B1393" s="6">
        <f>TITRES_STAT!D1396</f>
        <v>3.8613</v>
      </c>
      <c r="C1393" s="2">
        <f t="shared" si="189"/>
        <v>6.4400000000000013E-2</v>
      </c>
      <c r="D1393" s="2">
        <f t="shared" si="190"/>
        <v>6.4400000000000013E-2</v>
      </c>
      <c r="E1393" s="2">
        <f t="shared" si="191"/>
        <v>0</v>
      </c>
      <c r="F1393" s="2">
        <f t="shared" si="196"/>
        <v>3.0017906273603727E-2</v>
      </c>
      <c r="G1393" s="2">
        <f t="shared" si="196"/>
        <v>5.5844522817245544E-3</v>
      </c>
      <c r="H1393" s="2">
        <f t="shared" si="193"/>
        <v>5.3752641726099215</v>
      </c>
      <c r="I1393" s="2">
        <f t="shared" si="194"/>
        <v>84.314375484292796</v>
      </c>
    </row>
    <row r="1394" spans="1:9" ht="13.5" x14ac:dyDescent="0.25">
      <c r="A1394" s="3">
        <f>TITRES_STAT!B1397</f>
        <v>44040</v>
      </c>
      <c r="B1394" s="6">
        <f>TITRES_STAT!D1397</f>
        <v>3.8613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2.7873770111203459E-2</v>
      </c>
      <c r="G1394" s="2">
        <f t="shared" si="196"/>
        <v>5.1855628330299431E-3</v>
      </c>
      <c r="H1394" s="2">
        <f t="shared" si="193"/>
        <v>5.3752641726099215</v>
      </c>
      <c r="I1394" s="2">
        <f t="shared" si="194"/>
        <v>84.314375484292796</v>
      </c>
    </row>
    <row r="1395" spans="1:9" ht="13.5" x14ac:dyDescent="0.25">
      <c r="A1395" s="3">
        <f>TITRES_STAT!B1398</f>
        <v>44041</v>
      </c>
      <c r="B1395" s="6">
        <f>TITRES_STAT!D1398</f>
        <v>3.8483999999999998</v>
      </c>
      <c r="C1395" s="2">
        <f t="shared" si="189"/>
        <v>-1.2900000000000134E-2</v>
      </c>
      <c r="D1395" s="2">
        <f t="shared" si="190"/>
        <v>0</v>
      </c>
      <c r="E1395" s="2">
        <f t="shared" si="191"/>
        <v>1.2900000000000134E-2</v>
      </c>
      <c r="F1395" s="2">
        <f t="shared" si="196"/>
        <v>2.5882786531831785E-2</v>
      </c>
      <c r="G1395" s="2">
        <f t="shared" si="196"/>
        <v>5.7365940592421002E-3</v>
      </c>
      <c r="H1395" s="2">
        <f t="shared" si="193"/>
        <v>4.5118734678694228</v>
      </c>
      <c r="I1395" s="2">
        <f t="shared" si="194"/>
        <v>81.857348398337905</v>
      </c>
    </row>
    <row r="1396" spans="1:9" ht="13.5" x14ac:dyDescent="0.25">
      <c r="A1396" s="3">
        <f>TITRES_STAT!B1399</f>
        <v>44042</v>
      </c>
      <c r="B1396" s="6">
        <f>TITRES_STAT!D1399</f>
        <v>3.8483999999999998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2.4034016065272369E-2</v>
      </c>
      <c r="G1396" s="2">
        <f t="shared" si="196"/>
        <v>5.3268373407248078E-3</v>
      </c>
      <c r="H1396" s="2">
        <f t="shared" si="193"/>
        <v>4.5118734678694219</v>
      </c>
      <c r="I1396" s="2">
        <f t="shared" si="194"/>
        <v>81.857348398337905</v>
      </c>
    </row>
    <row r="1397" spans="1:9" ht="13.5" x14ac:dyDescent="0.25">
      <c r="A1397" s="3">
        <f>TITRES_STAT!B1400</f>
        <v>44046</v>
      </c>
      <c r="B1397" s="6">
        <f>TITRES_STAT!D1400</f>
        <v>3.8613</v>
      </c>
      <c r="C1397" s="2">
        <f t="shared" si="189"/>
        <v>1.2900000000000134E-2</v>
      </c>
      <c r="D1397" s="2">
        <f t="shared" si="190"/>
        <v>1.2900000000000134E-2</v>
      </c>
      <c r="E1397" s="2">
        <f t="shared" si="191"/>
        <v>0</v>
      </c>
      <c r="F1397" s="2">
        <f t="shared" si="196"/>
        <v>2.3238729203467208E-2</v>
      </c>
      <c r="G1397" s="2">
        <f t="shared" si="196"/>
        <v>4.9463489592444648E-3</v>
      </c>
      <c r="H1397" s="2">
        <f t="shared" si="193"/>
        <v>4.698158054545515</v>
      </c>
      <c r="I1397" s="2">
        <f t="shared" si="194"/>
        <v>82.450469249404492</v>
      </c>
    </row>
    <row r="1398" spans="1:9" ht="13.5" x14ac:dyDescent="0.25">
      <c r="A1398" s="3">
        <f>TITRES_STAT!B1401</f>
        <v>44047</v>
      </c>
      <c r="B1398" s="6">
        <f>TITRES_STAT!D1401</f>
        <v>3.9578000000000002</v>
      </c>
      <c r="C1398" s="2">
        <f t="shared" si="189"/>
        <v>9.6500000000000252E-2</v>
      </c>
      <c r="D1398" s="2">
        <f t="shared" si="190"/>
        <v>9.6500000000000252E-2</v>
      </c>
      <c r="E1398" s="2">
        <f t="shared" si="191"/>
        <v>0</v>
      </c>
      <c r="F1398" s="2">
        <f t="shared" si="196"/>
        <v>2.8471677117505284E-2</v>
      </c>
      <c r="G1398" s="2">
        <f t="shared" si="196"/>
        <v>4.5930383192984313E-3</v>
      </c>
      <c r="H1398" s="2">
        <f t="shared" si="193"/>
        <v>6.198876460027928</v>
      </c>
      <c r="I1398" s="2">
        <f t="shared" si="194"/>
        <v>86.1089434503767</v>
      </c>
    </row>
    <row r="1399" spans="1:9" ht="13.5" x14ac:dyDescent="0.25">
      <c r="A1399" s="3">
        <f>TITRES_STAT!B1402</f>
        <v>44048</v>
      </c>
      <c r="B1399" s="6">
        <f>TITRES_STAT!D1402</f>
        <v>3.9578000000000002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2.6437985894826339E-2</v>
      </c>
      <c r="G1399" s="2">
        <f t="shared" si="196"/>
        <v>4.2649641536342577E-3</v>
      </c>
      <c r="H1399" s="2">
        <f t="shared" si="193"/>
        <v>6.1988764600279289</v>
      </c>
      <c r="I1399" s="2">
        <f t="shared" si="194"/>
        <v>86.1089434503767</v>
      </c>
    </row>
    <row r="1400" spans="1:9" ht="13.5" x14ac:dyDescent="0.25">
      <c r="A1400" s="3">
        <f>TITRES_STAT!B1403</f>
        <v>44049</v>
      </c>
      <c r="B1400" s="6">
        <f>TITRES_STAT!D1403</f>
        <v>4.0542999999999996</v>
      </c>
      <c r="C1400" s="2">
        <f t="shared" si="189"/>
        <v>9.6499999999999364E-2</v>
      </c>
      <c r="D1400" s="2">
        <f t="shared" si="190"/>
        <v>9.6499999999999364E-2</v>
      </c>
      <c r="E1400" s="2">
        <f t="shared" si="191"/>
        <v>0</v>
      </c>
      <c r="F1400" s="2">
        <f t="shared" si="196"/>
        <v>3.144241547376727E-2</v>
      </c>
      <c r="G1400" s="2">
        <f t="shared" si="196"/>
        <v>3.9603238569460965E-3</v>
      </c>
      <c r="H1400" s="2">
        <f t="shared" si="193"/>
        <v>7.9393546107649113</v>
      </c>
      <c r="I1400" s="2">
        <f t="shared" si="194"/>
        <v>88.813510107365204</v>
      </c>
    </row>
    <row r="1401" spans="1:9" ht="13.5" x14ac:dyDescent="0.25">
      <c r="A1401" s="3">
        <f>TITRES_STAT!B1404</f>
        <v>44050</v>
      </c>
      <c r="B1401" s="6">
        <f>TITRES_STAT!D1404</f>
        <v>4.0286</v>
      </c>
      <c r="C1401" s="2">
        <f t="shared" si="189"/>
        <v>-2.5699999999999612E-2</v>
      </c>
      <c r="D1401" s="2">
        <f t="shared" si="190"/>
        <v>0</v>
      </c>
      <c r="E1401" s="2">
        <f t="shared" si="191"/>
        <v>2.5699999999999612E-2</v>
      </c>
      <c r="F1401" s="2">
        <f t="shared" si="196"/>
        <v>2.9196528654212465E-2</v>
      </c>
      <c r="G1401" s="2">
        <f t="shared" si="196"/>
        <v>5.5131578671642045E-3</v>
      </c>
      <c r="H1401" s="2">
        <f t="shared" si="193"/>
        <v>5.2957904267722782</v>
      </c>
      <c r="I1401" s="2">
        <f t="shared" si="194"/>
        <v>84.116370904793925</v>
      </c>
    </row>
    <row r="1402" spans="1:9" ht="13.5" x14ac:dyDescent="0.25">
      <c r="A1402" s="3">
        <f>TITRES_STAT!B1405</f>
        <v>44053</v>
      </c>
      <c r="B1402" s="6">
        <f>TITRES_STAT!D1405</f>
        <v>4.1173999999999999</v>
      </c>
      <c r="C1402" s="2">
        <f t="shared" si="189"/>
        <v>8.879999999999999E-2</v>
      </c>
      <c r="D1402" s="2">
        <f t="shared" si="190"/>
        <v>8.879999999999999E-2</v>
      </c>
      <c r="E1402" s="2">
        <f t="shared" si="191"/>
        <v>0</v>
      </c>
      <c r="F1402" s="2">
        <f t="shared" si="196"/>
        <v>3.3453919464625857E-2</v>
      </c>
      <c r="G1402" s="2">
        <f t="shared" si="196"/>
        <v>5.1193608766524753E-3</v>
      </c>
      <c r="H1402" s="2">
        <f t="shared" si="193"/>
        <v>6.5347843745880265</v>
      </c>
      <c r="I1402" s="2">
        <f t="shared" si="194"/>
        <v>86.728220075246995</v>
      </c>
    </row>
    <row r="1403" spans="1:9" ht="13.5" x14ac:dyDescent="0.25">
      <c r="A1403" s="3">
        <f>TITRES_STAT!B1406</f>
        <v>44054</v>
      </c>
      <c r="B1403" s="6">
        <f>TITRES_STAT!D1406</f>
        <v>3.9986000000000002</v>
      </c>
      <c r="C1403" s="2">
        <f t="shared" si="189"/>
        <v>-0.11879999999999979</v>
      </c>
      <c r="D1403" s="2">
        <f t="shared" si="190"/>
        <v>0</v>
      </c>
      <c r="E1403" s="2">
        <f t="shared" si="191"/>
        <v>0.11879999999999979</v>
      </c>
      <c r="F1403" s="2">
        <f t="shared" si="196"/>
        <v>3.1064353788581155E-2</v>
      </c>
      <c r="G1403" s="2">
        <f t="shared" si="196"/>
        <v>1.3239406528320142E-2</v>
      </c>
      <c r="H1403" s="2">
        <f t="shared" si="193"/>
        <v>2.3463554595239624</v>
      </c>
      <c r="I1403" s="2">
        <f t="shared" si="194"/>
        <v>70.11674306284678</v>
      </c>
    </row>
    <row r="1404" spans="1:9" ht="13.5" x14ac:dyDescent="0.25">
      <c r="A1404" s="3">
        <f>TITRES_STAT!B1407</f>
        <v>44055</v>
      </c>
      <c r="B1404" s="6">
        <f>TITRES_STAT!D1407</f>
        <v>3.9986000000000002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2.8845471375111072E-2</v>
      </c>
      <c r="G1404" s="2">
        <f t="shared" si="196"/>
        <v>1.2293734633440133E-2</v>
      </c>
      <c r="H1404" s="2">
        <f t="shared" si="193"/>
        <v>2.3463554595239624</v>
      </c>
      <c r="I1404" s="2">
        <f t="shared" si="194"/>
        <v>70.11674306284678</v>
      </c>
    </row>
    <row r="1405" spans="1:9" ht="13.5" x14ac:dyDescent="0.25">
      <c r="A1405" s="3">
        <f>TITRES_STAT!B1408</f>
        <v>44057</v>
      </c>
      <c r="B1405" s="6">
        <f>TITRES_STAT!D1408</f>
        <v>3.9496000000000002</v>
      </c>
      <c r="C1405" s="2">
        <f t="shared" si="189"/>
        <v>-4.8999999999999932E-2</v>
      </c>
      <c r="D1405" s="2">
        <f t="shared" si="190"/>
        <v>0</v>
      </c>
      <c r="E1405" s="2">
        <f t="shared" si="191"/>
        <v>4.8999999999999932E-2</v>
      </c>
      <c r="F1405" s="2">
        <f t="shared" ref="F1405:G1420" si="197">((F1404*13)+D1405)/14</f>
        <v>2.678508056260314E-2</v>
      </c>
      <c r="G1405" s="2">
        <f t="shared" si="197"/>
        <v>1.4915610731051547E-2</v>
      </c>
      <c r="H1405" s="2">
        <f t="shared" si="193"/>
        <v>1.7957749800242204</v>
      </c>
      <c r="I1405" s="2">
        <f t="shared" si="194"/>
        <v>64.231742284519015</v>
      </c>
    </row>
    <row r="1406" spans="1:9" ht="13.5" x14ac:dyDescent="0.25">
      <c r="A1406" s="3">
        <f>TITRES_STAT!B1409</f>
        <v>44060</v>
      </c>
      <c r="B1406" s="6">
        <f>TITRES_STAT!D1409</f>
        <v>3.9496000000000002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2.4871860522417199E-2</v>
      </c>
      <c r="G1406" s="2">
        <f t="shared" si="197"/>
        <v>1.3850209964547864E-2</v>
      </c>
      <c r="H1406" s="2">
        <f t="shared" si="193"/>
        <v>1.7957749800242204</v>
      </c>
      <c r="I1406" s="2">
        <f t="shared" si="194"/>
        <v>64.231742284519015</v>
      </c>
    </row>
    <row r="1407" spans="1:9" ht="13.5" x14ac:dyDescent="0.25">
      <c r="A1407" s="3">
        <f>TITRES_STAT!B1410</f>
        <v>44061</v>
      </c>
      <c r="B1407" s="6">
        <f>TITRES_STAT!D1410</f>
        <v>3.9496000000000002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2.3095299056530256E-2</v>
      </c>
      <c r="G1407" s="2">
        <f t="shared" si="197"/>
        <v>1.2860909252794445E-2</v>
      </c>
      <c r="H1407" s="2">
        <f t="shared" si="193"/>
        <v>1.7957749800242204</v>
      </c>
      <c r="I1407" s="2">
        <f t="shared" si="194"/>
        <v>64.231742284519015</v>
      </c>
    </row>
    <row r="1408" spans="1:9" ht="13.5" x14ac:dyDescent="0.25">
      <c r="A1408" s="3">
        <f>TITRES_STAT!B1411</f>
        <v>44062</v>
      </c>
      <c r="B1408" s="6">
        <f>TITRES_STAT!D1411</f>
        <v>3.9496000000000002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2.1445634838206665E-2</v>
      </c>
      <c r="G1408" s="2">
        <f t="shared" si="197"/>
        <v>1.1942272877594843E-2</v>
      </c>
      <c r="H1408" s="2">
        <f t="shared" si="193"/>
        <v>1.7957749800242202</v>
      </c>
      <c r="I1408" s="2">
        <f t="shared" si="194"/>
        <v>64.231742284519015</v>
      </c>
    </row>
    <row r="1409" spans="1:9" ht="13.5" x14ac:dyDescent="0.25">
      <c r="A1409" s="3">
        <f>TITRES_STAT!B1412</f>
        <v>44064</v>
      </c>
      <c r="B1409" s="6">
        <f>TITRES_STAT!D1412</f>
        <v>3.9496000000000002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1.9913803778334762E-2</v>
      </c>
      <c r="G1409" s="2">
        <f t="shared" si="197"/>
        <v>1.1089253386338068E-2</v>
      </c>
      <c r="H1409" s="2">
        <f t="shared" si="193"/>
        <v>1.7957749800242204</v>
      </c>
      <c r="I1409" s="2">
        <f t="shared" si="194"/>
        <v>64.231742284519015</v>
      </c>
    </row>
    <row r="1410" spans="1:9" ht="13.5" x14ac:dyDescent="0.25">
      <c r="A1410" s="3">
        <f>TITRES_STAT!B1413</f>
        <v>44067</v>
      </c>
      <c r="B1410" s="6">
        <f>TITRES_STAT!D1413</f>
        <v>3.9496000000000002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1.8491389222739425E-2</v>
      </c>
      <c r="G1410" s="2">
        <f t="shared" si="197"/>
        <v>1.0297163858742492E-2</v>
      </c>
      <c r="H1410" s="2">
        <f t="shared" si="193"/>
        <v>1.7957749800242206</v>
      </c>
      <c r="I1410" s="2">
        <f t="shared" si="194"/>
        <v>64.231742284519015</v>
      </c>
    </row>
    <row r="1411" spans="1:9" ht="13.5" x14ac:dyDescent="0.25">
      <c r="A1411" s="3">
        <f>TITRES_STAT!B1414</f>
        <v>44068</v>
      </c>
      <c r="B1411" s="6">
        <f>TITRES_STAT!D1414</f>
        <v>3.9496000000000002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1.7170575706829467E-2</v>
      </c>
      <c r="G1411" s="2">
        <f t="shared" si="197"/>
        <v>9.5616521545465998E-3</v>
      </c>
      <c r="H1411" s="2">
        <f t="shared" si="193"/>
        <v>1.7957749800242206</v>
      </c>
      <c r="I1411" s="2">
        <f t="shared" si="194"/>
        <v>64.231742284519015</v>
      </c>
    </row>
    <row r="1412" spans="1:9" ht="13.5" x14ac:dyDescent="0.25">
      <c r="A1412" s="3">
        <f>TITRES_STAT!B1415</f>
        <v>44069</v>
      </c>
      <c r="B1412" s="6">
        <f>TITRES_STAT!D1415</f>
        <v>3.9496000000000002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1.5944106013484505E-2</v>
      </c>
      <c r="G1412" s="2">
        <f t="shared" si="197"/>
        <v>8.8786770006504135E-3</v>
      </c>
      <c r="H1412" s="2">
        <f t="shared" si="193"/>
        <v>1.7957749800242209</v>
      </c>
      <c r="I1412" s="2">
        <f t="shared" si="194"/>
        <v>64.231742284519015</v>
      </c>
    </row>
    <row r="1413" spans="1:9" ht="13.5" x14ac:dyDescent="0.25">
      <c r="A1413" s="3">
        <f>TITRES_STAT!B1416</f>
        <v>44070</v>
      </c>
      <c r="B1413" s="6">
        <f>TITRES_STAT!D1416</f>
        <v>3.9146999999999998</v>
      </c>
      <c r="C1413" s="2">
        <f t="shared" si="198"/>
        <v>-3.4900000000000375E-2</v>
      </c>
      <c r="D1413" s="2">
        <f t="shared" si="199"/>
        <v>0</v>
      </c>
      <c r="E1413" s="2">
        <f t="shared" si="200"/>
        <v>3.4900000000000375E-2</v>
      </c>
      <c r="F1413" s="2">
        <f t="shared" si="197"/>
        <v>1.4805241298235612E-2</v>
      </c>
      <c r="G1413" s="2">
        <f t="shared" si="197"/>
        <v>1.0737342929175411E-2</v>
      </c>
      <c r="H1413" s="2">
        <f t="shared" si="193"/>
        <v>1.3788552154748588</v>
      </c>
      <c r="I1413" s="2">
        <f t="shared" si="194"/>
        <v>57.962973387584526</v>
      </c>
    </row>
    <row r="1414" spans="1:9" ht="13.5" x14ac:dyDescent="0.25">
      <c r="A1414" s="3">
        <f>TITRES_STAT!B1417</f>
        <v>44071</v>
      </c>
      <c r="B1414" s="6">
        <f>TITRES_STAT!D1417</f>
        <v>3.8028</v>
      </c>
      <c r="C1414" s="2">
        <f t="shared" si="198"/>
        <v>-0.11189999999999989</v>
      </c>
      <c r="D1414" s="2">
        <f t="shared" si="199"/>
        <v>0</v>
      </c>
      <c r="E1414" s="2">
        <f t="shared" si="200"/>
        <v>0.11189999999999989</v>
      </c>
      <c r="F1414" s="2">
        <f t="shared" si="197"/>
        <v>1.3747724062647354E-2</v>
      </c>
      <c r="G1414" s="2">
        <f t="shared" si="197"/>
        <v>1.7963247005662875E-2</v>
      </c>
      <c r="H1414" s="2">
        <f t="shared" si="193"/>
        <v>0.76532511401270686</v>
      </c>
      <c r="I1414" s="2">
        <f t="shared" si="194"/>
        <v>43.353210575080396</v>
      </c>
    </row>
    <row r="1415" spans="1:9" ht="13.5" x14ac:dyDescent="0.25">
      <c r="A1415" s="3">
        <f>TITRES_STAT!B1418</f>
        <v>44074</v>
      </c>
      <c r="B1415" s="6">
        <f>TITRES_STAT!D1418</f>
        <v>3.8028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1.2765743772458257E-2</v>
      </c>
      <c r="G1415" s="2">
        <f t="shared" si="197"/>
        <v>1.6680157933829813E-2</v>
      </c>
      <c r="H1415" s="2">
        <f t="shared" si="193"/>
        <v>0.76532511401270675</v>
      </c>
      <c r="I1415" s="2">
        <f t="shared" si="194"/>
        <v>43.353210575080389</v>
      </c>
    </row>
    <row r="1416" spans="1:9" ht="13.5" x14ac:dyDescent="0.25">
      <c r="A1416" s="3">
        <f>TITRES_STAT!B1419</f>
        <v>44075</v>
      </c>
      <c r="B1416" s="6">
        <f>TITRES_STAT!D1419</f>
        <v>3.6560000000000001</v>
      </c>
      <c r="C1416" s="2">
        <f t="shared" si="198"/>
        <v>-0.14679999999999982</v>
      </c>
      <c r="D1416" s="2">
        <f t="shared" si="199"/>
        <v>0</v>
      </c>
      <c r="E1416" s="2">
        <f t="shared" si="200"/>
        <v>0.14679999999999982</v>
      </c>
      <c r="F1416" s="2">
        <f t="shared" si="197"/>
        <v>1.185390493156838E-2</v>
      </c>
      <c r="G1416" s="2">
        <f t="shared" si="197"/>
        <v>2.5974432367127671E-2</v>
      </c>
      <c r="H1416" s="2">
        <f t="shared" si="193"/>
        <v>0.45636819946719087</v>
      </c>
      <c r="I1416" s="2">
        <f t="shared" si="194"/>
        <v>31.336045351316528</v>
      </c>
    </row>
    <row r="1417" spans="1:9" ht="13.5" x14ac:dyDescent="0.25">
      <c r="A1417" s="3">
        <f>TITRES_STAT!B1420</f>
        <v>44076</v>
      </c>
      <c r="B1417" s="6">
        <f>TITRES_STAT!D1420</f>
        <v>3.4462999999999999</v>
      </c>
      <c r="C1417" s="2">
        <f t="shared" si="198"/>
        <v>-0.20970000000000022</v>
      </c>
      <c r="D1417" s="2">
        <f t="shared" si="199"/>
        <v>0</v>
      </c>
      <c r="E1417" s="2">
        <f t="shared" si="200"/>
        <v>0.20970000000000022</v>
      </c>
      <c r="F1417" s="2">
        <f t="shared" si="197"/>
        <v>1.1007197436456354E-2</v>
      </c>
      <c r="G1417" s="2">
        <f t="shared" si="197"/>
        <v>3.9097687198047133E-2</v>
      </c>
      <c r="H1417" s="2">
        <f t="shared" si="193"/>
        <v>0.28153065373662678</v>
      </c>
      <c r="I1417" s="2">
        <f t="shared" si="194"/>
        <v>21.96831210519646</v>
      </c>
    </row>
    <row r="1418" spans="1:9" ht="13.5" x14ac:dyDescent="0.25">
      <c r="A1418" s="3">
        <f>TITRES_STAT!B1421</f>
        <v>44077</v>
      </c>
      <c r="B1418" s="6">
        <f>TITRES_STAT!D1421</f>
        <v>3.3553999999999999</v>
      </c>
      <c r="C1418" s="2">
        <f t="shared" si="198"/>
        <v>-9.0899999999999981E-2</v>
      </c>
      <c r="D1418" s="2">
        <f t="shared" si="199"/>
        <v>0</v>
      </c>
      <c r="E1418" s="2">
        <f t="shared" si="200"/>
        <v>9.0899999999999981E-2</v>
      </c>
      <c r="F1418" s="2">
        <f t="shared" si="197"/>
        <v>1.0220969048138042E-2</v>
      </c>
      <c r="G1418" s="2">
        <f t="shared" si="197"/>
        <v>4.279785239818662E-2</v>
      </c>
      <c r="H1418" s="2">
        <f t="shared" si="193"/>
        <v>0.23881967144153038</v>
      </c>
      <c r="I1418" s="2">
        <f t="shared" si="194"/>
        <v>19.278001225443248</v>
      </c>
    </row>
    <row r="1419" spans="1:9" ht="13.5" x14ac:dyDescent="0.25">
      <c r="A1419" s="3">
        <f>TITRES_STAT!B1422</f>
        <v>44078</v>
      </c>
      <c r="B1419" s="6">
        <f>TITRES_STAT!D1422</f>
        <v>3.3553999999999999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9.4908998304138962E-3</v>
      </c>
      <c r="G1419" s="2">
        <f t="shared" si="197"/>
        <v>3.9740862941173294E-2</v>
      </c>
      <c r="H1419" s="2">
        <f t="shared" si="193"/>
        <v>0.23881967144153038</v>
      </c>
      <c r="I1419" s="2">
        <f t="shared" si="194"/>
        <v>19.278001225443248</v>
      </c>
    </row>
    <row r="1420" spans="1:9" ht="13.5" x14ac:dyDescent="0.25">
      <c r="A1420" s="3">
        <f>TITRES_STAT!B1423</f>
        <v>44081</v>
      </c>
      <c r="B1420" s="6">
        <f>TITRES_STAT!D1423</f>
        <v>3.3485</v>
      </c>
      <c r="C1420" s="2">
        <f t="shared" si="198"/>
        <v>-6.8999999999999062E-3</v>
      </c>
      <c r="D1420" s="2">
        <f t="shared" si="199"/>
        <v>0</v>
      </c>
      <c r="E1420" s="2">
        <f t="shared" si="200"/>
        <v>6.8999999999999062E-3</v>
      </c>
      <c r="F1420" s="2">
        <f t="shared" si="197"/>
        <v>8.8129784139557611E-3</v>
      </c>
      <c r="G1420" s="2">
        <f t="shared" si="197"/>
        <v>3.7395087016803767E-2</v>
      </c>
      <c r="H1420" s="2">
        <f t="shared" si="193"/>
        <v>0.23567209270018766</v>
      </c>
      <c r="I1420" s="2">
        <f t="shared" si="194"/>
        <v>19.072381264611835</v>
      </c>
    </row>
    <row r="1421" spans="1:9" ht="13.5" x14ac:dyDescent="0.25">
      <c r="A1421" s="3">
        <f>TITRES_STAT!B1424</f>
        <v>44082</v>
      </c>
      <c r="B1421" s="6">
        <f>TITRES_STAT!D1424</f>
        <v>3.3414999999999999</v>
      </c>
      <c r="C1421" s="2">
        <f t="shared" si="198"/>
        <v>-7.0000000000001172E-3</v>
      </c>
      <c r="D1421" s="2">
        <f t="shared" si="199"/>
        <v>0</v>
      </c>
      <c r="E1421" s="2">
        <f t="shared" si="200"/>
        <v>7.0000000000001172E-3</v>
      </c>
      <c r="F1421" s="2">
        <f t="shared" ref="F1421:G1436" si="201">((F1420*13)+D1421)/14</f>
        <v>8.1834799558160639E-3</v>
      </c>
      <c r="G1421" s="2">
        <f t="shared" si="201"/>
        <v>3.5224009372746362E-2</v>
      </c>
      <c r="H1421" s="2">
        <f t="shared" si="193"/>
        <v>0.23232675954679405</v>
      </c>
      <c r="I1421" s="2">
        <f t="shared" si="194"/>
        <v>18.852691280698593</v>
      </c>
    </row>
    <row r="1422" spans="1:9" ht="13.5" x14ac:dyDescent="0.25">
      <c r="A1422" s="3">
        <f>TITRES_STAT!B1425</f>
        <v>44083</v>
      </c>
      <c r="B1422" s="6">
        <f>TITRES_STAT!D1425</f>
        <v>3.2646000000000002</v>
      </c>
      <c r="C1422" s="2">
        <f t="shared" si="198"/>
        <v>-7.6899999999999746E-2</v>
      </c>
      <c r="D1422" s="2">
        <f t="shared" si="199"/>
        <v>0</v>
      </c>
      <c r="E1422" s="2">
        <f t="shared" si="200"/>
        <v>7.6899999999999746E-2</v>
      </c>
      <c r="F1422" s="2">
        <f t="shared" si="201"/>
        <v>7.5989456732577735E-3</v>
      </c>
      <c r="G1422" s="2">
        <f t="shared" si="201"/>
        <v>3.8200865846121604E-2</v>
      </c>
      <c r="H1422" s="2">
        <f t="shared" si="193"/>
        <v>0.19892077064083791</v>
      </c>
      <c r="I1422" s="2">
        <f t="shared" si="194"/>
        <v>16.591652719012643</v>
      </c>
    </row>
    <row r="1423" spans="1:9" ht="13.5" x14ac:dyDescent="0.25">
      <c r="A1423" s="3">
        <f>TITRES_STAT!B1426</f>
        <v>44084</v>
      </c>
      <c r="B1423" s="6">
        <f>TITRES_STAT!D1426</f>
        <v>3.2646000000000002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7.0561638394536471E-3</v>
      </c>
      <c r="G1423" s="2">
        <f t="shared" si="201"/>
        <v>3.5472232571398629E-2</v>
      </c>
      <c r="H1423" s="2">
        <f t="shared" si="193"/>
        <v>0.19892077064083791</v>
      </c>
      <c r="I1423" s="2">
        <f t="shared" si="194"/>
        <v>16.591652719012643</v>
      </c>
    </row>
    <row r="1424" spans="1:9" ht="13.5" x14ac:dyDescent="0.25">
      <c r="A1424" s="3">
        <f>TITRES_STAT!B1427</f>
        <v>44085</v>
      </c>
      <c r="B1424" s="6">
        <f>TITRES_STAT!D1427</f>
        <v>3.1737000000000002</v>
      </c>
      <c r="C1424" s="2">
        <f t="shared" si="198"/>
        <v>-9.0899999999999981E-2</v>
      </c>
      <c r="D1424" s="2">
        <f t="shared" si="199"/>
        <v>0</v>
      </c>
      <c r="E1424" s="2">
        <f t="shared" si="200"/>
        <v>9.0899999999999981E-2</v>
      </c>
      <c r="F1424" s="2">
        <f t="shared" si="201"/>
        <v>6.5521521366355296E-3</v>
      </c>
      <c r="G1424" s="2">
        <f t="shared" si="201"/>
        <v>3.943135881629873E-2</v>
      </c>
      <c r="H1424" s="2">
        <f t="shared" si="193"/>
        <v>0.16616602453799373</v>
      </c>
      <c r="I1424" s="2">
        <f t="shared" si="194"/>
        <v>14.248916624356681</v>
      </c>
    </row>
    <row r="1425" spans="1:9" ht="13.5" x14ac:dyDescent="0.25">
      <c r="A1425" s="3">
        <f>TITRES_STAT!B1428</f>
        <v>44088</v>
      </c>
      <c r="B1425" s="6">
        <f>TITRES_STAT!D1428</f>
        <v>3.2646000000000002</v>
      </c>
      <c r="C1425" s="2">
        <f t="shared" si="198"/>
        <v>9.0899999999999981E-2</v>
      </c>
      <c r="D1425" s="2">
        <f t="shared" si="199"/>
        <v>9.0899999999999981E-2</v>
      </c>
      <c r="E1425" s="2">
        <f t="shared" si="200"/>
        <v>0</v>
      </c>
      <c r="F1425" s="2">
        <f t="shared" si="201"/>
        <v>1.2576998412590135E-2</v>
      </c>
      <c r="G1425" s="2">
        <f t="shared" si="201"/>
        <v>3.6614833186563105E-2</v>
      </c>
      <c r="H1425" s="2">
        <f t="shared" ref="H1425:H1488" si="202">F1425/G1425</f>
        <v>0.34349462548434156</v>
      </c>
      <c r="I1425" s="2">
        <f t="shared" ref="I1425:I1488" si="203">IF(G1425=0,100,100-(100/(1+H1425)))</f>
        <v>25.56724969111869</v>
      </c>
    </row>
    <row r="1426" spans="1:9" ht="13.5" x14ac:dyDescent="0.25">
      <c r="A1426" s="3">
        <f>TITRES_STAT!B1429</f>
        <v>44089</v>
      </c>
      <c r="B1426" s="6">
        <f>TITRES_STAT!D1429</f>
        <v>3.4114</v>
      </c>
      <c r="C1426" s="2">
        <f t="shared" si="198"/>
        <v>0.14679999999999982</v>
      </c>
      <c r="D1426" s="2">
        <f t="shared" si="199"/>
        <v>0.14679999999999982</v>
      </c>
      <c r="E1426" s="2">
        <f t="shared" si="200"/>
        <v>0</v>
      </c>
      <c r="F1426" s="2">
        <f t="shared" si="201"/>
        <v>2.2164355668833683E-2</v>
      </c>
      <c r="G1426" s="2">
        <f t="shared" si="201"/>
        <v>3.3999487958951455E-2</v>
      </c>
      <c r="H1426" s="2">
        <f t="shared" si="202"/>
        <v>0.65190263146296024</v>
      </c>
      <c r="I1426" s="2">
        <f t="shared" si="203"/>
        <v>39.463744354328043</v>
      </c>
    </row>
    <row r="1427" spans="1:9" ht="13.5" x14ac:dyDescent="0.25">
      <c r="A1427" s="3">
        <f>TITRES_STAT!B1430</f>
        <v>44090</v>
      </c>
      <c r="B1427" s="6">
        <f>TITRES_STAT!D1430</f>
        <v>3.5091999999999999</v>
      </c>
      <c r="C1427" s="2">
        <f t="shared" si="198"/>
        <v>9.7799999999999887E-2</v>
      </c>
      <c r="D1427" s="2">
        <f t="shared" si="199"/>
        <v>9.7799999999999887E-2</v>
      </c>
      <c r="E1427" s="2">
        <f t="shared" si="200"/>
        <v>0</v>
      </c>
      <c r="F1427" s="2">
        <f t="shared" si="201"/>
        <v>2.7566901692488412E-2</v>
      </c>
      <c r="G1427" s="2">
        <f t="shared" si="201"/>
        <v>3.1570953104740639E-2</v>
      </c>
      <c r="H1427" s="2">
        <f t="shared" si="202"/>
        <v>0.87317293212630365</v>
      </c>
      <c r="I1427" s="2">
        <f t="shared" si="203"/>
        <v>46.614646045260471</v>
      </c>
    </row>
    <row r="1428" spans="1:9" ht="13.5" x14ac:dyDescent="0.25">
      <c r="A1428" s="3">
        <f>TITRES_STAT!B1431</f>
        <v>44091</v>
      </c>
      <c r="B1428" s="6">
        <f>TITRES_STAT!D1431</f>
        <v>3.5091999999999999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2.5597837285882098E-2</v>
      </c>
      <c r="G1428" s="2">
        <f t="shared" si="201"/>
        <v>2.9315885025830594E-2</v>
      </c>
      <c r="H1428" s="2">
        <f t="shared" si="202"/>
        <v>0.87317293212630365</v>
      </c>
      <c r="I1428" s="2">
        <f t="shared" si="203"/>
        <v>46.614646045260471</v>
      </c>
    </row>
    <row r="1429" spans="1:9" ht="13.5" x14ac:dyDescent="0.25">
      <c r="A1429" s="3">
        <f>TITRES_STAT!B1432</f>
        <v>44092</v>
      </c>
      <c r="B1429" s="6">
        <f>TITRES_STAT!D1432</f>
        <v>3.3904000000000001</v>
      </c>
      <c r="C1429" s="2">
        <f t="shared" si="198"/>
        <v>-0.11879999999999979</v>
      </c>
      <c r="D1429" s="2">
        <f t="shared" si="199"/>
        <v>0</v>
      </c>
      <c r="E1429" s="2">
        <f t="shared" si="200"/>
        <v>0.11879999999999979</v>
      </c>
      <c r="F1429" s="2">
        <f t="shared" si="201"/>
        <v>2.3769420336890522E-2</v>
      </c>
      <c r="G1429" s="2">
        <f t="shared" si="201"/>
        <v>3.5707607523985538E-2</v>
      </c>
      <c r="H1429" s="2">
        <f t="shared" si="202"/>
        <v>0.66566824229050103</v>
      </c>
      <c r="I1429" s="2">
        <f t="shared" si="203"/>
        <v>39.964035177564796</v>
      </c>
    </row>
    <row r="1430" spans="1:9" ht="13.5" x14ac:dyDescent="0.25">
      <c r="A1430" s="3">
        <f>TITRES_STAT!B1433</f>
        <v>44095</v>
      </c>
      <c r="B1430" s="6">
        <f>TITRES_STAT!D1433</f>
        <v>3.1947000000000001</v>
      </c>
      <c r="C1430" s="2">
        <f t="shared" si="198"/>
        <v>-0.19569999999999999</v>
      </c>
      <c r="D1430" s="2">
        <f t="shared" si="199"/>
        <v>0</v>
      </c>
      <c r="E1430" s="2">
        <f t="shared" si="200"/>
        <v>0.19569999999999999</v>
      </c>
      <c r="F1430" s="2">
        <f t="shared" si="201"/>
        <v>2.2071604598541201E-2</v>
      </c>
      <c r="G1430" s="2">
        <f t="shared" si="201"/>
        <v>4.7135635557986569E-2</v>
      </c>
      <c r="H1430" s="2">
        <f t="shared" si="202"/>
        <v>0.46825728214460094</v>
      </c>
      <c r="I1430" s="2">
        <f t="shared" si="203"/>
        <v>31.892045613466593</v>
      </c>
    </row>
    <row r="1431" spans="1:9" ht="13.5" x14ac:dyDescent="0.25">
      <c r="A1431" s="3">
        <f>TITRES_STAT!B1434</f>
        <v>44096</v>
      </c>
      <c r="B1431" s="6">
        <f>TITRES_STAT!D1434</f>
        <v>3.2017000000000002</v>
      </c>
      <c r="C1431" s="2">
        <f t="shared" si="198"/>
        <v>7.0000000000001172E-3</v>
      </c>
      <c r="D1431" s="2">
        <f t="shared" si="199"/>
        <v>7.0000000000001172E-3</v>
      </c>
      <c r="E1431" s="2">
        <f t="shared" si="200"/>
        <v>0</v>
      </c>
      <c r="F1431" s="2">
        <f t="shared" si="201"/>
        <v>2.0995061412931122E-2</v>
      </c>
      <c r="G1431" s="2">
        <f t="shared" si="201"/>
        <v>4.3768804446701816E-2</v>
      </c>
      <c r="H1431" s="2">
        <f t="shared" si="202"/>
        <v>0.4796809435016039</v>
      </c>
      <c r="I1431" s="2">
        <f t="shared" si="203"/>
        <v>32.417863162207027</v>
      </c>
    </row>
    <row r="1432" spans="1:9" ht="13.5" x14ac:dyDescent="0.25">
      <c r="A1432" s="3">
        <f>TITRES_STAT!B1435</f>
        <v>44097</v>
      </c>
      <c r="B1432" s="6">
        <f>TITRES_STAT!D1435</f>
        <v>3.1177999999999999</v>
      </c>
      <c r="C1432" s="2">
        <f t="shared" si="198"/>
        <v>-8.3900000000000308E-2</v>
      </c>
      <c r="D1432" s="2">
        <f t="shared" si="199"/>
        <v>0</v>
      </c>
      <c r="E1432" s="2">
        <f t="shared" si="200"/>
        <v>8.3900000000000308E-2</v>
      </c>
      <c r="F1432" s="2">
        <f t="shared" si="201"/>
        <v>1.9495414169150328E-2</v>
      </c>
      <c r="G1432" s="2">
        <f t="shared" si="201"/>
        <v>4.6635318414794569E-2</v>
      </c>
      <c r="H1432" s="2">
        <f t="shared" si="202"/>
        <v>0.41803969248692019</v>
      </c>
      <c r="I1432" s="2">
        <f t="shared" si="203"/>
        <v>29.480112207139513</v>
      </c>
    </row>
    <row r="1433" spans="1:9" ht="13.5" x14ac:dyDescent="0.25">
      <c r="A1433" s="3">
        <f>TITRES_STAT!B1436</f>
        <v>44098</v>
      </c>
      <c r="B1433" s="6">
        <f>TITRES_STAT!D1436</f>
        <v>3.1177999999999999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1.8102884585639589E-2</v>
      </c>
      <c r="G1433" s="2">
        <f t="shared" si="201"/>
        <v>4.3304224242309237E-2</v>
      </c>
      <c r="H1433" s="2">
        <f t="shared" si="202"/>
        <v>0.41803969248692019</v>
      </c>
      <c r="I1433" s="2">
        <f t="shared" si="203"/>
        <v>29.480112207139513</v>
      </c>
    </row>
    <row r="1434" spans="1:9" ht="13.5" x14ac:dyDescent="0.25">
      <c r="A1434" s="3">
        <f>TITRES_STAT!B1437</f>
        <v>44099</v>
      </c>
      <c r="B1434" s="6">
        <f>TITRES_STAT!D1437</f>
        <v>3.0268999999999999</v>
      </c>
      <c r="C1434" s="2">
        <f t="shared" si="198"/>
        <v>-9.0899999999999981E-2</v>
      </c>
      <c r="D1434" s="2">
        <f t="shared" si="199"/>
        <v>0</v>
      </c>
      <c r="E1434" s="2">
        <f t="shared" si="200"/>
        <v>9.0899999999999981E-2</v>
      </c>
      <c r="F1434" s="2">
        <f t="shared" si="201"/>
        <v>1.6809821400951046E-2</v>
      </c>
      <c r="G1434" s="2">
        <f t="shared" si="201"/>
        <v>4.6703922510715715E-2</v>
      </c>
      <c r="H1434" s="2">
        <f t="shared" si="202"/>
        <v>0.35992311774442953</v>
      </c>
      <c r="I1434" s="2">
        <f t="shared" si="203"/>
        <v>26.466431303954778</v>
      </c>
    </row>
    <row r="1435" spans="1:9" ht="13.5" x14ac:dyDescent="0.25">
      <c r="A1435" s="3">
        <f>TITRES_STAT!B1438</f>
        <v>44102</v>
      </c>
      <c r="B1435" s="6">
        <f>TITRES_STAT!D1438</f>
        <v>3.0268999999999999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1.5609119872311686E-2</v>
      </c>
      <c r="G1435" s="2">
        <f t="shared" si="201"/>
        <v>4.336792804566459E-2</v>
      </c>
      <c r="H1435" s="2">
        <f t="shared" si="202"/>
        <v>0.35992311774442959</v>
      </c>
      <c r="I1435" s="2">
        <f t="shared" si="203"/>
        <v>26.466431303954778</v>
      </c>
    </row>
    <row r="1436" spans="1:9" ht="13.5" x14ac:dyDescent="0.25">
      <c r="A1436" s="3">
        <f>TITRES_STAT!B1439</f>
        <v>44103</v>
      </c>
      <c r="B1436" s="6">
        <f>TITRES_STAT!D1439</f>
        <v>3.0268999999999999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1.4494182738575136E-2</v>
      </c>
      <c r="G1436" s="2">
        <f t="shared" si="201"/>
        <v>4.0270218899545691E-2</v>
      </c>
      <c r="H1436" s="2">
        <f t="shared" si="202"/>
        <v>0.35992311774442953</v>
      </c>
      <c r="I1436" s="2">
        <f t="shared" si="203"/>
        <v>26.466431303954778</v>
      </c>
    </row>
    <row r="1437" spans="1:9" ht="13.5" x14ac:dyDescent="0.25">
      <c r="A1437" s="3">
        <f>TITRES_STAT!B1440</f>
        <v>44104</v>
      </c>
      <c r="B1437" s="6">
        <f>TITRES_STAT!D1440</f>
        <v>3.1597</v>
      </c>
      <c r="C1437" s="2">
        <f t="shared" si="198"/>
        <v>0.13280000000000003</v>
      </c>
      <c r="D1437" s="2">
        <f t="shared" si="199"/>
        <v>0.13280000000000003</v>
      </c>
      <c r="E1437" s="2">
        <f t="shared" si="200"/>
        <v>0</v>
      </c>
      <c r="F1437" s="2">
        <f t="shared" ref="F1437:G1452" si="204">((F1436*13)+D1437)/14</f>
        <v>2.2944598257248341E-2</v>
      </c>
      <c r="G1437" s="2">
        <f t="shared" si="204"/>
        <v>3.739377469243528E-2</v>
      </c>
      <c r="H1437" s="2">
        <f t="shared" si="202"/>
        <v>0.61359406601682309</v>
      </c>
      <c r="I1437" s="2">
        <f t="shared" si="203"/>
        <v>38.026544528109703</v>
      </c>
    </row>
    <row r="1438" spans="1:9" ht="13.5" x14ac:dyDescent="0.25">
      <c r="A1438" s="3">
        <f>TITRES_STAT!B1441</f>
        <v>44105</v>
      </c>
      <c r="B1438" s="6">
        <f>TITRES_STAT!D1441</f>
        <v>3.2505999999999999</v>
      </c>
      <c r="C1438" s="2">
        <f t="shared" si="198"/>
        <v>9.0899999999999981E-2</v>
      </c>
      <c r="D1438" s="2">
        <f t="shared" si="199"/>
        <v>9.0899999999999981E-2</v>
      </c>
      <c r="E1438" s="2">
        <f t="shared" si="200"/>
        <v>0</v>
      </c>
      <c r="F1438" s="2">
        <f t="shared" si="204"/>
        <v>2.7798555524587744E-2</v>
      </c>
      <c r="G1438" s="2">
        <f t="shared" si="204"/>
        <v>3.4722790785832756E-2</v>
      </c>
      <c r="H1438" s="2">
        <f t="shared" si="202"/>
        <v>0.80058528981863497</v>
      </c>
      <c r="I1438" s="2">
        <f t="shared" si="203"/>
        <v>44.462503073057675</v>
      </c>
    </row>
    <row r="1439" spans="1:9" ht="13.5" x14ac:dyDescent="0.25">
      <c r="A1439" s="3">
        <f>TITRES_STAT!B1442</f>
        <v>44106</v>
      </c>
      <c r="B1439" s="6">
        <f>TITRES_STAT!D1442</f>
        <v>3.2576000000000001</v>
      </c>
      <c r="C1439" s="2">
        <f t="shared" si="198"/>
        <v>7.0000000000001172E-3</v>
      </c>
      <c r="D1439" s="2">
        <f t="shared" si="199"/>
        <v>7.0000000000001172E-3</v>
      </c>
      <c r="E1439" s="2">
        <f t="shared" si="200"/>
        <v>0</v>
      </c>
      <c r="F1439" s="2">
        <f t="shared" si="204"/>
        <v>2.6312944415688627E-2</v>
      </c>
      <c r="G1439" s="2">
        <f t="shared" si="204"/>
        <v>3.2242591443987563E-2</v>
      </c>
      <c r="H1439" s="2">
        <f t="shared" si="202"/>
        <v>0.81609272819773093</v>
      </c>
      <c r="I1439" s="2">
        <f t="shared" si="203"/>
        <v>44.936732333464697</v>
      </c>
    </row>
    <row r="1440" spans="1:9" ht="13.5" x14ac:dyDescent="0.25">
      <c r="A1440" s="3">
        <f>TITRES_STAT!B1443</f>
        <v>44109</v>
      </c>
      <c r="B1440" s="6">
        <f>TITRES_STAT!D1443</f>
        <v>3.4533</v>
      </c>
      <c r="C1440" s="2">
        <f t="shared" si="198"/>
        <v>0.19569999999999999</v>
      </c>
      <c r="D1440" s="2">
        <f t="shared" si="199"/>
        <v>0.19569999999999999</v>
      </c>
      <c r="E1440" s="2">
        <f t="shared" si="200"/>
        <v>0</v>
      </c>
      <c r="F1440" s="2">
        <f t="shared" si="204"/>
        <v>3.8412019814568009E-2</v>
      </c>
      <c r="G1440" s="2">
        <f t="shared" si="204"/>
        <v>2.9939549197988451E-2</v>
      </c>
      <c r="H1440" s="2">
        <f t="shared" si="202"/>
        <v>1.2829859113960473</v>
      </c>
      <c r="I1440" s="2">
        <f t="shared" si="203"/>
        <v>56.197714799365571</v>
      </c>
    </row>
    <row r="1441" spans="1:9" ht="13.5" x14ac:dyDescent="0.25">
      <c r="A1441" s="3">
        <f>TITRES_STAT!B1444</f>
        <v>44110</v>
      </c>
      <c r="B1441" s="6">
        <f>TITRES_STAT!D1444</f>
        <v>3.6071</v>
      </c>
      <c r="C1441" s="2">
        <f t="shared" si="198"/>
        <v>0.15379999999999994</v>
      </c>
      <c r="D1441" s="2">
        <f t="shared" si="199"/>
        <v>0.15379999999999994</v>
      </c>
      <c r="E1441" s="2">
        <f t="shared" si="200"/>
        <v>0</v>
      </c>
      <c r="F1441" s="2">
        <f t="shared" si="204"/>
        <v>4.6654018399241722E-2</v>
      </c>
      <c r="G1441" s="2">
        <f t="shared" si="204"/>
        <v>2.7801009969560704E-2</v>
      </c>
      <c r="H1441" s="2">
        <f t="shared" si="202"/>
        <v>1.6781411340927239</v>
      </c>
      <c r="I1441" s="2">
        <f t="shared" si="203"/>
        <v>62.660668354254938</v>
      </c>
    </row>
    <row r="1442" spans="1:9" ht="13.5" x14ac:dyDescent="0.25">
      <c r="A1442" s="3">
        <f>TITRES_STAT!B1445</f>
        <v>44111</v>
      </c>
      <c r="B1442" s="6">
        <f>TITRES_STAT!D1445</f>
        <v>3.7679</v>
      </c>
      <c r="C1442" s="2">
        <f t="shared" si="198"/>
        <v>0.16080000000000005</v>
      </c>
      <c r="D1442" s="2">
        <f t="shared" si="199"/>
        <v>0.16080000000000005</v>
      </c>
      <c r="E1442" s="2">
        <f t="shared" si="200"/>
        <v>0</v>
      </c>
      <c r="F1442" s="2">
        <f t="shared" si="204"/>
        <v>5.4807302799295889E-2</v>
      </c>
      <c r="G1442" s="2">
        <f t="shared" si="204"/>
        <v>2.5815223543163512E-2</v>
      </c>
      <c r="H1442" s="2">
        <f t="shared" si="202"/>
        <v>2.1230613288185207</v>
      </c>
      <c r="I1442" s="2">
        <f t="shared" si="203"/>
        <v>67.980135683780887</v>
      </c>
    </row>
    <row r="1443" spans="1:9" ht="13.5" x14ac:dyDescent="0.25">
      <c r="A1443" s="3">
        <f>TITRES_STAT!B1446</f>
        <v>44112</v>
      </c>
      <c r="B1443" s="6">
        <f>TITRES_STAT!D1446</f>
        <v>3.9357000000000002</v>
      </c>
      <c r="C1443" s="2">
        <f t="shared" si="198"/>
        <v>0.16780000000000017</v>
      </c>
      <c r="D1443" s="2">
        <f t="shared" si="199"/>
        <v>0.16780000000000017</v>
      </c>
      <c r="E1443" s="2">
        <f t="shared" si="200"/>
        <v>0</v>
      </c>
      <c r="F1443" s="2">
        <f t="shared" si="204"/>
        <v>6.2878209742203345E-2</v>
      </c>
      <c r="G1443" s="2">
        <f t="shared" si="204"/>
        <v>2.397127900436612E-2</v>
      </c>
      <c r="H1443" s="2">
        <f t="shared" si="202"/>
        <v>2.623064448532376</v>
      </c>
      <c r="I1443" s="2">
        <f t="shared" si="203"/>
        <v>72.399055710834006</v>
      </c>
    </row>
    <row r="1444" spans="1:9" ht="13.5" x14ac:dyDescent="0.25">
      <c r="A1444" s="3">
        <f>TITRES_STAT!B1447</f>
        <v>44113</v>
      </c>
      <c r="B1444" s="6">
        <f>TITRES_STAT!D1447</f>
        <v>4.1104000000000003</v>
      </c>
      <c r="C1444" s="2">
        <f t="shared" si="198"/>
        <v>0.17470000000000008</v>
      </c>
      <c r="D1444" s="2">
        <f t="shared" si="199"/>
        <v>0.17470000000000008</v>
      </c>
      <c r="E1444" s="2">
        <f t="shared" si="200"/>
        <v>0</v>
      </c>
      <c r="F1444" s="2">
        <f t="shared" si="204"/>
        <v>7.0865480474903111E-2</v>
      </c>
      <c r="G1444" s="2">
        <f t="shared" si="204"/>
        <v>2.2259044789768541E-2</v>
      </c>
      <c r="H1444" s="2">
        <f t="shared" si="202"/>
        <v>3.1836712286718032</v>
      </c>
      <c r="I1444" s="2">
        <f t="shared" si="203"/>
        <v>76.097548173796838</v>
      </c>
    </row>
    <row r="1445" spans="1:9" ht="13.5" x14ac:dyDescent="0.25">
      <c r="A1445" s="3">
        <f>TITRES_STAT!B1448</f>
        <v>44116</v>
      </c>
      <c r="B1445" s="6">
        <f>TITRES_STAT!D1448</f>
        <v>4.2922000000000002</v>
      </c>
      <c r="C1445" s="2">
        <f t="shared" si="198"/>
        <v>0.18179999999999996</v>
      </c>
      <c r="D1445" s="2">
        <f t="shared" si="199"/>
        <v>0.18179999999999996</v>
      </c>
      <c r="E1445" s="2">
        <f t="shared" si="200"/>
        <v>0</v>
      </c>
      <c r="F1445" s="2">
        <f t="shared" si="204"/>
        <v>7.8789374726695741E-2</v>
      </c>
      <c r="G1445" s="2">
        <f t="shared" si="204"/>
        <v>2.0669113019070789E-2</v>
      </c>
      <c r="H1445" s="2">
        <f t="shared" si="202"/>
        <v>3.8119378733862006</v>
      </c>
      <c r="I1445" s="2">
        <f t="shared" si="203"/>
        <v>79.218351809345123</v>
      </c>
    </row>
    <row r="1446" spans="1:9" ht="13.5" x14ac:dyDescent="0.25">
      <c r="A1446" s="3">
        <f>TITRES_STAT!B1449</f>
        <v>44117</v>
      </c>
      <c r="B1446" s="6">
        <f>TITRES_STAT!D1449</f>
        <v>4.5438000000000001</v>
      </c>
      <c r="C1446" s="2">
        <f t="shared" si="198"/>
        <v>0.25159999999999982</v>
      </c>
      <c r="D1446" s="2">
        <f t="shared" si="199"/>
        <v>0.25159999999999982</v>
      </c>
      <c r="E1446" s="2">
        <f t="shared" si="200"/>
        <v>0</v>
      </c>
      <c r="F1446" s="2">
        <f t="shared" si="204"/>
        <v>9.1132990817646031E-2</v>
      </c>
      <c r="G1446" s="2">
        <f t="shared" si="204"/>
        <v>1.9192747803422876E-2</v>
      </c>
      <c r="H1446" s="2">
        <f t="shared" si="202"/>
        <v>4.7483034608204031</v>
      </c>
      <c r="I1446" s="2">
        <f t="shared" si="203"/>
        <v>82.603562828304831</v>
      </c>
    </row>
    <row r="1447" spans="1:9" ht="13.5" x14ac:dyDescent="0.25">
      <c r="A1447" s="3">
        <f>TITRES_STAT!B1450</f>
        <v>44118</v>
      </c>
      <c r="B1447" s="6">
        <f>TITRES_STAT!D1450</f>
        <v>4.7115999999999998</v>
      </c>
      <c r="C1447" s="2">
        <f t="shared" si="198"/>
        <v>0.16779999999999973</v>
      </c>
      <c r="D1447" s="2">
        <f t="shared" si="199"/>
        <v>0.16779999999999973</v>
      </c>
      <c r="E1447" s="2">
        <f t="shared" si="200"/>
        <v>0</v>
      </c>
      <c r="F1447" s="2">
        <f t="shared" si="204"/>
        <v>9.6609205759242728E-2</v>
      </c>
      <c r="G1447" s="2">
        <f t="shared" si="204"/>
        <v>1.7821837246035529E-2</v>
      </c>
      <c r="H1447" s="2">
        <f t="shared" si="202"/>
        <v>5.4208331287916716</v>
      </c>
      <c r="I1447" s="2">
        <f t="shared" si="203"/>
        <v>84.425697102827698</v>
      </c>
    </row>
    <row r="1448" spans="1:9" ht="13.5" x14ac:dyDescent="0.25">
      <c r="A1448" s="3">
        <f>TITRES_STAT!B1451</f>
        <v>44120</v>
      </c>
      <c r="B1448" s="6">
        <f>TITRES_STAT!D1451</f>
        <v>4.8583999999999996</v>
      </c>
      <c r="C1448" s="2">
        <f t="shared" si="198"/>
        <v>0.14679999999999982</v>
      </c>
      <c r="D1448" s="2">
        <f t="shared" si="199"/>
        <v>0.14679999999999982</v>
      </c>
      <c r="E1448" s="2">
        <f t="shared" si="200"/>
        <v>0</v>
      </c>
      <c r="F1448" s="2">
        <f t="shared" si="204"/>
        <v>0.10019426249072538</v>
      </c>
      <c r="G1448" s="2">
        <f t="shared" si="204"/>
        <v>1.6548848871318706E-2</v>
      </c>
      <c r="H1448" s="2">
        <f t="shared" si="202"/>
        <v>6.0544551025766502</v>
      </c>
      <c r="I1448" s="2">
        <f t="shared" si="203"/>
        <v>85.824560714338531</v>
      </c>
    </row>
    <row r="1449" spans="1:9" ht="13.5" x14ac:dyDescent="0.25">
      <c r="A1449" s="3">
        <f>TITRES_STAT!B1452</f>
        <v>44123</v>
      </c>
      <c r="B1449" s="6">
        <f>TITRES_STAT!D1452</f>
        <v>4.9981999999999998</v>
      </c>
      <c r="C1449" s="2">
        <f t="shared" si="198"/>
        <v>0.13980000000000015</v>
      </c>
      <c r="D1449" s="2">
        <f t="shared" si="199"/>
        <v>0.13980000000000015</v>
      </c>
      <c r="E1449" s="2">
        <f t="shared" si="200"/>
        <v>0</v>
      </c>
      <c r="F1449" s="2">
        <f t="shared" si="204"/>
        <v>0.10302324374138785</v>
      </c>
      <c r="G1449" s="2">
        <f t="shared" si="204"/>
        <v>1.5366788237653084E-2</v>
      </c>
      <c r="H1449" s="2">
        <f t="shared" si="202"/>
        <v>6.7042795246537628</v>
      </c>
      <c r="I1449" s="2">
        <f t="shared" si="203"/>
        <v>87.020200957143487</v>
      </c>
    </row>
    <row r="1450" spans="1:9" ht="13.5" x14ac:dyDescent="0.25">
      <c r="A1450" s="3">
        <f>TITRES_STAT!B1453</f>
        <v>44124</v>
      </c>
      <c r="B1450" s="6">
        <f>TITRES_STAT!D1453</f>
        <v>5.2218999999999998</v>
      </c>
      <c r="C1450" s="2">
        <f t="shared" si="198"/>
        <v>0.22370000000000001</v>
      </c>
      <c r="D1450" s="2">
        <f t="shared" si="199"/>
        <v>0.22370000000000001</v>
      </c>
      <c r="E1450" s="2">
        <f t="shared" si="200"/>
        <v>0</v>
      </c>
      <c r="F1450" s="2">
        <f t="shared" si="204"/>
        <v>0.11164301204557445</v>
      </c>
      <c r="G1450" s="2">
        <f t="shared" si="204"/>
        <v>1.426916050639215E-2</v>
      </c>
      <c r="H1450" s="2">
        <f t="shared" si="202"/>
        <v>7.8240771063975192</v>
      </c>
      <c r="I1450" s="2">
        <f t="shared" si="203"/>
        <v>88.667370106331092</v>
      </c>
    </row>
    <row r="1451" spans="1:9" ht="13.5" x14ac:dyDescent="0.25">
      <c r="A1451" s="3">
        <f>TITRES_STAT!B1454</f>
        <v>44125</v>
      </c>
      <c r="B1451" s="6">
        <f>TITRES_STAT!D1454</f>
        <v>5.4526000000000003</v>
      </c>
      <c r="C1451" s="2">
        <f t="shared" si="198"/>
        <v>0.23070000000000057</v>
      </c>
      <c r="D1451" s="2">
        <f t="shared" si="199"/>
        <v>0.23070000000000057</v>
      </c>
      <c r="E1451" s="2">
        <f t="shared" si="200"/>
        <v>0</v>
      </c>
      <c r="F1451" s="2">
        <f t="shared" si="204"/>
        <v>0.12014708261374774</v>
      </c>
      <c r="G1451" s="2">
        <f t="shared" si="204"/>
        <v>1.3249934755935567E-2</v>
      </c>
      <c r="H1451" s="2">
        <f t="shared" si="202"/>
        <v>9.0677489985318989</v>
      </c>
      <c r="I1451" s="2">
        <f t="shared" si="203"/>
        <v>90.067293094555481</v>
      </c>
    </row>
    <row r="1452" spans="1:9" ht="13.5" x14ac:dyDescent="0.25">
      <c r="A1452" s="3">
        <f>TITRES_STAT!B1455</f>
        <v>44126</v>
      </c>
      <c r="B1452" s="6">
        <f>TITRES_STAT!D1455</f>
        <v>5.7811000000000003</v>
      </c>
      <c r="C1452" s="2">
        <f t="shared" si="198"/>
        <v>0.32850000000000001</v>
      </c>
      <c r="D1452" s="2">
        <f t="shared" si="199"/>
        <v>0.32850000000000001</v>
      </c>
      <c r="E1452" s="2">
        <f t="shared" si="200"/>
        <v>0</v>
      </c>
      <c r="F1452" s="2">
        <f t="shared" si="204"/>
        <v>0.13502943385562288</v>
      </c>
      <c r="G1452" s="2">
        <f t="shared" si="204"/>
        <v>1.2303510844797314E-2</v>
      </c>
      <c r="H1452" s="2">
        <f t="shared" si="202"/>
        <v>10.974870145517992</v>
      </c>
      <c r="I1452" s="2">
        <f t="shared" si="203"/>
        <v>91.649178756445352</v>
      </c>
    </row>
    <row r="1453" spans="1:9" ht="13.5" x14ac:dyDescent="0.25">
      <c r="A1453" s="3">
        <f>TITRES_STAT!B1456</f>
        <v>44127</v>
      </c>
      <c r="B1453" s="6">
        <f>TITRES_STAT!D1456</f>
        <v>6.1307</v>
      </c>
      <c r="C1453" s="2">
        <f t="shared" si="198"/>
        <v>0.34959999999999969</v>
      </c>
      <c r="D1453" s="2">
        <f t="shared" si="199"/>
        <v>0.34959999999999969</v>
      </c>
      <c r="E1453" s="2">
        <f t="shared" si="200"/>
        <v>0</v>
      </c>
      <c r="F1453" s="2">
        <f t="shared" ref="F1453:G1468" si="205">((F1452*13)+D1453)/14</f>
        <v>0.15035590286593553</v>
      </c>
      <c r="G1453" s="2">
        <f t="shared" si="205"/>
        <v>1.1424688641597505E-2</v>
      </c>
      <c r="H1453" s="2">
        <f t="shared" si="202"/>
        <v>13.160612738143854</v>
      </c>
      <c r="I1453" s="2">
        <f t="shared" si="203"/>
        <v>92.93815869064521</v>
      </c>
    </row>
    <row r="1454" spans="1:9" ht="13.5" x14ac:dyDescent="0.25">
      <c r="A1454" s="3">
        <f>TITRES_STAT!B1457</f>
        <v>44130</v>
      </c>
      <c r="B1454" s="6">
        <f>TITRES_STAT!D1457</f>
        <v>6.5011999999999999</v>
      </c>
      <c r="C1454" s="2">
        <f t="shared" si="198"/>
        <v>0.37049999999999983</v>
      </c>
      <c r="D1454" s="2">
        <f t="shared" si="199"/>
        <v>0.37049999999999983</v>
      </c>
      <c r="E1454" s="2">
        <f t="shared" si="200"/>
        <v>0</v>
      </c>
      <c r="F1454" s="2">
        <f t="shared" si="205"/>
        <v>0.16608048123265443</v>
      </c>
      <c r="G1454" s="2">
        <f t="shared" si="205"/>
        <v>1.060863945291197E-2</v>
      </c>
      <c r="H1454" s="2">
        <f t="shared" si="202"/>
        <v>15.655210262336414</v>
      </c>
      <c r="I1454" s="2">
        <f t="shared" si="203"/>
        <v>93.995872857508317</v>
      </c>
    </row>
    <row r="1455" spans="1:9" ht="13.5" x14ac:dyDescent="0.25">
      <c r="A1455" s="3">
        <f>TITRES_STAT!B1458</f>
        <v>44131</v>
      </c>
      <c r="B1455" s="6">
        <f>TITRES_STAT!D1458</f>
        <v>6.5011999999999999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0.15421758971603625</v>
      </c>
      <c r="G1455" s="2">
        <f t="shared" si="205"/>
        <v>9.8508794919896867E-3</v>
      </c>
      <c r="H1455" s="2">
        <f t="shared" si="202"/>
        <v>15.655210262336412</v>
      </c>
      <c r="I1455" s="2">
        <f t="shared" si="203"/>
        <v>93.995872857508317</v>
      </c>
    </row>
    <row r="1456" spans="1:9" ht="13.5" x14ac:dyDescent="0.25">
      <c r="A1456" s="3">
        <f>TITRES_STAT!B1459</f>
        <v>44132</v>
      </c>
      <c r="B1456" s="6">
        <f>TITRES_STAT!D1459</f>
        <v>6.5781000000000001</v>
      </c>
      <c r="C1456" s="2">
        <f t="shared" si="198"/>
        <v>7.690000000000019E-2</v>
      </c>
      <c r="D1456" s="2">
        <f t="shared" si="199"/>
        <v>7.690000000000019E-2</v>
      </c>
      <c r="E1456" s="2">
        <f t="shared" si="200"/>
        <v>0</v>
      </c>
      <c r="F1456" s="2">
        <f t="shared" si="205"/>
        <v>0.14869490473631938</v>
      </c>
      <c r="G1456" s="2">
        <f t="shared" si="205"/>
        <v>9.1472452425618526E-3</v>
      </c>
      <c r="H1456" s="2">
        <f t="shared" si="202"/>
        <v>16.255703306657455</v>
      </c>
      <c r="I1456" s="2">
        <f t="shared" si="203"/>
        <v>94.204814592435724</v>
      </c>
    </row>
    <row r="1457" spans="1:9" ht="13.5" x14ac:dyDescent="0.25">
      <c r="A1457" s="3">
        <f>TITRES_STAT!B1460</f>
        <v>44134</v>
      </c>
      <c r="B1457" s="6">
        <f>TITRES_STAT!D1460</f>
        <v>6.641</v>
      </c>
      <c r="C1457" s="2">
        <f t="shared" si="198"/>
        <v>6.2899999999999956E-2</v>
      </c>
      <c r="D1457" s="2">
        <f t="shared" si="199"/>
        <v>6.2899999999999956E-2</v>
      </c>
      <c r="E1457" s="2">
        <f t="shared" si="200"/>
        <v>0</v>
      </c>
      <c r="F1457" s="2">
        <f t="shared" si="205"/>
        <v>0.14256669725515372</v>
      </c>
      <c r="G1457" s="2">
        <f t="shared" si="205"/>
        <v>8.4938705823788627E-3</v>
      </c>
      <c r="H1457" s="2">
        <f t="shared" si="202"/>
        <v>16.784656167344775</v>
      </c>
      <c r="I1457" s="2">
        <f t="shared" si="203"/>
        <v>94.377175523718321</v>
      </c>
    </row>
    <row r="1458" spans="1:9" ht="13.5" x14ac:dyDescent="0.25">
      <c r="A1458" s="3">
        <f>TITRES_STAT!B1461</f>
        <v>44137</v>
      </c>
      <c r="B1458" s="6">
        <f>TITRES_STAT!D1461</f>
        <v>6.6059999999999999</v>
      </c>
      <c r="C1458" s="2">
        <f t="shared" si="198"/>
        <v>-3.5000000000000142E-2</v>
      </c>
      <c r="D1458" s="2">
        <f t="shared" si="199"/>
        <v>0</v>
      </c>
      <c r="E1458" s="2">
        <f t="shared" si="200"/>
        <v>3.5000000000000142E-2</v>
      </c>
      <c r="F1458" s="2">
        <f t="shared" si="205"/>
        <v>0.13238336173692847</v>
      </c>
      <c r="G1458" s="2">
        <f t="shared" si="205"/>
        <v>1.0387165540780383E-2</v>
      </c>
      <c r="H1458" s="2">
        <f t="shared" si="202"/>
        <v>12.744897654435819</v>
      </c>
      <c r="I1458" s="2">
        <f t="shared" si="203"/>
        <v>92.724572964155357</v>
      </c>
    </row>
    <row r="1459" spans="1:9" ht="13.5" x14ac:dyDescent="0.25">
      <c r="A1459" s="3">
        <f>TITRES_STAT!B1462</f>
        <v>44138</v>
      </c>
      <c r="B1459" s="6">
        <f>TITRES_STAT!D1462</f>
        <v>6.641</v>
      </c>
      <c r="C1459" s="2">
        <f t="shared" si="198"/>
        <v>3.5000000000000142E-2</v>
      </c>
      <c r="D1459" s="2">
        <f t="shared" si="199"/>
        <v>3.5000000000000142E-2</v>
      </c>
      <c r="E1459" s="2">
        <f t="shared" si="200"/>
        <v>0</v>
      </c>
      <c r="F1459" s="2">
        <f t="shared" si="205"/>
        <v>0.12542740732714788</v>
      </c>
      <c r="G1459" s="2">
        <f t="shared" si="205"/>
        <v>9.6452251450103565E-3</v>
      </c>
      <c r="H1459" s="2">
        <f t="shared" si="202"/>
        <v>13.004093262875639</v>
      </c>
      <c r="I1459" s="2">
        <f t="shared" si="203"/>
        <v>92.859230646149967</v>
      </c>
    </row>
    <row r="1460" spans="1:9" ht="13.5" x14ac:dyDescent="0.25">
      <c r="A1460" s="3">
        <f>TITRES_STAT!B1463</f>
        <v>44139</v>
      </c>
      <c r="B1460" s="6">
        <f>TITRES_STAT!D1463</f>
        <v>6.6759000000000004</v>
      </c>
      <c r="C1460" s="2">
        <f t="shared" si="198"/>
        <v>3.4900000000000375E-2</v>
      </c>
      <c r="D1460" s="2">
        <f t="shared" si="199"/>
        <v>3.4900000000000375E-2</v>
      </c>
      <c r="E1460" s="2">
        <f t="shared" si="200"/>
        <v>0</v>
      </c>
      <c r="F1460" s="2">
        <f t="shared" si="205"/>
        <v>0.11896116394663735</v>
      </c>
      <c r="G1460" s="2">
        <f t="shared" si="205"/>
        <v>8.9562804917953324E-3</v>
      </c>
      <c r="H1460" s="2">
        <f t="shared" si="202"/>
        <v>13.282429470092554</v>
      </c>
      <c r="I1460" s="2">
        <f t="shared" si="203"/>
        <v>92.99839007016277</v>
      </c>
    </row>
    <row r="1461" spans="1:9" ht="13.5" x14ac:dyDescent="0.25">
      <c r="A1461" s="3">
        <f>TITRES_STAT!B1464</f>
        <v>44140</v>
      </c>
      <c r="B1461" s="6">
        <f>TITRES_STAT!D1464</f>
        <v>6.6759000000000004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0.11046393795044897</v>
      </c>
      <c r="G1461" s="2">
        <f t="shared" si="205"/>
        <v>8.3165461709528085E-3</v>
      </c>
      <c r="H1461" s="2">
        <f t="shared" si="202"/>
        <v>13.282429470092554</v>
      </c>
      <c r="I1461" s="2">
        <f t="shared" si="203"/>
        <v>92.99839007016277</v>
      </c>
    </row>
    <row r="1462" spans="1:9" ht="13.5" x14ac:dyDescent="0.25">
      <c r="A1462" s="3">
        <f>TITRES_STAT!B1465</f>
        <v>44141</v>
      </c>
      <c r="B1462" s="6">
        <f>TITRES_STAT!D1465</f>
        <v>6.6759000000000004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0.10257365666827403</v>
      </c>
      <c r="G1462" s="2">
        <f t="shared" si="205"/>
        <v>7.7225071587418937E-3</v>
      </c>
      <c r="H1462" s="2">
        <f t="shared" si="202"/>
        <v>13.282429470092552</v>
      </c>
      <c r="I1462" s="2">
        <f t="shared" si="203"/>
        <v>92.99839007016277</v>
      </c>
    </row>
    <row r="1463" spans="1:9" ht="13.5" x14ac:dyDescent="0.25">
      <c r="A1463" s="3">
        <f>TITRES_STAT!B1466</f>
        <v>44144</v>
      </c>
      <c r="B1463" s="6">
        <f>TITRES_STAT!D1466</f>
        <v>6.7108999999999996</v>
      </c>
      <c r="C1463" s="2">
        <f t="shared" si="198"/>
        <v>3.4999999999999254E-2</v>
      </c>
      <c r="D1463" s="2">
        <f t="shared" si="199"/>
        <v>3.4999999999999254E-2</v>
      </c>
      <c r="E1463" s="2">
        <f t="shared" si="200"/>
        <v>0</v>
      </c>
      <c r="F1463" s="2">
        <f t="shared" si="205"/>
        <v>9.7746966906254409E-2</v>
      </c>
      <c r="G1463" s="2">
        <f t="shared" si="205"/>
        <v>7.1708995045460444E-3</v>
      </c>
      <c r="H1463" s="2">
        <f t="shared" si="202"/>
        <v>13.631060767800051</v>
      </c>
      <c r="I1463" s="2">
        <f t="shared" si="203"/>
        <v>93.165225571335242</v>
      </c>
    </row>
    <row r="1464" spans="1:9" ht="13.5" x14ac:dyDescent="0.25">
      <c r="A1464" s="3">
        <f>TITRES_STAT!B1467</f>
        <v>44145</v>
      </c>
      <c r="B1464" s="6">
        <f>TITRES_STAT!D1467</f>
        <v>6.7108999999999996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9.0765040698664798E-2</v>
      </c>
      <c r="G1464" s="2">
        <f t="shared" si="205"/>
        <v>6.6586923970784698E-3</v>
      </c>
      <c r="H1464" s="2">
        <f t="shared" si="202"/>
        <v>13.631060767800049</v>
      </c>
      <c r="I1464" s="2">
        <f t="shared" si="203"/>
        <v>93.165225571335242</v>
      </c>
    </row>
    <row r="1465" spans="1:9" ht="13.5" x14ac:dyDescent="0.25">
      <c r="A1465" s="3">
        <f>TITRES_STAT!B1468</f>
        <v>44146</v>
      </c>
      <c r="B1465" s="6">
        <f>TITRES_STAT!D1468</f>
        <v>7.0114999999999998</v>
      </c>
      <c r="C1465" s="2">
        <f t="shared" si="198"/>
        <v>0.3006000000000002</v>
      </c>
      <c r="D1465" s="2">
        <f t="shared" si="199"/>
        <v>0.3006000000000002</v>
      </c>
      <c r="E1465" s="2">
        <f t="shared" si="200"/>
        <v>0</v>
      </c>
      <c r="F1465" s="2">
        <f t="shared" si="205"/>
        <v>0.10575325207733162</v>
      </c>
      <c r="G1465" s="2">
        <f t="shared" si="205"/>
        <v>6.1830715115728649E-3</v>
      </c>
      <c r="H1465" s="2">
        <f t="shared" si="202"/>
        <v>17.103676041817256</v>
      </c>
      <c r="I1465" s="2">
        <f t="shared" si="203"/>
        <v>94.476259972338639</v>
      </c>
    </row>
    <row r="1466" spans="1:9" ht="13.5" x14ac:dyDescent="0.25">
      <c r="A1466" s="3">
        <f>TITRES_STAT!B1469</f>
        <v>44147</v>
      </c>
      <c r="B1466" s="6">
        <f>TITRES_STAT!D1469</f>
        <v>7.0603999999999996</v>
      </c>
      <c r="C1466" s="2">
        <f t="shared" si="198"/>
        <v>4.8899999999999721E-2</v>
      </c>
      <c r="D1466" s="2">
        <f t="shared" si="199"/>
        <v>4.8899999999999721E-2</v>
      </c>
      <c r="E1466" s="2">
        <f t="shared" si="200"/>
        <v>0</v>
      </c>
      <c r="F1466" s="2">
        <f t="shared" si="205"/>
        <v>0.10169230550037935</v>
      </c>
      <c r="G1466" s="2">
        <f t="shared" si="205"/>
        <v>5.7414235464605173E-3</v>
      </c>
      <c r="H1466" s="2">
        <f t="shared" si="202"/>
        <v>17.712036862891051</v>
      </c>
      <c r="I1466" s="2">
        <f t="shared" si="203"/>
        <v>94.655846355330993</v>
      </c>
    </row>
    <row r="1467" spans="1:9" ht="13.5" x14ac:dyDescent="0.25">
      <c r="A1467" s="3">
        <f>TITRES_STAT!B1470</f>
        <v>44148</v>
      </c>
      <c r="B1467" s="6">
        <f>TITRES_STAT!D1470</f>
        <v>7.2701000000000002</v>
      </c>
      <c r="C1467" s="2">
        <f t="shared" si="198"/>
        <v>0.20970000000000066</v>
      </c>
      <c r="D1467" s="2">
        <f t="shared" si="199"/>
        <v>0.20970000000000066</v>
      </c>
      <c r="E1467" s="2">
        <f t="shared" si="200"/>
        <v>0</v>
      </c>
      <c r="F1467" s="2">
        <f t="shared" si="205"/>
        <v>0.10940714082178087</v>
      </c>
      <c r="G1467" s="2">
        <f t="shared" si="205"/>
        <v>5.3313218645704803E-3</v>
      </c>
      <c r="H1467" s="2">
        <f t="shared" si="202"/>
        <v>20.521578625528228</v>
      </c>
      <c r="I1467" s="2">
        <f t="shared" si="203"/>
        <v>95.353500700855506</v>
      </c>
    </row>
    <row r="1468" spans="1:9" ht="13.5" x14ac:dyDescent="0.25">
      <c r="A1468" s="3">
        <f>TITRES_STAT!B1471</f>
        <v>44151</v>
      </c>
      <c r="B1468" s="6">
        <f>TITRES_STAT!D1471</f>
        <v>7.34</v>
      </c>
      <c r="C1468" s="2">
        <f t="shared" si="198"/>
        <v>6.9899999999999629E-2</v>
      </c>
      <c r="D1468" s="2">
        <f t="shared" si="199"/>
        <v>6.9899999999999629E-2</v>
      </c>
      <c r="E1468" s="2">
        <f t="shared" si="200"/>
        <v>0</v>
      </c>
      <c r="F1468" s="2">
        <f t="shared" si="205"/>
        <v>0.10658520219165364</v>
      </c>
      <c r="G1468" s="2">
        <f t="shared" si="205"/>
        <v>4.9505131599583028E-3</v>
      </c>
      <c r="H1468" s="2">
        <f t="shared" si="202"/>
        <v>21.530132078782593</v>
      </c>
      <c r="I1468" s="2">
        <f t="shared" si="203"/>
        <v>95.561499610817933</v>
      </c>
    </row>
    <row r="1469" spans="1:9" ht="13.5" x14ac:dyDescent="0.25">
      <c r="A1469" s="3">
        <f>TITRES_STAT!B1472</f>
        <v>44152</v>
      </c>
      <c r="B1469" s="6">
        <f>TITRES_STAT!D1472</f>
        <v>7.34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9.8971973463678378E-2</v>
      </c>
      <c r="G1469" s="2">
        <f t="shared" si="206"/>
        <v>4.5969050771041383E-3</v>
      </c>
      <c r="H1469" s="2">
        <f t="shared" si="202"/>
        <v>21.530132078782593</v>
      </c>
      <c r="I1469" s="2">
        <f t="shared" si="203"/>
        <v>95.561499610817933</v>
      </c>
    </row>
    <row r="1470" spans="1:9" ht="13.5" x14ac:dyDescent="0.25">
      <c r="A1470" s="3">
        <f>TITRES_STAT!B1473</f>
        <v>44153</v>
      </c>
      <c r="B1470" s="6">
        <f>TITRES_STAT!D1473</f>
        <v>7.2001999999999997</v>
      </c>
      <c r="C1470" s="2">
        <f t="shared" si="198"/>
        <v>-0.13980000000000015</v>
      </c>
      <c r="D1470" s="2">
        <f t="shared" si="199"/>
        <v>0</v>
      </c>
      <c r="E1470" s="2">
        <f t="shared" si="200"/>
        <v>0.13980000000000015</v>
      </c>
      <c r="F1470" s="2">
        <f t="shared" si="206"/>
        <v>9.190254678770135E-2</v>
      </c>
      <c r="G1470" s="2">
        <f t="shared" si="206"/>
        <v>1.425426900016814E-2</v>
      </c>
      <c r="H1470" s="2">
        <f t="shared" si="202"/>
        <v>6.4473700325577754</v>
      </c>
      <c r="I1470" s="2">
        <f t="shared" si="203"/>
        <v>86.572441068077921</v>
      </c>
    </row>
    <row r="1471" spans="1:9" ht="13.5" x14ac:dyDescent="0.25">
      <c r="A1471" s="3">
        <f>TITRES_STAT!B1474</f>
        <v>44154</v>
      </c>
      <c r="B1471" s="6">
        <f>TITRES_STAT!D1474</f>
        <v>7.34</v>
      </c>
      <c r="C1471" s="2">
        <f t="shared" si="198"/>
        <v>0.13980000000000015</v>
      </c>
      <c r="D1471" s="2">
        <f t="shared" si="199"/>
        <v>0.13980000000000015</v>
      </c>
      <c r="E1471" s="2">
        <f t="shared" si="200"/>
        <v>0</v>
      </c>
      <c r="F1471" s="2">
        <f t="shared" si="206"/>
        <v>9.5323793445722699E-2</v>
      </c>
      <c r="G1471" s="2">
        <f t="shared" si="206"/>
        <v>1.3236106928727559E-2</v>
      </c>
      <c r="H1471" s="2">
        <f t="shared" si="202"/>
        <v>7.2017998916911559</v>
      </c>
      <c r="I1471" s="2">
        <f t="shared" si="203"/>
        <v>87.807554278262131</v>
      </c>
    </row>
    <row r="1472" spans="1:9" ht="13.5" x14ac:dyDescent="0.25">
      <c r="A1472" s="3">
        <f>TITRES_STAT!B1475</f>
        <v>44155</v>
      </c>
      <c r="B1472" s="6">
        <f>TITRES_STAT!D1475</f>
        <v>7.34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8.8514951056742494E-2</v>
      </c>
      <c r="G1472" s="2">
        <f t="shared" si="206"/>
        <v>1.2290670719532734E-2</v>
      </c>
      <c r="H1472" s="2">
        <f t="shared" si="202"/>
        <v>7.201799891691155</v>
      </c>
      <c r="I1472" s="2">
        <f t="shared" si="203"/>
        <v>87.807554278262131</v>
      </c>
    </row>
    <row r="1473" spans="1:9" ht="13.5" x14ac:dyDescent="0.25">
      <c r="A1473" s="3">
        <f>TITRES_STAT!B1476</f>
        <v>44158</v>
      </c>
      <c r="B1473" s="6">
        <f>TITRES_STAT!D1476</f>
        <v>7.34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8.2192454552689448E-2</v>
      </c>
      <c r="G1473" s="2">
        <f t="shared" si="206"/>
        <v>1.1412765668137538E-2</v>
      </c>
      <c r="H1473" s="2">
        <f t="shared" si="202"/>
        <v>7.2017998916911541</v>
      </c>
      <c r="I1473" s="2">
        <f t="shared" si="203"/>
        <v>87.807554278262117</v>
      </c>
    </row>
    <row r="1474" spans="1:9" ht="13.5" x14ac:dyDescent="0.25">
      <c r="A1474" s="3">
        <f>TITRES_STAT!B1477</f>
        <v>44159</v>
      </c>
      <c r="B1474" s="6">
        <f>TITRES_STAT!D1477</f>
        <v>7.34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7.6321564941783063E-2</v>
      </c>
      <c r="G1474" s="2">
        <f t="shared" si="206"/>
        <v>1.0597568120413429E-2</v>
      </c>
      <c r="H1474" s="2">
        <f t="shared" si="202"/>
        <v>7.2017998916911541</v>
      </c>
      <c r="I1474" s="2">
        <f t="shared" si="203"/>
        <v>87.807554278262117</v>
      </c>
    </row>
    <row r="1475" spans="1:9" ht="13.5" x14ac:dyDescent="0.25">
      <c r="A1475" s="3">
        <f>TITRES_STAT!B1478</f>
        <v>44160</v>
      </c>
      <c r="B1475" s="6">
        <f>TITRES_STAT!D1478</f>
        <v>7.34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7.0870024588798555E-2</v>
      </c>
      <c r="G1475" s="2">
        <f t="shared" si="206"/>
        <v>9.8405989689553264E-3</v>
      </c>
      <c r="H1475" s="2">
        <f t="shared" si="202"/>
        <v>7.2017998916911541</v>
      </c>
      <c r="I1475" s="2">
        <f t="shared" si="203"/>
        <v>87.807554278262117</v>
      </c>
    </row>
    <row r="1476" spans="1:9" ht="13.5" x14ac:dyDescent="0.25">
      <c r="A1476" s="3">
        <f>TITRES_STAT!B1479</f>
        <v>44161</v>
      </c>
      <c r="B1476" s="6">
        <f>TITRES_STAT!D1479</f>
        <v>7.5496999999999996</v>
      </c>
      <c r="C1476" s="2">
        <f t="shared" si="207"/>
        <v>0.20969999999999978</v>
      </c>
      <c r="D1476" s="2">
        <f t="shared" si="208"/>
        <v>0.20969999999999978</v>
      </c>
      <c r="E1476" s="2">
        <f t="shared" si="209"/>
        <v>0</v>
      </c>
      <c r="F1476" s="2">
        <f t="shared" si="206"/>
        <v>8.0786451403884366E-2</v>
      </c>
      <c r="G1476" s="2">
        <f t="shared" si="206"/>
        <v>9.1376990426013747E-3</v>
      </c>
      <c r="H1476" s="2">
        <f t="shared" si="202"/>
        <v>8.8410059279962443</v>
      </c>
      <c r="I1476" s="2">
        <f t="shared" si="203"/>
        <v>89.838437174850753</v>
      </c>
    </row>
    <row r="1477" spans="1:9" ht="13.5" x14ac:dyDescent="0.25">
      <c r="A1477" s="3">
        <f>TITRES_STAT!B1480</f>
        <v>44162</v>
      </c>
      <c r="B1477" s="6">
        <f>TITRES_STAT!D1480</f>
        <v>7.6896000000000004</v>
      </c>
      <c r="C1477" s="2">
        <f t="shared" si="207"/>
        <v>0.1399000000000008</v>
      </c>
      <c r="D1477" s="2">
        <f t="shared" si="208"/>
        <v>0.1399000000000008</v>
      </c>
      <c r="E1477" s="2">
        <f t="shared" si="209"/>
        <v>0</v>
      </c>
      <c r="F1477" s="2">
        <f t="shared" si="206"/>
        <v>8.50088477321784E-2</v>
      </c>
      <c r="G1477" s="2">
        <f t="shared" si="206"/>
        <v>8.485006253844133E-3</v>
      </c>
      <c r="H1477" s="2">
        <f t="shared" si="202"/>
        <v>10.018713621296994</v>
      </c>
      <c r="I1477" s="2">
        <f t="shared" si="203"/>
        <v>90.924530445485061</v>
      </c>
    </row>
    <row r="1478" spans="1:9" ht="13.5" x14ac:dyDescent="0.25">
      <c r="A1478" s="3">
        <f>TITRES_STAT!B1481</f>
        <v>44165</v>
      </c>
      <c r="B1478" s="6">
        <f>TITRES_STAT!D1481</f>
        <v>7.6896000000000004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7.8936787179879939E-2</v>
      </c>
      <c r="G1478" s="2">
        <f t="shared" si="206"/>
        <v>7.8789343785695513E-3</v>
      </c>
      <c r="H1478" s="2">
        <f t="shared" si="202"/>
        <v>10.018713621296994</v>
      </c>
      <c r="I1478" s="2">
        <f t="shared" si="203"/>
        <v>90.924530445485061</v>
      </c>
    </row>
    <row r="1479" spans="1:9" ht="13.5" x14ac:dyDescent="0.25">
      <c r="A1479" s="3">
        <f>TITRES_STAT!B1482</f>
        <v>44166</v>
      </c>
      <c r="B1479" s="6">
        <f>TITRES_STAT!D1482</f>
        <v>7.6896000000000004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7.329844523845995E-2</v>
      </c>
      <c r="G1479" s="2">
        <f t="shared" si="206"/>
        <v>7.3161533515288691E-3</v>
      </c>
      <c r="H1479" s="2">
        <f t="shared" si="202"/>
        <v>10.018713621296996</v>
      </c>
      <c r="I1479" s="2">
        <f t="shared" si="203"/>
        <v>90.924530445485061</v>
      </c>
    </row>
    <row r="1480" spans="1:9" ht="13.5" x14ac:dyDescent="0.25">
      <c r="A1480" s="3">
        <f>TITRES_STAT!B1483</f>
        <v>44167</v>
      </c>
      <c r="B1480" s="6">
        <f>TITRES_STAT!D1483</f>
        <v>7.6896000000000004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6.8062842007141383E-2</v>
      </c>
      <c r="G1480" s="2">
        <f t="shared" si="206"/>
        <v>6.7935709692768078E-3</v>
      </c>
      <c r="H1480" s="2">
        <f t="shared" si="202"/>
        <v>10.018713621296994</v>
      </c>
      <c r="I1480" s="2">
        <f t="shared" si="203"/>
        <v>90.924530445485061</v>
      </c>
    </row>
    <row r="1481" spans="1:9" ht="13.5" x14ac:dyDescent="0.25">
      <c r="A1481" s="3">
        <f>TITRES_STAT!B1484</f>
        <v>44168</v>
      </c>
      <c r="B1481" s="6">
        <f>TITRES_STAT!D1484</f>
        <v>7.6896000000000004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6.3201210435202715E-2</v>
      </c>
      <c r="G1481" s="2">
        <f t="shared" si="206"/>
        <v>6.3083159000427505E-3</v>
      </c>
      <c r="H1481" s="2">
        <f t="shared" si="202"/>
        <v>10.018713621296994</v>
      </c>
      <c r="I1481" s="2">
        <f t="shared" si="203"/>
        <v>90.924530445485061</v>
      </c>
    </row>
    <row r="1482" spans="1:9" ht="13.5" x14ac:dyDescent="0.25">
      <c r="A1482" s="3">
        <f>TITRES_STAT!B1485</f>
        <v>44169</v>
      </c>
      <c r="B1482" s="6">
        <f>TITRES_STAT!D1485</f>
        <v>7.9202000000000004</v>
      </c>
      <c r="C1482" s="2">
        <f t="shared" si="207"/>
        <v>0.23059999999999992</v>
      </c>
      <c r="D1482" s="2">
        <f t="shared" si="208"/>
        <v>0.23059999999999992</v>
      </c>
      <c r="E1482" s="2">
        <f t="shared" si="209"/>
        <v>0</v>
      </c>
      <c r="F1482" s="2">
        <f t="shared" si="206"/>
        <v>7.5158266832688225E-2</v>
      </c>
      <c r="G1482" s="2">
        <f t="shared" si="206"/>
        <v>5.8577219071825537E-3</v>
      </c>
      <c r="H1482" s="2">
        <f t="shared" si="202"/>
        <v>12.830630750929219</v>
      </c>
      <c r="I1482" s="2">
        <f t="shared" si="203"/>
        <v>92.76967176690178</v>
      </c>
    </row>
    <row r="1483" spans="1:9" ht="13.5" x14ac:dyDescent="0.25">
      <c r="A1483" s="3">
        <f>TITRES_STAT!B1486</f>
        <v>44172</v>
      </c>
      <c r="B1483" s="6">
        <f>TITRES_STAT!D1486</f>
        <v>8.1509</v>
      </c>
      <c r="C1483" s="2">
        <f t="shared" si="207"/>
        <v>0.23069999999999968</v>
      </c>
      <c r="D1483" s="2">
        <f t="shared" si="208"/>
        <v>0.23069999999999968</v>
      </c>
      <c r="E1483" s="2">
        <f t="shared" si="209"/>
        <v>0</v>
      </c>
      <c r="F1483" s="2">
        <f t="shared" si="206"/>
        <v>8.6268390630353325E-2</v>
      </c>
      <c r="G1483" s="2">
        <f t="shared" si="206"/>
        <v>5.4393131995266577E-3</v>
      </c>
      <c r="H1483" s="2">
        <f t="shared" si="202"/>
        <v>15.860162389226018</v>
      </c>
      <c r="I1483" s="2">
        <f t="shared" si="203"/>
        <v>94.068859024519128</v>
      </c>
    </row>
    <row r="1484" spans="1:9" ht="13.5" x14ac:dyDescent="0.25">
      <c r="A1484" s="3">
        <f>TITRES_STAT!B1487</f>
        <v>44173</v>
      </c>
      <c r="B1484" s="6">
        <f>TITRES_STAT!D1487</f>
        <v>8.5983000000000001</v>
      </c>
      <c r="C1484" s="2">
        <f t="shared" si="207"/>
        <v>0.44740000000000002</v>
      </c>
      <c r="D1484" s="2">
        <f t="shared" si="208"/>
        <v>0.44740000000000002</v>
      </c>
      <c r="E1484" s="2">
        <f t="shared" si="209"/>
        <v>0</v>
      </c>
      <c r="F1484" s="2">
        <f t="shared" si="206"/>
        <v>0.11206350558532809</v>
      </c>
      <c r="G1484" s="2">
        <f t="shared" si="206"/>
        <v>5.0507908281318967E-3</v>
      </c>
      <c r="H1484" s="2">
        <f t="shared" si="202"/>
        <v>22.187318659318997</v>
      </c>
      <c r="I1484" s="2">
        <f t="shared" si="203"/>
        <v>95.687297808372946</v>
      </c>
    </row>
    <row r="1485" spans="1:9" ht="13.5" x14ac:dyDescent="0.25">
      <c r="A1485" s="3">
        <f>TITRES_STAT!B1488</f>
        <v>44174</v>
      </c>
      <c r="B1485" s="6">
        <f>TITRES_STAT!D1488</f>
        <v>8.8079999999999998</v>
      </c>
      <c r="C1485" s="2">
        <f t="shared" si="207"/>
        <v>0.20969999999999978</v>
      </c>
      <c r="D1485" s="2">
        <f t="shared" si="208"/>
        <v>0.20969999999999978</v>
      </c>
      <c r="E1485" s="2">
        <f t="shared" si="209"/>
        <v>0</v>
      </c>
      <c r="F1485" s="2">
        <f t="shared" ref="F1485:G1500" si="210">((F1484*13)+D1485)/14</f>
        <v>0.11903754090066178</v>
      </c>
      <c r="G1485" s="2">
        <f t="shared" si="210"/>
        <v>4.6900200546939044E-3</v>
      </c>
      <c r="H1485" s="2">
        <f t="shared" si="202"/>
        <v>25.381030254129861</v>
      </c>
      <c r="I1485" s="2">
        <f t="shared" si="203"/>
        <v>96.209397470959445</v>
      </c>
    </row>
    <row r="1486" spans="1:9" ht="13.5" x14ac:dyDescent="0.25">
      <c r="A1486" s="3">
        <f>TITRES_STAT!B1489</f>
        <v>44175</v>
      </c>
      <c r="B1486" s="6">
        <f>TITRES_STAT!D1489</f>
        <v>8.8779000000000003</v>
      </c>
      <c r="C1486" s="2">
        <f t="shared" si="207"/>
        <v>6.9900000000000517E-2</v>
      </c>
      <c r="D1486" s="2">
        <f t="shared" si="208"/>
        <v>6.9900000000000517E-2</v>
      </c>
      <c r="E1486" s="2">
        <f t="shared" si="209"/>
        <v>0</v>
      </c>
      <c r="F1486" s="2">
        <f t="shared" si="210"/>
        <v>0.11552771655061454</v>
      </c>
      <c r="G1486" s="2">
        <f t="shared" si="210"/>
        <v>4.3550186222157681E-3</v>
      </c>
      <c r="H1486" s="2">
        <f t="shared" si="202"/>
        <v>26.527490826626082</v>
      </c>
      <c r="I1486" s="2">
        <f t="shared" si="203"/>
        <v>96.367267883955677</v>
      </c>
    </row>
    <row r="1487" spans="1:9" ht="13.5" x14ac:dyDescent="0.25">
      <c r="A1487" s="3">
        <f>TITRES_STAT!B1490</f>
        <v>44176</v>
      </c>
      <c r="B1487" s="6">
        <f>TITRES_STAT!D1490</f>
        <v>8.9478000000000009</v>
      </c>
      <c r="C1487" s="2">
        <f t="shared" si="207"/>
        <v>6.9900000000000517E-2</v>
      </c>
      <c r="D1487" s="2">
        <f t="shared" si="208"/>
        <v>6.9900000000000517E-2</v>
      </c>
      <c r="E1487" s="2">
        <f t="shared" si="209"/>
        <v>0</v>
      </c>
      <c r="F1487" s="2">
        <f t="shared" si="210"/>
        <v>0.1122685939398564</v>
      </c>
      <c r="G1487" s="2">
        <f t="shared" si="210"/>
        <v>4.0439458634860702E-3</v>
      </c>
      <c r="H1487" s="2">
        <f t="shared" si="202"/>
        <v>27.762140673929704</v>
      </c>
      <c r="I1487" s="2">
        <f t="shared" si="203"/>
        <v>96.523207325432452</v>
      </c>
    </row>
    <row r="1488" spans="1:9" ht="13.5" x14ac:dyDescent="0.25">
      <c r="A1488" s="3">
        <f>TITRES_STAT!B1491</f>
        <v>44179</v>
      </c>
      <c r="B1488" s="6">
        <f>TITRES_STAT!D1491</f>
        <v>9.0387000000000004</v>
      </c>
      <c r="C1488" s="2">
        <f t="shared" si="207"/>
        <v>9.0899999999999537E-2</v>
      </c>
      <c r="D1488" s="2">
        <f t="shared" si="208"/>
        <v>9.0899999999999537E-2</v>
      </c>
      <c r="E1488" s="2">
        <f t="shared" si="209"/>
        <v>0</v>
      </c>
      <c r="F1488" s="2">
        <f t="shared" si="210"/>
        <v>0.1107422658012952</v>
      </c>
      <c r="G1488" s="2">
        <f t="shared" si="210"/>
        <v>3.7550925875227794E-3</v>
      </c>
      <c r="H1488" s="2">
        <f t="shared" si="202"/>
        <v>29.491221113765256</v>
      </c>
      <c r="I1488" s="2">
        <f t="shared" si="203"/>
        <v>96.720367491125018</v>
      </c>
    </row>
    <row r="1489" spans="1:9" ht="13.5" x14ac:dyDescent="0.25">
      <c r="A1489" s="3">
        <f>TITRES_STAT!B1492</f>
        <v>44180</v>
      </c>
      <c r="B1489" s="6">
        <f>TITRES_STAT!D1492</f>
        <v>9.0387000000000004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0.10283210395834555</v>
      </c>
      <c r="G1489" s="2">
        <f t="shared" si="210"/>
        <v>3.4868716884140093E-3</v>
      </c>
      <c r="H1489" s="2">
        <f t="shared" ref="H1489:H1552" si="211">F1489/G1489</f>
        <v>29.49122111376526</v>
      </c>
      <c r="I1489" s="2">
        <f t="shared" ref="I1489:I1552" si="212">IF(G1489=0,100,100-(100/(1+H1489)))</f>
        <v>96.720367491125018</v>
      </c>
    </row>
    <row r="1490" spans="1:9" ht="13.5" x14ac:dyDescent="0.25">
      <c r="A1490" s="3">
        <f>TITRES_STAT!B1493</f>
        <v>44181</v>
      </c>
      <c r="B1490" s="6">
        <f>TITRES_STAT!D1493</f>
        <v>9.1576000000000004</v>
      </c>
      <c r="C1490" s="2">
        <f t="shared" si="207"/>
        <v>0.11890000000000001</v>
      </c>
      <c r="D1490" s="2">
        <f t="shared" si="208"/>
        <v>0.11890000000000001</v>
      </c>
      <c r="E1490" s="2">
        <f t="shared" si="209"/>
        <v>0</v>
      </c>
      <c r="F1490" s="2">
        <f t="shared" si="210"/>
        <v>0.10397981081846373</v>
      </c>
      <c r="G1490" s="2">
        <f t="shared" si="210"/>
        <v>3.237809424955866E-3</v>
      </c>
      <c r="H1490" s="2">
        <f t="shared" si="211"/>
        <v>32.114246754927855</v>
      </c>
      <c r="I1490" s="2">
        <f t="shared" si="212"/>
        <v>96.980151753410524</v>
      </c>
    </row>
    <row r="1491" spans="1:9" ht="13.5" x14ac:dyDescent="0.25">
      <c r="A1491" s="3">
        <f>TITRES_STAT!B1494</f>
        <v>44182</v>
      </c>
      <c r="B1491" s="6">
        <f>TITRES_STAT!D1494</f>
        <v>9.2973999999999997</v>
      </c>
      <c r="C1491" s="2">
        <f t="shared" si="207"/>
        <v>0.13979999999999926</v>
      </c>
      <c r="D1491" s="2">
        <f t="shared" si="208"/>
        <v>0.13979999999999926</v>
      </c>
      <c r="E1491" s="2">
        <f t="shared" si="209"/>
        <v>0</v>
      </c>
      <c r="F1491" s="2">
        <f t="shared" si="210"/>
        <v>0.10653839576000199</v>
      </c>
      <c r="G1491" s="2">
        <f t="shared" si="210"/>
        <v>3.0065373231733042E-3</v>
      </c>
      <c r="H1491" s="2">
        <f t="shared" si="211"/>
        <v>35.435580639176671</v>
      </c>
      <c r="I1491" s="2">
        <f t="shared" si="212"/>
        <v>97.255430042674362</v>
      </c>
    </row>
    <row r="1492" spans="1:9" ht="13.5" x14ac:dyDescent="0.25">
      <c r="A1492" s="3">
        <f>TITRES_STAT!B1495</f>
        <v>44183</v>
      </c>
      <c r="B1492" s="6">
        <f>TITRES_STAT!D1495</f>
        <v>9.4372000000000007</v>
      </c>
      <c r="C1492" s="2">
        <f t="shared" si="207"/>
        <v>0.13980000000000103</v>
      </c>
      <c r="D1492" s="2">
        <f t="shared" si="208"/>
        <v>0.13980000000000103</v>
      </c>
      <c r="E1492" s="2">
        <f t="shared" si="209"/>
        <v>0</v>
      </c>
      <c r="F1492" s="2">
        <f t="shared" si="210"/>
        <v>0.10891422463428764</v>
      </c>
      <c r="G1492" s="2">
        <f t="shared" si="210"/>
        <v>2.7917846572323539E-3</v>
      </c>
      <c r="H1492" s="2">
        <f t="shared" si="211"/>
        <v>39.01240174529083</v>
      </c>
      <c r="I1492" s="2">
        <f t="shared" si="212"/>
        <v>97.500774868837524</v>
      </c>
    </row>
    <row r="1493" spans="1:9" ht="13.5" x14ac:dyDescent="0.25">
      <c r="A1493" s="3">
        <f>TITRES_STAT!B1496</f>
        <v>44186</v>
      </c>
      <c r="B1493" s="6">
        <f>TITRES_STAT!D1496</f>
        <v>9.7167999999999992</v>
      </c>
      <c r="C1493" s="2">
        <f t="shared" si="207"/>
        <v>0.27959999999999852</v>
      </c>
      <c r="D1493" s="2">
        <f t="shared" si="208"/>
        <v>0.27959999999999852</v>
      </c>
      <c r="E1493" s="2">
        <f t="shared" si="209"/>
        <v>0</v>
      </c>
      <c r="F1493" s="2">
        <f t="shared" si="210"/>
        <v>0.12110606573183842</v>
      </c>
      <c r="G1493" s="2">
        <f t="shared" si="210"/>
        <v>2.592371467430043E-3</v>
      </c>
      <c r="H1493" s="2">
        <f t="shared" si="211"/>
        <v>46.716324127690456</v>
      </c>
      <c r="I1493" s="2">
        <f t="shared" si="212"/>
        <v>97.90428114847245</v>
      </c>
    </row>
    <row r="1494" spans="1:9" ht="13.5" x14ac:dyDescent="0.25">
      <c r="A1494" s="3">
        <f>TITRES_STAT!B1497</f>
        <v>44187</v>
      </c>
      <c r="B1494" s="6">
        <f>TITRES_STAT!D1497</f>
        <v>9.7866999999999997</v>
      </c>
      <c r="C1494" s="2">
        <f t="shared" si="207"/>
        <v>6.9900000000000517E-2</v>
      </c>
      <c r="D1494" s="2">
        <f t="shared" si="208"/>
        <v>6.9900000000000517E-2</v>
      </c>
      <c r="E1494" s="2">
        <f t="shared" si="209"/>
        <v>0</v>
      </c>
      <c r="F1494" s="2">
        <f t="shared" si="210"/>
        <v>0.11744848960813571</v>
      </c>
      <c r="G1494" s="2">
        <f t="shared" si="210"/>
        <v>2.4072020768993257E-3</v>
      </c>
      <c r="H1494" s="2">
        <f t="shared" si="211"/>
        <v>48.79045707679807</v>
      </c>
      <c r="I1494" s="2">
        <f t="shared" si="212"/>
        <v>97.991583008652498</v>
      </c>
    </row>
    <row r="1495" spans="1:9" ht="13.5" x14ac:dyDescent="0.25">
      <c r="A1495" s="3">
        <f>TITRES_STAT!B1498</f>
        <v>44188</v>
      </c>
      <c r="B1495" s="6">
        <f>TITRES_STAT!D1498</f>
        <v>9.8566000000000003</v>
      </c>
      <c r="C1495" s="2">
        <f t="shared" si="207"/>
        <v>6.9900000000000517E-2</v>
      </c>
      <c r="D1495" s="2">
        <f t="shared" si="208"/>
        <v>6.9900000000000517E-2</v>
      </c>
      <c r="E1495" s="2">
        <f t="shared" si="209"/>
        <v>0</v>
      </c>
      <c r="F1495" s="2">
        <f t="shared" si="210"/>
        <v>0.11405216892184034</v>
      </c>
      <c r="G1495" s="2">
        <f t="shared" si="210"/>
        <v>2.2352590714065164E-3</v>
      </c>
      <c r="H1495" s="2">
        <f t="shared" si="211"/>
        <v>51.02413871429858</v>
      </c>
      <c r="I1495" s="2">
        <f t="shared" si="212"/>
        <v>98.077815366647954</v>
      </c>
    </row>
    <row r="1496" spans="1:9" ht="13.5" x14ac:dyDescent="0.25">
      <c r="A1496" s="3">
        <f>TITRES_STAT!B1499</f>
        <v>44189</v>
      </c>
      <c r="B1496" s="6">
        <f>TITRES_STAT!D1499</f>
        <v>9.7866999999999997</v>
      </c>
      <c r="C1496" s="2">
        <f t="shared" si="207"/>
        <v>-6.9900000000000517E-2</v>
      </c>
      <c r="D1496" s="2">
        <f t="shared" si="208"/>
        <v>0</v>
      </c>
      <c r="E1496" s="2">
        <f t="shared" si="209"/>
        <v>6.9900000000000517E-2</v>
      </c>
      <c r="F1496" s="2">
        <f t="shared" si="210"/>
        <v>0.10590558542742316</v>
      </c>
      <c r="G1496" s="2">
        <f t="shared" si="210"/>
        <v>7.0684548520203736E-3</v>
      </c>
      <c r="H1496" s="2">
        <f t="shared" si="211"/>
        <v>14.982848111019937</v>
      </c>
      <c r="I1496" s="2">
        <f t="shared" si="212"/>
        <v>93.7432928533525</v>
      </c>
    </row>
    <row r="1497" spans="1:9" ht="13.5" x14ac:dyDescent="0.25">
      <c r="A1497" s="3">
        <f>TITRES_STAT!B1500</f>
        <v>44190</v>
      </c>
      <c r="B1497" s="6">
        <f>TITRES_STAT!D1500</f>
        <v>9.9265000000000008</v>
      </c>
      <c r="C1497" s="2">
        <f t="shared" si="207"/>
        <v>0.13980000000000103</v>
      </c>
      <c r="D1497" s="2">
        <f t="shared" si="208"/>
        <v>0.13980000000000103</v>
      </c>
      <c r="E1497" s="2">
        <f t="shared" si="209"/>
        <v>0</v>
      </c>
      <c r="F1497" s="2">
        <f t="shared" si="210"/>
        <v>0.10832661503975015</v>
      </c>
      <c r="G1497" s="2">
        <f t="shared" si="210"/>
        <v>6.5635652197332042E-3</v>
      </c>
      <c r="H1497" s="2">
        <f t="shared" si="211"/>
        <v>16.504233813974871</v>
      </c>
      <c r="I1497" s="2">
        <f t="shared" si="212"/>
        <v>94.287096421200516</v>
      </c>
    </row>
    <row r="1498" spans="1:9" ht="13.5" x14ac:dyDescent="0.25">
      <c r="A1498" s="3">
        <f>TITRES_STAT!B1501</f>
        <v>44193</v>
      </c>
      <c r="B1498" s="6">
        <f>TITRES_STAT!D1501</f>
        <v>10.136200000000001</v>
      </c>
      <c r="C1498" s="2">
        <f t="shared" si="207"/>
        <v>0.20969999999999978</v>
      </c>
      <c r="D1498" s="2">
        <f t="shared" si="208"/>
        <v>0.20969999999999978</v>
      </c>
      <c r="E1498" s="2">
        <f t="shared" si="209"/>
        <v>0</v>
      </c>
      <c r="F1498" s="2">
        <f t="shared" si="210"/>
        <v>0.1155675711083394</v>
      </c>
      <c r="G1498" s="2">
        <f t="shared" si="210"/>
        <v>6.0947391326094036E-3</v>
      </c>
      <c r="H1498" s="2">
        <f t="shared" si="211"/>
        <v>18.96185687259436</v>
      </c>
      <c r="I1498" s="2">
        <f t="shared" si="212"/>
        <v>94.990445997171236</v>
      </c>
    </row>
    <row r="1499" spans="1:9" ht="13.5" x14ac:dyDescent="0.25">
      <c r="A1499" s="3">
        <f>TITRES_STAT!B1502</f>
        <v>44194</v>
      </c>
      <c r="B1499" s="6">
        <f>TITRES_STAT!D1502</f>
        <v>9.9614999999999991</v>
      </c>
      <c r="C1499" s="2">
        <f t="shared" si="207"/>
        <v>-0.17470000000000141</v>
      </c>
      <c r="D1499" s="2">
        <f t="shared" si="208"/>
        <v>0</v>
      </c>
      <c r="E1499" s="2">
        <f t="shared" si="209"/>
        <v>0.17470000000000141</v>
      </c>
      <c r="F1499" s="2">
        <f t="shared" si="210"/>
        <v>0.10731274460060088</v>
      </c>
      <c r="G1499" s="2">
        <f t="shared" si="210"/>
        <v>1.8137972051708834E-2</v>
      </c>
      <c r="H1499" s="2">
        <f t="shared" si="211"/>
        <v>5.9164687372252631</v>
      </c>
      <c r="I1499" s="2">
        <f t="shared" si="212"/>
        <v>85.541754933151367</v>
      </c>
    </row>
    <row r="1500" spans="1:9" ht="13.5" x14ac:dyDescent="0.25">
      <c r="A1500" s="3">
        <f>TITRES_STAT!B1503</f>
        <v>44195</v>
      </c>
      <c r="B1500" s="6">
        <f>TITRES_STAT!D1503</f>
        <v>9.9265000000000008</v>
      </c>
      <c r="C1500" s="2">
        <f t="shared" si="207"/>
        <v>-3.4999999999998366E-2</v>
      </c>
      <c r="D1500" s="2">
        <f t="shared" si="208"/>
        <v>0</v>
      </c>
      <c r="E1500" s="2">
        <f t="shared" si="209"/>
        <v>3.4999999999998366E-2</v>
      </c>
      <c r="F1500" s="2">
        <f t="shared" si="210"/>
        <v>9.9647548557700819E-2</v>
      </c>
      <c r="G1500" s="2">
        <f t="shared" si="210"/>
        <v>1.9342402619443803E-2</v>
      </c>
      <c r="H1500" s="2">
        <f t="shared" si="211"/>
        <v>5.1517668470788047</v>
      </c>
      <c r="I1500" s="2">
        <f t="shared" si="212"/>
        <v>83.744507474712663</v>
      </c>
    </row>
    <row r="1501" spans="1:9" ht="13.5" x14ac:dyDescent="0.25">
      <c r="A1501" s="3">
        <f>TITRES_STAT!B1504</f>
        <v>44196</v>
      </c>
      <c r="B1501" s="6">
        <f>TITRES_STAT!D1504</f>
        <v>9.9963999999999995</v>
      </c>
      <c r="C1501" s="2">
        <f t="shared" si="207"/>
        <v>6.9899999999998741E-2</v>
      </c>
      <c r="D1501" s="2">
        <f t="shared" si="208"/>
        <v>6.9899999999998741E-2</v>
      </c>
      <c r="E1501" s="2">
        <f t="shared" si="209"/>
        <v>0</v>
      </c>
      <c r="F1501" s="2">
        <f t="shared" ref="F1501:G1516" si="213">((F1500*13)+D1501)/14</f>
        <v>9.7522723660722108E-2</v>
      </c>
      <c r="G1501" s="2">
        <f t="shared" si="213"/>
        <v>1.7960802432340672E-2</v>
      </c>
      <c r="H1501" s="2">
        <f t="shared" si="211"/>
        <v>5.4297531542978419</v>
      </c>
      <c r="I1501" s="2">
        <f t="shared" si="212"/>
        <v>84.447303403372956</v>
      </c>
    </row>
    <row r="1502" spans="1:9" ht="13.5" x14ac:dyDescent="0.25">
      <c r="A1502" s="3">
        <f>TITRES_STAT!B1505</f>
        <v>44200</v>
      </c>
      <c r="B1502" s="6">
        <f>TITRES_STAT!D1505</f>
        <v>10.136200000000001</v>
      </c>
      <c r="C1502" s="2">
        <f t="shared" si="207"/>
        <v>0.13980000000000103</v>
      </c>
      <c r="D1502" s="2">
        <f t="shared" si="208"/>
        <v>0.13980000000000103</v>
      </c>
      <c r="E1502" s="2">
        <f t="shared" si="209"/>
        <v>0</v>
      </c>
      <c r="F1502" s="2">
        <f t="shared" si="213"/>
        <v>0.10054252911352775</v>
      </c>
      <c r="G1502" s="2">
        <f t="shared" si="213"/>
        <v>1.6677887972887766E-2</v>
      </c>
      <c r="H1502" s="2">
        <f t="shared" si="211"/>
        <v>6.028492892923472</v>
      </c>
      <c r="I1502" s="2">
        <f t="shared" si="212"/>
        <v>85.772198745383463</v>
      </c>
    </row>
    <row r="1503" spans="1:9" ht="13.5" x14ac:dyDescent="0.25">
      <c r="A1503" s="3">
        <f>TITRES_STAT!B1506</f>
        <v>44201</v>
      </c>
      <c r="B1503" s="6">
        <f>TITRES_STAT!D1506</f>
        <v>10.136200000000001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9.3360919891132918E-2</v>
      </c>
      <c r="G1503" s="2">
        <f t="shared" si="213"/>
        <v>1.5486610260538641E-2</v>
      </c>
      <c r="H1503" s="2">
        <f t="shared" si="211"/>
        <v>6.028492892923472</v>
      </c>
      <c r="I1503" s="2">
        <f t="shared" si="212"/>
        <v>85.772198745383463</v>
      </c>
    </row>
    <row r="1504" spans="1:9" ht="13.5" x14ac:dyDescent="0.25">
      <c r="A1504" s="3">
        <f>TITRES_STAT!B1507</f>
        <v>44202</v>
      </c>
      <c r="B1504" s="6">
        <f>TITRES_STAT!D1507</f>
        <v>10.136200000000001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8.6692282756051994E-2</v>
      </c>
      <c r="G1504" s="2">
        <f t="shared" si="213"/>
        <v>1.438042381335731E-2</v>
      </c>
      <c r="H1504" s="2">
        <f t="shared" si="211"/>
        <v>6.028492892923472</v>
      </c>
      <c r="I1504" s="2">
        <f t="shared" si="212"/>
        <v>85.772198745383463</v>
      </c>
    </row>
    <row r="1505" spans="1:9" ht="13.5" x14ac:dyDescent="0.25">
      <c r="A1505" s="3">
        <f>TITRES_STAT!B1508</f>
        <v>44203</v>
      </c>
      <c r="B1505" s="6">
        <f>TITRES_STAT!D1508</f>
        <v>10.080299999999999</v>
      </c>
      <c r="C1505" s="2">
        <f t="shared" si="207"/>
        <v>-5.5900000000001171E-2</v>
      </c>
      <c r="D1505" s="2">
        <f t="shared" si="208"/>
        <v>0</v>
      </c>
      <c r="E1505" s="2">
        <f t="shared" si="209"/>
        <v>5.5900000000001171E-2</v>
      </c>
      <c r="F1505" s="2">
        <f t="shared" si="213"/>
        <v>8.0499976844905424E-2</v>
      </c>
      <c r="G1505" s="2">
        <f t="shared" si="213"/>
        <v>1.7346107826689015E-2</v>
      </c>
      <c r="H1505" s="2">
        <f t="shared" si="211"/>
        <v>4.6408092033791464</v>
      </c>
      <c r="I1505" s="2">
        <f t="shared" si="212"/>
        <v>82.272047077909562</v>
      </c>
    </row>
    <row r="1506" spans="1:9" ht="13.5" x14ac:dyDescent="0.25">
      <c r="A1506" s="3">
        <f>TITRES_STAT!B1509</f>
        <v>44204</v>
      </c>
      <c r="B1506" s="6">
        <f>TITRES_STAT!D1509</f>
        <v>10.080299999999999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7.4749978498840755E-2</v>
      </c>
      <c r="G1506" s="2">
        <f t="shared" si="213"/>
        <v>1.6107100124782659E-2</v>
      </c>
      <c r="H1506" s="2">
        <f t="shared" si="211"/>
        <v>4.6408092033791464</v>
      </c>
      <c r="I1506" s="2">
        <f t="shared" si="212"/>
        <v>82.272047077909562</v>
      </c>
    </row>
    <row r="1507" spans="1:9" ht="13.5" x14ac:dyDescent="0.25">
      <c r="A1507" s="3">
        <f>TITRES_STAT!B1510</f>
        <v>44207</v>
      </c>
      <c r="B1507" s="6">
        <f>TITRES_STAT!D1510</f>
        <v>10.080299999999999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6.9410694320352129E-2</v>
      </c>
      <c r="G1507" s="2">
        <f t="shared" si="213"/>
        <v>1.4956592973012469E-2</v>
      </c>
      <c r="H1507" s="2">
        <f t="shared" si="211"/>
        <v>4.6408092033791464</v>
      </c>
      <c r="I1507" s="2">
        <f t="shared" si="212"/>
        <v>82.272047077909562</v>
      </c>
    </row>
    <row r="1508" spans="1:9" ht="13.5" x14ac:dyDescent="0.25">
      <c r="A1508" s="3">
        <f>TITRES_STAT!B1511</f>
        <v>44208</v>
      </c>
      <c r="B1508" s="6">
        <f>TITRES_STAT!D1511</f>
        <v>9.7797000000000001</v>
      </c>
      <c r="C1508" s="2">
        <f t="shared" si="207"/>
        <v>-0.30059999999999931</v>
      </c>
      <c r="D1508" s="2">
        <f t="shared" si="208"/>
        <v>0</v>
      </c>
      <c r="E1508" s="2">
        <f t="shared" si="209"/>
        <v>0.30059999999999931</v>
      </c>
      <c r="F1508" s="2">
        <f t="shared" si="213"/>
        <v>6.445278758318411E-2</v>
      </c>
      <c r="G1508" s="2">
        <f t="shared" si="213"/>
        <v>3.5359693474940099E-2</v>
      </c>
      <c r="H1508" s="2">
        <f t="shared" si="211"/>
        <v>1.8227756309274199</v>
      </c>
      <c r="I1508" s="2">
        <f t="shared" si="212"/>
        <v>64.573875831872215</v>
      </c>
    </row>
    <row r="1509" spans="1:9" ht="13.5" x14ac:dyDescent="0.25">
      <c r="A1509" s="3">
        <f>TITRES_STAT!B1512</f>
        <v>44209</v>
      </c>
      <c r="B1509" s="6">
        <f>TITRES_STAT!D1512</f>
        <v>9.4931000000000001</v>
      </c>
      <c r="C1509" s="2">
        <f t="shared" si="207"/>
        <v>-0.28659999999999997</v>
      </c>
      <c r="D1509" s="2">
        <f t="shared" si="208"/>
        <v>0</v>
      </c>
      <c r="E1509" s="2">
        <f t="shared" si="209"/>
        <v>0.28659999999999997</v>
      </c>
      <c r="F1509" s="2">
        <f t="shared" si="213"/>
        <v>5.9849017041528105E-2</v>
      </c>
      <c r="G1509" s="2">
        <f t="shared" si="213"/>
        <v>5.3305429655301516E-2</v>
      </c>
      <c r="H1509" s="2">
        <f t="shared" si="211"/>
        <v>1.1227564889456958</v>
      </c>
      <c r="I1509" s="2">
        <f t="shared" si="212"/>
        <v>52.891440671244041</v>
      </c>
    </row>
    <row r="1510" spans="1:9" ht="13.5" x14ac:dyDescent="0.25">
      <c r="A1510" s="3">
        <f>TITRES_STAT!B1513</f>
        <v>44211</v>
      </c>
      <c r="B1510" s="6">
        <f>TITRES_STAT!D1513</f>
        <v>9.2134999999999998</v>
      </c>
      <c r="C1510" s="2">
        <f t="shared" si="207"/>
        <v>-0.27960000000000029</v>
      </c>
      <c r="D1510" s="2">
        <f t="shared" si="208"/>
        <v>0</v>
      </c>
      <c r="E1510" s="2">
        <f t="shared" si="209"/>
        <v>0.27960000000000029</v>
      </c>
      <c r="F1510" s="2">
        <f t="shared" si="213"/>
        <v>5.5574087252847522E-2</v>
      </c>
      <c r="G1510" s="2">
        <f t="shared" si="213"/>
        <v>6.9469327537065709E-2</v>
      </c>
      <c r="H1510" s="2">
        <f t="shared" si="211"/>
        <v>0.79998021030498223</v>
      </c>
      <c r="I1510" s="2">
        <f t="shared" si="212"/>
        <v>44.443833644673042</v>
      </c>
    </row>
    <row r="1511" spans="1:9" ht="13.5" x14ac:dyDescent="0.25">
      <c r="A1511" s="3">
        <f>TITRES_STAT!B1514</f>
        <v>44214</v>
      </c>
      <c r="B1511" s="6">
        <f>TITRES_STAT!D1514</f>
        <v>8.9408999999999992</v>
      </c>
      <c r="C1511" s="2">
        <f t="shared" si="207"/>
        <v>-0.27260000000000062</v>
      </c>
      <c r="D1511" s="2">
        <f t="shared" si="208"/>
        <v>0</v>
      </c>
      <c r="E1511" s="2">
        <f t="shared" si="209"/>
        <v>0.27260000000000062</v>
      </c>
      <c r="F1511" s="2">
        <f t="shared" si="213"/>
        <v>5.1604509591929845E-2</v>
      </c>
      <c r="G1511" s="2">
        <f t="shared" si="213"/>
        <v>8.3978661284418207E-2</v>
      </c>
      <c r="H1511" s="2">
        <f t="shared" si="211"/>
        <v>0.61449550162696853</v>
      </c>
      <c r="I1511" s="2">
        <f t="shared" si="212"/>
        <v>38.06114671782769</v>
      </c>
    </row>
    <row r="1512" spans="1:9" ht="13.5" x14ac:dyDescent="0.25">
      <c r="A1512" s="3">
        <f>TITRES_STAT!B1515</f>
        <v>44215</v>
      </c>
      <c r="B1512" s="6">
        <f>TITRES_STAT!D1515</f>
        <v>8.9408999999999992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4.7918473192506285E-2</v>
      </c>
      <c r="G1512" s="2">
        <f t="shared" si="213"/>
        <v>7.7980185478388336E-2</v>
      </c>
      <c r="H1512" s="2">
        <f t="shared" si="211"/>
        <v>0.61449550162696853</v>
      </c>
      <c r="I1512" s="2">
        <f t="shared" si="212"/>
        <v>38.06114671782769</v>
      </c>
    </row>
    <row r="1513" spans="1:9" ht="13.5" x14ac:dyDescent="0.25">
      <c r="A1513" s="3">
        <f>TITRES_STAT!B1516</f>
        <v>44216</v>
      </c>
      <c r="B1513" s="6">
        <f>TITRES_STAT!D1516</f>
        <v>8.6752000000000002</v>
      </c>
      <c r="C1513" s="2">
        <f t="shared" si="207"/>
        <v>-0.26569999999999894</v>
      </c>
      <c r="D1513" s="2">
        <f t="shared" si="208"/>
        <v>0</v>
      </c>
      <c r="E1513" s="2">
        <f t="shared" si="209"/>
        <v>0.26569999999999894</v>
      </c>
      <c r="F1513" s="2">
        <f t="shared" si="213"/>
        <v>4.4495725107327265E-2</v>
      </c>
      <c r="G1513" s="2">
        <f t="shared" si="213"/>
        <v>9.1388743658503371E-2</v>
      </c>
      <c r="H1513" s="2">
        <f t="shared" si="211"/>
        <v>0.48688408797473504</v>
      </c>
      <c r="I1513" s="2">
        <f t="shared" si="212"/>
        <v>32.745261847405558</v>
      </c>
    </row>
    <row r="1514" spans="1:9" ht="13.5" x14ac:dyDescent="0.25">
      <c r="A1514" s="3">
        <f>TITRES_STAT!B1517</f>
        <v>44217</v>
      </c>
      <c r="B1514" s="6">
        <f>TITRES_STAT!D1517</f>
        <v>8.3886000000000003</v>
      </c>
      <c r="C1514" s="2">
        <f t="shared" si="207"/>
        <v>-0.28659999999999997</v>
      </c>
      <c r="D1514" s="2">
        <f t="shared" si="208"/>
        <v>0</v>
      </c>
      <c r="E1514" s="2">
        <f t="shared" si="209"/>
        <v>0.28659999999999997</v>
      </c>
      <c r="F1514" s="2">
        <f t="shared" si="213"/>
        <v>4.1317459028232459E-2</v>
      </c>
      <c r="G1514" s="2">
        <f t="shared" si="213"/>
        <v>0.10533240482575312</v>
      </c>
      <c r="H1514" s="2">
        <f t="shared" si="211"/>
        <v>0.39225781559418643</v>
      </c>
      <c r="I1514" s="2">
        <f t="shared" si="212"/>
        <v>28.174222561413956</v>
      </c>
    </row>
    <row r="1515" spans="1:9" ht="13.5" x14ac:dyDescent="0.25">
      <c r="A1515" s="3">
        <f>TITRES_STAT!B1518</f>
        <v>44218</v>
      </c>
      <c r="B1515" s="6">
        <f>TITRES_STAT!D1518</f>
        <v>8.3745999999999992</v>
      </c>
      <c r="C1515" s="2">
        <f t="shared" si="207"/>
        <v>-1.4000000000001123E-2</v>
      </c>
      <c r="D1515" s="2">
        <f t="shared" si="208"/>
        <v>0</v>
      </c>
      <c r="E1515" s="2">
        <f t="shared" si="209"/>
        <v>1.4000000000001123E-2</v>
      </c>
      <c r="F1515" s="2">
        <f t="shared" si="213"/>
        <v>3.8366211954787281E-2</v>
      </c>
      <c r="G1515" s="2">
        <f t="shared" si="213"/>
        <v>9.8808661623913691E-2</v>
      </c>
      <c r="H1515" s="2">
        <f t="shared" si="211"/>
        <v>0.3882879428204084</v>
      </c>
      <c r="I1515" s="2">
        <f t="shared" si="212"/>
        <v>27.968833470639609</v>
      </c>
    </row>
    <row r="1516" spans="1:9" ht="13.5" x14ac:dyDescent="0.25">
      <c r="A1516" s="3">
        <f>TITRES_STAT!B1519</f>
        <v>44221</v>
      </c>
      <c r="B1516" s="6">
        <f>TITRES_STAT!D1519</f>
        <v>8.5983000000000001</v>
      </c>
      <c r="C1516" s="2">
        <f t="shared" si="207"/>
        <v>0.2237000000000009</v>
      </c>
      <c r="D1516" s="2">
        <f t="shared" si="208"/>
        <v>0.2237000000000009</v>
      </c>
      <c r="E1516" s="2">
        <f t="shared" si="209"/>
        <v>0</v>
      </c>
      <c r="F1516" s="2">
        <f t="shared" si="213"/>
        <v>5.1604339672302539E-2</v>
      </c>
      <c r="G1516" s="2">
        <f t="shared" si="213"/>
        <v>9.1750900079348427E-2</v>
      </c>
      <c r="H1516" s="2">
        <f t="shared" si="211"/>
        <v>0.56243960143904681</v>
      </c>
      <c r="I1516" s="2">
        <f t="shared" si="212"/>
        <v>35.997525979309899</v>
      </c>
    </row>
    <row r="1517" spans="1:9" ht="13.5" x14ac:dyDescent="0.25">
      <c r="A1517" s="3">
        <f>TITRES_STAT!B1520</f>
        <v>44222</v>
      </c>
      <c r="B1517" s="6">
        <f>TITRES_STAT!D1520</f>
        <v>8.8079999999999998</v>
      </c>
      <c r="C1517" s="2">
        <f t="shared" si="207"/>
        <v>0.20969999999999978</v>
      </c>
      <c r="D1517" s="2">
        <f t="shared" si="208"/>
        <v>0.20969999999999978</v>
      </c>
      <c r="E1517" s="2">
        <f t="shared" si="209"/>
        <v>0</v>
      </c>
      <c r="F1517" s="2">
        <f t="shared" ref="F1517:G1532" si="214">((F1516*13)+D1517)/14</f>
        <v>6.2896886838566632E-2</v>
      </c>
      <c r="G1517" s="2">
        <f t="shared" si="214"/>
        <v>8.5197264359394967E-2</v>
      </c>
      <c r="H1517" s="2">
        <f t="shared" si="211"/>
        <v>0.73825007541607524</v>
      </c>
      <c r="I1517" s="2">
        <f t="shared" si="212"/>
        <v>42.470878376885125</v>
      </c>
    </row>
    <row r="1518" spans="1:9" ht="13.5" x14ac:dyDescent="0.25">
      <c r="A1518" s="3">
        <f>TITRES_STAT!B1521</f>
        <v>44223</v>
      </c>
      <c r="B1518" s="6">
        <f>TITRES_STAT!D1521</f>
        <v>9.0667000000000009</v>
      </c>
      <c r="C1518" s="2">
        <f t="shared" si="207"/>
        <v>0.25870000000000104</v>
      </c>
      <c r="D1518" s="2">
        <f t="shared" si="208"/>
        <v>0.25870000000000104</v>
      </c>
      <c r="E1518" s="2">
        <f t="shared" si="209"/>
        <v>0</v>
      </c>
      <c r="F1518" s="2">
        <f t="shared" si="214"/>
        <v>7.6882823492954805E-2</v>
      </c>
      <c r="G1518" s="2">
        <f t="shared" si="214"/>
        <v>7.911174547658105E-2</v>
      </c>
      <c r="H1518" s="2">
        <f t="shared" si="211"/>
        <v>0.97182565028493706</v>
      </c>
      <c r="I1518" s="2">
        <f t="shared" si="212"/>
        <v>49.285577056191762</v>
      </c>
    </row>
    <row r="1519" spans="1:9" ht="13.5" x14ac:dyDescent="0.25">
      <c r="A1519" s="3">
        <f>TITRES_STAT!B1522</f>
        <v>44224</v>
      </c>
      <c r="B1519" s="6">
        <f>TITRES_STAT!D1522</f>
        <v>9.3323</v>
      </c>
      <c r="C1519" s="2">
        <f t="shared" si="207"/>
        <v>0.26559999999999917</v>
      </c>
      <c r="D1519" s="2">
        <f t="shared" si="208"/>
        <v>0.26559999999999917</v>
      </c>
      <c r="E1519" s="2">
        <f t="shared" si="209"/>
        <v>0</v>
      </c>
      <c r="F1519" s="2">
        <f t="shared" si="214"/>
        <v>9.0362621814886551E-2</v>
      </c>
      <c r="G1519" s="2">
        <f t="shared" si="214"/>
        <v>7.3460906513968111E-2</v>
      </c>
      <c r="H1519" s="2">
        <f t="shared" si="211"/>
        <v>1.2300776848935928</v>
      </c>
      <c r="I1519" s="2">
        <f t="shared" si="212"/>
        <v>55.158512783032734</v>
      </c>
    </row>
    <row r="1520" spans="1:9" ht="13.5" x14ac:dyDescent="0.25">
      <c r="A1520" s="3">
        <f>TITRES_STAT!B1523</f>
        <v>44225</v>
      </c>
      <c r="B1520" s="6">
        <f>TITRES_STAT!D1523</f>
        <v>9.0526999999999997</v>
      </c>
      <c r="C1520" s="2">
        <f t="shared" si="207"/>
        <v>-0.27960000000000029</v>
      </c>
      <c r="D1520" s="2">
        <f t="shared" si="208"/>
        <v>0</v>
      </c>
      <c r="E1520" s="2">
        <f t="shared" si="209"/>
        <v>0.27960000000000029</v>
      </c>
      <c r="F1520" s="2">
        <f t="shared" si="214"/>
        <v>8.3908148828108944E-2</v>
      </c>
      <c r="G1520" s="2">
        <f t="shared" si="214"/>
        <v>8.8185127477256126E-2</v>
      </c>
      <c r="H1520" s="2">
        <f t="shared" si="211"/>
        <v>0.9515000003798797</v>
      </c>
      <c r="I1520" s="2">
        <f t="shared" si="212"/>
        <v>48.757366138593923</v>
      </c>
    </row>
    <row r="1521" spans="1:9" ht="13.5" x14ac:dyDescent="0.25">
      <c r="A1521" s="3">
        <f>TITRES_STAT!B1524</f>
        <v>44228</v>
      </c>
      <c r="B1521" s="6">
        <f>TITRES_STAT!D1524</f>
        <v>8.8010000000000002</v>
      </c>
      <c r="C1521" s="2">
        <f t="shared" si="207"/>
        <v>-0.25169999999999959</v>
      </c>
      <c r="D1521" s="2">
        <f t="shared" si="208"/>
        <v>0</v>
      </c>
      <c r="E1521" s="2">
        <f t="shared" si="209"/>
        <v>0.25169999999999959</v>
      </c>
      <c r="F1521" s="2">
        <f t="shared" si="214"/>
        <v>7.7914709626101156E-2</v>
      </c>
      <c r="G1521" s="2">
        <f t="shared" si="214"/>
        <v>9.9864761228880661E-2</v>
      </c>
      <c r="H1521" s="2">
        <f t="shared" si="211"/>
        <v>0.78020223217204665</v>
      </c>
      <c r="I1521" s="2">
        <f t="shared" si="212"/>
        <v>43.82660677939451</v>
      </c>
    </row>
    <row r="1522" spans="1:9" ht="13.5" x14ac:dyDescent="0.25">
      <c r="A1522" s="3">
        <f>TITRES_STAT!B1525</f>
        <v>44229</v>
      </c>
      <c r="B1522" s="6">
        <f>TITRES_STAT!D1525</f>
        <v>8.8010000000000002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7.2349373224236777E-2</v>
      </c>
      <c r="G1522" s="2">
        <f t="shared" si="214"/>
        <v>9.2731563998246322E-2</v>
      </c>
      <c r="H1522" s="2">
        <f t="shared" si="211"/>
        <v>0.78020223217204665</v>
      </c>
      <c r="I1522" s="2">
        <f t="shared" si="212"/>
        <v>43.82660677939451</v>
      </c>
    </row>
    <row r="1523" spans="1:9" ht="13.5" x14ac:dyDescent="0.25">
      <c r="A1523" s="3">
        <f>TITRES_STAT!B1526</f>
        <v>44230</v>
      </c>
      <c r="B1523" s="6">
        <f>TITRES_STAT!D1526</f>
        <v>9.0596999999999994</v>
      </c>
      <c r="C1523" s="2">
        <f t="shared" si="207"/>
        <v>0.25869999999999926</v>
      </c>
      <c r="D1523" s="2">
        <f t="shared" si="208"/>
        <v>0.25869999999999926</v>
      </c>
      <c r="E1523" s="2">
        <f t="shared" si="209"/>
        <v>0</v>
      </c>
      <c r="F1523" s="2">
        <f t="shared" si="214"/>
        <v>8.5660132279648388E-2</v>
      </c>
      <c r="G1523" s="2">
        <f t="shared" si="214"/>
        <v>8.6107880855514449E-2</v>
      </c>
      <c r="H1523" s="2">
        <f t="shared" si="211"/>
        <v>0.99480014405862149</v>
      </c>
      <c r="I1523" s="2">
        <f t="shared" si="212"/>
        <v>49.869664739175356</v>
      </c>
    </row>
    <row r="1524" spans="1:9" ht="13.5" x14ac:dyDescent="0.25">
      <c r="A1524" s="3">
        <f>TITRES_STAT!B1527</f>
        <v>44231</v>
      </c>
      <c r="B1524" s="6">
        <f>TITRES_STAT!D1527</f>
        <v>9.0876999999999999</v>
      </c>
      <c r="C1524" s="2">
        <f t="shared" si="207"/>
        <v>2.8000000000000469E-2</v>
      </c>
      <c r="D1524" s="2">
        <f t="shared" si="208"/>
        <v>2.8000000000000469E-2</v>
      </c>
      <c r="E1524" s="2">
        <f t="shared" si="209"/>
        <v>0</v>
      </c>
      <c r="F1524" s="2">
        <f t="shared" si="214"/>
        <v>8.1541551402530679E-2</v>
      </c>
      <c r="G1524" s="2">
        <f t="shared" si="214"/>
        <v>7.995731793726342E-2</v>
      </c>
      <c r="H1524" s="2">
        <f t="shared" si="211"/>
        <v>1.0198134893232698</v>
      </c>
      <c r="I1524" s="2">
        <f t="shared" si="212"/>
        <v>50.490478190882577</v>
      </c>
    </row>
    <row r="1525" spans="1:9" ht="13.5" x14ac:dyDescent="0.25">
      <c r="A1525" s="3">
        <f>TITRES_STAT!B1528</f>
        <v>44232</v>
      </c>
      <c r="B1525" s="6">
        <f>TITRES_STAT!D1528</f>
        <v>9.0876999999999999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7.5717154873778489E-2</v>
      </c>
      <c r="G1525" s="2">
        <f t="shared" si="214"/>
        <v>7.4246080941744605E-2</v>
      </c>
      <c r="H1525" s="2">
        <f t="shared" si="211"/>
        <v>1.0198134893232698</v>
      </c>
      <c r="I1525" s="2">
        <f t="shared" si="212"/>
        <v>50.490478190882577</v>
      </c>
    </row>
    <row r="1526" spans="1:9" ht="13.5" x14ac:dyDescent="0.25">
      <c r="A1526" s="3">
        <f>TITRES_STAT!B1529</f>
        <v>44235</v>
      </c>
      <c r="B1526" s="6">
        <f>TITRES_STAT!D1529</f>
        <v>9.0876999999999999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7.0308786668508594E-2</v>
      </c>
      <c r="G1526" s="2">
        <f t="shared" si="214"/>
        <v>6.8942789445905706E-2</v>
      </c>
      <c r="H1526" s="2">
        <f t="shared" si="211"/>
        <v>1.0198134893232698</v>
      </c>
      <c r="I1526" s="2">
        <f t="shared" si="212"/>
        <v>50.490478190882577</v>
      </c>
    </row>
    <row r="1527" spans="1:9" ht="13.5" x14ac:dyDescent="0.25">
      <c r="A1527" s="3">
        <f>TITRES_STAT!B1530</f>
        <v>44236</v>
      </c>
      <c r="B1527" s="6">
        <f>TITRES_STAT!D1530</f>
        <v>9.0876999999999999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6.5286730477900831E-2</v>
      </c>
      <c r="G1527" s="2">
        <f t="shared" si="214"/>
        <v>6.4018304485483873E-2</v>
      </c>
      <c r="H1527" s="2">
        <f t="shared" si="211"/>
        <v>1.0198134893232695</v>
      </c>
      <c r="I1527" s="2">
        <f t="shared" si="212"/>
        <v>50.490478190882563</v>
      </c>
    </row>
    <row r="1528" spans="1:9" ht="13.5" x14ac:dyDescent="0.25">
      <c r="A1528" s="3">
        <f>TITRES_STAT!B1531</f>
        <v>44237</v>
      </c>
      <c r="B1528" s="6">
        <f>TITRES_STAT!D1531</f>
        <v>9.0876999999999999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6.06233925866222E-2</v>
      </c>
      <c r="G1528" s="2">
        <f t="shared" si="214"/>
        <v>5.9445568450806452E-2</v>
      </c>
      <c r="H1528" s="2">
        <f t="shared" si="211"/>
        <v>1.0198134893232695</v>
      </c>
      <c r="I1528" s="2">
        <f t="shared" si="212"/>
        <v>50.490478190882563</v>
      </c>
    </row>
    <row r="1529" spans="1:9" ht="13.5" x14ac:dyDescent="0.25">
      <c r="A1529" s="3">
        <f>TITRES_STAT!B1532</f>
        <v>44238</v>
      </c>
      <c r="B1529" s="6">
        <f>TITRES_STAT!D1532</f>
        <v>8.8149999999999995</v>
      </c>
      <c r="C1529" s="2">
        <f t="shared" si="207"/>
        <v>-0.27270000000000039</v>
      </c>
      <c r="D1529" s="2">
        <f t="shared" si="208"/>
        <v>0</v>
      </c>
      <c r="E1529" s="2">
        <f t="shared" si="209"/>
        <v>0.27270000000000039</v>
      </c>
      <c r="F1529" s="2">
        <f t="shared" si="214"/>
        <v>5.629315025900633E-2</v>
      </c>
      <c r="G1529" s="2">
        <f t="shared" si="214"/>
        <v>7.4678027847177447E-2</v>
      </c>
      <c r="H1529" s="2">
        <f t="shared" si="211"/>
        <v>0.75381142059891726</v>
      </c>
      <c r="I1529" s="2">
        <f t="shared" si="212"/>
        <v>42.981326940013581</v>
      </c>
    </row>
    <row r="1530" spans="1:9" ht="13.5" x14ac:dyDescent="0.25">
      <c r="A1530" s="3">
        <f>TITRES_STAT!B1533</f>
        <v>44239</v>
      </c>
      <c r="B1530" s="6">
        <f>TITRES_STAT!D1533</f>
        <v>8.5564</v>
      </c>
      <c r="C1530" s="2">
        <f t="shared" si="207"/>
        <v>-0.2585999999999995</v>
      </c>
      <c r="D1530" s="2">
        <f t="shared" si="208"/>
        <v>0</v>
      </c>
      <c r="E1530" s="2">
        <f t="shared" si="209"/>
        <v>0.2585999999999995</v>
      </c>
      <c r="F1530" s="2">
        <f t="shared" si="214"/>
        <v>5.2272210954791586E-2</v>
      </c>
      <c r="G1530" s="2">
        <f t="shared" si="214"/>
        <v>8.7815311572379012E-2</v>
      </c>
      <c r="H1530" s="2">
        <f t="shared" si="211"/>
        <v>0.59525167102217547</v>
      </c>
      <c r="I1530" s="2">
        <f t="shared" si="212"/>
        <v>37.313966306066376</v>
      </c>
    </row>
    <row r="1531" spans="1:9" ht="13.5" x14ac:dyDescent="0.25">
      <c r="A1531" s="3">
        <f>TITRES_STAT!B1534</f>
        <v>44242</v>
      </c>
      <c r="B1531" s="6">
        <f>TITRES_STAT!D1534</f>
        <v>8.5564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4.8538481600877904E-2</v>
      </c>
      <c r="G1531" s="2">
        <f t="shared" si="214"/>
        <v>8.1542789317209083E-2</v>
      </c>
      <c r="H1531" s="2">
        <f t="shared" si="211"/>
        <v>0.59525167102217547</v>
      </c>
      <c r="I1531" s="2">
        <f t="shared" si="212"/>
        <v>37.313966306066376</v>
      </c>
    </row>
    <row r="1532" spans="1:9" ht="13.5" x14ac:dyDescent="0.25">
      <c r="A1532" s="3">
        <f>TITRES_STAT!B1535</f>
        <v>44243</v>
      </c>
      <c r="B1532" s="6">
        <f>TITRES_STAT!D1535</f>
        <v>8.3047000000000004</v>
      </c>
      <c r="C1532" s="2">
        <f t="shared" si="207"/>
        <v>-0.25169999999999959</v>
      </c>
      <c r="D1532" s="2">
        <f t="shared" si="208"/>
        <v>0</v>
      </c>
      <c r="E1532" s="2">
        <f t="shared" si="209"/>
        <v>0.25169999999999959</v>
      </c>
      <c r="F1532" s="2">
        <f t="shared" si="214"/>
        <v>4.5071447200815198E-2</v>
      </c>
      <c r="G1532" s="2">
        <f t="shared" si="214"/>
        <v>9.3696875794551257E-2</v>
      </c>
      <c r="H1532" s="2">
        <f t="shared" si="211"/>
        <v>0.4810346857203987</v>
      </c>
      <c r="I1532" s="2">
        <f t="shared" si="212"/>
        <v>32.479636726834372</v>
      </c>
    </row>
    <row r="1533" spans="1:9" ht="13.5" x14ac:dyDescent="0.25">
      <c r="A1533" s="3">
        <f>TITRES_STAT!B1536</f>
        <v>44244</v>
      </c>
      <c r="B1533" s="6">
        <f>TITRES_STAT!D1536</f>
        <v>8.3047000000000004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4.1852058115042681E-2</v>
      </c>
      <c r="G1533" s="2">
        <f t="shared" si="215"/>
        <v>8.7004241809226168E-2</v>
      </c>
      <c r="H1533" s="2">
        <f t="shared" si="211"/>
        <v>0.4810346857203987</v>
      </c>
      <c r="I1533" s="2">
        <f t="shared" si="212"/>
        <v>32.479636726834372</v>
      </c>
    </row>
    <row r="1534" spans="1:9" ht="13.5" x14ac:dyDescent="0.25">
      <c r="A1534" s="3">
        <f>TITRES_STAT!B1537</f>
        <v>44245</v>
      </c>
      <c r="B1534" s="6">
        <f>TITRES_STAT!D1537</f>
        <v>8.3047000000000004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3.8862625392539638E-2</v>
      </c>
      <c r="G1534" s="2">
        <f t="shared" si="215"/>
        <v>8.0789653108567158E-2</v>
      </c>
      <c r="H1534" s="2">
        <f t="shared" si="211"/>
        <v>0.48103468572039876</v>
      </c>
      <c r="I1534" s="2">
        <f t="shared" si="212"/>
        <v>32.479636726834386</v>
      </c>
    </row>
    <row r="1535" spans="1:9" ht="13.5" x14ac:dyDescent="0.25">
      <c r="A1535" s="3">
        <f>TITRES_STAT!B1538</f>
        <v>44246</v>
      </c>
      <c r="B1535" s="6">
        <f>TITRES_STAT!D1538</f>
        <v>8.109</v>
      </c>
      <c r="C1535" s="2">
        <f t="shared" si="207"/>
        <v>-0.19570000000000043</v>
      </c>
      <c r="D1535" s="2">
        <f t="shared" si="208"/>
        <v>0</v>
      </c>
      <c r="E1535" s="2">
        <f t="shared" si="209"/>
        <v>0.19570000000000043</v>
      </c>
      <c r="F1535" s="2">
        <f t="shared" si="215"/>
        <v>3.6086723578786804E-2</v>
      </c>
      <c r="G1535" s="2">
        <f t="shared" si="215"/>
        <v>8.8997535029383817E-2</v>
      </c>
      <c r="H1535" s="2">
        <f t="shared" si="211"/>
        <v>0.40548003455233061</v>
      </c>
      <c r="I1535" s="2">
        <f t="shared" si="212"/>
        <v>28.849932022085454</v>
      </c>
    </row>
    <row r="1536" spans="1:9" ht="13.5" x14ac:dyDescent="0.25">
      <c r="A1536" s="3">
        <f>TITRES_STAT!B1539</f>
        <v>44249</v>
      </c>
      <c r="B1536" s="6">
        <f>TITRES_STAT!D1539</f>
        <v>8.109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3.3509100466016316E-2</v>
      </c>
      <c r="G1536" s="2">
        <f t="shared" si="215"/>
        <v>8.2640568241570692E-2</v>
      </c>
      <c r="H1536" s="2">
        <f t="shared" si="211"/>
        <v>0.40548003455233056</v>
      </c>
      <c r="I1536" s="2">
        <f t="shared" si="212"/>
        <v>28.849932022085454</v>
      </c>
    </row>
    <row r="1537" spans="1:9" ht="13.5" x14ac:dyDescent="0.25">
      <c r="A1537" s="3">
        <f>TITRES_STAT!B1540</f>
        <v>44250</v>
      </c>
      <c r="B1537" s="6">
        <f>TITRES_STAT!D1540</f>
        <v>8.109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3.1115593289872293E-2</v>
      </c>
      <c r="G1537" s="2">
        <f t="shared" si="215"/>
        <v>7.6737670510029929E-2</v>
      </c>
      <c r="H1537" s="2">
        <f t="shared" si="211"/>
        <v>0.40548003455233056</v>
      </c>
      <c r="I1537" s="2">
        <f t="shared" si="212"/>
        <v>28.849932022085454</v>
      </c>
    </row>
    <row r="1538" spans="1:9" ht="13.5" x14ac:dyDescent="0.25">
      <c r="A1538" s="3">
        <f>TITRES_STAT!B1541</f>
        <v>44251</v>
      </c>
      <c r="B1538" s="6">
        <f>TITRES_STAT!D1541</f>
        <v>8.1159999999999997</v>
      </c>
      <c r="C1538" s="2">
        <f t="shared" si="207"/>
        <v>6.9999999999996732E-3</v>
      </c>
      <c r="D1538" s="2">
        <f t="shared" si="208"/>
        <v>6.9999999999996732E-3</v>
      </c>
      <c r="E1538" s="2">
        <f t="shared" si="209"/>
        <v>0</v>
      </c>
      <c r="F1538" s="2">
        <f t="shared" si="215"/>
        <v>2.9393050912024248E-2</v>
      </c>
      <c r="G1538" s="2">
        <f t="shared" si="215"/>
        <v>7.125640833074208E-2</v>
      </c>
      <c r="H1538" s="2">
        <f t="shared" si="211"/>
        <v>0.41249694730043296</v>
      </c>
      <c r="I1538" s="2">
        <f t="shared" si="212"/>
        <v>29.203386817139531</v>
      </c>
    </row>
    <row r="1539" spans="1:9" ht="13.5" x14ac:dyDescent="0.25">
      <c r="A1539" s="3">
        <f>TITRES_STAT!B1542</f>
        <v>44252</v>
      </c>
      <c r="B1539" s="6">
        <f>TITRES_STAT!D1542</f>
        <v>8.1159999999999997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2.7293547275451087E-2</v>
      </c>
      <c r="G1539" s="2">
        <f t="shared" si="215"/>
        <v>6.6166664878546208E-2</v>
      </c>
      <c r="H1539" s="2">
        <f t="shared" si="211"/>
        <v>0.41249694730043301</v>
      </c>
      <c r="I1539" s="2">
        <f t="shared" si="212"/>
        <v>29.203386817139531</v>
      </c>
    </row>
    <row r="1540" spans="1:9" ht="13.5" x14ac:dyDescent="0.25">
      <c r="A1540" s="3">
        <f>TITRES_STAT!B1543</f>
        <v>44253</v>
      </c>
      <c r="B1540" s="6">
        <f>TITRES_STAT!D1543</f>
        <v>8.1159999999999997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2.5344008184347438E-2</v>
      </c>
      <c r="G1540" s="2">
        <f t="shared" si="215"/>
        <v>6.1440474530078622E-2</v>
      </c>
      <c r="H1540" s="2">
        <f t="shared" si="211"/>
        <v>0.41249694730043301</v>
      </c>
      <c r="I1540" s="2">
        <f t="shared" si="212"/>
        <v>29.203386817139531</v>
      </c>
    </row>
    <row r="1541" spans="1:9" ht="13.5" x14ac:dyDescent="0.25">
      <c r="A1541" s="3">
        <f>TITRES_STAT!B1544</f>
        <v>44256</v>
      </c>
      <c r="B1541" s="6">
        <f>TITRES_STAT!D1544</f>
        <v>7.8783000000000003</v>
      </c>
      <c r="C1541" s="2">
        <f t="shared" si="216"/>
        <v>-0.23769999999999936</v>
      </c>
      <c r="D1541" s="2">
        <f t="shared" si="217"/>
        <v>0</v>
      </c>
      <c r="E1541" s="2">
        <f t="shared" si="218"/>
        <v>0.23769999999999936</v>
      </c>
      <c r="F1541" s="2">
        <f t="shared" si="215"/>
        <v>2.3533721885465479E-2</v>
      </c>
      <c r="G1541" s="2">
        <f t="shared" si="215"/>
        <v>7.4030440635072955E-2</v>
      </c>
      <c r="H1541" s="2">
        <f t="shared" si="211"/>
        <v>0.31789250048467294</v>
      </c>
      <c r="I1541" s="2">
        <f t="shared" si="212"/>
        <v>24.121276990935428</v>
      </c>
    </row>
    <row r="1542" spans="1:9" ht="13.5" x14ac:dyDescent="0.25">
      <c r="A1542" s="3">
        <f>TITRES_STAT!B1545</f>
        <v>44257</v>
      </c>
      <c r="B1542" s="6">
        <f>TITRES_STAT!D1545</f>
        <v>7.8783000000000003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2.1852741750789374E-2</v>
      </c>
      <c r="G1542" s="2">
        <f t="shared" si="215"/>
        <v>6.8742552018282027E-2</v>
      </c>
      <c r="H1542" s="2">
        <f t="shared" si="211"/>
        <v>0.31789250048467294</v>
      </c>
      <c r="I1542" s="2">
        <f t="shared" si="212"/>
        <v>24.121276990935428</v>
      </c>
    </row>
    <row r="1543" spans="1:9" ht="13.5" x14ac:dyDescent="0.25">
      <c r="A1543" s="3">
        <f>TITRES_STAT!B1546</f>
        <v>44258</v>
      </c>
      <c r="B1543" s="6">
        <f>TITRES_STAT!D1546</f>
        <v>7.8783000000000003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2.0291831625732993E-2</v>
      </c>
      <c r="G1543" s="2">
        <f t="shared" si="215"/>
        <v>6.3832369731261884E-2</v>
      </c>
      <c r="H1543" s="2">
        <f t="shared" si="211"/>
        <v>0.31789250048467299</v>
      </c>
      <c r="I1543" s="2">
        <f t="shared" si="212"/>
        <v>24.121276990935428</v>
      </c>
    </row>
    <row r="1544" spans="1:9" ht="13.5" x14ac:dyDescent="0.25">
      <c r="A1544" s="3">
        <f>TITRES_STAT!B1547</f>
        <v>44259</v>
      </c>
      <c r="B1544" s="6">
        <f>TITRES_STAT!D1547</f>
        <v>7.8783000000000003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1.8842415081037782E-2</v>
      </c>
      <c r="G1544" s="2">
        <f t="shared" si="215"/>
        <v>5.927291475045747E-2</v>
      </c>
      <c r="H1544" s="2">
        <f t="shared" si="211"/>
        <v>0.31789250048467299</v>
      </c>
      <c r="I1544" s="2">
        <f t="shared" si="212"/>
        <v>24.121276990935428</v>
      </c>
    </row>
    <row r="1545" spans="1:9" ht="13.5" x14ac:dyDescent="0.25">
      <c r="A1545" s="3">
        <f>TITRES_STAT!B1548</f>
        <v>44260</v>
      </c>
      <c r="B1545" s="6">
        <f>TITRES_STAT!D1548</f>
        <v>7.8712999999999997</v>
      </c>
      <c r="C1545" s="2">
        <f t="shared" si="216"/>
        <v>-7.0000000000005613E-3</v>
      </c>
      <c r="D1545" s="2">
        <f t="shared" si="217"/>
        <v>0</v>
      </c>
      <c r="E1545" s="2">
        <f t="shared" si="218"/>
        <v>7.0000000000005613E-3</v>
      </c>
      <c r="F1545" s="2">
        <f t="shared" si="215"/>
        <v>1.7496528289535084E-2</v>
      </c>
      <c r="G1545" s="2">
        <f t="shared" si="215"/>
        <v>5.5539135125424834E-2</v>
      </c>
      <c r="H1545" s="2">
        <f t="shared" si="211"/>
        <v>0.31503062210137805</v>
      </c>
      <c r="I1545" s="2">
        <f t="shared" si="212"/>
        <v>23.956143439304014</v>
      </c>
    </row>
    <row r="1546" spans="1:9" ht="13.5" x14ac:dyDescent="0.25">
      <c r="A1546" s="3">
        <f>TITRES_STAT!B1549</f>
        <v>44263</v>
      </c>
      <c r="B1546" s="6">
        <f>TITRES_STAT!D1549</f>
        <v>7.8712999999999997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1.6246776268854006E-2</v>
      </c>
      <c r="G1546" s="2">
        <f t="shared" si="215"/>
        <v>5.1572054045037348E-2</v>
      </c>
      <c r="H1546" s="2">
        <f t="shared" si="211"/>
        <v>0.31503062210137805</v>
      </c>
      <c r="I1546" s="2">
        <f t="shared" si="212"/>
        <v>23.956143439304014</v>
      </c>
    </row>
    <row r="1547" spans="1:9" ht="13.5" x14ac:dyDescent="0.25">
      <c r="A1547" s="3">
        <f>TITRES_STAT!B1550</f>
        <v>44264</v>
      </c>
      <c r="B1547" s="6">
        <f>TITRES_STAT!D1550</f>
        <v>7.8783000000000003</v>
      </c>
      <c r="C1547" s="2">
        <f t="shared" si="216"/>
        <v>7.0000000000005613E-3</v>
      </c>
      <c r="D1547" s="2">
        <f t="shared" si="217"/>
        <v>7.0000000000005613E-3</v>
      </c>
      <c r="E1547" s="2">
        <f t="shared" si="218"/>
        <v>0</v>
      </c>
      <c r="F1547" s="2">
        <f t="shared" si="215"/>
        <v>1.5586292249650189E-2</v>
      </c>
      <c r="G1547" s="2">
        <f t="shared" si="215"/>
        <v>4.7888335898963248E-2</v>
      </c>
      <c r="H1547" s="2">
        <f t="shared" si="211"/>
        <v>0.32547157793360748</v>
      </c>
      <c r="I1547" s="2">
        <f t="shared" si="212"/>
        <v>24.555153301816802</v>
      </c>
    </row>
    <row r="1548" spans="1:9" ht="13.5" x14ac:dyDescent="0.25">
      <c r="A1548" s="3">
        <f>TITRES_STAT!B1551</f>
        <v>44265</v>
      </c>
      <c r="B1548" s="6">
        <f>TITRES_STAT!D1551</f>
        <v>7.8783000000000003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1.4472985660389461E-2</v>
      </c>
      <c r="G1548" s="2">
        <f t="shared" si="215"/>
        <v>4.4467740477608729E-2</v>
      </c>
      <c r="H1548" s="2">
        <f t="shared" si="211"/>
        <v>0.32547157793360748</v>
      </c>
      <c r="I1548" s="2">
        <f t="shared" si="212"/>
        <v>24.555153301816802</v>
      </c>
    </row>
    <row r="1549" spans="1:9" ht="13.5" x14ac:dyDescent="0.25">
      <c r="A1549" s="3">
        <f>TITRES_STAT!B1552</f>
        <v>44266</v>
      </c>
      <c r="B1549" s="6">
        <f>TITRES_STAT!D1552</f>
        <v>7.8712999999999997</v>
      </c>
      <c r="C1549" s="2">
        <f t="shared" si="216"/>
        <v>-7.0000000000005613E-3</v>
      </c>
      <c r="D1549" s="2">
        <f t="shared" si="217"/>
        <v>0</v>
      </c>
      <c r="E1549" s="2">
        <f t="shared" si="218"/>
        <v>7.0000000000005613E-3</v>
      </c>
      <c r="F1549" s="2">
        <f t="shared" ref="F1549:G1564" si="219">((F1548*13)+D1549)/14</f>
        <v>1.3439200970361642E-2</v>
      </c>
      <c r="G1549" s="2">
        <f t="shared" si="219"/>
        <v>4.1791473300636713E-2</v>
      </c>
      <c r="H1549" s="2">
        <f t="shared" si="211"/>
        <v>0.32157758291227528</v>
      </c>
      <c r="I1549" s="2">
        <f t="shared" si="212"/>
        <v>24.332856963541673</v>
      </c>
    </row>
    <row r="1550" spans="1:9" ht="13.5" x14ac:dyDescent="0.25">
      <c r="A1550" s="3">
        <f>TITRES_STAT!B1553</f>
        <v>44267</v>
      </c>
      <c r="B1550" s="6">
        <f>TITRES_STAT!D1553</f>
        <v>7.8712999999999997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1.2479258043907237E-2</v>
      </c>
      <c r="G1550" s="2">
        <f t="shared" si="219"/>
        <v>3.8806368064876952E-2</v>
      </c>
      <c r="H1550" s="2">
        <f t="shared" si="211"/>
        <v>0.32157758291227523</v>
      </c>
      <c r="I1550" s="2">
        <f t="shared" si="212"/>
        <v>24.332856963541673</v>
      </c>
    </row>
    <row r="1551" spans="1:9" ht="13.5" x14ac:dyDescent="0.25">
      <c r="A1551" s="3">
        <f>TITRES_STAT!B1554</f>
        <v>44270</v>
      </c>
      <c r="B1551" s="6">
        <f>TITRES_STAT!D1554</f>
        <v>7.8643000000000001</v>
      </c>
      <c r="C1551" s="2">
        <f t="shared" si="216"/>
        <v>-6.9999999999996732E-3</v>
      </c>
      <c r="D1551" s="2">
        <f t="shared" si="217"/>
        <v>0</v>
      </c>
      <c r="E1551" s="2">
        <f t="shared" si="218"/>
        <v>6.9999999999996732E-3</v>
      </c>
      <c r="F1551" s="2">
        <f t="shared" si="219"/>
        <v>1.1587882469342434E-2</v>
      </c>
      <c r="G1551" s="2">
        <f t="shared" si="219"/>
        <v>3.6534484631671429E-2</v>
      </c>
      <c r="H1551" s="2">
        <f t="shared" si="211"/>
        <v>0.31717656855345372</v>
      </c>
      <c r="I1551" s="2">
        <f t="shared" si="212"/>
        <v>24.08003422819634</v>
      </c>
    </row>
    <row r="1552" spans="1:9" ht="13.5" x14ac:dyDescent="0.25">
      <c r="A1552" s="3">
        <f>TITRES_STAT!B1555</f>
        <v>44271</v>
      </c>
      <c r="B1552" s="6">
        <f>TITRES_STAT!D1555</f>
        <v>7.8643000000000001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1.0760176578675118E-2</v>
      </c>
      <c r="G1552" s="2">
        <f t="shared" si="219"/>
        <v>3.3924878586552042E-2</v>
      </c>
      <c r="H1552" s="2">
        <f t="shared" si="211"/>
        <v>0.31717656855345372</v>
      </c>
      <c r="I1552" s="2">
        <f t="shared" si="212"/>
        <v>24.08003422819634</v>
      </c>
    </row>
    <row r="1553" spans="1:9" ht="13.5" x14ac:dyDescent="0.25">
      <c r="A1553" s="3">
        <f>TITRES_STAT!B1556</f>
        <v>44272</v>
      </c>
      <c r="B1553" s="6">
        <f>TITRES_STAT!D1556</f>
        <v>7.8712999999999997</v>
      </c>
      <c r="C1553" s="2">
        <f t="shared" si="216"/>
        <v>6.9999999999996732E-3</v>
      </c>
      <c r="D1553" s="2">
        <f t="shared" si="217"/>
        <v>6.9999999999996732E-3</v>
      </c>
      <c r="E1553" s="2">
        <f t="shared" si="218"/>
        <v>0</v>
      </c>
      <c r="F1553" s="2">
        <f t="shared" si="219"/>
        <v>1.0491592537341157E-2</v>
      </c>
      <c r="G1553" s="2">
        <f t="shared" si="219"/>
        <v>3.1501672973226896E-2</v>
      </c>
      <c r="H1553" s="2">
        <f t="shared" ref="H1553:H1616" si="220">F1553/G1553</f>
        <v>0.33304874145122088</v>
      </c>
      <c r="I1553" s="2">
        <f t="shared" ref="I1553:I1616" si="221">IF(G1553=0,100,100-(100/(1+H1553)))</f>
        <v>24.983988289028957</v>
      </c>
    </row>
    <row r="1554" spans="1:9" ht="13.5" x14ac:dyDescent="0.25">
      <c r="A1554" s="3">
        <f>TITRES_STAT!B1557</f>
        <v>44273</v>
      </c>
      <c r="B1554" s="6">
        <f>TITRES_STAT!D1557</f>
        <v>8.1020000000000003</v>
      </c>
      <c r="C1554" s="2">
        <f t="shared" si="216"/>
        <v>0.23070000000000057</v>
      </c>
      <c r="D1554" s="2">
        <f t="shared" si="217"/>
        <v>0.23070000000000057</v>
      </c>
      <c r="E1554" s="2">
        <f t="shared" si="218"/>
        <v>0</v>
      </c>
      <c r="F1554" s="2">
        <f t="shared" si="219"/>
        <v>2.6220764498959687E-2</v>
      </c>
      <c r="G1554" s="2">
        <f t="shared" si="219"/>
        <v>2.9251553475139264E-2</v>
      </c>
      <c r="H1554" s="2">
        <f t="shared" si="220"/>
        <v>0.89638878568430802</v>
      </c>
      <c r="I1554" s="2">
        <f t="shared" si="221"/>
        <v>47.26819692518103</v>
      </c>
    </row>
    <row r="1555" spans="1:9" ht="13.5" x14ac:dyDescent="0.25">
      <c r="A1555" s="3">
        <f>TITRES_STAT!B1558</f>
        <v>44274</v>
      </c>
      <c r="B1555" s="6">
        <f>TITRES_STAT!D1558</f>
        <v>8.3397000000000006</v>
      </c>
      <c r="C1555" s="2">
        <f t="shared" si="216"/>
        <v>0.23770000000000024</v>
      </c>
      <c r="D1555" s="2">
        <f t="shared" si="217"/>
        <v>0.23770000000000024</v>
      </c>
      <c r="E1555" s="2">
        <f t="shared" si="218"/>
        <v>0</v>
      </c>
      <c r="F1555" s="2">
        <f t="shared" si="219"/>
        <v>4.1326424177605445E-2</v>
      </c>
      <c r="G1555" s="2">
        <f t="shared" si="219"/>
        <v>2.7162156798343603E-2</v>
      </c>
      <c r="H1555" s="2">
        <f t="shared" si="220"/>
        <v>1.5214706433078835</v>
      </c>
      <c r="I1555" s="2">
        <f t="shared" si="221"/>
        <v>60.340605088778133</v>
      </c>
    </row>
    <row r="1556" spans="1:9" ht="13.5" x14ac:dyDescent="0.25">
      <c r="A1556" s="3">
        <f>TITRES_STAT!B1559</f>
        <v>44277</v>
      </c>
      <c r="B1556" s="6">
        <f>TITRES_STAT!D1559</f>
        <v>8.3397000000000006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3.8374536736347907E-2</v>
      </c>
      <c r="G1556" s="2">
        <f t="shared" si="219"/>
        <v>2.5222002741319059E-2</v>
      </c>
      <c r="H1556" s="2">
        <f t="shared" si="220"/>
        <v>1.5214706433078835</v>
      </c>
      <c r="I1556" s="2">
        <f t="shared" si="221"/>
        <v>60.340605088778133</v>
      </c>
    </row>
    <row r="1557" spans="1:9" ht="13.5" x14ac:dyDescent="0.25">
      <c r="A1557" s="3">
        <f>TITRES_STAT!B1560</f>
        <v>44278</v>
      </c>
      <c r="B1557" s="6">
        <f>TITRES_STAT!D1560</f>
        <v>8.5843000000000007</v>
      </c>
      <c r="C1557" s="2">
        <f t="shared" si="216"/>
        <v>0.24460000000000015</v>
      </c>
      <c r="D1557" s="2">
        <f t="shared" si="217"/>
        <v>0.24460000000000015</v>
      </c>
      <c r="E1557" s="2">
        <f t="shared" si="218"/>
        <v>0</v>
      </c>
      <c r="F1557" s="2">
        <f t="shared" si="219"/>
        <v>5.3104926969465928E-2</v>
      </c>
      <c r="G1557" s="2">
        <f t="shared" si="219"/>
        <v>2.3420431116939124E-2</v>
      </c>
      <c r="H1557" s="2">
        <f t="shared" si="220"/>
        <v>2.2674615468994128</v>
      </c>
      <c r="I1557" s="2">
        <f t="shared" si="221"/>
        <v>69.395202188410494</v>
      </c>
    </row>
    <row r="1558" spans="1:9" ht="13.5" x14ac:dyDescent="0.25">
      <c r="A1558" s="3">
        <f>TITRES_STAT!B1561</f>
        <v>44279</v>
      </c>
      <c r="B1558" s="6">
        <f>TITRES_STAT!D1561</f>
        <v>8.5843000000000007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4.9311717900218363E-2</v>
      </c>
      <c r="G1558" s="2">
        <f t="shared" si="219"/>
        <v>2.17475431800149E-2</v>
      </c>
      <c r="H1558" s="2">
        <f t="shared" si="220"/>
        <v>2.2674615468994128</v>
      </c>
      <c r="I1558" s="2">
        <f t="shared" si="221"/>
        <v>69.395202188410494</v>
      </c>
    </row>
    <row r="1559" spans="1:9" ht="13.5" x14ac:dyDescent="0.25">
      <c r="A1559" s="3">
        <f>TITRES_STAT!B1562</f>
        <v>44280</v>
      </c>
      <c r="B1559" s="6">
        <f>TITRES_STAT!D1562</f>
        <v>8.3886000000000003</v>
      </c>
      <c r="C1559" s="2">
        <f t="shared" si="216"/>
        <v>-0.19570000000000043</v>
      </c>
      <c r="D1559" s="2">
        <f t="shared" si="217"/>
        <v>0</v>
      </c>
      <c r="E1559" s="2">
        <f t="shared" si="218"/>
        <v>0.19570000000000043</v>
      </c>
      <c r="F1559" s="2">
        <f t="shared" si="219"/>
        <v>4.5789452335917046E-2</v>
      </c>
      <c r="G1559" s="2">
        <f t="shared" si="219"/>
        <v>3.4172718667156723E-2</v>
      </c>
      <c r="H1559" s="2">
        <f t="shared" si="220"/>
        <v>1.3399417465700534</v>
      </c>
      <c r="I1559" s="2">
        <f t="shared" si="221"/>
        <v>57.26389336547264</v>
      </c>
    </row>
    <row r="1560" spans="1:9" ht="13.5" x14ac:dyDescent="0.25">
      <c r="A1560" s="3">
        <f>TITRES_STAT!B1563</f>
        <v>44281</v>
      </c>
      <c r="B1560" s="6">
        <f>TITRES_STAT!D1563</f>
        <v>8.2487999999999992</v>
      </c>
      <c r="C1560" s="2">
        <f t="shared" si="216"/>
        <v>-0.13980000000000103</v>
      </c>
      <c r="D1560" s="2">
        <f t="shared" si="217"/>
        <v>0</v>
      </c>
      <c r="E1560" s="2">
        <f t="shared" si="218"/>
        <v>0.13980000000000103</v>
      </c>
      <c r="F1560" s="2">
        <f t="shared" si="219"/>
        <v>4.2518777169065824E-2</v>
      </c>
      <c r="G1560" s="2">
        <f t="shared" si="219"/>
        <v>4.1717524476645604E-2</v>
      </c>
      <c r="H1560" s="2">
        <f t="shared" si="220"/>
        <v>1.0192066212574233</v>
      </c>
      <c r="I1560" s="2">
        <f t="shared" si="221"/>
        <v>50.475598214051587</v>
      </c>
    </row>
    <row r="1561" spans="1:9" ht="13.5" x14ac:dyDescent="0.25">
      <c r="A1561" s="3">
        <f>TITRES_STAT!B1564</f>
        <v>44284</v>
      </c>
      <c r="B1561" s="6">
        <f>TITRES_STAT!D1564</f>
        <v>8.2487999999999992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3.9481721656989696E-2</v>
      </c>
      <c r="G1561" s="2">
        <f t="shared" si="219"/>
        <v>3.8737701299742348E-2</v>
      </c>
      <c r="H1561" s="2">
        <f t="shared" si="220"/>
        <v>1.0192066212574233</v>
      </c>
      <c r="I1561" s="2">
        <f t="shared" si="221"/>
        <v>50.475598214051587</v>
      </c>
    </row>
    <row r="1562" spans="1:9" ht="13.5" x14ac:dyDescent="0.25">
      <c r="A1562" s="3">
        <f>TITRES_STAT!B1565</f>
        <v>44285</v>
      </c>
      <c r="B1562" s="6">
        <f>TITRES_STAT!D1565</f>
        <v>8.109</v>
      </c>
      <c r="C1562" s="2">
        <f t="shared" si="216"/>
        <v>-0.13979999999999926</v>
      </c>
      <c r="D1562" s="2">
        <f t="shared" si="217"/>
        <v>0</v>
      </c>
      <c r="E1562" s="2">
        <f t="shared" si="218"/>
        <v>0.13979999999999926</v>
      </c>
      <c r="F1562" s="2">
        <f t="shared" si="219"/>
        <v>3.666159868149043E-2</v>
      </c>
      <c r="G1562" s="2">
        <f t="shared" si="219"/>
        <v>4.5956436921189274E-2</v>
      </c>
      <c r="H1562" s="2">
        <f t="shared" si="220"/>
        <v>0.79774676057592175</v>
      </c>
      <c r="I1562" s="2">
        <f t="shared" si="221"/>
        <v>44.374812852971438</v>
      </c>
    </row>
    <row r="1563" spans="1:9" ht="13.5" x14ac:dyDescent="0.25">
      <c r="A1563" s="3">
        <f>TITRES_STAT!B1566</f>
        <v>44286</v>
      </c>
      <c r="B1563" s="6">
        <f>TITRES_STAT!D1566</f>
        <v>8.3047000000000004</v>
      </c>
      <c r="C1563" s="2">
        <f t="shared" si="216"/>
        <v>0.19570000000000043</v>
      </c>
      <c r="D1563" s="2">
        <f t="shared" si="217"/>
        <v>0.19570000000000043</v>
      </c>
      <c r="E1563" s="2">
        <f t="shared" si="218"/>
        <v>0</v>
      </c>
      <c r="F1563" s="2">
        <f t="shared" si="219"/>
        <v>4.8021484489955427E-2</v>
      </c>
      <c r="G1563" s="2">
        <f t="shared" si="219"/>
        <v>4.2673834283961473E-2</v>
      </c>
      <c r="H1563" s="2">
        <f t="shared" si="220"/>
        <v>1.1253144999910123</v>
      </c>
      <c r="I1563" s="2">
        <f t="shared" si="221"/>
        <v>52.948140145647677</v>
      </c>
    </row>
    <row r="1564" spans="1:9" ht="13.5" x14ac:dyDescent="0.25">
      <c r="A1564" s="3">
        <f>TITRES_STAT!B1567</f>
        <v>44287</v>
      </c>
      <c r="B1564" s="6">
        <f>TITRES_STAT!D1567</f>
        <v>8.3047000000000004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4.4591378454958606E-2</v>
      </c>
      <c r="G1564" s="2">
        <f t="shared" si="219"/>
        <v>3.9625703263678515E-2</v>
      </c>
      <c r="H1564" s="2">
        <f t="shared" si="220"/>
        <v>1.1253144999910121</v>
      </c>
      <c r="I1564" s="2">
        <f t="shared" si="221"/>
        <v>52.94814014564767</v>
      </c>
    </row>
    <row r="1565" spans="1:9" ht="13.5" x14ac:dyDescent="0.25">
      <c r="A1565" s="3">
        <f>TITRES_STAT!B1568</f>
        <v>44288</v>
      </c>
      <c r="B1565" s="6">
        <f>TITRES_STAT!D1568</f>
        <v>8.3047000000000004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4.1406279993890134E-2</v>
      </c>
      <c r="G1565" s="2">
        <f t="shared" si="222"/>
        <v>3.679529588770148E-2</v>
      </c>
      <c r="H1565" s="2">
        <f t="shared" si="220"/>
        <v>1.1253144999910121</v>
      </c>
      <c r="I1565" s="2">
        <f t="shared" si="221"/>
        <v>52.94814014564767</v>
      </c>
    </row>
    <row r="1566" spans="1:9" ht="13.5" x14ac:dyDescent="0.25">
      <c r="A1566" s="3">
        <f>TITRES_STAT!B1569</f>
        <v>44291</v>
      </c>
      <c r="B1566" s="6">
        <f>TITRES_STAT!D1569</f>
        <v>8.3047000000000004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3.8448688565755125E-2</v>
      </c>
      <c r="G1566" s="2">
        <f t="shared" si="222"/>
        <v>3.4167060467151379E-2</v>
      </c>
      <c r="H1566" s="2">
        <f t="shared" si="220"/>
        <v>1.1253144999910119</v>
      </c>
      <c r="I1566" s="2">
        <f t="shared" si="221"/>
        <v>52.948140145647656</v>
      </c>
    </row>
    <row r="1567" spans="1:9" ht="13.5" x14ac:dyDescent="0.25">
      <c r="A1567" s="3">
        <f>TITRES_STAT!B1570</f>
        <v>44292</v>
      </c>
      <c r="B1567" s="6">
        <f>TITRES_STAT!D1570</f>
        <v>8.3047000000000004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3.5702353668201188E-2</v>
      </c>
      <c r="G1567" s="2">
        <f t="shared" si="222"/>
        <v>3.1726556148069136E-2</v>
      </c>
      <c r="H1567" s="2">
        <f t="shared" si="220"/>
        <v>1.1253144999910121</v>
      </c>
      <c r="I1567" s="2">
        <f t="shared" si="221"/>
        <v>52.94814014564767</v>
      </c>
    </row>
    <row r="1568" spans="1:9" ht="13.5" x14ac:dyDescent="0.25">
      <c r="A1568" s="3">
        <f>TITRES_STAT!B1571</f>
        <v>44293</v>
      </c>
      <c r="B1568" s="6">
        <f>TITRES_STAT!D1571</f>
        <v>8.0670000000000002</v>
      </c>
      <c r="C1568" s="2">
        <f t="shared" si="216"/>
        <v>-0.23770000000000024</v>
      </c>
      <c r="D1568" s="2">
        <f t="shared" si="217"/>
        <v>0</v>
      </c>
      <c r="E1568" s="2">
        <f t="shared" si="218"/>
        <v>0.23770000000000024</v>
      </c>
      <c r="F1568" s="2">
        <f t="shared" si="222"/>
        <v>3.3152185549043964E-2</v>
      </c>
      <c r="G1568" s="2">
        <f t="shared" si="222"/>
        <v>4.6438944994635648E-2</v>
      </c>
      <c r="H1568" s="2">
        <f t="shared" si="220"/>
        <v>0.71388756899782091</v>
      </c>
      <c r="I1568" s="2">
        <f t="shared" si="221"/>
        <v>41.653115520013941</v>
      </c>
    </row>
    <row r="1569" spans="1:9" ht="13.5" x14ac:dyDescent="0.25">
      <c r="A1569" s="3">
        <f>TITRES_STAT!B1572</f>
        <v>44294</v>
      </c>
      <c r="B1569" s="6">
        <f>TITRES_STAT!D1572</f>
        <v>8.0670000000000002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3.0784172295540823E-2</v>
      </c>
      <c r="G1569" s="2">
        <f t="shared" si="222"/>
        <v>4.3121877495018821E-2</v>
      </c>
      <c r="H1569" s="2">
        <f t="shared" si="220"/>
        <v>0.7138875689978208</v>
      </c>
      <c r="I1569" s="2">
        <f t="shared" si="221"/>
        <v>41.653115520013934</v>
      </c>
    </row>
    <row r="1570" spans="1:9" ht="13.5" x14ac:dyDescent="0.25">
      <c r="A1570" s="3">
        <f>TITRES_STAT!B1573</f>
        <v>44298</v>
      </c>
      <c r="B1570" s="6">
        <f>TITRES_STAT!D1573</f>
        <v>8.0670000000000002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2.8585302845859334E-2</v>
      </c>
      <c r="G1570" s="2">
        <f t="shared" si="222"/>
        <v>4.0041743388231757E-2</v>
      </c>
      <c r="H1570" s="2">
        <f t="shared" si="220"/>
        <v>0.7138875689978208</v>
      </c>
      <c r="I1570" s="2">
        <f t="shared" si="221"/>
        <v>41.653115520013934</v>
      </c>
    </row>
    <row r="1571" spans="1:9" ht="13.5" x14ac:dyDescent="0.25">
      <c r="A1571" s="3">
        <f>TITRES_STAT!B1574</f>
        <v>44299</v>
      </c>
      <c r="B1571" s="6">
        <f>TITRES_STAT!D1574</f>
        <v>8.0670000000000002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2.6543495499726528E-2</v>
      </c>
      <c r="G1571" s="2">
        <f t="shared" si="222"/>
        <v>3.718161886050092E-2</v>
      </c>
      <c r="H1571" s="2">
        <f t="shared" si="220"/>
        <v>0.7138875689978208</v>
      </c>
      <c r="I1571" s="2">
        <f t="shared" si="221"/>
        <v>41.653115520013934</v>
      </c>
    </row>
    <row r="1572" spans="1:9" ht="13.5" x14ac:dyDescent="0.25">
      <c r="A1572" s="3">
        <f>TITRES_STAT!B1575</f>
        <v>44300</v>
      </c>
      <c r="B1572" s="6">
        <f>TITRES_STAT!D1575</f>
        <v>8.0390999999999995</v>
      </c>
      <c r="C1572" s="2">
        <f t="shared" si="216"/>
        <v>-2.7900000000000702E-2</v>
      </c>
      <c r="D1572" s="2">
        <f t="shared" si="217"/>
        <v>0</v>
      </c>
      <c r="E1572" s="2">
        <f t="shared" si="218"/>
        <v>2.7900000000000702E-2</v>
      </c>
      <c r="F1572" s="2">
        <f t="shared" si="222"/>
        <v>2.4647531535460347E-2</v>
      </c>
      <c r="G1572" s="2">
        <f t="shared" si="222"/>
        <v>3.651864608475091E-2</v>
      </c>
      <c r="H1572" s="2">
        <f t="shared" si="220"/>
        <v>0.6749300474683374</v>
      </c>
      <c r="I1572" s="2">
        <f t="shared" si="221"/>
        <v>40.296014062706476</v>
      </c>
    </row>
    <row r="1573" spans="1:9" ht="13.5" x14ac:dyDescent="0.25">
      <c r="A1573" s="3">
        <f>TITRES_STAT!B1576</f>
        <v>44301</v>
      </c>
      <c r="B1573" s="6">
        <f>TITRES_STAT!D1576</f>
        <v>8.2487999999999992</v>
      </c>
      <c r="C1573" s="2">
        <f t="shared" si="216"/>
        <v>0.20969999999999978</v>
      </c>
      <c r="D1573" s="2">
        <f t="shared" si="217"/>
        <v>0.20969999999999978</v>
      </c>
      <c r="E1573" s="2">
        <f t="shared" si="218"/>
        <v>0</v>
      </c>
      <c r="F1573" s="2">
        <f t="shared" si="222"/>
        <v>3.7865564997213164E-2</v>
      </c>
      <c r="G1573" s="2">
        <f t="shared" si="222"/>
        <v>3.3910171364411559E-2</v>
      </c>
      <c r="H1573" s="2">
        <f t="shared" si="220"/>
        <v>1.1166432805748885</v>
      </c>
      <c r="I1573" s="2">
        <f t="shared" si="221"/>
        <v>52.755383527431405</v>
      </c>
    </row>
    <row r="1574" spans="1:9" ht="13.5" x14ac:dyDescent="0.25">
      <c r="A1574" s="3">
        <f>TITRES_STAT!B1577</f>
        <v>44302</v>
      </c>
      <c r="B1574" s="6">
        <f>TITRES_STAT!D1577</f>
        <v>8.2487999999999992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3.5160881783126506E-2</v>
      </c>
      <c r="G1574" s="2">
        <f t="shared" si="222"/>
        <v>3.1488016266953592E-2</v>
      </c>
      <c r="H1574" s="2">
        <f t="shared" si="220"/>
        <v>1.1166432805748883</v>
      </c>
      <c r="I1574" s="2">
        <f t="shared" si="221"/>
        <v>52.755383527431405</v>
      </c>
    </row>
    <row r="1575" spans="1:9" ht="13.5" x14ac:dyDescent="0.25">
      <c r="A1575" s="3">
        <f>TITRES_STAT!B1578</f>
        <v>44305</v>
      </c>
      <c r="B1575" s="6">
        <f>TITRES_STAT!D1578</f>
        <v>8.5703999999999994</v>
      </c>
      <c r="C1575" s="2">
        <f t="shared" si="216"/>
        <v>0.32160000000000011</v>
      </c>
      <c r="D1575" s="2">
        <f t="shared" si="217"/>
        <v>0.32160000000000011</v>
      </c>
      <c r="E1575" s="2">
        <f t="shared" si="218"/>
        <v>0</v>
      </c>
      <c r="F1575" s="2">
        <f t="shared" si="222"/>
        <v>5.562081879861748E-2</v>
      </c>
      <c r="G1575" s="2">
        <f t="shared" si="222"/>
        <v>2.9238872247885479E-2</v>
      </c>
      <c r="H1575" s="2">
        <f t="shared" si="220"/>
        <v>1.902290154253125</v>
      </c>
      <c r="I1575" s="2">
        <f t="shared" si="221"/>
        <v>65.544451214343184</v>
      </c>
    </row>
    <row r="1576" spans="1:9" ht="13.5" x14ac:dyDescent="0.25">
      <c r="A1576" s="3">
        <f>TITRES_STAT!B1579</f>
        <v>44306</v>
      </c>
      <c r="B1576" s="6">
        <f>TITRES_STAT!D1579</f>
        <v>8.4655000000000005</v>
      </c>
      <c r="C1576" s="2">
        <f t="shared" si="216"/>
        <v>-0.10489999999999888</v>
      </c>
      <c r="D1576" s="2">
        <f t="shared" si="217"/>
        <v>0</v>
      </c>
      <c r="E1576" s="2">
        <f t="shared" si="218"/>
        <v>0.10489999999999888</v>
      </c>
      <c r="F1576" s="2">
        <f t="shared" si="222"/>
        <v>5.1647903170144803E-2</v>
      </c>
      <c r="G1576" s="2">
        <f t="shared" si="222"/>
        <v>3.4643238515893578E-2</v>
      </c>
      <c r="H1576" s="2">
        <f t="shared" si="220"/>
        <v>1.490850895664672</v>
      </c>
      <c r="I1576" s="2">
        <f t="shared" si="221"/>
        <v>59.853076643788647</v>
      </c>
    </row>
    <row r="1577" spans="1:9" ht="13.5" x14ac:dyDescent="0.25">
      <c r="A1577" s="3">
        <f>TITRES_STAT!B1580</f>
        <v>44307</v>
      </c>
      <c r="B1577" s="6">
        <f>TITRES_STAT!D1580</f>
        <v>8.5353999999999992</v>
      </c>
      <c r="C1577" s="2">
        <f t="shared" si="216"/>
        <v>6.9899999999998741E-2</v>
      </c>
      <c r="D1577" s="2">
        <f t="shared" si="217"/>
        <v>6.9899999999998741E-2</v>
      </c>
      <c r="E1577" s="2">
        <f t="shared" si="218"/>
        <v>0</v>
      </c>
      <c r="F1577" s="2">
        <f t="shared" si="222"/>
        <v>5.2951624372277226E-2</v>
      </c>
      <c r="G1577" s="2">
        <f t="shared" si="222"/>
        <v>3.2168721479044038E-2</v>
      </c>
      <c r="H1577" s="2">
        <f t="shared" si="220"/>
        <v>1.6460593376945982</v>
      </c>
      <c r="I1577" s="2">
        <f t="shared" si="221"/>
        <v>62.207952567259561</v>
      </c>
    </row>
    <row r="1578" spans="1:9" ht="13.5" x14ac:dyDescent="0.25">
      <c r="A1578" s="3">
        <f>TITRES_STAT!B1581</f>
        <v>44308</v>
      </c>
      <c r="B1578" s="6">
        <f>TITRES_STAT!D1581</f>
        <v>8.7871000000000006</v>
      </c>
      <c r="C1578" s="2">
        <f t="shared" si="216"/>
        <v>0.25170000000000137</v>
      </c>
      <c r="D1578" s="2">
        <f t="shared" si="217"/>
        <v>0.25170000000000137</v>
      </c>
      <c r="E1578" s="2">
        <f t="shared" si="218"/>
        <v>0</v>
      </c>
      <c r="F1578" s="2">
        <f t="shared" si="222"/>
        <v>6.7147936917114667E-2</v>
      </c>
      <c r="G1578" s="2">
        <f t="shared" si="222"/>
        <v>2.9870955659112321E-2</v>
      </c>
      <c r="H1578" s="2">
        <f t="shared" si="220"/>
        <v>2.2479340026280936</v>
      </c>
      <c r="I1578" s="2">
        <f t="shared" si="221"/>
        <v>69.211197050468343</v>
      </c>
    </row>
    <row r="1579" spans="1:9" ht="13.5" x14ac:dyDescent="0.25">
      <c r="A1579" s="3">
        <f>TITRES_STAT!B1582</f>
        <v>44309</v>
      </c>
      <c r="B1579" s="6">
        <f>TITRES_STAT!D1582</f>
        <v>8.7871000000000006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6.2351655708749336E-2</v>
      </c>
      <c r="G1579" s="2">
        <f t="shared" si="222"/>
        <v>2.7737315969175728E-2</v>
      </c>
      <c r="H1579" s="2">
        <f t="shared" si="220"/>
        <v>2.2479340026280936</v>
      </c>
      <c r="I1579" s="2">
        <f t="shared" si="221"/>
        <v>69.211197050468343</v>
      </c>
    </row>
    <row r="1580" spans="1:9" ht="13.5" x14ac:dyDescent="0.25">
      <c r="A1580" s="3">
        <f>TITRES_STAT!B1583</f>
        <v>44312</v>
      </c>
      <c r="B1580" s="6">
        <f>TITRES_STAT!D1583</f>
        <v>9.0107999999999997</v>
      </c>
      <c r="C1580" s="2">
        <f t="shared" si="216"/>
        <v>0.22369999999999912</v>
      </c>
      <c r="D1580" s="2">
        <f t="shared" si="217"/>
        <v>0.22369999999999912</v>
      </c>
      <c r="E1580" s="2">
        <f t="shared" si="218"/>
        <v>0</v>
      </c>
      <c r="F1580" s="2">
        <f t="shared" si="222"/>
        <v>7.3876537443838597E-2</v>
      </c>
      <c r="G1580" s="2">
        <f t="shared" si="222"/>
        <v>2.5756079114234606E-2</v>
      </c>
      <c r="H1580" s="2">
        <f t="shared" si="220"/>
        <v>2.8683145876427001</v>
      </c>
      <c r="I1580" s="2">
        <f t="shared" si="221"/>
        <v>74.148948402632712</v>
      </c>
    </row>
    <row r="1581" spans="1:9" ht="13.5" x14ac:dyDescent="0.25">
      <c r="A1581" s="3">
        <f>TITRES_STAT!B1584</f>
        <v>44313</v>
      </c>
      <c r="B1581" s="6">
        <f>TITRES_STAT!D1584</f>
        <v>9.0107999999999997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6.8599641912135842E-2</v>
      </c>
      <c r="G1581" s="2">
        <f t="shared" si="223"/>
        <v>2.3916359177503562E-2</v>
      </c>
      <c r="H1581" s="2">
        <f t="shared" si="220"/>
        <v>2.8683145876427005</v>
      </c>
      <c r="I1581" s="2">
        <f t="shared" si="221"/>
        <v>74.148948402632712</v>
      </c>
    </row>
    <row r="1582" spans="1:9" ht="13.5" x14ac:dyDescent="0.25">
      <c r="A1582" s="3">
        <f>TITRES_STAT!B1585</f>
        <v>44314</v>
      </c>
      <c r="B1582" s="6">
        <f>TITRES_STAT!D1585</f>
        <v>8.8010000000000002</v>
      </c>
      <c r="C1582" s="2">
        <f t="shared" si="216"/>
        <v>-0.20979999999999954</v>
      </c>
      <c r="D1582" s="2">
        <f t="shared" si="217"/>
        <v>0</v>
      </c>
      <c r="E1582" s="2">
        <f t="shared" si="218"/>
        <v>0.20979999999999954</v>
      </c>
      <c r="F1582" s="2">
        <f t="shared" si="223"/>
        <v>6.369966748984042E-2</v>
      </c>
      <c r="G1582" s="2">
        <f t="shared" si="223"/>
        <v>3.7193762093396136E-2</v>
      </c>
      <c r="H1582" s="2">
        <f t="shared" si="220"/>
        <v>1.7126438387675358</v>
      </c>
      <c r="I1582" s="2">
        <f t="shared" si="221"/>
        <v>63.135595402957854</v>
      </c>
    </row>
    <row r="1583" spans="1:9" ht="13.5" x14ac:dyDescent="0.25">
      <c r="A1583" s="3">
        <f>TITRES_STAT!B1586</f>
        <v>44315</v>
      </c>
      <c r="B1583" s="6">
        <f>TITRES_STAT!D1586</f>
        <v>8.8360000000000003</v>
      </c>
      <c r="C1583" s="2">
        <f t="shared" si="216"/>
        <v>3.5000000000000142E-2</v>
      </c>
      <c r="D1583" s="2">
        <f t="shared" si="217"/>
        <v>3.5000000000000142E-2</v>
      </c>
      <c r="E1583" s="2">
        <f t="shared" si="218"/>
        <v>0</v>
      </c>
      <c r="F1583" s="2">
        <f t="shared" si="223"/>
        <v>6.1649691240566115E-2</v>
      </c>
      <c r="G1583" s="2">
        <f t="shared" si="223"/>
        <v>3.4537064801010695E-2</v>
      </c>
      <c r="H1583" s="2">
        <f t="shared" si="220"/>
        <v>1.7850298395583981</v>
      </c>
      <c r="I1583" s="2">
        <f t="shared" si="221"/>
        <v>64.093741984518104</v>
      </c>
    </row>
    <row r="1584" spans="1:9" ht="13.5" x14ac:dyDescent="0.25">
      <c r="A1584" s="3">
        <f>TITRES_STAT!B1587</f>
        <v>44316</v>
      </c>
      <c r="B1584" s="6">
        <f>TITRES_STAT!D1587</f>
        <v>8.7451000000000008</v>
      </c>
      <c r="C1584" s="2">
        <f t="shared" si="216"/>
        <v>-9.0899999999999537E-2</v>
      </c>
      <c r="D1584" s="2">
        <f t="shared" si="217"/>
        <v>0</v>
      </c>
      <c r="E1584" s="2">
        <f t="shared" si="218"/>
        <v>9.0899999999999537E-2</v>
      </c>
      <c r="F1584" s="2">
        <f t="shared" si="223"/>
        <v>5.7246141866239962E-2</v>
      </c>
      <c r="G1584" s="2">
        <f t="shared" si="223"/>
        <v>3.8562988743795615E-2</v>
      </c>
      <c r="H1584" s="2">
        <f t="shared" si="220"/>
        <v>1.4844840540387387</v>
      </c>
      <c r="I1584" s="2">
        <f t="shared" si="221"/>
        <v>59.75019447702168</v>
      </c>
    </row>
    <row r="1585" spans="1:9" ht="13.5" x14ac:dyDescent="0.25">
      <c r="A1585" s="3">
        <f>TITRES_STAT!B1588</f>
        <v>44319</v>
      </c>
      <c r="B1585" s="6">
        <f>TITRES_STAT!D1588</f>
        <v>8.4864999999999995</v>
      </c>
      <c r="C1585" s="2">
        <f t="shared" si="216"/>
        <v>-0.25860000000000127</v>
      </c>
      <c r="D1585" s="2">
        <f t="shared" si="217"/>
        <v>0</v>
      </c>
      <c r="E1585" s="2">
        <f t="shared" si="218"/>
        <v>0.25860000000000127</v>
      </c>
      <c r="F1585" s="2">
        <f t="shared" si="223"/>
        <v>5.315713173293711E-2</v>
      </c>
      <c r="G1585" s="2">
        <f t="shared" si="223"/>
        <v>5.4279918119238879E-2</v>
      </c>
      <c r="H1585" s="2">
        <f t="shared" si="220"/>
        <v>0.97931488430333846</v>
      </c>
      <c r="I1585" s="2">
        <f t="shared" si="221"/>
        <v>49.477467787952747</v>
      </c>
    </row>
    <row r="1586" spans="1:9" ht="13.5" x14ac:dyDescent="0.25">
      <c r="A1586" s="3">
        <f>TITRES_STAT!B1589</f>
        <v>44320</v>
      </c>
      <c r="B1586" s="6">
        <f>TITRES_STAT!D1589</f>
        <v>8.4864999999999995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4.9360193752013025E-2</v>
      </c>
      <c r="G1586" s="2">
        <f t="shared" si="223"/>
        <v>5.0402781110721814E-2</v>
      </c>
      <c r="H1586" s="2">
        <f t="shared" si="220"/>
        <v>0.97931488430333846</v>
      </c>
      <c r="I1586" s="2">
        <f t="shared" si="221"/>
        <v>49.477467787952747</v>
      </c>
    </row>
    <row r="1587" spans="1:9" ht="13.5" x14ac:dyDescent="0.25">
      <c r="A1587" s="3">
        <f>TITRES_STAT!B1590</f>
        <v>44321</v>
      </c>
      <c r="B1587" s="6">
        <f>TITRES_STAT!D1590</f>
        <v>8.4864999999999995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4.5834465626869235E-2</v>
      </c>
      <c r="G1587" s="2">
        <f t="shared" si="223"/>
        <v>4.6802582459955965E-2</v>
      </c>
      <c r="H1587" s="2">
        <f t="shared" si="220"/>
        <v>0.97931488430333846</v>
      </c>
      <c r="I1587" s="2">
        <f t="shared" si="221"/>
        <v>49.477467787952747</v>
      </c>
    </row>
    <row r="1588" spans="1:9" ht="13.5" x14ac:dyDescent="0.25">
      <c r="A1588" s="3">
        <f>TITRES_STAT!B1591</f>
        <v>44322</v>
      </c>
      <c r="B1588" s="6">
        <f>TITRES_STAT!D1591</f>
        <v>8.3886000000000003</v>
      </c>
      <c r="C1588" s="2">
        <f t="shared" si="216"/>
        <v>-9.789999999999921E-2</v>
      </c>
      <c r="D1588" s="2">
        <f t="shared" si="217"/>
        <v>0</v>
      </c>
      <c r="E1588" s="2">
        <f t="shared" si="218"/>
        <v>9.789999999999921E-2</v>
      </c>
      <c r="F1588" s="2">
        <f t="shared" si="223"/>
        <v>4.2560575224949999E-2</v>
      </c>
      <c r="G1588" s="2">
        <f t="shared" si="223"/>
        <v>5.0452397998530477E-2</v>
      </c>
      <c r="H1588" s="2">
        <f t="shared" si="220"/>
        <v>0.84357883695022107</v>
      </c>
      <c r="I1588" s="2">
        <f t="shared" si="221"/>
        <v>45.757676321872353</v>
      </c>
    </row>
    <row r="1589" spans="1:9" ht="13.5" x14ac:dyDescent="0.25">
      <c r="A1589" s="3">
        <f>TITRES_STAT!B1592</f>
        <v>44323</v>
      </c>
      <c r="B1589" s="6">
        <f>TITRES_STAT!D1592</f>
        <v>8.1789000000000005</v>
      </c>
      <c r="C1589" s="2">
        <f t="shared" si="216"/>
        <v>-0.20969999999999978</v>
      </c>
      <c r="D1589" s="2">
        <f t="shared" si="217"/>
        <v>0</v>
      </c>
      <c r="E1589" s="2">
        <f t="shared" si="218"/>
        <v>0.20969999999999978</v>
      </c>
      <c r="F1589" s="2">
        <f t="shared" si="223"/>
        <v>3.9520534137453565E-2</v>
      </c>
      <c r="G1589" s="2">
        <f t="shared" si="223"/>
        <v>6.1827226712921138E-2</v>
      </c>
      <c r="H1589" s="2">
        <f t="shared" si="220"/>
        <v>0.63920923254340722</v>
      </c>
      <c r="I1589" s="2">
        <f t="shared" si="221"/>
        <v>38.994975129050871</v>
      </c>
    </row>
    <row r="1590" spans="1:9" ht="13.5" x14ac:dyDescent="0.25">
      <c r="A1590" s="3">
        <f>TITRES_STAT!B1593</f>
        <v>44326</v>
      </c>
      <c r="B1590" s="6">
        <f>TITRES_STAT!D1593</f>
        <v>8.3886000000000003</v>
      </c>
      <c r="C1590" s="2">
        <f t="shared" si="216"/>
        <v>0.20969999999999978</v>
      </c>
      <c r="D1590" s="2">
        <f t="shared" si="217"/>
        <v>0.20969999999999978</v>
      </c>
      <c r="E1590" s="2">
        <f t="shared" si="218"/>
        <v>0</v>
      </c>
      <c r="F1590" s="2">
        <f t="shared" si="223"/>
        <v>5.167621027049258E-2</v>
      </c>
      <c r="G1590" s="2">
        <f t="shared" si="223"/>
        <v>5.741099623342677E-2</v>
      </c>
      <c r="H1590" s="2">
        <f t="shared" si="220"/>
        <v>0.90010997301601969</v>
      </c>
      <c r="I1590" s="2">
        <f t="shared" si="221"/>
        <v>47.371467220251837</v>
      </c>
    </row>
    <row r="1591" spans="1:9" ht="13.5" x14ac:dyDescent="0.25">
      <c r="A1591" s="3">
        <f>TITRES_STAT!B1594</f>
        <v>44327</v>
      </c>
      <c r="B1591" s="6">
        <f>TITRES_STAT!D1594</f>
        <v>8.3886000000000003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4.7985052394028824E-2</v>
      </c>
      <c r="G1591" s="2">
        <f t="shared" si="223"/>
        <v>5.3310210788182003E-2</v>
      </c>
      <c r="H1591" s="2">
        <f t="shared" si="220"/>
        <v>0.90010997301601969</v>
      </c>
      <c r="I1591" s="2">
        <f t="shared" si="221"/>
        <v>47.371467220251837</v>
      </c>
    </row>
    <row r="1592" spans="1:9" ht="13.5" x14ac:dyDescent="0.25">
      <c r="A1592" s="3">
        <f>TITRES_STAT!B1595</f>
        <v>44333</v>
      </c>
      <c r="B1592" s="6">
        <f>TITRES_STAT!D1595</f>
        <v>8.3886000000000003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4.4557548651598188E-2</v>
      </c>
      <c r="G1592" s="2">
        <f t="shared" si="223"/>
        <v>4.9502338589026147E-2</v>
      </c>
      <c r="H1592" s="2">
        <f t="shared" si="220"/>
        <v>0.90010997301601958</v>
      </c>
      <c r="I1592" s="2">
        <f t="shared" si="221"/>
        <v>47.37146722025183</v>
      </c>
    </row>
    <row r="1593" spans="1:9" ht="13.5" x14ac:dyDescent="0.25">
      <c r="A1593" s="3">
        <f>TITRES_STAT!B1596</f>
        <v>44334</v>
      </c>
      <c r="B1593" s="6">
        <f>TITRES_STAT!D1596</f>
        <v>8.3886000000000003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4.137486660505546E-2</v>
      </c>
      <c r="G1593" s="2">
        <f t="shared" si="223"/>
        <v>4.5966457261238561E-2</v>
      </c>
      <c r="H1593" s="2">
        <f t="shared" si="220"/>
        <v>0.90010997301601958</v>
      </c>
      <c r="I1593" s="2">
        <f t="shared" si="221"/>
        <v>47.37146722025183</v>
      </c>
    </row>
    <row r="1594" spans="1:9" ht="13.5" x14ac:dyDescent="0.25">
      <c r="A1594" s="3">
        <f>TITRES_STAT!B1597</f>
        <v>44335</v>
      </c>
      <c r="B1594" s="6">
        <f>TITRES_STAT!D1597</f>
        <v>8.3886000000000003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3.8419518990408644E-2</v>
      </c>
      <c r="G1594" s="2">
        <f t="shared" si="223"/>
        <v>4.2683138885435803E-2</v>
      </c>
      <c r="H1594" s="2">
        <f t="shared" si="220"/>
        <v>0.90010997301601969</v>
      </c>
      <c r="I1594" s="2">
        <f t="shared" si="221"/>
        <v>47.371467220251837</v>
      </c>
    </row>
    <row r="1595" spans="1:9" ht="13.5" x14ac:dyDescent="0.25">
      <c r="A1595" s="3">
        <f>TITRES_STAT!B1598</f>
        <v>44336</v>
      </c>
      <c r="B1595" s="6">
        <f>TITRES_STAT!D1598</f>
        <v>8.3886000000000003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3.5675267633950881E-2</v>
      </c>
      <c r="G1595" s="2">
        <f t="shared" si="223"/>
        <v>3.9634343250761817E-2</v>
      </c>
      <c r="H1595" s="2">
        <f t="shared" si="220"/>
        <v>0.90010997301601969</v>
      </c>
      <c r="I1595" s="2">
        <f t="shared" si="221"/>
        <v>47.371467220251837</v>
      </c>
    </row>
    <row r="1596" spans="1:9" ht="13.5" x14ac:dyDescent="0.25">
      <c r="A1596" s="3">
        <f>TITRES_STAT!B1599</f>
        <v>44337</v>
      </c>
      <c r="B1596" s="6">
        <f>TITRES_STAT!D1599</f>
        <v>8.3886000000000003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3.3127034231525819E-2</v>
      </c>
      <c r="G1596" s="2">
        <f t="shared" si="223"/>
        <v>3.6803318732850254E-2</v>
      </c>
      <c r="H1596" s="2">
        <f t="shared" si="220"/>
        <v>0.9001099730160198</v>
      </c>
      <c r="I1596" s="2">
        <f t="shared" si="221"/>
        <v>47.371467220251837</v>
      </c>
    </row>
    <row r="1597" spans="1:9" ht="13.5" x14ac:dyDescent="0.25">
      <c r="A1597" s="3">
        <f>TITRES_STAT!B1600</f>
        <v>44340</v>
      </c>
      <c r="B1597" s="6">
        <f>TITRES_STAT!D1600</f>
        <v>8.3886000000000003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3.0760817500702548E-2</v>
      </c>
      <c r="G1597" s="2">
        <f t="shared" si="224"/>
        <v>3.4174510251932376E-2</v>
      </c>
      <c r="H1597" s="2">
        <f t="shared" si="220"/>
        <v>0.90010997301601992</v>
      </c>
      <c r="I1597" s="2">
        <f t="shared" si="221"/>
        <v>47.371467220251837</v>
      </c>
    </row>
    <row r="1598" spans="1:9" ht="13.5" x14ac:dyDescent="0.25">
      <c r="A1598" s="3">
        <f>TITRES_STAT!B1601</f>
        <v>44341</v>
      </c>
      <c r="B1598" s="6">
        <f>TITRES_STAT!D1601</f>
        <v>8.3886000000000003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2.8563616250652367E-2</v>
      </c>
      <c r="G1598" s="2">
        <f t="shared" si="224"/>
        <v>3.1733473805365779E-2</v>
      </c>
      <c r="H1598" s="2">
        <f t="shared" si="220"/>
        <v>0.90010997301601992</v>
      </c>
      <c r="I1598" s="2">
        <f t="shared" si="221"/>
        <v>47.371467220251837</v>
      </c>
    </row>
    <row r="1599" spans="1:9" ht="13.5" x14ac:dyDescent="0.25">
      <c r="A1599" s="3">
        <f>TITRES_STAT!B1602</f>
        <v>44342</v>
      </c>
      <c r="B1599" s="6">
        <f>TITRES_STAT!D1602</f>
        <v>8.3886000000000003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2.6523357947034341E-2</v>
      </c>
      <c r="G1599" s="2">
        <f t="shared" si="224"/>
        <v>2.9466797104982508E-2</v>
      </c>
      <c r="H1599" s="2">
        <f t="shared" si="220"/>
        <v>0.90010997301601992</v>
      </c>
      <c r="I1599" s="2">
        <f t="shared" si="221"/>
        <v>47.371467220251837</v>
      </c>
    </row>
    <row r="1600" spans="1:9" ht="13.5" x14ac:dyDescent="0.25">
      <c r="A1600" s="3">
        <f>TITRES_STAT!B1603</f>
        <v>44343</v>
      </c>
      <c r="B1600" s="6">
        <f>TITRES_STAT!D1603</f>
        <v>8.3886000000000003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2.462883237938903E-2</v>
      </c>
      <c r="G1600" s="2">
        <f t="shared" si="224"/>
        <v>2.7362025883198044E-2</v>
      </c>
      <c r="H1600" s="2">
        <f t="shared" si="220"/>
        <v>0.90010997301601992</v>
      </c>
      <c r="I1600" s="2">
        <f t="shared" si="221"/>
        <v>47.371467220251837</v>
      </c>
    </row>
    <row r="1601" spans="1:9" ht="13.5" x14ac:dyDescent="0.25">
      <c r="A1601" s="3">
        <f>TITRES_STAT!B1604</f>
        <v>44344</v>
      </c>
      <c r="B1601" s="6">
        <f>TITRES_STAT!D1604</f>
        <v>8.5283999999999995</v>
      </c>
      <c r="C1601" s="2">
        <f t="shared" si="216"/>
        <v>0.13979999999999926</v>
      </c>
      <c r="D1601" s="2">
        <f t="shared" si="217"/>
        <v>0.13979999999999926</v>
      </c>
      <c r="E1601" s="2">
        <f t="shared" si="218"/>
        <v>0</v>
      </c>
      <c r="F1601" s="2">
        <f t="shared" si="224"/>
        <v>3.2855344352289761E-2</v>
      </c>
      <c r="G1601" s="2">
        <f t="shared" si="224"/>
        <v>2.5407595462969612E-2</v>
      </c>
      <c r="H1601" s="2">
        <f t="shared" si="220"/>
        <v>1.2931308041398446</v>
      </c>
      <c r="I1601" s="2">
        <f t="shared" si="221"/>
        <v>56.391497676683954</v>
      </c>
    </row>
    <row r="1602" spans="1:9" ht="13.5" x14ac:dyDescent="0.25">
      <c r="A1602" s="3">
        <f>TITRES_STAT!B1605</f>
        <v>44347</v>
      </c>
      <c r="B1602" s="6">
        <f>TITRES_STAT!D1605</f>
        <v>8.5283999999999995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3.0508534041411923E-2</v>
      </c>
      <c r="G1602" s="2">
        <f t="shared" si="224"/>
        <v>2.3592767215614641E-2</v>
      </c>
      <c r="H1602" s="2">
        <f t="shared" si="220"/>
        <v>1.2931308041398446</v>
      </c>
      <c r="I1602" s="2">
        <f t="shared" si="221"/>
        <v>56.391497676683954</v>
      </c>
    </row>
    <row r="1603" spans="1:9" ht="13.5" x14ac:dyDescent="0.25">
      <c r="A1603" s="3">
        <f>TITRES_STAT!B1606</f>
        <v>44348</v>
      </c>
      <c r="B1603" s="6">
        <f>TITRES_STAT!D1606</f>
        <v>8.5283999999999995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2.8329353038453929E-2</v>
      </c>
      <c r="G1603" s="2">
        <f t="shared" si="224"/>
        <v>2.1907569557356454E-2</v>
      </c>
      <c r="H1603" s="2">
        <f t="shared" si="220"/>
        <v>1.2931308041398446</v>
      </c>
      <c r="I1603" s="2">
        <f t="shared" si="221"/>
        <v>56.391497676683954</v>
      </c>
    </row>
    <row r="1604" spans="1:9" ht="13.5" x14ac:dyDescent="0.25">
      <c r="A1604" s="3">
        <f>TITRES_STAT!B1607</f>
        <v>44349</v>
      </c>
      <c r="B1604" s="6">
        <f>TITRES_STAT!D1607</f>
        <v>8.5283999999999995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2.6305827821421508E-2</v>
      </c>
      <c r="G1604" s="2">
        <f t="shared" si="224"/>
        <v>2.034274316040242E-2</v>
      </c>
      <c r="H1604" s="2">
        <f t="shared" si="220"/>
        <v>1.2931308041398446</v>
      </c>
      <c r="I1604" s="2">
        <f t="shared" si="221"/>
        <v>56.391497676683954</v>
      </c>
    </row>
    <row r="1605" spans="1:9" ht="13.5" x14ac:dyDescent="0.25">
      <c r="A1605" s="3">
        <f>TITRES_STAT!B1608</f>
        <v>44350</v>
      </c>
      <c r="B1605" s="6">
        <f>TITRES_STAT!D1608</f>
        <v>8.5213999999999999</v>
      </c>
      <c r="C1605" s="2">
        <f t="shared" si="225"/>
        <v>-6.9999999999996732E-3</v>
      </c>
      <c r="D1605" s="2">
        <f t="shared" si="226"/>
        <v>0</v>
      </c>
      <c r="E1605" s="2">
        <f t="shared" si="227"/>
        <v>6.9999999999996732E-3</v>
      </c>
      <c r="F1605" s="2">
        <f t="shared" si="224"/>
        <v>2.4426840119891401E-2</v>
      </c>
      <c r="G1605" s="2">
        <f t="shared" si="224"/>
        <v>1.9389690077516508E-2</v>
      </c>
      <c r="H1605" s="2">
        <f t="shared" si="220"/>
        <v>1.2597849693438765</v>
      </c>
      <c r="I1605" s="2">
        <f t="shared" si="221"/>
        <v>55.748001975145989</v>
      </c>
    </row>
    <row r="1606" spans="1:9" ht="13.5" x14ac:dyDescent="0.25">
      <c r="A1606" s="3">
        <f>TITRES_STAT!B1609</f>
        <v>44351</v>
      </c>
      <c r="B1606" s="6">
        <f>TITRES_STAT!D1609</f>
        <v>8.5213999999999999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2.2682065825613443E-2</v>
      </c>
      <c r="G1606" s="2">
        <f t="shared" si="224"/>
        <v>1.8004712214836759E-2</v>
      </c>
      <c r="H1606" s="2">
        <f t="shared" si="220"/>
        <v>1.2597849693438765</v>
      </c>
      <c r="I1606" s="2">
        <f t="shared" si="221"/>
        <v>55.748001975145989</v>
      </c>
    </row>
    <row r="1607" spans="1:9" ht="13.5" x14ac:dyDescent="0.25">
      <c r="A1607" s="3">
        <f>TITRES_STAT!B1610</f>
        <v>44354</v>
      </c>
      <c r="B1607" s="6">
        <f>TITRES_STAT!D1610</f>
        <v>8.3886000000000003</v>
      </c>
      <c r="C1607" s="2">
        <f t="shared" si="225"/>
        <v>-0.13279999999999959</v>
      </c>
      <c r="D1607" s="2">
        <f t="shared" si="226"/>
        <v>0</v>
      </c>
      <c r="E1607" s="2">
        <f t="shared" si="227"/>
        <v>0.13279999999999959</v>
      </c>
      <c r="F1607" s="2">
        <f t="shared" si="224"/>
        <v>2.1061918266641055E-2</v>
      </c>
      <c r="G1607" s="2">
        <f t="shared" si="224"/>
        <v>2.6204375628062677E-2</v>
      </c>
      <c r="H1607" s="2">
        <f t="shared" si="220"/>
        <v>0.80375577596611447</v>
      </c>
      <c r="I1607" s="2">
        <f t="shared" si="221"/>
        <v>44.560122089455966</v>
      </c>
    </row>
    <row r="1608" spans="1:9" ht="13.5" x14ac:dyDescent="0.25">
      <c r="A1608" s="3">
        <f>TITRES_STAT!B1611</f>
        <v>44355</v>
      </c>
      <c r="B1608" s="6">
        <f>TITRES_STAT!D1611</f>
        <v>8.3886000000000003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1.955749553330955E-2</v>
      </c>
      <c r="G1608" s="2">
        <f t="shared" si="224"/>
        <v>2.4332634511772484E-2</v>
      </c>
      <c r="H1608" s="2">
        <f t="shared" si="220"/>
        <v>0.80375577596611447</v>
      </c>
      <c r="I1608" s="2">
        <f t="shared" si="221"/>
        <v>44.560122089455966</v>
      </c>
    </row>
    <row r="1609" spans="1:9" ht="13.5" x14ac:dyDescent="0.25">
      <c r="A1609" s="3">
        <f>TITRES_STAT!B1612</f>
        <v>44356</v>
      </c>
      <c r="B1609" s="6">
        <f>TITRES_STAT!D1612</f>
        <v>8.2487999999999992</v>
      </c>
      <c r="C1609" s="2">
        <f t="shared" si="225"/>
        <v>-0.13980000000000103</v>
      </c>
      <c r="D1609" s="2">
        <f t="shared" si="226"/>
        <v>0</v>
      </c>
      <c r="E1609" s="2">
        <f t="shared" si="227"/>
        <v>0.13980000000000103</v>
      </c>
      <c r="F1609" s="2">
        <f t="shared" si="224"/>
        <v>1.8160531566644583E-2</v>
      </c>
      <c r="G1609" s="2">
        <f t="shared" si="224"/>
        <v>3.2580303475217384E-2</v>
      </c>
      <c r="H1609" s="2">
        <f t="shared" si="220"/>
        <v>0.55740829978636075</v>
      </c>
      <c r="I1609" s="2">
        <f t="shared" si="221"/>
        <v>35.790762118246306</v>
      </c>
    </row>
    <row r="1610" spans="1:9" ht="13.5" x14ac:dyDescent="0.25">
      <c r="A1610" s="3">
        <f>TITRES_STAT!B1613</f>
        <v>44357</v>
      </c>
      <c r="B1610" s="6">
        <f>TITRES_STAT!D1613</f>
        <v>8.3186999999999998</v>
      </c>
      <c r="C1610" s="2">
        <f t="shared" si="225"/>
        <v>6.9900000000000517E-2</v>
      </c>
      <c r="D1610" s="2">
        <f t="shared" si="226"/>
        <v>6.9900000000000517E-2</v>
      </c>
      <c r="E1610" s="2">
        <f t="shared" si="227"/>
        <v>0</v>
      </c>
      <c r="F1610" s="2">
        <f t="shared" si="224"/>
        <v>2.1856207883312863E-2</v>
      </c>
      <c r="G1610" s="2">
        <f t="shared" si="224"/>
        <v>3.0253138941273287E-2</v>
      </c>
      <c r="H1610" s="2">
        <f t="shared" si="220"/>
        <v>0.72244430324204179</v>
      </c>
      <c r="I1610" s="2">
        <f t="shared" si="221"/>
        <v>41.942970340592908</v>
      </c>
    </row>
    <row r="1611" spans="1:9" ht="13.5" x14ac:dyDescent="0.25">
      <c r="A1611" s="3">
        <f>TITRES_STAT!B1614</f>
        <v>44358</v>
      </c>
      <c r="B1611" s="6">
        <f>TITRES_STAT!D1614</f>
        <v>8.3186999999999998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2.0295050177361943E-2</v>
      </c>
      <c r="G1611" s="2">
        <f t="shared" si="224"/>
        <v>2.8092200445468053E-2</v>
      </c>
      <c r="H1611" s="2">
        <f t="shared" si="220"/>
        <v>0.72244430324204179</v>
      </c>
      <c r="I1611" s="2">
        <f t="shared" si="221"/>
        <v>41.942970340592908</v>
      </c>
    </row>
    <row r="1612" spans="1:9" ht="13.5" x14ac:dyDescent="0.25">
      <c r="A1612" s="3">
        <f>TITRES_STAT!B1615</f>
        <v>44361</v>
      </c>
      <c r="B1612" s="6">
        <f>TITRES_STAT!D1615</f>
        <v>8.3886000000000003</v>
      </c>
      <c r="C1612" s="2">
        <f t="shared" si="225"/>
        <v>6.9900000000000517E-2</v>
      </c>
      <c r="D1612" s="2">
        <f t="shared" si="226"/>
        <v>6.9900000000000517E-2</v>
      </c>
      <c r="E1612" s="2">
        <f t="shared" si="227"/>
        <v>0</v>
      </c>
      <c r="F1612" s="2">
        <f t="shared" si="224"/>
        <v>2.3838260878978983E-2</v>
      </c>
      <c r="G1612" s="2">
        <f t="shared" si="224"/>
        <v>2.6085614699363192E-2</v>
      </c>
      <c r="H1612" s="2">
        <f t="shared" si="220"/>
        <v>0.91384700547466602</v>
      </c>
      <c r="I1612" s="2">
        <f t="shared" si="221"/>
        <v>47.749219392174808</v>
      </c>
    </row>
    <row r="1613" spans="1:9" ht="13.5" x14ac:dyDescent="0.25">
      <c r="A1613" s="3">
        <f>TITRES_STAT!B1616</f>
        <v>44362</v>
      </c>
      <c r="B1613" s="6">
        <f>TITRES_STAT!D1616</f>
        <v>8.3886000000000003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2.2135527959051913E-2</v>
      </c>
      <c r="G1613" s="2">
        <f t="shared" si="228"/>
        <v>2.4222356506551534E-2</v>
      </c>
      <c r="H1613" s="2">
        <f t="shared" si="220"/>
        <v>0.91384700547466602</v>
      </c>
      <c r="I1613" s="2">
        <f t="shared" si="221"/>
        <v>47.749219392174808</v>
      </c>
    </row>
    <row r="1614" spans="1:9" ht="13.5" x14ac:dyDescent="0.25">
      <c r="A1614" s="3">
        <f>TITRES_STAT!B1617</f>
        <v>44363</v>
      </c>
      <c r="B1614" s="6">
        <f>TITRES_STAT!D1617</f>
        <v>8.3886000000000003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2.0554418819119631E-2</v>
      </c>
      <c r="G1614" s="2">
        <f t="shared" si="228"/>
        <v>2.2492188184654992E-2</v>
      </c>
      <c r="H1614" s="2">
        <f t="shared" si="220"/>
        <v>0.91384700547466613</v>
      </c>
      <c r="I1614" s="2">
        <f t="shared" si="221"/>
        <v>47.749219392174808</v>
      </c>
    </row>
    <row r="1615" spans="1:9" ht="13.5" x14ac:dyDescent="0.25">
      <c r="A1615" s="3">
        <f>TITRES_STAT!B1618</f>
        <v>44364</v>
      </c>
      <c r="B1615" s="6">
        <f>TITRES_STAT!D1618</f>
        <v>8.3886000000000003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1.9086246046325372E-2</v>
      </c>
      <c r="G1615" s="2">
        <f t="shared" si="228"/>
        <v>2.0885603314322491E-2</v>
      </c>
      <c r="H1615" s="2">
        <f t="shared" si="220"/>
        <v>0.91384700547466624</v>
      </c>
      <c r="I1615" s="2">
        <f t="shared" si="221"/>
        <v>47.749219392174808</v>
      </c>
    </row>
    <row r="1616" spans="1:9" ht="13.5" x14ac:dyDescent="0.25">
      <c r="A1616" s="3">
        <f>TITRES_STAT!B1619</f>
        <v>44365</v>
      </c>
      <c r="B1616" s="6">
        <f>TITRES_STAT!D1619</f>
        <v>8.3886000000000003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1.7722942757302133E-2</v>
      </c>
      <c r="G1616" s="2">
        <f t="shared" si="228"/>
        <v>1.9393774506156598E-2</v>
      </c>
      <c r="H1616" s="2">
        <f t="shared" si="220"/>
        <v>0.91384700547466635</v>
      </c>
      <c r="I1616" s="2">
        <f t="shared" si="221"/>
        <v>47.749219392174815</v>
      </c>
    </row>
    <row r="1617" spans="1:9" ht="13.5" x14ac:dyDescent="0.25">
      <c r="A1617" s="3">
        <f>TITRES_STAT!B1620</f>
        <v>44368</v>
      </c>
      <c r="B1617" s="6">
        <f>TITRES_STAT!D1620</f>
        <v>8.3886000000000003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1.6457018274637695E-2</v>
      </c>
      <c r="G1617" s="2">
        <f t="shared" si="228"/>
        <v>1.8008504898573984E-2</v>
      </c>
      <c r="H1617" s="2">
        <f t="shared" ref="H1617:H1680" si="229">F1617/G1617</f>
        <v>0.91384700547466635</v>
      </c>
      <c r="I1617" s="2">
        <f t="shared" ref="I1617:I1680" si="230">IF(G1617=0,100,100-(100/(1+H1617)))</f>
        <v>47.749219392174815</v>
      </c>
    </row>
    <row r="1618" spans="1:9" ht="13.5" x14ac:dyDescent="0.25">
      <c r="A1618" s="3">
        <f>TITRES_STAT!B1621</f>
        <v>44369</v>
      </c>
      <c r="B1618" s="6">
        <f>TITRES_STAT!D1621</f>
        <v>8.3886000000000003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1.5281516969306432E-2</v>
      </c>
      <c r="G1618" s="2">
        <f t="shared" si="228"/>
        <v>1.6722183120104414E-2</v>
      </c>
      <c r="H1618" s="2">
        <f t="shared" si="229"/>
        <v>0.91384700547466635</v>
      </c>
      <c r="I1618" s="2">
        <f t="shared" si="230"/>
        <v>47.749219392174815</v>
      </c>
    </row>
    <row r="1619" spans="1:9" ht="13.5" x14ac:dyDescent="0.25">
      <c r="A1619" s="3">
        <f>TITRES_STAT!B1622</f>
        <v>44370</v>
      </c>
      <c r="B1619" s="6">
        <f>TITRES_STAT!D1622</f>
        <v>8.3886000000000003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1.4189980042927401E-2</v>
      </c>
      <c r="G1619" s="2">
        <f t="shared" si="228"/>
        <v>1.5527741468668385E-2</v>
      </c>
      <c r="H1619" s="2">
        <f t="shared" si="229"/>
        <v>0.91384700547466635</v>
      </c>
      <c r="I1619" s="2">
        <f t="shared" si="230"/>
        <v>47.749219392174815</v>
      </c>
    </row>
    <row r="1620" spans="1:9" ht="13.5" x14ac:dyDescent="0.25">
      <c r="A1620" s="3">
        <f>TITRES_STAT!B1623</f>
        <v>44371</v>
      </c>
      <c r="B1620" s="6">
        <f>TITRES_STAT!D1623</f>
        <v>8.3886000000000003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1.3176410039861157E-2</v>
      </c>
      <c r="G1620" s="2">
        <f t="shared" si="228"/>
        <v>1.4418617078049215E-2</v>
      </c>
      <c r="H1620" s="2">
        <f t="shared" si="229"/>
        <v>0.91384700547466624</v>
      </c>
      <c r="I1620" s="2">
        <f t="shared" si="230"/>
        <v>47.749219392174808</v>
      </c>
    </row>
    <row r="1621" spans="1:9" ht="13.5" x14ac:dyDescent="0.25">
      <c r="A1621" s="3">
        <f>TITRES_STAT!B1624</f>
        <v>44372</v>
      </c>
      <c r="B1621" s="6">
        <f>TITRES_STAT!D1624</f>
        <v>8.3886000000000003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1.2235237894156788E-2</v>
      </c>
      <c r="G1621" s="2">
        <f t="shared" si="228"/>
        <v>1.3388715858188556E-2</v>
      </c>
      <c r="H1621" s="2">
        <f t="shared" si="229"/>
        <v>0.91384700547466624</v>
      </c>
      <c r="I1621" s="2">
        <f t="shared" si="230"/>
        <v>47.749219392174808</v>
      </c>
    </row>
    <row r="1622" spans="1:9" ht="13.5" x14ac:dyDescent="0.25">
      <c r="A1622" s="3">
        <f>TITRES_STAT!B1625</f>
        <v>44375</v>
      </c>
      <c r="B1622" s="6">
        <f>TITRES_STAT!D1625</f>
        <v>8.5283999999999995</v>
      </c>
      <c r="C1622" s="2">
        <f t="shared" si="225"/>
        <v>0.13979999999999926</v>
      </c>
      <c r="D1622" s="2">
        <f t="shared" si="226"/>
        <v>0.13979999999999926</v>
      </c>
      <c r="E1622" s="2">
        <f t="shared" si="227"/>
        <v>0</v>
      </c>
      <c r="F1622" s="2">
        <f t="shared" si="228"/>
        <v>2.1347006616002678E-2</v>
      </c>
      <c r="G1622" s="2">
        <f t="shared" si="228"/>
        <v>1.2432379011175087E-2</v>
      </c>
      <c r="H1622" s="2">
        <f t="shared" si="229"/>
        <v>1.7170492145400733</v>
      </c>
      <c r="I1622" s="2">
        <f t="shared" si="230"/>
        <v>63.195366699705716</v>
      </c>
    </row>
    <row r="1623" spans="1:9" ht="13.5" x14ac:dyDescent="0.25">
      <c r="A1623" s="3">
        <f>TITRES_STAT!B1626</f>
        <v>44376</v>
      </c>
      <c r="B1623" s="6">
        <f>TITRES_STAT!D1626</f>
        <v>8.7451000000000008</v>
      </c>
      <c r="C1623" s="2">
        <f t="shared" si="225"/>
        <v>0.21670000000000122</v>
      </c>
      <c r="D1623" s="2">
        <f t="shared" si="226"/>
        <v>0.21670000000000122</v>
      </c>
      <c r="E1623" s="2">
        <f t="shared" si="227"/>
        <v>0</v>
      </c>
      <c r="F1623" s="2">
        <f t="shared" si="228"/>
        <v>3.5300791857716861E-2</v>
      </c>
      <c r="G1623" s="2">
        <f t="shared" si="228"/>
        <v>1.1544351938948294E-2</v>
      </c>
      <c r="H1623" s="2">
        <f t="shared" si="229"/>
        <v>3.0578409290017547</v>
      </c>
      <c r="I1623" s="2">
        <f t="shared" si="230"/>
        <v>75.35635286112597</v>
      </c>
    </row>
    <row r="1624" spans="1:9" ht="13.5" x14ac:dyDescent="0.25">
      <c r="A1624" s="3">
        <f>TITRES_STAT!B1627</f>
        <v>44377</v>
      </c>
      <c r="B1624" s="6">
        <f>TITRES_STAT!D1627</f>
        <v>9.0246999999999993</v>
      </c>
      <c r="C1624" s="2">
        <f t="shared" si="225"/>
        <v>0.27959999999999852</v>
      </c>
      <c r="D1624" s="2">
        <f t="shared" si="226"/>
        <v>0.27959999999999852</v>
      </c>
      <c r="E1624" s="2">
        <f t="shared" si="227"/>
        <v>0</v>
      </c>
      <c r="F1624" s="2">
        <f t="shared" si="228"/>
        <v>5.2750735296451259E-2</v>
      </c>
      <c r="G1624" s="2">
        <f t="shared" si="228"/>
        <v>1.0719755371880557E-2</v>
      </c>
      <c r="H1624" s="2">
        <f t="shared" si="229"/>
        <v>4.9208898399700374</v>
      </c>
      <c r="I1624" s="2">
        <f t="shared" si="230"/>
        <v>83.110646760402147</v>
      </c>
    </row>
    <row r="1625" spans="1:9" ht="13.5" x14ac:dyDescent="0.25">
      <c r="A1625" s="3">
        <f>TITRES_STAT!B1628</f>
        <v>44378</v>
      </c>
      <c r="B1625" s="6">
        <f>TITRES_STAT!D1628</f>
        <v>9.1646000000000001</v>
      </c>
      <c r="C1625" s="2">
        <f t="shared" si="225"/>
        <v>0.1399000000000008</v>
      </c>
      <c r="D1625" s="2">
        <f t="shared" si="226"/>
        <v>0.1399000000000008</v>
      </c>
      <c r="E1625" s="2">
        <f t="shared" si="227"/>
        <v>0</v>
      </c>
      <c r="F1625" s="2">
        <f t="shared" si="228"/>
        <v>5.8975682775276227E-2</v>
      </c>
      <c r="G1625" s="2">
        <f t="shared" si="228"/>
        <v>9.9540585596033741E-3</v>
      </c>
      <c r="H1625" s="2">
        <f t="shared" si="229"/>
        <v>5.9247876051902741</v>
      </c>
      <c r="I1625" s="2">
        <f t="shared" si="230"/>
        <v>85.559123874781676</v>
      </c>
    </row>
    <row r="1626" spans="1:9" ht="13.5" x14ac:dyDescent="0.25">
      <c r="A1626" s="3">
        <f>TITRES_STAT!B1629</f>
        <v>44379</v>
      </c>
      <c r="B1626" s="6">
        <f>TITRES_STAT!D1629</f>
        <v>9.6119000000000003</v>
      </c>
      <c r="C1626" s="2">
        <f t="shared" si="225"/>
        <v>0.44730000000000025</v>
      </c>
      <c r="D1626" s="2">
        <f t="shared" si="226"/>
        <v>0.44730000000000025</v>
      </c>
      <c r="E1626" s="2">
        <f t="shared" si="227"/>
        <v>0</v>
      </c>
      <c r="F1626" s="2">
        <f t="shared" si="228"/>
        <v>8.671313400561366E-2</v>
      </c>
      <c r="G1626" s="2">
        <f t="shared" si="228"/>
        <v>9.2430543767745618E-3</v>
      </c>
      <c r="H1626" s="2">
        <f t="shared" si="229"/>
        <v>9.3814371820100568</v>
      </c>
      <c r="I1626" s="2">
        <f t="shared" si="230"/>
        <v>90.367422328260147</v>
      </c>
    </row>
    <row r="1627" spans="1:9" ht="13.5" x14ac:dyDescent="0.25">
      <c r="A1627" s="3">
        <f>TITRES_STAT!B1630</f>
        <v>44382</v>
      </c>
      <c r="B1627" s="6">
        <f>TITRES_STAT!D1630</f>
        <v>9.7167999999999992</v>
      </c>
      <c r="C1627" s="2">
        <f t="shared" si="225"/>
        <v>0.10489999999999888</v>
      </c>
      <c r="D1627" s="2">
        <f t="shared" si="226"/>
        <v>0.10489999999999888</v>
      </c>
      <c r="E1627" s="2">
        <f t="shared" si="227"/>
        <v>0</v>
      </c>
      <c r="F1627" s="2">
        <f t="shared" si="228"/>
        <v>8.8012195862355452E-2</v>
      </c>
      <c r="G1627" s="2">
        <f t="shared" si="228"/>
        <v>8.5828362070049496E-3</v>
      </c>
      <c r="H1627" s="2">
        <f t="shared" si="229"/>
        <v>10.254441974614826</v>
      </c>
      <c r="I1627" s="2">
        <f t="shared" si="230"/>
        <v>91.114619434214774</v>
      </c>
    </row>
    <row r="1628" spans="1:9" ht="13.5" x14ac:dyDescent="0.25">
      <c r="A1628" s="3">
        <f>TITRES_STAT!B1631</f>
        <v>44383</v>
      </c>
      <c r="B1628" s="6">
        <f>TITRES_STAT!D1631</f>
        <v>9.7238000000000007</v>
      </c>
      <c r="C1628" s="2">
        <f t="shared" si="225"/>
        <v>7.0000000000014495E-3</v>
      </c>
      <c r="D1628" s="2">
        <f t="shared" si="226"/>
        <v>7.0000000000014495E-3</v>
      </c>
      <c r="E1628" s="2">
        <f t="shared" si="227"/>
        <v>0</v>
      </c>
      <c r="F1628" s="2">
        <f t="shared" si="228"/>
        <v>8.2225610443615885E-2</v>
      </c>
      <c r="G1628" s="2">
        <f t="shared" si="228"/>
        <v>7.9697764779331666E-3</v>
      </c>
      <c r="H1628" s="2">
        <f t="shared" si="229"/>
        <v>10.317178991315924</v>
      </c>
      <c r="I1628" s="2">
        <f t="shared" si="230"/>
        <v>91.163875725855917</v>
      </c>
    </row>
    <row r="1629" spans="1:9" ht="13.5" x14ac:dyDescent="0.25">
      <c r="A1629" s="3">
        <f>TITRES_STAT!B1632</f>
        <v>44384</v>
      </c>
      <c r="B1629" s="6">
        <f>TITRES_STAT!D1632</f>
        <v>9.9893999999999998</v>
      </c>
      <c r="C1629" s="2">
        <f t="shared" si="225"/>
        <v>0.26559999999999917</v>
      </c>
      <c r="D1629" s="2">
        <f t="shared" si="226"/>
        <v>0.26559999999999917</v>
      </c>
      <c r="E1629" s="2">
        <f t="shared" si="227"/>
        <v>0</v>
      </c>
      <c r="F1629" s="2">
        <f t="shared" ref="F1629:G1644" si="231">((F1628*13)+D1629)/14</f>
        <v>9.5323781126214688E-2</v>
      </c>
      <c r="G1629" s="2">
        <f t="shared" si="231"/>
        <v>7.400506729509369E-3</v>
      </c>
      <c r="H1629" s="2">
        <f t="shared" si="229"/>
        <v>12.880710012209443</v>
      </c>
      <c r="I1629" s="2">
        <f t="shared" si="230"/>
        <v>92.795757572052139</v>
      </c>
    </row>
    <row r="1630" spans="1:9" ht="13.5" x14ac:dyDescent="0.25">
      <c r="A1630" s="3">
        <f>TITRES_STAT!B1633</f>
        <v>44385</v>
      </c>
      <c r="B1630" s="6">
        <f>TITRES_STAT!D1633</f>
        <v>9.9755000000000003</v>
      </c>
      <c r="C1630" s="2">
        <f t="shared" si="225"/>
        <v>-1.3899999999999579E-2</v>
      </c>
      <c r="D1630" s="2">
        <f t="shared" si="226"/>
        <v>0</v>
      </c>
      <c r="E1630" s="2">
        <f t="shared" si="227"/>
        <v>1.3899999999999579E-2</v>
      </c>
      <c r="F1630" s="2">
        <f t="shared" si="231"/>
        <v>8.8514939617199348E-2</v>
      </c>
      <c r="G1630" s="2">
        <f t="shared" si="231"/>
        <v>7.8647562488300977E-3</v>
      </c>
      <c r="H1630" s="2">
        <f t="shared" si="229"/>
        <v>11.254632288237309</v>
      </c>
      <c r="I1630" s="2">
        <f t="shared" si="230"/>
        <v>91.839820432965126</v>
      </c>
    </row>
    <row r="1631" spans="1:9" ht="13.5" x14ac:dyDescent="0.25">
      <c r="A1631" s="3">
        <f>TITRES_STAT!B1634</f>
        <v>44386</v>
      </c>
      <c r="B1631" s="6">
        <f>TITRES_STAT!D1634</f>
        <v>9.9194999999999993</v>
      </c>
      <c r="C1631" s="2">
        <f t="shared" si="225"/>
        <v>-5.6000000000000938E-2</v>
      </c>
      <c r="D1631" s="2">
        <f t="shared" si="226"/>
        <v>0</v>
      </c>
      <c r="E1631" s="2">
        <f t="shared" si="227"/>
        <v>5.6000000000000938E-2</v>
      </c>
      <c r="F1631" s="2">
        <f t="shared" si="231"/>
        <v>8.2192443930256529E-2</v>
      </c>
      <c r="G1631" s="2">
        <f t="shared" si="231"/>
        <v>1.1302987945342301E-2</v>
      </c>
      <c r="H1631" s="2">
        <f t="shared" si="229"/>
        <v>7.2717448101080322</v>
      </c>
      <c r="I1631" s="2">
        <f t="shared" si="230"/>
        <v>87.910652190599436</v>
      </c>
    </row>
    <row r="1632" spans="1:9" ht="13.5" x14ac:dyDescent="0.25">
      <c r="A1632" s="3">
        <f>TITRES_STAT!B1635</f>
        <v>44389</v>
      </c>
      <c r="B1632" s="6">
        <f>TITRES_STAT!D1635</f>
        <v>9.9194999999999993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7.6321555078095349E-2</v>
      </c>
      <c r="G1632" s="2">
        <f t="shared" si="231"/>
        <v>1.0495631663532137E-2</v>
      </c>
      <c r="H1632" s="2">
        <f t="shared" si="229"/>
        <v>7.2717448101080322</v>
      </c>
      <c r="I1632" s="2">
        <f t="shared" si="230"/>
        <v>87.910652190599436</v>
      </c>
    </row>
    <row r="1633" spans="1:9" ht="13.5" x14ac:dyDescent="0.25">
      <c r="A1633" s="3">
        <f>TITRES_STAT!B1636</f>
        <v>44390</v>
      </c>
      <c r="B1633" s="6">
        <f>TITRES_STAT!D1636</f>
        <v>9.9194999999999993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7.0870015429659969E-2</v>
      </c>
      <c r="G1633" s="2">
        <f t="shared" si="231"/>
        <v>9.7459436875655548E-3</v>
      </c>
      <c r="H1633" s="2">
        <f t="shared" si="229"/>
        <v>7.2717448101080331</v>
      </c>
      <c r="I1633" s="2">
        <f t="shared" si="230"/>
        <v>87.910652190599436</v>
      </c>
    </row>
    <row r="1634" spans="1:9" ht="13.5" x14ac:dyDescent="0.25">
      <c r="A1634" s="3">
        <f>TITRES_STAT!B1637</f>
        <v>44391</v>
      </c>
      <c r="B1634" s="6">
        <f>TITRES_STAT!D1637</f>
        <v>9.7866999999999997</v>
      </c>
      <c r="C1634" s="2">
        <f t="shared" si="225"/>
        <v>-0.13279999999999959</v>
      </c>
      <c r="D1634" s="2">
        <f t="shared" si="226"/>
        <v>0</v>
      </c>
      <c r="E1634" s="2">
        <f t="shared" si="227"/>
        <v>0.13279999999999959</v>
      </c>
      <c r="F1634" s="2">
        <f t="shared" si="231"/>
        <v>6.5807871470398543E-2</v>
      </c>
      <c r="G1634" s="2">
        <f t="shared" si="231"/>
        <v>1.85355191384537E-2</v>
      </c>
      <c r="H1634" s="2">
        <f t="shared" si="229"/>
        <v>3.55036570483067</v>
      </c>
      <c r="I1634" s="2">
        <f t="shared" si="230"/>
        <v>78.023744356670065</v>
      </c>
    </row>
    <row r="1635" spans="1:9" ht="13.5" x14ac:dyDescent="0.25">
      <c r="A1635" s="3">
        <f>TITRES_STAT!B1638</f>
        <v>44392</v>
      </c>
      <c r="B1635" s="6">
        <f>TITRES_STAT!D1638</f>
        <v>9.7866999999999997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6.1107309222512937E-2</v>
      </c>
      <c r="G1635" s="2">
        <f t="shared" si="231"/>
        <v>1.7211553485707007E-2</v>
      </c>
      <c r="H1635" s="2">
        <f t="shared" si="229"/>
        <v>3.5503657048306705</v>
      </c>
      <c r="I1635" s="2">
        <f t="shared" si="230"/>
        <v>78.023744356670065</v>
      </c>
    </row>
    <row r="1636" spans="1:9" ht="13.5" x14ac:dyDescent="0.25">
      <c r="A1636" s="3">
        <f>TITRES_STAT!B1639</f>
        <v>44393</v>
      </c>
      <c r="B1636" s="6">
        <f>TITRES_STAT!D1639</f>
        <v>9.7797000000000001</v>
      </c>
      <c r="C1636" s="2">
        <f t="shared" si="225"/>
        <v>-6.9999999999996732E-3</v>
      </c>
      <c r="D1636" s="2">
        <f t="shared" si="226"/>
        <v>0</v>
      </c>
      <c r="E1636" s="2">
        <f t="shared" si="227"/>
        <v>6.9999999999996732E-3</v>
      </c>
      <c r="F1636" s="2">
        <f t="shared" si="231"/>
        <v>5.6742501420904867E-2</v>
      </c>
      <c r="G1636" s="2">
        <f t="shared" si="231"/>
        <v>1.6482156808156484E-2</v>
      </c>
      <c r="H1636" s="2">
        <f t="shared" si="229"/>
        <v>3.442662394330871</v>
      </c>
      <c r="I1636" s="2">
        <f t="shared" si="230"/>
        <v>77.49097475252529</v>
      </c>
    </row>
    <row r="1637" spans="1:9" ht="13.5" x14ac:dyDescent="0.25">
      <c r="A1637" s="3">
        <f>TITRES_STAT!B1640</f>
        <v>44396</v>
      </c>
      <c r="B1637" s="6">
        <f>TITRES_STAT!D1640</f>
        <v>9.7167999999999992</v>
      </c>
      <c r="C1637" s="2">
        <f t="shared" si="225"/>
        <v>-6.2900000000000844E-2</v>
      </c>
      <c r="D1637" s="2">
        <f t="shared" si="226"/>
        <v>0</v>
      </c>
      <c r="E1637" s="2">
        <f t="shared" si="227"/>
        <v>6.2900000000000844E-2</v>
      </c>
      <c r="F1637" s="2">
        <f t="shared" si="231"/>
        <v>5.2689465605125947E-2</v>
      </c>
      <c r="G1637" s="2">
        <f t="shared" si="231"/>
        <v>1.9797717036145364E-2</v>
      </c>
      <c r="H1637" s="2">
        <f t="shared" si="229"/>
        <v>2.6613909830577436</v>
      </c>
      <c r="I1637" s="2">
        <f t="shared" si="230"/>
        <v>72.687975563733204</v>
      </c>
    </row>
    <row r="1638" spans="1:9" ht="13.5" x14ac:dyDescent="0.25">
      <c r="A1638" s="3">
        <f>TITRES_STAT!B1641</f>
        <v>44399</v>
      </c>
      <c r="B1638" s="6">
        <f>TITRES_STAT!D1641</f>
        <v>9.7797000000000001</v>
      </c>
      <c r="C1638" s="2">
        <f t="shared" si="225"/>
        <v>6.2900000000000844E-2</v>
      </c>
      <c r="D1638" s="2">
        <f t="shared" si="226"/>
        <v>6.2900000000000844E-2</v>
      </c>
      <c r="E1638" s="2">
        <f t="shared" si="227"/>
        <v>0</v>
      </c>
      <c r="F1638" s="2">
        <f t="shared" si="231"/>
        <v>5.3418789490474149E-2</v>
      </c>
      <c r="G1638" s="2">
        <f t="shared" si="231"/>
        <v>1.8383594390706411E-2</v>
      </c>
      <c r="H1638" s="2">
        <f t="shared" si="229"/>
        <v>2.9057859064536</v>
      </c>
      <c r="I1638" s="2">
        <f t="shared" si="230"/>
        <v>74.396958155138975</v>
      </c>
    </row>
    <row r="1639" spans="1:9" ht="13.5" x14ac:dyDescent="0.25">
      <c r="A1639" s="3">
        <f>TITRES_STAT!B1642</f>
        <v>44400</v>
      </c>
      <c r="B1639" s="6">
        <f>TITRES_STAT!D1642</f>
        <v>10.963800000000001</v>
      </c>
      <c r="C1639" s="2">
        <f t="shared" si="225"/>
        <v>1.1841000000000008</v>
      </c>
      <c r="D1639" s="2">
        <f t="shared" si="226"/>
        <v>1.1841000000000008</v>
      </c>
      <c r="E1639" s="2">
        <f t="shared" si="227"/>
        <v>0</v>
      </c>
      <c r="F1639" s="2">
        <f t="shared" si="231"/>
        <v>0.13418173309829748</v>
      </c>
      <c r="G1639" s="2">
        <f t="shared" si="231"/>
        <v>1.7070480505655954E-2</v>
      </c>
      <c r="H1639" s="2">
        <f t="shared" si="229"/>
        <v>7.8604543705632137</v>
      </c>
      <c r="I1639" s="2">
        <f t="shared" si="230"/>
        <v>88.71389707369562</v>
      </c>
    </row>
    <row r="1640" spans="1:9" ht="13.5" x14ac:dyDescent="0.25">
      <c r="A1640" s="3">
        <f>TITRES_STAT!B1643</f>
        <v>44403</v>
      </c>
      <c r="B1640" s="6">
        <f>TITRES_STAT!D1643</f>
        <v>9.7882999999999996</v>
      </c>
      <c r="C1640" s="2">
        <f t="shared" si="225"/>
        <v>-1.1755000000000013</v>
      </c>
      <c r="D1640" s="2">
        <f t="shared" si="226"/>
        <v>0</v>
      </c>
      <c r="E1640" s="2">
        <f t="shared" si="227"/>
        <v>1.1755000000000013</v>
      </c>
      <c r="F1640" s="2">
        <f t="shared" si="231"/>
        <v>0.12459732359127622</v>
      </c>
      <c r="G1640" s="2">
        <f t="shared" si="231"/>
        <v>9.9815446183823472E-2</v>
      </c>
      <c r="H1640" s="2">
        <f t="shared" si="229"/>
        <v>1.2482769787134309</v>
      </c>
      <c r="I1640" s="2">
        <f t="shared" si="230"/>
        <v>55.521494483644688</v>
      </c>
    </row>
    <row r="1641" spans="1:9" ht="13.5" x14ac:dyDescent="0.25">
      <c r="A1641" s="3">
        <f>TITRES_STAT!B1644</f>
        <v>44404</v>
      </c>
      <c r="B1641" s="6">
        <f>TITRES_STAT!D1644</f>
        <v>9.7882999999999996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0.11569751476332792</v>
      </c>
      <c r="G1641" s="2">
        <f t="shared" si="231"/>
        <v>9.2685771456407509E-2</v>
      </c>
      <c r="H1641" s="2">
        <f t="shared" si="229"/>
        <v>1.2482769787134309</v>
      </c>
      <c r="I1641" s="2">
        <f t="shared" si="230"/>
        <v>55.521494483644688</v>
      </c>
    </row>
    <row r="1642" spans="1:9" ht="13.5" x14ac:dyDescent="0.25">
      <c r="A1642" s="3">
        <f>TITRES_STAT!B1645</f>
        <v>44405</v>
      </c>
      <c r="B1642" s="6">
        <f>TITRES_STAT!D1645</f>
        <v>9.7882999999999996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0.10743340656594735</v>
      </c>
      <c r="G1642" s="2">
        <f t="shared" si="231"/>
        <v>8.6065359209521269E-2</v>
      </c>
      <c r="H1642" s="2">
        <f t="shared" si="229"/>
        <v>1.2482769787134307</v>
      </c>
      <c r="I1642" s="2">
        <f t="shared" si="230"/>
        <v>55.521494483644688</v>
      </c>
    </row>
    <row r="1643" spans="1:9" ht="13.5" x14ac:dyDescent="0.25">
      <c r="A1643" s="3">
        <f>TITRES_STAT!B1646</f>
        <v>44406</v>
      </c>
      <c r="B1643" s="6">
        <f>TITRES_STAT!D1646</f>
        <v>9.7882999999999996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9.9759591811236836E-2</v>
      </c>
      <c r="G1643" s="2">
        <f t="shared" si="231"/>
        <v>7.991783355169832E-2</v>
      </c>
      <c r="H1643" s="2">
        <f t="shared" si="229"/>
        <v>1.2482769787134309</v>
      </c>
      <c r="I1643" s="2">
        <f t="shared" si="230"/>
        <v>55.521494483644688</v>
      </c>
    </row>
    <row r="1644" spans="1:9" ht="13.5" x14ac:dyDescent="0.25">
      <c r="A1644" s="3">
        <f>TITRES_STAT!B1647</f>
        <v>44407</v>
      </c>
      <c r="B1644" s="6">
        <f>TITRES_STAT!D1647</f>
        <v>9.7882999999999996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9.2633906681862777E-2</v>
      </c>
      <c r="G1644" s="2">
        <f t="shared" si="231"/>
        <v>7.420941686943415E-2</v>
      </c>
      <c r="H1644" s="2">
        <f t="shared" si="229"/>
        <v>1.2482769787134309</v>
      </c>
      <c r="I1644" s="2">
        <f t="shared" si="230"/>
        <v>55.521494483644688</v>
      </c>
    </row>
    <row r="1645" spans="1:9" ht="13.5" x14ac:dyDescent="0.25">
      <c r="A1645" s="3">
        <f>TITRES_STAT!B1648</f>
        <v>44410</v>
      </c>
      <c r="B1645" s="6">
        <f>TITRES_STAT!D1648</f>
        <v>9.7882999999999996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8.6017199061729707E-2</v>
      </c>
      <c r="G1645" s="2">
        <f t="shared" si="232"/>
        <v>6.8908744235903138E-2</v>
      </c>
      <c r="H1645" s="2">
        <f t="shared" si="229"/>
        <v>1.2482769787134307</v>
      </c>
      <c r="I1645" s="2">
        <f t="shared" si="230"/>
        <v>55.521494483644688</v>
      </c>
    </row>
    <row r="1646" spans="1:9" ht="13.5" x14ac:dyDescent="0.25">
      <c r="A1646" s="3">
        <f>TITRES_STAT!B1649</f>
        <v>44411</v>
      </c>
      <c r="B1646" s="6">
        <f>TITRES_STAT!D1649</f>
        <v>9.7882999999999996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7.9873113414463306E-2</v>
      </c>
      <c r="G1646" s="2">
        <f t="shared" si="232"/>
        <v>6.398669107619577E-2</v>
      </c>
      <c r="H1646" s="2">
        <f t="shared" si="229"/>
        <v>1.2482769787134309</v>
      </c>
      <c r="I1646" s="2">
        <f t="shared" si="230"/>
        <v>55.521494483644688</v>
      </c>
    </row>
    <row r="1647" spans="1:9" ht="13.5" x14ac:dyDescent="0.25">
      <c r="A1647" s="3">
        <f>TITRES_STAT!B1650</f>
        <v>44412</v>
      </c>
      <c r="B1647" s="6">
        <f>TITRES_STAT!D1650</f>
        <v>9.7882999999999996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7.4167891027715926E-2</v>
      </c>
      <c r="G1647" s="2">
        <f t="shared" si="232"/>
        <v>5.9416213142181783E-2</v>
      </c>
      <c r="H1647" s="2">
        <f t="shared" si="229"/>
        <v>1.2482769787134309</v>
      </c>
      <c r="I1647" s="2">
        <f t="shared" si="230"/>
        <v>55.521494483644688</v>
      </c>
    </row>
    <row r="1648" spans="1:9" ht="13.5" x14ac:dyDescent="0.25">
      <c r="A1648" s="3">
        <f>TITRES_STAT!B1651</f>
        <v>44413</v>
      </c>
      <c r="B1648" s="6">
        <f>TITRES_STAT!D1651</f>
        <v>9.7882999999999996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6.8870184525736219E-2</v>
      </c>
      <c r="G1648" s="2">
        <f t="shared" si="232"/>
        <v>5.517219791774023E-2</v>
      </c>
      <c r="H1648" s="2">
        <f t="shared" si="229"/>
        <v>1.2482769787134309</v>
      </c>
      <c r="I1648" s="2">
        <f t="shared" si="230"/>
        <v>55.521494483644688</v>
      </c>
    </row>
    <row r="1649" spans="1:9" ht="13.5" x14ac:dyDescent="0.25">
      <c r="A1649" s="3">
        <f>TITRES_STAT!B1652</f>
        <v>44414</v>
      </c>
      <c r="B1649" s="6">
        <f>TITRES_STAT!D1652</f>
        <v>9.7882999999999996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6.3950885631040774E-2</v>
      </c>
      <c r="G1649" s="2">
        <f t="shared" si="232"/>
        <v>5.1231326637901642E-2</v>
      </c>
      <c r="H1649" s="2">
        <f t="shared" si="229"/>
        <v>1.2482769787134309</v>
      </c>
      <c r="I1649" s="2">
        <f t="shared" si="230"/>
        <v>55.521494483644688</v>
      </c>
    </row>
    <row r="1650" spans="1:9" ht="13.5" x14ac:dyDescent="0.25">
      <c r="A1650" s="3">
        <f>TITRES_STAT!B1653</f>
        <v>44417</v>
      </c>
      <c r="B1650" s="6">
        <f>TITRES_STAT!D1653</f>
        <v>9.7882999999999996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5.9382965228823574E-2</v>
      </c>
      <c r="G1650" s="2">
        <f t="shared" si="232"/>
        <v>4.757194616376581E-2</v>
      </c>
      <c r="H1650" s="2">
        <f t="shared" si="229"/>
        <v>1.2482769787134309</v>
      </c>
      <c r="I1650" s="2">
        <f t="shared" si="230"/>
        <v>55.521494483644688</v>
      </c>
    </row>
    <row r="1651" spans="1:9" ht="13.5" x14ac:dyDescent="0.25">
      <c r="A1651" s="3">
        <f>TITRES_STAT!B1654</f>
        <v>44419</v>
      </c>
      <c r="B1651" s="6">
        <f>TITRES_STAT!D1654</f>
        <v>9.7882999999999996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5.5141324855336175E-2</v>
      </c>
      <c r="G1651" s="2">
        <f t="shared" si="232"/>
        <v>4.4173950009211108E-2</v>
      </c>
      <c r="H1651" s="2">
        <f t="shared" si="229"/>
        <v>1.2482769787134309</v>
      </c>
      <c r="I1651" s="2">
        <f t="shared" si="230"/>
        <v>55.521494483644688</v>
      </c>
    </row>
    <row r="1652" spans="1:9" ht="13.5" x14ac:dyDescent="0.25">
      <c r="A1652" s="3">
        <f>TITRES_STAT!B1655</f>
        <v>44420</v>
      </c>
      <c r="B1652" s="6">
        <f>TITRES_STAT!D1655</f>
        <v>9.7882999999999996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5.1202658794240734E-2</v>
      </c>
      <c r="G1652" s="2">
        <f t="shared" si="232"/>
        <v>4.101866786569603E-2</v>
      </c>
      <c r="H1652" s="2">
        <f t="shared" si="229"/>
        <v>1.2482769787134309</v>
      </c>
      <c r="I1652" s="2">
        <f t="shared" si="230"/>
        <v>55.521494483644688</v>
      </c>
    </row>
    <row r="1653" spans="1:9" ht="13.5" x14ac:dyDescent="0.25">
      <c r="A1653" s="3">
        <f>TITRES_STAT!B1656</f>
        <v>44424</v>
      </c>
      <c r="B1653" s="6">
        <f>TITRES_STAT!D1656</f>
        <v>9.7882999999999996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4.754532602322354E-2</v>
      </c>
      <c r="G1653" s="2">
        <f t="shared" si="232"/>
        <v>3.8088763018146309E-2</v>
      </c>
      <c r="H1653" s="2">
        <f t="shared" si="229"/>
        <v>1.2482769787134311</v>
      </c>
      <c r="I1653" s="2">
        <f t="shared" si="230"/>
        <v>55.521494483644688</v>
      </c>
    </row>
    <row r="1654" spans="1:9" ht="13.5" x14ac:dyDescent="0.25">
      <c r="A1654" s="3">
        <f>TITRES_STAT!B1657</f>
        <v>44425</v>
      </c>
      <c r="B1654" s="6">
        <f>TITRES_STAT!D1657</f>
        <v>9.7882999999999996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4.4149231307278998E-2</v>
      </c>
      <c r="G1654" s="2">
        <f t="shared" si="232"/>
        <v>3.5368137088278719E-2</v>
      </c>
      <c r="H1654" s="2">
        <f t="shared" si="229"/>
        <v>1.2482769787134309</v>
      </c>
      <c r="I1654" s="2">
        <f t="shared" si="230"/>
        <v>55.521494483644688</v>
      </c>
    </row>
    <row r="1655" spans="1:9" ht="13.5" x14ac:dyDescent="0.25">
      <c r="A1655" s="3">
        <f>TITRES_STAT!B1658</f>
        <v>44426</v>
      </c>
      <c r="B1655" s="6">
        <f>TITRES_STAT!D1658</f>
        <v>9.7882999999999996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4.0995714785330498E-2</v>
      </c>
      <c r="G1655" s="2">
        <f t="shared" si="232"/>
        <v>3.2841841581973098E-2</v>
      </c>
      <c r="H1655" s="2">
        <f t="shared" si="229"/>
        <v>1.2482769787134307</v>
      </c>
      <c r="I1655" s="2">
        <f t="shared" si="230"/>
        <v>55.521494483644688</v>
      </c>
    </row>
    <row r="1656" spans="1:9" ht="13.5" x14ac:dyDescent="0.25">
      <c r="A1656" s="3">
        <f>TITRES_STAT!B1659</f>
        <v>44427</v>
      </c>
      <c r="B1656" s="6">
        <f>TITRES_STAT!D1659</f>
        <v>9.7882999999999996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3.8067449443521181E-2</v>
      </c>
      <c r="G1656" s="2">
        <f t="shared" si="232"/>
        <v>3.0495995754689306E-2</v>
      </c>
      <c r="H1656" s="2">
        <f t="shared" si="229"/>
        <v>1.2482769787134309</v>
      </c>
      <c r="I1656" s="2">
        <f t="shared" si="230"/>
        <v>55.521494483644688</v>
      </c>
    </row>
    <row r="1657" spans="1:9" ht="13.5" x14ac:dyDescent="0.25">
      <c r="A1657" s="3">
        <f>TITRES_STAT!B1660</f>
        <v>44428</v>
      </c>
      <c r="B1657" s="6">
        <f>TITRES_STAT!D1660</f>
        <v>9.7882999999999996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3.5348345911841099E-2</v>
      </c>
      <c r="G1657" s="2">
        <f t="shared" si="232"/>
        <v>2.8317710343640067E-2</v>
      </c>
      <c r="H1657" s="2">
        <f t="shared" si="229"/>
        <v>1.2482769787134311</v>
      </c>
      <c r="I1657" s="2">
        <f t="shared" si="230"/>
        <v>55.521494483644688</v>
      </c>
    </row>
    <row r="1658" spans="1:9" ht="13.5" x14ac:dyDescent="0.25">
      <c r="A1658" s="3">
        <f>TITRES_STAT!B1661</f>
        <v>44431</v>
      </c>
      <c r="B1658" s="6">
        <f>TITRES_STAT!D1661</f>
        <v>9.7882999999999996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3.2823464060995303E-2</v>
      </c>
      <c r="G1658" s="2">
        <f t="shared" si="232"/>
        <v>2.6295016747665774E-2</v>
      </c>
      <c r="H1658" s="2">
        <f t="shared" si="229"/>
        <v>1.2482769787134311</v>
      </c>
      <c r="I1658" s="2">
        <f t="shared" si="230"/>
        <v>55.521494483644688</v>
      </c>
    </row>
    <row r="1659" spans="1:9" ht="13.5" x14ac:dyDescent="0.25">
      <c r="A1659" s="3">
        <f>TITRES_STAT!B1662</f>
        <v>44432</v>
      </c>
      <c r="B1659" s="6">
        <f>TITRES_STAT!D1662</f>
        <v>9.7882999999999996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3.047893091378135E-2</v>
      </c>
      <c r="G1659" s="2">
        <f t="shared" si="232"/>
        <v>2.4416801265689649E-2</v>
      </c>
      <c r="H1659" s="2">
        <f t="shared" si="229"/>
        <v>1.2482769787134309</v>
      </c>
      <c r="I1659" s="2">
        <f t="shared" si="230"/>
        <v>55.521494483644688</v>
      </c>
    </row>
    <row r="1660" spans="1:9" ht="13.5" x14ac:dyDescent="0.25">
      <c r="A1660" s="3">
        <f>TITRES_STAT!B1663</f>
        <v>44433</v>
      </c>
      <c r="B1660" s="6">
        <f>TITRES_STAT!D1663</f>
        <v>9.7882999999999996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2.8301864419939825E-2</v>
      </c>
      <c r="G1660" s="2">
        <f t="shared" si="232"/>
        <v>2.2672744032426105E-2</v>
      </c>
      <c r="H1660" s="2">
        <f t="shared" si="229"/>
        <v>1.2482769787134307</v>
      </c>
      <c r="I1660" s="2">
        <f t="shared" si="230"/>
        <v>55.521494483644688</v>
      </c>
    </row>
    <row r="1661" spans="1:9" ht="13.5" x14ac:dyDescent="0.25">
      <c r="A1661" s="3">
        <f>TITRES_STAT!B1664</f>
        <v>44434</v>
      </c>
      <c r="B1661" s="6">
        <f>TITRES_STAT!D1664</f>
        <v>9.7882999999999996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2.6280302675658406E-2</v>
      </c>
      <c r="G1661" s="2">
        <f t="shared" si="233"/>
        <v>2.1053262315824241E-2</v>
      </c>
      <c r="H1661" s="2">
        <f t="shared" si="229"/>
        <v>1.2482769787134305</v>
      </c>
      <c r="I1661" s="2">
        <f t="shared" si="230"/>
        <v>55.521494483644673</v>
      </c>
    </row>
    <row r="1662" spans="1:9" ht="13.5" x14ac:dyDescent="0.25">
      <c r="A1662" s="3">
        <f>TITRES_STAT!B1665</f>
        <v>44435</v>
      </c>
      <c r="B1662" s="6">
        <f>TITRES_STAT!D1665</f>
        <v>9.7882999999999996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2.4403138198825662E-2</v>
      </c>
      <c r="G1662" s="2">
        <f t="shared" si="233"/>
        <v>1.9549457864693941E-2</v>
      </c>
      <c r="H1662" s="2">
        <f t="shared" si="229"/>
        <v>1.2482769787134305</v>
      </c>
      <c r="I1662" s="2">
        <f t="shared" si="230"/>
        <v>55.521494483644673</v>
      </c>
    </row>
    <row r="1663" spans="1:9" ht="13.5" x14ac:dyDescent="0.25">
      <c r="A1663" s="3">
        <f>TITRES_STAT!B1666</f>
        <v>44438</v>
      </c>
      <c r="B1663" s="6">
        <f>TITRES_STAT!D1666</f>
        <v>9.7882999999999996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2.2660056898909542E-2</v>
      </c>
      <c r="G1663" s="2">
        <f t="shared" si="233"/>
        <v>1.8153068017215803E-2</v>
      </c>
      <c r="H1663" s="2">
        <f t="shared" si="229"/>
        <v>1.2482769787134302</v>
      </c>
      <c r="I1663" s="2">
        <f t="shared" si="230"/>
        <v>55.521494483644666</v>
      </c>
    </row>
    <row r="1664" spans="1:9" ht="13.5" x14ac:dyDescent="0.25">
      <c r="A1664" s="3">
        <f>TITRES_STAT!B1667</f>
        <v>44439</v>
      </c>
      <c r="B1664" s="6">
        <f>TITRES_STAT!D1667</f>
        <v>9.7882999999999996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2.104148140613029E-2</v>
      </c>
      <c r="G1664" s="2">
        <f t="shared" si="233"/>
        <v>1.6856420301700387E-2</v>
      </c>
      <c r="H1664" s="2">
        <f t="shared" si="229"/>
        <v>1.2482769787134305</v>
      </c>
      <c r="I1664" s="2">
        <f t="shared" si="230"/>
        <v>55.521494483644673</v>
      </c>
    </row>
    <row r="1665" spans="1:9" ht="13.5" x14ac:dyDescent="0.25">
      <c r="A1665" s="3">
        <f>TITRES_STAT!B1668</f>
        <v>44440</v>
      </c>
      <c r="B1665" s="6">
        <f>TITRES_STAT!D1668</f>
        <v>9.7882999999999996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1.9538518448549556E-2</v>
      </c>
      <c r="G1665" s="2">
        <f t="shared" si="233"/>
        <v>1.565239028015036E-2</v>
      </c>
      <c r="H1665" s="2">
        <f t="shared" si="229"/>
        <v>1.2482769787134305</v>
      </c>
      <c r="I1665" s="2">
        <f t="shared" si="230"/>
        <v>55.521494483644673</v>
      </c>
    </row>
    <row r="1666" spans="1:9" ht="13.5" x14ac:dyDescent="0.25">
      <c r="A1666" s="3">
        <f>TITRES_STAT!B1669</f>
        <v>44441</v>
      </c>
      <c r="B1666" s="6">
        <f>TITRES_STAT!D1669</f>
        <v>9.7882999999999996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1.8142909987938875E-2</v>
      </c>
      <c r="G1666" s="2">
        <f t="shared" si="233"/>
        <v>1.4534362402996761E-2</v>
      </c>
      <c r="H1666" s="2">
        <f t="shared" si="229"/>
        <v>1.2482769787134307</v>
      </c>
      <c r="I1666" s="2">
        <f t="shared" si="230"/>
        <v>55.521494483644688</v>
      </c>
    </row>
    <row r="1667" spans="1:9" ht="13.5" x14ac:dyDescent="0.25">
      <c r="A1667" s="3">
        <f>TITRES_STAT!B1670</f>
        <v>44442</v>
      </c>
      <c r="B1667" s="6">
        <f>TITRES_STAT!D1670</f>
        <v>9.7882999999999996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1.6846987845943243E-2</v>
      </c>
      <c r="G1667" s="2">
        <f t="shared" si="233"/>
        <v>1.3496193659925564E-2</v>
      </c>
      <c r="H1667" s="2">
        <f t="shared" si="229"/>
        <v>1.2482769787134309</v>
      </c>
      <c r="I1667" s="2">
        <f t="shared" si="230"/>
        <v>55.521494483644688</v>
      </c>
    </row>
    <row r="1668" spans="1:9" ht="13.5" x14ac:dyDescent="0.25">
      <c r="A1668" s="3">
        <f>TITRES_STAT!B1671</f>
        <v>44445</v>
      </c>
      <c r="B1668" s="6">
        <f>TITRES_STAT!D1671</f>
        <v>9.7882999999999996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1.5643631571233014E-2</v>
      </c>
      <c r="G1668" s="2">
        <f t="shared" si="233"/>
        <v>1.2532179827073737E-2</v>
      </c>
      <c r="H1668" s="2">
        <f t="shared" si="229"/>
        <v>1.2482769787134311</v>
      </c>
      <c r="I1668" s="2">
        <f t="shared" si="230"/>
        <v>55.521494483644688</v>
      </c>
    </row>
    <row r="1669" spans="1:9" ht="13.5" x14ac:dyDescent="0.25">
      <c r="A1669" s="3">
        <f>TITRES_STAT!B1672</f>
        <v>44446</v>
      </c>
      <c r="B1669" s="6">
        <f>TITRES_STAT!D1672</f>
        <v>9.7882999999999996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1.4526229316144942E-2</v>
      </c>
      <c r="G1669" s="2">
        <f t="shared" si="233"/>
        <v>1.1637024125139898E-2</v>
      </c>
      <c r="H1669" s="2">
        <f t="shared" si="229"/>
        <v>1.2482769787134311</v>
      </c>
      <c r="I1669" s="2">
        <f t="shared" si="230"/>
        <v>55.521494483644688</v>
      </c>
    </row>
    <row r="1670" spans="1:9" ht="13.5" x14ac:dyDescent="0.25">
      <c r="A1670" s="3">
        <f>TITRES_STAT!B1673</f>
        <v>44447</v>
      </c>
      <c r="B1670" s="6">
        <f>TITRES_STAT!D1673</f>
        <v>9.7882999999999996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1.3488641507848873E-2</v>
      </c>
      <c r="G1670" s="2">
        <f t="shared" si="233"/>
        <v>1.0805808116201335E-2</v>
      </c>
      <c r="H1670" s="2">
        <f t="shared" si="229"/>
        <v>1.2482769787134309</v>
      </c>
      <c r="I1670" s="2">
        <f t="shared" si="230"/>
        <v>55.521494483644688</v>
      </c>
    </row>
    <row r="1671" spans="1:9" ht="13.5" x14ac:dyDescent="0.25">
      <c r="A1671" s="3">
        <f>TITRES_STAT!B1674</f>
        <v>44448</v>
      </c>
      <c r="B1671" s="6">
        <f>TITRES_STAT!D1674</f>
        <v>9.7882999999999996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1.2525167114431097E-2</v>
      </c>
      <c r="G1671" s="2">
        <f t="shared" si="233"/>
        <v>1.0033964679329811E-2</v>
      </c>
      <c r="H1671" s="2">
        <f t="shared" si="229"/>
        <v>1.2482769787134311</v>
      </c>
      <c r="I1671" s="2">
        <f t="shared" si="230"/>
        <v>55.521494483644688</v>
      </c>
    </row>
    <row r="1672" spans="1:9" ht="13.5" x14ac:dyDescent="0.25">
      <c r="A1672" s="3">
        <f>TITRES_STAT!B1675</f>
        <v>44449</v>
      </c>
      <c r="B1672" s="6">
        <f>TITRES_STAT!D1675</f>
        <v>9.7882999999999996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1.1630512320543161E-2</v>
      </c>
      <c r="G1672" s="2">
        <f t="shared" si="233"/>
        <v>9.3172529165205381E-3</v>
      </c>
      <c r="H1672" s="2">
        <f t="shared" si="229"/>
        <v>1.2482769787134309</v>
      </c>
      <c r="I1672" s="2">
        <f t="shared" si="230"/>
        <v>55.521494483644688</v>
      </c>
    </row>
    <row r="1673" spans="1:9" ht="13.5" x14ac:dyDescent="0.25">
      <c r="A1673" s="3">
        <f>TITRES_STAT!B1676</f>
        <v>44452</v>
      </c>
      <c r="B1673" s="6">
        <f>TITRES_STAT!D1676</f>
        <v>9.7882999999999996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1.0799761440504364E-2</v>
      </c>
      <c r="G1673" s="2">
        <f t="shared" si="233"/>
        <v>8.6517348510547851E-3</v>
      </c>
      <c r="H1673" s="2">
        <f t="shared" si="229"/>
        <v>1.2482769787134311</v>
      </c>
      <c r="I1673" s="2">
        <f t="shared" si="230"/>
        <v>55.521494483644688</v>
      </c>
    </row>
    <row r="1674" spans="1:9" ht="13.5" x14ac:dyDescent="0.25">
      <c r="A1674" s="3">
        <f>TITRES_STAT!B1677</f>
        <v>44453</v>
      </c>
      <c r="B1674" s="6">
        <f>TITRES_STAT!D1677</f>
        <v>9.7882999999999996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1.0028349909039766E-2</v>
      </c>
      <c r="G1674" s="2">
        <f t="shared" si="233"/>
        <v>8.0337537902651582E-3</v>
      </c>
      <c r="H1674" s="2">
        <f t="shared" si="229"/>
        <v>1.2482769787134309</v>
      </c>
      <c r="I1674" s="2">
        <f t="shared" si="230"/>
        <v>55.521494483644688</v>
      </c>
    </row>
    <row r="1675" spans="1:9" ht="13.5" x14ac:dyDescent="0.25">
      <c r="A1675" s="3">
        <f>TITRES_STAT!B1678</f>
        <v>44454</v>
      </c>
      <c r="B1675" s="6">
        <f>TITRES_STAT!D1678</f>
        <v>9.6394000000000002</v>
      </c>
      <c r="C1675" s="2">
        <f t="shared" si="234"/>
        <v>-0.14889999999999937</v>
      </c>
      <c r="D1675" s="2">
        <f t="shared" si="235"/>
        <v>0</v>
      </c>
      <c r="E1675" s="2">
        <f t="shared" si="236"/>
        <v>0.14889999999999937</v>
      </c>
      <c r="F1675" s="2">
        <f t="shared" si="233"/>
        <v>9.312039201251213E-3</v>
      </c>
      <c r="G1675" s="2">
        <f t="shared" si="233"/>
        <v>1.8095628519531889E-2</v>
      </c>
      <c r="H1675" s="2">
        <f t="shared" si="229"/>
        <v>0.51460158961597113</v>
      </c>
      <c r="I1675" s="2">
        <f t="shared" si="230"/>
        <v>33.976036546115665</v>
      </c>
    </row>
    <row r="1676" spans="1:9" ht="13.5" x14ac:dyDescent="0.25">
      <c r="A1676" s="3">
        <f>TITRES_STAT!B1679</f>
        <v>44455</v>
      </c>
      <c r="B1676" s="6">
        <f>TITRES_STAT!D1679</f>
        <v>9.6394000000000002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8.6468935440189836E-3</v>
      </c>
      <c r="G1676" s="2">
        <f t="shared" si="233"/>
        <v>1.6803083625279609E-2</v>
      </c>
      <c r="H1676" s="2">
        <f t="shared" si="229"/>
        <v>0.51460158961597124</v>
      </c>
      <c r="I1676" s="2">
        <f t="shared" si="230"/>
        <v>33.976036546115665</v>
      </c>
    </row>
    <row r="1677" spans="1:9" ht="13.5" x14ac:dyDescent="0.25">
      <c r="A1677" s="3">
        <f>TITRES_STAT!B1680</f>
        <v>44456</v>
      </c>
      <c r="B1677" s="6">
        <f>TITRES_STAT!D1680</f>
        <v>9.6394000000000002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8.0292582908747696E-3</v>
      </c>
      <c r="G1677" s="2">
        <f t="shared" si="237"/>
        <v>1.5602863366331066E-2</v>
      </c>
      <c r="H1677" s="2">
        <f t="shared" si="229"/>
        <v>0.51460158961597113</v>
      </c>
      <c r="I1677" s="2">
        <f t="shared" si="230"/>
        <v>33.976036546115665</v>
      </c>
    </row>
    <row r="1678" spans="1:9" ht="13.5" x14ac:dyDescent="0.25">
      <c r="A1678" s="3">
        <f>TITRES_STAT!B1681</f>
        <v>44459</v>
      </c>
      <c r="B1678" s="6">
        <f>TITRES_STAT!D1681</f>
        <v>9.6394000000000002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7.4557398415265718E-3</v>
      </c>
      <c r="G1678" s="2">
        <f t="shared" si="237"/>
        <v>1.4488373125878848E-2</v>
      </c>
      <c r="H1678" s="2">
        <f t="shared" si="229"/>
        <v>0.51460158961597113</v>
      </c>
      <c r="I1678" s="2">
        <f t="shared" si="230"/>
        <v>33.976036546115665</v>
      </c>
    </row>
    <row r="1679" spans="1:9" ht="13.5" x14ac:dyDescent="0.25">
      <c r="A1679" s="3">
        <f>TITRES_STAT!B1682</f>
        <v>44460</v>
      </c>
      <c r="B1679" s="6">
        <f>TITRES_STAT!D1682</f>
        <v>9.6394000000000002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6.9231869957032451E-3</v>
      </c>
      <c r="G1679" s="2">
        <f t="shared" si="237"/>
        <v>1.3453489331173216E-2</v>
      </c>
      <c r="H1679" s="2">
        <f t="shared" si="229"/>
        <v>0.51460158961597113</v>
      </c>
      <c r="I1679" s="2">
        <f t="shared" si="230"/>
        <v>33.976036546115665</v>
      </c>
    </row>
    <row r="1680" spans="1:9" ht="13.5" x14ac:dyDescent="0.25">
      <c r="A1680" s="3">
        <f>TITRES_STAT!B1683</f>
        <v>44461</v>
      </c>
      <c r="B1680" s="6">
        <f>TITRES_STAT!D1683</f>
        <v>9.6394000000000002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6.4286736388672995E-3</v>
      </c>
      <c r="G1680" s="2">
        <f t="shared" si="237"/>
        <v>1.2492525807517987E-2</v>
      </c>
      <c r="H1680" s="2">
        <f t="shared" si="229"/>
        <v>0.51460158961597113</v>
      </c>
      <c r="I1680" s="2">
        <f t="shared" si="230"/>
        <v>33.976036546115665</v>
      </c>
    </row>
    <row r="1681" spans="1:9" ht="13.5" x14ac:dyDescent="0.25">
      <c r="A1681" s="3">
        <f>TITRES_STAT!B1684</f>
        <v>44462</v>
      </c>
      <c r="B1681" s="6">
        <f>TITRES_STAT!D1684</f>
        <v>9.6394000000000002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5.9694826646624925E-3</v>
      </c>
      <c r="G1681" s="2">
        <f t="shared" si="237"/>
        <v>1.1600202535552415E-2</v>
      </c>
      <c r="H1681" s="2">
        <f t="shared" ref="H1681:H1744" si="238">F1681/G1681</f>
        <v>0.51460158961597124</v>
      </c>
      <c r="I1681" s="2">
        <f t="shared" ref="I1681:I1744" si="239">IF(G1681=0,100,100-(100/(1+H1681)))</f>
        <v>33.976036546115665</v>
      </c>
    </row>
    <row r="1682" spans="1:9" ht="13.5" x14ac:dyDescent="0.25">
      <c r="A1682" s="3">
        <f>TITRES_STAT!B1685</f>
        <v>44463</v>
      </c>
      <c r="B1682" s="6">
        <f>TITRES_STAT!D1685</f>
        <v>9.6394000000000002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5.5430910457580284E-3</v>
      </c>
      <c r="G1682" s="2">
        <f t="shared" si="237"/>
        <v>1.0771616640155815E-2</v>
      </c>
      <c r="H1682" s="2">
        <f t="shared" si="238"/>
        <v>0.51460158961597113</v>
      </c>
      <c r="I1682" s="2">
        <f t="shared" si="239"/>
        <v>33.976036546115665</v>
      </c>
    </row>
    <row r="1683" spans="1:9" ht="13.5" x14ac:dyDescent="0.25">
      <c r="A1683" s="3">
        <f>TITRES_STAT!B1686</f>
        <v>44466</v>
      </c>
      <c r="B1683" s="6">
        <f>TITRES_STAT!D1686</f>
        <v>9.6394000000000002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5.1471559710610263E-3</v>
      </c>
      <c r="G1683" s="2">
        <f t="shared" si="237"/>
        <v>1.0002215451573256E-2</v>
      </c>
      <c r="H1683" s="2">
        <f t="shared" si="238"/>
        <v>0.51460158961597113</v>
      </c>
      <c r="I1683" s="2">
        <f t="shared" si="239"/>
        <v>33.976036546115665</v>
      </c>
    </row>
    <row r="1684" spans="1:9" ht="13.5" x14ac:dyDescent="0.25">
      <c r="A1684" s="3">
        <f>TITRES_STAT!B1687</f>
        <v>44467</v>
      </c>
      <c r="B1684" s="6">
        <f>TITRES_STAT!D1687</f>
        <v>9.5609999999999999</v>
      </c>
      <c r="C1684" s="2">
        <f t="shared" si="234"/>
        <v>-7.8400000000000247E-2</v>
      </c>
      <c r="D1684" s="2">
        <f t="shared" si="235"/>
        <v>0</v>
      </c>
      <c r="E1684" s="2">
        <f t="shared" si="236"/>
        <v>7.8400000000000247E-2</v>
      </c>
      <c r="F1684" s="2">
        <f t="shared" si="237"/>
        <v>4.7795019731280957E-3</v>
      </c>
      <c r="G1684" s="2">
        <f t="shared" si="237"/>
        <v>1.4887771490746613E-2</v>
      </c>
      <c r="H1684" s="2">
        <f t="shared" si="238"/>
        <v>0.32103541998201413</v>
      </c>
      <c r="I1684" s="2">
        <f t="shared" si="239"/>
        <v>24.301802595602254</v>
      </c>
    </row>
    <row r="1685" spans="1:9" ht="13.5" x14ac:dyDescent="0.25">
      <c r="A1685" s="3">
        <f>TITRES_STAT!B1688</f>
        <v>44468</v>
      </c>
      <c r="B1685" s="6">
        <f>TITRES_STAT!D1688</f>
        <v>9.5609999999999999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4.4381089750475172E-3</v>
      </c>
      <c r="G1685" s="2">
        <f t="shared" si="237"/>
        <v>1.3824359241407569E-2</v>
      </c>
      <c r="H1685" s="2">
        <f t="shared" si="238"/>
        <v>0.32103541998201413</v>
      </c>
      <c r="I1685" s="2">
        <f t="shared" si="239"/>
        <v>24.301802595602254</v>
      </c>
    </row>
    <row r="1686" spans="1:9" ht="13.5" x14ac:dyDescent="0.25">
      <c r="A1686" s="3">
        <f>TITRES_STAT!B1689</f>
        <v>44469</v>
      </c>
      <c r="B1686" s="6">
        <f>TITRES_STAT!D1689</f>
        <v>9.5609999999999999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4.1211011911155516E-3</v>
      </c>
      <c r="G1686" s="2">
        <f t="shared" si="237"/>
        <v>1.2836905009878457E-2</v>
      </c>
      <c r="H1686" s="2">
        <f t="shared" si="238"/>
        <v>0.32103541998201413</v>
      </c>
      <c r="I1686" s="2">
        <f t="shared" si="239"/>
        <v>24.301802595602254</v>
      </c>
    </row>
    <row r="1687" spans="1:9" ht="13.5" x14ac:dyDescent="0.25">
      <c r="A1687" s="3">
        <f>TITRES_STAT!B1690</f>
        <v>44470</v>
      </c>
      <c r="B1687" s="6">
        <f>TITRES_STAT!D1690</f>
        <v>9.5609999999999999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3.8267368203215835E-3</v>
      </c>
      <c r="G1687" s="2">
        <f t="shared" si="237"/>
        <v>1.1919983223458566E-2</v>
      </c>
      <c r="H1687" s="2">
        <f t="shared" si="238"/>
        <v>0.32103541998201413</v>
      </c>
      <c r="I1687" s="2">
        <f t="shared" si="239"/>
        <v>24.301802595602254</v>
      </c>
    </row>
    <row r="1688" spans="1:9" ht="13.5" x14ac:dyDescent="0.25">
      <c r="A1688" s="3">
        <f>TITRES_STAT!B1691</f>
        <v>44473</v>
      </c>
      <c r="B1688" s="6">
        <f>TITRES_STAT!D1691</f>
        <v>9.5609999999999999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3.5533984760128989E-3</v>
      </c>
      <c r="G1688" s="2">
        <f t="shared" si="237"/>
        <v>1.1068555850354381E-2</v>
      </c>
      <c r="H1688" s="2">
        <f t="shared" si="238"/>
        <v>0.32103541998201418</v>
      </c>
      <c r="I1688" s="2">
        <f t="shared" si="239"/>
        <v>24.301802595602254</v>
      </c>
    </row>
    <row r="1689" spans="1:9" ht="13.5" x14ac:dyDescent="0.25">
      <c r="A1689" s="3">
        <f>TITRES_STAT!B1692</f>
        <v>44474</v>
      </c>
      <c r="B1689" s="6">
        <f>TITRES_STAT!D1692</f>
        <v>9.5609999999999999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3.2995842991548345E-3</v>
      </c>
      <c r="G1689" s="2">
        <f t="shared" si="237"/>
        <v>1.0277944718186213E-2</v>
      </c>
      <c r="H1689" s="2">
        <f t="shared" si="238"/>
        <v>0.32103541998201413</v>
      </c>
      <c r="I1689" s="2">
        <f t="shared" si="239"/>
        <v>24.301802595602254</v>
      </c>
    </row>
    <row r="1690" spans="1:9" ht="13.5" x14ac:dyDescent="0.25">
      <c r="A1690" s="3">
        <f>TITRES_STAT!B1693</f>
        <v>44475</v>
      </c>
      <c r="B1690" s="6">
        <f>TITRES_STAT!D1693</f>
        <v>9.4042999999999992</v>
      </c>
      <c r="C1690" s="2">
        <f t="shared" si="234"/>
        <v>-0.15670000000000073</v>
      </c>
      <c r="D1690" s="2">
        <f t="shared" si="235"/>
        <v>0</v>
      </c>
      <c r="E1690" s="2">
        <f t="shared" si="236"/>
        <v>0.15670000000000073</v>
      </c>
      <c r="F1690" s="2">
        <f t="shared" si="237"/>
        <v>3.0638997063580607E-3</v>
      </c>
      <c r="G1690" s="2">
        <f t="shared" si="237"/>
        <v>2.0736662952601535E-2</v>
      </c>
      <c r="H1690" s="2">
        <f t="shared" si="238"/>
        <v>0.1477527851690176</v>
      </c>
      <c r="I1690" s="2">
        <f t="shared" si="239"/>
        <v>12.873223840381243</v>
      </c>
    </row>
    <row r="1691" spans="1:9" ht="13.5" x14ac:dyDescent="0.25">
      <c r="A1691" s="3">
        <f>TITRES_STAT!B1694</f>
        <v>44476</v>
      </c>
      <c r="B1691" s="6">
        <f>TITRES_STAT!D1694</f>
        <v>9.4042999999999992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2.8450497273324851E-3</v>
      </c>
      <c r="G1691" s="2">
        <f t="shared" si="237"/>
        <v>1.9255472741701425E-2</v>
      </c>
      <c r="H1691" s="2">
        <f t="shared" si="238"/>
        <v>0.1477527851690176</v>
      </c>
      <c r="I1691" s="2">
        <f t="shared" si="239"/>
        <v>12.873223840381243</v>
      </c>
    </row>
    <row r="1692" spans="1:9" ht="13.5" x14ac:dyDescent="0.25">
      <c r="A1692" s="3">
        <f>TITRES_STAT!B1695</f>
        <v>44477</v>
      </c>
      <c r="B1692" s="6">
        <f>TITRES_STAT!D1695</f>
        <v>9.4042999999999992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2.641831889665879E-3</v>
      </c>
      <c r="G1692" s="2">
        <f t="shared" si="237"/>
        <v>1.7880081831579898E-2</v>
      </c>
      <c r="H1692" s="2">
        <f t="shared" si="238"/>
        <v>0.14775278516901758</v>
      </c>
      <c r="I1692" s="2">
        <f t="shared" si="239"/>
        <v>12.873223840381229</v>
      </c>
    </row>
    <row r="1693" spans="1:9" ht="13.5" x14ac:dyDescent="0.25">
      <c r="A1693" s="3">
        <f>TITRES_STAT!B1696</f>
        <v>44480</v>
      </c>
      <c r="B1693" s="6">
        <f>TITRES_STAT!D1696</f>
        <v>9.4042999999999992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2.4531296118326016E-3</v>
      </c>
      <c r="G1693" s="2">
        <f t="shared" si="240"/>
        <v>1.6602933129324191E-2</v>
      </c>
      <c r="H1693" s="2">
        <f t="shared" si="238"/>
        <v>0.14775278516901755</v>
      </c>
      <c r="I1693" s="2">
        <f t="shared" si="239"/>
        <v>12.873223840381229</v>
      </c>
    </row>
    <row r="1694" spans="1:9" ht="13.5" x14ac:dyDescent="0.25">
      <c r="A1694" s="3">
        <f>TITRES_STAT!B1697</f>
        <v>44481</v>
      </c>
      <c r="B1694" s="6">
        <f>TITRES_STAT!D1697</f>
        <v>9.4042999999999992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2.2779060681302728E-3</v>
      </c>
      <c r="G1694" s="2">
        <f t="shared" si="240"/>
        <v>1.5417009334372464E-2</v>
      </c>
      <c r="H1694" s="2">
        <f t="shared" si="238"/>
        <v>0.14775278516901755</v>
      </c>
      <c r="I1694" s="2">
        <f t="shared" si="239"/>
        <v>12.873223840381229</v>
      </c>
    </row>
    <row r="1695" spans="1:9" ht="13.5" x14ac:dyDescent="0.25">
      <c r="A1695" s="3">
        <f>TITRES_STAT!B1698</f>
        <v>44482</v>
      </c>
      <c r="B1695" s="6">
        <f>TITRES_STAT!D1698</f>
        <v>8.9810999999999996</v>
      </c>
      <c r="C1695" s="2">
        <f t="shared" si="234"/>
        <v>-0.42319999999999958</v>
      </c>
      <c r="D1695" s="2">
        <f t="shared" si="235"/>
        <v>0</v>
      </c>
      <c r="E1695" s="2">
        <f t="shared" si="236"/>
        <v>0.42319999999999958</v>
      </c>
      <c r="F1695" s="2">
        <f t="shared" si="240"/>
        <v>2.1151984918352531E-3</v>
      </c>
      <c r="G1695" s="2">
        <f t="shared" si="240"/>
        <v>4.4544365810488692E-2</v>
      </c>
      <c r="H1695" s="2">
        <f t="shared" si="238"/>
        <v>4.7485208361350055E-2</v>
      </c>
      <c r="I1695" s="2">
        <f t="shared" si="239"/>
        <v>4.533258129308976</v>
      </c>
    </row>
    <row r="1696" spans="1:9" ht="13.5" x14ac:dyDescent="0.25">
      <c r="A1696" s="3">
        <f>TITRES_STAT!B1699</f>
        <v>44483</v>
      </c>
      <c r="B1696" s="6">
        <f>TITRES_STAT!D1699</f>
        <v>8.9732000000000003</v>
      </c>
      <c r="C1696" s="2">
        <f t="shared" si="234"/>
        <v>-7.899999999999352E-3</v>
      </c>
      <c r="D1696" s="2">
        <f t="shared" si="235"/>
        <v>0</v>
      </c>
      <c r="E1696" s="2">
        <f t="shared" si="236"/>
        <v>7.899999999999352E-3</v>
      </c>
      <c r="F1696" s="2">
        <f t="shared" si="240"/>
        <v>1.964112885275592E-3</v>
      </c>
      <c r="G1696" s="2">
        <f t="shared" si="240"/>
        <v>4.1926911109739451E-2</v>
      </c>
      <c r="H1696" s="2">
        <f t="shared" si="238"/>
        <v>4.6846114662125363E-2</v>
      </c>
      <c r="I1696" s="2">
        <f t="shared" si="239"/>
        <v>4.4749762172298944</v>
      </c>
    </row>
    <row r="1697" spans="1:9" ht="13.5" x14ac:dyDescent="0.25">
      <c r="A1697" s="3">
        <f>TITRES_STAT!B1700</f>
        <v>44488</v>
      </c>
      <c r="B1697" s="6">
        <f>TITRES_STAT!D1700</f>
        <v>8.9732000000000003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1.823819107755907E-3</v>
      </c>
      <c r="G1697" s="2">
        <f t="shared" si="240"/>
        <v>3.8932131744758063E-2</v>
      </c>
      <c r="H1697" s="2">
        <f t="shared" si="238"/>
        <v>4.6846114662125363E-2</v>
      </c>
      <c r="I1697" s="2">
        <f t="shared" si="239"/>
        <v>4.4749762172298944</v>
      </c>
    </row>
    <row r="1698" spans="1:9" ht="13.5" x14ac:dyDescent="0.25">
      <c r="A1698" s="3">
        <f>TITRES_STAT!B1701</f>
        <v>44489</v>
      </c>
      <c r="B1698" s="6">
        <f>TITRES_STAT!D1701</f>
        <v>9.3728999999999996</v>
      </c>
      <c r="C1698" s="2">
        <f t="shared" si="234"/>
        <v>0.39969999999999928</v>
      </c>
      <c r="D1698" s="2">
        <f t="shared" si="235"/>
        <v>0.39969999999999928</v>
      </c>
      <c r="E1698" s="2">
        <f t="shared" si="236"/>
        <v>0</v>
      </c>
      <c r="F1698" s="2">
        <f t="shared" si="240"/>
        <v>3.024354631434472E-2</v>
      </c>
      <c r="G1698" s="2">
        <f t="shared" si="240"/>
        <v>3.6151265191561054E-2</v>
      </c>
      <c r="H1698" s="2">
        <f t="shared" si="238"/>
        <v>0.83658334373881338</v>
      </c>
      <c r="I1698" s="2">
        <f t="shared" si="239"/>
        <v>45.551068868769327</v>
      </c>
    </row>
    <row r="1699" spans="1:9" ht="13.5" x14ac:dyDescent="0.25">
      <c r="A1699" s="3">
        <f>TITRES_STAT!B1702</f>
        <v>44490</v>
      </c>
      <c r="B1699" s="6">
        <f>TITRES_STAT!D1702</f>
        <v>9.3728999999999996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2.8083293006177238E-2</v>
      </c>
      <c r="G1699" s="2">
        <f t="shared" si="240"/>
        <v>3.3569031963592406E-2</v>
      </c>
      <c r="H1699" s="2">
        <f t="shared" si="238"/>
        <v>0.83658334373881338</v>
      </c>
      <c r="I1699" s="2">
        <f t="shared" si="239"/>
        <v>45.551068868769327</v>
      </c>
    </row>
    <row r="1700" spans="1:9" ht="13.5" x14ac:dyDescent="0.25">
      <c r="A1700" s="3">
        <f>TITRES_STAT!B1703</f>
        <v>44491</v>
      </c>
      <c r="B1700" s="6">
        <f>TITRES_STAT!D1703</f>
        <v>9.3728999999999996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2.6077343505736008E-2</v>
      </c>
      <c r="G1700" s="2">
        <f t="shared" si="240"/>
        <v>3.117124396619295E-2</v>
      </c>
      <c r="H1700" s="2">
        <f t="shared" si="238"/>
        <v>0.83658334373881338</v>
      </c>
      <c r="I1700" s="2">
        <f t="shared" si="239"/>
        <v>45.551068868769327</v>
      </c>
    </row>
    <row r="1701" spans="1:9" ht="13.5" x14ac:dyDescent="0.25">
      <c r="A1701" s="3">
        <f>TITRES_STAT!B1704</f>
        <v>44494</v>
      </c>
      <c r="B1701" s="6">
        <f>TITRES_STAT!D1704</f>
        <v>9.3728999999999996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2.4214676112469153E-2</v>
      </c>
      <c r="G1701" s="2">
        <f t="shared" si="240"/>
        <v>2.8944726540036308E-2</v>
      </c>
      <c r="H1701" s="2">
        <f t="shared" si="238"/>
        <v>0.83658334373881349</v>
      </c>
      <c r="I1701" s="2">
        <f t="shared" si="239"/>
        <v>45.551068868769327</v>
      </c>
    </row>
    <row r="1702" spans="1:9" ht="13.5" x14ac:dyDescent="0.25">
      <c r="A1702" s="3">
        <f>TITRES_STAT!B1705</f>
        <v>44495</v>
      </c>
      <c r="B1702" s="6">
        <f>TITRES_STAT!D1705</f>
        <v>9.3728999999999996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2.2485056390149926E-2</v>
      </c>
      <c r="G1702" s="2">
        <f t="shared" si="240"/>
        <v>2.6877246072890857E-2</v>
      </c>
      <c r="H1702" s="2">
        <f t="shared" si="238"/>
        <v>0.83658334373881349</v>
      </c>
      <c r="I1702" s="2">
        <f t="shared" si="239"/>
        <v>45.551068868769327</v>
      </c>
    </row>
    <row r="1703" spans="1:9" ht="13.5" x14ac:dyDescent="0.25">
      <c r="A1703" s="3">
        <f>TITRES_STAT!B1706</f>
        <v>44496</v>
      </c>
      <c r="B1703" s="6">
        <f>TITRES_STAT!D1706</f>
        <v>9.3728999999999996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2.0878980933710645E-2</v>
      </c>
      <c r="G1703" s="2">
        <f t="shared" si="240"/>
        <v>2.4957442781970079E-2</v>
      </c>
      <c r="H1703" s="2">
        <f t="shared" si="238"/>
        <v>0.83658334373881349</v>
      </c>
      <c r="I1703" s="2">
        <f t="shared" si="239"/>
        <v>45.551068868769327</v>
      </c>
    </row>
    <row r="1704" spans="1:9" ht="13.5" x14ac:dyDescent="0.25">
      <c r="A1704" s="3">
        <f>TITRES_STAT!B1707</f>
        <v>44497</v>
      </c>
      <c r="B1704" s="6">
        <f>TITRES_STAT!D1707</f>
        <v>9.3728999999999996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1.9387625152731316E-2</v>
      </c>
      <c r="G1704" s="2">
        <f t="shared" si="240"/>
        <v>2.3174768297543644E-2</v>
      </c>
      <c r="H1704" s="2">
        <f t="shared" si="238"/>
        <v>0.8365833437388136</v>
      </c>
      <c r="I1704" s="2">
        <f t="shared" si="239"/>
        <v>45.551068868769327</v>
      </c>
    </row>
    <row r="1705" spans="1:9" ht="13.5" x14ac:dyDescent="0.25">
      <c r="A1705" s="3">
        <f>TITRES_STAT!B1708</f>
        <v>44498</v>
      </c>
      <c r="B1705" s="6">
        <f>TITRES_STAT!D1708</f>
        <v>9.3728999999999996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1.8002794784679081E-2</v>
      </c>
      <c r="G1705" s="2">
        <f t="shared" si="240"/>
        <v>2.1519427704861954E-2</v>
      </c>
      <c r="H1705" s="2">
        <f t="shared" si="238"/>
        <v>0.83658334373881382</v>
      </c>
      <c r="I1705" s="2">
        <f t="shared" si="239"/>
        <v>45.551068868769342</v>
      </c>
    </row>
    <row r="1706" spans="1:9" ht="13.5" x14ac:dyDescent="0.25">
      <c r="A1706" s="3">
        <f>TITRES_STAT!B1709</f>
        <v>44501</v>
      </c>
      <c r="B1706" s="6">
        <f>TITRES_STAT!D1709</f>
        <v>9.3728999999999996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1.6716880871487719E-2</v>
      </c>
      <c r="G1706" s="2">
        <f t="shared" si="240"/>
        <v>1.9982325725943242E-2</v>
      </c>
      <c r="H1706" s="2">
        <f t="shared" si="238"/>
        <v>0.83658334373881393</v>
      </c>
      <c r="I1706" s="2">
        <f t="shared" si="239"/>
        <v>45.551068868769342</v>
      </c>
    </row>
    <row r="1707" spans="1:9" ht="13.5" x14ac:dyDescent="0.25">
      <c r="A1707" s="3">
        <f>TITRES_STAT!B1710</f>
        <v>44502</v>
      </c>
      <c r="B1707" s="6">
        <f>TITRES_STAT!D1710</f>
        <v>9.3728999999999996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1.5522817952095739E-2</v>
      </c>
      <c r="G1707" s="2">
        <f t="shared" si="240"/>
        <v>1.8555016745518727E-2</v>
      </c>
      <c r="H1707" s="2">
        <f t="shared" si="238"/>
        <v>0.83658334373881371</v>
      </c>
      <c r="I1707" s="2">
        <f t="shared" si="239"/>
        <v>45.551068868769335</v>
      </c>
    </row>
    <row r="1708" spans="1:9" ht="13.5" x14ac:dyDescent="0.25">
      <c r="A1708" s="3">
        <f>TITRES_STAT!B1711</f>
        <v>44503</v>
      </c>
      <c r="B1708" s="6">
        <f>TITRES_STAT!D1711</f>
        <v>9.3728999999999996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1.4414045241231757E-2</v>
      </c>
      <c r="G1708" s="2">
        <f t="shared" si="240"/>
        <v>1.7229658406553102E-2</v>
      </c>
      <c r="H1708" s="2">
        <f t="shared" si="238"/>
        <v>0.83658334373881382</v>
      </c>
      <c r="I1708" s="2">
        <f t="shared" si="239"/>
        <v>45.551068868769342</v>
      </c>
    </row>
    <row r="1709" spans="1:9" ht="13.5" x14ac:dyDescent="0.25">
      <c r="A1709" s="3">
        <f>TITRES_STAT!B1712</f>
        <v>44504</v>
      </c>
      <c r="B1709" s="6">
        <f>TITRES_STAT!D1712</f>
        <v>9.3728999999999996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1.3384470581143773E-2</v>
      </c>
      <c r="G1709" s="2">
        <f t="shared" si="241"/>
        <v>1.5998968520370738E-2</v>
      </c>
      <c r="H1709" s="2">
        <f t="shared" si="238"/>
        <v>0.83658334373881371</v>
      </c>
      <c r="I1709" s="2">
        <f t="shared" si="239"/>
        <v>45.551068868769335</v>
      </c>
    </row>
    <row r="1710" spans="1:9" ht="13.5" x14ac:dyDescent="0.25">
      <c r="A1710" s="3">
        <f>TITRES_STAT!B1713</f>
        <v>44505</v>
      </c>
      <c r="B1710" s="6">
        <f>TITRES_STAT!D1713</f>
        <v>9.3728999999999996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1.2428436968204932E-2</v>
      </c>
      <c r="G1710" s="2">
        <f t="shared" si="241"/>
        <v>1.4856185054629972E-2</v>
      </c>
      <c r="H1710" s="2">
        <f t="shared" si="238"/>
        <v>0.83658334373881371</v>
      </c>
      <c r="I1710" s="2">
        <f t="shared" si="239"/>
        <v>45.551068868769335</v>
      </c>
    </row>
    <row r="1711" spans="1:9" ht="13.5" x14ac:dyDescent="0.25">
      <c r="A1711" s="3">
        <f>TITRES_STAT!B1714</f>
        <v>44508</v>
      </c>
      <c r="B1711" s="6">
        <f>TITRES_STAT!D1714</f>
        <v>9.3728999999999996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1.1540691470476009E-2</v>
      </c>
      <c r="G1711" s="2">
        <f t="shared" si="241"/>
        <v>1.3795028979299259E-2</v>
      </c>
      <c r="H1711" s="2">
        <f t="shared" si="238"/>
        <v>0.83658334373881382</v>
      </c>
      <c r="I1711" s="2">
        <f t="shared" si="239"/>
        <v>45.551068868769342</v>
      </c>
    </row>
    <row r="1712" spans="1:9" ht="13.5" x14ac:dyDescent="0.25">
      <c r="A1712" s="3">
        <f>TITRES_STAT!B1715</f>
        <v>44509</v>
      </c>
      <c r="B1712" s="6">
        <f>TITRES_STAT!D1715</f>
        <v>9.3728999999999996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1.0716356365442008E-2</v>
      </c>
      <c r="G1712" s="2">
        <f t="shared" si="241"/>
        <v>1.2809669766492169E-2</v>
      </c>
      <c r="H1712" s="2">
        <f t="shared" si="238"/>
        <v>0.83658334373881371</v>
      </c>
      <c r="I1712" s="2">
        <f t="shared" si="239"/>
        <v>45.551068868769335</v>
      </c>
    </row>
    <row r="1713" spans="1:9" ht="13.5" x14ac:dyDescent="0.25">
      <c r="A1713" s="3">
        <f>TITRES_STAT!B1716</f>
        <v>44510</v>
      </c>
      <c r="B1713" s="6">
        <f>TITRES_STAT!D1716</f>
        <v>9.3728999999999996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9.9509023393390076E-3</v>
      </c>
      <c r="G1713" s="2">
        <f t="shared" si="241"/>
        <v>1.1894693354599872E-2</v>
      </c>
      <c r="H1713" s="2">
        <f t="shared" si="238"/>
        <v>0.83658334373881371</v>
      </c>
      <c r="I1713" s="2">
        <f t="shared" si="239"/>
        <v>45.551068868769335</v>
      </c>
    </row>
    <row r="1714" spans="1:9" ht="13.5" x14ac:dyDescent="0.25">
      <c r="A1714" s="3">
        <f>TITRES_STAT!B1717</f>
        <v>44511</v>
      </c>
      <c r="B1714" s="6">
        <f>TITRES_STAT!D1717</f>
        <v>9.3728999999999996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9.2401236008147931E-3</v>
      </c>
      <c r="G1714" s="2">
        <f t="shared" si="241"/>
        <v>1.1045072400699881E-2</v>
      </c>
      <c r="H1714" s="2">
        <f t="shared" si="238"/>
        <v>0.83658334373881371</v>
      </c>
      <c r="I1714" s="2">
        <f t="shared" si="239"/>
        <v>45.551068868769335</v>
      </c>
    </row>
    <row r="1715" spans="1:9" ht="13.5" x14ac:dyDescent="0.25">
      <c r="A1715" s="3">
        <f>TITRES_STAT!B1718</f>
        <v>44512</v>
      </c>
      <c r="B1715" s="6">
        <f>TITRES_STAT!D1718</f>
        <v>9.3728999999999996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8.5801147721851646E-3</v>
      </c>
      <c r="G1715" s="2">
        <f t="shared" si="241"/>
        <v>1.0256138657792747E-2</v>
      </c>
      <c r="H1715" s="2">
        <f t="shared" si="238"/>
        <v>0.8365833437388136</v>
      </c>
      <c r="I1715" s="2">
        <f t="shared" si="239"/>
        <v>45.551068868769327</v>
      </c>
    </row>
    <row r="1716" spans="1:9" ht="13.5" x14ac:dyDescent="0.25">
      <c r="A1716" s="3">
        <f>TITRES_STAT!B1719</f>
        <v>44515</v>
      </c>
      <c r="B1716" s="6">
        <f>TITRES_STAT!D1719</f>
        <v>9.3728999999999996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7.9672494313147955E-3</v>
      </c>
      <c r="G1716" s="2">
        <f t="shared" si="241"/>
        <v>9.523557325093265E-3</v>
      </c>
      <c r="H1716" s="2">
        <f t="shared" si="238"/>
        <v>0.8365833437388136</v>
      </c>
      <c r="I1716" s="2">
        <f t="shared" si="239"/>
        <v>45.551068868769327</v>
      </c>
    </row>
    <row r="1717" spans="1:9" ht="13.5" x14ac:dyDescent="0.25">
      <c r="A1717" s="3">
        <f>TITRES_STAT!B1720</f>
        <v>44516</v>
      </c>
      <c r="B1717" s="6">
        <f>TITRES_STAT!D1720</f>
        <v>9.3728999999999996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7.3981601862208816E-3</v>
      </c>
      <c r="G1717" s="2">
        <f t="shared" si="241"/>
        <v>8.843303230443746E-3</v>
      </c>
      <c r="H1717" s="2">
        <f t="shared" si="238"/>
        <v>0.83658334373881371</v>
      </c>
      <c r="I1717" s="2">
        <f t="shared" si="239"/>
        <v>45.551068868769335</v>
      </c>
    </row>
    <row r="1718" spans="1:9" ht="13.5" x14ac:dyDescent="0.25">
      <c r="A1718" s="3">
        <f>TITRES_STAT!B1721</f>
        <v>44517</v>
      </c>
      <c r="B1718" s="6">
        <f>TITRES_STAT!D1721</f>
        <v>9.3728999999999996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6.8697201729193899E-3</v>
      </c>
      <c r="G1718" s="2">
        <f t="shared" si="241"/>
        <v>8.2116387139834785E-3</v>
      </c>
      <c r="H1718" s="2">
        <f t="shared" si="238"/>
        <v>0.8365833437388136</v>
      </c>
      <c r="I1718" s="2">
        <f t="shared" si="239"/>
        <v>45.551068868769327</v>
      </c>
    </row>
    <row r="1719" spans="1:9" ht="13.5" x14ac:dyDescent="0.25">
      <c r="A1719" s="3">
        <f>TITRES_STAT!B1722</f>
        <v>44518</v>
      </c>
      <c r="B1719" s="6">
        <f>TITRES_STAT!D1722</f>
        <v>9.3728999999999996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6.3790258748537198E-3</v>
      </c>
      <c r="G1719" s="2">
        <f t="shared" si="241"/>
        <v>7.6250930915560877E-3</v>
      </c>
      <c r="H1719" s="2">
        <f t="shared" si="238"/>
        <v>0.83658334373881371</v>
      </c>
      <c r="I1719" s="2">
        <f t="shared" si="239"/>
        <v>45.551068868769335</v>
      </c>
    </row>
    <row r="1720" spans="1:9" ht="13.5" x14ac:dyDescent="0.25">
      <c r="A1720" s="3">
        <f>TITRES_STAT!B1723</f>
        <v>44519</v>
      </c>
      <c r="B1720" s="6">
        <f>TITRES_STAT!D1723</f>
        <v>9.3728999999999996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5.9233811695070257E-3</v>
      </c>
      <c r="G1720" s="2">
        <f t="shared" si="241"/>
        <v>7.0804435850163674E-3</v>
      </c>
      <c r="H1720" s="2">
        <f t="shared" si="238"/>
        <v>0.8365833437388136</v>
      </c>
      <c r="I1720" s="2">
        <f t="shared" si="239"/>
        <v>45.551068868769327</v>
      </c>
    </row>
    <row r="1721" spans="1:9" ht="13.5" x14ac:dyDescent="0.25">
      <c r="A1721" s="3">
        <f>TITRES_STAT!B1724</f>
        <v>44522</v>
      </c>
      <c r="B1721" s="6">
        <f>TITRES_STAT!D1724</f>
        <v>9.3728999999999996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5.5002825145422382E-3</v>
      </c>
      <c r="G1721" s="2">
        <f t="shared" si="241"/>
        <v>6.5746976146580554E-3</v>
      </c>
      <c r="H1721" s="2">
        <f t="shared" si="238"/>
        <v>0.83658334373881371</v>
      </c>
      <c r="I1721" s="2">
        <f t="shared" si="239"/>
        <v>45.551068868769335</v>
      </c>
    </row>
    <row r="1722" spans="1:9" ht="13.5" x14ac:dyDescent="0.25">
      <c r="A1722" s="3">
        <f>TITRES_STAT!B1725</f>
        <v>44523</v>
      </c>
      <c r="B1722" s="6">
        <f>TITRES_STAT!D1725</f>
        <v>9.3728999999999996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5.1074051920749356E-3</v>
      </c>
      <c r="G1722" s="2">
        <f t="shared" si="241"/>
        <v>6.1050763564681945E-3</v>
      </c>
      <c r="H1722" s="2">
        <f t="shared" si="238"/>
        <v>0.83658334373881371</v>
      </c>
      <c r="I1722" s="2">
        <f t="shared" si="239"/>
        <v>45.551068868769335</v>
      </c>
    </row>
    <row r="1723" spans="1:9" ht="13.5" x14ac:dyDescent="0.25">
      <c r="A1723" s="3">
        <f>TITRES_STAT!B1726</f>
        <v>44524</v>
      </c>
      <c r="B1723" s="6">
        <f>TITRES_STAT!D1726</f>
        <v>9.3728999999999996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4.742590535498155E-3</v>
      </c>
      <c r="G1723" s="2">
        <f t="shared" si="241"/>
        <v>5.6689994738633237E-3</v>
      </c>
      <c r="H1723" s="2">
        <f t="shared" si="238"/>
        <v>0.83658334373881371</v>
      </c>
      <c r="I1723" s="2">
        <f t="shared" si="239"/>
        <v>45.551068868769335</v>
      </c>
    </row>
    <row r="1724" spans="1:9" ht="13.5" x14ac:dyDescent="0.25">
      <c r="A1724" s="3">
        <f>TITRES_STAT!B1727</f>
        <v>44525</v>
      </c>
      <c r="B1724" s="6">
        <f>TITRES_STAT!D1727</f>
        <v>9.3728999999999996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4.4038340686768582E-3</v>
      </c>
      <c r="G1724" s="2">
        <f t="shared" si="241"/>
        <v>5.2640709400159436E-3</v>
      </c>
      <c r="H1724" s="2">
        <f t="shared" si="238"/>
        <v>0.83658334373881371</v>
      </c>
      <c r="I1724" s="2">
        <f t="shared" si="239"/>
        <v>45.551068868769335</v>
      </c>
    </row>
    <row r="1725" spans="1:9" ht="13.5" x14ac:dyDescent="0.25">
      <c r="A1725" s="3">
        <f>TITRES_STAT!B1728</f>
        <v>44526</v>
      </c>
      <c r="B1725" s="6">
        <f>TITRES_STAT!D1728</f>
        <v>9.3728999999999996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4.0892744923427971E-3</v>
      </c>
      <c r="G1725" s="2">
        <f t="shared" si="242"/>
        <v>4.8880658728719471E-3</v>
      </c>
      <c r="H1725" s="2">
        <f t="shared" si="238"/>
        <v>0.83658334373881382</v>
      </c>
      <c r="I1725" s="2">
        <f t="shared" si="239"/>
        <v>45.551068868769342</v>
      </c>
    </row>
    <row r="1726" spans="1:9" ht="13.5" x14ac:dyDescent="0.25">
      <c r="A1726" s="3">
        <f>TITRES_STAT!B1729</f>
        <v>44529</v>
      </c>
      <c r="B1726" s="6">
        <f>TITRES_STAT!D1729</f>
        <v>9.3728999999999996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3.7971834571754542E-3</v>
      </c>
      <c r="G1726" s="2">
        <f t="shared" si="242"/>
        <v>4.5389183105239506E-3</v>
      </c>
      <c r="H1726" s="2">
        <f t="shared" si="238"/>
        <v>0.83658334373881382</v>
      </c>
      <c r="I1726" s="2">
        <f t="shared" si="239"/>
        <v>45.551068868769342</v>
      </c>
    </row>
    <row r="1727" spans="1:9" ht="13.5" x14ac:dyDescent="0.25">
      <c r="A1727" s="3">
        <f>TITRES_STAT!B1730</f>
        <v>44530</v>
      </c>
      <c r="B1727" s="6">
        <f>TITRES_STAT!D1730</f>
        <v>9.3728999999999996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3.5259560673772073E-3</v>
      </c>
      <c r="G1727" s="2">
        <f t="shared" si="242"/>
        <v>4.21470985977224E-3</v>
      </c>
      <c r="H1727" s="2">
        <f t="shared" si="238"/>
        <v>0.83658334373881371</v>
      </c>
      <c r="I1727" s="2">
        <f t="shared" si="239"/>
        <v>45.551068868769335</v>
      </c>
    </row>
    <row r="1728" spans="1:9" ht="13.5" x14ac:dyDescent="0.25">
      <c r="A1728" s="3">
        <f>TITRES_STAT!B1731</f>
        <v>44531</v>
      </c>
      <c r="B1728" s="6">
        <f>TITRES_STAT!D1731</f>
        <v>9.3728999999999996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3.2741020625645495E-3</v>
      </c>
      <c r="G1728" s="2">
        <f t="shared" si="242"/>
        <v>3.9136591555027937E-3</v>
      </c>
      <c r="H1728" s="2">
        <f t="shared" si="238"/>
        <v>0.83658334373881382</v>
      </c>
      <c r="I1728" s="2">
        <f t="shared" si="239"/>
        <v>45.551068868769342</v>
      </c>
    </row>
    <row r="1729" spans="1:9" ht="13.5" x14ac:dyDescent="0.25">
      <c r="A1729" s="3">
        <f>TITRES_STAT!B1732</f>
        <v>44532</v>
      </c>
      <c r="B1729" s="6">
        <f>TITRES_STAT!D1732</f>
        <v>9.3728999999999996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3.0402376295242247E-3</v>
      </c>
      <c r="G1729" s="2">
        <f t="shared" si="242"/>
        <v>3.63411207296688E-3</v>
      </c>
      <c r="H1729" s="2">
        <f t="shared" si="238"/>
        <v>0.83658334373881382</v>
      </c>
      <c r="I1729" s="2">
        <f t="shared" si="239"/>
        <v>45.551068868769342</v>
      </c>
    </row>
    <row r="1730" spans="1:9" ht="13.5" x14ac:dyDescent="0.25">
      <c r="A1730" s="3">
        <f>TITRES_STAT!B1733</f>
        <v>44533</v>
      </c>
      <c r="B1730" s="6">
        <f>TITRES_STAT!D1733</f>
        <v>9.3728999999999996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2.8230777988439227E-3</v>
      </c>
      <c r="G1730" s="2">
        <f t="shared" si="242"/>
        <v>3.3745326391835316E-3</v>
      </c>
      <c r="H1730" s="2">
        <f t="shared" si="238"/>
        <v>0.83658334373881371</v>
      </c>
      <c r="I1730" s="2">
        <f t="shared" si="239"/>
        <v>45.551068868769335</v>
      </c>
    </row>
    <row r="1731" spans="1:9" ht="13.5" x14ac:dyDescent="0.25">
      <c r="A1731" s="3">
        <f>TITRES_STAT!B1734</f>
        <v>44536</v>
      </c>
      <c r="B1731" s="6">
        <f>TITRES_STAT!D1734</f>
        <v>9.3728999999999996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2.6214293846407856E-3</v>
      </c>
      <c r="G1731" s="2">
        <f t="shared" si="242"/>
        <v>3.1334945935275649E-3</v>
      </c>
      <c r="H1731" s="2">
        <f t="shared" si="238"/>
        <v>0.83658334373881382</v>
      </c>
      <c r="I1731" s="2">
        <f t="shared" si="239"/>
        <v>45.551068868769342</v>
      </c>
    </row>
    <row r="1732" spans="1:9" ht="13.5" x14ac:dyDescent="0.25">
      <c r="A1732" s="3">
        <f>TITRES_STAT!B1735</f>
        <v>44537</v>
      </c>
      <c r="B1732" s="6">
        <f>TITRES_STAT!D1735</f>
        <v>9.3728999999999996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2.4341844285950152E-3</v>
      </c>
      <c r="G1732" s="2">
        <f t="shared" si="242"/>
        <v>2.9096735511327386E-3</v>
      </c>
      <c r="H1732" s="2">
        <f t="shared" si="238"/>
        <v>0.83658334373881393</v>
      </c>
      <c r="I1732" s="2">
        <f t="shared" si="239"/>
        <v>45.551068868769342</v>
      </c>
    </row>
    <row r="1733" spans="1:9" ht="13.5" x14ac:dyDescent="0.25">
      <c r="A1733" s="3">
        <f>TITRES_STAT!B1736</f>
        <v>44538</v>
      </c>
      <c r="B1733" s="6">
        <f>TITRES_STAT!D1736</f>
        <v>9.3728999999999996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2.2603141122667998E-3</v>
      </c>
      <c r="G1733" s="2">
        <f t="shared" si="242"/>
        <v>2.7018397260518286E-3</v>
      </c>
      <c r="H1733" s="2">
        <f t="shared" si="238"/>
        <v>0.83658334373881393</v>
      </c>
      <c r="I1733" s="2">
        <f t="shared" si="239"/>
        <v>45.551068868769342</v>
      </c>
    </row>
    <row r="1734" spans="1:9" ht="13.5" x14ac:dyDescent="0.25">
      <c r="A1734" s="3">
        <f>TITRES_STAT!B1737</f>
        <v>44539</v>
      </c>
      <c r="B1734" s="6">
        <f>TITRES_STAT!D1737</f>
        <v>9.3728999999999996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2.0988631042477427E-3</v>
      </c>
      <c r="G1734" s="2">
        <f t="shared" si="242"/>
        <v>2.5088511741909836E-3</v>
      </c>
      <c r="H1734" s="2">
        <f t="shared" si="238"/>
        <v>0.83658334373881393</v>
      </c>
      <c r="I1734" s="2">
        <f t="shared" si="239"/>
        <v>45.551068868769342</v>
      </c>
    </row>
    <row r="1735" spans="1:9" ht="13.5" x14ac:dyDescent="0.25">
      <c r="A1735" s="3">
        <f>TITRES_STAT!B1738</f>
        <v>44540</v>
      </c>
      <c r="B1735" s="6">
        <f>TITRES_STAT!D1738</f>
        <v>9.3728999999999996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1.9489443110871896E-3</v>
      </c>
      <c r="G1735" s="2">
        <f t="shared" si="242"/>
        <v>2.3296475188916278E-3</v>
      </c>
      <c r="H1735" s="2">
        <f t="shared" si="238"/>
        <v>0.83658334373881393</v>
      </c>
      <c r="I1735" s="2">
        <f t="shared" si="239"/>
        <v>45.551068868769342</v>
      </c>
    </row>
    <row r="1736" spans="1:9" ht="13.5" x14ac:dyDescent="0.25">
      <c r="A1736" s="3">
        <f>TITRES_STAT!B1739</f>
        <v>44543</v>
      </c>
      <c r="B1736" s="6">
        <f>TITRES_STAT!D1739</f>
        <v>9.3728999999999996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1.8097340031523904E-3</v>
      </c>
      <c r="G1736" s="2">
        <f t="shared" si="242"/>
        <v>2.1632441246850829E-3</v>
      </c>
      <c r="H1736" s="2">
        <f t="shared" si="238"/>
        <v>0.83658334373881393</v>
      </c>
      <c r="I1736" s="2">
        <f t="shared" si="239"/>
        <v>45.551068868769342</v>
      </c>
    </row>
    <row r="1737" spans="1:9" ht="13.5" x14ac:dyDescent="0.25">
      <c r="A1737" s="3">
        <f>TITRES_STAT!B1740</f>
        <v>44544</v>
      </c>
      <c r="B1737" s="6">
        <f>TITRES_STAT!D1740</f>
        <v>9.3728999999999996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1.6804672886415052E-3</v>
      </c>
      <c r="G1737" s="2">
        <f t="shared" si="242"/>
        <v>2.008726687207577E-3</v>
      </c>
      <c r="H1737" s="2">
        <f t="shared" si="238"/>
        <v>0.83658334373881382</v>
      </c>
      <c r="I1737" s="2">
        <f t="shared" si="239"/>
        <v>45.551068868769342</v>
      </c>
    </row>
    <row r="1738" spans="1:9" ht="13.5" x14ac:dyDescent="0.25">
      <c r="A1738" s="3">
        <f>TITRES_STAT!B1741</f>
        <v>44545</v>
      </c>
      <c r="B1738" s="6">
        <f>TITRES_STAT!D1741</f>
        <v>9.3728999999999996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1.5604339108813976E-3</v>
      </c>
      <c r="G1738" s="2">
        <f t="shared" si="242"/>
        <v>1.8652462095498929E-3</v>
      </c>
      <c r="H1738" s="2">
        <f t="shared" si="238"/>
        <v>0.83658334373881382</v>
      </c>
      <c r="I1738" s="2">
        <f t="shared" si="239"/>
        <v>45.551068868769342</v>
      </c>
    </row>
    <row r="1739" spans="1:9" ht="13.5" x14ac:dyDescent="0.25">
      <c r="A1739" s="3">
        <f>TITRES_STAT!B1742</f>
        <v>44546</v>
      </c>
      <c r="B1739" s="6">
        <f>TITRES_STAT!D1742</f>
        <v>9.3728999999999996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1.4489743458184405E-3</v>
      </c>
      <c r="G1739" s="2">
        <f t="shared" si="242"/>
        <v>1.7320143374391862E-3</v>
      </c>
      <c r="H1739" s="2">
        <f t="shared" si="238"/>
        <v>0.83658334373881382</v>
      </c>
      <c r="I1739" s="2">
        <f t="shared" si="239"/>
        <v>45.551068868769342</v>
      </c>
    </row>
    <row r="1740" spans="1:9" ht="13.5" x14ac:dyDescent="0.25">
      <c r="A1740" s="3">
        <f>TITRES_STAT!B1743</f>
        <v>44550</v>
      </c>
      <c r="B1740" s="6">
        <f>TITRES_STAT!D1743</f>
        <v>9.3728999999999996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1.3454761782599803E-3</v>
      </c>
      <c r="G1740" s="2">
        <f t="shared" si="242"/>
        <v>1.6082990276221015E-3</v>
      </c>
      <c r="H1740" s="2">
        <f t="shared" si="238"/>
        <v>0.8365833437388136</v>
      </c>
      <c r="I1740" s="2">
        <f t="shared" si="239"/>
        <v>45.551068868769327</v>
      </c>
    </row>
    <row r="1741" spans="1:9" ht="13.5" x14ac:dyDescent="0.25">
      <c r="A1741" s="3">
        <f>TITRES_STAT!B1744</f>
        <v>44551</v>
      </c>
      <c r="B1741" s="6">
        <f>TITRES_STAT!D1744</f>
        <v>8.9575999999999993</v>
      </c>
      <c r="C1741" s="2">
        <f t="shared" si="243"/>
        <v>-0.41530000000000022</v>
      </c>
      <c r="D1741" s="2">
        <f t="shared" si="244"/>
        <v>0</v>
      </c>
      <c r="E1741" s="2">
        <f t="shared" si="245"/>
        <v>0.41530000000000022</v>
      </c>
      <c r="F1741" s="2">
        <f t="shared" ref="F1741:G1756" si="246">((F1740*13)+D1741)/14</f>
        <v>1.249370736955696E-3</v>
      </c>
      <c r="G1741" s="2">
        <f t="shared" si="246"/>
        <v>3.1157706239934826E-2</v>
      </c>
      <c r="H1741" s="2">
        <f t="shared" si="238"/>
        <v>4.009828988484325E-2</v>
      </c>
      <c r="I1741" s="2">
        <f t="shared" si="239"/>
        <v>3.8552404397552493</v>
      </c>
    </row>
    <row r="1742" spans="1:9" ht="13.5" x14ac:dyDescent="0.25">
      <c r="A1742" s="3">
        <f>TITRES_STAT!B1745</f>
        <v>44552</v>
      </c>
      <c r="B1742" s="6">
        <f>TITRES_STAT!D1745</f>
        <v>8.9575999999999993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1.1601299700302891E-3</v>
      </c>
      <c r="G1742" s="2">
        <f t="shared" si="246"/>
        <v>2.8932155794225197E-2</v>
      </c>
      <c r="H1742" s="2">
        <f t="shared" si="238"/>
        <v>4.009828988484325E-2</v>
      </c>
      <c r="I1742" s="2">
        <f t="shared" si="239"/>
        <v>3.8552404397552493</v>
      </c>
    </row>
    <row r="1743" spans="1:9" ht="13.5" x14ac:dyDescent="0.25">
      <c r="A1743" s="3">
        <f>TITRES_STAT!B1746</f>
        <v>44553</v>
      </c>
      <c r="B1743" s="6">
        <f>TITRES_STAT!D1746</f>
        <v>9.3180999999999994</v>
      </c>
      <c r="C1743" s="2">
        <f t="shared" si="243"/>
        <v>0.36050000000000004</v>
      </c>
      <c r="D1743" s="2">
        <f t="shared" si="244"/>
        <v>0.36050000000000004</v>
      </c>
      <c r="E1743" s="2">
        <f t="shared" si="245"/>
        <v>0</v>
      </c>
      <c r="F1743" s="2">
        <f t="shared" si="246"/>
        <v>2.6827263543599555E-2</v>
      </c>
      <c r="G1743" s="2">
        <f t="shared" si="246"/>
        <v>2.6865573237494826E-2</v>
      </c>
      <c r="H1743" s="2">
        <f t="shared" si="238"/>
        <v>0.99857402283745789</v>
      </c>
      <c r="I1743" s="2">
        <f t="shared" si="239"/>
        <v>49.964325135165176</v>
      </c>
    </row>
    <row r="1744" spans="1:9" ht="13.5" x14ac:dyDescent="0.25">
      <c r="A1744" s="3">
        <f>TITRES_STAT!B1747</f>
        <v>44554</v>
      </c>
      <c r="B1744" s="6">
        <f>TITRES_STAT!D1747</f>
        <v>9.3180999999999994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2.4911030433342442E-2</v>
      </c>
      <c r="G1744" s="2">
        <f t="shared" si="246"/>
        <v>2.4946603720530907E-2</v>
      </c>
      <c r="H1744" s="2">
        <f t="shared" si="238"/>
        <v>0.99857402283745789</v>
      </c>
      <c r="I1744" s="2">
        <f t="shared" si="239"/>
        <v>49.964325135165176</v>
      </c>
    </row>
    <row r="1745" spans="1:9" ht="13.5" x14ac:dyDescent="0.25">
      <c r="A1745" s="3">
        <f>TITRES_STAT!B1748</f>
        <v>44557</v>
      </c>
      <c r="B1745" s="6">
        <f>TITRES_STAT!D1748</f>
        <v>9.3180999999999994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2.3131671116675127E-2</v>
      </c>
      <c r="G1745" s="2">
        <f t="shared" si="246"/>
        <v>2.3164703454778699E-2</v>
      </c>
      <c r="H1745" s="2">
        <f t="shared" ref="H1745:H1808" si="247">F1745/G1745</f>
        <v>0.998574022837458</v>
      </c>
      <c r="I1745" s="2">
        <f t="shared" ref="I1745:I1808" si="248">IF(G1745=0,100,100-(100/(1+H1745)))</f>
        <v>49.964325135165183</v>
      </c>
    </row>
    <row r="1746" spans="1:9" ht="13.5" x14ac:dyDescent="0.25">
      <c r="A1746" s="3">
        <f>TITRES_STAT!B1749</f>
        <v>44558</v>
      </c>
      <c r="B1746" s="6">
        <f>TITRES_STAT!D1749</f>
        <v>9.2475000000000005</v>
      </c>
      <c r="C1746" s="2">
        <f t="shared" si="243"/>
        <v>-7.0599999999998886E-2</v>
      </c>
      <c r="D1746" s="2">
        <f t="shared" si="244"/>
        <v>0</v>
      </c>
      <c r="E1746" s="2">
        <f t="shared" si="245"/>
        <v>7.0599999999998886E-2</v>
      </c>
      <c r="F1746" s="2">
        <f t="shared" si="246"/>
        <v>2.1479408894055474E-2</v>
      </c>
      <c r="G1746" s="2">
        <f t="shared" si="246"/>
        <v>2.6552938922294426E-2</v>
      </c>
      <c r="H1746" s="2">
        <f t="shared" si="247"/>
        <v>0.80892774080163665</v>
      </c>
      <c r="I1746" s="2">
        <f t="shared" si="248"/>
        <v>44.718632068915902</v>
      </c>
    </row>
    <row r="1747" spans="1:9" ht="13.5" x14ac:dyDescent="0.25">
      <c r="A1747" s="3">
        <f>TITRES_STAT!B1750</f>
        <v>44559</v>
      </c>
      <c r="B1747" s="6">
        <f>TITRES_STAT!D1750</f>
        <v>9.3102</v>
      </c>
      <c r="C1747" s="2">
        <f t="shared" si="243"/>
        <v>6.2699999999999534E-2</v>
      </c>
      <c r="D1747" s="2">
        <f t="shared" si="244"/>
        <v>6.2699999999999534E-2</v>
      </c>
      <c r="E1747" s="2">
        <f t="shared" si="245"/>
        <v>0</v>
      </c>
      <c r="F1747" s="2">
        <f t="shared" si="246"/>
        <v>2.4423736830194335E-2</v>
      </c>
      <c r="G1747" s="2">
        <f t="shared" si="246"/>
        <v>2.4656300427844825E-2</v>
      </c>
      <c r="H1747" s="2">
        <f t="shared" si="247"/>
        <v>0.99056778212404273</v>
      </c>
      <c r="I1747" s="2">
        <f t="shared" si="248"/>
        <v>49.76307719936338</v>
      </c>
    </row>
    <row r="1748" spans="1:9" ht="13.5" x14ac:dyDescent="0.25">
      <c r="A1748" s="3">
        <f>TITRES_STAT!B1751</f>
        <v>44560</v>
      </c>
      <c r="B1748" s="6">
        <f>TITRES_STAT!D1751</f>
        <v>9.3102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2.2679184199466167E-2</v>
      </c>
      <c r="G1748" s="2">
        <f t="shared" si="246"/>
        <v>2.2895136111570197E-2</v>
      </c>
      <c r="H1748" s="2">
        <f t="shared" si="247"/>
        <v>0.99056778212404262</v>
      </c>
      <c r="I1748" s="2">
        <f t="shared" si="248"/>
        <v>49.763077199363373</v>
      </c>
    </row>
    <row r="1749" spans="1:9" ht="13.5" x14ac:dyDescent="0.25">
      <c r="A1749" s="3">
        <f>TITRES_STAT!B1752</f>
        <v>44561</v>
      </c>
      <c r="B1749" s="6">
        <f>TITRES_STAT!D1752</f>
        <v>9.3102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2.1059242470932871E-2</v>
      </c>
      <c r="G1749" s="2">
        <f t="shared" si="246"/>
        <v>2.1259769246458039E-2</v>
      </c>
      <c r="H1749" s="2">
        <f t="shared" si="247"/>
        <v>0.99056778212404273</v>
      </c>
      <c r="I1749" s="2">
        <f t="shared" si="248"/>
        <v>49.76307719936338</v>
      </c>
    </row>
    <row r="1750" spans="1:9" ht="13.5" x14ac:dyDescent="0.25">
      <c r="A1750" s="3">
        <f>TITRES_STAT!B1753</f>
        <v>44564</v>
      </c>
      <c r="B1750" s="6">
        <f>TITRES_STAT!D1753</f>
        <v>9.3102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1.9555010865866241E-2</v>
      </c>
      <c r="G1750" s="2">
        <f t="shared" si="246"/>
        <v>1.9741214300282466E-2</v>
      </c>
      <c r="H1750" s="2">
        <f t="shared" si="247"/>
        <v>0.99056778212404284</v>
      </c>
      <c r="I1750" s="2">
        <f t="shared" si="248"/>
        <v>49.76307719936338</v>
      </c>
    </row>
    <row r="1751" spans="1:9" ht="13.5" x14ac:dyDescent="0.25">
      <c r="A1751" s="3">
        <f>TITRES_STAT!B1754</f>
        <v>44565</v>
      </c>
      <c r="B1751" s="6">
        <f>TITRES_STAT!D1754</f>
        <v>9.3102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1.8158224375447226E-2</v>
      </c>
      <c r="G1751" s="2">
        <f t="shared" si="246"/>
        <v>1.8331127564548001E-2</v>
      </c>
      <c r="H1751" s="2">
        <f t="shared" si="247"/>
        <v>0.99056778212404317</v>
      </c>
      <c r="I1751" s="2">
        <f t="shared" si="248"/>
        <v>49.763077199363387</v>
      </c>
    </row>
    <row r="1752" spans="1:9" ht="13.5" x14ac:dyDescent="0.25">
      <c r="A1752" s="3">
        <f>TITRES_STAT!B1755</f>
        <v>44566</v>
      </c>
      <c r="B1752" s="6">
        <f>TITRES_STAT!D1755</f>
        <v>9.3102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1.6861208348629565E-2</v>
      </c>
      <c r="G1752" s="2">
        <f t="shared" si="246"/>
        <v>1.702176130993743E-2</v>
      </c>
      <c r="H1752" s="2">
        <f t="shared" si="247"/>
        <v>0.99056778212404306</v>
      </c>
      <c r="I1752" s="2">
        <f t="shared" si="248"/>
        <v>49.76307719936338</v>
      </c>
    </row>
    <row r="1753" spans="1:9" ht="13.5" x14ac:dyDescent="0.25">
      <c r="A1753" s="3">
        <f>TITRES_STAT!B1756</f>
        <v>44567</v>
      </c>
      <c r="B1753" s="6">
        <f>TITRES_STAT!D1756</f>
        <v>9.3024000000000004</v>
      </c>
      <c r="C1753" s="2">
        <f t="shared" si="243"/>
        <v>-7.799999999999585E-3</v>
      </c>
      <c r="D1753" s="2">
        <f t="shared" si="244"/>
        <v>0</v>
      </c>
      <c r="E1753" s="2">
        <f t="shared" si="245"/>
        <v>7.799999999999585E-3</v>
      </c>
      <c r="F1753" s="2">
        <f t="shared" si="246"/>
        <v>1.5656836323727451E-2</v>
      </c>
      <c r="G1753" s="2">
        <f t="shared" si="246"/>
        <v>1.6363064073513296E-2</v>
      </c>
      <c r="H1753" s="2">
        <f t="shared" si="247"/>
        <v>0.95684012807057284</v>
      </c>
      <c r="I1753" s="2">
        <f t="shared" si="248"/>
        <v>48.897204955317882</v>
      </c>
    </row>
    <row r="1754" spans="1:9" ht="13.5" x14ac:dyDescent="0.25">
      <c r="A1754" s="3">
        <f>TITRES_STAT!B1757</f>
        <v>44568</v>
      </c>
      <c r="B1754" s="6">
        <f>TITRES_STAT!D1757</f>
        <v>8.8870000000000005</v>
      </c>
      <c r="C1754" s="2">
        <f t="shared" si="243"/>
        <v>-0.41539999999999999</v>
      </c>
      <c r="D1754" s="2">
        <f t="shared" si="244"/>
        <v>0</v>
      </c>
      <c r="E1754" s="2">
        <f t="shared" si="245"/>
        <v>0.41539999999999999</v>
      </c>
      <c r="F1754" s="2">
        <f t="shared" si="246"/>
        <v>1.4538490872032633E-2</v>
      </c>
      <c r="G1754" s="2">
        <f t="shared" si="246"/>
        <v>4.4865702353976633E-2</v>
      </c>
      <c r="H1754" s="2">
        <f t="shared" si="247"/>
        <v>0.32404465124224285</v>
      </c>
      <c r="I1754" s="2">
        <f t="shared" si="248"/>
        <v>24.473846175672264</v>
      </c>
    </row>
    <row r="1755" spans="1:9" ht="13.5" x14ac:dyDescent="0.25">
      <c r="A1755" s="3">
        <f>TITRES_STAT!B1758</f>
        <v>44571</v>
      </c>
      <c r="B1755" s="6">
        <f>TITRES_STAT!D1758</f>
        <v>8.8870000000000005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1.3500027238316016E-2</v>
      </c>
      <c r="G1755" s="2">
        <f t="shared" si="246"/>
        <v>4.1661009328692593E-2</v>
      </c>
      <c r="H1755" s="2">
        <f t="shared" si="247"/>
        <v>0.3240446512422428</v>
      </c>
      <c r="I1755" s="2">
        <f t="shared" si="248"/>
        <v>24.473846175672264</v>
      </c>
    </row>
    <row r="1756" spans="1:9" ht="13.5" x14ac:dyDescent="0.25">
      <c r="A1756" s="3">
        <f>TITRES_STAT!B1759</f>
        <v>44572</v>
      </c>
      <c r="B1756" s="6">
        <f>TITRES_STAT!D1759</f>
        <v>8.8870000000000005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1.2535739578436301E-2</v>
      </c>
      <c r="G1756" s="2">
        <f t="shared" si="246"/>
        <v>3.8685222948071696E-2</v>
      </c>
      <c r="H1756" s="2">
        <f t="shared" si="247"/>
        <v>0.3240446512422428</v>
      </c>
      <c r="I1756" s="2">
        <f t="shared" si="248"/>
        <v>24.473846175672264</v>
      </c>
    </row>
    <row r="1757" spans="1:9" ht="13.5" x14ac:dyDescent="0.25">
      <c r="A1757" s="3">
        <f>TITRES_STAT!B1760</f>
        <v>44573</v>
      </c>
      <c r="B1757" s="6">
        <f>TITRES_STAT!D1760</f>
        <v>8.8870000000000005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1.1640329608547995E-2</v>
      </c>
      <c r="G1757" s="2">
        <f t="shared" si="249"/>
        <v>3.5921992737495141E-2</v>
      </c>
      <c r="H1757" s="2">
        <f t="shared" si="247"/>
        <v>0.32404465124224285</v>
      </c>
      <c r="I1757" s="2">
        <f t="shared" si="248"/>
        <v>24.473846175672264</v>
      </c>
    </row>
    <row r="1758" spans="1:9" ht="13.5" x14ac:dyDescent="0.25">
      <c r="A1758" s="3">
        <f>TITRES_STAT!B1761</f>
        <v>44574</v>
      </c>
      <c r="B1758" s="6">
        <f>TITRES_STAT!D1761</f>
        <v>8.8870000000000005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1.080887749365171E-2</v>
      </c>
      <c r="G1758" s="2">
        <f t="shared" si="249"/>
        <v>3.3356136113388349E-2</v>
      </c>
      <c r="H1758" s="2">
        <f t="shared" si="247"/>
        <v>0.32404465124224285</v>
      </c>
      <c r="I1758" s="2">
        <f t="shared" si="248"/>
        <v>24.473846175672264</v>
      </c>
    </row>
    <row r="1759" spans="1:9" ht="13.5" x14ac:dyDescent="0.25">
      <c r="A1759" s="3">
        <f>TITRES_STAT!B1762</f>
        <v>44575</v>
      </c>
      <c r="B1759" s="6">
        <f>TITRES_STAT!D1762</f>
        <v>8.8870000000000005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1.0036814815533731E-2</v>
      </c>
      <c r="G1759" s="2">
        <f t="shared" si="249"/>
        <v>3.0973554962432037E-2</v>
      </c>
      <c r="H1759" s="2">
        <f t="shared" si="247"/>
        <v>0.32404465124224285</v>
      </c>
      <c r="I1759" s="2">
        <f t="shared" si="248"/>
        <v>24.473846175672264</v>
      </c>
    </row>
    <row r="1760" spans="1:9" ht="13.5" x14ac:dyDescent="0.25">
      <c r="A1760" s="3">
        <f>TITRES_STAT!B1763</f>
        <v>44578</v>
      </c>
      <c r="B1760" s="6">
        <f>TITRES_STAT!D1763</f>
        <v>8.8870000000000005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9.3198994715670367E-3</v>
      </c>
      <c r="G1760" s="2">
        <f t="shared" si="249"/>
        <v>2.8761158179401176E-2</v>
      </c>
      <c r="H1760" s="2">
        <f t="shared" si="247"/>
        <v>0.32404465124224291</v>
      </c>
      <c r="I1760" s="2">
        <f t="shared" si="248"/>
        <v>24.473846175672278</v>
      </c>
    </row>
    <row r="1761" spans="1:9" ht="13.5" x14ac:dyDescent="0.25">
      <c r="A1761" s="3">
        <f>TITRES_STAT!B1764</f>
        <v>44579</v>
      </c>
      <c r="B1761" s="6">
        <f>TITRES_STAT!D1764</f>
        <v>8.8870000000000005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8.6541923664551056E-3</v>
      </c>
      <c r="G1761" s="2">
        <f t="shared" si="249"/>
        <v>2.670678973801538E-2</v>
      </c>
      <c r="H1761" s="2">
        <f t="shared" si="247"/>
        <v>0.32404465124224291</v>
      </c>
      <c r="I1761" s="2">
        <f t="shared" si="248"/>
        <v>24.473846175672278</v>
      </c>
    </row>
    <row r="1762" spans="1:9" ht="13.5" x14ac:dyDescent="0.25">
      <c r="A1762" s="3">
        <f>TITRES_STAT!B1765</f>
        <v>44580</v>
      </c>
      <c r="B1762" s="6">
        <f>TITRES_STAT!D1765</f>
        <v>8.8870000000000005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8.0360357688511689E-3</v>
      </c>
      <c r="G1762" s="2">
        <f t="shared" si="249"/>
        <v>2.4799161899585708E-2</v>
      </c>
      <c r="H1762" s="2">
        <f t="shared" si="247"/>
        <v>0.32404465124224291</v>
      </c>
      <c r="I1762" s="2">
        <f t="shared" si="248"/>
        <v>24.473846175672278</v>
      </c>
    </row>
    <row r="1763" spans="1:9" ht="13.5" x14ac:dyDescent="0.25">
      <c r="A1763" s="3">
        <f>TITRES_STAT!B1766</f>
        <v>44581</v>
      </c>
      <c r="B1763" s="6">
        <f>TITRES_STAT!D1766</f>
        <v>8.8870000000000005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7.4620332139332278E-3</v>
      </c>
      <c r="G1763" s="2">
        <f t="shared" si="249"/>
        <v>2.3027793192472442E-2</v>
      </c>
      <c r="H1763" s="2">
        <f t="shared" si="247"/>
        <v>0.32404465124224291</v>
      </c>
      <c r="I1763" s="2">
        <f t="shared" si="248"/>
        <v>24.473846175672278</v>
      </c>
    </row>
    <row r="1764" spans="1:9" ht="13.5" x14ac:dyDescent="0.25">
      <c r="A1764" s="3">
        <f>TITRES_STAT!B1767</f>
        <v>44582</v>
      </c>
      <c r="B1764" s="6">
        <f>TITRES_STAT!D1767</f>
        <v>8.8792000000000009</v>
      </c>
      <c r="C1764" s="2">
        <f t="shared" si="243"/>
        <v>-7.799999999999585E-3</v>
      </c>
      <c r="D1764" s="2">
        <f t="shared" si="244"/>
        <v>0</v>
      </c>
      <c r="E1764" s="2">
        <f t="shared" si="245"/>
        <v>7.799999999999585E-3</v>
      </c>
      <c r="F1764" s="2">
        <f t="shared" si="249"/>
        <v>6.9290308415094256E-3</v>
      </c>
      <c r="G1764" s="2">
        <f t="shared" si="249"/>
        <v>2.194009367872438E-2</v>
      </c>
      <c r="H1764" s="2">
        <f t="shared" si="247"/>
        <v>0.31581591869995546</v>
      </c>
      <c r="I1764" s="2">
        <f t="shared" si="248"/>
        <v>24.001527433410743</v>
      </c>
    </row>
    <row r="1765" spans="1:9" ht="13.5" x14ac:dyDescent="0.25">
      <c r="A1765" s="3">
        <f>TITRES_STAT!B1768</f>
        <v>44585</v>
      </c>
      <c r="B1765" s="6">
        <f>TITRES_STAT!D1768</f>
        <v>8.8792000000000009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6.4341000671158952E-3</v>
      </c>
      <c r="G1765" s="2">
        <f t="shared" si="249"/>
        <v>2.0372944130244066E-2</v>
      </c>
      <c r="H1765" s="2">
        <f t="shared" si="247"/>
        <v>0.31581591869995546</v>
      </c>
      <c r="I1765" s="2">
        <f t="shared" si="248"/>
        <v>24.001527433410743</v>
      </c>
    </row>
    <row r="1766" spans="1:9" ht="13.5" x14ac:dyDescent="0.25">
      <c r="A1766" s="3">
        <f>TITRES_STAT!B1769</f>
        <v>44586</v>
      </c>
      <c r="B1766" s="6">
        <f>TITRES_STAT!D1769</f>
        <v>8.8792000000000009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5.9745214908933312E-3</v>
      </c>
      <c r="G1766" s="2">
        <f t="shared" si="249"/>
        <v>1.8917733835226633E-2</v>
      </c>
      <c r="H1766" s="2">
        <f t="shared" si="247"/>
        <v>0.31581591869995546</v>
      </c>
      <c r="I1766" s="2">
        <f t="shared" si="248"/>
        <v>24.001527433410743</v>
      </c>
    </row>
    <row r="1767" spans="1:9" ht="13.5" x14ac:dyDescent="0.25">
      <c r="A1767" s="3">
        <f>TITRES_STAT!B1770</f>
        <v>44587</v>
      </c>
      <c r="B1767" s="6">
        <f>TITRES_STAT!D1770</f>
        <v>8.8792000000000009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5.5477699558295216E-3</v>
      </c>
      <c r="G1767" s="2">
        <f t="shared" si="249"/>
        <v>1.7566467132710446E-2</v>
      </c>
      <c r="H1767" s="2">
        <f t="shared" si="247"/>
        <v>0.31581591869995546</v>
      </c>
      <c r="I1767" s="2">
        <f t="shared" si="248"/>
        <v>24.001527433410743</v>
      </c>
    </row>
    <row r="1768" spans="1:9" ht="13.5" x14ac:dyDescent="0.25">
      <c r="A1768" s="3">
        <f>TITRES_STAT!B1771</f>
        <v>44588</v>
      </c>
      <c r="B1768" s="6">
        <f>TITRES_STAT!D1771</f>
        <v>8.8792000000000009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5.1515006732702701E-3</v>
      </c>
      <c r="G1768" s="2">
        <f t="shared" si="249"/>
        <v>1.6311719480373986E-2</v>
      </c>
      <c r="H1768" s="2">
        <f t="shared" si="247"/>
        <v>0.31581591869995546</v>
      </c>
      <c r="I1768" s="2">
        <f t="shared" si="248"/>
        <v>24.001527433410743</v>
      </c>
    </row>
    <row r="1769" spans="1:9" ht="13.5" x14ac:dyDescent="0.25">
      <c r="A1769" s="3">
        <f>TITRES_STAT!B1772</f>
        <v>44589</v>
      </c>
      <c r="B1769" s="6">
        <f>TITRES_STAT!D1772</f>
        <v>8.8792000000000009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4.7835363394652507E-3</v>
      </c>
      <c r="G1769" s="2">
        <f t="shared" si="249"/>
        <v>1.5146596660347273E-2</v>
      </c>
      <c r="H1769" s="2">
        <f t="shared" si="247"/>
        <v>0.3158159186999554</v>
      </c>
      <c r="I1769" s="2">
        <f t="shared" si="248"/>
        <v>24.001527433410743</v>
      </c>
    </row>
    <row r="1770" spans="1:9" ht="13.5" x14ac:dyDescent="0.25">
      <c r="A1770" s="3">
        <f>TITRES_STAT!B1773</f>
        <v>44592</v>
      </c>
      <c r="B1770" s="6">
        <f>TITRES_STAT!D1773</f>
        <v>8.8792000000000009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4.44185517236059E-3</v>
      </c>
      <c r="G1770" s="2">
        <f t="shared" si="249"/>
        <v>1.4064696898893897E-2</v>
      </c>
      <c r="H1770" s="2">
        <f t="shared" si="247"/>
        <v>0.3158159186999554</v>
      </c>
      <c r="I1770" s="2">
        <f t="shared" si="248"/>
        <v>24.001527433410743</v>
      </c>
    </row>
    <row r="1771" spans="1:9" ht="13.5" x14ac:dyDescent="0.25">
      <c r="A1771" s="3">
        <f>TITRES_STAT!B1774</f>
        <v>44593</v>
      </c>
      <c r="B1771" s="6">
        <f>TITRES_STAT!D1774</f>
        <v>8.6205999999999996</v>
      </c>
      <c r="C1771" s="2">
        <f t="shared" si="243"/>
        <v>-0.25860000000000127</v>
      </c>
      <c r="D1771" s="2">
        <f t="shared" si="244"/>
        <v>0</v>
      </c>
      <c r="E1771" s="2">
        <f t="shared" si="245"/>
        <v>0.25860000000000127</v>
      </c>
      <c r="F1771" s="2">
        <f t="shared" si="249"/>
        <v>4.1245798029062621E-3</v>
      </c>
      <c r="G1771" s="2">
        <f t="shared" si="249"/>
        <v>3.1531504263258708E-2</v>
      </c>
      <c r="H1771" s="2">
        <f t="shared" si="247"/>
        <v>0.13080821544287455</v>
      </c>
      <c r="I1771" s="2">
        <f t="shared" si="248"/>
        <v>11.567674664588836</v>
      </c>
    </row>
    <row r="1772" spans="1:9" ht="13.5" x14ac:dyDescent="0.25">
      <c r="A1772" s="3">
        <f>TITRES_STAT!B1775</f>
        <v>44594</v>
      </c>
      <c r="B1772" s="6">
        <f>TITRES_STAT!D1775</f>
        <v>8.6205999999999996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3.8299669598415289E-3</v>
      </c>
      <c r="G1772" s="2">
        <f t="shared" si="249"/>
        <v>2.9279253958740228E-2</v>
      </c>
      <c r="H1772" s="2">
        <f t="shared" si="247"/>
        <v>0.13080821544287455</v>
      </c>
      <c r="I1772" s="2">
        <f t="shared" si="248"/>
        <v>11.567674664588836</v>
      </c>
    </row>
    <row r="1773" spans="1:9" ht="13.5" x14ac:dyDescent="0.25">
      <c r="A1773" s="3">
        <f>TITRES_STAT!B1776</f>
        <v>44595</v>
      </c>
      <c r="B1773" s="6">
        <f>TITRES_STAT!D1776</f>
        <v>8.6205999999999996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3.5563978912814195E-3</v>
      </c>
      <c r="G1773" s="2">
        <f t="shared" si="250"/>
        <v>2.7187878675973071E-2</v>
      </c>
      <c r="H1773" s="2">
        <f t="shared" si="247"/>
        <v>0.13080821544287452</v>
      </c>
      <c r="I1773" s="2">
        <f t="shared" si="248"/>
        <v>11.567674664588836</v>
      </c>
    </row>
    <row r="1774" spans="1:9" ht="13.5" x14ac:dyDescent="0.25">
      <c r="A1774" s="3">
        <f>TITRES_STAT!B1777</f>
        <v>44596</v>
      </c>
      <c r="B1774" s="6">
        <f>TITRES_STAT!D1777</f>
        <v>8.6205999999999996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3.3023694704756037E-3</v>
      </c>
      <c r="G1774" s="2">
        <f t="shared" si="250"/>
        <v>2.5245887341974995E-2</v>
      </c>
      <c r="H1774" s="2">
        <f t="shared" si="247"/>
        <v>0.13080821544287452</v>
      </c>
      <c r="I1774" s="2">
        <f t="shared" si="248"/>
        <v>11.567674664588836</v>
      </c>
    </row>
    <row r="1775" spans="1:9" ht="13.5" x14ac:dyDescent="0.25">
      <c r="A1775" s="3">
        <f>TITRES_STAT!B1778</f>
        <v>44599</v>
      </c>
      <c r="B1775" s="6">
        <f>TITRES_STAT!D1778</f>
        <v>8.6127000000000002</v>
      </c>
      <c r="C1775" s="2">
        <f t="shared" si="243"/>
        <v>-7.899999999999352E-3</v>
      </c>
      <c r="D1775" s="2">
        <f t="shared" si="244"/>
        <v>0</v>
      </c>
      <c r="E1775" s="2">
        <f t="shared" si="245"/>
        <v>7.899999999999352E-3</v>
      </c>
      <c r="F1775" s="2">
        <f t="shared" si="250"/>
        <v>3.0664859368702032E-3</v>
      </c>
      <c r="G1775" s="2">
        <f t="shared" si="250"/>
        <v>2.4006895388976737E-2</v>
      </c>
      <c r="H1775" s="2">
        <f t="shared" si="247"/>
        <v>0.12773354851532548</v>
      </c>
      <c r="I1775" s="2">
        <f t="shared" si="248"/>
        <v>11.326571660787096</v>
      </c>
    </row>
    <row r="1776" spans="1:9" ht="13.5" x14ac:dyDescent="0.25">
      <c r="A1776" s="3">
        <f>TITRES_STAT!B1779</f>
        <v>44600</v>
      </c>
      <c r="B1776" s="6">
        <f>TITRES_STAT!D1779</f>
        <v>8.6127000000000002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2.8474512270937604E-3</v>
      </c>
      <c r="G1776" s="2">
        <f t="shared" si="250"/>
        <v>2.2292117146906969E-2</v>
      </c>
      <c r="H1776" s="2">
        <f t="shared" si="247"/>
        <v>0.12773354851532548</v>
      </c>
      <c r="I1776" s="2">
        <f t="shared" si="248"/>
        <v>11.326571660787096</v>
      </c>
    </row>
    <row r="1777" spans="1:9" ht="13.5" x14ac:dyDescent="0.25">
      <c r="A1777" s="3">
        <f>TITRES_STAT!B1780</f>
        <v>44601</v>
      </c>
      <c r="B1777" s="6">
        <f>TITRES_STAT!D1780</f>
        <v>8.6127000000000002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2.6440618537299202E-3</v>
      </c>
      <c r="G1777" s="2">
        <f t="shared" si="250"/>
        <v>2.0699823064985044E-2</v>
      </c>
      <c r="H1777" s="2">
        <f t="shared" si="247"/>
        <v>0.12773354851532545</v>
      </c>
      <c r="I1777" s="2">
        <f t="shared" si="248"/>
        <v>11.326571660787096</v>
      </c>
    </row>
    <row r="1778" spans="1:9" ht="13.5" x14ac:dyDescent="0.25">
      <c r="A1778" s="3">
        <f>TITRES_STAT!B1781</f>
        <v>44602</v>
      </c>
      <c r="B1778" s="6">
        <f>TITRES_STAT!D1781</f>
        <v>8.6127000000000002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2.4552002927492114E-3</v>
      </c>
      <c r="G1778" s="2">
        <f t="shared" si="250"/>
        <v>1.9221264274628971E-2</v>
      </c>
      <c r="H1778" s="2">
        <f t="shared" si="247"/>
        <v>0.12773354851532545</v>
      </c>
      <c r="I1778" s="2">
        <f t="shared" si="248"/>
        <v>11.326571660787096</v>
      </c>
    </row>
    <row r="1779" spans="1:9" ht="13.5" x14ac:dyDescent="0.25">
      <c r="A1779" s="3">
        <f>TITRES_STAT!B1782</f>
        <v>44603</v>
      </c>
      <c r="B1779" s="6">
        <f>TITRES_STAT!D1782</f>
        <v>8.6127000000000002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2.2798288432671248E-3</v>
      </c>
      <c r="G1779" s="2">
        <f t="shared" si="250"/>
        <v>1.7848316826441186E-2</v>
      </c>
      <c r="H1779" s="2">
        <f t="shared" si="247"/>
        <v>0.12773354851532545</v>
      </c>
      <c r="I1779" s="2">
        <f t="shared" si="248"/>
        <v>11.326571660787096</v>
      </c>
    </row>
    <row r="1780" spans="1:9" ht="13.5" x14ac:dyDescent="0.25">
      <c r="A1780" s="3">
        <f>TITRES_STAT!B1783</f>
        <v>44606</v>
      </c>
      <c r="B1780" s="6">
        <f>TITRES_STAT!D1783</f>
        <v>8.2286999999999999</v>
      </c>
      <c r="C1780" s="2">
        <f t="shared" si="243"/>
        <v>-0.38400000000000034</v>
      </c>
      <c r="D1780" s="2">
        <f t="shared" si="244"/>
        <v>0</v>
      </c>
      <c r="E1780" s="2">
        <f t="shared" si="245"/>
        <v>0.38400000000000034</v>
      </c>
      <c r="F1780" s="2">
        <f t="shared" si="250"/>
        <v>2.1169839258909015E-3</v>
      </c>
      <c r="G1780" s="2">
        <f t="shared" si="250"/>
        <v>4.4002008481695408E-2</v>
      </c>
      <c r="H1780" s="2">
        <f t="shared" si="247"/>
        <v>4.8111074901763973E-2</v>
      </c>
      <c r="I1780" s="2">
        <f t="shared" si="248"/>
        <v>4.5902649112140352</v>
      </c>
    </row>
    <row r="1781" spans="1:9" ht="13.5" x14ac:dyDescent="0.25">
      <c r="A1781" s="3">
        <f>TITRES_STAT!B1784</f>
        <v>44607</v>
      </c>
      <c r="B1781" s="6">
        <f>TITRES_STAT!D1784</f>
        <v>7.8604000000000003</v>
      </c>
      <c r="C1781" s="2">
        <f t="shared" si="243"/>
        <v>-0.36829999999999963</v>
      </c>
      <c r="D1781" s="2">
        <f t="shared" si="244"/>
        <v>0</v>
      </c>
      <c r="E1781" s="2">
        <f t="shared" si="245"/>
        <v>0.36829999999999963</v>
      </c>
      <c r="F1781" s="2">
        <f t="shared" si="250"/>
        <v>1.9657707883272658E-3</v>
      </c>
      <c r="G1781" s="2">
        <f t="shared" si="250"/>
        <v>6.7166150733002847E-2</v>
      </c>
      <c r="H1781" s="2">
        <f t="shared" si="247"/>
        <v>2.926728369683633E-2</v>
      </c>
      <c r="I1781" s="2">
        <f t="shared" si="248"/>
        <v>2.8435066537543747</v>
      </c>
    </row>
    <row r="1782" spans="1:9" ht="13.5" x14ac:dyDescent="0.25">
      <c r="A1782" s="3">
        <f>TITRES_STAT!B1785</f>
        <v>44608</v>
      </c>
      <c r="B1782" s="6">
        <f>TITRES_STAT!D1785</f>
        <v>7.5076999999999998</v>
      </c>
      <c r="C1782" s="2">
        <f t="shared" si="243"/>
        <v>-0.35270000000000046</v>
      </c>
      <c r="D1782" s="2">
        <f t="shared" si="244"/>
        <v>0</v>
      </c>
      <c r="E1782" s="2">
        <f t="shared" si="245"/>
        <v>0.35270000000000046</v>
      </c>
      <c r="F1782" s="2">
        <f t="shared" si="250"/>
        <v>1.8253585891610327E-3</v>
      </c>
      <c r="G1782" s="2">
        <f t="shared" si="250"/>
        <v>8.7561425680645524E-2</v>
      </c>
      <c r="H1782" s="2">
        <f t="shared" si="247"/>
        <v>2.0846606539031122E-2</v>
      </c>
      <c r="I1782" s="2">
        <f t="shared" si="248"/>
        <v>2.0420900070096906</v>
      </c>
    </row>
    <row r="1783" spans="1:9" ht="13.5" x14ac:dyDescent="0.25">
      <c r="A1783" s="3">
        <f>TITRES_STAT!B1786</f>
        <v>44609</v>
      </c>
      <c r="B1783" s="6">
        <f>TITRES_STAT!D1786</f>
        <v>7.1707999999999998</v>
      </c>
      <c r="C1783" s="2">
        <f t="shared" si="243"/>
        <v>-0.33689999999999998</v>
      </c>
      <c r="D1783" s="2">
        <f t="shared" si="244"/>
        <v>0</v>
      </c>
      <c r="E1783" s="2">
        <f t="shared" si="245"/>
        <v>0.33689999999999998</v>
      </c>
      <c r="F1783" s="2">
        <f t="shared" si="250"/>
        <v>1.6949758327923874E-3</v>
      </c>
      <c r="G1783" s="2">
        <f t="shared" si="250"/>
        <v>0.10537132384631369</v>
      </c>
      <c r="H1783" s="2">
        <f t="shared" si="247"/>
        <v>1.6085741081364277E-2</v>
      </c>
      <c r="I1783" s="2">
        <f t="shared" si="248"/>
        <v>1.5831086325692354</v>
      </c>
    </row>
    <row r="1784" spans="1:9" ht="13.5" x14ac:dyDescent="0.25">
      <c r="A1784" s="3">
        <f>TITRES_STAT!B1787</f>
        <v>44610</v>
      </c>
      <c r="B1784" s="6">
        <f>TITRES_STAT!D1787</f>
        <v>7.1707999999999998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1.5739061304500741E-3</v>
      </c>
      <c r="G1784" s="2">
        <f t="shared" si="250"/>
        <v>9.7844800714434133E-2</v>
      </c>
      <c r="H1784" s="2">
        <f t="shared" si="247"/>
        <v>1.6085741081364277E-2</v>
      </c>
      <c r="I1784" s="2">
        <f t="shared" si="248"/>
        <v>1.5831086325692354</v>
      </c>
    </row>
    <row r="1785" spans="1:9" ht="13.5" x14ac:dyDescent="0.25">
      <c r="A1785" s="3">
        <f>TITRES_STAT!B1788</f>
        <v>44613</v>
      </c>
      <c r="B1785" s="6">
        <f>TITRES_STAT!D1788</f>
        <v>6.8494000000000002</v>
      </c>
      <c r="C1785" s="2">
        <f t="shared" si="243"/>
        <v>-0.32139999999999969</v>
      </c>
      <c r="D1785" s="2">
        <f t="shared" si="244"/>
        <v>0</v>
      </c>
      <c r="E1785" s="2">
        <f t="shared" si="245"/>
        <v>0.32139999999999969</v>
      </c>
      <c r="F1785" s="2">
        <f t="shared" si="250"/>
        <v>1.4614842639893543E-3</v>
      </c>
      <c r="G1785" s="2">
        <f t="shared" si="250"/>
        <v>0.11381302923483168</v>
      </c>
      <c r="H1785" s="2">
        <f t="shared" si="247"/>
        <v>1.2841098016764476E-2</v>
      </c>
      <c r="I1785" s="2">
        <f t="shared" si="248"/>
        <v>1.2678294790672169</v>
      </c>
    </row>
    <row r="1786" spans="1:9" ht="13.5" x14ac:dyDescent="0.25">
      <c r="A1786" s="3">
        <f>TITRES_STAT!B1789</f>
        <v>44614</v>
      </c>
      <c r="B1786" s="6">
        <f>TITRES_STAT!D1789</f>
        <v>6.8494000000000002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1.3570925308472575E-3</v>
      </c>
      <c r="G1786" s="2">
        <f t="shared" si="250"/>
        <v>0.10568352714662942</v>
      </c>
      <c r="H1786" s="2">
        <f t="shared" si="247"/>
        <v>1.2841098016764474E-2</v>
      </c>
      <c r="I1786" s="2">
        <f t="shared" si="248"/>
        <v>1.2678294790671885</v>
      </c>
    </row>
    <row r="1787" spans="1:9" ht="13.5" x14ac:dyDescent="0.25">
      <c r="A1787" s="3">
        <f>TITRES_STAT!B1790</f>
        <v>44615</v>
      </c>
      <c r="B1787" s="6">
        <f>TITRES_STAT!D1790</f>
        <v>6.5438000000000001</v>
      </c>
      <c r="C1787" s="2">
        <f t="shared" si="243"/>
        <v>-0.30560000000000009</v>
      </c>
      <c r="D1787" s="2">
        <f t="shared" si="244"/>
        <v>0</v>
      </c>
      <c r="E1787" s="2">
        <f t="shared" si="245"/>
        <v>0.30560000000000009</v>
      </c>
      <c r="F1787" s="2">
        <f t="shared" si="250"/>
        <v>1.2601573500724535E-3</v>
      </c>
      <c r="G1787" s="2">
        <f t="shared" si="250"/>
        <v>0.11996327520758446</v>
      </c>
      <c r="H1787" s="2">
        <f t="shared" si="247"/>
        <v>1.0504526055093754E-2</v>
      </c>
      <c r="I1787" s="2">
        <f t="shared" si="248"/>
        <v>1.0395328060629652</v>
      </c>
    </row>
    <row r="1788" spans="1:9" ht="13.5" x14ac:dyDescent="0.25">
      <c r="A1788" s="3">
        <f>TITRES_STAT!B1791</f>
        <v>44616</v>
      </c>
      <c r="B1788" s="6">
        <f>TITRES_STAT!D1791</f>
        <v>6.2538</v>
      </c>
      <c r="C1788" s="2">
        <f t="shared" si="243"/>
        <v>-0.29000000000000004</v>
      </c>
      <c r="D1788" s="2">
        <f t="shared" si="244"/>
        <v>0</v>
      </c>
      <c r="E1788" s="2">
        <f t="shared" si="245"/>
        <v>0.29000000000000004</v>
      </c>
      <c r="F1788" s="2">
        <f t="shared" si="250"/>
        <v>1.1701461107815638E-3</v>
      </c>
      <c r="G1788" s="2">
        <f t="shared" si="250"/>
        <v>0.13210875554989984</v>
      </c>
      <c r="H1788" s="2">
        <f t="shared" si="247"/>
        <v>8.8574455637770253E-3</v>
      </c>
      <c r="I1788" s="2">
        <f t="shared" si="248"/>
        <v>0.87796800258804808</v>
      </c>
    </row>
    <row r="1789" spans="1:9" ht="13.5" x14ac:dyDescent="0.25">
      <c r="A1789" s="3">
        <f>TITRES_STAT!B1792</f>
        <v>44617</v>
      </c>
      <c r="B1789" s="6">
        <f>TITRES_STAT!D1792</f>
        <v>5.9874000000000001</v>
      </c>
      <c r="C1789" s="2">
        <f t="shared" si="243"/>
        <v>-0.26639999999999997</v>
      </c>
      <c r="D1789" s="2">
        <f t="shared" si="244"/>
        <v>0</v>
      </c>
      <c r="E1789" s="2">
        <f t="shared" si="245"/>
        <v>0.26639999999999997</v>
      </c>
      <c r="F1789" s="2">
        <f t="shared" ref="F1789:G1804" si="251">((F1788*13)+D1789)/14</f>
        <v>1.0865642457257379E-3</v>
      </c>
      <c r="G1789" s="2">
        <f t="shared" si="251"/>
        <v>0.14170098729633557</v>
      </c>
      <c r="H1789" s="2">
        <f t="shared" si="247"/>
        <v>7.6680075873672955E-3</v>
      </c>
      <c r="I1789" s="2">
        <f t="shared" si="248"/>
        <v>0.76096566821908596</v>
      </c>
    </row>
    <row r="1790" spans="1:9" ht="13.5" x14ac:dyDescent="0.25">
      <c r="A1790" s="3">
        <f>TITRES_STAT!B1793</f>
        <v>44620</v>
      </c>
      <c r="B1790" s="6">
        <f>TITRES_STAT!D1793</f>
        <v>5.9874000000000001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1.0089525138881853E-3</v>
      </c>
      <c r="G1790" s="2">
        <f t="shared" si="251"/>
        <v>0.13157948820374016</v>
      </c>
      <c r="H1790" s="2">
        <f t="shared" si="247"/>
        <v>7.6680075873672973E-3</v>
      </c>
      <c r="I1790" s="2">
        <f t="shared" si="248"/>
        <v>0.76096566821908596</v>
      </c>
    </row>
    <row r="1791" spans="1:9" ht="13.5" x14ac:dyDescent="0.25">
      <c r="A1791" s="3">
        <f>TITRES_STAT!B1794</f>
        <v>44621</v>
      </c>
      <c r="B1791" s="6">
        <f>TITRES_STAT!D1794</f>
        <v>5.7287999999999997</v>
      </c>
      <c r="C1791" s="2">
        <f t="shared" si="243"/>
        <v>-0.25860000000000039</v>
      </c>
      <c r="D1791" s="2">
        <f t="shared" si="244"/>
        <v>0</v>
      </c>
      <c r="E1791" s="2">
        <f t="shared" si="245"/>
        <v>0.25860000000000039</v>
      </c>
      <c r="F1791" s="2">
        <f t="shared" si="251"/>
        <v>9.3688447718188637E-4</v>
      </c>
      <c r="G1791" s="2">
        <f t="shared" si="251"/>
        <v>0.14065238190347304</v>
      </c>
      <c r="H1791" s="2">
        <f t="shared" si="247"/>
        <v>6.6609926152893144E-3</v>
      </c>
      <c r="I1791" s="2">
        <f t="shared" si="248"/>
        <v>0.66169173775018919</v>
      </c>
    </row>
    <row r="1792" spans="1:9" ht="13.5" x14ac:dyDescent="0.25">
      <c r="A1792" s="3">
        <f>TITRES_STAT!B1795</f>
        <v>44622</v>
      </c>
      <c r="B1792" s="6">
        <f>TITRES_STAT!D1795</f>
        <v>5.5015000000000001</v>
      </c>
      <c r="C1792" s="2">
        <f t="shared" si="243"/>
        <v>-0.22729999999999961</v>
      </c>
      <c r="D1792" s="2">
        <f t="shared" si="244"/>
        <v>0</v>
      </c>
      <c r="E1792" s="2">
        <f t="shared" si="245"/>
        <v>0.22729999999999961</v>
      </c>
      <c r="F1792" s="2">
        <f t="shared" si="251"/>
        <v>8.6996415738318025E-4</v>
      </c>
      <c r="G1792" s="2">
        <f t="shared" si="251"/>
        <v>0.14684149748179637</v>
      </c>
      <c r="H1792" s="2">
        <f t="shared" si="247"/>
        <v>5.9245116149202158E-3</v>
      </c>
      <c r="I1792" s="2">
        <f t="shared" si="248"/>
        <v>0.58896185016995162</v>
      </c>
    </row>
    <row r="1793" spans="1:9" ht="13.5" x14ac:dyDescent="0.25">
      <c r="A1793" s="3">
        <f>TITRES_STAT!B1796</f>
        <v>44623</v>
      </c>
      <c r="B1793" s="6">
        <f>TITRES_STAT!D1796</f>
        <v>5.5015000000000001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8.0782386042723884E-4</v>
      </c>
      <c r="G1793" s="2">
        <f t="shared" si="251"/>
        <v>0.1363528190902395</v>
      </c>
      <c r="H1793" s="2">
        <f t="shared" si="247"/>
        <v>5.9245116149202158E-3</v>
      </c>
      <c r="I1793" s="2">
        <f t="shared" si="248"/>
        <v>0.58896185016995162</v>
      </c>
    </row>
    <row r="1794" spans="1:9" ht="13.5" x14ac:dyDescent="0.25">
      <c r="A1794" s="3">
        <f>TITRES_STAT!B1797</f>
        <v>44624</v>
      </c>
      <c r="B1794" s="6">
        <f>TITRES_STAT!D1797</f>
        <v>5.5015000000000001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7.5012215611100746E-4</v>
      </c>
      <c r="G1794" s="2">
        <f t="shared" si="251"/>
        <v>0.12661333201236524</v>
      </c>
      <c r="H1794" s="2">
        <f t="shared" si="247"/>
        <v>5.9245116149202158E-3</v>
      </c>
      <c r="I1794" s="2">
        <f t="shared" si="248"/>
        <v>0.58896185016995162</v>
      </c>
    </row>
    <row r="1795" spans="1:9" ht="13.5" x14ac:dyDescent="0.25">
      <c r="A1795" s="3">
        <f>TITRES_STAT!B1798</f>
        <v>44627</v>
      </c>
      <c r="B1795" s="6">
        <f>TITRES_STAT!D1798</f>
        <v>5.5015000000000001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6.9654200210307843E-4</v>
      </c>
      <c r="G1795" s="2">
        <f t="shared" si="251"/>
        <v>0.11756952258291058</v>
      </c>
      <c r="H1795" s="2">
        <f t="shared" si="247"/>
        <v>5.9245116149202167E-3</v>
      </c>
      <c r="I1795" s="2">
        <f t="shared" si="248"/>
        <v>0.58896185016995162</v>
      </c>
    </row>
    <row r="1796" spans="1:9" ht="13.5" x14ac:dyDescent="0.25">
      <c r="A1796" s="3">
        <f>TITRES_STAT!B1799</f>
        <v>44628</v>
      </c>
      <c r="B1796" s="6">
        <f>TITRES_STAT!D1799</f>
        <v>5.5015000000000001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6.467890019528586E-4</v>
      </c>
      <c r="G1796" s="2">
        <f t="shared" si="251"/>
        <v>0.10917169954127411</v>
      </c>
      <c r="H1796" s="2">
        <f t="shared" si="247"/>
        <v>5.9245116149202175E-3</v>
      </c>
      <c r="I1796" s="2">
        <f t="shared" si="248"/>
        <v>0.58896185016995162</v>
      </c>
    </row>
    <row r="1797" spans="1:9" ht="13.5" x14ac:dyDescent="0.25">
      <c r="A1797" s="3">
        <f>TITRES_STAT!B1800</f>
        <v>44629</v>
      </c>
      <c r="B1797" s="6">
        <f>TITRES_STAT!D1800</f>
        <v>5.5015000000000001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6.0058978752765442E-4</v>
      </c>
      <c r="G1797" s="2">
        <f t="shared" si="251"/>
        <v>0.10137372100261167</v>
      </c>
      <c r="H1797" s="2">
        <f t="shared" si="247"/>
        <v>5.9245116149202167E-3</v>
      </c>
      <c r="I1797" s="2">
        <f t="shared" si="248"/>
        <v>0.58896185016995162</v>
      </c>
    </row>
    <row r="1798" spans="1:9" ht="13.5" x14ac:dyDescent="0.25">
      <c r="A1798" s="3">
        <f>TITRES_STAT!B1801</f>
        <v>44630</v>
      </c>
      <c r="B1798" s="6">
        <f>TITRES_STAT!D1801</f>
        <v>5.4858000000000002</v>
      </c>
      <c r="C1798" s="2">
        <f t="shared" si="252"/>
        <v>-1.5699999999999825E-2</v>
      </c>
      <c r="D1798" s="2">
        <f t="shared" si="253"/>
        <v>0</v>
      </c>
      <c r="E1798" s="2">
        <f t="shared" si="254"/>
        <v>1.5699999999999825E-2</v>
      </c>
      <c r="F1798" s="2">
        <f t="shared" si="251"/>
        <v>5.5769051698996484E-4</v>
      </c>
      <c r="G1798" s="2">
        <f t="shared" si="251"/>
        <v>9.5254169502425115E-2</v>
      </c>
      <c r="H1798" s="2">
        <f t="shared" si="247"/>
        <v>5.8547622629344992E-3</v>
      </c>
      <c r="I1798" s="2">
        <f t="shared" si="248"/>
        <v>0.58206835445733418</v>
      </c>
    </row>
    <row r="1799" spans="1:9" ht="13.5" x14ac:dyDescent="0.25">
      <c r="A1799" s="3">
        <f>TITRES_STAT!B1802</f>
        <v>44631</v>
      </c>
      <c r="B1799" s="6">
        <f>TITRES_STAT!D1802</f>
        <v>5.5015000000000001</v>
      </c>
      <c r="C1799" s="2">
        <f t="shared" si="252"/>
        <v>1.5699999999999825E-2</v>
      </c>
      <c r="D1799" s="2">
        <f t="shared" si="253"/>
        <v>1.5699999999999825E-2</v>
      </c>
      <c r="E1799" s="2">
        <f t="shared" si="254"/>
        <v>0</v>
      </c>
      <c r="F1799" s="2">
        <f t="shared" si="251"/>
        <v>1.6392840514906691E-3</v>
      </c>
      <c r="G1799" s="2">
        <f t="shared" si="251"/>
        <v>8.8450300252251896E-2</v>
      </c>
      <c r="H1799" s="2">
        <f t="shared" si="247"/>
        <v>1.8533391597491313E-2</v>
      </c>
      <c r="I1799" s="2">
        <f t="shared" si="248"/>
        <v>1.8196155128918292</v>
      </c>
    </row>
    <row r="1800" spans="1:9" ht="13.5" x14ac:dyDescent="0.25">
      <c r="A1800" s="3">
        <f>TITRES_STAT!B1803</f>
        <v>44634</v>
      </c>
      <c r="B1800" s="6">
        <f>TITRES_STAT!D1803</f>
        <v>5.5015000000000001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1.5221923335270498E-3</v>
      </c>
      <c r="G1800" s="2">
        <f t="shared" si="251"/>
        <v>8.2132421662805336E-2</v>
      </c>
      <c r="H1800" s="2">
        <f t="shared" si="247"/>
        <v>1.8533391597491313E-2</v>
      </c>
      <c r="I1800" s="2">
        <f t="shared" si="248"/>
        <v>1.8196155128918292</v>
      </c>
    </row>
    <row r="1801" spans="1:9" ht="13.5" x14ac:dyDescent="0.25">
      <c r="A1801" s="3">
        <f>TITRES_STAT!B1804</f>
        <v>44635</v>
      </c>
      <c r="B1801" s="6">
        <f>TITRES_STAT!D1804</f>
        <v>5.7443999999999997</v>
      </c>
      <c r="C1801" s="2">
        <f t="shared" si="252"/>
        <v>0.24289999999999967</v>
      </c>
      <c r="D1801" s="2">
        <f t="shared" si="253"/>
        <v>0.24289999999999967</v>
      </c>
      <c r="E1801" s="2">
        <f t="shared" si="254"/>
        <v>0</v>
      </c>
      <c r="F1801" s="2">
        <f t="shared" si="251"/>
        <v>1.8763464309703666E-2</v>
      </c>
      <c r="G1801" s="2">
        <f t="shared" si="251"/>
        <v>7.6265820115462096E-2</v>
      </c>
      <c r="H1801" s="2">
        <f t="shared" si="247"/>
        <v>0.24602717549351535</v>
      </c>
      <c r="I1801" s="2">
        <f t="shared" si="248"/>
        <v>19.744928548293586</v>
      </c>
    </row>
    <row r="1802" spans="1:9" ht="13.5" x14ac:dyDescent="0.25">
      <c r="A1802" s="3">
        <f>TITRES_STAT!B1805</f>
        <v>44636</v>
      </c>
      <c r="B1802" s="6">
        <f>TITRES_STAT!D1805</f>
        <v>5.9951999999999996</v>
      </c>
      <c r="C1802" s="2">
        <f t="shared" si="252"/>
        <v>0.25079999999999991</v>
      </c>
      <c r="D1802" s="2">
        <f t="shared" si="253"/>
        <v>0.25079999999999991</v>
      </c>
      <c r="E1802" s="2">
        <f t="shared" si="254"/>
        <v>0</v>
      </c>
      <c r="F1802" s="2">
        <f t="shared" si="251"/>
        <v>3.5337502573296257E-2</v>
      </c>
      <c r="G1802" s="2">
        <f t="shared" si="251"/>
        <v>7.0818261535786228E-2</v>
      </c>
      <c r="H1802" s="2">
        <f t="shared" si="247"/>
        <v>0.49898856321740315</v>
      </c>
      <c r="I1802" s="2">
        <f t="shared" si="248"/>
        <v>33.288350255747304</v>
      </c>
    </row>
    <row r="1803" spans="1:9" ht="13.5" x14ac:dyDescent="0.25">
      <c r="A1803" s="3">
        <f>TITRES_STAT!B1806</f>
        <v>44637</v>
      </c>
      <c r="B1803" s="6">
        <f>TITRES_STAT!D1806</f>
        <v>6.2617000000000003</v>
      </c>
      <c r="C1803" s="2">
        <f t="shared" si="252"/>
        <v>0.26650000000000063</v>
      </c>
      <c r="D1803" s="2">
        <f t="shared" si="253"/>
        <v>0.26650000000000063</v>
      </c>
      <c r="E1803" s="2">
        <f t="shared" si="254"/>
        <v>0</v>
      </c>
      <c r="F1803" s="2">
        <f t="shared" si="251"/>
        <v>5.1849109532346567E-2</v>
      </c>
      <c r="G1803" s="2">
        <f t="shared" si="251"/>
        <v>6.5759814283230064E-2</v>
      </c>
      <c r="H1803" s="2">
        <f t="shared" si="247"/>
        <v>0.78846192157767425</v>
      </c>
      <c r="I1803" s="2">
        <f t="shared" si="248"/>
        <v>44.086033483013175</v>
      </c>
    </row>
    <row r="1804" spans="1:9" ht="13.5" x14ac:dyDescent="0.25">
      <c r="A1804" s="3">
        <f>TITRES_STAT!B1807</f>
        <v>44638</v>
      </c>
      <c r="B1804" s="6">
        <f>TITRES_STAT!D1807</f>
        <v>6.2617000000000003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4.814560170860753E-2</v>
      </c>
      <c r="G1804" s="2">
        <f t="shared" si="251"/>
        <v>6.1062684691570772E-2</v>
      </c>
      <c r="H1804" s="2">
        <f t="shared" si="247"/>
        <v>0.78846192157767436</v>
      </c>
      <c r="I1804" s="2">
        <f t="shared" si="248"/>
        <v>44.086033483013182</v>
      </c>
    </row>
    <row r="1805" spans="1:9" ht="13.5" x14ac:dyDescent="0.25">
      <c r="A1805" s="3">
        <f>TITRES_STAT!B1808</f>
        <v>44641</v>
      </c>
      <c r="B1805" s="6">
        <f>TITRES_STAT!D1808</f>
        <v>6.5359999999999996</v>
      </c>
      <c r="C1805" s="2">
        <f t="shared" si="252"/>
        <v>0.27429999999999932</v>
      </c>
      <c r="D1805" s="2">
        <f t="shared" si="253"/>
        <v>0.27429999999999932</v>
      </c>
      <c r="E1805" s="2">
        <f t="shared" si="254"/>
        <v>0</v>
      </c>
      <c r="F1805" s="2">
        <f t="shared" ref="F1805:G1820" si="255">((F1804*13)+D1805)/14</f>
        <v>6.4299487300849806E-2</v>
      </c>
      <c r="G1805" s="2">
        <f t="shared" si="255"/>
        <v>5.6701064356458573E-2</v>
      </c>
      <c r="H1805" s="2">
        <f t="shared" si="247"/>
        <v>1.1340084711042242</v>
      </c>
      <c r="I1805" s="2">
        <f t="shared" si="248"/>
        <v>53.139829876937711</v>
      </c>
    </row>
    <row r="1806" spans="1:9" ht="13.5" x14ac:dyDescent="0.25">
      <c r="A1806" s="3">
        <f>TITRES_STAT!B1809</f>
        <v>44642</v>
      </c>
      <c r="B1806" s="6">
        <f>TITRES_STAT!D1809</f>
        <v>6.8258999999999999</v>
      </c>
      <c r="C1806" s="2">
        <f t="shared" si="252"/>
        <v>0.28990000000000027</v>
      </c>
      <c r="D1806" s="2">
        <f t="shared" si="253"/>
        <v>0.28990000000000027</v>
      </c>
      <c r="E1806" s="2">
        <f t="shared" si="254"/>
        <v>0</v>
      </c>
      <c r="F1806" s="2">
        <f t="shared" si="255"/>
        <v>8.0413809636503394E-2</v>
      </c>
      <c r="G1806" s="2">
        <f t="shared" si="255"/>
        <v>5.2650988330997246E-2</v>
      </c>
      <c r="H1806" s="2">
        <f t="shared" si="247"/>
        <v>1.5272991483269331</v>
      </c>
      <c r="I1806" s="2">
        <f t="shared" si="248"/>
        <v>60.432068334213703</v>
      </c>
    </row>
    <row r="1807" spans="1:9" ht="13.5" x14ac:dyDescent="0.25">
      <c r="A1807" s="3">
        <f>TITRES_STAT!B1810</f>
        <v>44643</v>
      </c>
      <c r="B1807" s="6">
        <f>TITRES_STAT!D1810</f>
        <v>6.8258999999999999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7.4669966091038861E-2</v>
      </c>
      <c r="G1807" s="2">
        <f t="shared" si="255"/>
        <v>4.8890203450211729E-2</v>
      </c>
      <c r="H1807" s="2">
        <f t="shared" si="247"/>
        <v>1.5272991483269331</v>
      </c>
      <c r="I1807" s="2">
        <f t="shared" si="248"/>
        <v>60.432068334213703</v>
      </c>
    </row>
    <row r="1808" spans="1:9" ht="13.5" x14ac:dyDescent="0.25">
      <c r="A1808" s="3">
        <f>TITRES_STAT!B1811</f>
        <v>44644</v>
      </c>
      <c r="B1808" s="6">
        <f>TITRES_STAT!D1811</f>
        <v>6.8494000000000002</v>
      </c>
      <c r="C1808" s="2">
        <f t="shared" si="252"/>
        <v>2.3500000000000298E-2</v>
      </c>
      <c r="D1808" s="2">
        <f t="shared" si="253"/>
        <v>2.3500000000000298E-2</v>
      </c>
      <c r="E1808" s="2">
        <f t="shared" si="254"/>
        <v>0</v>
      </c>
      <c r="F1808" s="2">
        <f t="shared" si="255"/>
        <v>7.101496851310754E-2</v>
      </c>
      <c r="G1808" s="2">
        <f t="shared" si="255"/>
        <v>4.5398046060910892E-2</v>
      </c>
      <c r="H1808" s="2">
        <f t="shared" si="247"/>
        <v>1.5642736786033971</v>
      </c>
      <c r="I1808" s="2">
        <f t="shared" si="248"/>
        <v>61.002602477882206</v>
      </c>
    </row>
    <row r="1809" spans="1:9" ht="13.5" x14ac:dyDescent="0.25">
      <c r="A1809" s="3">
        <f>TITRES_STAT!B1812</f>
        <v>44645</v>
      </c>
      <c r="B1809" s="6">
        <f>TITRES_STAT!D1812</f>
        <v>6.8573000000000004</v>
      </c>
      <c r="C1809" s="2">
        <f t="shared" si="252"/>
        <v>7.9000000000002402E-3</v>
      </c>
      <c r="D1809" s="2">
        <f t="shared" si="253"/>
        <v>7.9000000000002402E-3</v>
      </c>
      <c r="E1809" s="2">
        <f t="shared" si="254"/>
        <v>0</v>
      </c>
      <c r="F1809" s="2">
        <f t="shared" si="255"/>
        <v>6.6506756476457013E-2</v>
      </c>
      <c r="G1809" s="2">
        <f t="shared" si="255"/>
        <v>4.2155328485131545E-2</v>
      </c>
      <c r="H1809" s="2">
        <f t="shared" ref="H1809:H1872" si="256">F1809/G1809</f>
        <v>1.5776595478295081</v>
      </c>
      <c r="I1809" s="2">
        <f t="shared" ref="I1809:I1872" si="257">IF(G1809=0,100,100-(100/(1+H1809)))</f>
        <v>61.205117221859659</v>
      </c>
    </row>
    <row r="1810" spans="1:9" ht="13.5" x14ac:dyDescent="0.25">
      <c r="A1810" s="3">
        <f>TITRES_STAT!B1813</f>
        <v>44648</v>
      </c>
      <c r="B1810" s="6">
        <f>TITRES_STAT!D1813</f>
        <v>6.8494000000000002</v>
      </c>
      <c r="C1810" s="2">
        <f t="shared" si="252"/>
        <v>-7.9000000000002402E-3</v>
      </c>
      <c r="D1810" s="2">
        <f t="shared" si="253"/>
        <v>0</v>
      </c>
      <c r="E1810" s="2">
        <f t="shared" si="254"/>
        <v>7.9000000000002402E-3</v>
      </c>
      <c r="F1810" s="2">
        <f t="shared" si="255"/>
        <v>6.1756273870995797E-2</v>
      </c>
      <c r="G1810" s="2">
        <f t="shared" si="255"/>
        <v>3.9708519307622162E-2</v>
      </c>
      <c r="H1810" s="2">
        <f t="shared" si="256"/>
        <v>1.555239906896793</v>
      </c>
      <c r="I1810" s="2">
        <f t="shared" si="257"/>
        <v>60.864731436726487</v>
      </c>
    </row>
    <row r="1811" spans="1:9" ht="13.5" x14ac:dyDescent="0.25">
      <c r="A1811" s="3">
        <f>TITRES_STAT!B1814</f>
        <v>44649</v>
      </c>
      <c r="B1811" s="6">
        <f>TITRES_STAT!D1814</f>
        <v>6.8494000000000002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5.7345111451638953E-2</v>
      </c>
      <c r="G1811" s="2">
        <f t="shared" si="255"/>
        <v>3.687219649993486E-2</v>
      </c>
      <c r="H1811" s="2">
        <f t="shared" si="256"/>
        <v>1.555239906896793</v>
      </c>
      <c r="I1811" s="2">
        <f t="shared" si="257"/>
        <v>60.864731436726487</v>
      </c>
    </row>
    <row r="1812" spans="1:9" ht="13.5" x14ac:dyDescent="0.25">
      <c r="A1812" s="3">
        <f>TITRES_STAT!B1815</f>
        <v>44650</v>
      </c>
      <c r="B1812" s="6">
        <f>TITRES_STAT!D1815</f>
        <v>6.8573000000000004</v>
      </c>
      <c r="C1812" s="2">
        <f t="shared" si="252"/>
        <v>7.9000000000002402E-3</v>
      </c>
      <c r="D1812" s="2">
        <f t="shared" si="253"/>
        <v>7.9000000000002402E-3</v>
      </c>
      <c r="E1812" s="2">
        <f t="shared" si="254"/>
        <v>0</v>
      </c>
      <c r="F1812" s="2">
        <f t="shared" si="255"/>
        <v>5.3813317776521909E-2</v>
      </c>
      <c r="G1812" s="2">
        <f t="shared" si="255"/>
        <v>3.4238468178510943E-2</v>
      </c>
      <c r="H1812" s="2">
        <f t="shared" si="256"/>
        <v>1.5717209512981867</v>
      </c>
      <c r="I1812" s="2">
        <f t="shared" si="257"/>
        <v>61.11553240272017</v>
      </c>
    </row>
    <row r="1813" spans="1:9" ht="13.5" x14ac:dyDescent="0.25">
      <c r="A1813" s="3">
        <f>TITRES_STAT!B1816</f>
        <v>44651</v>
      </c>
      <c r="B1813" s="6">
        <f>TITRES_STAT!D1816</f>
        <v>6.8573000000000004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4.99695093639132E-2</v>
      </c>
      <c r="G1813" s="2">
        <f t="shared" si="255"/>
        <v>3.1792863308617303E-2</v>
      </c>
      <c r="H1813" s="2">
        <f t="shared" si="256"/>
        <v>1.5717209512981867</v>
      </c>
      <c r="I1813" s="2">
        <f t="shared" si="257"/>
        <v>61.11553240272017</v>
      </c>
    </row>
    <row r="1814" spans="1:9" ht="13.5" x14ac:dyDescent="0.25">
      <c r="A1814" s="3">
        <f>TITRES_STAT!B1817</f>
        <v>44652</v>
      </c>
      <c r="B1814" s="6">
        <f>TITRES_STAT!D1817</f>
        <v>6.8573000000000004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4.6400258695062258E-2</v>
      </c>
      <c r="G1814" s="2">
        <f t="shared" si="255"/>
        <v>2.9521944500858925E-2</v>
      </c>
      <c r="H1814" s="2">
        <f t="shared" si="256"/>
        <v>1.5717209512981867</v>
      </c>
      <c r="I1814" s="2">
        <f t="shared" si="257"/>
        <v>61.11553240272017</v>
      </c>
    </row>
    <row r="1815" spans="1:9" ht="13.5" x14ac:dyDescent="0.25">
      <c r="A1815" s="3">
        <f>TITRES_STAT!B1818</f>
        <v>44655</v>
      </c>
      <c r="B1815" s="6">
        <f>TITRES_STAT!D1818</f>
        <v>6.8573000000000004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4.3085954502557811E-2</v>
      </c>
      <c r="G1815" s="2">
        <f t="shared" si="255"/>
        <v>2.7413234179369E-2</v>
      </c>
      <c r="H1815" s="2">
        <f t="shared" si="256"/>
        <v>1.5717209512981867</v>
      </c>
      <c r="I1815" s="2">
        <f t="shared" si="257"/>
        <v>61.11553240272017</v>
      </c>
    </row>
    <row r="1816" spans="1:9" ht="13.5" x14ac:dyDescent="0.25">
      <c r="A1816" s="3">
        <f>TITRES_STAT!B1819</f>
        <v>44656</v>
      </c>
      <c r="B1816" s="6">
        <f>TITRES_STAT!D1819</f>
        <v>6.8573000000000004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4.0008386323803678E-2</v>
      </c>
      <c r="G1816" s="2">
        <f t="shared" si="255"/>
        <v>2.5455146023699787E-2</v>
      </c>
      <c r="H1816" s="2">
        <f t="shared" si="256"/>
        <v>1.5717209512981865</v>
      </c>
      <c r="I1816" s="2">
        <f t="shared" si="257"/>
        <v>61.115532402720163</v>
      </c>
    </row>
    <row r="1817" spans="1:9" ht="13.5" x14ac:dyDescent="0.25">
      <c r="A1817" s="3">
        <f>TITRES_STAT!B1820</f>
        <v>44657</v>
      </c>
      <c r="B1817" s="6">
        <f>TITRES_STAT!D1820</f>
        <v>6.8181000000000003</v>
      </c>
      <c r="C1817" s="2">
        <f t="shared" si="252"/>
        <v>-3.9200000000000124E-2</v>
      </c>
      <c r="D1817" s="2">
        <f t="shared" si="253"/>
        <v>0</v>
      </c>
      <c r="E1817" s="2">
        <f t="shared" si="254"/>
        <v>3.9200000000000124E-2</v>
      </c>
      <c r="F1817" s="2">
        <f t="shared" si="255"/>
        <v>3.7150644443531985E-2</v>
      </c>
      <c r="G1817" s="2">
        <f t="shared" si="255"/>
        <v>2.6436921307721239E-2</v>
      </c>
      <c r="H1817" s="2">
        <f t="shared" si="256"/>
        <v>1.4052560814894004</v>
      </c>
      <c r="I1817" s="2">
        <f t="shared" si="257"/>
        <v>58.424385341091309</v>
      </c>
    </row>
    <row r="1818" spans="1:9" ht="13.5" x14ac:dyDescent="0.25">
      <c r="A1818" s="3">
        <f>TITRES_STAT!B1821</f>
        <v>44658</v>
      </c>
      <c r="B1818" s="6">
        <f>TITRES_STAT!D1821</f>
        <v>6.8181000000000003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3.4497026983279701E-2</v>
      </c>
      <c r="G1818" s="2">
        <f t="shared" si="255"/>
        <v>2.4548569785741152E-2</v>
      </c>
      <c r="H1818" s="2">
        <f t="shared" si="256"/>
        <v>1.4052560814894004</v>
      </c>
      <c r="I1818" s="2">
        <f t="shared" si="257"/>
        <v>58.424385341091309</v>
      </c>
    </row>
    <row r="1819" spans="1:9" ht="13.5" x14ac:dyDescent="0.25">
      <c r="A1819" s="3">
        <f>TITRES_STAT!B1822</f>
        <v>44659</v>
      </c>
      <c r="B1819" s="6">
        <f>TITRES_STAT!D1822</f>
        <v>6.8181000000000003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3.2032953627331148E-2</v>
      </c>
      <c r="G1819" s="2">
        <f t="shared" si="255"/>
        <v>2.2795100515331068E-2</v>
      </c>
      <c r="H1819" s="2">
        <f t="shared" si="256"/>
        <v>1.4052560814894004</v>
      </c>
      <c r="I1819" s="2">
        <f t="shared" si="257"/>
        <v>58.424385341091309</v>
      </c>
    </row>
    <row r="1820" spans="1:9" ht="13.5" x14ac:dyDescent="0.25">
      <c r="A1820" s="3">
        <f>TITRES_STAT!B1823</f>
        <v>44662</v>
      </c>
      <c r="B1820" s="6">
        <f>TITRES_STAT!D1823</f>
        <v>6.5830000000000002</v>
      </c>
      <c r="C1820" s="2">
        <f t="shared" si="252"/>
        <v>-0.23510000000000009</v>
      </c>
      <c r="D1820" s="2">
        <f t="shared" si="253"/>
        <v>0</v>
      </c>
      <c r="E1820" s="2">
        <f t="shared" si="254"/>
        <v>0.23510000000000009</v>
      </c>
      <c r="F1820" s="2">
        <f t="shared" si="255"/>
        <v>2.9744885511093212E-2</v>
      </c>
      <c r="G1820" s="2">
        <f t="shared" si="255"/>
        <v>3.7959736192807424E-2</v>
      </c>
      <c r="H1820" s="2">
        <f t="shared" si="256"/>
        <v>0.78359041696209797</v>
      </c>
      <c r="I1820" s="2">
        <f t="shared" si="257"/>
        <v>43.933316164411167</v>
      </c>
    </row>
    <row r="1821" spans="1:9" ht="13.5" x14ac:dyDescent="0.25">
      <c r="A1821" s="3">
        <f>TITRES_STAT!B1824</f>
        <v>44663</v>
      </c>
      <c r="B1821" s="6">
        <f>TITRES_STAT!D1824</f>
        <v>6.5830000000000002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2.7620250831729413E-2</v>
      </c>
      <c r="G1821" s="2">
        <f t="shared" si="258"/>
        <v>3.5248326464749749E-2</v>
      </c>
      <c r="H1821" s="2">
        <f t="shared" si="256"/>
        <v>0.78359041696209808</v>
      </c>
      <c r="I1821" s="2">
        <f t="shared" si="257"/>
        <v>43.933316164411167</v>
      </c>
    </row>
    <row r="1822" spans="1:9" ht="13.5" x14ac:dyDescent="0.25">
      <c r="A1822" s="3">
        <f>TITRES_STAT!B1825</f>
        <v>44664</v>
      </c>
      <c r="B1822" s="6">
        <f>TITRES_STAT!D1825</f>
        <v>6.5830000000000002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2.564737577232017E-2</v>
      </c>
      <c r="G1822" s="2">
        <f t="shared" si="258"/>
        <v>3.2730588860124768E-2</v>
      </c>
      <c r="H1822" s="2">
        <f t="shared" si="256"/>
        <v>0.78359041696209808</v>
      </c>
      <c r="I1822" s="2">
        <f t="shared" si="257"/>
        <v>43.933316164411167</v>
      </c>
    </row>
    <row r="1823" spans="1:9" ht="13.5" x14ac:dyDescent="0.25">
      <c r="A1823" s="3">
        <f>TITRES_STAT!B1826</f>
        <v>44665</v>
      </c>
      <c r="B1823" s="6">
        <f>TITRES_STAT!D1826</f>
        <v>6.5830000000000002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2.3815420360011587E-2</v>
      </c>
      <c r="G1823" s="2">
        <f t="shared" si="258"/>
        <v>3.0392689655830141E-2</v>
      </c>
      <c r="H1823" s="2">
        <f t="shared" si="256"/>
        <v>0.78359041696209819</v>
      </c>
      <c r="I1823" s="2">
        <f t="shared" si="257"/>
        <v>43.933316164411174</v>
      </c>
    </row>
    <row r="1824" spans="1:9" ht="13.5" x14ac:dyDescent="0.25">
      <c r="A1824" s="3">
        <f>TITRES_STAT!B1827</f>
        <v>44666</v>
      </c>
      <c r="B1824" s="6">
        <f>TITRES_STAT!D1827</f>
        <v>6.5830000000000002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2.2114318905725044E-2</v>
      </c>
      <c r="G1824" s="2">
        <f t="shared" si="258"/>
        <v>2.8221783251842273E-2</v>
      </c>
      <c r="H1824" s="2">
        <f t="shared" si="256"/>
        <v>0.78359041696209808</v>
      </c>
      <c r="I1824" s="2">
        <f t="shared" si="257"/>
        <v>43.933316164411167</v>
      </c>
    </row>
    <row r="1825" spans="1:9" ht="13.5" x14ac:dyDescent="0.25">
      <c r="A1825" s="3">
        <f>TITRES_STAT!B1828</f>
        <v>44669</v>
      </c>
      <c r="B1825" s="6">
        <f>TITRES_STAT!D1828</f>
        <v>6.3479000000000001</v>
      </c>
      <c r="C1825" s="2">
        <f t="shared" si="252"/>
        <v>-0.23510000000000009</v>
      </c>
      <c r="D1825" s="2">
        <f t="shared" si="253"/>
        <v>0</v>
      </c>
      <c r="E1825" s="2">
        <f t="shared" si="254"/>
        <v>0.23510000000000009</v>
      </c>
      <c r="F1825" s="2">
        <f t="shared" si="258"/>
        <v>2.0534724698173253E-2</v>
      </c>
      <c r="G1825" s="2">
        <f t="shared" si="258"/>
        <v>4.2998798733853545E-2</v>
      </c>
      <c r="H1825" s="2">
        <f t="shared" si="256"/>
        <v>0.47756507862639386</v>
      </c>
      <c r="I1825" s="2">
        <f t="shared" si="257"/>
        <v>32.321085922682897</v>
      </c>
    </row>
    <row r="1826" spans="1:9" ht="13.5" x14ac:dyDescent="0.25">
      <c r="A1826" s="3">
        <f>TITRES_STAT!B1829</f>
        <v>44670</v>
      </c>
      <c r="B1826" s="6">
        <f>TITRES_STAT!D1829</f>
        <v>6.3479000000000001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1.9067958648303737E-2</v>
      </c>
      <c r="G1826" s="2">
        <f t="shared" si="258"/>
        <v>3.9927455967149715E-2</v>
      </c>
      <c r="H1826" s="2">
        <f t="shared" si="256"/>
        <v>0.47756507862639397</v>
      </c>
      <c r="I1826" s="2">
        <f t="shared" si="257"/>
        <v>32.321085922682911</v>
      </c>
    </row>
    <row r="1827" spans="1:9" ht="13.5" x14ac:dyDescent="0.25">
      <c r="A1827" s="3">
        <f>TITRES_STAT!B1830</f>
        <v>44671</v>
      </c>
      <c r="B1827" s="6">
        <f>TITRES_STAT!D1830</f>
        <v>6.3479000000000001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1.7705961601996327E-2</v>
      </c>
      <c r="G1827" s="2">
        <f t="shared" si="258"/>
        <v>3.7075494826639022E-2</v>
      </c>
      <c r="H1827" s="2">
        <f t="shared" si="256"/>
        <v>0.47756507862639397</v>
      </c>
      <c r="I1827" s="2">
        <f t="shared" si="257"/>
        <v>32.321085922682911</v>
      </c>
    </row>
    <row r="1828" spans="1:9" ht="13.5" x14ac:dyDescent="0.25">
      <c r="A1828" s="3">
        <f>TITRES_STAT!B1831</f>
        <v>44672</v>
      </c>
      <c r="B1828" s="6">
        <f>TITRES_STAT!D1831</f>
        <v>6.4653999999999998</v>
      </c>
      <c r="C1828" s="2">
        <f t="shared" si="252"/>
        <v>0.11749999999999972</v>
      </c>
      <c r="D1828" s="2">
        <f t="shared" si="253"/>
        <v>0.11749999999999972</v>
      </c>
      <c r="E1828" s="2">
        <f t="shared" si="254"/>
        <v>0</v>
      </c>
      <c r="F1828" s="2">
        <f t="shared" si="258"/>
        <v>2.4834107201853712E-2</v>
      </c>
      <c r="G1828" s="2">
        <f t="shared" si="258"/>
        <v>3.4427245196164809E-2</v>
      </c>
      <c r="H1828" s="2">
        <f t="shared" si="256"/>
        <v>0.72135040315744547</v>
      </c>
      <c r="I1828" s="2">
        <f t="shared" si="257"/>
        <v>41.906075708599708</v>
      </c>
    </row>
    <row r="1829" spans="1:9" ht="13.5" x14ac:dyDescent="0.25">
      <c r="A1829" s="3">
        <f>TITRES_STAT!B1832</f>
        <v>44673</v>
      </c>
      <c r="B1829" s="6">
        <f>TITRES_STAT!D1832</f>
        <v>6.4653999999999998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2.3060242401721304E-2</v>
      </c>
      <c r="G1829" s="2">
        <f t="shared" si="258"/>
        <v>3.1968156253581612E-2</v>
      </c>
      <c r="H1829" s="2">
        <f t="shared" si="256"/>
        <v>0.72135040315744536</v>
      </c>
      <c r="I1829" s="2">
        <f t="shared" si="257"/>
        <v>41.906075708599708</v>
      </c>
    </row>
    <row r="1830" spans="1:9" ht="13.5" x14ac:dyDescent="0.25">
      <c r="A1830" s="3">
        <f>TITRES_STAT!B1833</f>
        <v>44676</v>
      </c>
      <c r="B1830" s="6">
        <f>TITRES_STAT!D1833</f>
        <v>6.4653999999999998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2.1413082230169782E-2</v>
      </c>
      <c r="G1830" s="2">
        <f t="shared" si="258"/>
        <v>2.9684716521182927E-2</v>
      </c>
      <c r="H1830" s="2">
        <f t="shared" si="256"/>
        <v>0.72135040315744536</v>
      </c>
      <c r="I1830" s="2">
        <f t="shared" si="257"/>
        <v>41.906075708599708</v>
      </c>
    </row>
    <row r="1831" spans="1:9" ht="13.5" x14ac:dyDescent="0.25">
      <c r="A1831" s="3">
        <f>TITRES_STAT!B1834</f>
        <v>44677</v>
      </c>
      <c r="B1831" s="6">
        <f>TITRES_STAT!D1834</f>
        <v>6.4653999999999998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1.9883576356586226E-2</v>
      </c>
      <c r="G1831" s="2">
        <f t="shared" si="258"/>
        <v>2.7564379626812716E-2</v>
      </c>
      <c r="H1831" s="2">
        <f t="shared" si="256"/>
        <v>0.72135040315744536</v>
      </c>
      <c r="I1831" s="2">
        <f t="shared" si="257"/>
        <v>41.906075708599708</v>
      </c>
    </row>
    <row r="1832" spans="1:9" ht="13.5" x14ac:dyDescent="0.25">
      <c r="A1832" s="3">
        <f>TITRES_STAT!B1835</f>
        <v>44678</v>
      </c>
      <c r="B1832" s="6">
        <f>TITRES_STAT!D1835</f>
        <v>6.4653999999999998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1.8463320902544354E-2</v>
      </c>
      <c r="G1832" s="2">
        <f t="shared" si="258"/>
        <v>2.5595495367754663E-2</v>
      </c>
      <c r="H1832" s="2">
        <f t="shared" si="256"/>
        <v>0.72135040315744547</v>
      </c>
      <c r="I1832" s="2">
        <f t="shared" si="257"/>
        <v>41.906075708599708</v>
      </c>
    </row>
    <row r="1833" spans="1:9" ht="13.5" x14ac:dyDescent="0.25">
      <c r="A1833" s="3">
        <f>TITRES_STAT!B1836</f>
        <v>44679</v>
      </c>
      <c r="B1833" s="6">
        <f>TITRES_STAT!D1836</f>
        <v>6.4653999999999998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1.7144512266648329E-2</v>
      </c>
      <c r="G1833" s="2">
        <f t="shared" si="258"/>
        <v>2.3767245698629331E-2</v>
      </c>
      <c r="H1833" s="2">
        <f t="shared" si="256"/>
        <v>0.72135040315744547</v>
      </c>
      <c r="I1833" s="2">
        <f t="shared" si="257"/>
        <v>41.906075708599708</v>
      </c>
    </row>
    <row r="1834" spans="1:9" ht="13.5" x14ac:dyDescent="0.25">
      <c r="A1834" s="3">
        <f>TITRES_STAT!B1837</f>
        <v>44680</v>
      </c>
      <c r="B1834" s="6">
        <f>TITRES_STAT!D1837</f>
        <v>6.4653999999999998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1.5919904247602017E-2</v>
      </c>
      <c r="G1834" s="2">
        <f t="shared" si="258"/>
        <v>2.2069585291584377E-2</v>
      </c>
      <c r="H1834" s="2">
        <f t="shared" si="256"/>
        <v>0.72135040315744536</v>
      </c>
      <c r="I1834" s="2">
        <f t="shared" si="257"/>
        <v>41.906075708599708</v>
      </c>
    </row>
    <row r="1835" spans="1:9" ht="13.5" x14ac:dyDescent="0.25">
      <c r="A1835" s="3">
        <f>TITRES_STAT!B1838</f>
        <v>44685</v>
      </c>
      <c r="B1835" s="6">
        <f>TITRES_STAT!D1838</f>
        <v>6.4653999999999998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1.4782768229916159E-2</v>
      </c>
      <c r="G1835" s="2">
        <f t="shared" si="258"/>
        <v>2.0493186342185495E-2</v>
      </c>
      <c r="H1835" s="2">
        <f t="shared" si="256"/>
        <v>0.72135040315744536</v>
      </c>
      <c r="I1835" s="2">
        <f t="shared" si="257"/>
        <v>41.906075708599708</v>
      </c>
    </row>
    <row r="1836" spans="1:9" ht="13.5" x14ac:dyDescent="0.25">
      <c r="A1836" s="3">
        <f>TITRES_STAT!B1839</f>
        <v>44686</v>
      </c>
      <c r="B1836" s="6">
        <f>TITRES_STAT!D1839</f>
        <v>6.4653999999999998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1.3726856213493576E-2</v>
      </c>
      <c r="G1836" s="2">
        <f t="shared" si="258"/>
        <v>1.9029387317743673E-2</v>
      </c>
      <c r="H1836" s="2">
        <f t="shared" si="256"/>
        <v>0.72135040315744536</v>
      </c>
      <c r="I1836" s="2">
        <f t="shared" si="257"/>
        <v>41.906075708599708</v>
      </c>
    </row>
    <row r="1837" spans="1:9" ht="13.5" x14ac:dyDescent="0.25">
      <c r="A1837" s="3">
        <f>TITRES_STAT!B1840</f>
        <v>44687</v>
      </c>
      <c r="B1837" s="6">
        <f>TITRES_STAT!D1840</f>
        <v>6.7397</v>
      </c>
      <c r="C1837" s="2">
        <f t="shared" si="252"/>
        <v>0.27430000000000021</v>
      </c>
      <c r="D1837" s="2">
        <f t="shared" si="253"/>
        <v>0.27430000000000021</v>
      </c>
      <c r="E1837" s="2">
        <f t="shared" si="254"/>
        <v>0</v>
      </c>
      <c r="F1837" s="2">
        <f t="shared" ref="F1837:G1852" si="259">((F1836*13)+D1837)/14</f>
        <v>3.2339223626815475E-2</v>
      </c>
      <c r="G1837" s="2">
        <f t="shared" si="259"/>
        <v>1.7670145366476268E-2</v>
      </c>
      <c r="H1837" s="2">
        <f t="shared" si="256"/>
        <v>1.8301617194485182</v>
      </c>
      <c r="I1837" s="2">
        <f t="shared" si="257"/>
        <v>64.666330085375506</v>
      </c>
    </row>
    <row r="1838" spans="1:9" ht="13.5" x14ac:dyDescent="0.25">
      <c r="A1838" s="3">
        <f>TITRES_STAT!B1841</f>
        <v>44690</v>
      </c>
      <c r="B1838" s="6">
        <f>TITRES_STAT!D1841</f>
        <v>6.7397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3.0029279082042941E-2</v>
      </c>
      <c r="G1838" s="2">
        <f t="shared" si="259"/>
        <v>1.6407992126013678E-2</v>
      </c>
      <c r="H1838" s="2">
        <f t="shared" si="256"/>
        <v>1.8301617194485182</v>
      </c>
      <c r="I1838" s="2">
        <f t="shared" si="257"/>
        <v>64.666330085375506</v>
      </c>
    </row>
    <row r="1839" spans="1:9" ht="13.5" x14ac:dyDescent="0.25">
      <c r="A1839" s="3">
        <f>TITRES_STAT!B1842</f>
        <v>44691</v>
      </c>
      <c r="B1839" s="6">
        <f>TITRES_STAT!D1842</f>
        <v>6.7397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2.7884330576182729E-2</v>
      </c>
      <c r="G1839" s="2">
        <f t="shared" si="259"/>
        <v>1.5235992688441271E-2</v>
      </c>
      <c r="H1839" s="2">
        <f t="shared" si="256"/>
        <v>1.8301617194485182</v>
      </c>
      <c r="I1839" s="2">
        <f t="shared" si="257"/>
        <v>64.666330085375506</v>
      </c>
    </row>
    <row r="1840" spans="1:9" ht="13.5" x14ac:dyDescent="0.25">
      <c r="A1840" s="3">
        <f>TITRES_STAT!B1843</f>
        <v>44692</v>
      </c>
      <c r="B1840" s="6">
        <f>TITRES_STAT!D1843</f>
        <v>6.7397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2.5892592677883963E-2</v>
      </c>
      <c r="G1840" s="2">
        <f t="shared" si="259"/>
        <v>1.4147707496409753E-2</v>
      </c>
      <c r="H1840" s="2">
        <f t="shared" si="256"/>
        <v>1.8301617194485182</v>
      </c>
      <c r="I1840" s="2">
        <f t="shared" si="257"/>
        <v>64.666330085375506</v>
      </c>
    </row>
    <row r="1841" spans="1:9" ht="13.5" x14ac:dyDescent="0.25">
      <c r="A1841" s="3">
        <f>TITRES_STAT!B1844</f>
        <v>44693</v>
      </c>
      <c r="B1841" s="6">
        <f>TITRES_STAT!D1844</f>
        <v>6.7397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2.4043121772320823E-2</v>
      </c>
      <c r="G1841" s="2">
        <f t="shared" si="259"/>
        <v>1.3137156960951912E-2</v>
      </c>
      <c r="H1841" s="2">
        <f t="shared" si="256"/>
        <v>1.8301617194485182</v>
      </c>
      <c r="I1841" s="2">
        <f t="shared" si="257"/>
        <v>64.666330085375506</v>
      </c>
    </row>
    <row r="1842" spans="1:9" ht="13.5" x14ac:dyDescent="0.25">
      <c r="A1842" s="3">
        <f>TITRES_STAT!B1845</f>
        <v>44694</v>
      </c>
      <c r="B1842" s="6">
        <f>TITRES_STAT!D1845</f>
        <v>6.7397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2.2325755931440764E-2</v>
      </c>
      <c r="G1842" s="2">
        <f t="shared" si="259"/>
        <v>1.2198788606598204E-2</v>
      </c>
      <c r="H1842" s="2">
        <f t="shared" si="256"/>
        <v>1.8301617194485182</v>
      </c>
      <c r="I1842" s="2">
        <f t="shared" si="257"/>
        <v>64.666330085375506</v>
      </c>
    </row>
    <row r="1843" spans="1:9" ht="13.5" x14ac:dyDescent="0.25">
      <c r="A1843" s="3">
        <f>TITRES_STAT!B1846</f>
        <v>44697</v>
      </c>
      <c r="B1843" s="6">
        <f>TITRES_STAT!D1846</f>
        <v>6.7397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2.0731059079194997E-2</v>
      </c>
      <c r="G1843" s="2">
        <f t="shared" si="259"/>
        <v>1.132744656326976E-2</v>
      </c>
      <c r="H1843" s="2">
        <f t="shared" si="256"/>
        <v>1.8301617194485187</v>
      </c>
      <c r="I1843" s="2">
        <f t="shared" si="257"/>
        <v>64.666330085375535</v>
      </c>
    </row>
    <row r="1844" spans="1:9" ht="13.5" x14ac:dyDescent="0.25">
      <c r="A1844" s="3">
        <f>TITRES_STAT!B1847</f>
        <v>44698</v>
      </c>
      <c r="B1844" s="6">
        <f>TITRES_STAT!D1847</f>
        <v>6.7397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1.9250269144966782E-2</v>
      </c>
      <c r="G1844" s="2">
        <f t="shared" si="259"/>
        <v>1.051834323732192E-2</v>
      </c>
      <c r="H1844" s="2">
        <f t="shared" si="256"/>
        <v>1.8301617194485185</v>
      </c>
      <c r="I1844" s="2">
        <f t="shared" si="257"/>
        <v>64.66633008537552</v>
      </c>
    </row>
    <row r="1845" spans="1:9" ht="13.5" x14ac:dyDescent="0.25">
      <c r="A1845" s="3">
        <f>TITRES_STAT!B1848</f>
        <v>44699</v>
      </c>
      <c r="B1845" s="6">
        <f>TITRES_STAT!D1848</f>
        <v>6.7397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1.7875249920326297E-2</v>
      </c>
      <c r="G1845" s="2">
        <f t="shared" si="259"/>
        <v>9.7670330060846411E-3</v>
      </c>
      <c r="H1845" s="2">
        <f t="shared" si="256"/>
        <v>1.8301617194485182</v>
      </c>
      <c r="I1845" s="2">
        <f t="shared" si="257"/>
        <v>64.666330085375506</v>
      </c>
    </row>
    <row r="1846" spans="1:9" ht="13.5" x14ac:dyDescent="0.25">
      <c r="A1846" s="3">
        <f>TITRES_STAT!B1849</f>
        <v>44700</v>
      </c>
      <c r="B1846" s="6">
        <f>TITRES_STAT!D1849</f>
        <v>6.7397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1.6598446354588705E-2</v>
      </c>
      <c r="G1846" s="2">
        <f t="shared" si="259"/>
        <v>9.0693877913643091E-3</v>
      </c>
      <c r="H1846" s="2">
        <f t="shared" si="256"/>
        <v>1.8301617194485185</v>
      </c>
      <c r="I1846" s="2">
        <f t="shared" si="257"/>
        <v>64.66633008537552</v>
      </c>
    </row>
    <row r="1847" spans="1:9" ht="13.5" x14ac:dyDescent="0.25">
      <c r="A1847" s="3">
        <f>TITRES_STAT!B1850</f>
        <v>44701</v>
      </c>
      <c r="B1847" s="6">
        <f>TITRES_STAT!D1850</f>
        <v>6.7397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1.5412843043546653E-2</v>
      </c>
      <c r="G1847" s="2">
        <f t="shared" si="259"/>
        <v>8.4215743776954299E-3</v>
      </c>
      <c r="H1847" s="2">
        <f t="shared" si="256"/>
        <v>1.8301617194485182</v>
      </c>
      <c r="I1847" s="2">
        <f t="shared" si="257"/>
        <v>64.666330085375506</v>
      </c>
    </row>
    <row r="1848" spans="1:9" ht="13.5" x14ac:dyDescent="0.25">
      <c r="A1848" s="3">
        <f>TITRES_STAT!B1851</f>
        <v>44704</v>
      </c>
      <c r="B1848" s="6">
        <f>TITRES_STAT!D1851</f>
        <v>6.7397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1.4311925683293319E-2</v>
      </c>
      <c r="G1848" s="2">
        <f t="shared" si="259"/>
        <v>7.820033350717185E-3</v>
      </c>
      <c r="H1848" s="2">
        <f t="shared" si="256"/>
        <v>1.830161719448518</v>
      </c>
      <c r="I1848" s="2">
        <f t="shared" si="257"/>
        <v>64.666330085375506</v>
      </c>
    </row>
    <row r="1849" spans="1:9" ht="13.5" x14ac:dyDescent="0.25">
      <c r="A1849" s="3">
        <f>TITRES_STAT!B1852</f>
        <v>44705</v>
      </c>
      <c r="B1849" s="6">
        <f>TITRES_STAT!D1852</f>
        <v>7.0374999999999996</v>
      </c>
      <c r="C1849" s="2">
        <f t="shared" si="252"/>
        <v>0.29779999999999962</v>
      </c>
      <c r="D1849" s="2">
        <f t="shared" si="253"/>
        <v>0.29779999999999962</v>
      </c>
      <c r="E1849" s="2">
        <f t="shared" si="254"/>
        <v>0</v>
      </c>
      <c r="F1849" s="2">
        <f t="shared" si="259"/>
        <v>3.4561073848772342E-2</v>
      </c>
      <c r="G1849" s="2">
        <f t="shared" si="259"/>
        <v>7.2614595399516715E-3</v>
      </c>
      <c r="H1849" s="2">
        <f t="shared" si="256"/>
        <v>4.7595216441848223</v>
      </c>
      <c r="I1849" s="2">
        <f t="shared" si="257"/>
        <v>82.637446965588481</v>
      </c>
    </row>
    <row r="1850" spans="1:9" ht="13.5" x14ac:dyDescent="0.25">
      <c r="A1850" s="3">
        <f>TITRES_STAT!B1853</f>
        <v>44706</v>
      </c>
      <c r="B1850" s="6">
        <f>TITRES_STAT!D1853</f>
        <v>7.0374999999999996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3.2092425716717173E-2</v>
      </c>
      <c r="G1850" s="2">
        <f t="shared" si="259"/>
        <v>6.7427838585265515E-3</v>
      </c>
      <c r="H1850" s="2">
        <f t="shared" si="256"/>
        <v>4.7595216441848223</v>
      </c>
      <c r="I1850" s="2">
        <f t="shared" si="257"/>
        <v>82.637446965588481</v>
      </c>
    </row>
    <row r="1851" spans="1:9" ht="13.5" x14ac:dyDescent="0.25">
      <c r="A1851" s="3">
        <f>TITRES_STAT!B1854</f>
        <v>44707</v>
      </c>
      <c r="B1851" s="6">
        <f>TITRES_STAT!D1854</f>
        <v>6.7241</v>
      </c>
      <c r="C1851" s="2">
        <f t="shared" si="252"/>
        <v>-0.31339999999999968</v>
      </c>
      <c r="D1851" s="2">
        <f t="shared" si="253"/>
        <v>0</v>
      </c>
      <c r="E1851" s="2">
        <f t="shared" si="254"/>
        <v>0.31339999999999968</v>
      </c>
      <c r="F1851" s="2">
        <f t="shared" si="259"/>
        <v>2.9800109594094518E-2</v>
      </c>
      <c r="G1851" s="2">
        <f t="shared" si="259"/>
        <v>2.8646870725774629E-2</v>
      </c>
      <c r="H1851" s="2">
        <f t="shared" si="256"/>
        <v>1.0402570626076195</v>
      </c>
      <c r="I1851" s="2">
        <f t="shared" si="257"/>
        <v>50.98656839242031</v>
      </c>
    </row>
    <row r="1852" spans="1:9" ht="13.5" x14ac:dyDescent="0.25">
      <c r="A1852" s="3">
        <f>TITRES_STAT!B1855</f>
        <v>44708</v>
      </c>
      <c r="B1852" s="6">
        <f>TITRES_STAT!D1855</f>
        <v>6.7241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2.7671530337373483E-2</v>
      </c>
      <c r="G1852" s="2">
        <f t="shared" si="259"/>
        <v>2.6600665673933582E-2</v>
      </c>
      <c r="H1852" s="2">
        <f t="shared" si="256"/>
        <v>1.0402570626076195</v>
      </c>
      <c r="I1852" s="2">
        <f t="shared" si="257"/>
        <v>50.98656839242031</v>
      </c>
    </row>
    <row r="1853" spans="1:9" ht="13.5" x14ac:dyDescent="0.25">
      <c r="A1853" s="3">
        <f>TITRES_STAT!B1856</f>
        <v>44711</v>
      </c>
      <c r="B1853" s="6">
        <f>TITRES_STAT!D1856</f>
        <v>6.7241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2.569499245613252E-2</v>
      </c>
      <c r="G1853" s="2">
        <f t="shared" si="260"/>
        <v>2.4700618125795468E-2</v>
      </c>
      <c r="H1853" s="2">
        <f t="shared" si="256"/>
        <v>1.0402570626076195</v>
      </c>
      <c r="I1853" s="2">
        <f t="shared" si="257"/>
        <v>50.98656839242031</v>
      </c>
    </row>
    <row r="1854" spans="1:9" ht="13.5" x14ac:dyDescent="0.25">
      <c r="A1854" s="3">
        <f>TITRES_STAT!B1857</f>
        <v>44712</v>
      </c>
      <c r="B1854" s="6">
        <f>TITRES_STAT!D1857</f>
        <v>6.7241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2.3859635852123053E-2</v>
      </c>
      <c r="G1854" s="2">
        <f t="shared" si="260"/>
        <v>2.2936288259667221E-2</v>
      </c>
      <c r="H1854" s="2">
        <f t="shared" si="256"/>
        <v>1.0402570626076195</v>
      </c>
      <c r="I1854" s="2">
        <f t="shared" si="257"/>
        <v>50.98656839242031</v>
      </c>
    </row>
    <row r="1855" spans="1:9" ht="13.5" x14ac:dyDescent="0.25">
      <c r="A1855" s="3">
        <f>TITRES_STAT!B1858</f>
        <v>44713</v>
      </c>
      <c r="B1855" s="6">
        <f>TITRES_STAT!D1858</f>
        <v>6.7241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2.2155376148399981E-2</v>
      </c>
      <c r="G1855" s="2">
        <f t="shared" si="260"/>
        <v>2.1297981955405276E-2</v>
      </c>
      <c r="H1855" s="2">
        <f t="shared" si="256"/>
        <v>1.0402570626076197</v>
      </c>
      <c r="I1855" s="2">
        <f t="shared" si="257"/>
        <v>50.986568392420317</v>
      </c>
    </row>
    <row r="1856" spans="1:9" ht="13.5" x14ac:dyDescent="0.25">
      <c r="A1856" s="3">
        <f>TITRES_STAT!B1859</f>
        <v>44714</v>
      </c>
      <c r="B1856" s="6">
        <f>TITRES_STAT!D1859</f>
        <v>6.7241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2.0572849280657123E-2</v>
      </c>
      <c r="G1856" s="2">
        <f t="shared" si="260"/>
        <v>1.9776697530019184E-2</v>
      </c>
      <c r="H1856" s="2">
        <f t="shared" si="256"/>
        <v>1.0402570626076197</v>
      </c>
      <c r="I1856" s="2">
        <f t="shared" si="257"/>
        <v>50.986568392420317</v>
      </c>
    </row>
    <row r="1857" spans="1:9" ht="13.5" x14ac:dyDescent="0.25">
      <c r="A1857" s="3">
        <f>TITRES_STAT!B1860</f>
        <v>44715</v>
      </c>
      <c r="B1857" s="6">
        <f>TITRES_STAT!D1860</f>
        <v>6.7241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1.9103360046324468E-2</v>
      </c>
      <c r="G1857" s="2">
        <f t="shared" si="260"/>
        <v>1.8364076277874956E-2</v>
      </c>
      <c r="H1857" s="2">
        <f t="shared" si="256"/>
        <v>1.0402570626076195</v>
      </c>
      <c r="I1857" s="2">
        <f t="shared" si="257"/>
        <v>50.98656839242031</v>
      </c>
    </row>
    <row r="1858" spans="1:9" ht="13.5" x14ac:dyDescent="0.25">
      <c r="A1858" s="3">
        <f>TITRES_STAT!B1861</f>
        <v>44718</v>
      </c>
      <c r="B1858" s="6">
        <f>TITRES_STAT!D1861</f>
        <v>6.7241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1.7738834328729865E-2</v>
      </c>
      <c r="G1858" s="2">
        <f t="shared" si="260"/>
        <v>1.7052356543741033E-2</v>
      </c>
      <c r="H1858" s="2">
        <f t="shared" si="256"/>
        <v>1.0402570626076195</v>
      </c>
      <c r="I1858" s="2">
        <f t="shared" si="257"/>
        <v>50.98656839242031</v>
      </c>
    </row>
    <row r="1859" spans="1:9" ht="13.5" x14ac:dyDescent="0.25">
      <c r="A1859" s="3">
        <f>TITRES_STAT!B1862</f>
        <v>44719</v>
      </c>
      <c r="B1859" s="6">
        <f>TITRES_STAT!D1862</f>
        <v>6.7241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1.6471774733820589E-2</v>
      </c>
      <c r="G1859" s="2">
        <f t="shared" si="260"/>
        <v>1.5834331076330959E-2</v>
      </c>
      <c r="H1859" s="2">
        <f t="shared" si="256"/>
        <v>1.0402570626076195</v>
      </c>
      <c r="I1859" s="2">
        <f t="shared" si="257"/>
        <v>50.98656839242031</v>
      </c>
    </row>
    <row r="1860" spans="1:9" ht="13.5" x14ac:dyDescent="0.25">
      <c r="A1860" s="3">
        <f>TITRES_STAT!B1863</f>
        <v>44720</v>
      </c>
      <c r="B1860" s="6">
        <f>TITRES_STAT!D1863</f>
        <v>6.7241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1.5295219395690547E-2</v>
      </c>
      <c r="G1860" s="2">
        <f t="shared" si="260"/>
        <v>1.4703307428021605E-2</v>
      </c>
      <c r="H1860" s="2">
        <f t="shared" si="256"/>
        <v>1.0402570626076195</v>
      </c>
      <c r="I1860" s="2">
        <f t="shared" si="257"/>
        <v>50.98656839242031</v>
      </c>
    </row>
    <row r="1861" spans="1:9" ht="13.5" x14ac:dyDescent="0.25">
      <c r="A1861" s="3">
        <f>TITRES_STAT!B1864</f>
        <v>44721</v>
      </c>
      <c r="B1861" s="6">
        <f>TITRES_STAT!D1864</f>
        <v>6.7241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1.4202703724569794E-2</v>
      </c>
      <c r="G1861" s="2">
        <f t="shared" si="260"/>
        <v>1.3653071183162918E-2</v>
      </c>
      <c r="H1861" s="2">
        <f t="shared" si="256"/>
        <v>1.0402570626076195</v>
      </c>
      <c r="I1861" s="2">
        <f t="shared" si="257"/>
        <v>50.98656839242031</v>
      </c>
    </row>
    <row r="1862" spans="1:9" ht="13.5" x14ac:dyDescent="0.25">
      <c r="A1862" s="3">
        <f>TITRES_STAT!B1865</f>
        <v>44722</v>
      </c>
      <c r="B1862" s="6">
        <f>TITRES_STAT!D1865</f>
        <v>6.7241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1.3188224887100522E-2</v>
      </c>
      <c r="G1862" s="2">
        <f t="shared" si="260"/>
        <v>1.2677851812936996E-2</v>
      </c>
      <c r="H1862" s="2">
        <f t="shared" si="256"/>
        <v>1.0402570626076193</v>
      </c>
      <c r="I1862" s="2">
        <f t="shared" si="257"/>
        <v>50.986568392420295</v>
      </c>
    </row>
    <row r="1863" spans="1:9" ht="13.5" x14ac:dyDescent="0.25">
      <c r="A1863" s="3">
        <f>TITRES_STAT!B1866</f>
        <v>44725</v>
      </c>
      <c r="B1863" s="6">
        <f>TITRES_STAT!D1866</f>
        <v>6.7241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1.2246208823736199E-2</v>
      </c>
      <c r="G1863" s="2">
        <f t="shared" si="260"/>
        <v>1.1772290969155783E-2</v>
      </c>
      <c r="H1863" s="2">
        <f t="shared" si="256"/>
        <v>1.0402570626076193</v>
      </c>
      <c r="I1863" s="2">
        <f t="shared" si="257"/>
        <v>50.986568392420295</v>
      </c>
    </row>
    <row r="1864" spans="1:9" ht="13.5" x14ac:dyDescent="0.25">
      <c r="A1864" s="3">
        <f>TITRES_STAT!B1867</f>
        <v>44726</v>
      </c>
      <c r="B1864" s="6">
        <f>TITRES_STAT!D1867</f>
        <v>6.4653999999999998</v>
      </c>
      <c r="C1864" s="2">
        <f t="shared" si="261"/>
        <v>-0.25870000000000015</v>
      </c>
      <c r="D1864" s="2">
        <f t="shared" si="262"/>
        <v>0</v>
      </c>
      <c r="E1864" s="2">
        <f t="shared" si="263"/>
        <v>0.25870000000000015</v>
      </c>
      <c r="F1864" s="2">
        <f t="shared" si="260"/>
        <v>1.1371479622040756E-2</v>
      </c>
      <c r="G1864" s="2">
        <f t="shared" si="260"/>
        <v>2.9409984471358952E-2</v>
      </c>
      <c r="H1864" s="2">
        <f t="shared" si="256"/>
        <v>0.38665371051504377</v>
      </c>
      <c r="I1864" s="2">
        <f t="shared" si="257"/>
        <v>27.883941576980263</v>
      </c>
    </row>
    <row r="1865" spans="1:9" ht="13.5" x14ac:dyDescent="0.25">
      <c r="A1865" s="3">
        <f>TITRES_STAT!B1868</f>
        <v>44727</v>
      </c>
      <c r="B1865" s="6">
        <f>TITRES_STAT!D1868</f>
        <v>6.4653999999999998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1.0559231077609274E-2</v>
      </c>
      <c r="G1865" s="2">
        <f t="shared" si="260"/>
        <v>2.7309271294833314E-2</v>
      </c>
      <c r="H1865" s="2">
        <f t="shared" si="256"/>
        <v>0.38665371051504371</v>
      </c>
      <c r="I1865" s="2">
        <f t="shared" si="257"/>
        <v>27.883941576980249</v>
      </c>
    </row>
    <row r="1866" spans="1:9" ht="13.5" x14ac:dyDescent="0.25">
      <c r="A1866" s="3">
        <f>TITRES_STAT!B1869</f>
        <v>44728</v>
      </c>
      <c r="B1866" s="6">
        <f>TITRES_STAT!D1869</f>
        <v>6.4653999999999998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9.8050002863514681E-3</v>
      </c>
      <c r="G1866" s="2">
        <f t="shared" si="260"/>
        <v>2.5358609059488078E-2</v>
      </c>
      <c r="H1866" s="2">
        <f t="shared" si="256"/>
        <v>0.38665371051504371</v>
      </c>
      <c r="I1866" s="2">
        <f t="shared" si="257"/>
        <v>27.883941576980249</v>
      </c>
    </row>
    <row r="1867" spans="1:9" ht="13.5" x14ac:dyDescent="0.25">
      <c r="A1867" s="3">
        <f>TITRES_STAT!B1870</f>
        <v>44729</v>
      </c>
      <c r="B1867" s="6">
        <f>TITRES_STAT!D1870</f>
        <v>6.3871000000000002</v>
      </c>
      <c r="C1867" s="2">
        <f t="shared" si="261"/>
        <v>-7.8299999999999592E-2</v>
      </c>
      <c r="D1867" s="2">
        <f t="shared" si="262"/>
        <v>0</v>
      </c>
      <c r="E1867" s="2">
        <f t="shared" si="263"/>
        <v>7.8299999999999592E-2</v>
      </c>
      <c r="F1867" s="2">
        <f t="shared" si="260"/>
        <v>9.1046431230406479E-3</v>
      </c>
      <c r="G1867" s="2">
        <f t="shared" si="260"/>
        <v>2.9140136983810329E-2</v>
      </c>
      <c r="H1867" s="2">
        <f t="shared" si="256"/>
        <v>0.31244338789824505</v>
      </c>
      <c r="I1867" s="2">
        <f t="shared" si="257"/>
        <v>23.80623734168023</v>
      </c>
    </row>
    <row r="1868" spans="1:9" ht="13.5" x14ac:dyDescent="0.25">
      <c r="A1868" s="3">
        <f>TITRES_STAT!B1871</f>
        <v>44732</v>
      </c>
      <c r="B1868" s="6">
        <f>TITRES_STAT!D1871</f>
        <v>6.3871000000000002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8.4543114713948875E-3</v>
      </c>
      <c r="G1868" s="2">
        <f t="shared" si="260"/>
        <v>2.7058698627823875E-2</v>
      </c>
      <c r="H1868" s="2">
        <f t="shared" si="256"/>
        <v>0.31244338789824511</v>
      </c>
      <c r="I1868" s="2">
        <f t="shared" si="257"/>
        <v>23.80623734168023</v>
      </c>
    </row>
    <row r="1869" spans="1:9" ht="13.5" x14ac:dyDescent="0.25">
      <c r="A1869" s="3">
        <f>TITRES_STAT!B1872</f>
        <v>44733</v>
      </c>
      <c r="B1869" s="6">
        <f>TITRES_STAT!D1872</f>
        <v>6.2694999999999999</v>
      </c>
      <c r="C1869" s="2">
        <f t="shared" si="261"/>
        <v>-0.11760000000000037</v>
      </c>
      <c r="D1869" s="2">
        <f t="shared" si="262"/>
        <v>0</v>
      </c>
      <c r="E1869" s="2">
        <f t="shared" si="263"/>
        <v>0.11760000000000037</v>
      </c>
      <c r="F1869" s="2">
        <f t="shared" ref="F1869:G1884" si="264">((F1868*13)+D1869)/14</f>
        <v>7.8504320805809664E-3</v>
      </c>
      <c r="G1869" s="2">
        <f t="shared" si="264"/>
        <v>3.3525934440122196E-2</v>
      </c>
      <c r="H1869" s="2">
        <f t="shared" si="256"/>
        <v>0.23415997828791177</v>
      </c>
      <c r="I1869" s="2">
        <f t="shared" si="257"/>
        <v>18.973227329308656</v>
      </c>
    </row>
    <row r="1870" spans="1:9" ht="13.5" x14ac:dyDescent="0.25">
      <c r="A1870" s="3">
        <f>TITRES_STAT!B1873</f>
        <v>44734</v>
      </c>
      <c r="B1870" s="6">
        <f>TITRES_STAT!D1873</f>
        <v>6.2694999999999999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7.2896869319680401E-3</v>
      </c>
      <c r="G1870" s="2">
        <f t="shared" si="264"/>
        <v>3.1131224837256326E-2</v>
      </c>
      <c r="H1870" s="2">
        <f t="shared" si="256"/>
        <v>0.23415997828791174</v>
      </c>
      <c r="I1870" s="2">
        <f t="shared" si="257"/>
        <v>18.973227329308656</v>
      </c>
    </row>
    <row r="1871" spans="1:9" ht="13.5" x14ac:dyDescent="0.25">
      <c r="A1871" s="3">
        <f>TITRES_STAT!B1874</f>
        <v>44735</v>
      </c>
      <c r="B1871" s="6">
        <f>TITRES_STAT!D1874</f>
        <v>6.2694999999999999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6.7689950082560372E-3</v>
      </c>
      <c r="G1871" s="2">
        <f t="shared" si="264"/>
        <v>2.8907565920309443E-2</v>
      </c>
      <c r="H1871" s="2">
        <f t="shared" si="256"/>
        <v>0.23415997828791177</v>
      </c>
      <c r="I1871" s="2">
        <f t="shared" si="257"/>
        <v>18.973227329308656</v>
      </c>
    </row>
    <row r="1872" spans="1:9" ht="13.5" x14ac:dyDescent="0.25">
      <c r="A1872" s="3">
        <f>TITRES_STAT!B1875</f>
        <v>44736</v>
      </c>
      <c r="B1872" s="6">
        <f>TITRES_STAT!D1875</f>
        <v>6.2694999999999999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6.2854953648091771E-3</v>
      </c>
      <c r="G1872" s="2">
        <f t="shared" si="264"/>
        <v>2.6842739783144481E-2</v>
      </c>
      <c r="H1872" s="2">
        <f t="shared" si="256"/>
        <v>0.23415997828791177</v>
      </c>
      <c r="I1872" s="2">
        <f t="shared" si="257"/>
        <v>18.973227329308656</v>
      </c>
    </row>
    <row r="1873" spans="1:9" ht="13.5" x14ac:dyDescent="0.25">
      <c r="A1873" s="3">
        <f>TITRES_STAT!B1876</f>
        <v>44739</v>
      </c>
      <c r="B1873" s="6">
        <f>TITRES_STAT!D1876</f>
        <v>6.2694999999999999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5.8365314101799506E-3</v>
      </c>
      <c r="G1873" s="2">
        <f t="shared" si="264"/>
        <v>2.4925401227205591E-2</v>
      </c>
      <c r="H1873" s="2">
        <f t="shared" ref="H1873:H1936" si="265">F1873/G1873</f>
        <v>0.23415997828791177</v>
      </c>
      <c r="I1873" s="2">
        <f t="shared" ref="I1873:I1936" si="266">IF(G1873=0,100,100-(100/(1+H1873)))</f>
        <v>18.973227329308656</v>
      </c>
    </row>
    <row r="1874" spans="1:9" ht="13.5" x14ac:dyDescent="0.25">
      <c r="A1874" s="3">
        <f>TITRES_STAT!B1877</f>
        <v>44740</v>
      </c>
      <c r="B1874" s="6">
        <f>TITRES_STAT!D1877</f>
        <v>6.2694999999999999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5.4196363094528108E-3</v>
      </c>
      <c r="G1874" s="2">
        <f t="shared" si="264"/>
        <v>2.3145015425262337E-2</v>
      </c>
      <c r="H1874" s="2">
        <f t="shared" si="265"/>
        <v>0.23415997828791171</v>
      </c>
      <c r="I1874" s="2">
        <f t="shared" si="266"/>
        <v>18.973227329308656</v>
      </c>
    </row>
    <row r="1875" spans="1:9" ht="13.5" x14ac:dyDescent="0.25">
      <c r="A1875" s="3">
        <f>TITRES_STAT!B1878</f>
        <v>44741</v>
      </c>
      <c r="B1875" s="6">
        <f>TITRES_STAT!D1878</f>
        <v>6.2694999999999999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5.0325194302061815E-3</v>
      </c>
      <c r="G1875" s="2">
        <f t="shared" si="264"/>
        <v>2.1491800037743598E-2</v>
      </c>
      <c r="H1875" s="2">
        <f t="shared" si="265"/>
        <v>0.23415997828791174</v>
      </c>
      <c r="I1875" s="2">
        <f t="shared" si="266"/>
        <v>18.973227329308656</v>
      </c>
    </row>
    <row r="1876" spans="1:9" ht="13.5" x14ac:dyDescent="0.25">
      <c r="A1876" s="3">
        <f>TITRES_STAT!B1879</f>
        <v>44742</v>
      </c>
      <c r="B1876" s="6">
        <f>TITRES_STAT!D1879</f>
        <v>6.2694999999999999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4.6730537566200261E-3</v>
      </c>
      <c r="G1876" s="2">
        <f t="shared" si="264"/>
        <v>1.9956671463619059E-2</v>
      </c>
      <c r="H1876" s="2">
        <f t="shared" si="265"/>
        <v>0.23415997828791171</v>
      </c>
      <c r="I1876" s="2">
        <f t="shared" si="266"/>
        <v>18.973227329308656</v>
      </c>
    </row>
    <row r="1877" spans="1:9" ht="13.5" x14ac:dyDescent="0.25">
      <c r="A1877" s="3">
        <f>TITRES_STAT!B1880</f>
        <v>44743</v>
      </c>
      <c r="B1877" s="6">
        <f>TITRES_STAT!D1880</f>
        <v>6.2694999999999999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4.3392642025757381E-3</v>
      </c>
      <c r="G1877" s="2">
        <f t="shared" si="264"/>
        <v>1.8531194930503415E-2</v>
      </c>
      <c r="H1877" s="2">
        <f t="shared" si="265"/>
        <v>0.23415997828791166</v>
      </c>
      <c r="I1877" s="2">
        <f t="shared" si="266"/>
        <v>18.973227329308642</v>
      </c>
    </row>
    <row r="1878" spans="1:9" ht="13.5" x14ac:dyDescent="0.25">
      <c r="A1878" s="3">
        <f>TITRES_STAT!B1881</f>
        <v>44746</v>
      </c>
      <c r="B1878" s="6">
        <f>TITRES_STAT!D1881</f>
        <v>6.2694999999999999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4.0293167595346138E-3</v>
      </c>
      <c r="G1878" s="2">
        <f t="shared" si="264"/>
        <v>1.720753814975317E-2</v>
      </c>
      <c r="H1878" s="2">
        <f t="shared" si="265"/>
        <v>0.23415997828791166</v>
      </c>
      <c r="I1878" s="2">
        <f t="shared" si="266"/>
        <v>18.973227329308642</v>
      </c>
    </row>
    <row r="1879" spans="1:9" ht="13.5" x14ac:dyDescent="0.25">
      <c r="A1879" s="3">
        <f>TITRES_STAT!B1882</f>
        <v>44747</v>
      </c>
      <c r="B1879" s="6">
        <f>TITRES_STAT!D1882</f>
        <v>6.2694999999999999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3.7415084195678559E-3</v>
      </c>
      <c r="G1879" s="2">
        <f t="shared" si="264"/>
        <v>1.5978428281913658E-2</v>
      </c>
      <c r="H1879" s="2">
        <f t="shared" si="265"/>
        <v>0.23415997828791166</v>
      </c>
      <c r="I1879" s="2">
        <f t="shared" si="266"/>
        <v>18.973227329308642</v>
      </c>
    </row>
    <row r="1880" spans="1:9" ht="13.5" x14ac:dyDescent="0.25">
      <c r="A1880" s="3">
        <f>TITRES_STAT!B1883</f>
        <v>44748</v>
      </c>
      <c r="B1880" s="6">
        <f>TITRES_STAT!D1883</f>
        <v>6.2694999999999999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3.474257818170152E-3</v>
      </c>
      <c r="G1880" s="2">
        <f t="shared" si="264"/>
        <v>1.4837111976062684E-2</v>
      </c>
      <c r="H1880" s="2">
        <f t="shared" si="265"/>
        <v>0.23415997828791166</v>
      </c>
      <c r="I1880" s="2">
        <f t="shared" si="266"/>
        <v>18.973227329308642</v>
      </c>
    </row>
    <row r="1881" spans="1:9" ht="13.5" x14ac:dyDescent="0.25">
      <c r="A1881" s="3">
        <f>TITRES_STAT!B1884</f>
        <v>44749</v>
      </c>
      <c r="B1881" s="6">
        <f>TITRES_STAT!D1884</f>
        <v>6.2694999999999999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3.2260965454437127E-3</v>
      </c>
      <c r="G1881" s="2">
        <f t="shared" si="264"/>
        <v>1.3777318263486779E-2</v>
      </c>
      <c r="H1881" s="2">
        <f t="shared" si="265"/>
        <v>0.23415997828791163</v>
      </c>
      <c r="I1881" s="2">
        <f t="shared" si="266"/>
        <v>18.973227329308642</v>
      </c>
    </row>
    <row r="1882" spans="1:9" ht="13.5" x14ac:dyDescent="0.25">
      <c r="A1882" s="3">
        <f>TITRES_STAT!B1885</f>
        <v>44750</v>
      </c>
      <c r="B1882" s="6">
        <f>TITRES_STAT!D1885</f>
        <v>6.2694999999999999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2.9956610779120186E-3</v>
      </c>
      <c r="G1882" s="2">
        <f t="shared" si="264"/>
        <v>1.2793224101809152E-2</v>
      </c>
      <c r="H1882" s="2">
        <f t="shared" si="265"/>
        <v>0.2341599782879116</v>
      </c>
      <c r="I1882" s="2">
        <f t="shared" si="266"/>
        <v>18.973227329308642</v>
      </c>
    </row>
    <row r="1883" spans="1:9" ht="13.5" x14ac:dyDescent="0.25">
      <c r="A1883" s="3">
        <f>TITRES_STAT!B1886</f>
        <v>44753</v>
      </c>
      <c r="B1883" s="6">
        <f>TITRES_STAT!D1886</f>
        <v>5.9874000000000001</v>
      </c>
      <c r="C1883" s="2">
        <f t="shared" si="261"/>
        <v>-0.2820999999999998</v>
      </c>
      <c r="D1883" s="2">
        <f t="shared" si="262"/>
        <v>0</v>
      </c>
      <c r="E1883" s="2">
        <f t="shared" si="263"/>
        <v>0.2820999999999998</v>
      </c>
      <c r="F1883" s="2">
        <f t="shared" si="264"/>
        <v>2.7816852866325886E-3</v>
      </c>
      <c r="G1883" s="2">
        <f t="shared" si="264"/>
        <v>3.2029422380251339E-2</v>
      </c>
      <c r="H1883" s="2">
        <f t="shared" si="265"/>
        <v>8.6847813039167276E-2</v>
      </c>
      <c r="I1883" s="2">
        <f t="shared" si="266"/>
        <v>7.9907979753221809</v>
      </c>
    </row>
    <row r="1884" spans="1:9" ht="13.5" x14ac:dyDescent="0.25">
      <c r="A1884" s="3">
        <f>TITRES_STAT!B1887</f>
        <v>44754</v>
      </c>
      <c r="B1884" s="6">
        <f>TITRES_STAT!D1887</f>
        <v>5.9874000000000001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2.5829934804445466E-3</v>
      </c>
      <c r="G1884" s="2">
        <f t="shared" si="264"/>
        <v>2.9741606495947672E-2</v>
      </c>
      <c r="H1884" s="2">
        <f t="shared" si="265"/>
        <v>8.6847813039167276E-2</v>
      </c>
      <c r="I1884" s="2">
        <f t="shared" si="266"/>
        <v>7.9907979753221809</v>
      </c>
    </row>
    <row r="1885" spans="1:9" ht="13.5" x14ac:dyDescent="0.25">
      <c r="A1885" s="3">
        <f>TITRES_STAT!B1888</f>
        <v>44755</v>
      </c>
      <c r="B1885" s="6">
        <f>TITRES_STAT!D1888</f>
        <v>5.9874000000000001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2.3984939461270788E-3</v>
      </c>
      <c r="G1885" s="2">
        <f t="shared" si="267"/>
        <v>2.7617206031951412E-2</v>
      </c>
      <c r="H1885" s="2">
        <f t="shared" si="265"/>
        <v>8.6847813039167276E-2</v>
      </c>
      <c r="I1885" s="2">
        <f t="shared" si="266"/>
        <v>7.9907979753221809</v>
      </c>
    </row>
    <row r="1886" spans="1:9" ht="13.5" x14ac:dyDescent="0.25">
      <c r="A1886" s="3">
        <f>TITRES_STAT!B1889</f>
        <v>44756</v>
      </c>
      <c r="B1886" s="6">
        <f>TITRES_STAT!D1889</f>
        <v>5.9874000000000001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2.2271729499751445E-3</v>
      </c>
      <c r="G1886" s="2">
        <f t="shared" si="267"/>
        <v>2.5644548458240598E-2</v>
      </c>
      <c r="H1886" s="2">
        <f t="shared" si="265"/>
        <v>8.6847813039167263E-2</v>
      </c>
      <c r="I1886" s="2">
        <f t="shared" si="266"/>
        <v>7.9907979753221809</v>
      </c>
    </row>
    <row r="1887" spans="1:9" ht="13.5" x14ac:dyDescent="0.25">
      <c r="A1887" s="3">
        <f>TITRES_STAT!B1890</f>
        <v>44757</v>
      </c>
      <c r="B1887" s="6">
        <f>TITRES_STAT!D1890</f>
        <v>5.8776999999999999</v>
      </c>
      <c r="C1887" s="2">
        <f t="shared" si="261"/>
        <v>-0.10970000000000013</v>
      </c>
      <c r="D1887" s="2">
        <f t="shared" si="262"/>
        <v>0</v>
      </c>
      <c r="E1887" s="2">
        <f t="shared" si="263"/>
        <v>0.10970000000000013</v>
      </c>
      <c r="F1887" s="2">
        <f t="shared" si="267"/>
        <v>2.0680891678340626E-3</v>
      </c>
      <c r="G1887" s="2">
        <f t="shared" si="267"/>
        <v>3.164850928265199E-2</v>
      </c>
      <c r="H1887" s="2">
        <f t="shared" si="265"/>
        <v>6.5345547537927096E-2</v>
      </c>
      <c r="I1887" s="2">
        <f t="shared" si="266"/>
        <v>6.1337420228529993</v>
      </c>
    </row>
    <row r="1888" spans="1:9" ht="13.5" x14ac:dyDescent="0.25">
      <c r="A1888" s="3">
        <f>TITRES_STAT!B1891</f>
        <v>44760</v>
      </c>
      <c r="B1888" s="6">
        <f>TITRES_STAT!D1891</f>
        <v>5.8776999999999999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1.9203685129887723E-3</v>
      </c>
      <c r="G1888" s="2">
        <f t="shared" si="267"/>
        <v>2.9387901476748277E-2</v>
      </c>
      <c r="H1888" s="2">
        <f t="shared" si="265"/>
        <v>6.5345547537927096E-2</v>
      </c>
      <c r="I1888" s="2">
        <f t="shared" si="266"/>
        <v>6.1337420228529993</v>
      </c>
    </row>
    <row r="1889" spans="1:9" ht="13.5" x14ac:dyDescent="0.25">
      <c r="A1889" s="3">
        <f>TITRES_STAT!B1892</f>
        <v>44761</v>
      </c>
      <c r="B1889" s="6">
        <f>TITRES_STAT!D1892</f>
        <v>5.8776999999999999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1.7831993334895741E-3</v>
      </c>
      <c r="G1889" s="2">
        <f t="shared" si="267"/>
        <v>2.7288765656980542E-2</v>
      </c>
      <c r="H1889" s="2">
        <f t="shared" si="265"/>
        <v>6.5345547537927082E-2</v>
      </c>
      <c r="I1889" s="2">
        <f t="shared" si="266"/>
        <v>6.1337420228529851</v>
      </c>
    </row>
    <row r="1890" spans="1:9" ht="13.5" x14ac:dyDescent="0.25">
      <c r="A1890" s="3">
        <f>TITRES_STAT!B1893</f>
        <v>44762</v>
      </c>
      <c r="B1890" s="6">
        <f>TITRES_STAT!D1893</f>
        <v>5.8776999999999999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1.655827952526033E-3</v>
      </c>
      <c r="G1890" s="2">
        <f t="shared" si="267"/>
        <v>2.5339568110053362E-2</v>
      </c>
      <c r="H1890" s="2">
        <f t="shared" si="265"/>
        <v>6.5345547537927082E-2</v>
      </c>
      <c r="I1890" s="2">
        <f t="shared" si="266"/>
        <v>6.1337420228529851</v>
      </c>
    </row>
    <row r="1891" spans="1:9" ht="13.5" x14ac:dyDescent="0.25">
      <c r="A1891" s="3">
        <f>TITRES_STAT!B1894</f>
        <v>44763</v>
      </c>
      <c r="B1891" s="6">
        <f>TITRES_STAT!D1894</f>
        <v>5.8776999999999999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1.5375545273456019E-3</v>
      </c>
      <c r="G1891" s="2">
        <f t="shared" si="267"/>
        <v>2.3529598959335263E-2</v>
      </c>
      <c r="H1891" s="2">
        <f t="shared" si="265"/>
        <v>6.5345547537927082E-2</v>
      </c>
      <c r="I1891" s="2">
        <f t="shared" si="266"/>
        <v>6.1337420228529851</v>
      </c>
    </row>
    <row r="1892" spans="1:9" ht="13.5" x14ac:dyDescent="0.25">
      <c r="A1892" s="3">
        <f>TITRES_STAT!B1895</f>
        <v>44764</v>
      </c>
      <c r="B1892" s="6">
        <f>TITRES_STAT!D1895</f>
        <v>5.8776999999999999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1.4277292039637731E-3</v>
      </c>
      <c r="G1892" s="2">
        <f t="shared" si="267"/>
        <v>2.1848913319382744E-2</v>
      </c>
      <c r="H1892" s="2">
        <f t="shared" si="265"/>
        <v>6.5345547537927082E-2</v>
      </c>
      <c r="I1892" s="2">
        <f t="shared" si="266"/>
        <v>6.1337420228529851</v>
      </c>
    </row>
    <row r="1893" spans="1:9" ht="13.5" x14ac:dyDescent="0.25">
      <c r="A1893" s="3">
        <f>TITRES_STAT!B1896</f>
        <v>44768</v>
      </c>
      <c r="B1893" s="6">
        <f>TITRES_STAT!D1896</f>
        <v>6.1128</v>
      </c>
      <c r="C1893" s="2">
        <f t="shared" si="261"/>
        <v>0.23510000000000009</v>
      </c>
      <c r="D1893" s="2">
        <f t="shared" si="262"/>
        <v>0.23510000000000009</v>
      </c>
      <c r="E1893" s="2">
        <f t="shared" si="263"/>
        <v>0</v>
      </c>
      <c r="F1893" s="2">
        <f t="shared" si="267"/>
        <v>1.811860568939494E-2</v>
      </c>
      <c r="G1893" s="2">
        <f t="shared" si="267"/>
        <v>2.0288276653712547E-2</v>
      </c>
      <c r="H1893" s="2">
        <f t="shared" si="265"/>
        <v>0.89305789735864138</v>
      </c>
      <c r="I1893" s="2">
        <f t="shared" si="266"/>
        <v>47.175413842583119</v>
      </c>
    </row>
    <row r="1894" spans="1:9" ht="13.5" x14ac:dyDescent="0.25">
      <c r="A1894" s="3">
        <f>TITRES_STAT!B1897</f>
        <v>44769</v>
      </c>
      <c r="B1894" s="6">
        <f>TITRES_STAT!D1897</f>
        <v>6.1128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1.6824419568723874E-2</v>
      </c>
      <c r="G1894" s="2">
        <f t="shared" si="267"/>
        <v>1.8839114035590222E-2</v>
      </c>
      <c r="H1894" s="2">
        <f t="shared" si="265"/>
        <v>0.89305789735864138</v>
      </c>
      <c r="I1894" s="2">
        <f t="shared" si="266"/>
        <v>47.175413842583119</v>
      </c>
    </row>
    <row r="1895" spans="1:9" ht="13.5" x14ac:dyDescent="0.25">
      <c r="A1895" s="3">
        <f>TITRES_STAT!B1898</f>
        <v>44770</v>
      </c>
      <c r="B1895" s="6">
        <f>TITRES_STAT!D1898</f>
        <v>6.1128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1.5622675313815027E-2</v>
      </c>
      <c r="G1895" s="2">
        <f t="shared" si="267"/>
        <v>1.7493463033048062E-2</v>
      </c>
      <c r="H1895" s="2">
        <f t="shared" si="265"/>
        <v>0.89305789735864161</v>
      </c>
      <c r="I1895" s="2">
        <f t="shared" si="266"/>
        <v>47.175413842583126</v>
      </c>
    </row>
    <row r="1896" spans="1:9" ht="13.5" x14ac:dyDescent="0.25">
      <c r="A1896" s="3">
        <f>TITRES_STAT!B1899</f>
        <v>44771</v>
      </c>
      <c r="B1896" s="6">
        <f>TITRES_STAT!D1899</f>
        <v>6.1128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1.4506769934256812E-2</v>
      </c>
      <c r="G1896" s="2">
        <f t="shared" si="267"/>
        <v>1.6243929959258916E-2</v>
      </c>
      <c r="H1896" s="2">
        <f t="shared" si="265"/>
        <v>0.89305789735864161</v>
      </c>
      <c r="I1896" s="2">
        <f t="shared" si="266"/>
        <v>47.175413842583126</v>
      </c>
    </row>
    <row r="1897" spans="1:9" ht="13.5" x14ac:dyDescent="0.25">
      <c r="A1897" s="3">
        <f>TITRES_STAT!B1900</f>
        <v>44774</v>
      </c>
      <c r="B1897" s="6">
        <f>TITRES_STAT!D1900</f>
        <v>6.1048999999999998</v>
      </c>
      <c r="C1897" s="2">
        <f t="shared" si="261"/>
        <v>-7.9000000000002402E-3</v>
      </c>
      <c r="D1897" s="2">
        <f t="shared" si="262"/>
        <v>0</v>
      </c>
      <c r="E1897" s="2">
        <f t="shared" si="263"/>
        <v>7.9000000000002402E-3</v>
      </c>
      <c r="F1897" s="2">
        <f t="shared" si="267"/>
        <v>1.3470572081809896E-2</v>
      </c>
      <c r="G1897" s="2">
        <f t="shared" si="267"/>
        <v>1.564793496216901E-2</v>
      </c>
      <c r="H1897" s="2">
        <f t="shared" si="265"/>
        <v>0.86085302082203297</v>
      </c>
      <c r="I1897" s="2">
        <f t="shared" si="266"/>
        <v>46.26120446856951</v>
      </c>
    </row>
    <row r="1898" spans="1:9" ht="13.5" x14ac:dyDescent="0.25">
      <c r="A1898" s="3">
        <f>TITRES_STAT!B1901</f>
        <v>44775</v>
      </c>
      <c r="B1898" s="6">
        <f>TITRES_STAT!D1901</f>
        <v>6.1048999999999998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1.2508388361680617E-2</v>
      </c>
      <c r="G1898" s="2">
        <f t="shared" si="267"/>
        <v>1.4530225322014079E-2</v>
      </c>
      <c r="H1898" s="2">
        <f t="shared" si="265"/>
        <v>0.86085302082203297</v>
      </c>
      <c r="I1898" s="2">
        <f t="shared" si="266"/>
        <v>46.26120446856951</v>
      </c>
    </row>
    <row r="1899" spans="1:9" ht="13.5" x14ac:dyDescent="0.25">
      <c r="A1899" s="3">
        <f>TITRES_STAT!B1902</f>
        <v>44776</v>
      </c>
      <c r="B1899" s="6">
        <f>TITRES_STAT!D1902</f>
        <v>5.8776999999999999</v>
      </c>
      <c r="C1899" s="2">
        <f t="shared" si="261"/>
        <v>-0.22719999999999985</v>
      </c>
      <c r="D1899" s="2">
        <f t="shared" si="262"/>
        <v>0</v>
      </c>
      <c r="E1899" s="2">
        <f t="shared" si="263"/>
        <v>0.22719999999999985</v>
      </c>
      <c r="F1899" s="2">
        <f t="shared" si="267"/>
        <v>1.1614932050132001E-2</v>
      </c>
      <c r="G1899" s="2">
        <f t="shared" si="267"/>
        <v>2.9720923513298778E-2</v>
      </c>
      <c r="H1899" s="2">
        <f t="shared" si="265"/>
        <v>0.39079983651701938</v>
      </c>
      <c r="I1899" s="2">
        <f t="shared" si="266"/>
        <v>28.098927412567107</v>
      </c>
    </row>
    <row r="1900" spans="1:9" ht="13.5" x14ac:dyDescent="0.25">
      <c r="A1900" s="3">
        <f>TITRES_STAT!B1903</f>
        <v>44777</v>
      </c>
      <c r="B1900" s="6">
        <f>TITRES_STAT!D1903</f>
        <v>5.8776999999999999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1.0785294046551142E-2</v>
      </c>
      <c r="G1900" s="2">
        <f t="shared" si="267"/>
        <v>2.7598000405206009E-2</v>
      </c>
      <c r="H1900" s="2">
        <f t="shared" si="265"/>
        <v>0.39079983651701938</v>
      </c>
      <c r="I1900" s="2">
        <f t="shared" si="266"/>
        <v>28.098927412567107</v>
      </c>
    </row>
    <row r="1901" spans="1:9" ht="13.5" x14ac:dyDescent="0.25">
      <c r="A1901" s="3">
        <f>TITRES_STAT!B1904</f>
        <v>44778</v>
      </c>
      <c r="B1901" s="6">
        <f>TITRES_STAT!D1904</f>
        <v>5.8779000000000003</v>
      </c>
      <c r="C1901" s="2">
        <f t="shared" si="261"/>
        <v>2.0000000000042206E-4</v>
      </c>
      <c r="D1901" s="2">
        <f t="shared" si="262"/>
        <v>2.0000000000042206E-4</v>
      </c>
      <c r="E1901" s="2">
        <f t="shared" si="263"/>
        <v>0</v>
      </c>
      <c r="F1901" s="2">
        <f t="shared" ref="F1901:G1916" si="268">((F1900*13)+D1901)/14</f>
        <v>1.0029201614654662E-2</v>
      </c>
      <c r="G1901" s="2">
        <f t="shared" si="268"/>
        <v>2.5626714661977006E-2</v>
      </c>
      <c r="H1901" s="2">
        <f t="shared" si="265"/>
        <v>0.39135729050494472</v>
      </c>
      <c r="I1901" s="2">
        <f t="shared" si="266"/>
        <v>28.127734922991294</v>
      </c>
    </row>
    <row r="1902" spans="1:9" ht="13.5" x14ac:dyDescent="0.25">
      <c r="A1902" s="3">
        <f>TITRES_STAT!B1905</f>
        <v>44781</v>
      </c>
      <c r="B1902" s="6">
        <f>TITRES_STAT!D1905</f>
        <v>5.8779000000000003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9.3128300707507571E-3</v>
      </c>
      <c r="G1902" s="2">
        <f t="shared" si="268"/>
        <v>2.3796235043264363E-2</v>
      </c>
      <c r="H1902" s="2">
        <f t="shared" si="265"/>
        <v>0.39135729050494472</v>
      </c>
      <c r="I1902" s="2">
        <f t="shared" si="266"/>
        <v>28.127734922991294</v>
      </c>
    </row>
    <row r="1903" spans="1:9" ht="13.5" x14ac:dyDescent="0.25">
      <c r="A1903" s="3">
        <f>TITRES_STAT!B1906</f>
        <v>44782</v>
      </c>
      <c r="B1903" s="6">
        <f>TITRES_STAT!D1906</f>
        <v>5.8779000000000003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8.6476279228399882E-3</v>
      </c>
      <c r="G1903" s="2">
        <f t="shared" si="268"/>
        <v>2.209650396874548E-2</v>
      </c>
      <c r="H1903" s="2">
        <f t="shared" si="265"/>
        <v>0.39135729050494472</v>
      </c>
      <c r="I1903" s="2">
        <f t="shared" si="266"/>
        <v>28.127734922991294</v>
      </c>
    </row>
    <row r="1904" spans="1:9" ht="13.5" x14ac:dyDescent="0.25">
      <c r="A1904" s="3">
        <f>TITRES_STAT!B1907</f>
        <v>44783</v>
      </c>
      <c r="B1904" s="6">
        <f>TITRES_STAT!D1907</f>
        <v>5.8779000000000003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8.0299402140657037E-3</v>
      </c>
      <c r="G1904" s="2">
        <f t="shared" si="268"/>
        <v>2.0518182256692229E-2</v>
      </c>
      <c r="H1904" s="2">
        <f t="shared" si="265"/>
        <v>0.39135729050494478</v>
      </c>
      <c r="I1904" s="2">
        <f t="shared" si="266"/>
        <v>28.127734922991294</v>
      </c>
    </row>
    <row r="1905" spans="1:9" ht="13.5" x14ac:dyDescent="0.25">
      <c r="A1905" s="3">
        <f>TITRES_STAT!B1908</f>
        <v>44784</v>
      </c>
      <c r="B1905" s="6">
        <f>TITRES_STAT!D1908</f>
        <v>5.8779000000000003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7.4563730559181534E-3</v>
      </c>
      <c r="G1905" s="2">
        <f t="shared" si="268"/>
        <v>1.9052597809785639E-2</v>
      </c>
      <c r="H1905" s="2">
        <f t="shared" si="265"/>
        <v>0.39135729050494483</v>
      </c>
      <c r="I1905" s="2">
        <f t="shared" si="266"/>
        <v>28.127734922991294</v>
      </c>
    </row>
    <row r="1906" spans="1:9" ht="13.5" x14ac:dyDescent="0.25">
      <c r="A1906" s="3">
        <f>TITRES_STAT!B1909</f>
        <v>44785</v>
      </c>
      <c r="B1906" s="6">
        <f>TITRES_STAT!D1909</f>
        <v>5.8779000000000003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6.9237749804954285E-3</v>
      </c>
      <c r="G1906" s="2">
        <f t="shared" si="268"/>
        <v>1.7691697966229523E-2</v>
      </c>
      <c r="H1906" s="2">
        <f t="shared" si="265"/>
        <v>0.39135729050494478</v>
      </c>
      <c r="I1906" s="2">
        <f t="shared" si="266"/>
        <v>28.127734922991294</v>
      </c>
    </row>
    <row r="1907" spans="1:9" ht="13.5" x14ac:dyDescent="0.25">
      <c r="A1907" s="3">
        <f>TITRES_STAT!B1910</f>
        <v>44788</v>
      </c>
      <c r="B1907" s="6">
        <f>TITRES_STAT!D1910</f>
        <v>5.8779000000000003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6.429219624745755E-3</v>
      </c>
      <c r="G1907" s="2">
        <f t="shared" si="268"/>
        <v>1.6428005254355987E-2</v>
      </c>
      <c r="H1907" s="2">
        <f t="shared" si="265"/>
        <v>0.39135729050494478</v>
      </c>
      <c r="I1907" s="2">
        <f t="shared" si="266"/>
        <v>28.127734922991294</v>
      </c>
    </row>
    <row r="1908" spans="1:9" ht="13.5" x14ac:dyDescent="0.25">
      <c r="A1908" s="3">
        <f>TITRES_STAT!B1911</f>
        <v>44789</v>
      </c>
      <c r="B1908" s="6">
        <f>TITRES_STAT!D1911</f>
        <v>5.8779000000000003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5.9699896515496296E-3</v>
      </c>
      <c r="G1908" s="2">
        <f t="shared" si="268"/>
        <v>1.5254576307616273E-2</v>
      </c>
      <c r="H1908" s="2">
        <f t="shared" si="265"/>
        <v>0.39135729050494478</v>
      </c>
      <c r="I1908" s="2">
        <f t="shared" si="266"/>
        <v>28.127734922991294</v>
      </c>
    </row>
    <row r="1909" spans="1:9" ht="13.5" x14ac:dyDescent="0.25">
      <c r="A1909" s="3">
        <f>TITRES_STAT!B1912</f>
        <v>44790</v>
      </c>
      <c r="B1909" s="6">
        <f>TITRES_STAT!D1912</f>
        <v>5.8779000000000003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5.5435618192960848E-3</v>
      </c>
      <c r="G1909" s="2">
        <f t="shared" si="268"/>
        <v>1.416496371421511E-2</v>
      </c>
      <c r="H1909" s="2">
        <f t="shared" si="265"/>
        <v>0.39135729050494483</v>
      </c>
      <c r="I1909" s="2">
        <f t="shared" si="266"/>
        <v>28.127734922991294</v>
      </c>
    </row>
    <row r="1910" spans="1:9" ht="13.5" x14ac:dyDescent="0.25">
      <c r="A1910" s="3">
        <f>TITRES_STAT!B1913</f>
        <v>44791</v>
      </c>
      <c r="B1910" s="6">
        <f>TITRES_STAT!D1913</f>
        <v>5.8779000000000003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5.1475931179177925E-3</v>
      </c>
      <c r="G1910" s="2">
        <f t="shared" si="268"/>
        <v>1.3153180591771174E-2</v>
      </c>
      <c r="H1910" s="2">
        <f t="shared" si="265"/>
        <v>0.39135729050494478</v>
      </c>
      <c r="I1910" s="2">
        <f t="shared" si="266"/>
        <v>28.127734922991294</v>
      </c>
    </row>
    <row r="1911" spans="1:9" ht="13.5" x14ac:dyDescent="0.25">
      <c r="A1911" s="3">
        <f>TITRES_STAT!B1914</f>
        <v>44792</v>
      </c>
      <c r="B1911" s="6">
        <f>TITRES_STAT!D1914</f>
        <v>5.8779000000000003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4.7799078952093788E-3</v>
      </c>
      <c r="G1911" s="2">
        <f t="shared" si="268"/>
        <v>1.2213667692358947E-2</v>
      </c>
      <c r="H1911" s="2">
        <f t="shared" si="265"/>
        <v>0.39135729050494478</v>
      </c>
      <c r="I1911" s="2">
        <f t="shared" si="266"/>
        <v>28.127734922991294</v>
      </c>
    </row>
    <row r="1912" spans="1:9" ht="13.5" x14ac:dyDescent="0.25">
      <c r="A1912" s="3">
        <f>TITRES_STAT!B1915</f>
        <v>44795</v>
      </c>
      <c r="B1912" s="6">
        <f>TITRES_STAT!D1915</f>
        <v>5.8779000000000003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4.4384859026944234E-3</v>
      </c>
      <c r="G1912" s="2">
        <f t="shared" si="268"/>
        <v>1.134126285719045E-2</v>
      </c>
      <c r="H1912" s="2">
        <f t="shared" si="265"/>
        <v>0.39135729050494483</v>
      </c>
      <c r="I1912" s="2">
        <f t="shared" si="266"/>
        <v>28.127734922991294</v>
      </c>
    </row>
    <row r="1913" spans="1:9" ht="13.5" x14ac:dyDescent="0.25">
      <c r="A1913" s="3">
        <f>TITRES_STAT!B1916</f>
        <v>44796</v>
      </c>
      <c r="B1913" s="6">
        <f>TITRES_STAT!D1916</f>
        <v>5.8779000000000003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4.1214511953591073E-3</v>
      </c>
      <c r="G1913" s="2">
        <f t="shared" si="268"/>
        <v>1.0531172653105419E-2</v>
      </c>
      <c r="H1913" s="2">
        <f t="shared" si="265"/>
        <v>0.39135729050494478</v>
      </c>
      <c r="I1913" s="2">
        <f t="shared" si="266"/>
        <v>28.127734922991294</v>
      </c>
    </row>
    <row r="1914" spans="1:9" ht="13.5" x14ac:dyDescent="0.25">
      <c r="A1914" s="3">
        <f>TITRES_STAT!B1917</f>
        <v>44797</v>
      </c>
      <c r="B1914" s="6">
        <f>TITRES_STAT!D1917</f>
        <v>5.8779000000000003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3.8270618242620285E-3</v>
      </c>
      <c r="G1914" s="2">
        <f t="shared" si="268"/>
        <v>9.7789460350264611E-3</v>
      </c>
      <c r="H1914" s="2">
        <f t="shared" si="265"/>
        <v>0.39135729050494478</v>
      </c>
      <c r="I1914" s="2">
        <f t="shared" si="266"/>
        <v>28.127734922991294</v>
      </c>
    </row>
    <row r="1915" spans="1:9" ht="13.5" x14ac:dyDescent="0.25">
      <c r="A1915" s="3">
        <f>TITRES_STAT!B1918</f>
        <v>44798</v>
      </c>
      <c r="B1915" s="6">
        <f>TITRES_STAT!D1918</f>
        <v>5.8779000000000003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3.5537002653861691E-3</v>
      </c>
      <c r="G1915" s="2">
        <f t="shared" si="268"/>
        <v>9.0804498896674274E-3</v>
      </c>
      <c r="H1915" s="2">
        <f t="shared" si="265"/>
        <v>0.39135729050494478</v>
      </c>
      <c r="I1915" s="2">
        <f t="shared" si="266"/>
        <v>28.127734922991294</v>
      </c>
    </row>
    <row r="1916" spans="1:9" ht="13.5" x14ac:dyDescent="0.25">
      <c r="A1916" s="3">
        <f>TITRES_STAT!B1919</f>
        <v>44799</v>
      </c>
      <c r="B1916" s="6">
        <f>TITRES_STAT!D1919</f>
        <v>5.8779000000000003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3.2998645321443E-3</v>
      </c>
      <c r="G1916" s="2">
        <f t="shared" si="268"/>
        <v>8.4318463261197543E-3</v>
      </c>
      <c r="H1916" s="2">
        <f t="shared" si="265"/>
        <v>0.39135729050494478</v>
      </c>
      <c r="I1916" s="2">
        <f t="shared" si="266"/>
        <v>28.127734922991294</v>
      </c>
    </row>
    <row r="1917" spans="1:9" ht="13.5" x14ac:dyDescent="0.25">
      <c r="A1917" s="3">
        <f>TITRES_STAT!B1920</f>
        <v>44802</v>
      </c>
      <c r="B1917" s="6">
        <f>TITRES_STAT!D1920</f>
        <v>5.8779000000000003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3.0641599227054215E-3</v>
      </c>
      <c r="G1917" s="2">
        <f t="shared" si="269"/>
        <v>7.8295715885397712E-3</v>
      </c>
      <c r="H1917" s="2">
        <f t="shared" si="265"/>
        <v>0.39135729050494483</v>
      </c>
      <c r="I1917" s="2">
        <f t="shared" si="266"/>
        <v>28.127734922991294</v>
      </c>
    </row>
    <row r="1918" spans="1:9" ht="13.5" x14ac:dyDescent="0.25">
      <c r="A1918" s="3">
        <f>TITRES_STAT!B1921</f>
        <v>44803</v>
      </c>
      <c r="B1918" s="6">
        <f>TITRES_STAT!D1921</f>
        <v>5.8779000000000003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2.8452913567978918E-3</v>
      </c>
      <c r="G1918" s="2">
        <f t="shared" si="269"/>
        <v>7.270316475072645E-3</v>
      </c>
      <c r="H1918" s="2">
        <f t="shared" si="265"/>
        <v>0.39135729050494483</v>
      </c>
      <c r="I1918" s="2">
        <f t="shared" si="266"/>
        <v>28.127734922991294</v>
      </c>
    </row>
    <row r="1919" spans="1:9" ht="13.5" x14ac:dyDescent="0.25">
      <c r="A1919" s="3">
        <f>TITRES_STAT!B1922</f>
        <v>44804</v>
      </c>
      <c r="B1919" s="6">
        <f>TITRES_STAT!D1922</f>
        <v>5.8779000000000003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2.6420562598837567E-3</v>
      </c>
      <c r="G1919" s="2">
        <f t="shared" si="269"/>
        <v>6.7510081554245987E-3</v>
      </c>
      <c r="H1919" s="2">
        <f t="shared" si="265"/>
        <v>0.39135729050494489</v>
      </c>
      <c r="I1919" s="2">
        <f t="shared" si="266"/>
        <v>28.127734922991309</v>
      </c>
    </row>
    <row r="1920" spans="1:9" ht="13.5" x14ac:dyDescent="0.25">
      <c r="A1920" s="3">
        <f>TITRES_STAT!B1923</f>
        <v>44805</v>
      </c>
      <c r="B1920" s="6">
        <f>TITRES_STAT!D1923</f>
        <v>5.8779000000000003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2.4533379556063452E-3</v>
      </c>
      <c r="G1920" s="2">
        <f t="shared" si="269"/>
        <v>6.2687932871799846E-3</v>
      </c>
      <c r="H1920" s="2">
        <f t="shared" si="265"/>
        <v>0.39135729050494483</v>
      </c>
      <c r="I1920" s="2">
        <f t="shared" si="266"/>
        <v>28.127734922991294</v>
      </c>
    </row>
    <row r="1921" spans="1:9" ht="13.5" x14ac:dyDescent="0.25">
      <c r="A1921" s="3">
        <f>TITRES_STAT!B1924</f>
        <v>44806</v>
      </c>
      <c r="B1921" s="6">
        <f>TITRES_STAT!D1924</f>
        <v>5.8779000000000003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2.2780995302058918E-3</v>
      </c>
      <c r="G1921" s="2">
        <f t="shared" si="269"/>
        <v>5.8210223380957002E-3</v>
      </c>
      <c r="H1921" s="2">
        <f t="shared" si="265"/>
        <v>0.39135729050494478</v>
      </c>
      <c r="I1921" s="2">
        <f t="shared" si="266"/>
        <v>28.127734922991294</v>
      </c>
    </row>
    <row r="1922" spans="1:9" ht="13.5" x14ac:dyDescent="0.25">
      <c r="A1922" s="3">
        <f>TITRES_STAT!B1925</f>
        <v>44809</v>
      </c>
      <c r="B1922" s="6">
        <f>TITRES_STAT!D1925</f>
        <v>5.8779000000000003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2.1153781351911853E-3</v>
      </c>
      <c r="G1922" s="2">
        <f t="shared" si="269"/>
        <v>5.4052350282317221E-3</v>
      </c>
      <c r="H1922" s="2">
        <f t="shared" si="265"/>
        <v>0.39135729050494478</v>
      </c>
      <c r="I1922" s="2">
        <f t="shared" si="266"/>
        <v>28.127734922991294</v>
      </c>
    </row>
    <row r="1923" spans="1:9" ht="13.5" x14ac:dyDescent="0.25">
      <c r="A1923" s="3">
        <f>TITRES_STAT!B1926</f>
        <v>44810</v>
      </c>
      <c r="B1923" s="6">
        <f>TITRES_STAT!D1926</f>
        <v>6.1130000000000004</v>
      </c>
      <c r="C1923" s="2">
        <f t="shared" ref="C1923:C1986" si="270">B1923-B1922</f>
        <v>0.23510000000000009</v>
      </c>
      <c r="D1923" s="2">
        <f t="shared" ref="D1923:D1986" si="271">IF(C1923&gt;0,C1923,0)</f>
        <v>0.23510000000000009</v>
      </c>
      <c r="E1923" s="2">
        <f t="shared" ref="E1923:E1986" si="272">IF(C1923&lt;0,-C1923,0)</f>
        <v>0</v>
      </c>
      <c r="F1923" s="2">
        <f t="shared" si="269"/>
        <v>1.8757136839820391E-2</v>
      </c>
      <c r="G1923" s="2">
        <f t="shared" si="269"/>
        <v>5.0191468119294563E-3</v>
      </c>
      <c r="H1923" s="2">
        <f t="shared" si="265"/>
        <v>3.7371165942463809</v>
      </c>
      <c r="I1923" s="2">
        <f t="shared" si="266"/>
        <v>78.890112157792728</v>
      </c>
    </row>
    <row r="1924" spans="1:9" ht="13.5" x14ac:dyDescent="0.25">
      <c r="A1924" s="3">
        <f>TITRES_STAT!B1927</f>
        <v>44811</v>
      </c>
      <c r="B1924" s="6">
        <f>TITRES_STAT!D1927</f>
        <v>6.1130000000000004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1.7417341351261793E-2</v>
      </c>
      <c r="G1924" s="2">
        <f t="shared" si="269"/>
        <v>4.6606363253630665E-3</v>
      </c>
      <c r="H1924" s="2">
        <f t="shared" si="265"/>
        <v>3.7371165942463813</v>
      </c>
      <c r="I1924" s="2">
        <f t="shared" si="266"/>
        <v>78.890112157792728</v>
      </c>
    </row>
    <row r="1925" spans="1:9" ht="13.5" x14ac:dyDescent="0.25">
      <c r="A1925" s="3">
        <f>TITRES_STAT!B1928</f>
        <v>44812</v>
      </c>
      <c r="B1925" s="6">
        <f>TITRES_STAT!D1928</f>
        <v>6.1130000000000004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1.617324554045738E-2</v>
      </c>
      <c r="G1925" s="2">
        <f t="shared" si="269"/>
        <v>4.3277337306942762E-3</v>
      </c>
      <c r="H1925" s="2">
        <f t="shared" si="265"/>
        <v>3.7371165942463813</v>
      </c>
      <c r="I1925" s="2">
        <f t="shared" si="266"/>
        <v>78.890112157792728</v>
      </c>
    </row>
    <row r="1926" spans="1:9" ht="13.5" x14ac:dyDescent="0.25">
      <c r="A1926" s="3">
        <f>TITRES_STAT!B1929</f>
        <v>44813</v>
      </c>
      <c r="B1926" s="6">
        <f>TITRES_STAT!D1929</f>
        <v>6.1130000000000004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1.5018013716138996E-2</v>
      </c>
      <c r="G1926" s="2">
        <f t="shared" si="269"/>
        <v>4.0186098927875421E-3</v>
      </c>
      <c r="H1926" s="2">
        <f t="shared" si="265"/>
        <v>3.7371165942463813</v>
      </c>
      <c r="I1926" s="2">
        <f t="shared" si="266"/>
        <v>78.890112157792728</v>
      </c>
    </row>
    <row r="1927" spans="1:9" ht="13.5" x14ac:dyDescent="0.25">
      <c r="A1927" s="3">
        <f>TITRES_STAT!B1930</f>
        <v>44816</v>
      </c>
      <c r="B1927" s="6">
        <f>TITRES_STAT!D1930</f>
        <v>6.1130000000000004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1.3945298450700496E-2</v>
      </c>
      <c r="G1927" s="2">
        <f t="shared" si="269"/>
        <v>3.7315663290170033E-3</v>
      </c>
      <c r="H1927" s="2">
        <f t="shared" si="265"/>
        <v>3.7371165942463818</v>
      </c>
      <c r="I1927" s="2">
        <f t="shared" si="266"/>
        <v>78.890112157792728</v>
      </c>
    </row>
    <row r="1928" spans="1:9" ht="13.5" x14ac:dyDescent="0.25">
      <c r="A1928" s="3">
        <f>TITRES_STAT!B1931</f>
        <v>44817</v>
      </c>
      <c r="B1928" s="6">
        <f>TITRES_STAT!D1931</f>
        <v>6.1130000000000004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1.2949205704221889E-2</v>
      </c>
      <c r="G1928" s="2">
        <f t="shared" si="269"/>
        <v>3.4650258769443601E-3</v>
      </c>
      <c r="H1928" s="2">
        <f t="shared" si="265"/>
        <v>3.7371165942463818</v>
      </c>
      <c r="I1928" s="2">
        <f t="shared" si="266"/>
        <v>78.890112157792728</v>
      </c>
    </row>
    <row r="1929" spans="1:9" ht="13.5" x14ac:dyDescent="0.25">
      <c r="A1929" s="3">
        <f>TITRES_STAT!B1932</f>
        <v>44818</v>
      </c>
      <c r="B1929" s="6">
        <f>TITRES_STAT!D1932</f>
        <v>6.1130000000000004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1.2024262439634613E-2</v>
      </c>
      <c r="G1929" s="2">
        <f t="shared" si="269"/>
        <v>3.2175240285911913E-3</v>
      </c>
      <c r="H1929" s="2">
        <f t="shared" si="265"/>
        <v>3.7371165942463822</v>
      </c>
      <c r="I1929" s="2">
        <f t="shared" si="266"/>
        <v>78.890112157792728</v>
      </c>
    </row>
    <row r="1930" spans="1:9" ht="13.5" x14ac:dyDescent="0.25">
      <c r="A1930" s="3">
        <f>TITRES_STAT!B1933</f>
        <v>44819</v>
      </c>
      <c r="B1930" s="6">
        <f>TITRES_STAT!D1933</f>
        <v>6.1130000000000004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1.1165386551089283E-2</v>
      </c>
      <c r="G1930" s="2">
        <f t="shared" si="269"/>
        <v>2.9877008836918205E-3</v>
      </c>
      <c r="H1930" s="2">
        <f t="shared" si="265"/>
        <v>3.7371165942463822</v>
      </c>
      <c r="I1930" s="2">
        <f t="shared" si="266"/>
        <v>78.890112157792728</v>
      </c>
    </row>
    <row r="1931" spans="1:9" ht="13.5" x14ac:dyDescent="0.25">
      <c r="A1931" s="3">
        <f>TITRES_STAT!B1934</f>
        <v>44820</v>
      </c>
      <c r="B1931" s="6">
        <f>TITRES_STAT!D1934</f>
        <v>6.1130000000000004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1.0367858940297191E-2</v>
      </c>
      <c r="G1931" s="2">
        <f t="shared" si="269"/>
        <v>2.7742936777138336E-3</v>
      </c>
      <c r="H1931" s="2">
        <f t="shared" si="265"/>
        <v>3.7371165942463822</v>
      </c>
      <c r="I1931" s="2">
        <f t="shared" si="266"/>
        <v>78.890112157792728</v>
      </c>
    </row>
    <row r="1932" spans="1:9" ht="13.5" x14ac:dyDescent="0.25">
      <c r="A1932" s="3">
        <f>TITRES_STAT!B1935</f>
        <v>44823</v>
      </c>
      <c r="B1932" s="6">
        <f>TITRES_STAT!D1935</f>
        <v>6.1130000000000004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9.6272975874188201E-3</v>
      </c>
      <c r="G1932" s="2">
        <f t="shared" si="269"/>
        <v>2.5761298435914167E-3</v>
      </c>
      <c r="H1932" s="2">
        <f t="shared" si="265"/>
        <v>3.7371165942463822</v>
      </c>
      <c r="I1932" s="2">
        <f t="shared" si="266"/>
        <v>78.890112157792728</v>
      </c>
    </row>
    <row r="1933" spans="1:9" ht="13.5" x14ac:dyDescent="0.25">
      <c r="A1933" s="3">
        <f>TITRES_STAT!B1936</f>
        <v>44824</v>
      </c>
      <c r="B1933" s="6">
        <f>TITRES_STAT!D1936</f>
        <v>6.1130000000000004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8.9396334740317607E-3</v>
      </c>
      <c r="G1933" s="2">
        <f t="shared" si="273"/>
        <v>2.3921205690491726E-3</v>
      </c>
      <c r="H1933" s="2">
        <f t="shared" si="265"/>
        <v>3.7371165942463818</v>
      </c>
      <c r="I1933" s="2">
        <f t="shared" si="266"/>
        <v>78.890112157792728</v>
      </c>
    </row>
    <row r="1934" spans="1:9" ht="13.5" x14ac:dyDescent="0.25">
      <c r="A1934" s="3">
        <f>TITRES_STAT!B1937</f>
        <v>44825</v>
      </c>
      <c r="B1934" s="6">
        <f>TITRES_STAT!D1937</f>
        <v>6.1130000000000004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8.3010882258866357E-3</v>
      </c>
      <c r="G1934" s="2">
        <f t="shared" si="273"/>
        <v>2.221254814117089E-3</v>
      </c>
      <c r="H1934" s="2">
        <f t="shared" si="265"/>
        <v>3.7371165942463818</v>
      </c>
      <c r="I1934" s="2">
        <f t="shared" si="266"/>
        <v>78.890112157792728</v>
      </c>
    </row>
    <row r="1935" spans="1:9" ht="13.5" x14ac:dyDescent="0.25">
      <c r="A1935" s="3">
        <f>TITRES_STAT!B1938</f>
        <v>44826</v>
      </c>
      <c r="B1935" s="6">
        <f>TITRES_STAT!D1938</f>
        <v>6.1130000000000004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7.7081533526090189E-3</v>
      </c>
      <c r="G1935" s="2">
        <f t="shared" si="273"/>
        <v>2.0625937559658686E-3</v>
      </c>
      <c r="H1935" s="2">
        <f t="shared" si="265"/>
        <v>3.7371165942463813</v>
      </c>
      <c r="I1935" s="2">
        <f t="shared" si="266"/>
        <v>78.890112157792728</v>
      </c>
    </row>
    <row r="1936" spans="1:9" ht="13.5" x14ac:dyDescent="0.25">
      <c r="A1936" s="3">
        <f>TITRES_STAT!B1939</f>
        <v>44827</v>
      </c>
      <c r="B1936" s="6">
        <f>TITRES_STAT!D1939</f>
        <v>6.1130000000000004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7.1575709702798029E-3</v>
      </c>
      <c r="G1936" s="2">
        <f t="shared" si="273"/>
        <v>1.915265630539735E-3</v>
      </c>
      <c r="H1936" s="2">
        <f t="shared" si="265"/>
        <v>3.7371165942463818</v>
      </c>
      <c r="I1936" s="2">
        <f t="shared" si="266"/>
        <v>78.890112157792728</v>
      </c>
    </row>
    <row r="1937" spans="1:9" ht="13.5" x14ac:dyDescent="0.25">
      <c r="A1937" s="3">
        <f>TITRES_STAT!B1940</f>
        <v>44830</v>
      </c>
      <c r="B1937" s="6">
        <f>TITRES_STAT!D1940</f>
        <v>6.1130000000000004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6.6463159009741025E-3</v>
      </c>
      <c r="G1937" s="2">
        <f t="shared" si="273"/>
        <v>1.7784609426440396E-3</v>
      </c>
      <c r="H1937" s="2">
        <f t="shared" ref="H1937:H2000" si="274">F1937/G1937</f>
        <v>3.7371165942463813</v>
      </c>
      <c r="I1937" s="2">
        <f t="shared" ref="I1937:I2000" si="275">IF(G1937=0,100,100-(100/(1+H1937)))</f>
        <v>78.890112157792728</v>
      </c>
    </row>
    <row r="1938" spans="1:9" ht="13.5" x14ac:dyDescent="0.25">
      <c r="A1938" s="3">
        <f>TITRES_STAT!B1941</f>
        <v>44831</v>
      </c>
      <c r="B1938" s="6">
        <f>TITRES_STAT!D1941</f>
        <v>5.8442999999999996</v>
      </c>
      <c r="C1938" s="2">
        <f t="shared" si="270"/>
        <v>-0.26870000000000083</v>
      </c>
      <c r="D1938" s="2">
        <f t="shared" si="271"/>
        <v>0</v>
      </c>
      <c r="E1938" s="2">
        <f t="shared" si="272"/>
        <v>0.26870000000000083</v>
      </c>
      <c r="F1938" s="2">
        <f t="shared" si="273"/>
        <v>6.1715790509045245E-3</v>
      </c>
      <c r="G1938" s="2">
        <f t="shared" si="273"/>
        <v>2.0844285161026665E-2</v>
      </c>
      <c r="H1938" s="2">
        <f t="shared" si="274"/>
        <v>0.29608014874233995</v>
      </c>
      <c r="I1938" s="2">
        <f t="shared" si="275"/>
        <v>22.844277726932489</v>
      </c>
    </row>
    <row r="1939" spans="1:9" ht="13.5" x14ac:dyDescent="0.25">
      <c r="A1939" s="3">
        <f>TITRES_STAT!B1942</f>
        <v>44832</v>
      </c>
      <c r="B1939" s="6">
        <f>TITRES_STAT!D1942</f>
        <v>5.8442999999999996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5.7307519758399159E-3</v>
      </c>
      <c r="G1939" s="2">
        <f t="shared" si="273"/>
        <v>1.9355407649524758E-2</v>
      </c>
      <c r="H1939" s="2">
        <f t="shared" si="274"/>
        <v>0.29608014874234001</v>
      </c>
      <c r="I1939" s="2">
        <f t="shared" si="275"/>
        <v>22.844277726932503</v>
      </c>
    </row>
    <row r="1940" spans="1:9" ht="13.5" x14ac:dyDescent="0.25">
      <c r="A1940" s="3">
        <f>TITRES_STAT!B1943</f>
        <v>44833</v>
      </c>
      <c r="B1940" s="6">
        <f>TITRES_STAT!D1943</f>
        <v>5.8442999999999996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5.3214125489942079E-3</v>
      </c>
      <c r="G1940" s="2">
        <f t="shared" si="273"/>
        <v>1.7972878531701562E-2</v>
      </c>
      <c r="H1940" s="2">
        <f t="shared" si="274"/>
        <v>0.29608014874234001</v>
      </c>
      <c r="I1940" s="2">
        <f t="shared" si="275"/>
        <v>22.844277726932503</v>
      </c>
    </row>
    <row r="1941" spans="1:9" ht="13.5" x14ac:dyDescent="0.25">
      <c r="A1941" s="3">
        <f>TITRES_STAT!B1944</f>
        <v>44834</v>
      </c>
      <c r="B1941" s="6">
        <f>TITRES_STAT!D1944</f>
        <v>5.8442999999999996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4.9413116526374782E-3</v>
      </c>
      <c r="G1941" s="2">
        <f t="shared" si="273"/>
        <v>1.668910149372288E-2</v>
      </c>
      <c r="H1941" s="2">
        <f t="shared" si="274"/>
        <v>0.29608014874233995</v>
      </c>
      <c r="I1941" s="2">
        <f t="shared" si="275"/>
        <v>22.844277726932489</v>
      </c>
    </row>
    <row r="1942" spans="1:9" ht="13.5" x14ac:dyDescent="0.25">
      <c r="A1942" s="3">
        <f>TITRES_STAT!B1945</f>
        <v>44837</v>
      </c>
      <c r="B1942" s="6">
        <f>TITRES_STAT!D1945</f>
        <v>5.8442999999999996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4.5883608203062297E-3</v>
      </c>
      <c r="G1942" s="2">
        <f t="shared" si="273"/>
        <v>1.5497022815599818E-2</v>
      </c>
      <c r="H1942" s="2">
        <f t="shared" si="274"/>
        <v>0.29608014874233995</v>
      </c>
      <c r="I1942" s="2">
        <f t="shared" si="275"/>
        <v>22.844277726932489</v>
      </c>
    </row>
    <row r="1943" spans="1:9" ht="13.5" x14ac:dyDescent="0.25">
      <c r="A1943" s="3">
        <f>TITRES_STAT!B1946</f>
        <v>44838</v>
      </c>
      <c r="B1943" s="6">
        <f>TITRES_STAT!D1946</f>
        <v>5.8442999999999996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4.2606207617129277E-3</v>
      </c>
      <c r="G1943" s="2">
        <f t="shared" si="273"/>
        <v>1.4390092614485544E-2</v>
      </c>
      <c r="H1943" s="2">
        <f t="shared" si="274"/>
        <v>0.29608014874233995</v>
      </c>
      <c r="I1943" s="2">
        <f t="shared" si="275"/>
        <v>22.844277726932489</v>
      </c>
    </row>
    <row r="1944" spans="1:9" ht="13.5" x14ac:dyDescent="0.25">
      <c r="A1944" s="3">
        <f>TITRES_STAT!B1947</f>
        <v>44839</v>
      </c>
      <c r="B1944" s="6">
        <f>TITRES_STAT!D1947</f>
        <v>5.8442999999999996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3.9562907073048608E-3</v>
      </c>
      <c r="G1944" s="2">
        <f t="shared" si="273"/>
        <v>1.3362228856308004E-2</v>
      </c>
      <c r="H1944" s="2">
        <f t="shared" si="274"/>
        <v>0.29608014874233995</v>
      </c>
      <c r="I1944" s="2">
        <f t="shared" si="275"/>
        <v>22.844277726932489</v>
      </c>
    </row>
    <row r="1945" spans="1:9" ht="13.5" x14ac:dyDescent="0.25">
      <c r="A1945" s="3">
        <f>TITRES_STAT!B1948</f>
        <v>44840</v>
      </c>
      <c r="B1945" s="6">
        <f>TITRES_STAT!D1948</f>
        <v>5.8442999999999996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3.6736985139259421E-3</v>
      </c>
      <c r="G1945" s="2">
        <f t="shared" si="273"/>
        <v>1.2407783938000291E-2</v>
      </c>
      <c r="H1945" s="2">
        <f t="shared" si="274"/>
        <v>0.2960801487423399</v>
      </c>
      <c r="I1945" s="2">
        <f t="shared" si="275"/>
        <v>22.844277726932489</v>
      </c>
    </row>
    <row r="1946" spans="1:9" ht="13.5" x14ac:dyDescent="0.25">
      <c r="A1946" s="3">
        <f>TITRES_STAT!B1949</f>
        <v>44841</v>
      </c>
      <c r="B1946" s="6">
        <f>TITRES_STAT!D1949</f>
        <v>5.8442999999999996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3.4112914772169464E-3</v>
      </c>
      <c r="G1946" s="2">
        <f t="shared" si="273"/>
        <v>1.1521513656714555E-2</v>
      </c>
      <c r="H1946" s="2">
        <f t="shared" si="274"/>
        <v>0.29608014874233995</v>
      </c>
      <c r="I1946" s="2">
        <f t="shared" si="275"/>
        <v>22.844277726932489</v>
      </c>
    </row>
    <row r="1947" spans="1:9" ht="13.5" x14ac:dyDescent="0.25">
      <c r="A1947" s="3">
        <f>TITRES_STAT!B1950</f>
        <v>44844</v>
      </c>
      <c r="B1947" s="6">
        <f>TITRES_STAT!D1950</f>
        <v>5.8442999999999996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3.1676278002728789E-3</v>
      </c>
      <c r="G1947" s="2">
        <f t="shared" si="273"/>
        <v>1.0698548395520658E-2</v>
      </c>
      <c r="H1947" s="2">
        <f t="shared" si="274"/>
        <v>0.29608014874233995</v>
      </c>
      <c r="I1947" s="2">
        <f t="shared" si="275"/>
        <v>22.844277726932489</v>
      </c>
    </row>
    <row r="1948" spans="1:9" ht="13.5" x14ac:dyDescent="0.25">
      <c r="A1948" s="3">
        <f>TITRES_STAT!B1951</f>
        <v>44845</v>
      </c>
      <c r="B1948" s="6">
        <f>TITRES_STAT!D1951</f>
        <v>5.8442999999999996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2.9413686716819589E-3</v>
      </c>
      <c r="G1948" s="2">
        <f t="shared" si="273"/>
        <v>9.9343663672691838E-3</v>
      </c>
      <c r="H1948" s="2">
        <f t="shared" si="274"/>
        <v>0.2960801487423399</v>
      </c>
      <c r="I1948" s="2">
        <f t="shared" si="275"/>
        <v>22.844277726932489</v>
      </c>
    </row>
    <row r="1949" spans="1:9" ht="13.5" x14ac:dyDescent="0.25">
      <c r="A1949" s="3">
        <f>TITRES_STAT!B1952</f>
        <v>44846</v>
      </c>
      <c r="B1949" s="6">
        <f>TITRES_STAT!D1952</f>
        <v>5.8442999999999996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2.7312709094189616E-3</v>
      </c>
      <c r="G1949" s="2">
        <f t="shared" si="276"/>
        <v>9.224768769607098E-3</v>
      </c>
      <c r="H1949" s="2">
        <f t="shared" si="274"/>
        <v>0.2960801487423399</v>
      </c>
      <c r="I1949" s="2">
        <f t="shared" si="275"/>
        <v>22.844277726932489</v>
      </c>
    </row>
    <row r="1950" spans="1:9" ht="13.5" x14ac:dyDescent="0.25">
      <c r="A1950" s="3">
        <f>TITRES_STAT!B1953</f>
        <v>44847</v>
      </c>
      <c r="B1950" s="6">
        <f>TITRES_STAT!D1953</f>
        <v>5.8442999999999996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2.5361801301747497E-3</v>
      </c>
      <c r="G1950" s="2">
        <f t="shared" si="276"/>
        <v>8.565856714635162E-3</v>
      </c>
      <c r="H1950" s="2">
        <f t="shared" si="274"/>
        <v>0.2960801487423399</v>
      </c>
      <c r="I1950" s="2">
        <f t="shared" si="275"/>
        <v>22.844277726932489</v>
      </c>
    </row>
    <row r="1951" spans="1:9" ht="13.5" x14ac:dyDescent="0.25">
      <c r="A1951" s="3">
        <f>TITRES_STAT!B1954</f>
        <v>44848</v>
      </c>
      <c r="B1951" s="6">
        <f>TITRES_STAT!D1954</f>
        <v>5.8442999999999996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2.355024406590839E-3</v>
      </c>
      <c r="G1951" s="2">
        <f t="shared" si="276"/>
        <v>7.9540098064469367E-3</v>
      </c>
      <c r="H1951" s="2">
        <f t="shared" si="274"/>
        <v>0.29608014874233984</v>
      </c>
      <c r="I1951" s="2">
        <f t="shared" si="275"/>
        <v>22.844277726932489</v>
      </c>
    </row>
    <row r="1952" spans="1:9" ht="13.5" x14ac:dyDescent="0.25">
      <c r="A1952" s="3">
        <f>TITRES_STAT!B1955</f>
        <v>44851</v>
      </c>
      <c r="B1952" s="6">
        <f>TITRES_STAT!D1955</f>
        <v>5.8442999999999996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2.1868083775486362E-3</v>
      </c>
      <c r="G1952" s="2">
        <f t="shared" si="276"/>
        <v>7.3858662488435842E-3</v>
      </c>
      <c r="H1952" s="2">
        <f t="shared" si="274"/>
        <v>0.29608014874233984</v>
      </c>
      <c r="I1952" s="2">
        <f t="shared" si="275"/>
        <v>22.844277726932489</v>
      </c>
    </row>
    <row r="1953" spans="1:9" ht="13.5" x14ac:dyDescent="0.25">
      <c r="A1953" s="3">
        <f>TITRES_STAT!B1956</f>
        <v>44852</v>
      </c>
      <c r="B1953" s="6">
        <f>TITRES_STAT!D1956</f>
        <v>5.8442999999999996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2.030607779152305E-3</v>
      </c>
      <c r="G1953" s="2">
        <f t="shared" si="276"/>
        <v>6.8583043739261851E-3</v>
      </c>
      <c r="H1953" s="2">
        <f t="shared" si="274"/>
        <v>0.29608014874233984</v>
      </c>
      <c r="I1953" s="2">
        <f t="shared" si="275"/>
        <v>22.844277726932489</v>
      </c>
    </row>
    <row r="1954" spans="1:9" ht="13.5" x14ac:dyDescent="0.25">
      <c r="A1954" s="3">
        <f>TITRES_STAT!B1957</f>
        <v>44853</v>
      </c>
      <c r="B1954" s="6">
        <f>TITRES_STAT!D1957</f>
        <v>5.8442999999999996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1.8855643663557118E-3</v>
      </c>
      <c r="G1954" s="2">
        <f t="shared" si="276"/>
        <v>6.3684254900743141E-3</v>
      </c>
      <c r="H1954" s="2">
        <f t="shared" si="274"/>
        <v>0.2960801487423399</v>
      </c>
      <c r="I1954" s="2">
        <f t="shared" si="275"/>
        <v>22.844277726932489</v>
      </c>
    </row>
    <row r="1955" spans="1:9" ht="13.5" x14ac:dyDescent="0.25">
      <c r="A1955" s="3">
        <f>TITRES_STAT!B1958</f>
        <v>44854</v>
      </c>
      <c r="B1955" s="6">
        <f>TITRES_STAT!D1958</f>
        <v>5.8442999999999996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1.7508811973303039E-3</v>
      </c>
      <c r="G1955" s="2">
        <f t="shared" si="276"/>
        <v>5.9135379550690056E-3</v>
      </c>
      <c r="H1955" s="2">
        <f t="shared" si="274"/>
        <v>0.29608014874233995</v>
      </c>
      <c r="I1955" s="2">
        <f t="shared" si="275"/>
        <v>22.844277726932489</v>
      </c>
    </row>
    <row r="1956" spans="1:9" ht="13.5" x14ac:dyDescent="0.25">
      <c r="A1956" s="3">
        <f>TITRES_STAT!B1959</f>
        <v>44855</v>
      </c>
      <c r="B1956" s="6">
        <f>TITRES_STAT!D1959</f>
        <v>5.5839999999999996</v>
      </c>
      <c r="C1956" s="2">
        <f t="shared" si="270"/>
        <v>-0.26029999999999998</v>
      </c>
      <c r="D1956" s="2">
        <f t="shared" si="271"/>
        <v>0</v>
      </c>
      <c r="E1956" s="2">
        <f t="shared" si="272"/>
        <v>0.26029999999999998</v>
      </c>
      <c r="F1956" s="2">
        <f t="shared" si="276"/>
        <v>1.6258182546638536E-3</v>
      </c>
      <c r="G1956" s="2">
        <f t="shared" si="276"/>
        <v>2.4083999529706933E-2</v>
      </c>
      <c r="H1956" s="2">
        <f t="shared" si="274"/>
        <v>6.7506157050802665E-2</v>
      </c>
      <c r="I1956" s="2">
        <f t="shared" si="275"/>
        <v>6.3237253110840896</v>
      </c>
    </row>
    <row r="1957" spans="1:9" ht="13.5" x14ac:dyDescent="0.25">
      <c r="A1957" s="3">
        <f>TITRES_STAT!B1960</f>
        <v>44858</v>
      </c>
      <c r="B1957" s="6">
        <f>TITRES_STAT!D1960</f>
        <v>5.3404999999999996</v>
      </c>
      <c r="C1957" s="2">
        <f t="shared" si="270"/>
        <v>-0.24350000000000005</v>
      </c>
      <c r="D1957" s="2">
        <f t="shared" si="271"/>
        <v>0</v>
      </c>
      <c r="E1957" s="2">
        <f t="shared" si="272"/>
        <v>0.24350000000000005</v>
      </c>
      <c r="F1957" s="2">
        <f t="shared" si="276"/>
        <v>1.5096883793307213E-3</v>
      </c>
      <c r="G1957" s="2">
        <f t="shared" si="276"/>
        <v>3.9756570991870729E-2</v>
      </c>
      <c r="H1957" s="2">
        <f t="shared" si="274"/>
        <v>3.797330458000054E-2</v>
      </c>
      <c r="I1957" s="2">
        <f t="shared" si="275"/>
        <v>3.6584085941753415</v>
      </c>
    </row>
    <row r="1958" spans="1:9" ht="13.5" x14ac:dyDescent="0.25">
      <c r="A1958" s="3">
        <f>TITRES_STAT!B1961</f>
        <v>44859</v>
      </c>
      <c r="B1958" s="6">
        <f>TITRES_STAT!D1961</f>
        <v>5.3404999999999996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1.4018534950928124E-3</v>
      </c>
      <c r="G1958" s="2">
        <f t="shared" si="276"/>
        <v>3.6916815921022819E-2</v>
      </c>
      <c r="H1958" s="2">
        <f t="shared" si="274"/>
        <v>3.7973304580000533E-2</v>
      </c>
      <c r="I1958" s="2">
        <f t="shared" si="275"/>
        <v>3.6584085941753415</v>
      </c>
    </row>
    <row r="1959" spans="1:9" ht="13.5" x14ac:dyDescent="0.25">
      <c r="A1959" s="3">
        <f>TITRES_STAT!B1962</f>
        <v>44860</v>
      </c>
      <c r="B1959" s="6">
        <f>TITRES_STAT!D1962</f>
        <v>5.3404999999999996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1.3017211025861831E-3</v>
      </c>
      <c r="G1959" s="2">
        <f t="shared" si="276"/>
        <v>3.4279900498092618E-2</v>
      </c>
      <c r="H1959" s="2">
        <f t="shared" si="274"/>
        <v>3.797330458000054E-2</v>
      </c>
      <c r="I1959" s="2">
        <f t="shared" si="275"/>
        <v>3.6584085941753415</v>
      </c>
    </row>
    <row r="1960" spans="1:9" ht="13.5" x14ac:dyDescent="0.25">
      <c r="A1960" s="3">
        <f>TITRES_STAT!B1963</f>
        <v>44861</v>
      </c>
      <c r="B1960" s="6">
        <f>TITRES_STAT!D1963</f>
        <v>5.3404999999999996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1.2087410238300271E-3</v>
      </c>
      <c r="G1960" s="2">
        <f t="shared" si="276"/>
        <v>3.1831336176800291E-2</v>
      </c>
      <c r="H1960" s="2">
        <f t="shared" si="274"/>
        <v>3.7973304580000533E-2</v>
      </c>
      <c r="I1960" s="2">
        <f t="shared" si="275"/>
        <v>3.6584085941753415</v>
      </c>
    </row>
    <row r="1961" spans="1:9" ht="13.5" x14ac:dyDescent="0.25">
      <c r="A1961" s="3">
        <f>TITRES_STAT!B1964</f>
        <v>44862</v>
      </c>
      <c r="B1961" s="6">
        <f>TITRES_STAT!D1964</f>
        <v>5.4580000000000002</v>
      </c>
      <c r="C1961" s="2">
        <f t="shared" si="270"/>
        <v>0.1175000000000006</v>
      </c>
      <c r="D1961" s="2">
        <f t="shared" si="271"/>
        <v>0.1175000000000006</v>
      </c>
      <c r="E1961" s="2">
        <f t="shared" si="272"/>
        <v>0</v>
      </c>
      <c r="F1961" s="2">
        <f t="shared" si="276"/>
        <v>9.5152595221279258E-3</v>
      </c>
      <c r="G1961" s="2">
        <f t="shared" si="276"/>
        <v>2.9557669307028845E-2</v>
      </c>
      <c r="H1961" s="2">
        <f t="shared" si="274"/>
        <v>0.32192184787266659</v>
      </c>
      <c r="I1961" s="2">
        <f t="shared" si="275"/>
        <v>24.352562777499045</v>
      </c>
    </row>
    <row r="1962" spans="1:9" ht="13.5" x14ac:dyDescent="0.25">
      <c r="A1962" s="3">
        <f>TITRES_STAT!B1965</f>
        <v>44865</v>
      </c>
      <c r="B1962" s="6">
        <f>TITRES_STAT!D1965</f>
        <v>5.4580000000000002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8.8355981276902161E-3</v>
      </c>
      <c r="G1962" s="2">
        <f t="shared" si="276"/>
        <v>2.7446407213669644E-2</v>
      </c>
      <c r="H1962" s="2">
        <f t="shared" si="274"/>
        <v>0.32192184787266653</v>
      </c>
      <c r="I1962" s="2">
        <f t="shared" si="275"/>
        <v>24.352562777499031</v>
      </c>
    </row>
    <row r="1963" spans="1:9" ht="13.5" x14ac:dyDescent="0.25">
      <c r="A1963" s="3">
        <f>TITRES_STAT!B1966</f>
        <v>44866</v>
      </c>
      <c r="B1963" s="6">
        <f>TITRES_STAT!D1966</f>
        <v>5.4580000000000002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8.2044839757123445E-3</v>
      </c>
      <c r="G1963" s="2">
        <f t="shared" si="276"/>
        <v>2.5485949555550384E-2</v>
      </c>
      <c r="H1963" s="2">
        <f t="shared" si="274"/>
        <v>0.32192184787266653</v>
      </c>
      <c r="I1963" s="2">
        <f t="shared" si="275"/>
        <v>24.352562777499031</v>
      </c>
    </row>
    <row r="1964" spans="1:9" ht="13.5" x14ac:dyDescent="0.25">
      <c r="A1964" s="3">
        <f>TITRES_STAT!B1967</f>
        <v>44867</v>
      </c>
      <c r="B1964" s="6">
        <f>TITRES_STAT!D1967</f>
        <v>5.4580000000000002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7.6184494060186061E-3</v>
      </c>
      <c r="G1964" s="2">
        <f t="shared" si="276"/>
        <v>2.3665524587296784E-2</v>
      </c>
      <c r="H1964" s="2">
        <f t="shared" si="274"/>
        <v>0.32192184787266659</v>
      </c>
      <c r="I1964" s="2">
        <f t="shared" si="275"/>
        <v>24.352562777499045</v>
      </c>
    </row>
    <row r="1965" spans="1:9" ht="13.5" x14ac:dyDescent="0.25">
      <c r="A1965" s="3">
        <f>TITRES_STAT!B1968</f>
        <v>44868</v>
      </c>
      <c r="B1965" s="6">
        <f>TITRES_STAT!D1968</f>
        <v>5.2145000000000001</v>
      </c>
      <c r="C1965" s="2">
        <f t="shared" si="270"/>
        <v>-0.24350000000000005</v>
      </c>
      <c r="D1965" s="2">
        <f t="shared" si="271"/>
        <v>0</v>
      </c>
      <c r="E1965" s="2">
        <f t="shared" si="272"/>
        <v>0.24350000000000005</v>
      </c>
      <c r="F1965" s="2">
        <f t="shared" ref="F1965:G1980" si="277">((F1964*13)+D1965)/14</f>
        <v>7.0742744484458484E-3</v>
      </c>
      <c r="G1965" s="2">
        <f t="shared" si="277"/>
        <v>3.9367987116775589E-2</v>
      </c>
      <c r="H1965" s="2">
        <f t="shared" si="274"/>
        <v>0.17969611774820307</v>
      </c>
      <c r="I1965" s="2">
        <f t="shared" si="275"/>
        <v>15.232407316149008</v>
      </c>
    </row>
    <row r="1966" spans="1:9" ht="13.5" x14ac:dyDescent="0.25">
      <c r="A1966" s="3">
        <f>TITRES_STAT!B1969</f>
        <v>44869</v>
      </c>
      <c r="B1966" s="6">
        <f>TITRES_STAT!D1969</f>
        <v>5.2145000000000001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6.5689691306997167E-3</v>
      </c>
      <c r="G1966" s="2">
        <f t="shared" si="277"/>
        <v>3.6555988037005903E-2</v>
      </c>
      <c r="H1966" s="2">
        <f t="shared" si="274"/>
        <v>0.1796961177482031</v>
      </c>
      <c r="I1966" s="2">
        <f t="shared" si="275"/>
        <v>15.232407316149008</v>
      </c>
    </row>
    <row r="1967" spans="1:9" ht="13.5" x14ac:dyDescent="0.25">
      <c r="A1967" s="3">
        <f>TITRES_STAT!B1970</f>
        <v>44872</v>
      </c>
      <c r="B1967" s="6">
        <f>TITRES_STAT!D1970</f>
        <v>5.2145000000000001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6.0997570499354507E-3</v>
      </c>
      <c r="G1967" s="2">
        <f t="shared" si="277"/>
        <v>3.3944846034362625E-2</v>
      </c>
      <c r="H1967" s="2">
        <f t="shared" si="274"/>
        <v>0.17969611774820307</v>
      </c>
      <c r="I1967" s="2">
        <f t="shared" si="275"/>
        <v>15.232407316149008</v>
      </c>
    </row>
    <row r="1968" spans="1:9" ht="13.5" x14ac:dyDescent="0.25">
      <c r="A1968" s="3">
        <f>TITRES_STAT!B1971</f>
        <v>44873</v>
      </c>
      <c r="B1968" s="6">
        <f>TITRES_STAT!D1971</f>
        <v>5.0381999999999998</v>
      </c>
      <c r="C1968" s="2">
        <f t="shared" si="270"/>
        <v>-0.17630000000000035</v>
      </c>
      <c r="D1968" s="2">
        <f t="shared" si="271"/>
        <v>0</v>
      </c>
      <c r="E1968" s="2">
        <f t="shared" si="272"/>
        <v>0.17630000000000035</v>
      </c>
      <c r="F1968" s="2">
        <f t="shared" si="277"/>
        <v>5.6640601177972037E-3</v>
      </c>
      <c r="G1968" s="2">
        <f t="shared" si="277"/>
        <v>4.4113071317622467E-2</v>
      </c>
      <c r="H1968" s="2">
        <f t="shared" si="274"/>
        <v>0.12839867977033154</v>
      </c>
      <c r="I1968" s="2">
        <f t="shared" si="275"/>
        <v>11.378839950119868</v>
      </c>
    </row>
    <row r="1969" spans="1:9" ht="13.5" x14ac:dyDescent="0.25">
      <c r="A1969" s="3">
        <f>TITRES_STAT!B1972</f>
        <v>44874</v>
      </c>
      <c r="B1969" s="6">
        <f>TITRES_STAT!D1972</f>
        <v>5.0465999999999998</v>
      </c>
      <c r="C1969" s="2">
        <f t="shared" si="270"/>
        <v>8.3999999999999631E-3</v>
      </c>
      <c r="D1969" s="2">
        <f t="shared" si="271"/>
        <v>8.3999999999999631E-3</v>
      </c>
      <c r="E1969" s="2">
        <f t="shared" si="272"/>
        <v>0</v>
      </c>
      <c r="F1969" s="2">
        <f t="shared" si="277"/>
        <v>5.8594843950974E-3</v>
      </c>
      <c r="G1969" s="2">
        <f t="shared" si="277"/>
        <v>4.0962137652078005E-2</v>
      </c>
      <c r="H1969" s="2">
        <f t="shared" si="274"/>
        <v>0.14304635282627026</v>
      </c>
      <c r="I1969" s="2">
        <f t="shared" si="275"/>
        <v>12.514483990310367</v>
      </c>
    </row>
    <row r="1970" spans="1:9" ht="13.5" x14ac:dyDescent="0.25">
      <c r="A1970" s="3">
        <f>TITRES_STAT!B1973</f>
        <v>44875</v>
      </c>
      <c r="B1970" s="6">
        <f>TITRES_STAT!D1973</f>
        <v>5.0465999999999998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5.440949795447585E-3</v>
      </c>
      <c r="G1970" s="2">
        <f t="shared" si="277"/>
        <v>3.8036270676929572E-2</v>
      </c>
      <c r="H1970" s="2">
        <f t="shared" si="274"/>
        <v>0.14304635282627026</v>
      </c>
      <c r="I1970" s="2">
        <f t="shared" si="275"/>
        <v>12.514483990310367</v>
      </c>
    </row>
    <row r="1971" spans="1:9" ht="13.5" x14ac:dyDescent="0.25">
      <c r="A1971" s="3">
        <f>TITRES_STAT!B1974</f>
        <v>44876</v>
      </c>
      <c r="B1971" s="6">
        <f>TITRES_STAT!D1974</f>
        <v>5.0465999999999998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5.0523105243441861E-3</v>
      </c>
      <c r="G1971" s="2">
        <f t="shared" si="277"/>
        <v>3.531939420000603E-2</v>
      </c>
      <c r="H1971" s="2">
        <f t="shared" si="274"/>
        <v>0.14304635282627026</v>
      </c>
      <c r="I1971" s="2">
        <f t="shared" si="275"/>
        <v>12.514483990310367</v>
      </c>
    </row>
    <row r="1972" spans="1:9" ht="13.5" x14ac:dyDescent="0.25">
      <c r="A1972" s="3">
        <f>TITRES_STAT!B1975</f>
        <v>44879</v>
      </c>
      <c r="B1972" s="6">
        <f>TITRES_STAT!D1975</f>
        <v>5.0465999999999998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4.6914312011767439E-3</v>
      </c>
      <c r="G1972" s="2">
        <f t="shared" si="277"/>
        <v>3.2796580328577025E-2</v>
      </c>
      <c r="H1972" s="2">
        <f t="shared" si="274"/>
        <v>0.14304635282627026</v>
      </c>
      <c r="I1972" s="2">
        <f t="shared" si="275"/>
        <v>12.514483990310367</v>
      </c>
    </row>
    <row r="1973" spans="1:9" ht="13.5" x14ac:dyDescent="0.25">
      <c r="A1973" s="3">
        <f>TITRES_STAT!B1976</f>
        <v>44880</v>
      </c>
      <c r="B1973" s="6">
        <f>TITRES_STAT!D1976</f>
        <v>4.8954000000000004</v>
      </c>
      <c r="C1973" s="2">
        <f t="shared" si="270"/>
        <v>-0.15119999999999933</v>
      </c>
      <c r="D1973" s="2">
        <f t="shared" si="271"/>
        <v>0</v>
      </c>
      <c r="E1973" s="2">
        <f t="shared" si="272"/>
        <v>0.15119999999999933</v>
      </c>
      <c r="F1973" s="2">
        <f t="shared" si="277"/>
        <v>4.3563289725212619E-3</v>
      </c>
      <c r="G1973" s="2">
        <f t="shared" si="277"/>
        <v>4.1253967447964335E-2</v>
      </c>
      <c r="H1973" s="2">
        <f t="shared" si="274"/>
        <v>0.10559781863444079</v>
      </c>
      <c r="I1973" s="2">
        <f t="shared" si="275"/>
        <v>9.5511963622421092</v>
      </c>
    </row>
    <row r="1974" spans="1:9" ht="13.5" x14ac:dyDescent="0.25">
      <c r="A1974" s="3">
        <f>TITRES_STAT!B1977</f>
        <v>44881</v>
      </c>
      <c r="B1974" s="6">
        <f>TITRES_STAT!D1977</f>
        <v>4.8954000000000004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4.0451626173411718E-3</v>
      </c>
      <c r="G1974" s="2">
        <f t="shared" si="277"/>
        <v>3.8307255487395456E-2</v>
      </c>
      <c r="H1974" s="2">
        <f t="shared" si="274"/>
        <v>0.10559781863444079</v>
      </c>
      <c r="I1974" s="2">
        <f t="shared" si="275"/>
        <v>9.5511963622421092</v>
      </c>
    </row>
    <row r="1975" spans="1:9" ht="13.5" x14ac:dyDescent="0.25">
      <c r="A1975" s="3">
        <f>TITRES_STAT!B1978</f>
        <v>44882</v>
      </c>
      <c r="B1975" s="6">
        <f>TITRES_STAT!D1978</f>
        <v>4.8954000000000004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3.7562224303882312E-3</v>
      </c>
      <c r="G1975" s="2">
        <f t="shared" si="277"/>
        <v>3.5571022952581494E-2</v>
      </c>
      <c r="H1975" s="2">
        <f t="shared" si="274"/>
        <v>0.10559781863444079</v>
      </c>
      <c r="I1975" s="2">
        <f t="shared" si="275"/>
        <v>9.5511963622421092</v>
      </c>
    </row>
    <row r="1976" spans="1:9" ht="13.5" x14ac:dyDescent="0.25">
      <c r="A1976" s="3">
        <f>TITRES_STAT!B1979</f>
        <v>44883</v>
      </c>
      <c r="B1976" s="6">
        <f>TITRES_STAT!D1979</f>
        <v>4.8954000000000004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3.4879208282176432E-3</v>
      </c>
      <c r="G1976" s="2">
        <f t="shared" si="277"/>
        <v>3.3030235598825675E-2</v>
      </c>
      <c r="H1976" s="2">
        <f t="shared" si="274"/>
        <v>0.10559781863444079</v>
      </c>
      <c r="I1976" s="2">
        <f t="shared" si="275"/>
        <v>9.5511963622421092</v>
      </c>
    </row>
    <row r="1977" spans="1:9" ht="13.5" x14ac:dyDescent="0.25">
      <c r="A1977" s="3">
        <f>TITRES_STAT!B1980</f>
        <v>44886</v>
      </c>
      <c r="B1977" s="6">
        <f>TITRES_STAT!D1980</f>
        <v>4.8954000000000004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3.238783626202097E-3</v>
      </c>
      <c r="G1977" s="2">
        <f t="shared" si="277"/>
        <v>3.0670933056052414E-2</v>
      </c>
      <c r="H1977" s="2">
        <f t="shared" si="274"/>
        <v>0.10559781863444077</v>
      </c>
      <c r="I1977" s="2">
        <f t="shared" si="275"/>
        <v>9.5511963622421092</v>
      </c>
    </row>
    <row r="1978" spans="1:9" ht="13.5" x14ac:dyDescent="0.25">
      <c r="A1978" s="3">
        <f>TITRES_STAT!B1981</f>
        <v>44887</v>
      </c>
      <c r="B1978" s="6">
        <f>TITRES_STAT!D1981</f>
        <v>4.6771000000000003</v>
      </c>
      <c r="C1978" s="2">
        <f t="shared" si="270"/>
        <v>-0.21830000000000016</v>
      </c>
      <c r="D1978" s="2">
        <f t="shared" si="271"/>
        <v>0</v>
      </c>
      <c r="E1978" s="2">
        <f t="shared" si="272"/>
        <v>0.21830000000000016</v>
      </c>
      <c r="F1978" s="2">
        <f t="shared" si="277"/>
        <v>3.0074419386162329E-3</v>
      </c>
      <c r="G1978" s="2">
        <f t="shared" si="277"/>
        <v>4.4073009266334395E-2</v>
      </c>
      <c r="H1978" s="2">
        <f t="shared" si="274"/>
        <v>6.8237726188429285E-2</v>
      </c>
      <c r="I1978" s="2">
        <f t="shared" si="275"/>
        <v>6.3878783266630847</v>
      </c>
    </row>
    <row r="1979" spans="1:9" ht="13.5" x14ac:dyDescent="0.25">
      <c r="A1979" s="3">
        <f>TITRES_STAT!B1982</f>
        <v>44888</v>
      </c>
      <c r="B1979" s="6">
        <f>TITRES_STAT!D1982</f>
        <v>4.8785999999999996</v>
      </c>
      <c r="C1979" s="2">
        <f t="shared" si="270"/>
        <v>0.20149999999999935</v>
      </c>
      <c r="D1979" s="2">
        <f t="shared" si="271"/>
        <v>0.20149999999999935</v>
      </c>
      <c r="E1979" s="2">
        <f t="shared" si="272"/>
        <v>0</v>
      </c>
      <c r="F1979" s="2">
        <f t="shared" si="277"/>
        <v>1.71854818001436E-2</v>
      </c>
      <c r="G1979" s="2">
        <f t="shared" si="277"/>
        <v>4.0924937175881936E-2</v>
      </c>
      <c r="H1979" s="2">
        <f t="shared" si="274"/>
        <v>0.41992689509298559</v>
      </c>
      <c r="I1979" s="2">
        <f t="shared" si="275"/>
        <v>29.573839085954219</v>
      </c>
    </row>
    <row r="1980" spans="1:9" ht="13.5" x14ac:dyDescent="0.25">
      <c r="A1980" s="3">
        <f>TITRES_STAT!B1983</f>
        <v>44889</v>
      </c>
      <c r="B1980" s="6">
        <f>TITRES_STAT!D1983</f>
        <v>5.0970000000000004</v>
      </c>
      <c r="C1980" s="2">
        <f t="shared" si="270"/>
        <v>0.21840000000000082</v>
      </c>
      <c r="D1980" s="2">
        <f t="shared" si="271"/>
        <v>0.21840000000000082</v>
      </c>
      <c r="E1980" s="2">
        <f t="shared" si="272"/>
        <v>0</v>
      </c>
      <c r="F1980" s="2">
        <f t="shared" si="277"/>
        <v>3.1557947385847683E-2</v>
      </c>
      <c r="G1980" s="2">
        <f t="shared" si="277"/>
        <v>3.8001727377604655E-2</v>
      </c>
      <c r="H1980" s="2">
        <f t="shared" si="274"/>
        <v>0.83043455031061431</v>
      </c>
      <c r="I1980" s="2">
        <f t="shared" si="275"/>
        <v>45.368164088122917</v>
      </c>
    </row>
    <row r="1981" spans="1:9" ht="13.5" x14ac:dyDescent="0.25">
      <c r="A1981" s="3">
        <f>TITRES_STAT!B1984</f>
        <v>44890</v>
      </c>
      <c r="B1981" s="6">
        <f>TITRES_STAT!D1984</f>
        <v>5.3236999999999997</v>
      </c>
      <c r="C1981" s="2">
        <f t="shared" si="270"/>
        <v>0.22669999999999924</v>
      </c>
      <c r="D1981" s="2">
        <f t="shared" si="271"/>
        <v>0.22669999999999924</v>
      </c>
      <c r="E1981" s="2">
        <f t="shared" si="272"/>
        <v>0</v>
      </c>
      <c r="F1981" s="2">
        <f t="shared" ref="F1981:G1996" si="278">((F1980*13)+D1981)/14</f>
        <v>4.5496665429715651E-2</v>
      </c>
      <c r="G1981" s="2">
        <f t="shared" si="278"/>
        <v>3.5287318279204324E-2</v>
      </c>
      <c r="H1981" s="2">
        <f t="shared" si="274"/>
        <v>1.2893205731796271</v>
      </c>
      <c r="I1981" s="2">
        <f t="shared" si="275"/>
        <v>56.318917860808618</v>
      </c>
    </row>
    <row r="1982" spans="1:9" ht="13.5" x14ac:dyDescent="0.25">
      <c r="A1982" s="3">
        <f>TITRES_STAT!B1985</f>
        <v>44893</v>
      </c>
      <c r="B1982" s="6">
        <f>TITRES_STAT!D1985</f>
        <v>5.5587999999999997</v>
      </c>
      <c r="C1982" s="2">
        <f t="shared" si="270"/>
        <v>0.23510000000000009</v>
      </c>
      <c r="D1982" s="2">
        <f t="shared" si="271"/>
        <v>0.23510000000000009</v>
      </c>
      <c r="E1982" s="2">
        <f t="shared" si="272"/>
        <v>0</v>
      </c>
      <c r="F1982" s="2">
        <f t="shared" si="278"/>
        <v>5.9039760756164537E-2</v>
      </c>
      <c r="G1982" s="2">
        <f t="shared" si="278"/>
        <v>3.2766795544975448E-2</v>
      </c>
      <c r="H1982" s="2">
        <f t="shared" si="274"/>
        <v>1.8018167408261521</v>
      </c>
      <c r="I1982" s="2">
        <f t="shared" si="275"/>
        <v>64.308871974791003</v>
      </c>
    </row>
    <row r="1983" spans="1:9" ht="13.5" x14ac:dyDescent="0.25">
      <c r="A1983" s="3">
        <f>TITRES_STAT!B1986</f>
        <v>44894</v>
      </c>
      <c r="B1983" s="6">
        <f>TITRES_STAT!D1986</f>
        <v>5.8022999999999998</v>
      </c>
      <c r="C1983" s="2">
        <f t="shared" si="270"/>
        <v>0.24350000000000005</v>
      </c>
      <c r="D1983" s="2">
        <f t="shared" si="271"/>
        <v>0.24350000000000005</v>
      </c>
      <c r="E1983" s="2">
        <f t="shared" si="272"/>
        <v>0</v>
      </c>
      <c r="F1983" s="2">
        <f t="shared" si="278"/>
        <v>7.2215492130724215E-2</v>
      </c>
      <c r="G1983" s="2">
        <f t="shared" si="278"/>
        <v>3.0426310148905771E-2</v>
      </c>
      <c r="H1983" s="2">
        <f t="shared" si="274"/>
        <v>2.3734554659208755</v>
      </c>
      <c r="I1983" s="2">
        <f t="shared" si="275"/>
        <v>70.356804466454605</v>
      </c>
    </row>
    <row r="1984" spans="1:9" ht="13.5" x14ac:dyDescent="0.25">
      <c r="A1984" s="3">
        <f>TITRES_STAT!B1987</f>
        <v>44895</v>
      </c>
      <c r="B1984" s="6">
        <f>TITRES_STAT!D1987</f>
        <v>5.8022999999999998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6.705724269281535E-2</v>
      </c>
      <c r="G1984" s="2">
        <f t="shared" si="278"/>
        <v>2.8253002281126788E-2</v>
      </c>
      <c r="H1984" s="2">
        <f t="shared" si="274"/>
        <v>2.373455465920876</v>
      </c>
      <c r="I1984" s="2">
        <f t="shared" si="275"/>
        <v>70.356804466454605</v>
      </c>
    </row>
    <row r="1985" spans="1:9" ht="13.5" x14ac:dyDescent="0.25">
      <c r="A1985" s="3">
        <f>TITRES_STAT!B1988</f>
        <v>44896</v>
      </c>
      <c r="B1985" s="6">
        <f>TITRES_STAT!D1988</f>
        <v>5.9535</v>
      </c>
      <c r="C1985" s="2">
        <f t="shared" si="270"/>
        <v>0.15120000000000022</v>
      </c>
      <c r="D1985" s="2">
        <f t="shared" si="271"/>
        <v>0.15120000000000022</v>
      </c>
      <c r="E1985" s="2">
        <f t="shared" si="272"/>
        <v>0</v>
      </c>
      <c r="F1985" s="2">
        <f t="shared" si="278"/>
        <v>7.3067439643328555E-2</v>
      </c>
      <c r="G1985" s="2">
        <f t="shared" si="278"/>
        <v>2.6234930689617735E-2</v>
      </c>
      <c r="H1985" s="2">
        <f t="shared" si="274"/>
        <v>2.7851203613907169</v>
      </c>
      <c r="I1985" s="2">
        <f t="shared" si="275"/>
        <v>73.580760860334095</v>
      </c>
    </row>
    <row r="1986" spans="1:9" ht="13.5" x14ac:dyDescent="0.25">
      <c r="A1986" s="3">
        <f>TITRES_STAT!B1989</f>
        <v>44897</v>
      </c>
      <c r="B1986" s="6">
        <f>TITRES_STAT!D1989</f>
        <v>5.9535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6.7848336811662233E-2</v>
      </c>
      <c r="G1986" s="2">
        <f t="shared" si="278"/>
        <v>2.436100706893075E-2</v>
      </c>
      <c r="H1986" s="2">
        <f t="shared" si="274"/>
        <v>2.7851203613907174</v>
      </c>
      <c r="I1986" s="2">
        <f t="shared" si="275"/>
        <v>73.580760860334095</v>
      </c>
    </row>
    <row r="1987" spans="1:9" ht="13.5" x14ac:dyDescent="0.25">
      <c r="A1987" s="3">
        <f>TITRES_STAT!B1990</f>
        <v>44900</v>
      </c>
      <c r="B1987" s="6">
        <f>TITRES_STAT!D1990</f>
        <v>5.9535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6.3002027039400638E-2</v>
      </c>
      <c r="G1987" s="2">
        <f t="shared" si="278"/>
        <v>2.2620935135435696E-2</v>
      </c>
      <c r="H1987" s="2">
        <f t="shared" si="274"/>
        <v>2.7851203613907174</v>
      </c>
      <c r="I1987" s="2">
        <f t="shared" si="275"/>
        <v>73.580760860334095</v>
      </c>
    </row>
    <row r="1988" spans="1:9" ht="13.5" x14ac:dyDescent="0.25">
      <c r="A1988" s="3">
        <f>TITRES_STAT!B1991</f>
        <v>44901</v>
      </c>
      <c r="B1988" s="6">
        <f>TITRES_STAT!D1991</f>
        <v>5.6931000000000003</v>
      </c>
      <c r="C1988" s="2">
        <f t="shared" si="279"/>
        <v>-0.26039999999999974</v>
      </c>
      <c r="D1988" s="2">
        <f t="shared" si="280"/>
        <v>0</v>
      </c>
      <c r="E1988" s="2">
        <f t="shared" si="281"/>
        <v>0.26039999999999974</v>
      </c>
      <c r="F1988" s="2">
        <f t="shared" si="278"/>
        <v>5.8501882250872016E-2</v>
      </c>
      <c r="G1988" s="2">
        <f t="shared" si="278"/>
        <v>3.9605154054333132E-2</v>
      </c>
      <c r="H1988" s="2">
        <f t="shared" si="274"/>
        <v>1.4771280063856089</v>
      </c>
      <c r="I1988" s="2">
        <f t="shared" si="275"/>
        <v>59.63066916920836</v>
      </c>
    </row>
    <row r="1989" spans="1:9" ht="13.5" x14ac:dyDescent="0.25">
      <c r="A1989" s="3">
        <f>TITRES_STAT!B1992</f>
        <v>44902</v>
      </c>
      <c r="B1989" s="6">
        <f>TITRES_STAT!D1992</f>
        <v>5.9451000000000001</v>
      </c>
      <c r="C1989" s="2">
        <f t="shared" si="279"/>
        <v>0.25199999999999978</v>
      </c>
      <c r="D1989" s="2">
        <f t="shared" si="280"/>
        <v>0.25199999999999978</v>
      </c>
      <c r="E1989" s="2">
        <f t="shared" si="281"/>
        <v>0</v>
      </c>
      <c r="F1989" s="2">
        <f t="shared" si="278"/>
        <v>7.232317637580972E-2</v>
      </c>
      <c r="G1989" s="2">
        <f t="shared" si="278"/>
        <v>3.6776214479023621E-2</v>
      </c>
      <c r="H1989" s="2">
        <f t="shared" si="274"/>
        <v>1.9665747929836916</v>
      </c>
      <c r="I1989" s="2">
        <f t="shared" si="275"/>
        <v>66.291090911811125</v>
      </c>
    </row>
    <row r="1990" spans="1:9" ht="13.5" x14ac:dyDescent="0.25">
      <c r="A1990" s="3">
        <f>TITRES_STAT!B1993</f>
        <v>44903</v>
      </c>
      <c r="B1990" s="6">
        <f>TITRES_STAT!D1993</f>
        <v>5.9451000000000001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6.7157235206109028E-2</v>
      </c>
      <c r="G1990" s="2">
        <f t="shared" si="278"/>
        <v>3.414934201623622E-2</v>
      </c>
      <c r="H1990" s="2">
        <f t="shared" si="274"/>
        <v>1.9665747929836916</v>
      </c>
      <c r="I1990" s="2">
        <f t="shared" si="275"/>
        <v>66.291090911811125</v>
      </c>
    </row>
    <row r="1991" spans="1:9" ht="13.5" x14ac:dyDescent="0.25">
      <c r="A1991" s="3">
        <f>TITRES_STAT!B1994</f>
        <v>44904</v>
      </c>
      <c r="B1991" s="6">
        <f>TITRES_STAT!D1994</f>
        <v>5.9451000000000001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6.2360289834244097E-2</v>
      </c>
      <c r="G1991" s="2">
        <f t="shared" si="278"/>
        <v>3.1710103300790778E-2</v>
      </c>
      <c r="H1991" s="2">
        <f t="shared" si="274"/>
        <v>1.9665747929836914</v>
      </c>
      <c r="I1991" s="2">
        <f t="shared" si="275"/>
        <v>66.291090911811125</v>
      </c>
    </row>
    <row r="1992" spans="1:9" ht="13.5" x14ac:dyDescent="0.25">
      <c r="A1992" s="3">
        <f>TITRES_STAT!B1995</f>
        <v>44907</v>
      </c>
      <c r="B1992" s="6">
        <f>TITRES_STAT!D1995</f>
        <v>5.9367000000000001</v>
      </c>
      <c r="C1992" s="2">
        <f t="shared" si="279"/>
        <v>-8.3999999999999631E-3</v>
      </c>
      <c r="D1992" s="2">
        <f t="shared" si="280"/>
        <v>0</v>
      </c>
      <c r="E1992" s="2">
        <f t="shared" si="281"/>
        <v>8.3999999999999631E-3</v>
      </c>
      <c r="F1992" s="2">
        <f t="shared" si="278"/>
        <v>5.7905983417512373E-2</v>
      </c>
      <c r="G1992" s="2">
        <f t="shared" si="278"/>
        <v>3.0045095922162864E-2</v>
      </c>
      <c r="H1992" s="2">
        <f t="shared" si="274"/>
        <v>1.9273023313863955</v>
      </c>
      <c r="I1992" s="2">
        <f t="shared" si="275"/>
        <v>65.838854795487038</v>
      </c>
    </row>
    <row r="1993" spans="1:9" ht="13.5" x14ac:dyDescent="0.25">
      <c r="A1993" s="3">
        <f>TITRES_STAT!B1996</f>
        <v>44908</v>
      </c>
      <c r="B1993" s="6">
        <f>TITRES_STAT!D1996</f>
        <v>5.9367000000000001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5.3769841744832916E-2</v>
      </c>
      <c r="G1993" s="2">
        <f t="shared" si="278"/>
        <v>2.7899017642008372E-2</v>
      </c>
      <c r="H1993" s="2">
        <f t="shared" si="274"/>
        <v>1.9273023313863955</v>
      </c>
      <c r="I1993" s="2">
        <f t="shared" si="275"/>
        <v>65.838854795487038</v>
      </c>
    </row>
    <row r="1994" spans="1:9" ht="13.5" x14ac:dyDescent="0.25">
      <c r="A1994" s="3">
        <f>TITRES_STAT!B1997</f>
        <v>44909</v>
      </c>
      <c r="B1994" s="6">
        <f>TITRES_STAT!D1997</f>
        <v>5.9367000000000001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4.9929138763059142E-2</v>
      </c>
      <c r="G1994" s="2">
        <f t="shared" si="278"/>
        <v>2.5906230667579199E-2</v>
      </c>
      <c r="H1994" s="2">
        <f t="shared" si="274"/>
        <v>1.927302331386396</v>
      </c>
      <c r="I1994" s="2">
        <f t="shared" si="275"/>
        <v>65.838854795487038</v>
      </c>
    </row>
    <row r="1995" spans="1:9" ht="13.5" x14ac:dyDescent="0.25">
      <c r="A1995" s="3">
        <f>TITRES_STAT!B1998</f>
        <v>44910</v>
      </c>
      <c r="B1995" s="6">
        <f>TITRES_STAT!D1998</f>
        <v>5.9367000000000001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4.6362771708554913E-2</v>
      </c>
      <c r="G1995" s="2">
        <f t="shared" si="278"/>
        <v>2.4055785619894968E-2</v>
      </c>
      <c r="H1995" s="2">
        <f t="shared" si="274"/>
        <v>1.927302331386396</v>
      </c>
      <c r="I1995" s="2">
        <f t="shared" si="275"/>
        <v>65.838854795487038</v>
      </c>
    </row>
    <row r="1996" spans="1:9" ht="13.5" x14ac:dyDescent="0.25">
      <c r="A1996" s="3">
        <f>TITRES_STAT!B1999</f>
        <v>44911</v>
      </c>
      <c r="B1996" s="6">
        <f>TITRES_STAT!D1999</f>
        <v>5.9618000000000002</v>
      </c>
      <c r="C1996" s="2">
        <f t="shared" si="279"/>
        <v>2.5100000000000122E-2</v>
      </c>
      <c r="D1996" s="2">
        <f t="shared" si="280"/>
        <v>2.5100000000000122E-2</v>
      </c>
      <c r="E1996" s="2">
        <f t="shared" si="281"/>
        <v>0</v>
      </c>
      <c r="F1996" s="2">
        <f t="shared" si="278"/>
        <v>4.4844002300800996E-2</v>
      </c>
      <c r="G1996" s="2">
        <f t="shared" si="278"/>
        <v>2.2337515218473901E-2</v>
      </c>
      <c r="H1996" s="2">
        <f t="shared" si="274"/>
        <v>2.0075644879119521</v>
      </c>
      <c r="I1996" s="2">
        <f t="shared" si="275"/>
        <v>66.750505133997464</v>
      </c>
    </row>
    <row r="1997" spans="1:9" ht="13.5" x14ac:dyDescent="0.25">
      <c r="A1997" s="3">
        <f>TITRES_STAT!B2000</f>
        <v>44914</v>
      </c>
      <c r="B1997" s="6">
        <f>TITRES_STAT!D2000</f>
        <v>5.9618000000000002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4.1640859279315212E-2</v>
      </c>
      <c r="G1997" s="2">
        <f t="shared" si="282"/>
        <v>2.0741978417154337E-2</v>
      </c>
      <c r="H1997" s="2">
        <f t="shared" si="274"/>
        <v>2.0075644879119521</v>
      </c>
      <c r="I1997" s="2">
        <f t="shared" si="275"/>
        <v>66.750505133997464</v>
      </c>
    </row>
    <row r="1998" spans="1:9" ht="13.5" x14ac:dyDescent="0.25">
      <c r="A1998" s="3">
        <f>TITRES_STAT!B2001</f>
        <v>44915</v>
      </c>
      <c r="B1998" s="6">
        <f>TITRES_STAT!D2001</f>
        <v>5.9618000000000002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3.8666512187935549E-2</v>
      </c>
      <c r="G1998" s="2">
        <f t="shared" si="282"/>
        <v>1.926040853021474E-2</v>
      </c>
      <c r="H1998" s="2">
        <f t="shared" si="274"/>
        <v>2.0075644879119521</v>
      </c>
      <c r="I1998" s="2">
        <f t="shared" si="275"/>
        <v>66.750505133997464</v>
      </c>
    </row>
    <row r="1999" spans="1:9" ht="13.5" x14ac:dyDescent="0.25">
      <c r="A1999" s="3">
        <f>TITRES_STAT!B2002</f>
        <v>44916</v>
      </c>
      <c r="B1999" s="6">
        <f>TITRES_STAT!D2002</f>
        <v>5.9618000000000002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3.5904618460225864E-2</v>
      </c>
      <c r="G1999" s="2">
        <f t="shared" si="282"/>
        <v>1.7884665063770826E-2</v>
      </c>
      <c r="H1999" s="2">
        <f t="shared" si="274"/>
        <v>2.0075644879119525</v>
      </c>
      <c r="I1999" s="2">
        <f t="shared" si="275"/>
        <v>66.750505133997478</v>
      </c>
    </row>
    <row r="2000" spans="1:9" ht="13.5" x14ac:dyDescent="0.25">
      <c r="A2000" s="3">
        <f>TITRES_STAT!B2003</f>
        <v>44917</v>
      </c>
      <c r="B2000" s="6">
        <f>TITRES_STAT!D2003</f>
        <v>5.9618000000000002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3.334000285592402E-2</v>
      </c>
      <c r="G2000" s="2">
        <f t="shared" si="282"/>
        <v>1.6607188987787198E-2</v>
      </c>
      <c r="H2000" s="2">
        <f t="shared" si="274"/>
        <v>2.0075644879119525</v>
      </c>
      <c r="I2000" s="2">
        <f t="shared" si="275"/>
        <v>66.750505133997478</v>
      </c>
    </row>
    <row r="2001" spans="1:9" ht="13.5" x14ac:dyDescent="0.25">
      <c r="A2001" s="3">
        <f>TITRES_STAT!B2004</f>
        <v>44918</v>
      </c>
      <c r="B2001" s="6">
        <f>TITRES_STAT!D2004</f>
        <v>5.9618000000000002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3.0958574080500876E-2</v>
      </c>
      <c r="G2001" s="2">
        <f t="shared" si="282"/>
        <v>1.5420961202945255E-2</v>
      </c>
      <c r="H2001" s="2">
        <f t="shared" ref="H2001:H2064" si="283">F2001/G2001</f>
        <v>2.0075644879119525</v>
      </c>
      <c r="I2001" s="2">
        <f t="shared" ref="I2001:I2064" si="284">IF(G2001=0,100,100-(100/(1+H2001)))</f>
        <v>66.750505133997478</v>
      </c>
    </row>
    <row r="2002" spans="1:9" ht="13.5" x14ac:dyDescent="0.25">
      <c r="A2002" s="3">
        <f>TITRES_STAT!B2005</f>
        <v>44921</v>
      </c>
      <c r="B2002" s="6">
        <f>TITRES_STAT!D2005</f>
        <v>6.2138</v>
      </c>
      <c r="C2002" s="2">
        <f t="shared" si="279"/>
        <v>0.25199999999999978</v>
      </c>
      <c r="D2002" s="2">
        <f t="shared" si="280"/>
        <v>0.25199999999999978</v>
      </c>
      <c r="E2002" s="2">
        <f t="shared" si="281"/>
        <v>0</v>
      </c>
      <c r="F2002" s="2">
        <f t="shared" si="282"/>
        <v>4.674724736046508E-2</v>
      </c>
      <c r="G2002" s="2">
        <f t="shared" si="282"/>
        <v>1.4319463974163451E-2</v>
      </c>
      <c r="H2002" s="2">
        <f t="shared" si="283"/>
        <v>3.2645947812579399</v>
      </c>
      <c r="I2002" s="2">
        <f t="shared" si="284"/>
        <v>76.551113264153386</v>
      </c>
    </row>
    <row r="2003" spans="1:9" ht="13.5" x14ac:dyDescent="0.25">
      <c r="A2003" s="3">
        <f>TITRES_STAT!B2006</f>
        <v>44922</v>
      </c>
      <c r="B2003" s="6">
        <f>TITRES_STAT!D2006</f>
        <v>6.2138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4.3408158263288997E-2</v>
      </c>
      <c r="G2003" s="2">
        <f t="shared" si="282"/>
        <v>1.3296645118866062E-2</v>
      </c>
      <c r="H2003" s="2">
        <f t="shared" si="283"/>
        <v>3.264594781257939</v>
      </c>
      <c r="I2003" s="2">
        <f t="shared" si="284"/>
        <v>76.551113264153372</v>
      </c>
    </row>
    <row r="2004" spans="1:9" ht="13.5" x14ac:dyDescent="0.25">
      <c r="A2004" s="3">
        <f>TITRES_STAT!B2007</f>
        <v>44923</v>
      </c>
      <c r="B2004" s="6">
        <f>TITRES_STAT!D2007</f>
        <v>6.4908999999999999</v>
      </c>
      <c r="C2004" s="2">
        <f t="shared" si="279"/>
        <v>0.2770999999999999</v>
      </c>
      <c r="D2004" s="2">
        <f t="shared" si="280"/>
        <v>0.2770999999999999</v>
      </c>
      <c r="E2004" s="2">
        <f t="shared" si="281"/>
        <v>0</v>
      </c>
      <c r="F2004" s="2">
        <f t="shared" si="282"/>
        <v>6.0100432673054059E-2</v>
      </c>
      <c r="G2004" s="2">
        <f t="shared" si="282"/>
        <v>1.2346884753232772E-2</v>
      </c>
      <c r="H2004" s="2">
        <f t="shared" si="283"/>
        <v>4.8676596464803019</v>
      </c>
      <c r="I2004" s="2">
        <f t="shared" si="284"/>
        <v>82.957430044534931</v>
      </c>
    </row>
    <row r="2005" spans="1:9" ht="13.5" x14ac:dyDescent="0.25">
      <c r="A2005" s="3">
        <f>TITRES_STAT!B2008</f>
        <v>44924</v>
      </c>
      <c r="B2005" s="6">
        <f>TITRES_STAT!D2008</f>
        <v>6.7763999999999998</v>
      </c>
      <c r="C2005" s="2">
        <f t="shared" si="279"/>
        <v>0.28549999999999986</v>
      </c>
      <c r="D2005" s="2">
        <f t="shared" si="280"/>
        <v>0.28549999999999986</v>
      </c>
      <c r="E2005" s="2">
        <f t="shared" si="281"/>
        <v>0</v>
      </c>
      <c r="F2005" s="2">
        <f t="shared" si="282"/>
        <v>7.6200401767835907E-2</v>
      </c>
      <c r="G2005" s="2">
        <f t="shared" si="282"/>
        <v>1.1464964413716144E-2</v>
      </c>
      <c r="H2005" s="2">
        <f t="shared" si="283"/>
        <v>6.6463705440440206</v>
      </c>
      <c r="I2005" s="2">
        <f t="shared" si="284"/>
        <v>86.921899818484093</v>
      </c>
    </row>
    <row r="2006" spans="1:9" ht="13.5" x14ac:dyDescent="0.25">
      <c r="A2006" s="3">
        <f>TITRES_STAT!B2009</f>
        <v>44925</v>
      </c>
      <c r="B2006" s="6">
        <f>TITRES_STAT!D2009</f>
        <v>7.0785999999999998</v>
      </c>
      <c r="C2006" s="2">
        <f t="shared" si="279"/>
        <v>0.30220000000000002</v>
      </c>
      <c r="D2006" s="2">
        <f t="shared" si="280"/>
        <v>0.30220000000000002</v>
      </c>
      <c r="E2006" s="2">
        <f t="shared" si="281"/>
        <v>0</v>
      </c>
      <c r="F2006" s="2">
        <f t="shared" si="282"/>
        <v>9.2343230212990485E-2</v>
      </c>
      <c r="G2006" s="2">
        <f t="shared" si="282"/>
        <v>1.064603838416499E-2</v>
      </c>
      <c r="H2006" s="2">
        <f t="shared" si="283"/>
        <v>8.6739524018946437</v>
      </c>
      <c r="I2006" s="2">
        <f t="shared" si="284"/>
        <v>89.662963404656097</v>
      </c>
    </row>
    <row r="2007" spans="1:9" ht="13.5" x14ac:dyDescent="0.25">
      <c r="A2007" s="3">
        <f>TITRES_STAT!B2010</f>
        <v>44928</v>
      </c>
      <c r="B2007" s="6">
        <f>TITRES_STAT!D2010</f>
        <v>7.0785999999999998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8.5747285197776871E-2</v>
      </c>
      <c r="G2007" s="2">
        <f t="shared" si="282"/>
        <v>9.8856070710103463E-3</v>
      </c>
      <c r="H2007" s="2">
        <f t="shared" si="283"/>
        <v>8.6739524018946437</v>
      </c>
      <c r="I2007" s="2">
        <f t="shared" si="284"/>
        <v>89.662963404656097</v>
      </c>
    </row>
    <row r="2008" spans="1:9" ht="13.5" x14ac:dyDescent="0.25">
      <c r="A2008" s="3">
        <f>TITRES_STAT!B2011</f>
        <v>44929</v>
      </c>
      <c r="B2008" s="6">
        <f>TITRES_STAT!D2011</f>
        <v>7.0785999999999998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7.9622479112221381E-2</v>
      </c>
      <c r="G2008" s="2">
        <f t="shared" si="282"/>
        <v>9.1794922802238936E-3</v>
      </c>
      <c r="H2008" s="2">
        <f t="shared" si="283"/>
        <v>8.6739524018946437</v>
      </c>
      <c r="I2008" s="2">
        <f t="shared" si="284"/>
        <v>89.662963404656097</v>
      </c>
    </row>
    <row r="2009" spans="1:9" ht="13.5" x14ac:dyDescent="0.25">
      <c r="A2009" s="3">
        <f>TITRES_STAT!B2012</f>
        <v>44930</v>
      </c>
      <c r="B2009" s="6">
        <f>TITRES_STAT!D2012</f>
        <v>7.0785999999999998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7.3935159175634133E-2</v>
      </c>
      <c r="G2009" s="2">
        <f t="shared" si="282"/>
        <v>8.5238142602079014E-3</v>
      </c>
      <c r="H2009" s="2">
        <f t="shared" si="283"/>
        <v>8.6739524018946419</v>
      </c>
      <c r="I2009" s="2">
        <f t="shared" si="284"/>
        <v>89.662963404656097</v>
      </c>
    </row>
    <row r="2010" spans="1:9" ht="13.5" x14ac:dyDescent="0.25">
      <c r="A2010" s="3">
        <f>TITRES_STAT!B2013</f>
        <v>44931</v>
      </c>
      <c r="B2010" s="6">
        <f>TITRES_STAT!D2013</f>
        <v>6.9695</v>
      </c>
      <c r="C2010" s="2">
        <f t="shared" si="279"/>
        <v>-0.10909999999999975</v>
      </c>
      <c r="D2010" s="2">
        <f t="shared" si="280"/>
        <v>0</v>
      </c>
      <c r="E2010" s="2">
        <f t="shared" si="281"/>
        <v>0.10909999999999975</v>
      </c>
      <c r="F2010" s="2">
        <f t="shared" si="282"/>
        <v>6.8654076377374557E-2</v>
      </c>
      <c r="G2010" s="2">
        <f t="shared" si="282"/>
        <v>1.5707827527335891E-2</v>
      </c>
      <c r="H2010" s="2">
        <f t="shared" si="283"/>
        <v>4.3706920169512813</v>
      </c>
      <c r="I2010" s="2">
        <f t="shared" si="284"/>
        <v>81.380425523494111</v>
      </c>
    </row>
    <row r="2011" spans="1:9" ht="13.5" x14ac:dyDescent="0.25">
      <c r="A2011" s="3">
        <f>TITRES_STAT!B2014</f>
        <v>44932</v>
      </c>
      <c r="B2011" s="6">
        <f>TITRES_STAT!D2014</f>
        <v>6.9695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6.3750213778990664E-2</v>
      </c>
      <c r="G2011" s="2">
        <f t="shared" si="282"/>
        <v>1.45858398468119E-2</v>
      </c>
      <c r="H2011" s="2">
        <f t="shared" si="283"/>
        <v>4.3706920169512804</v>
      </c>
      <c r="I2011" s="2">
        <f t="shared" si="284"/>
        <v>81.380425523494111</v>
      </c>
    </row>
    <row r="2012" spans="1:9" ht="13.5" x14ac:dyDescent="0.25">
      <c r="A2012" s="3">
        <f>TITRES_STAT!B2015</f>
        <v>44935</v>
      </c>
      <c r="B2012" s="6">
        <f>TITRES_STAT!D2015</f>
        <v>6.9695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5.9196627080491331E-2</v>
      </c>
      <c r="G2012" s="2">
        <f t="shared" si="282"/>
        <v>1.3543994143468194E-2</v>
      </c>
      <c r="H2012" s="2">
        <f t="shared" si="283"/>
        <v>4.3706920169512804</v>
      </c>
      <c r="I2012" s="2">
        <f t="shared" si="284"/>
        <v>81.380425523494111</v>
      </c>
    </row>
    <row r="2013" spans="1:9" ht="13.5" x14ac:dyDescent="0.25">
      <c r="A2013" s="3">
        <f>TITRES_STAT!B2016</f>
        <v>44936</v>
      </c>
      <c r="B2013" s="6">
        <f>TITRES_STAT!D2016</f>
        <v>7.2801999999999998</v>
      </c>
      <c r="C2013" s="2">
        <f t="shared" si="279"/>
        <v>0.31069999999999975</v>
      </c>
      <c r="D2013" s="2">
        <f t="shared" si="280"/>
        <v>0.31069999999999975</v>
      </c>
      <c r="E2013" s="2">
        <f t="shared" si="281"/>
        <v>0</v>
      </c>
      <c r="F2013" s="2">
        <f t="shared" ref="F2013:G2028" si="285">((F2012*13)+D2013)/14</f>
        <v>7.716115371759906E-2</v>
      </c>
      <c r="G2013" s="2">
        <f t="shared" si="285"/>
        <v>1.2576565990363322E-2</v>
      </c>
      <c r="H2013" s="2">
        <f t="shared" si="283"/>
        <v>6.1353117994787354</v>
      </c>
      <c r="I2013" s="2">
        <f t="shared" si="284"/>
        <v>85.985195488260871</v>
      </c>
    </row>
    <row r="2014" spans="1:9" ht="13.5" x14ac:dyDescent="0.25">
      <c r="A2014" s="3">
        <f>TITRES_STAT!B2017</f>
        <v>44937</v>
      </c>
      <c r="B2014" s="6">
        <f>TITRES_STAT!D2017</f>
        <v>7.2801999999999998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7.1649642737770552E-2</v>
      </c>
      <c r="G2014" s="2">
        <f t="shared" si="285"/>
        <v>1.1678239848194513E-2</v>
      </c>
      <c r="H2014" s="2">
        <f t="shared" si="283"/>
        <v>6.1353117994787354</v>
      </c>
      <c r="I2014" s="2">
        <f t="shared" si="284"/>
        <v>85.985195488260871</v>
      </c>
    </row>
    <row r="2015" spans="1:9" ht="13.5" x14ac:dyDescent="0.25">
      <c r="A2015" s="3">
        <f>TITRES_STAT!B2018</f>
        <v>44938</v>
      </c>
      <c r="B2015" s="6">
        <f>TITRES_STAT!D2018</f>
        <v>7.2801999999999998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6.6531811113644077E-2</v>
      </c>
      <c r="G2015" s="2">
        <f t="shared" si="285"/>
        <v>1.0844079859037762E-2</v>
      </c>
      <c r="H2015" s="2">
        <f t="shared" si="283"/>
        <v>6.1353117994787345</v>
      </c>
      <c r="I2015" s="2">
        <f t="shared" si="284"/>
        <v>85.985195488260871</v>
      </c>
    </row>
    <row r="2016" spans="1:9" ht="13.5" x14ac:dyDescent="0.25">
      <c r="A2016" s="3">
        <f>TITRES_STAT!B2019</f>
        <v>44939</v>
      </c>
      <c r="B2016" s="6">
        <f>TITRES_STAT!D2019</f>
        <v>7.2801999999999998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6.177953889124093E-2</v>
      </c>
      <c r="G2016" s="2">
        <f t="shared" si="285"/>
        <v>1.006950272624935E-2</v>
      </c>
      <c r="H2016" s="2">
        <f t="shared" si="283"/>
        <v>6.1353117994787354</v>
      </c>
      <c r="I2016" s="2">
        <f t="shared" si="284"/>
        <v>85.985195488260871</v>
      </c>
    </row>
    <row r="2017" spans="1:9" ht="13.5" x14ac:dyDescent="0.25">
      <c r="A2017" s="3">
        <f>TITRES_STAT!B2020</f>
        <v>44942</v>
      </c>
      <c r="B2017" s="6">
        <f>TITRES_STAT!D2020</f>
        <v>7.2801999999999998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5.7366714684723721E-2</v>
      </c>
      <c r="G2017" s="2">
        <f t="shared" si="285"/>
        <v>9.3502525315172537E-3</v>
      </c>
      <c r="H2017" s="2">
        <f t="shared" si="283"/>
        <v>6.1353117994787354</v>
      </c>
      <c r="I2017" s="2">
        <f t="shared" si="284"/>
        <v>85.985195488260871</v>
      </c>
    </row>
    <row r="2018" spans="1:9" ht="13.5" x14ac:dyDescent="0.25">
      <c r="A2018" s="3">
        <f>TITRES_STAT!B2021</f>
        <v>44943</v>
      </c>
      <c r="B2018" s="6">
        <f>TITRES_STAT!D2021</f>
        <v>7.2801999999999998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5.3269092207243456E-2</v>
      </c>
      <c r="G2018" s="2">
        <f t="shared" si="285"/>
        <v>8.682377350694593E-3</v>
      </c>
      <c r="H2018" s="2">
        <f t="shared" si="283"/>
        <v>6.1353117994787354</v>
      </c>
      <c r="I2018" s="2">
        <f t="shared" si="284"/>
        <v>85.985195488260871</v>
      </c>
    </row>
    <row r="2019" spans="1:9" ht="13.5" x14ac:dyDescent="0.25">
      <c r="A2019" s="3">
        <f>TITRES_STAT!B2022</f>
        <v>44944</v>
      </c>
      <c r="B2019" s="6">
        <f>TITRES_STAT!D2022</f>
        <v>7.6077000000000004</v>
      </c>
      <c r="C2019" s="2">
        <f t="shared" si="279"/>
        <v>0.32750000000000057</v>
      </c>
      <c r="D2019" s="2">
        <f t="shared" si="280"/>
        <v>0.32750000000000057</v>
      </c>
      <c r="E2019" s="2">
        <f t="shared" si="281"/>
        <v>0</v>
      </c>
      <c r="F2019" s="2">
        <f t="shared" si="285"/>
        <v>7.2857014192440395E-2</v>
      </c>
      <c r="G2019" s="2">
        <f t="shared" si="285"/>
        <v>8.062207539930694E-3</v>
      </c>
      <c r="H2019" s="2">
        <f t="shared" si="283"/>
        <v>9.0368566960838503</v>
      </c>
      <c r="I2019" s="2">
        <f t="shared" si="284"/>
        <v>90.036721353307982</v>
      </c>
    </row>
    <row r="2020" spans="1:9" ht="13.5" x14ac:dyDescent="0.25">
      <c r="A2020" s="3">
        <f>TITRES_STAT!B2023</f>
        <v>44945</v>
      </c>
      <c r="B2020" s="6">
        <f>TITRES_STAT!D2023</f>
        <v>7.6077000000000004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6.7652941750123222E-2</v>
      </c>
      <c r="G2020" s="2">
        <f t="shared" si="285"/>
        <v>7.4863355727927874E-3</v>
      </c>
      <c r="H2020" s="2">
        <f t="shared" si="283"/>
        <v>9.0368566960838503</v>
      </c>
      <c r="I2020" s="2">
        <f t="shared" si="284"/>
        <v>90.036721353307982</v>
      </c>
    </row>
    <row r="2021" spans="1:9" ht="13.5" x14ac:dyDescent="0.25">
      <c r="A2021" s="3">
        <f>TITRES_STAT!B2024</f>
        <v>44946</v>
      </c>
      <c r="B2021" s="6">
        <f>TITRES_STAT!D2024</f>
        <v>7.6077000000000004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6.2820588767971558E-2</v>
      </c>
      <c r="G2021" s="2">
        <f t="shared" si="285"/>
        <v>6.9515973175933027E-3</v>
      </c>
      <c r="H2021" s="2">
        <f t="shared" si="283"/>
        <v>9.0368566960838486</v>
      </c>
      <c r="I2021" s="2">
        <f t="shared" si="284"/>
        <v>90.036721353307982</v>
      </c>
    </row>
    <row r="2022" spans="1:9" ht="13.5" x14ac:dyDescent="0.25">
      <c r="A2022" s="3">
        <f>TITRES_STAT!B2025</f>
        <v>44949</v>
      </c>
      <c r="B2022" s="6">
        <f>TITRES_STAT!D2025</f>
        <v>7.6077000000000004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5.833340385597359E-2</v>
      </c>
      <c r="G2022" s="2">
        <f t="shared" si="285"/>
        <v>6.4550546520509237E-3</v>
      </c>
      <c r="H2022" s="2">
        <f t="shared" si="283"/>
        <v>9.0368566960838486</v>
      </c>
      <c r="I2022" s="2">
        <f t="shared" si="284"/>
        <v>90.036721353307982</v>
      </c>
    </row>
    <row r="2023" spans="1:9" ht="13.5" x14ac:dyDescent="0.25">
      <c r="A2023" s="3">
        <f>TITRES_STAT!B2026</f>
        <v>44950</v>
      </c>
      <c r="B2023" s="6">
        <f>TITRES_STAT!D2026</f>
        <v>7.6077000000000004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5.4166732151975476E-2</v>
      </c>
      <c r="G2023" s="2">
        <f t="shared" si="285"/>
        <v>5.9939793197615722E-3</v>
      </c>
      <c r="H2023" s="2">
        <f t="shared" si="283"/>
        <v>9.0368566960838486</v>
      </c>
      <c r="I2023" s="2">
        <f t="shared" si="284"/>
        <v>90.036721353307982</v>
      </c>
    </row>
    <row r="2024" spans="1:9" ht="13.5" x14ac:dyDescent="0.25">
      <c r="A2024" s="3">
        <f>TITRES_STAT!B2027</f>
        <v>44951</v>
      </c>
      <c r="B2024" s="6">
        <f>TITRES_STAT!D2027</f>
        <v>7.6077000000000004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5.02976798554058E-2</v>
      </c>
      <c r="G2024" s="2">
        <f t="shared" si="285"/>
        <v>5.5658379397786036E-3</v>
      </c>
      <c r="H2024" s="2">
        <f t="shared" si="283"/>
        <v>9.0368566960838468</v>
      </c>
      <c r="I2024" s="2">
        <f t="shared" si="284"/>
        <v>90.036721353307982</v>
      </c>
    </row>
    <row r="2025" spans="1:9" ht="13.5" x14ac:dyDescent="0.25">
      <c r="A2025" s="3">
        <f>TITRES_STAT!B2028</f>
        <v>44952</v>
      </c>
      <c r="B2025" s="6">
        <f>TITRES_STAT!D2028</f>
        <v>7.6077000000000004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4.6704988437162531E-2</v>
      </c>
      <c r="G2025" s="2">
        <f t="shared" si="285"/>
        <v>5.1682780869372752E-3</v>
      </c>
      <c r="H2025" s="2">
        <f t="shared" si="283"/>
        <v>9.0368566960838468</v>
      </c>
      <c r="I2025" s="2">
        <f t="shared" si="284"/>
        <v>90.036721353307982</v>
      </c>
    </row>
    <row r="2026" spans="1:9" ht="13.5" x14ac:dyDescent="0.25">
      <c r="A2026" s="3">
        <f>TITRES_STAT!B2029</f>
        <v>44953</v>
      </c>
      <c r="B2026" s="6">
        <f>TITRES_STAT!D2029</f>
        <v>7.6077000000000004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4.3368917834508067E-2</v>
      </c>
      <c r="G2026" s="2">
        <f t="shared" si="285"/>
        <v>4.7991153664417559E-3</v>
      </c>
      <c r="H2026" s="2">
        <f t="shared" si="283"/>
        <v>9.0368566960838468</v>
      </c>
      <c r="I2026" s="2">
        <f t="shared" si="284"/>
        <v>90.036721353307982</v>
      </c>
    </row>
    <row r="2027" spans="1:9" ht="13.5" x14ac:dyDescent="0.25">
      <c r="A2027" s="3">
        <f>TITRES_STAT!B2030</f>
        <v>44956</v>
      </c>
      <c r="B2027" s="6">
        <f>TITRES_STAT!D2030</f>
        <v>7.6077000000000004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4.0271137989186065E-2</v>
      </c>
      <c r="G2027" s="2">
        <f t="shared" si="285"/>
        <v>4.4563214116959161E-3</v>
      </c>
      <c r="H2027" s="2">
        <f t="shared" si="283"/>
        <v>9.0368566960838486</v>
      </c>
      <c r="I2027" s="2">
        <f t="shared" si="284"/>
        <v>90.036721353307982</v>
      </c>
    </row>
    <row r="2028" spans="1:9" ht="13.5" x14ac:dyDescent="0.25">
      <c r="A2028" s="3">
        <f>TITRES_STAT!B2031</f>
        <v>44957</v>
      </c>
      <c r="B2028" s="6">
        <f>TITRES_STAT!D2031</f>
        <v>7.6077000000000004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3.7394628132815633E-2</v>
      </c>
      <c r="G2028" s="2">
        <f t="shared" si="285"/>
        <v>4.1380127394319219E-3</v>
      </c>
      <c r="H2028" s="2">
        <f t="shared" si="283"/>
        <v>9.0368566960838486</v>
      </c>
      <c r="I2028" s="2">
        <f t="shared" si="284"/>
        <v>90.036721353307982</v>
      </c>
    </row>
    <row r="2029" spans="1:9" ht="13.5" x14ac:dyDescent="0.25">
      <c r="A2029" s="3">
        <f>TITRES_STAT!B2032</f>
        <v>44958</v>
      </c>
      <c r="B2029" s="6">
        <f>TITRES_STAT!D2032</f>
        <v>7.6077000000000004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3.4723583266185944E-2</v>
      </c>
      <c r="G2029" s="2">
        <f t="shared" si="286"/>
        <v>3.8424404009010705E-3</v>
      </c>
      <c r="H2029" s="2">
        <f t="shared" si="283"/>
        <v>9.0368566960838486</v>
      </c>
      <c r="I2029" s="2">
        <f t="shared" si="284"/>
        <v>90.036721353307982</v>
      </c>
    </row>
    <row r="2030" spans="1:9" ht="13.5" x14ac:dyDescent="0.25">
      <c r="A2030" s="3">
        <f>TITRES_STAT!B2033</f>
        <v>44959</v>
      </c>
      <c r="B2030" s="6">
        <f>TITRES_STAT!D2033</f>
        <v>7.6077000000000004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3.2243327318601231E-2</v>
      </c>
      <c r="G2030" s="2">
        <f t="shared" si="286"/>
        <v>3.5679803722652799E-3</v>
      </c>
      <c r="H2030" s="2">
        <f t="shared" si="283"/>
        <v>9.0368566960838468</v>
      </c>
      <c r="I2030" s="2">
        <f t="shared" si="284"/>
        <v>90.036721353307982</v>
      </c>
    </row>
    <row r="2031" spans="1:9" ht="13.5" x14ac:dyDescent="0.25">
      <c r="A2031" s="3">
        <f>TITRES_STAT!B2034</f>
        <v>44960</v>
      </c>
      <c r="B2031" s="6">
        <f>TITRES_STAT!D2034</f>
        <v>7.6077000000000004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2.9940232510129717E-2</v>
      </c>
      <c r="G2031" s="2">
        <f t="shared" si="286"/>
        <v>3.3131246313891885E-3</v>
      </c>
      <c r="H2031" s="2">
        <f t="shared" si="283"/>
        <v>9.0368566960838468</v>
      </c>
      <c r="I2031" s="2">
        <f t="shared" si="284"/>
        <v>90.036721353307982</v>
      </c>
    </row>
    <row r="2032" spans="1:9" ht="13.5" x14ac:dyDescent="0.25">
      <c r="A2032" s="3">
        <f>TITRES_STAT!B2035</f>
        <v>44963</v>
      </c>
      <c r="B2032" s="6">
        <f>TITRES_STAT!D2035</f>
        <v>7.6077000000000004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2.7801644473691881E-2</v>
      </c>
      <c r="G2032" s="2">
        <f t="shared" si="286"/>
        <v>3.0764728720042464E-3</v>
      </c>
      <c r="H2032" s="2">
        <f t="shared" si="283"/>
        <v>9.0368566960838486</v>
      </c>
      <c r="I2032" s="2">
        <f t="shared" si="284"/>
        <v>90.036721353307982</v>
      </c>
    </row>
    <row r="2033" spans="1:9" ht="13.5" x14ac:dyDescent="0.25">
      <c r="A2033" s="3">
        <f>TITRES_STAT!B2036</f>
        <v>44964</v>
      </c>
      <c r="B2033" s="6">
        <f>TITRES_STAT!D2036</f>
        <v>7.6077000000000004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2.5815812725571034E-2</v>
      </c>
      <c r="G2033" s="2">
        <f t="shared" si="286"/>
        <v>2.8567248097182288E-3</v>
      </c>
      <c r="H2033" s="2">
        <f t="shared" si="283"/>
        <v>9.0368566960838486</v>
      </c>
      <c r="I2033" s="2">
        <f t="shared" si="284"/>
        <v>90.036721353307982</v>
      </c>
    </row>
    <row r="2034" spans="1:9" ht="13.5" x14ac:dyDescent="0.25">
      <c r="A2034" s="3">
        <f>TITRES_STAT!B2037</f>
        <v>44965</v>
      </c>
      <c r="B2034" s="6">
        <f>TITRES_STAT!D2037</f>
        <v>7.6077000000000004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2.3971826102315959E-2</v>
      </c>
      <c r="G2034" s="2">
        <f t="shared" si="286"/>
        <v>2.6526730375954983E-3</v>
      </c>
      <c r="H2034" s="2">
        <f t="shared" si="283"/>
        <v>9.0368566960838486</v>
      </c>
      <c r="I2034" s="2">
        <f t="shared" si="284"/>
        <v>90.036721353307982</v>
      </c>
    </row>
    <row r="2035" spans="1:9" ht="13.5" x14ac:dyDescent="0.25">
      <c r="A2035" s="3">
        <f>TITRES_STAT!B2038</f>
        <v>44966</v>
      </c>
      <c r="B2035" s="6">
        <f>TITRES_STAT!D2038</f>
        <v>7.6077000000000004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2.2259552809293391E-2</v>
      </c>
      <c r="G2035" s="2">
        <f t="shared" si="286"/>
        <v>2.463196392052963E-3</v>
      </c>
      <c r="H2035" s="2">
        <f t="shared" si="283"/>
        <v>9.0368566960838468</v>
      </c>
      <c r="I2035" s="2">
        <f t="shared" si="284"/>
        <v>90.036721353307982</v>
      </c>
    </row>
    <row r="2036" spans="1:9" ht="13.5" x14ac:dyDescent="0.25">
      <c r="A2036" s="3">
        <f>TITRES_STAT!B2039</f>
        <v>44967</v>
      </c>
      <c r="B2036" s="6">
        <f>TITRES_STAT!D2039</f>
        <v>7.6077000000000004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2.0669584751486721E-2</v>
      </c>
      <c r="G2036" s="2">
        <f t="shared" si="286"/>
        <v>2.2872537926206084E-3</v>
      </c>
      <c r="H2036" s="2">
        <f t="shared" si="283"/>
        <v>9.0368566960838468</v>
      </c>
      <c r="I2036" s="2">
        <f t="shared" si="284"/>
        <v>90.036721353307982</v>
      </c>
    </row>
    <row r="2037" spans="1:9" ht="13.5" x14ac:dyDescent="0.25">
      <c r="A2037" s="3">
        <f>TITRES_STAT!B2040</f>
        <v>44970</v>
      </c>
      <c r="B2037" s="6">
        <f>TITRES_STAT!D2040</f>
        <v>7.6077000000000004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1.919318584066624E-2</v>
      </c>
      <c r="G2037" s="2">
        <f t="shared" si="286"/>
        <v>2.1238785217191363E-3</v>
      </c>
      <c r="H2037" s="2">
        <f t="shared" si="283"/>
        <v>9.0368566960838468</v>
      </c>
      <c r="I2037" s="2">
        <f t="shared" si="284"/>
        <v>90.036721353307982</v>
      </c>
    </row>
    <row r="2038" spans="1:9" ht="13.5" x14ac:dyDescent="0.25">
      <c r="A2038" s="3">
        <f>TITRES_STAT!B2041</f>
        <v>44971</v>
      </c>
      <c r="B2038" s="6">
        <f>TITRES_STAT!D2041</f>
        <v>7.6077000000000004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1.7822243994904365E-2</v>
      </c>
      <c r="G2038" s="2">
        <f t="shared" si="286"/>
        <v>1.9721729130249125E-3</v>
      </c>
      <c r="H2038" s="2">
        <f t="shared" si="283"/>
        <v>9.0368566960838468</v>
      </c>
      <c r="I2038" s="2">
        <f t="shared" si="284"/>
        <v>90.036721353307982</v>
      </c>
    </row>
    <row r="2039" spans="1:9" ht="13.5" x14ac:dyDescent="0.25">
      <c r="A2039" s="3">
        <f>TITRES_STAT!B2042</f>
        <v>44972</v>
      </c>
      <c r="B2039" s="6">
        <f>TITRES_STAT!D2042</f>
        <v>7.6077000000000004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1.6549226566696908E-2</v>
      </c>
      <c r="G2039" s="2">
        <f t="shared" si="286"/>
        <v>1.8313034192374187E-3</v>
      </c>
      <c r="H2039" s="2">
        <f t="shared" si="283"/>
        <v>9.036856696083845</v>
      </c>
      <c r="I2039" s="2">
        <f t="shared" si="284"/>
        <v>90.036721353307982</v>
      </c>
    </row>
    <row r="2040" spans="1:9" ht="13.5" x14ac:dyDescent="0.25">
      <c r="A2040" s="3">
        <f>TITRES_STAT!B2043</f>
        <v>44973</v>
      </c>
      <c r="B2040" s="6">
        <f>TITRES_STAT!D2043</f>
        <v>7.6077000000000004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1.5367138954789986E-2</v>
      </c>
      <c r="G2040" s="2">
        <f t="shared" si="286"/>
        <v>1.7004960321490316E-3</v>
      </c>
      <c r="H2040" s="2">
        <f t="shared" si="283"/>
        <v>9.036856696083845</v>
      </c>
      <c r="I2040" s="2">
        <f t="shared" si="284"/>
        <v>90.036721353307982</v>
      </c>
    </row>
    <row r="2041" spans="1:9" ht="13.5" x14ac:dyDescent="0.25">
      <c r="A2041" s="3">
        <f>TITRES_STAT!B2044</f>
        <v>44974</v>
      </c>
      <c r="B2041" s="6">
        <f>TITRES_STAT!D2044</f>
        <v>7.6077000000000004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1.4269486172304986E-2</v>
      </c>
      <c r="G2041" s="2">
        <f t="shared" si="286"/>
        <v>1.5790320298526722E-3</v>
      </c>
      <c r="H2041" s="2">
        <f t="shared" si="283"/>
        <v>9.036856696083845</v>
      </c>
      <c r="I2041" s="2">
        <f t="shared" si="284"/>
        <v>90.036721353307982</v>
      </c>
    </row>
    <row r="2042" spans="1:9" ht="13.5" x14ac:dyDescent="0.25">
      <c r="A2042" s="3">
        <f>TITRES_STAT!B2045</f>
        <v>44977</v>
      </c>
      <c r="B2042" s="6">
        <f>TITRES_STAT!D2045</f>
        <v>7.6077000000000004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1.3250237159997487E-2</v>
      </c>
      <c r="G2042" s="2">
        <f t="shared" si="286"/>
        <v>1.4662440277203384E-3</v>
      </c>
      <c r="H2042" s="2">
        <f t="shared" si="283"/>
        <v>9.036856696083845</v>
      </c>
      <c r="I2042" s="2">
        <f t="shared" si="284"/>
        <v>90.036721353307982</v>
      </c>
    </row>
    <row r="2043" spans="1:9" ht="13.5" x14ac:dyDescent="0.25">
      <c r="A2043" s="3">
        <f>TITRES_STAT!B2046</f>
        <v>44978</v>
      </c>
      <c r="B2043" s="6">
        <f>TITRES_STAT!D2046</f>
        <v>7.6077000000000004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1.2303791648569096E-2</v>
      </c>
      <c r="G2043" s="2">
        <f t="shared" si="286"/>
        <v>1.3615123114546E-3</v>
      </c>
      <c r="H2043" s="2">
        <f t="shared" si="283"/>
        <v>9.036856696083845</v>
      </c>
      <c r="I2043" s="2">
        <f t="shared" si="284"/>
        <v>90.036721353307982</v>
      </c>
    </row>
    <row r="2044" spans="1:9" ht="13.5" x14ac:dyDescent="0.25">
      <c r="A2044" s="3">
        <f>TITRES_STAT!B2047</f>
        <v>44979</v>
      </c>
      <c r="B2044" s="6">
        <f>TITRES_STAT!D2047</f>
        <v>7.6077000000000004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1.1424949387957017E-2</v>
      </c>
      <c r="G2044" s="2">
        <f t="shared" si="286"/>
        <v>1.2642614320649856E-3</v>
      </c>
      <c r="H2044" s="2">
        <f t="shared" si="283"/>
        <v>9.0368566960838468</v>
      </c>
      <c r="I2044" s="2">
        <f t="shared" si="284"/>
        <v>90.036721353307982</v>
      </c>
    </row>
    <row r="2045" spans="1:9" ht="13.5" x14ac:dyDescent="0.25">
      <c r="A2045" s="3">
        <f>TITRES_STAT!B2048</f>
        <v>44980</v>
      </c>
      <c r="B2045" s="6">
        <f>TITRES_STAT!D2048</f>
        <v>7.6077000000000004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1.0608881574531517E-2</v>
      </c>
      <c r="G2045" s="2">
        <f t="shared" si="287"/>
        <v>1.1739570440603437E-3</v>
      </c>
      <c r="H2045" s="2">
        <f t="shared" si="283"/>
        <v>9.0368566960838468</v>
      </c>
      <c r="I2045" s="2">
        <f t="shared" si="284"/>
        <v>90.036721353307982</v>
      </c>
    </row>
    <row r="2046" spans="1:9" ht="13.5" x14ac:dyDescent="0.25">
      <c r="A2046" s="3">
        <f>TITRES_STAT!B2049</f>
        <v>44981</v>
      </c>
      <c r="B2046" s="6">
        <f>TITRES_STAT!D2049</f>
        <v>7.6077000000000004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9.8511043192078367E-3</v>
      </c>
      <c r="G2046" s="2">
        <f t="shared" si="287"/>
        <v>1.0901029694846049E-3</v>
      </c>
      <c r="H2046" s="2">
        <f t="shared" si="283"/>
        <v>9.0368566960838468</v>
      </c>
      <c r="I2046" s="2">
        <f t="shared" si="284"/>
        <v>90.036721353307982</v>
      </c>
    </row>
    <row r="2047" spans="1:9" ht="13.5" x14ac:dyDescent="0.25">
      <c r="A2047" s="3">
        <f>TITRES_STAT!B2050</f>
        <v>44984</v>
      </c>
      <c r="B2047" s="6">
        <f>TITRES_STAT!D2050</f>
        <v>7.6077000000000004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9.1474540106929909E-3</v>
      </c>
      <c r="G2047" s="2">
        <f t="shared" si="287"/>
        <v>1.0122384716642759E-3</v>
      </c>
      <c r="H2047" s="2">
        <f t="shared" si="283"/>
        <v>9.0368566960838468</v>
      </c>
      <c r="I2047" s="2">
        <f t="shared" si="284"/>
        <v>90.036721353307982</v>
      </c>
    </row>
    <row r="2048" spans="1:9" ht="13.5" x14ac:dyDescent="0.25">
      <c r="A2048" s="3">
        <f>TITRES_STAT!B2051</f>
        <v>44985</v>
      </c>
      <c r="B2048" s="6">
        <f>TITRES_STAT!D2051</f>
        <v>7.6077000000000004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8.4940644385006342E-3</v>
      </c>
      <c r="G2048" s="2">
        <f t="shared" si="287"/>
        <v>9.3993572368825627E-4</v>
      </c>
      <c r="H2048" s="2">
        <f t="shared" si="283"/>
        <v>9.036856696083845</v>
      </c>
      <c r="I2048" s="2">
        <f t="shared" si="284"/>
        <v>90.036721353307982</v>
      </c>
    </row>
    <row r="2049" spans="1:9" ht="13.5" x14ac:dyDescent="0.25">
      <c r="A2049" s="3">
        <f>TITRES_STAT!B2052</f>
        <v>44986</v>
      </c>
      <c r="B2049" s="6">
        <f>TITRES_STAT!D2052</f>
        <v>7.6077000000000004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7.8873455500363034E-3</v>
      </c>
      <c r="G2049" s="2">
        <f t="shared" si="287"/>
        <v>8.727974577105237E-4</v>
      </c>
      <c r="H2049" s="2">
        <f t="shared" si="283"/>
        <v>9.0368566960838468</v>
      </c>
      <c r="I2049" s="2">
        <f t="shared" si="284"/>
        <v>90.036721353307982</v>
      </c>
    </row>
    <row r="2050" spans="1:9" ht="13.5" x14ac:dyDescent="0.25">
      <c r="A2050" s="3">
        <f>TITRES_STAT!B2053</f>
        <v>44987</v>
      </c>
      <c r="B2050" s="6">
        <f>TITRES_STAT!D2053</f>
        <v>7.6077000000000004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7.3239637250337103E-3</v>
      </c>
      <c r="G2050" s="2">
        <f t="shared" si="287"/>
        <v>8.1045478215977201E-4</v>
      </c>
      <c r="H2050" s="2">
        <f t="shared" si="283"/>
        <v>9.036856696083845</v>
      </c>
      <c r="I2050" s="2">
        <f t="shared" si="284"/>
        <v>90.036721353307982</v>
      </c>
    </row>
    <row r="2051" spans="1:9" ht="13.5" x14ac:dyDescent="0.25">
      <c r="A2051" s="3">
        <f>TITRES_STAT!B2054</f>
        <v>44988</v>
      </c>
      <c r="B2051" s="6">
        <f>TITRES_STAT!D2054</f>
        <v>7.6077000000000004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6.8008234589598737E-3</v>
      </c>
      <c r="G2051" s="2">
        <f t="shared" si="287"/>
        <v>7.5256515486264546E-4</v>
      </c>
      <c r="H2051" s="2">
        <f t="shared" si="283"/>
        <v>9.036856696083845</v>
      </c>
      <c r="I2051" s="2">
        <f t="shared" si="284"/>
        <v>90.036721353307982</v>
      </c>
    </row>
    <row r="2052" spans="1:9" ht="13.5" x14ac:dyDescent="0.25">
      <c r="A2052" s="3">
        <f>TITRES_STAT!B2055</f>
        <v>44991</v>
      </c>
      <c r="B2052" s="6">
        <f>TITRES_STAT!D2055</f>
        <v>7.6077000000000004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6.3150503547484546E-3</v>
      </c>
      <c r="G2052" s="2">
        <f t="shared" si="287"/>
        <v>6.9881050094388502E-4</v>
      </c>
      <c r="H2052" s="2">
        <f t="shared" si="283"/>
        <v>9.0368566960838468</v>
      </c>
      <c r="I2052" s="2">
        <f t="shared" si="284"/>
        <v>90.036721353307982</v>
      </c>
    </row>
    <row r="2053" spans="1:9" ht="13.5" x14ac:dyDescent="0.25">
      <c r="A2053" s="3">
        <f>TITRES_STAT!B2056</f>
        <v>44992</v>
      </c>
      <c r="B2053" s="6">
        <f>TITRES_STAT!D2056</f>
        <v>7.2717999999999998</v>
      </c>
      <c r="C2053" s="2">
        <f t="shared" si="288"/>
        <v>-0.33590000000000053</v>
      </c>
      <c r="D2053" s="2">
        <f t="shared" si="289"/>
        <v>0</v>
      </c>
      <c r="E2053" s="2">
        <f t="shared" si="290"/>
        <v>0.33590000000000053</v>
      </c>
      <c r="F2053" s="2">
        <f t="shared" si="287"/>
        <v>5.8639753294092789E-3</v>
      </c>
      <c r="G2053" s="2">
        <f t="shared" si="287"/>
        <v>2.4641752608019356E-2</v>
      </c>
      <c r="H2053" s="2">
        <f t="shared" si="283"/>
        <v>0.2379690853442348</v>
      </c>
      <c r="I2053" s="2">
        <f t="shared" si="284"/>
        <v>19.222538604674781</v>
      </c>
    </row>
    <row r="2054" spans="1:9" ht="13.5" x14ac:dyDescent="0.25">
      <c r="A2054" s="3">
        <f>TITRES_STAT!B2057</f>
        <v>44993</v>
      </c>
      <c r="B2054" s="6">
        <f>TITRES_STAT!D2057</f>
        <v>6.9527000000000001</v>
      </c>
      <c r="C2054" s="2">
        <f t="shared" si="288"/>
        <v>-0.31909999999999972</v>
      </c>
      <c r="D2054" s="2">
        <f t="shared" si="289"/>
        <v>0</v>
      </c>
      <c r="E2054" s="2">
        <f t="shared" si="290"/>
        <v>0.31909999999999972</v>
      </c>
      <c r="F2054" s="2">
        <f t="shared" si="287"/>
        <v>5.4451199487371869E-3</v>
      </c>
      <c r="G2054" s="2">
        <f t="shared" si="287"/>
        <v>4.5674484564589383E-2</v>
      </c>
      <c r="H2054" s="2">
        <f t="shared" si="283"/>
        <v>0.11921579412761872</v>
      </c>
      <c r="I2054" s="2">
        <f t="shared" si="284"/>
        <v>10.651725498615065</v>
      </c>
    </row>
    <row r="2055" spans="1:9" ht="13.5" x14ac:dyDescent="0.25">
      <c r="A2055" s="3">
        <f>TITRES_STAT!B2058</f>
        <v>44994</v>
      </c>
      <c r="B2055" s="6">
        <f>TITRES_STAT!D2058</f>
        <v>6.7176</v>
      </c>
      <c r="C2055" s="2">
        <f t="shared" si="288"/>
        <v>-0.23510000000000009</v>
      </c>
      <c r="D2055" s="2">
        <f t="shared" si="289"/>
        <v>0</v>
      </c>
      <c r="E2055" s="2">
        <f t="shared" si="290"/>
        <v>0.23510000000000009</v>
      </c>
      <c r="F2055" s="2">
        <f t="shared" si="287"/>
        <v>5.0561828095416735E-3</v>
      </c>
      <c r="G2055" s="2">
        <f t="shared" si="287"/>
        <v>5.9204878524261581E-2</v>
      </c>
      <c r="H2055" s="2">
        <f t="shared" si="283"/>
        <v>8.5401455683583566E-2</v>
      </c>
      <c r="I2055" s="2">
        <f t="shared" si="284"/>
        <v>7.8681906345701265</v>
      </c>
    </row>
    <row r="2056" spans="1:9" ht="13.5" x14ac:dyDescent="0.25">
      <c r="A2056" s="3">
        <f>TITRES_STAT!B2059</f>
        <v>44995</v>
      </c>
      <c r="B2056" s="6">
        <f>TITRES_STAT!D2059</f>
        <v>6.7176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4.6950268945744117E-3</v>
      </c>
      <c r="G2056" s="2">
        <f t="shared" si="287"/>
        <v>5.4975958629671466E-2</v>
      </c>
      <c r="H2056" s="2">
        <f t="shared" si="283"/>
        <v>8.540145568358358E-2</v>
      </c>
      <c r="I2056" s="2">
        <f t="shared" si="284"/>
        <v>7.8681906345701265</v>
      </c>
    </row>
    <row r="2057" spans="1:9" ht="13.5" x14ac:dyDescent="0.25">
      <c r="A2057" s="3">
        <f>TITRES_STAT!B2060</f>
        <v>44998</v>
      </c>
      <c r="B2057" s="6">
        <f>TITRES_STAT!D2060</f>
        <v>6.7176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4.359667830676239E-3</v>
      </c>
      <c r="G2057" s="2">
        <f t="shared" si="287"/>
        <v>5.1049104441837793E-2</v>
      </c>
      <c r="H2057" s="2">
        <f t="shared" si="283"/>
        <v>8.5401455683583566E-2</v>
      </c>
      <c r="I2057" s="2">
        <f t="shared" si="284"/>
        <v>7.8681906345701265</v>
      </c>
    </row>
    <row r="2058" spans="1:9" ht="13.5" x14ac:dyDescent="0.25">
      <c r="A2058" s="3">
        <f>TITRES_STAT!B2061</f>
        <v>44999</v>
      </c>
      <c r="B2058" s="6">
        <f>TITRES_STAT!D2061</f>
        <v>7.0198999999999998</v>
      </c>
      <c r="C2058" s="2">
        <f t="shared" si="288"/>
        <v>0.30229999999999979</v>
      </c>
      <c r="D2058" s="2">
        <f t="shared" si="289"/>
        <v>0.30229999999999979</v>
      </c>
      <c r="E2058" s="2">
        <f t="shared" si="290"/>
        <v>0</v>
      </c>
      <c r="F2058" s="2">
        <f t="shared" si="287"/>
        <v>2.5641120128485066E-2</v>
      </c>
      <c r="G2058" s="2">
        <f t="shared" si="287"/>
        <v>4.7402739838849385E-2</v>
      </c>
      <c r="H2058" s="2">
        <f t="shared" si="283"/>
        <v>0.54092063487584807</v>
      </c>
      <c r="I2058" s="2">
        <f t="shared" si="284"/>
        <v>35.103731018530368</v>
      </c>
    </row>
    <row r="2059" spans="1:9" ht="13.5" x14ac:dyDescent="0.25">
      <c r="A2059" s="3">
        <f>TITRES_STAT!B2062</f>
        <v>45000</v>
      </c>
      <c r="B2059" s="6">
        <f>TITRES_STAT!D2062</f>
        <v>7.0198999999999998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2.380961154787899E-2</v>
      </c>
      <c r="G2059" s="2">
        <f t="shared" si="287"/>
        <v>4.4016829850360144E-2</v>
      </c>
      <c r="H2059" s="2">
        <f t="shared" si="283"/>
        <v>0.54092063487584807</v>
      </c>
      <c r="I2059" s="2">
        <f t="shared" si="284"/>
        <v>35.103731018530368</v>
      </c>
    </row>
    <row r="2060" spans="1:9" ht="13.5" x14ac:dyDescent="0.25">
      <c r="A2060" s="3">
        <f>TITRES_STAT!B2063</f>
        <v>45001</v>
      </c>
      <c r="B2060" s="6">
        <f>TITRES_STAT!D2063</f>
        <v>7.0198999999999998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2.2108925008744777E-2</v>
      </c>
      <c r="G2060" s="2">
        <f t="shared" si="287"/>
        <v>4.0872770575334415E-2</v>
      </c>
      <c r="H2060" s="2">
        <f t="shared" si="283"/>
        <v>0.54092063487584818</v>
      </c>
      <c r="I2060" s="2">
        <f t="shared" si="284"/>
        <v>35.103731018530368</v>
      </c>
    </row>
    <row r="2061" spans="1:9" ht="13.5" x14ac:dyDescent="0.25">
      <c r="A2061" s="3">
        <f>TITRES_STAT!B2064</f>
        <v>45002</v>
      </c>
      <c r="B2061" s="6">
        <f>TITRES_STAT!D2064</f>
        <v>7.0198999999999998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2.0529716079548722E-2</v>
      </c>
      <c r="G2061" s="2">
        <f t="shared" si="291"/>
        <v>3.7953286962810528E-2</v>
      </c>
      <c r="H2061" s="2">
        <f t="shared" si="283"/>
        <v>0.54092063487584818</v>
      </c>
      <c r="I2061" s="2">
        <f t="shared" si="284"/>
        <v>35.103731018530368</v>
      </c>
    </row>
    <row r="2062" spans="1:9" ht="13.5" x14ac:dyDescent="0.25">
      <c r="A2062" s="3">
        <f>TITRES_STAT!B2065</f>
        <v>45006</v>
      </c>
      <c r="B2062" s="6">
        <f>TITRES_STAT!D2065</f>
        <v>7.0198999999999998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1.9063307788152385E-2</v>
      </c>
      <c r="G2062" s="2">
        <f t="shared" si="291"/>
        <v>3.5242337894038349E-2</v>
      </c>
      <c r="H2062" s="2">
        <f t="shared" si="283"/>
        <v>0.54092063487584818</v>
      </c>
      <c r="I2062" s="2">
        <f t="shared" si="284"/>
        <v>35.103731018530368</v>
      </c>
    </row>
    <row r="2063" spans="1:9" ht="13.5" x14ac:dyDescent="0.25">
      <c r="A2063" s="3">
        <f>TITRES_STAT!B2066</f>
        <v>45007</v>
      </c>
      <c r="B2063" s="6">
        <f>TITRES_STAT!D2066</f>
        <v>7.3305999999999996</v>
      </c>
      <c r="C2063" s="2">
        <f t="shared" si="288"/>
        <v>0.31069999999999975</v>
      </c>
      <c r="D2063" s="2">
        <f t="shared" si="289"/>
        <v>0.31069999999999975</v>
      </c>
      <c r="E2063" s="2">
        <f t="shared" si="290"/>
        <v>0</v>
      </c>
      <c r="F2063" s="2">
        <f t="shared" si="291"/>
        <v>3.9894500088998627E-2</v>
      </c>
      <c r="G2063" s="2">
        <f t="shared" si="291"/>
        <v>3.2725028044464179E-2</v>
      </c>
      <c r="H2063" s="2">
        <f t="shared" si="283"/>
        <v>1.2190822276696949</v>
      </c>
      <c r="I2063" s="2">
        <f t="shared" si="284"/>
        <v>54.936325137887245</v>
      </c>
    </row>
    <row r="2064" spans="1:9" ht="13.5" x14ac:dyDescent="0.25">
      <c r="A2064" s="3">
        <f>TITRES_STAT!B2067</f>
        <v>45008</v>
      </c>
      <c r="B2064" s="6">
        <f>TITRES_STAT!D2067</f>
        <v>7.5993000000000004</v>
      </c>
      <c r="C2064" s="2">
        <f t="shared" si="288"/>
        <v>0.26870000000000083</v>
      </c>
      <c r="D2064" s="2">
        <f t="shared" si="289"/>
        <v>0.26870000000000083</v>
      </c>
      <c r="E2064" s="2">
        <f t="shared" si="290"/>
        <v>0</v>
      </c>
      <c r="F2064" s="2">
        <f t="shared" si="291"/>
        <v>5.623775008264164E-2</v>
      </c>
      <c r="G2064" s="2">
        <f t="shared" si="291"/>
        <v>3.0387526041288165E-2</v>
      </c>
      <c r="H2064" s="2">
        <f t="shared" si="283"/>
        <v>1.8506853768296319</v>
      </c>
      <c r="I2064" s="2">
        <f t="shared" si="284"/>
        <v>64.920716676487729</v>
      </c>
    </row>
    <row r="2065" spans="1:9" ht="13.5" x14ac:dyDescent="0.25">
      <c r="A2065" s="3">
        <f>TITRES_STAT!B2068</f>
        <v>45009</v>
      </c>
      <c r="B2065" s="6">
        <f>TITRES_STAT!D2068</f>
        <v>7.5993000000000004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5.2220767933881522E-2</v>
      </c>
      <c r="G2065" s="2">
        <f t="shared" si="291"/>
        <v>2.8216988466910436E-2</v>
      </c>
      <c r="H2065" s="2">
        <f t="shared" ref="H2065:H2128" si="292">F2065/G2065</f>
        <v>1.8506853768296321</v>
      </c>
      <c r="I2065" s="2">
        <f t="shared" ref="I2065:I2128" si="293">IF(G2065=0,100,100-(100/(1+H2065)))</f>
        <v>64.920716676487729</v>
      </c>
    </row>
    <row r="2066" spans="1:9" ht="13.5" x14ac:dyDescent="0.25">
      <c r="A2066" s="3">
        <f>TITRES_STAT!B2069</f>
        <v>45012</v>
      </c>
      <c r="B2066" s="6">
        <f>TITRES_STAT!D2069</f>
        <v>7.5993000000000004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4.8490713081461412E-2</v>
      </c>
      <c r="G2066" s="2">
        <f t="shared" si="291"/>
        <v>2.6201489290702547E-2</v>
      </c>
      <c r="H2066" s="2">
        <f t="shared" si="292"/>
        <v>1.8506853768296321</v>
      </c>
      <c r="I2066" s="2">
        <f t="shared" si="293"/>
        <v>64.920716676487729</v>
      </c>
    </row>
    <row r="2067" spans="1:9" ht="13.5" x14ac:dyDescent="0.25">
      <c r="A2067" s="3">
        <f>TITRES_STAT!B2070</f>
        <v>45013</v>
      </c>
      <c r="B2067" s="6">
        <f>TITRES_STAT!D2070</f>
        <v>7.5993000000000004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4.5027090718499876E-2</v>
      </c>
      <c r="G2067" s="2">
        <f t="shared" si="291"/>
        <v>2.4329954341366651E-2</v>
      </c>
      <c r="H2067" s="2">
        <f t="shared" si="292"/>
        <v>1.8506853768296319</v>
      </c>
      <c r="I2067" s="2">
        <f t="shared" si="293"/>
        <v>64.920716676487729</v>
      </c>
    </row>
    <row r="2068" spans="1:9" ht="13.5" x14ac:dyDescent="0.25">
      <c r="A2068" s="3">
        <f>TITRES_STAT!B2071</f>
        <v>45014</v>
      </c>
      <c r="B2068" s="6">
        <f>TITRES_STAT!D2071</f>
        <v>7.5993000000000004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4.1810869952892744E-2</v>
      </c>
      <c r="G2068" s="2">
        <f t="shared" si="291"/>
        <v>2.2592100459840465E-2</v>
      </c>
      <c r="H2068" s="2">
        <f t="shared" si="292"/>
        <v>1.8506853768296316</v>
      </c>
      <c r="I2068" s="2">
        <f t="shared" si="293"/>
        <v>64.920716676487729</v>
      </c>
    </row>
    <row r="2069" spans="1:9" ht="13.5" x14ac:dyDescent="0.25">
      <c r="A2069" s="3">
        <f>TITRES_STAT!B2072</f>
        <v>45015</v>
      </c>
      <c r="B2069" s="6">
        <f>TITRES_STAT!D2072</f>
        <v>7.5993000000000004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3.8824379241971838E-2</v>
      </c>
      <c r="G2069" s="2">
        <f t="shared" si="291"/>
        <v>2.0978378998423287E-2</v>
      </c>
      <c r="H2069" s="2">
        <f t="shared" si="292"/>
        <v>1.8506853768296319</v>
      </c>
      <c r="I2069" s="2">
        <f t="shared" si="293"/>
        <v>64.920716676487729</v>
      </c>
    </row>
    <row r="2070" spans="1:9" ht="13.5" x14ac:dyDescent="0.25">
      <c r="A2070" s="3">
        <f>TITRES_STAT!B2073</f>
        <v>45016</v>
      </c>
      <c r="B2070" s="6">
        <f>TITRES_STAT!D2073</f>
        <v>7.5993000000000004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3.6051209296116708E-2</v>
      </c>
      <c r="G2070" s="2">
        <f t="shared" si="291"/>
        <v>1.9479923355678767E-2</v>
      </c>
      <c r="H2070" s="2">
        <f t="shared" si="292"/>
        <v>1.8506853768296319</v>
      </c>
      <c r="I2070" s="2">
        <f t="shared" si="293"/>
        <v>64.920716676487729</v>
      </c>
    </row>
    <row r="2071" spans="1:9" ht="13.5" x14ac:dyDescent="0.25">
      <c r="A2071" s="3">
        <f>TITRES_STAT!B2074</f>
        <v>45019</v>
      </c>
      <c r="B2071" s="6">
        <f>TITRES_STAT!D2074</f>
        <v>7.5993000000000004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3.3476122917822655E-2</v>
      </c>
      <c r="G2071" s="2">
        <f t="shared" si="291"/>
        <v>1.8088500258844568E-2</v>
      </c>
      <c r="H2071" s="2">
        <f t="shared" si="292"/>
        <v>1.8506853768296321</v>
      </c>
      <c r="I2071" s="2">
        <f t="shared" si="293"/>
        <v>64.920716676487729</v>
      </c>
    </row>
    <row r="2072" spans="1:9" ht="13.5" x14ac:dyDescent="0.25">
      <c r="A2072" s="3">
        <f>TITRES_STAT!B2075</f>
        <v>45020</v>
      </c>
      <c r="B2072" s="6">
        <f>TITRES_STAT!D2075</f>
        <v>7.5993000000000004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3.1084971280835323E-2</v>
      </c>
      <c r="G2072" s="2">
        <f t="shared" si="291"/>
        <v>1.6796464526069955E-2</v>
      </c>
      <c r="H2072" s="2">
        <f t="shared" si="292"/>
        <v>1.8506853768296321</v>
      </c>
      <c r="I2072" s="2">
        <f t="shared" si="293"/>
        <v>64.920716676487729</v>
      </c>
    </row>
    <row r="2073" spans="1:9" ht="13.5" x14ac:dyDescent="0.25">
      <c r="A2073" s="3">
        <f>TITRES_STAT!B2076</f>
        <v>45021</v>
      </c>
      <c r="B2073" s="6">
        <f>TITRES_STAT!D2076</f>
        <v>7.5572999999999997</v>
      </c>
      <c r="C2073" s="2">
        <f t="shared" si="288"/>
        <v>-4.2000000000000703E-2</v>
      </c>
      <c r="D2073" s="2">
        <f t="shared" si="289"/>
        <v>0</v>
      </c>
      <c r="E2073" s="2">
        <f t="shared" si="290"/>
        <v>4.2000000000000703E-2</v>
      </c>
      <c r="F2073" s="2">
        <f t="shared" si="291"/>
        <v>2.8864616189347086E-2</v>
      </c>
      <c r="G2073" s="2">
        <f t="shared" si="291"/>
        <v>1.8596717059922153E-2</v>
      </c>
      <c r="H2073" s="2">
        <f t="shared" si="292"/>
        <v>1.5521350406278598</v>
      </c>
      <c r="I2073" s="2">
        <f t="shared" si="293"/>
        <v>60.817120407782717</v>
      </c>
    </row>
    <row r="2074" spans="1:9" ht="13.5" x14ac:dyDescent="0.25">
      <c r="A2074" s="3">
        <f>TITRES_STAT!B2077</f>
        <v>45022</v>
      </c>
      <c r="B2074" s="6">
        <f>TITRES_STAT!D2077</f>
        <v>7.5572999999999997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2.6802857890108008E-2</v>
      </c>
      <c r="G2074" s="2">
        <f t="shared" si="291"/>
        <v>1.7268380127070569E-2</v>
      </c>
      <c r="H2074" s="2">
        <f t="shared" si="292"/>
        <v>1.55213504062786</v>
      </c>
      <c r="I2074" s="2">
        <f t="shared" si="293"/>
        <v>60.817120407782717</v>
      </c>
    </row>
    <row r="2075" spans="1:9" ht="13.5" x14ac:dyDescent="0.25">
      <c r="A2075" s="3">
        <f>TITRES_STAT!B2078</f>
        <v>45023</v>
      </c>
      <c r="B2075" s="6">
        <f>TITRES_STAT!D2078</f>
        <v>7.2214</v>
      </c>
      <c r="C2075" s="2">
        <f t="shared" si="288"/>
        <v>-0.33589999999999964</v>
      </c>
      <c r="D2075" s="2">
        <f t="shared" si="289"/>
        <v>0</v>
      </c>
      <c r="E2075" s="2">
        <f t="shared" si="290"/>
        <v>0.33589999999999964</v>
      </c>
      <c r="F2075" s="2">
        <f t="shared" si="291"/>
        <v>2.4888368040814578E-2</v>
      </c>
      <c r="G2075" s="2">
        <f t="shared" si="291"/>
        <v>4.00277815465655E-2</v>
      </c>
      <c r="H2075" s="2">
        <f t="shared" si="292"/>
        <v>0.62177735260849276</v>
      </c>
      <c r="I2075" s="2">
        <f t="shared" si="293"/>
        <v>38.339254868025883</v>
      </c>
    </row>
    <row r="2076" spans="1:9" ht="13.5" x14ac:dyDescent="0.25">
      <c r="A2076" s="3">
        <f>TITRES_STAT!B2079</f>
        <v>45026</v>
      </c>
      <c r="B2076" s="6">
        <f>TITRES_STAT!D2079</f>
        <v>7.2214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2.311062746647068E-2</v>
      </c>
      <c r="G2076" s="2">
        <f t="shared" si="291"/>
        <v>3.7168654293239393E-2</v>
      </c>
      <c r="H2076" s="2">
        <f t="shared" si="292"/>
        <v>0.62177735260849276</v>
      </c>
      <c r="I2076" s="2">
        <f t="shared" si="293"/>
        <v>38.339254868025883</v>
      </c>
    </row>
    <row r="2077" spans="1:9" ht="13.5" x14ac:dyDescent="0.25">
      <c r="A2077" s="3">
        <f>TITRES_STAT!B2080</f>
        <v>45027</v>
      </c>
      <c r="B2077" s="6">
        <f>TITRES_STAT!D2080</f>
        <v>7.2214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2.1459868361722777E-2</v>
      </c>
      <c r="G2077" s="2">
        <f t="shared" si="294"/>
        <v>3.4513750415150861E-2</v>
      </c>
      <c r="H2077" s="2">
        <f t="shared" si="292"/>
        <v>0.62177735260849298</v>
      </c>
      <c r="I2077" s="2">
        <f t="shared" si="293"/>
        <v>38.339254868025883</v>
      </c>
    </row>
    <row r="2078" spans="1:9" ht="13.5" x14ac:dyDescent="0.25">
      <c r="A2078" s="3">
        <f>TITRES_STAT!B2081</f>
        <v>45028</v>
      </c>
      <c r="B2078" s="6">
        <f>TITRES_STAT!D2081</f>
        <v>7.2214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1.9927020621599723E-2</v>
      </c>
      <c r="G2078" s="2">
        <f t="shared" si="294"/>
        <v>3.204848252835437E-2</v>
      </c>
      <c r="H2078" s="2">
        <f t="shared" si="292"/>
        <v>0.62177735260849298</v>
      </c>
      <c r="I2078" s="2">
        <f t="shared" si="293"/>
        <v>38.339254868025883</v>
      </c>
    </row>
    <row r="2079" spans="1:9" ht="13.5" x14ac:dyDescent="0.25">
      <c r="A2079" s="3">
        <f>TITRES_STAT!B2082</f>
        <v>45029</v>
      </c>
      <c r="B2079" s="6">
        <f>TITRES_STAT!D2082</f>
        <v>7.2214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1.8503662005771172E-2</v>
      </c>
      <c r="G2079" s="2">
        <f t="shared" si="294"/>
        <v>2.9759305204900489E-2</v>
      </c>
      <c r="H2079" s="2">
        <f t="shared" si="292"/>
        <v>0.62177735260849298</v>
      </c>
      <c r="I2079" s="2">
        <f t="shared" si="293"/>
        <v>38.339254868025883</v>
      </c>
    </row>
    <row r="2080" spans="1:9" ht="13.5" x14ac:dyDescent="0.25">
      <c r="A2080" s="3">
        <f>TITRES_STAT!B2083</f>
        <v>45030</v>
      </c>
      <c r="B2080" s="6">
        <f>TITRES_STAT!D2083</f>
        <v>7.2214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1.7181971862501803E-2</v>
      </c>
      <c r="G2080" s="2">
        <f t="shared" si="294"/>
        <v>2.7633640547407599E-2</v>
      </c>
      <c r="H2080" s="2">
        <f t="shared" si="292"/>
        <v>0.62177735260849298</v>
      </c>
      <c r="I2080" s="2">
        <f t="shared" si="293"/>
        <v>38.339254868025883</v>
      </c>
    </row>
    <row r="2081" spans="1:9" ht="13.5" x14ac:dyDescent="0.25">
      <c r="A2081" s="3">
        <f>TITRES_STAT!B2084</f>
        <v>45033</v>
      </c>
      <c r="B2081" s="6">
        <f>TITRES_STAT!D2084</f>
        <v>7.2214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1.595468815803739E-2</v>
      </c>
      <c r="G2081" s="2">
        <f t="shared" si="294"/>
        <v>2.565980907973563E-2</v>
      </c>
      <c r="H2081" s="2">
        <f t="shared" si="292"/>
        <v>0.62177735260849298</v>
      </c>
      <c r="I2081" s="2">
        <f t="shared" si="293"/>
        <v>38.339254868025883</v>
      </c>
    </row>
    <row r="2082" spans="1:9" ht="13.5" x14ac:dyDescent="0.25">
      <c r="A2082" s="3">
        <f>TITRES_STAT!B2085</f>
        <v>45034</v>
      </c>
      <c r="B2082" s="6">
        <f>TITRES_STAT!D2085</f>
        <v>7.2214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1.4815067575320433E-2</v>
      </c>
      <c r="G2082" s="2">
        <f t="shared" si="294"/>
        <v>2.3826965574040231E-2</v>
      </c>
      <c r="H2082" s="2">
        <f t="shared" si="292"/>
        <v>0.62177735260849287</v>
      </c>
      <c r="I2082" s="2">
        <f t="shared" si="293"/>
        <v>38.339254868025883</v>
      </c>
    </row>
    <row r="2083" spans="1:9" ht="13.5" x14ac:dyDescent="0.25">
      <c r="A2083" s="3">
        <f>TITRES_STAT!B2086</f>
        <v>45035</v>
      </c>
      <c r="B2083" s="6">
        <f>TITRES_STAT!D2086</f>
        <v>7.2214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1.3756848462797544E-2</v>
      </c>
      <c r="G2083" s="2">
        <f t="shared" si="294"/>
        <v>2.2125039461608785E-2</v>
      </c>
      <c r="H2083" s="2">
        <f t="shared" si="292"/>
        <v>0.62177735260849287</v>
      </c>
      <c r="I2083" s="2">
        <f t="shared" si="293"/>
        <v>38.339254868025883</v>
      </c>
    </row>
    <row r="2084" spans="1:9" ht="13.5" x14ac:dyDescent="0.25">
      <c r="A2084" s="3">
        <f>TITRES_STAT!B2087</f>
        <v>45036</v>
      </c>
      <c r="B2084" s="6">
        <f>TITRES_STAT!D2087</f>
        <v>7.2214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1.2774216429740576E-2</v>
      </c>
      <c r="G2084" s="2">
        <f t="shared" si="294"/>
        <v>2.0544679500065301E-2</v>
      </c>
      <c r="H2084" s="2">
        <f t="shared" si="292"/>
        <v>0.62177735260849276</v>
      </c>
      <c r="I2084" s="2">
        <f t="shared" si="293"/>
        <v>38.339254868025883</v>
      </c>
    </row>
    <row r="2085" spans="1:9" ht="13.5" x14ac:dyDescent="0.25">
      <c r="A2085" s="3">
        <f>TITRES_STAT!B2088</f>
        <v>45040</v>
      </c>
      <c r="B2085" s="6">
        <f>TITRES_STAT!D2088</f>
        <v>7.2214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1.1861772399044821E-2</v>
      </c>
      <c r="G2085" s="2">
        <f t="shared" si="294"/>
        <v>1.907720239291778E-2</v>
      </c>
      <c r="H2085" s="2">
        <f t="shared" si="292"/>
        <v>0.62177735260849276</v>
      </c>
      <c r="I2085" s="2">
        <f t="shared" si="293"/>
        <v>38.339254868025883</v>
      </c>
    </row>
    <row r="2086" spans="1:9" ht="13.5" x14ac:dyDescent="0.25">
      <c r="A2086" s="3">
        <f>TITRES_STAT!B2089</f>
        <v>45041</v>
      </c>
      <c r="B2086" s="6">
        <f>TITRES_STAT!D2089</f>
        <v>7.5404999999999998</v>
      </c>
      <c r="C2086" s="2">
        <f t="shared" si="288"/>
        <v>0.31909999999999972</v>
      </c>
      <c r="D2086" s="2">
        <f t="shared" si="289"/>
        <v>0.31909999999999972</v>
      </c>
      <c r="E2086" s="2">
        <f t="shared" si="290"/>
        <v>0</v>
      </c>
      <c r="F2086" s="2">
        <f t="shared" si="294"/>
        <v>3.3807360084827313E-2</v>
      </c>
      <c r="G2086" s="2">
        <f t="shared" si="294"/>
        <v>1.7714545079137937E-2</v>
      </c>
      <c r="H2086" s="2">
        <f t="shared" si="292"/>
        <v>1.9084520620651759</v>
      </c>
      <c r="I2086" s="2">
        <f t="shared" si="293"/>
        <v>65.617449465887375</v>
      </c>
    </row>
    <row r="2087" spans="1:9" ht="13.5" x14ac:dyDescent="0.25">
      <c r="A2087" s="3">
        <f>TITRES_STAT!B2090</f>
        <v>45042</v>
      </c>
      <c r="B2087" s="6">
        <f>TITRES_STAT!D2090</f>
        <v>7.5404999999999998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3.1392548650196792E-2</v>
      </c>
      <c r="G2087" s="2">
        <f t="shared" si="294"/>
        <v>1.6449220430628086E-2</v>
      </c>
      <c r="H2087" s="2">
        <f t="shared" si="292"/>
        <v>1.9084520620651759</v>
      </c>
      <c r="I2087" s="2">
        <f t="shared" si="293"/>
        <v>65.617449465887375</v>
      </c>
    </row>
    <row r="2088" spans="1:9" ht="13.5" x14ac:dyDescent="0.25">
      <c r="A2088" s="3">
        <f>TITRES_STAT!B2091</f>
        <v>45043</v>
      </c>
      <c r="B2088" s="6">
        <f>TITRES_STAT!D2091</f>
        <v>7.5404999999999998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2.9150223746611307E-2</v>
      </c>
      <c r="G2088" s="2">
        <f t="shared" si="294"/>
        <v>1.5274276114154651E-2</v>
      </c>
      <c r="H2088" s="2">
        <f t="shared" si="292"/>
        <v>1.9084520620651759</v>
      </c>
      <c r="I2088" s="2">
        <f t="shared" si="293"/>
        <v>65.617449465887375</v>
      </c>
    </row>
    <row r="2089" spans="1:9" ht="13.5" x14ac:dyDescent="0.25">
      <c r="A2089" s="3">
        <f>TITRES_STAT!B2092</f>
        <v>45044</v>
      </c>
      <c r="B2089" s="6">
        <f>TITRES_STAT!D2092</f>
        <v>7.5404999999999998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2.7068064907567642E-2</v>
      </c>
      <c r="G2089" s="2">
        <f t="shared" si="294"/>
        <v>1.4183256391715032E-2</v>
      </c>
      <c r="H2089" s="2">
        <f t="shared" si="292"/>
        <v>1.9084520620651761</v>
      </c>
      <c r="I2089" s="2">
        <f t="shared" si="293"/>
        <v>65.617449465887375</v>
      </c>
    </row>
    <row r="2090" spans="1:9" ht="13.5" x14ac:dyDescent="0.25">
      <c r="A2090" s="3">
        <f>TITRES_STAT!B2093</f>
        <v>45048</v>
      </c>
      <c r="B2090" s="6">
        <f>TITRES_STAT!D2093</f>
        <v>7.5404999999999998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2.5134631699884242E-2</v>
      </c>
      <c r="G2090" s="2">
        <f t="shared" si="294"/>
        <v>1.3170166649449672E-2</v>
      </c>
      <c r="H2090" s="2">
        <f t="shared" si="292"/>
        <v>1.9084520620651764</v>
      </c>
      <c r="I2090" s="2">
        <f t="shared" si="293"/>
        <v>65.617449465887375</v>
      </c>
    </row>
    <row r="2091" spans="1:9" ht="13.5" x14ac:dyDescent="0.25">
      <c r="A2091" s="3">
        <f>TITRES_STAT!B2094</f>
        <v>45049</v>
      </c>
      <c r="B2091" s="6">
        <f>TITRES_STAT!D2094</f>
        <v>7.5404999999999998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2.3339300864178226E-2</v>
      </c>
      <c r="G2091" s="2">
        <f t="shared" si="294"/>
        <v>1.2229440460203267E-2</v>
      </c>
      <c r="H2091" s="2">
        <f t="shared" si="292"/>
        <v>1.9084520620651764</v>
      </c>
      <c r="I2091" s="2">
        <f t="shared" si="293"/>
        <v>65.617449465887375</v>
      </c>
    </row>
    <row r="2092" spans="1:9" ht="13.5" x14ac:dyDescent="0.25">
      <c r="A2092" s="3">
        <f>TITRES_STAT!B2095</f>
        <v>45050</v>
      </c>
      <c r="B2092" s="6">
        <f>TITRES_STAT!D2095</f>
        <v>7.5404999999999998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2.1672207945308355E-2</v>
      </c>
      <c r="G2092" s="2">
        <f t="shared" si="294"/>
        <v>1.1355908998760178E-2</v>
      </c>
      <c r="H2092" s="2">
        <f t="shared" si="292"/>
        <v>1.9084520620651764</v>
      </c>
      <c r="I2092" s="2">
        <f t="shared" si="293"/>
        <v>65.617449465887375</v>
      </c>
    </row>
    <row r="2093" spans="1:9" ht="13.5" x14ac:dyDescent="0.25">
      <c r="A2093" s="3">
        <f>TITRES_STAT!B2096</f>
        <v>45051</v>
      </c>
      <c r="B2093" s="6">
        <f>TITRES_STAT!D2096</f>
        <v>7.5404999999999998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2.0124193092072046E-2</v>
      </c>
      <c r="G2093" s="2">
        <f t="shared" si="295"/>
        <v>1.054477264170588E-2</v>
      </c>
      <c r="H2093" s="2">
        <f t="shared" si="292"/>
        <v>1.9084520620651766</v>
      </c>
      <c r="I2093" s="2">
        <f t="shared" si="293"/>
        <v>65.617449465887375</v>
      </c>
    </row>
    <row r="2094" spans="1:9" ht="13.5" x14ac:dyDescent="0.25">
      <c r="A2094" s="3">
        <f>TITRES_STAT!B2097</f>
        <v>45054</v>
      </c>
      <c r="B2094" s="6">
        <f>TITRES_STAT!D2097</f>
        <v>7.5404999999999998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1.8686750728352613E-2</v>
      </c>
      <c r="G2094" s="2">
        <f t="shared" si="295"/>
        <v>9.791574595869745E-3</v>
      </c>
      <c r="H2094" s="2">
        <f t="shared" si="292"/>
        <v>1.9084520620651766</v>
      </c>
      <c r="I2094" s="2">
        <f t="shared" si="293"/>
        <v>65.617449465887375</v>
      </c>
    </row>
    <row r="2095" spans="1:9" ht="13.5" x14ac:dyDescent="0.25">
      <c r="A2095" s="3">
        <f>TITRES_STAT!B2098</f>
        <v>45055</v>
      </c>
      <c r="B2095" s="6">
        <f>TITRES_STAT!D2098</f>
        <v>7.5404999999999998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1.7351982819184569E-2</v>
      </c>
      <c r="G2095" s="2">
        <f t="shared" si="295"/>
        <v>9.0921764104504761E-3</v>
      </c>
      <c r="H2095" s="2">
        <f t="shared" si="292"/>
        <v>1.9084520620651768</v>
      </c>
      <c r="I2095" s="2">
        <f t="shared" si="293"/>
        <v>65.617449465887375</v>
      </c>
    </row>
    <row r="2096" spans="1:9" ht="13.5" x14ac:dyDescent="0.25">
      <c r="A2096" s="3">
        <f>TITRES_STAT!B2099</f>
        <v>45056</v>
      </c>
      <c r="B2096" s="6">
        <f>TITRES_STAT!D2099</f>
        <v>7.2046000000000001</v>
      </c>
      <c r="C2096" s="2">
        <f t="shared" si="288"/>
        <v>-0.33589999999999964</v>
      </c>
      <c r="D2096" s="2">
        <f t="shared" si="289"/>
        <v>0</v>
      </c>
      <c r="E2096" s="2">
        <f t="shared" si="290"/>
        <v>0.33589999999999964</v>
      </c>
      <c r="F2096" s="2">
        <f t="shared" si="295"/>
        <v>1.6112555474957099E-2</v>
      </c>
      <c r="G2096" s="2">
        <f t="shared" si="295"/>
        <v>3.2435592381132562E-2</v>
      </c>
      <c r="H2096" s="2">
        <f t="shared" si="292"/>
        <v>0.49675539406302321</v>
      </c>
      <c r="I2096" s="2">
        <f t="shared" si="293"/>
        <v>33.188816023876413</v>
      </c>
    </row>
    <row r="2097" spans="1:9" ht="13.5" x14ac:dyDescent="0.25">
      <c r="A2097" s="3">
        <f>TITRES_STAT!B2100</f>
        <v>45057</v>
      </c>
      <c r="B2097" s="6">
        <f>TITRES_STAT!D2100</f>
        <v>7.2046000000000001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1.4961658655317305E-2</v>
      </c>
      <c r="G2097" s="2">
        <f t="shared" si="295"/>
        <v>3.0118764353908808E-2</v>
      </c>
      <c r="H2097" s="2">
        <f t="shared" si="292"/>
        <v>0.49675539406302316</v>
      </c>
      <c r="I2097" s="2">
        <f t="shared" si="293"/>
        <v>33.188816023876413</v>
      </c>
    </row>
    <row r="2098" spans="1:9" ht="13.5" x14ac:dyDescent="0.25">
      <c r="A2098" s="3">
        <f>TITRES_STAT!B2101</f>
        <v>45058</v>
      </c>
      <c r="B2098" s="6">
        <f>TITRES_STAT!D2101</f>
        <v>7.5236999999999998</v>
      </c>
      <c r="C2098" s="2">
        <f t="shared" si="288"/>
        <v>0.31909999999999972</v>
      </c>
      <c r="D2098" s="2">
        <f t="shared" si="289"/>
        <v>0.31909999999999972</v>
      </c>
      <c r="E2098" s="2">
        <f t="shared" si="290"/>
        <v>0</v>
      </c>
      <c r="F2098" s="2">
        <f t="shared" si="295"/>
        <v>3.6685825894223194E-2</v>
      </c>
      <c r="G2098" s="2">
        <f t="shared" si="295"/>
        <v>2.7967424042915322E-2</v>
      </c>
      <c r="H2098" s="2">
        <f t="shared" si="292"/>
        <v>1.3117341746572619</v>
      </c>
      <c r="I2098" s="2">
        <f t="shared" si="293"/>
        <v>56.742431246522528</v>
      </c>
    </row>
    <row r="2099" spans="1:9" ht="13.5" x14ac:dyDescent="0.25">
      <c r="A2099" s="3">
        <f>TITRES_STAT!B2102</f>
        <v>45061</v>
      </c>
      <c r="B2099" s="6">
        <f>TITRES_STAT!D2102</f>
        <v>7.5236999999999998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3.4065409758921535E-2</v>
      </c>
      <c r="G2099" s="2">
        <f t="shared" si="295"/>
        <v>2.5969750896992799E-2</v>
      </c>
      <c r="H2099" s="2">
        <f t="shared" si="292"/>
        <v>1.3117341746572617</v>
      </c>
      <c r="I2099" s="2">
        <f t="shared" si="293"/>
        <v>56.742431246522521</v>
      </c>
    </row>
    <row r="2100" spans="1:9" ht="13.5" x14ac:dyDescent="0.25">
      <c r="A2100" s="3">
        <f>TITRES_STAT!B2103</f>
        <v>45062</v>
      </c>
      <c r="B2100" s="6">
        <f>TITRES_STAT!D2103</f>
        <v>7.5236999999999998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3.1632166204712854E-2</v>
      </c>
      <c r="G2100" s="2">
        <f t="shared" si="295"/>
        <v>2.4114768690064743E-2</v>
      </c>
      <c r="H2100" s="2">
        <f t="shared" si="292"/>
        <v>1.3117341746572617</v>
      </c>
      <c r="I2100" s="2">
        <f t="shared" si="293"/>
        <v>56.742431246522521</v>
      </c>
    </row>
    <row r="2101" spans="1:9" ht="13.5" x14ac:dyDescent="0.25">
      <c r="A2101" s="3">
        <f>TITRES_STAT!B2104</f>
        <v>45063</v>
      </c>
      <c r="B2101" s="6">
        <f>TITRES_STAT!D2104</f>
        <v>7.1878000000000002</v>
      </c>
      <c r="C2101" s="2">
        <f t="shared" si="288"/>
        <v>-0.33589999999999964</v>
      </c>
      <c r="D2101" s="2">
        <f t="shared" si="289"/>
        <v>0</v>
      </c>
      <c r="E2101" s="2">
        <f t="shared" si="290"/>
        <v>0.33589999999999964</v>
      </c>
      <c r="F2101" s="2">
        <f t="shared" si="295"/>
        <v>2.9372725761519079E-2</v>
      </c>
      <c r="G2101" s="2">
        <f t="shared" si="295"/>
        <v>4.6385142355060097E-2</v>
      </c>
      <c r="H2101" s="2">
        <f t="shared" si="292"/>
        <v>0.63323564982688574</v>
      </c>
      <c r="I2101" s="2">
        <f t="shared" si="293"/>
        <v>38.771848379259005</v>
      </c>
    </row>
    <row r="2102" spans="1:9" ht="13.5" x14ac:dyDescent="0.25">
      <c r="A2102" s="3">
        <f>TITRES_STAT!B2105</f>
        <v>45064</v>
      </c>
      <c r="B2102" s="6">
        <f>TITRES_STAT!D2105</f>
        <v>7.1794000000000002</v>
      </c>
      <c r="C2102" s="2">
        <f t="shared" si="288"/>
        <v>-8.3999999999999631E-3</v>
      </c>
      <c r="D2102" s="2">
        <f t="shared" si="289"/>
        <v>0</v>
      </c>
      <c r="E2102" s="2">
        <f t="shared" si="290"/>
        <v>8.3999999999999631E-3</v>
      </c>
      <c r="F2102" s="2">
        <f t="shared" si="295"/>
        <v>2.7274673921410576E-2</v>
      </c>
      <c r="G2102" s="2">
        <f t="shared" si="295"/>
        <v>4.3671917901127233E-2</v>
      </c>
      <c r="H2102" s="2">
        <f t="shared" si="292"/>
        <v>0.62453574819315594</v>
      </c>
      <c r="I2102" s="2">
        <f t="shared" si="293"/>
        <v>38.443952303775291</v>
      </c>
    </row>
    <row r="2103" spans="1:9" ht="13.5" x14ac:dyDescent="0.25">
      <c r="A2103" s="3">
        <f>TITRES_STAT!B2106</f>
        <v>45065</v>
      </c>
      <c r="B2103" s="6">
        <f>TITRES_STAT!D2106</f>
        <v>7.4733000000000001</v>
      </c>
      <c r="C2103" s="2">
        <f t="shared" si="288"/>
        <v>0.29389999999999983</v>
      </c>
      <c r="D2103" s="2">
        <f t="shared" si="289"/>
        <v>0.29389999999999983</v>
      </c>
      <c r="E2103" s="2">
        <f t="shared" si="290"/>
        <v>0</v>
      </c>
      <c r="F2103" s="2">
        <f t="shared" si="295"/>
        <v>4.631934006988124E-2</v>
      </c>
      <c r="G2103" s="2">
        <f t="shared" si="295"/>
        <v>4.0552495193903859E-2</v>
      </c>
      <c r="H2103" s="2">
        <f t="shared" si="292"/>
        <v>1.142206906095492</v>
      </c>
      <c r="I2103" s="2">
        <f t="shared" si="293"/>
        <v>53.319168323350382</v>
      </c>
    </row>
    <row r="2104" spans="1:9" ht="13.5" x14ac:dyDescent="0.25">
      <c r="A2104" s="3">
        <f>TITRES_STAT!B2107</f>
        <v>45068</v>
      </c>
      <c r="B2104" s="6">
        <f>TITRES_STAT!D2107</f>
        <v>7.4733000000000001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4.3010815779175433E-2</v>
      </c>
      <c r="G2104" s="2">
        <f t="shared" si="295"/>
        <v>3.7655888394339296E-2</v>
      </c>
      <c r="H2104" s="2">
        <f t="shared" si="292"/>
        <v>1.142206906095492</v>
      </c>
      <c r="I2104" s="2">
        <f t="shared" si="293"/>
        <v>53.319168323350382</v>
      </c>
    </row>
    <row r="2105" spans="1:9" ht="13.5" x14ac:dyDescent="0.25">
      <c r="A2105" s="3">
        <f>TITRES_STAT!B2108</f>
        <v>45069</v>
      </c>
      <c r="B2105" s="6">
        <f>TITRES_STAT!D2108</f>
        <v>7.4733000000000001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3.9938614652091475E-2</v>
      </c>
      <c r="G2105" s="2">
        <f t="shared" si="295"/>
        <v>3.4966182080457917E-2</v>
      </c>
      <c r="H2105" s="2">
        <f t="shared" si="292"/>
        <v>1.142206906095492</v>
      </c>
      <c r="I2105" s="2">
        <f t="shared" si="293"/>
        <v>53.319168323350382</v>
      </c>
    </row>
    <row r="2106" spans="1:9" ht="13.5" x14ac:dyDescent="0.25">
      <c r="A2106" s="3">
        <f>TITRES_STAT!B2109</f>
        <v>45070</v>
      </c>
      <c r="B2106" s="6">
        <f>TITRES_STAT!D2109</f>
        <v>7.4733000000000001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3.7085856462656372E-2</v>
      </c>
      <c r="G2106" s="2">
        <f t="shared" si="295"/>
        <v>3.2468597646139498E-2</v>
      </c>
      <c r="H2106" s="2">
        <f t="shared" si="292"/>
        <v>1.142206906095492</v>
      </c>
      <c r="I2106" s="2">
        <f t="shared" si="293"/>
        <v>53.319168323350382</v>
      </c>
    </row>
    <row r="2107" spans="1:9" ht="13.5" x14ac:dyDescent="0.25">
      <c r="A2107" s="3">
        <f>TITRES_STAT!B2110</f>
        <v>45071</v>
      </c>
      <c r="B2107" s="6">
        <f>TITRES_STAT!D2110</f>
        <v>7.4313000000000002</v>
      </c>
      <c r="C2107" s="2">
        <f t="shared" si="288"/>
        <v>-4.1999999999999815E-2</v>
      </c>
      <c r="D2107" s="2">
        <f t="shared" si="289"/>
        <v>0</v>
      </c>
      <c r="E2107" s="2">
        <f t="shared" si="290"/>
        <v>4.1999999999999815E-2</v>
      </c>
      <c r="F2107" s="2">
        <f t="shared" si="295"/>
        <v>3.4436866715323776E-2</v>
      </c>
      <c r="G2107" s="2">
        <f t="shared" si="295"/>
        <v>3.3149412099986661E-2</v>
      </c>
      <c r="H2107" s="2">
        <f t="shared" si="292"/>
        <v>1.0388379320711281</v>
      </c>
      <c r="I2107" s="2">
        <f t="shared" si="293"/>
        <v>50.952452656000837</v>
      </c>
    </row>
    <row r="2108" spans="1:9" ht="13.5" x14ac:dyDescent="0.25">
      <c r="A2108" s="3">
        <f>TITRES_STAT!B2111</f>
        <v>45072</v>
      </c>
      <c r="B2108" s="6">
        <f>TITRES_STAT!D2111</f>
        <v>7.4229000000000003</v>
      </c>
      <c r="C2108" s="2">
        <f t="shared" si="288"/>
        <v>-8.3999999999999631E-3</v>
      </c>
      <c r="D2108" s="2">
        <f t="shared" si="289"/>
        <v>0</v>
      </c>
      <c r="E2108" s="2">
        <f t="shared" si="290"/>
        <v>8.3999999999999631E-3</v>
      </c>
      <c r="F2108" s="2">
        <f t="shared" si="295"/>
        <v>3.1977090521372077E-2</v>
      </c>
      <c r="G2108" s="2">
        <f t="shared" si="295"/>
        <v>3.1381596949987614E-2</v>
      </c>
      <c r="H2108" s="2">
        <f t="shared" si="292"/>
        <v>1.0189758848899084</v>
      </c>
      <c r="I2108" s="2">
        <f t="shared" si="293"/>
        <v>50.469938374002496</v>
      </c>
    </row>
    <row r="2109" spans="1:9" ht="13.5" x14ac:dyDescent="0.25">
      <c r="A2109" s="3">
        <f>TITRES_STAT!B2112</f>
        <v>45075</v>
      </c>
      <c r="B2109" s="6">
        <f>TITRES_STAT!D2112</f>
        <v>7.4061000000000003</v>
      </c>
      <c r="C2109" s="2">
        <f t="shared" si="288"/>
        <v>-1.6799999999999926E-2</v>
      </c>
      <c r="D2109" s="2">
        <f t="shared" si="289"/>
        <v>0</v>
      </c>
      <c r="E2109" s="2">
        <f t="shared" si="290"/>
        <v>1.6799999999999926E-2</v>
      </c>
      <c r="F2109" s="2">
        <f t="shared" ref="F2109:G2124" si="296">((F2108*13)+D2109)/14</f>
        <v>2.9693012626988358E-2</v>
      </c>
      <c r="G2109" s="2">
        <f t="shared" si="296"/>
        <v>3.0340054310702778E-2</v>
      </c>
      <c r="H2109" s="2">
        <f t="shared" si="292"/>
        <v>0.97867368076904959</v>
      </c>
      <c r="I2109" s="2">
        <f t="shared" si="293"/>
        <v>49.461095595544045</v>
      </c>
    </row>
    <row r="2110" spans="1:9" ht="13.5" x14ac:dyDescent="0.25">
      <c r="A2110" s="3">
        <f>TITRES_STAT!B2113</f>
        <v>45076</v>
      </c>
      <c r="B2110" s="6">
        <f>TITRES_STAT!D2113</f>
        <v>7.0785999999999998</v>
      </c>
      <c r="C2110" s="2">
        <f t="shared" si="288"/>
        <v>-0.32750000000000057</v>
      </c>
      <c r="D2110" s="2">
        <f t="shared" si="289"/>
        <v>0</v>
      </c>
      <c r="E2110" s="2">
        <f t="shared" si="290"/>
        <v>0.32750000000000057</v>
      </c>
      <c r="F2110" s="2">
        <f t="shared" si="296"/>
        <v>2.7572083153632049E-2</v>
      </c>
      <c r="G2110" s="2">
        <f t="shared" si="296"/>
        <v>5.1565764717081186E-2</v>
      </c>
      <c r="H2110" s="2">
        <f t="shared" si="292"/>
        <v>0.53469745488907261</v>
      </c>
      <c r="I2110" s="2">
        <f t="shared" si="293"/>
        <v>34.840577417111859</v>
      </c>
    </row>
    <row r="2111" spans="1:9" ht="13.5" x14ac:dyDescent="0.25">
      <c r="A2111" s="3">
        <f>TITRES_STAT!B2114</f>
        <v>45077</v>
      </c>
      <c r="B2111" s="6">
        <f>TITRES_STAT!D2114</f>
        <v>7.3893000000000004</v>
      </c>
      <c r="C2111" s="2">
        <f t="shared" si="288"/>
        <v>0.31070000000000064</v>
      </c>
      <c r="D2111" s="2">
        <f t="shared" si="289"/>
        <v>0.31070000000000064</v>
      </c>
      <c r="E2111" s="2">
        <f t="shared" si="290"/>
        <v>0</v>
      </c>
      <c r="F2111" s="2">
        <f t="shared" si="296"/>
        <v>4.7795505785515516E-2</v>
      </c>
      <c r="G2111" s="2">
        <f t="shared" si="296"/>
        <v>4.7882495808718242E-2</v>
      </c>
      <c r="H2111" s="2">
        <f t="shared" si="292"/>
        <v>0.99818326046432004</v>
      </c>
      <c r="I2111" s="2">
        <f t="shared" si="293"/>
        <v>49.954540217315753</v>
      </c>
    </row>
    <row r="2112" spans="1:9" ht="13.5" x14ac:dyDescent="0.25">
      <c r="A2112" s="3">
        <f>TITRES_STAT!B2115</f>
        <v>45078</v>
      </c>
      <c r="B2112" s="6">
        <f>TITRES_STAT!D2115</f>
        <v>7.1374000000000004</v>
      </c>
      <c r="C2112" s="2">
        <f t="shared" si="288"/>
        <v>-0.25190000000000001</v>
      </c>
      <c r="D2112" s="2">
        <f t="shared" si="289"/>
        <v>0</v>
      </c>
      <c r="E2112" s="2">
        <f t="shared" si="290"/>
        <v>0.25190000000000001</v>
      </c>
      <c r="F2112" s="2">
        <f t="shared" si="296"/>
        <v>4.4381541086550125E-2</v>
      </c>
      <c r="G2112" s="2">
        <f t="shared" si="296"/>
        <v>6.2455174679524085E-2</v>
      </c>
      <c r="H2112" s="2">
        <f t="shared" si="292"/>
        <v>0.71061431361428251</v>
      </c>
      <c r="I2112" s="2">
        <f t="shared" si="293"/>
        <v>41.541468930705747</v>
      </c>
    </row>
    <row r="2113" spans="1:9" ht="13.5" x14ac:dyDescent="0.25">
      <c r="A2113" s="3">
        <f>TITRES_STAT!B2116</f>
        <v>45079</v>
      </c>
      <c r="B2113" s="6">
        <f>TITRES_STAT!D2116</f>
        <v>7.1374000000000004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4.1211431008939405E-2</v>
      </c>
      <c r="G2113" s="2">
        <f t="shared" si="296"/>
        <v>5.79940907738438E-2</v>
      </c>
      <c r="H2113" s="2">
        <f t="shared" si="292"/>
        <v>0.71061431361428251</v>
      </c>
      <c r="I2113" s="2">
        <f t="shared" si="293"/>
        <v>41.541468930705747</v>
      </c>
    </row>
    <row r="2114" spans="1:9" ht="13.5" x14ac:dyDescent="0.25">
      <c r="A2114" s="3">
        <f>TITRES_STAT!B2117</f>
        <v>45082</v>
      </c>
      <c r="B2114" s="6">
        <f>TITRES_STAT!D2117</f>
        <v>7.1374000000000004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3.8267757365443737E-2</v>
      </c>
      <c r="G2114" s="2">
        <f t="shared" si="296"/>
        <v>5.3851655718569244E-2</v>
      </c>
      <c r="H2114" s="2">
        <f t="shared" si="292"/>
        <v>0.71061431361428251</v>
      </c>
      <c r="I2114" s="2">
        <f t="shared" si="293"/>
        <v>41.541468930705747</v>
      </c>
    </row>
    <row r="2115" spans="1:9" ht="13.5" x14ac:dyDescent="0.25">
      <c r="A2115" s="3">
        <f>TITRES_STAT!B2118</f>
        <v>45083</v>
      </c>
      <c r="B2115" s="6">
        <f>TITRES_STAT!D2118</f>
        <v>7.1374000000000004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3.5534346125054898E-2</v>
      </c>
      <c r="G2115" s="2">
        <f t="shared" si="296"/>
        <v>5.0005108881528586E-2</v>
      </c>
      <c r="H2115" s="2">
        <f t="shared" si="292"/>
        <v>0.71061431361428251</v>
      </c>
      <c r="I2115" s="2">
        <f t="shared" si="293"/>
        <v>41.541468930705747</v>
      </c>
    </row>
    <row r="2116" spans="1:9" ht="13.5" x14ac:dyDescent="0.25">
      <c r="A2116" s="3">
        <f>TITRES_STAT!B2119</f>
        <v>45084</v>
      </c>
      <c r="B2116" s="6">
        <f>TITRES_STAT!D2119</f>
        <v>6.9695</v>
      </c>
      <c r="C2116" s="2">
        <f t="shared" si="297"/>
        <v>-0.16790000000000038</v>
      </c>
      <c r="D2116" s="2">
        <f t="shared" si="298"/>
        <v>0</v>
      </c>
      <c r="E2116" s="2">
        <f t="shared" si="299"/>
        <v>0.16790000000000038</v>
      </c>
      <c r="F2116" s="2">
        <f t="shared" si="296"/>
        <v>3.2996178544693833E-2</v>
      </c>
      <c r="G2116" s="2">
        <f t="shared" si="296"/>
        <v>5.8426172532848E-2</v>
      </c>
      <c r="H2116" s="2">
        <f t="shared" si="292"/>
        <v>0.56474995903835612</v>
      </c>
      <c r="I2116" s="2">
        <f t="shared" si="293"/>
        <v>36.092025807460828</v>
      </c>
    </row>
    <row r="2117" spans="1:9" ht="13.5" x14ac:dyDescent="0.25">
      <c r="A2117" s="3">
        <f>TITRES_STAT!B2120</f>
        <v>45085</v>
      </c>
      <c r="B2117" s="6">
        <f>TITRES_STAT!D2120</f>
        <v>6.9695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3.0639308648644274E-2</v>
      </c>
      <c r="G2117" s="2">
        <f t="shared" si="296"/>
        <v>5.4252874494787433E-2</v>
      </c>
      <c r="H2117" s="2">
        <f t="shared" si="292"/>
        <v>0.56474995903835601</v>
      </c>
      <c r="I2117" s="2">
        <f t="shared" si="293"/>
        <v>36.092025807460814</v>
      </c>
    </row>
    <row r="2118" spans="1:9" ht="13.5" x14ac:dyDescent="0.25">
      <c r="A2118" s="3">
        <f>TITRES_STAT!B2121</f>
        <v>45086</v>
      </c>
      <c r="B2118" s="6">
        <f>TITRES_STAT!D2121</f>
        <v>6.9695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2.8450786602312539E-2</v>
      </c>
      <c r="G2118" s="2">
        <f t="shared" si="296"/>
        <v>5.0377669173731189E-2</v>
      </c>
      <c r="H2118" s="2">
        <f t="shared" si="292"/>
        <v>0.56474995903835601</v>
      </c>
      <c r="I2118" s="2">
        <f t="shared" si="293"/>
        <v>36.092025807460814</v>
      </c>
    </row>
    <row r="2119" spans="1:9" ht="13.5" x14ac:dyDescent="0.25">
      <c r="A2119" s="3">
        <f>TITRES_STAT!B2122</f>
        <v>45089</v>
      </c>
      <c r="B2119" s="6">
        <f>TITRES_STAT!D2122</f>
        <v>6.9699</v>
      </c>
      <c r="C2119" s="2">
        <f t="shared" si="297"/>
        <v>3.9999999999995595E-4</v>
      </c>
      <c r="D2119" s="2">
        <f t="shared" si="298"/>
        <v>3.9999999999995595E-4</v>
      </c>
      <c r="E2119" s="2">
        <f t="shared" si="299"/>
        <v>0</v>
      </c>
      <c r="F2119" s="2">
        <f t="shared" si="296"/>
        <v>2.6447158987861642E-2</v>
      </c>
      <c r="G2119" s="2">
        <f t="shared" si="296"/>
        <v>4.6779264232750396E-2</v>
      </c>
      <c r="H2119" s="2">
        <f t="shared" si="292"/>
        <v>0.56536073026445455</v>
      </c>
      <c r="I2119" s="2">
        <f t="shared" si="293"/>
        <v>36.116961370874662</v>
      </c>
    </row>
    <row r="2120" spans="1:9" ht="13.5" x14ac:dyDescent="0.25">
      <c r="A2120" s="3">
        <f>TITRES_STAT!B2123</f>
        <v>45090</v>
      </c>
      <c r="B2120" s="6">
        <f>TITRES_STAT!D2123</f>
        <v>6.9699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2.4558076203014385E-2</v>
      </c>
      <c r="G2120" s="2">
        <f t="shared" si="296"/>
        <v>4.3437888216125368E-2</v>
      </c>
      <c r="H2120" s="2">
        <f t="shared" si="292"/>
        <v>0.56536073026445455</v>
      </c>
      <c r="I2120" s="2">
        <f t="shared" si="293"/>
        <v>36.116961370874662</v>
      </c>
    </row>
    <row r="2121" spans="1:9" ht="13.5" x14ac:dyDescent="0.25">
      <c r="A2121" s="3">
        <f>TITRES_STAT!B2124</f>
        <v>45091</v>
      </c>
      <c r="B2121" s="6">
        <f>TITRES_STAT!D2124</f>
        <v>6.9699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2.280392790279907E-2</v>
      </c>
      <c r="G2121" s="2">
        <f t="shared" si="296"/>
        <v>4.0335181914973553E-2</v>
      </c>
      <c r="H2121" s="2">
        <f t="shared" si="292"/>
        <v>0.56536073026445455</v>
      </c>
      <c r="I2121" s="2">
        <f t="shared" si="293"/>
        <v>36.116961370874662</v>
      </c>
    </row>
    <row r="2122" spans="1:9" ht="13.5" x14ac:dyDescent="0.25">
      <c r="A2122" s="3">
        <f>TITRES_STAT!B2125</f>
        <v>45092</v>
      </c>
      <c r="B2122" s="6">
        <f>TITRES_STAT!D2125</f>
        <v>6.9699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2.1175075909741992E-2</v>
      </c>
      <c r="G2122" s="2">
        <f t="shared" si="296"/>
        <v>3.7454097492475448E-2</v>
      </c>
      <c r="H2122" s="2">
        <f t="shared" si="292"/>
        <v>0.56536073026445444</v>
      </c>
      <c r="I2122" s="2">
        <f t="shared" si="293"/>
        <v>36.116961370874655</v>
      </c>
    </row>
    <row r="2123" spans="1:9" ht="13.5" x14ac:dyDescent="0.25">
      <c r="A2123" s="3">
        <f>TITRES_STAT!B2126</f>
        <v>45093</v>
      </c>
      <c r="B2123" s="6">
        <f>TITRES_STAT!D2126</f>
        <v>6.9699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1.9662570487617565E-2</v>
      </c>
      <c r="G2123" s="2">
        <f t="shared" si="296"/>
        <v>3.477880481444149E-2</v>
      </c>
      <c r="H2123" s="2">
        <f t="shared" si="292"/>
        <v>0.56536073026445444</v>
      </c>
      <c r="I2123" s="2">
        <f t="shared" si="293"/>
        <v>36.116961370874655</v>
      </c>
    </row>
    <row r="2124" spans="1:9" ht="13.5" x14ac:dyDescent="0.25">
      <c r="A2124" s="3">
        <f>TITRES_STAT!B2127</f>
        <v>45096</v>
      </c>
      <c r="B2124" s="6">
        <f>TITRES_STAT!D2127</f>
        <v>6.9699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1.8258101167073455E-2</v>
      </c>
      <c r="G2124" s="2">
        <f t="shared" si="296"/>
        <v>3.229460447055281E-2</v>
      </c>
      <c r="H2124" s="2">
        <f t="shared" si="292"/>
        <v>0.56536073026445455</v>
      </c>
      <c r="I2124" s="2">
        <f t="shared" si="293"/>
        <v>36.116961370874662</v>
      </c>
    </row>
    <row r="2125" spans="1:9" ht="13.5" x14ac:dyDescent="0.25">
      <c r="A2125" s="3">
        <f>TITRES_STAT!B2128</f>
        <v>45097</v>
      </c>
      <c r="B2125" s="6">
        <f>TITRES_STAT!D2128</f>
        <v>6.9699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1.6953951083711064E-2</v>
      </c>
      <c r="G2125" s="2">
        <f t="shared" si="300"/>
        <v>2.9987847008370466E-2</v>
      </c>
      <c r="H2125" s="2">
        <f t="shared" si="292"/>
        <v>0.56536073026445455</v>
      </c>
      <c r="I2125" s="2">
        <f t="shared" si="293"/>
        <v>36.116961370874662</v>
      </c>
    </row>
    <row r="2126" spans="1:9" ht="13.5" x14ac:dyDescent="0.25">
      <c r="A2126" s="3">
        <f>TITRES_STAT!B2129</f>
        <v>45098</v>
      </c>
      <c r="B2126" s="6">
        <f>TITRES_STAT!D2129</f>
        <v>6.9699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1.5742954577731703E-2</v>
      </c>
      <c r="G2126" s="2">
        <f t="shared" si="300"/>
        <v>2.7845857936344004E-2</v>
      </c>
      <c r="H2126" s="2">
        <f t="shared" si="292"/>
        <v>0.56536073026445455</v>
      </c>
      <c r="I2126" s="2">
        <f t="shared" si="293"/>
        <v>36.116961370874662</v>
      </c>
    </row>
    <row r="2127" spans="1:9" ht="13.5" x14ac:dyDescent="0.25">
      <c r="A2127" s="3">
        <f>TITRES_STAT!B2130</f>
        <v>45099</v>
      </c>
      <c r="B2127" s="6">
        <f>TITRES_STAT!D2130</f>
        <v>6.9699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1.4618457822179439E-2</v>
      </c>
      <c r="G2127" s="2">
        <f t="shared" si="300"/>
        <v>2.5856868083748003E-2</v>
      </c>
      <c r="H2127" s="2">
        <f t="shared" si="292"/>
        <v>0.56536073026445455</v>
      </c>
      <c r="I2127" s="2">
        <f t="shared" si="293"/>
        <v>36.116961370874662</v>
      </c>
    </row>
    <row r="2128" spans="1:9" ht="13.5" x14ac:dyDescent="0.25">
      <c r="A2128" s="3">
        <f>TITRES_STAT!B2131</f>
        <v>45100</v>
      </c>
      <c r="B2128" s="6">
        <f>TITRES_STAT!D2131</f>
        <v>6.9699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1.3574282263452336E-2</v>
      </c>
      <c r="G2128" s="2">
        <f t="shared" si="300"/>
        <v>2.4009948934908858E-2</v>
      </c>
      <c r="H2128" s="2">
        <f t="shared" si="292"/>
        <v>0.56536073026445466</v>
      </c>
      <c r="I2128" s="2">
        <f t="shared" si="293"/>
        <v>36.11696137087467</v>
      </c>
    </row>
    <row r="2129" spans="1:9" ht="13.5" x14ac:dyDescent="0.25">
      <c r="A2129" s="3">
        <f>TITRES_STAT!B2132</f>
        <v>45103</v>
      </c>
      <c r="B2129" s="6">
        <f>TITRES_STAT!D2132</f>
        <v>6.9699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1.2604690673205741E-2</v>
      </c>
      <c r="G2129" s="2">
        <f t="shared" si="300"/>
        <v>2.2294952582415369E-2</v>
      </c>
      <c r="H2129" s="2">
        <f t="shared" ref="H2129:H2192" si="301">F2129/G2129</f>
        <v>0.56536073026445466</v>
      </c>
      <c r="I2129" s="2">
        <f t="shared" ref="I2129:I2192" si="302">IF(G2129=0,100,100-(100/(1+H2129)))</f>
        <v>36.11696137087467</v>
      </c>
    </row>
    <row r="2130" spans="1:9" ht="13.5" x14ac:dyDescent="0.25">
      <c r="A2130" s="3">
        <f>TITRES_STAT!B2133</f>
        <v>45104</v>
      </c>
      <c r="B2130" s="6">
        <f>TITRES_STAT!D2133</f>
        <v>6.9699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1.1704355625119617E-2</v>
      </c>
      <c r="G2130" s="2">
        <f t="shared" si="300"/>
        <v>2.0702455969385698E-2</v>
      </c>
      <c r="H2130" s="2">
        <f t="shared" si="301"/>
        <v>0.56536073026445466</v>
      </c>
      <c r="I2130" s="2">
        <f t="shared" si="302"/>
        <v>36.11696137087467</v>
      </c>
    </row>
    <row r="2131" spans="1:9" ht="13.5" x14ac:dyDescent="0.25">
      <c r="A2131" s="3">
        <f>TITRES_STAT!B2134</f>
        <v>45107</v>
      </c>
      <c r="B2131" s="6">
        <f>TITRES_STAT!D2134</f>
        <v>6.7911999999999999</v>
      </c>
      <c r="C2131" s="2">
        <f t="shared" si="297"/>
        <v>-0.17870000000000008</v>
      </c>
      <c r="D2131" s="2">
        <f t="shared" si="298"/>
        <v>0</v>
      </c>
      <c r="E2131" s="2">
        <f t="shared" si="299"/>
        <v>0.17870000000000008</v>
      </c>
      <c r="F2131" s="2">
        <f t="shared" si="300"/>
        <v>1.0868330223325359E-2</v>
      </c>
      <c r="G2131" s="2">
        <f t="shared" si="300"/>
        <v>3.1987994828715297E-2</v>
      </c>
      <c r="H2131" s="2">
        <f t="shared" si="301"/>
        <v>0.3397627854300192</v>
      </c>
      <c r="I2131" s="2">
        <f t="shared" si="302"/>
        <v>25.359921108792904</v>
      </c>
    </row>
    <row r="2132" spans="1:9" ht="13.5" x14ac:dyDescent="0.25">
      <c r="A2132" s="3">
        <f>TITRES_STAT!B2135</f>
        <v>45110</v>
      </c>
      <c r="B2132" s="6">
        <f>TITRES_STAT!D2135</f>
        <v>6.7911999999999999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1.0092020921659261E-2</v>
      </c>
      <c r="G2132" s="2">
        <f t="shared" si="300"/>
        <v>2.9703138055235632E-2</v>
      </c>
      <c r="H2132" s="2">
        <f t="shared" si="301"/>
        <v>0.3397627854300192</v>
      </c>
      <c r="I2132" s="2">
        <f t="shared" si="302"/>
        <v>25.359921108792904</v>
      </c>
    </row>
    <row r="2133" spans="1:9" ht="13.5" x14ac:dyDescent="0.25">
      <c r="A2133" s="3">
        <f>TITRES_STAT!B2136</f>
        <v>45111</v>
      </c>
      <c r="B2133" s="6">
        <f>TITRES_STAT!D2136</f>
        <v>6.7911999999999999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9.3711622843978843E-3</v>
      </c>
      <c r="G2133" s="2">
        <f t="shared" si="300"/>
        <v>2.7581485337004517E-2</v>
      </c>
      <c r="H2133" s="2">
        <f t="shared" si="301"/>
        <v>0.33976278543001914</v>
      </c>
      <c r="I2133" s="2">
        <f t="shared" si="302"/>
        <v>25.359921108792904</v>
      </c>
    </row>
    <row r="2134" spans="1:9" ht="13.5" x14ac:dyDescent="0.25">
      <c r="A2134" s="3">
        <f>TITRES_STAT!B2137</f>
        <v>45112</v>
      </c>
      <c r="B2134" s="6">
        <f>TITRES_STAT!D2137</f>
        <v>6.7911999999999999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8.7017935497980363E-3</v>
      </c>
      <c r="G2134" s="2">
        <f t="shared" si="300"/>
        <v>2.5611379241504195E-2</v>
      </c>
      <c r="H2134" s="2">
        <f t="shared" si="301"/>
        <v>0.33976278543001914</v>
      </c>
      <c r="I2134" s="2">
        <f t="shared" si="302"/>
        <v>25.359921108792904</v>
      </c>
    </row>
    <row r="2135" spans="1:9" ht="13.5" x14ac:dyDescent="0.25">
      <c r="A2135" s="3">
        <f>TITRES_STAT!B2138</f>
        <v>45113</v>
      </c>
      <c r="B2135" s="6">
        <f>TITRES_STAT!D2138</f>
        <v>6.7911999999999999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8.0802368676696056E-3</v>
      </c>
      <c r="G2135" s="2">
        <f t="shared" si="300"/>
        <v>2.3781995009968183E-2</v>
      </c>
      <c r="H2135" s="2">
        <f t="shared" si="301"/>
        <v>0.33976278543001914</v>
      </c>
      <c r="I2135" s="2">
        <f t="shared" si="302"/>
        <v>25.359921108792904</v>
      </c>
    </row>
    <row r="2136" spans="1:9" ht="13.5" x14ac:dyDescent="0.25">
      <c r="A2136" s="3">
        <f>TITRES_STAT!B2139</f>
        <v>45114</v>
      </c>
      <c r="B2136" s="6">
        <f>TITRES_STAT!D2139</f>
        <v>6.7911999999999999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7.5030770914074904E-3</v>
      </c>
      <c r="G2136" s="2">
        <f t="shared" si="300"/>
        <v>2.2083281080684743E-2</v>
      </c>
      <c r="H2136" s="2">
        <f t="shared" si="301"/>
        <v>0.33976278543001909</v>
      </c>
      <c r="I2136" s="2">
        <f t="shared" si="302"/>
        <v>25.359921108792904</v>
      </c>
    </row>
    <row r="2137" spans="1:9" ht="13.5" x14ac:dyDescent="0.25">
      <c r="A2137" s="3">
        <f>TITRES_STAT!B2140</f>
        <v>45117</v>
      </c>
      <c r="B2137" s="6">
        <f>TITRES_STAT!D2140</f>
        <v>6.7911999999999999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6.9671430134498127E-3</v>
      </c>
      <c r="G2137" s="2">
        <f t="shared" si="300"/>
        <v>2.0505903860635832E-2</v>
      </c>
      <c r="H2137" s="2">
        <f t="shared" si="301"/>
        <v>0.33976278543001909</v>
      </c>
      <c r="I2137" s="2">
        <f t="shared" si="302"/>
        <v>25.359921108792904</v>
      </c>
    </row>
    <row r="2138" spans="1:9" ht="13.5" x14ac:dyDescent="0.25">
      <c r="A2138" s="3">
        <f>TITRES_STAT!B2141</f>
        <v>45118</v>
      </c>
      <c r="B2138" s="6">
        <f>TITRES_STAT!D2141</f>
        <v>6.7911999999999999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6.4694899410605395E-3</v>
      </c>
      <c r="G2138" s="2">
        <f t="shared" si="300"/>
        <v>1.9041196442018987E-2</v>
      </c>
      <c r="H2138" s="2">
        <f t="shared" si="301"/>
        <v>0.33976278543001909</v>
      </c>
      <c r="I2138" s="2">
        <f t="shared" si="302"/>
        <v>25.359921108792904</v>
      </c>
    </row>
    <row r="2139" spans="1:9" ht="13.5" x14ac:dyDescent="0.25">
      <c r="A2139" s="3">
        <f>TITRES_STAT!B2142</f>
        <v>45119</v>
      </c>
      <c r="B2139" s="6">
        <f>TITRES_STAT!D2142</f>
        <v>6.7911999999999999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6.0073835166990722E-3</v>
      </c>
      <c r="G2139" s="2">
        <f t="shared" si="300"/>
        <v>1.7681110981874772E-2</v>
      </c>
      <c r="H2139" s="2">
        <f t="shared" si="301"/>
        <v>0.33976278543001909</v>
      </c>
      <c r="I2139" s="2">
        <f t="shared" si="302"/>
        <v>25.359921108792904</v>
      </c>
    </row>
    <row r="2140" spans="1:9" ht="13.5" x14ac:dyDescent="0.25">
      <c r="A2140" s="3">
        <f>TITRES_STAT!B2143</f>
        <v>45120</v>
      </c>
      <c r="B2140" s="6">
        <f>TITRES_STAT!D2143</f>
        <v>6.7911999999999999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5.5782846940777096E-3</v>
      </c>
      <c r="G2140" s="2">
        <f t="shared" si="300"/>
        <v>1.6418174483169432E-2</v>
      </c>
      <c r="H2140" s="2">
        <f t="shared" si="301"/>
        <v>0.33976278543001903</v>
      </c>
      <c r="I2140" s="2">
        <f t="shared" si="302"/>
        <v>25.359921108792904</v>
      </c>
    </row>
    <row r="2141" spans="1:9" ht="13.5" x14ac:dyDescent="0.25">
      <c r="A2141" s="3">
        <f>TITRES_STAT!B2144</f>
        <v>45121</v>
      </c>
      <c r="B2141" s="6">
        <f>TITRES_STAT!D2144</f>
        <v>6.7911999999999999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5.1798357873578732E-3</v>
      </c>
      <c r="G2141" s="2">
        <f t="shared" si="303"/>
        <v>1.5245447734371616E-2</v>
      </c>
      <c r="H2141" s="2">
        <f t="shared" si="301"/>
        <v>0.33976278543001903</v>
      </c>
      <c r="I2141" s="2">
        <f t="shared" si="302"/>
        <v>25.359921108792904</v>
      </c>
    </row>
    <row r="2142" spans="1:9" ht="13.5" x14ac:dyDescent="0.25">
      <c r="A2142" s="3">
        <f>TITRES_STAT!B2145</f>
        <v>45124</v>
      </c>
      <c r="B2142" s="6">
        <f>TITRES_STAT!D2145</f>
        <v>6.7911999999999999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4.8098475168323112E-3</v>
      </c>
      <c r="G2142" s="2">
        <f t="shared" si="303"/>
        <v>1.4156487181916502E-2</v>
      </c>
      <c r="H2142" s="2">
        <f t="shared" si="301"/>
        <v>0.33976278543001903</v>
      </c>
      <c r="I2142" s="2">
        <f t="shared" si="302"/>
        <v>25.359921108792904</v>
      </c>
    </row>
    <row r="2143" spans="1:9" ht="13.5" x14ac:dyDescent="0.25">
      <c r="A2143" s="3">
        <f>TITRES_STAT!B2146</f>
        <v>45125</v>
      </c>
      <c r="B2143" s="6">
        <f>TITRES_STAT!D2146</f>
        <v>6.7911999999999999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4.4662869799157179E-3</v>
      </c>
      <c r="G2143" s="2">
        <f t="shared" si="303"/>
        <v>1.3145309526065322E-2</v>
      </c>
      <c r="H2143" s="2">
        <f t="shared" si="301"/>
        <v>0.33976278543001909</v>
      </c>
      <c r="I2143" s="2">
        <f t="shared" si="302"/>
        <v>25.359921108792904</v>
      </c>
    </row>
    <row r="2144" spans="1:9" ht="13.5" x14ac:dyDescent="0.25">
      <c r="A2144" s="3">
        <f>TITRES_STAT!B2147</f>
        <v>45127</v>
      </c>
      <c r="B2144" s="6">
        <f>TITRES_STAT!D2147</f>
        <v>6.7911999999999999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4.1472664813503096E-3</v>
      </c>
      <c r="G2144" s="2">
        <f t="shared" si="303"/>
        <v>1.2206358845632084E-2</v>
      </c>
      <c r="H2144" s="2">
        <f t="shared" si="301"/>
        <v>0.33976278543001914</v>
      </c>
      <c r="I2144" s="2">
        <f t="shared" si="302"/>
        <v>25.359921108792904</v>
      </c>
    </row>
    <row r="2145" spans="1:9" ht="13.5" x14ac:dyDescent="0.25">
      <c r="A2145" s="3">
        <f>TITRES_STAT!B2148</f>
        <v>45128</v>
      </c>
      <c r="B2145" s="6">
        <f>TITRES_STAT!D2148</f>
        <v>6.7911999999999999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3.8510331612538586E-3</v>
      </c>
      <c r="G2145" s="2">
        <f t="shared" si="303"/>
        <v>1.1334476070944078E-2</v>
      </c>
      <c r="H2145" s="2">
        <f t="shared" si="301"/>
        <v>0.33976278543001909</v>
      </c>
      <c r="I2145" s="2">
        <f t="shared" si="302"/>
        <v>25.359921108792904</v>
      </c>
    </row>
    <row r="2146" spans="1:9" ht="13.5" x14ac:dyDescent="0.25">
      <c r="A2146" s="3">
        <f>TITRES_STAT!B2149</f>
        <v>45131</v>
      </c>
      <c r="B2146" s="6">
        <f>TITRES_STAT!D2149</f>
        <v>6.7911999999999999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3.5759593640214402E-3</v>
      </c>
      <c r="G2146" s="2">
        <f t="shared" si="303"/>
        <v>1.0524870637305216E-2</v>
      </c>
      <c r="H2146" s="2">
        <f t="shared" si="301"/>
        <v>0.33976278543001909</v>
      </c>
      <c r="I2146" s="2">
        <f t="shared" si="302"/>
        <v>25.359921108792904</v>
      </c>
    </row>
    <row r="2147" spans="1:9" ht="13.5" x14ac:dyDescent="0.25">
      <c r="A2147" s="3">
        <f>TITRES_STAT!B2150</f>
        <v>45133</v>
      </c>
      <c r="B2147" s="6">
        <f>TITRES_STAT!D2150</f>
        <v>6.6840000000000002</v>
      </c>
      <c r="C2147" s="2">
        <f t="shared" si="297"/>
        <v>-0.10719999999999974</v>
      </c>
      <c r="D2147" s="2">
        <f t="shared" si="298"/>
        <v>0</v>
      </c>
      <c r="E2147" s="2">
        <f t="shared" si="299"/>
        <v>0.10719999999999974</v>
      </c>
      <c r="F2147" s="2">
        <f t="shared" si="303"/>
        <v>3.320533695162766E-3</v>
      </c>
      <c r="G2147" s="2">
        <f t="shared" si="303"/>
        <v>1.7430237020354823E-2</v>
      </c>
      <c r="H2147" s="2">
        <f t="shared" si="301"/>
        <v>0.19050421926478028</v>
      </c>
      <c r="I2147" s="2">
        <f t="shared" si="302"/>
        <v>16.001977664760403</v>
      </c>
    </row>
    <row r="2148" spans="1:9" ht="13.5" x14ac:dyDescent="0.25">
      <c r="A2148" s="3">
        <f>TITRES_STAT!B2151</f>
        <v>45134</v>
      </c>
      <c r="B2148" s="6">
        <f>TITRES_STAT!D2151</f>
        <v>6.6840000000000002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3.0833527169368542E-3</v>
      </c>
      <c r="G2148" s="2">
        <f t="shared" si="303"/>
        <v>1.6185220090329477E-2</v>
      </c>
      <c r="H2148" s="2">
        <f t="shared" si="301"/>
        <v>0.19050421926478031</v>
      </c>
      <c r="I2148" s="2">
        <f t="shared" si="302"/>
        <v>16.001977664760403</v>
      </c>
    </row>
    <row r="2149" spans="1:9" ht="13.5" x14ac:dyDescent="0.25">
      <c r="A2149" s="3">
        <f>TITRES_STAT!B2152</f>
        <v>45135</v>
      </c>
      <c r="B2149" s="6">
        <f>TITRES_STAT!D2152</f>
        <v>6.5231000000000003</v>
      </c>
      <c r="C2149" s="2">
        <f t="shared" si="297"/>
        <v>-0.16089999999999982</v>
      </c>
      <c r="D2149" s="2">
        <f t="shared" si="298"/>
        <v>0</v>
      </c>
      <c r="E2149" s="2">
        <f t="shared" si="299"/>
        <v>0.16089999999999982</v>
      </c>
      <c r="F2149" s="2">
        <f t="shared" si="303"/>
        <v>2.8631132371556502E-3</v>
      </c>
      <c r="G2149" s="2">
        <f t="shared" si="303"/>
        <v>2.6521990083877362E-2</v>
      </c>
      <c r="H2149" s="2">
        <f t="shared" si="301"/>
        <v>0.10795242846034123</v>
      </c>
      <c r="I2149" s="2">
        <f t="shared" si="302"/>
        <v>9.7434172882636005</v>
      </c>
    </row>
    <row r="2150" spans="1:9" ht="13.5" x14ac:dyDescent="0.25">
      <c r="A2150" s="3">
        <f>TITRES_STAT!B2153</f>
        <v>45138</v>
      </c>
      <c r="B2150" s="6">
        <f>TITRES_STAT!D2153</f>
        <v>6.5231000000000003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2.6586051487873896E-3</v>
      </c>
      <c r="G2150" s="2">
        <f t="shared" si="303"/>
        <v>2.4627562220743266E-2</v>
      </c>
      <c r="H2150" s="2">
        <f t="shared" si="301"/>
        <v>0.10795242846034123</v>
      </c>
      <c r="I2150" s="2">
        <f t="shared" si="302"/>
        <v>9.7434172882636005</v>
      </c>
    </row>
    <row r="2151" spans="1:9" ht="13.5" x14ac:dyDescent="0.25">
      <c r="A2151" s="3">
        <f>TITRES_STAT!B2154</f>
        <v>45139</v>
      </c>
      <c r="B2151" s="6">
        <f>TITRES_STAT!D2154</f>
        <v>6.2550999999999997</v>
      </c>
      <c r="C2151" s="2">
        <f t="shared" si="297"/>
        <v>-0.26800000000000068</v>
      </c>
      <c r="D2151" s="2">
        <f t="shared" si="298"/>
        <v>0</v>
      </c>
      <c r="E2151" s="2">
        <f t="shared" si="299"/>
        <v>0.26800000000000068</v>
      </c>
      <c r="F2151" s="2">
        <f t="shared" si="303"/>
        <v>2.4687047810168618E-3</v>
      </c>
      <c r="G2151" s="2">
        <f t="shared" si="303"/>
        <v>4.2011307776404508E-2</v>
      </c>
      <c r="H2151" s="2">
        <f t="shared" si="301"/>
        <v>5.8762864373467574E-2</v>
      </c>
      <c r="I2151" s="2">
        <f t="shared" si="302"/>
        <v>5.5501440738801477</v>
      </c>
    </row>
    <row r="2152" spans="1:9" ht="13.5" x14ac:dyDescent="0.25">
      <c r="A2152" s="3">
        <f>TITRES_STAT!B2155</f>
        <v>45140</v>
      </c>
      <c r="B2152" s="6">
        <f>TITRES_STAT!D2155</f>
        <v>6.2550999999999997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2.2923687252299429E-3</v>
      </c>
      <c r="G2152" s="2">
        <f t="shared" si="303"/>
        <v>3.9010500078089906E-2</v>
      </c>
      <c r="H2152" s="2">
        <f t="shared" si="301"/>
        <v>5.876286437346756E-2</v>
      </c>
      <c r="I2152" s="2">
        <f t="shared" si="302"/>
        <v>5.5501440738801477</v>
      </c>
    </row>
    <row r="2153" spans="1:9" ht="13.5" x14ac:dyDescent="0.25">
      <c r="A2153" s="3">
        <f>TITRES_STAT!B2156</f>
        <v>45141</v>
      </c>
      <c r="B2153" s="6">
        <f>TITRES_STAT!D2156</f>
        <v>6.2550999999999997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2.1286281019992329E-3</v>
      </c>
      <c r="G2153" s="2">
        <f t="shared" si="303"/>
        <v>3.6224035786797774E-2</v>
      </c>
      <c r="H2153" s="2">
        <f t="shared" si="301"/>
        <v>5.876286437346756E-2</v>
      </c>
      <c r="I2153" s="2">
        <f t="shared" si="302"/>
        <v>5.5501440738801477</v>
      </c>
    </row>
    <row r="2154" spans="1:9" ht="13.5" x14ac:dyDescent="0.25">
      <c r="A2154" s="3">
        <f>TITRES_STAT!B2157</f>
        <v>45142</v>
      </c>
      <c r="B2154" s="6">
        <f>TITRES_STAT!D2157</f>
        <v>6.2550999999999997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1.9765832375707162E-3</v>
      </c>
      <c r="G2154" s="2">
        <f t="shared" si="303"/>
        <v>3.3636604659169358E-2</v>
      </c>
      <c r="H2154" s="2">
        <f t="shared" si="301"/>
        <v>5.8762864373467567E-2</v>
      </c>
      <c r="I2154" s="2">
        <f t="shared" si="302"/>
        <v>5.5501440738801477</v>
      </c>
    </row>
    <row r="2155" spans="1:9" ht="13.5" x14ac:dyDescent="0.25">
      <c r="A2155" s="3">
        <f>TITRES_STAT!B2158</f>
        <v>45145</v>
      </c>
      <c r="B2155" s="6">
        <f>TITRES_STAT!D2158</f>
        <v>6.2550999999999997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1.8353987206013794E-3</v>
      </c>
      <c r="G2155" s="2">
        <f t="shared" si="303"/>
        <v>3.1233990040657262E-2</v>
      </c>
      <c r="H2155" s="2">
        <f t="shared" si="301"/>
        <v>5.8762864373467567E-2</v>
      </c>
      <c r="I2155" s="2">
        <f t="shared" si="302"/>
        <v>5.5501440738801477</v>
      </c>
    </row>
    <row r="2156" spans="1:9" ht="13.5" x14ac:dyDescent="0.25">
      <c r="A2156" s="3">
        <f>TITRES_STAT!B2159</f>
        <v>45146</v>
      </c>
      <c r="B2156" s="6">
        <f>TITRES_STAT!D2159</f>
        <v>6.2461000000000002</v>
      </c>
      <c r="C2156" s="2">
        <f t="shared" si="297"/>
        <v>-8.9999999999994529E-3</v>
      </c>
      <c r="D2156" s="2">
        <f t="shared" si="298"/>
        <v>0</v>
      </c>
      <c r="E2156" s="2">
        <f t="shared" si="299"/>
        <v>8.9999999999994529E-3</v>
      </c>
      <c r="F2156" s="2">
        <f t="shared" si="303"/>
        <v>1.7042988119869951E-3</v>
      </c>
      <c r="G2156" s="2">
        <f t="shared" si="303"/>
        <v>2.964584789489599E-2</v>
      </c>
      <c r="H2156" s="2">
        <f t="shared" si="301"/>
        <v>5.748861756389223E-2</v>
      </c>
      <c r="I2156" s="2">
        <f t="shared" si="302"/>
        <v>5.4363344067312198</v>
      </c>
    </row>
    <row r="2157" spans="1:9" ht="13.5" x14ac:dyDescent="0.25">
      <c r="A2157" s="3">
        <f>TITRES_STAT!B2160</f>
        <v>45147</v>
      </c>
      <c r="B2157" s="6">
        <f>TITRES_STAT!D2160</f>
        <v>6.2461000000000002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1.5825631825593528E-3</v>
      </c>
      <c r="G2157" s="2">
        <f t="shared" si="304"/>
        <v>2.7528287330974847E-2</v>
      </c>
      <c r="H2157" s="2">
        <f t="shared" si="301"/>
        <v>5.7488617563892237E-2</v>
      </c>
      <c r="I2157" s="2">
        <f t="shared" si="302"/>
        <v>5.4363344067312198</v>
      </c>
    </row>
    <row r="2158" spans="1:9" ht="13.5" x14ac:dyDescent="0.25">
      <c r="A2158" s="3">
        <f>TITRES_STAT!B2161</f>
        <v>45148</v>
      </c>
      <c r="B2158" s="6">
        <f>TITRES_STAT!D2161</f>
        <v>6.2461000000000002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1.4695229552336847E-3</v>
      </c>
      <c r="G2158" s="2">
        <f t="shared" si="304"/>
        <v>2.5561981093048074E-2</v>
      </c>
      <c r="H2158" s="2">
        <f t="shared" si="301"/>
        <v>5.7488617563892237E-2</v>
      </c>
      <c r="I2158" s="2">
        <f t="shared" si="302"/>
        <v>5.4363344067312198</v>
      </c>
    </row>
    <row r="2159" spans="1:9" ht="13.5" x14ac:dyDescent="0.25">
      <c r="A2159" s="3">
        <f>TITRES_STAT!B2162</f>
        <v>45149</v>
      </c>
      <c r="B2159" s="6">
        <f>TITRES_STAT!D2162</f>
        <v>6.2461000000000002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1.36455702985985E-3</v>
      </c>
      <c r="G2159" s="2">
        <f t="shared" si="304"/>
        <v>2.3736125300687496E-2</v>
      </c>
      <c r="H2159" s="2">
        <f t="shared" si="301"/>
        <v>5.7488617563892237E-2</v>
      </c>
      <c r="I2159" s="2">
        <f t="shared" si="302"/>
        <v>5.4363344067312198</v>
      </c>
    </row>
    <row r="2160" spans="1:9" ht="13.5" x14ac:dyDescent="0.25">
      <c r="A2160" s="3">
        <f>TITRES_STAT!B2163</f>
        <v>45152</v>
      </c>
      <c r="B2160" s="6">
        <f>TITRES_STAT!D2163</f>
        <v>6.2461000000000002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1.2670886705841466E-3</v>
      </c>
      <c r="G2160" s="2">
        <f t="shared" si="304"/>
        <v>2.2040687779209818E-2</v>
      </c>
      <c r="H2160" s="2">
        <f t="shared" si="301"/>
        <v>5.7488617563892237E-2</v>
      </c>
      <c r="I2160" s="2">
        <f t="shared" si="302"/>
        <v>5.4363344067312198</v>
      </c>
    </row>
    <row r="2161" spans="1:9" ht="13.5" x14ac:dyDescent="0.25">
      <c r="A2161" s="3">
        <f>TITRES_STAT!B2164</f>
        <v>45153</v>
      </c>
      <c r="B2161" s="6">
        <f>TITRES_STAT!D2164</f>
        <v>5.9870000000000001</v>
      </c>
      <c r="C2161" s="2">
        <f t="shared" si="297"/>
        <v>-0.25910000000000011</v>
      </c>
      <c r="D2161" s="2">
        <f t="shared" si="298"/>
        <v>0</v>
      </c>
      <c r="E2161" s="2">
        <f t="shared" si="299"/>
        <v>0.25910000000000011</v>
      </c>
      <c r="F2161" s="2">
        <f t="shared" si="304"/>
        <v>1.1765823369709932E-3</v>
      </c>
      <c r="G2161" s="2">
        <f t="shared" si="304"/>
        <v>3.897349579498055E-2</v>
      </c>
      <c r="H2161" s="2">
        <f t="shared" si="301"/>
        <v>3.0189294364569855E-2</v>
      </c>
      <c r="I2161" s="2">
        <f t="shared" si="302"/>
        <v>2.9304608900241789</v>
      </c>
    </row>
    <row r="2162" spans="1:9" ht="13.5" x14ac:dyDescent="0.25">
      <c r="A2162" s="3">
        <f>TITRES_STAT!B2165</f>
        <v>45154</v>
      </c>
      <c r="B2162" s="6">
        <f>TITRES_STAT!D2165</f>
        <v>5.9870000000000001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1.0925407414730652E-3</v>
      </c>
      <c r="G2162" s="2">
        <f t="shared" si="304"/>
        <v>3.6189674666767653E-2</v>
      </c>
      <c r="H2162" s="2">
        <f t="shared" si="301"/>
        <v>3.0189294364569855E-2</v>
      </c>
      <c r="I2162" s="2">
        <f t="shared" si="302"/>
        <v>2.9304608900241789</v>
      </c>
    </row>
    <row r="2163" spans="1:9" ht="13.5" x14ac:dyDescent="0.25">
      <c r="A2163" s="3">
        <f>TITRES_STAT!B2166</f>
        <v>45155</v>
      </c>
      <c r="B2163" s="6">
        <f>TITRES_STAT!D2166</f>
        <v>5.9870000000000001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1.014502117082132E-3</v>
      </c>
      <c r="G2163" s="2">
        <f t="shared" si="304"/>
        <v>3.3604697904855679E-2</v>
      </c>
      <c r="H2163" s="2">
        <f t="shared" si="301"/>
        <v>3.0189294364569855E-2</v>
      </c>
      <c r="I2163" s="2">
        <f t="shared" si="302"/>
        <v>2.9304608900241789</v>
      </c>
    </row>
    <row r="2164" spans="1:9" ht="13.5" x14ac:dyDescent="0.25">
      <c r="A2164" s="3">
        <f>TITRES_STAT!B2167</f>
        <v>45156</v>
      </c>
      <c r="B2164" s="6">
        <f>TITRES_STAT!D2167</f>
        <v>5.9870000000000001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9.4203768014769398E-4</v>
      </c>
      <c r="G2164" s="2">
        <f t="shared" si="304"/>
        <v>3.120436234022313E-2</v>
      </c>
      <c r="H2164" s="2">
        <f t="shared" si="301"/>
        <v>3.0189294364569855E-2</v>
      </c>
      <c r="I2164" s="2">
        <f t="shared" si="302"/>
        <v>2.9304608900241789</v>
      </c>
    </row>
    <row r="2165" spans="1:9" ht="13.5" x14ac:dyDescent="0.25">
      <c r="A2165" s="3">
        <f>TITRES_STAT!B2168</f>
        <v>45159</v>
      </c>
      <c r="B2165" s="6">
        <f>TITRES_STAT!D2168</f>
        <v>5.8083</v>
      </c>
      <c r="C2165" s="2">
        <f t="shared" si="297"/>
        <v>-0.17870000000000008</v>
      </c>
      <c r="D2165" s="2">
        <f t="shared" si="298"/>
        <v>0</v>
      </c>
      <c r="E2165" s="2">
        <f t="shared" si="299"/>
        <v>0.17870000000000008</v>
      </c>
      <c r="F2165" s="2">
        <f t="shared" si="304"/>
        <v>8.7474927442285876E-4</v>
      </c>
      <c r="G2165" s="2">
        <f t="shared" si="304"/>
        <v>4.1739765030207203E-2</v>
      </c>
      <c r="H2165" s="2">
        <f t="shared" si="301"/>
        <v>2.0957216069371735E-2</v>
      </c>
      <c r="I2165" s="2">
        <f t="shared" si="302"/>
        <v>2.0527026734828269</v>
      </c>
    </row>
    <row r="2166" spans="1:9" ht="13.5" x14ac:dyDescent="0.25">
      <c r="A2166" s="3">
        <f>TITRES_STAT!B2169</f>
        <v>45160</v>
      </c>
      <c r="B2166" s="6">
        <f>TITRES_STAT!D2169</f>
        <v>6.0674000000000001</v>
      </c>
      <c r="C2166" s="2">
        <f t="shared" si="297"/>
        <v>0.25910000000000011</v>
      </c>
      <c r="D2166" s="2">
        <f t="shared" si="298"/>
        <v>0.25910000000000011</v>
      </c>
      <c r="E2166" s="2">
        <f t="shared" si="299"/>
        <v>0</v>
      </c>
      <c r="F2166" s="2">
        <f t="shared" si="304"/>
        <v>1.9319410040535522E-2</v>
      </c>
      <c r="G2166" s="2">
        <f t="shared" si="304"/>
        <v>3.8758353242335265E-2</v>
      </c>
      <c r="H2166" s="2">
        <f t="shared" si="301"/>
        <v>0.49845796904067563</v>
      </c>
      <c r="I2166" s="2">
        <f t="shared" si="302"/>
        <v>33.264728096430517</v>
      </c>
    </row>
    <row r="2167" spans="1:9" ht="13.5" x14ac:dyDescent="0.25">
      <c r="A2167" s="3">
        <f>TITRES_STAT!B2170</f>
        <v>45161</v>
      </c>
      <c r="B2167" s="6">
        <f>TITRES_STAT!D2170</f>
        <v>6.2550999999999997</v>
      </c>
      <c r="C2167" s="2">
        <f t="shared" si="297"/>
        <v>0.18769999999999953</v>
      </c>
      <c r="D2167" s="2">
        <f t="shared" si="298"/>
        <v>0.18769999999999953</v>
      </c>
      <c r="E2167" s="2">
        <f t="shared" si="299"/>
        <v>0</v>
      </c>
      <c r="F2167" s="2">
        <f t="shared" si="304"/>
        <v>3.1346595037640097E-2</v>
      </c>
      <c r="G2167" s="2">
        <f t="shared" si="304"/>
        <v>3.5989899439311315E-2</v>
      </c>
      <c r="H2167" s="2">
        <f t="shared" si="301"/>
        <v>0.87098312376501408</v>
      </c>
      <c r="I2167" s="2">
        <f t="shared" si="302"/>
        <v>46.552163549841033</v>
      </c>
    </row>
    <row r="2168" spans="1:9" ht="13.5" x14ac:dyDescent="0.25">
      <c r="A2168" s="3">
        <f>TITRES_STAT!B2171</f>
        <v>45162</v>
      </c>
      <c r="B2168" s="6">
        <f>TITRES_STAT!D2171</f>
        <v>6.2550999999999997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2.9107552534951519E-2</v>
      </c>
      <c r="G2168" s="2">
        <f t="shared" si="304"/>
        <v>3.341919233650336E-2</v>
      </c>
      <c r="H2168" s="2">
        <f t="shared" si="301"/>
        <v>0.87098312376501419</v>
      </c>
      <c r="I2168" s="2">
        <f t="shared" si="302"/>
        <v>46.552163549841033</v>
      </c>
    </row>
    <row r="2169" spans="1:9" ht="13.5" x14ac:dyDescent="0.25">
      <c r="A2169" s="3">
        <f>TITRES_STAT!B2172</f>
        <v>45163</v>
      </c>
      <c r="B2169" s="6">
        <f>TITRES_STAT!D2172</f>
        <v>6.2550999999999997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2.7028441639597837E-2</v>
      </c>
      <c r="G2169" s="2">
        <f t="shared" si="304"/>
        <v>3.1032107169610263E-2</v>
      </c>
      <c r="H2169" s="2">
        <f t="shared" si="301"/>
        <v>0.87098312376501408</v>
      </c>
      <c r="I2169" s="2">
        <f t="shared" si="302"/>
        <v>46.552163549841033</v>
      </c>
    </row>
    <row r="2170" spans="1:9" ht="13.5" x14ac:dyDescent="0.25">
      <c r="A2170" s="3">
        <f>TITRES_STAT!B2173</f>
        <v>45166</v>
      </c>
      <c r="B2170" s="6">
        <f>TITRES_STAT!D2173</f>
        <v>6.2550999999999997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2.5097838665340849E-2</v>
      </c>
      <c r="G2170" s="2">
        <f t="shared" si="304"/>
        <v>2.8815528086066671E-2</v>
      </c>
      <c r="H2170" s="2">
        <f t="shared" si="301"/>
        <v>0.87098312376501419</v>
      </c>
      <c r="I2170" s="2">
        <f t="shared" si="302"/>
        <v>46.552163549841033</v>
      </c>
    </row>
    <row r="2171" spans="1:9" ht="13.5" x14ac:dyDescent="0.25">
      <c r="A2171" s="3">
        <f>TITRES_STAT!B2174</f>
        <v>45167</v>
      </c>
      <c r="B2171" s="6">
        <f>TITRES_STAT!D2174</f>
        <v>6.2550999999999997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2.330513590353079E-2</v>
      </c>
      <c r="G2171" s="2">
        <f t="shared" si="304"/>
        <v>2.6757276079919051E-2</v>
      </c>
      <c r="H2171" s="2">
        <f t="shared" si="301"/>
        <v>0.87098312376501419</v>
      </c>
      <c r="I2171" s="2">
        <f t="shared" si="302"/>
        <v>46.552163549841033</v>
      </c>
    </row>
    <row r="2172" spans="1:9" ht="13.5" x14ac:dyDescent="0.25">
      <c r="A2172" s="3">
        <f>TITRES_STAT!B2175</f>
        <v>45168</v>
      </c>
      <c r="B2172" s="6">
        <f>TITRES_STAT!D2175</f>
        <v>6.2550999999999997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2.1640483338992877E-2</v>
      </c>
      <c r="G2172" s="2">
        <f t="shared" si="304"/>
        <v>2.4846042074210546E-2</v>
      </c>
      <c r="H2172" s="2">
        <f t="shared" si="301"/>
        <v>0.8709831237650143</v>
      </c>
      <c r="I2172" s="2">
        <f t="shared" si="302"/>
        <v>46.55216354984104</v>
      </c>
    </row>
    <row r="2173" spans="1:9" ht="13.5" x14ac:dyDescent="0.25">
      <c r="A2173" s="3">
        <f>TITRES_STAT!B2176</f>
        <v>45169</v>
      </c>
      <c r="B2173" s="6">
        <f>TITRES_STAT!D2176</f>
        <v>6.2550999999999997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2.0094734529064816E-2</v>
      </c>
      <c r="G2173" s="2">
        <f t="shared" si="305"/>
        <v>2.3071324783195509E-2</v>
      </c>
      <c r="H2173" s="2">
        <f t="shared" si="301"/>
        <v>0.8709831237650143</v>
      </c>
      <c r="I2173" s="2">
        <f t="shared" si="302"/>
        <v>46.55216354984104</v>
      </c>
    </row>
    <row r="2174" spans="1:9" ht="13.5" x14ac:dyDescent="0.25">
      <c r="A2174" s="3">
        <f>TITRES_STAT!B2177</f>
        <v>45170</v>
      </c>
      <c r="B2174" s="6">
        <f>TITRES_STAT!D2177</f>
        <v>6.3354999999999997</v>
      </c>
      <c r="C2174" s="2">
        <f t="shared" si="297"/>
        <v>8.0400000000000027E-2</v>
      </c>
      <c r="D2174" s="2">
        <f t="shared" si="298"/>
        <v>8.0400000000000027E-2</v>
      </c>
      <c r="E2174" s="2">
        <f t="shared" si="299"/>
        <v>0</v>
      </c>
      <c r="F2174" s="2">
        <f t="shared" si="305"/>
        <v>2.4402253491274475E-2</v>
      </c>
      <c r="G2174" s="2">
        <f t="shared" si="305"/>
        <v>2.1423373012967258E-2</v>
      </c>
      <c r="H2174" s="2">
        <f t="shared" si="301"/>
        <v>1.1390481543921278</v>
      </c>
      <c r="I2174" s="2">
        <f t="shared" si="302"/>
        <v>53.250234318162001</v>
      </c>
    </row>
    <row r="2175" spans="1:9" ht="13.5" x14ac:dyDescent="0.25">
      <c r="A2175" s="3">
        <f>TITRES_STAT!B2178</f>
        <v>45173</v>
      </c>
      <c r="B2175" s="6">
        <f>TITRES_STAT!D2178</f>
        <v>6.3354999999999997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2.265923538475487E-2</v>
      </c>
      <c r="G2175" s="2">
        <f t="shared" si="305"/>
        <v>1.9893132083469597E-2</v>
      </c>
      <c r="H2175" s="2">
        <f t="shared" si="301"/>
        <v>1.1390481543921278</v>
      </c>
      <c r="I2175" s="2">
        <f t="shared" si="302"/>
        <v>53.250234318162001</v>
      </c>
    </row>
    <row r="2176" spans="1:9" ht="13.5" x14ac:dyDescent="0.25">
      <c r="A2176" s="3">
        <f>TITRES_STAT!B2179</f>
        <v>45174</v>
      </c>
      <c r="B2176" s="6">
        <f>TITRES_STAT!D2179</f>
        <v>6.3354999999999997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2.1040718571558092E-2</v>
      </c>
      <c r="G2176" s="2">
        <f t="shared" si="305"/>
        <v>1.847219407750748E-2</v>
      </c>
      <c r="H2176" s="2">
        <f t="shared" si="301"/>
        <v>1.139048154392128</v>
      </c>
      <c r="I2176" s="2">
        <f t="shared" si="302"/>
        <v>53.250234318162015</v>
      </c>
    </row>
    <row r="2177" spans="1:9" ht="13.5" x14ac:dyDescent="0.25">
      <c r="A2177" s="3">
        <f>TITRES_STAT!B2180</f>
        <v>45175</v>
      </c>
      <c r="B2177" s="6">
        <f>TITRES_STAT!D2180</f>
        <v>6.3354999999999997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1.9537810102161084E-2</v>
      </c>
      <c r="G2177" s="2">
        <f t="shared" si="305"/>
        <v>1.7152751643399803E-2</v>
      </c>
      <c r="H2177" s="2">
        <f t="shared" si="301"/>
        <v>1.1390481543921278</v>
      </c>
      <c r="I2177" s="2">
        <f t="shared" si="302"/>
        <v>53.250234318162001</v>
      </c>
    </row>
    <row r="2178" spans="1:9" ht="13.5" x14ac:dyDescent="0.25">
      <c r="A2178" s="3">
        <f>TITRES_STAT!B2181</f>
        <v>45176</v>
      </c>
      <c r="B2178" s="6">
        <f>TITRES_STAT!D2181</f>
        <v>6.3354999999999997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1.8142252237721007E-2</v>
      </c>
      <c r="G2178" s="2">
        <f t="shared" si="305"/>
        <v>1.5927555097442675E-2</v>
      </c>
      <c r="H2178" s="2">
        <f t="shared" si="301"/>
        <v>1.1390481543921278</v>
      </c>
      <c r="I2178" s="2">
        <f t="shared" si="302"/>
        <v>53.250234318162001</v>
      </c>
    </row>
    <row r="2179" spans="1:9" ht="13.5" x14ac:dyDescent="0.25">
      <c r="A2179" s="3">
        <f>TITRES_STAT!B2182</f>
        <v>45177</v>
      </c>
      <c r="B2179" s="6">
        <f>TITRES_STAT!D2182</f>
        <v>6.3354999999999997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1.6846377077883792E-2</v>
      </c>
      <c r="G2179" s="2">
        <f t="shared" si="305"/>
        <v>1.4789872590482483E-2</v>
      </c>
      <c r="H2179" s="2">
        <f t="shared" si="301"/>
        <v>1.1390481543921278</v>
      </c>
      <c r="I2179" s="2">
        <f t="shared" si="302"/>
        <v>53.250234318162001</v>
      </c>
    </row>
    <row r="2180" spans="1:9" ht="13.5" x14ac:dyDescent="0.25">
      <c r="A2180" s="3">
        <f>TITRES_STAT!B2183</f>
        <v>45180</v>
      </c>
      <c r="B2180" s="6">
        <f>TITRES_STAT!D2183</f>
        <v>6.3354999999999997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1.5643064429463522E-2</v>
      </c>
      <c r="G2180" s="2">
        <f t="shared" si="305"/>
        <v>1.3733453119733733E-2</v>
      </c>
      <c r="H2180" s="2">
        <f t="shared" si="301"/>
        <v>1.139048154392128</v>
      </c>
      <c r="I2180" s="2">
        <f t="shared" si="302"/>
        <v>53.250234318162015</v>
      </c>
    </row>
    <row r="2181" spans="1:9" ht="13.5" x14ac:dyDescent="0.25">
      <c r="A2181" s="3">
        <f>TITRES_STAT!B2184</f>
        <v>45181</v>
      </c>
      <c r="B2181" s="6">
        <f>TITRES_STAT!D2184</f>
        <v>6.3354999999999997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1.4525702684501842E-2</v>
      </c>
      <c r="G2181" s="2">
        <f t="shared" si="305"/>
        <v>1.2752492182609895E-2</v>
      </c>
      <c r="H2181" s="2">
        <f t="shared" si="301"/>
        <v>1.139048154392128</v>
      </c>
      <c r="I2181" s="2">
        <f t="shared" si="302"/>
        <v>53.250234318162015</v>
      </c>
    </row>
    <row r="2182" spans="1:9" ht="13.5" x14ac:dyDescent="0.25">
      <c r="A2182" s="3">
        <f>TITRES_STAT!B2185</f>
        <v>45182</v>
      </c>
      <c r="B2182" s="6">
        <f>TITRES_STAT!D2185</f>
        <v>6.3354999999999997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1.3488152492751709E-2</v>
      </c>
      <c r="G2182" s="2">
        <f t="shared" si="305"/>
        <v>1.1841599883852045E-2</v>
      </c>
      <c r="H2182" s="2">
        <f t="shared" si="301"/>
        <v>1.139048154392128</v>
      </c>
      <c r="I2182" s="2">
        <f t="shared" si="302"/>
        <v>53.250234318162015</v>
      </c>
    </row>
    <row r="2183" spans="1:9" ht="13.5" x14ac:dyDescent="0.25">
      <c r="A2183" s="3">
        <f>TITRES_STAT!B2186</f>
        <v>45183</v>
      </c>
      <c r="B2183" s="6">
        <f>TITRES_STAT!D2186</f>
        <v>6.0585000000000004</v>
      </c>
      <c r="C2183" s="2">
        <f t="shared" si="306"/>
        <v>-0.27699999999999925</v>
      </c>
      <c r="D2183" s="2">
        <f t="shared" si="307"/>
        <v>0</v>
      </c>
      <c r="E2183" s="2">
        <f t="shared" si="308"/>
        <v>0.27699999999999925</v>
      </c>
      <c r="F2183" s="2">
        <f t="shared" si="305"/>
        <v>1.2524713028983728E-2</v>
      </c>
      <c r="G2183" s="2">
        <f t="shared" si="305"/>
        <v>3.0781485606433987E-2</v>
      </c>
      <c r="H2183" s="2">
        <f t="shared" si="301"/>
        <v>0.40689111594944583</v>
      </c>
      <c r="I2183" s="2">
        <f t="shared" si="302"/>
        <v>28.921294003257231</v>
      </c>
    </row>
    <row r="2184" spans="1:9" ht="13.5" x14ac:dyDescent="0.25">
      <c r="A2184" s="3">
        <f>TITRES_STAT!B2187</f>
        <v>45184</v>
      </c>
      <c r="B2184" s="6">
        <f>TITRES_STAT!D2187</f>
        <v>6.0585000000000004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1.1630090669770606E-2</v>
      </c>
      <c r="G2184" s="2">
        <f t="shared" si="305"/>
        <v>2.8582808063117273E-2</v>
      </c>
      <c r="H2184" s="2">
        <f t="shared" si="301"/>
        <v>0.40689111594944588</v>
      </c>
      <c r="I2184" s="2">
        <f t="shared" si="302"/>
        <v>28.921294003257231</v>
      </c>
    </row>
    <row r="2185" spans="1:9" ht="13.5" x14ac:dyDescent="0.25">
      <c r="A2185" s="3">
        <f>TITRES_STAT!B2188</f>
        <v>45187</v>
      </c>
      <c r="B2185" s="6">
        <f>TITRES_STAT!D2188</f>
        <v>6.3265000000000002</v>
      </c>
      <c r="C2185" s="2">
        <f t="shared" si="306"/>
        <v>0.26799999999999979</v>
      </c>
      <c r="D2185" s="2">
        <f t="shared" si="307"/>
        <v>0.26799999999999979</v>
      </c>
      <c r="E2185" s="2">
        <f t="shared" si="308"/>
        <v>0</v>
      </c>
      <c r="F2185" s="2">
        <f t="shared" si="305"/>
        <v>2.9942227050501261E-2</v>
      </c>
      <c r="G2185" s="2">
        <f t="shared" si="305"/>
        <v>2.6541178915751754E-2</v>
      </c>
      <c r="H2185" s="2">
        <f t="shared" si="301"/>
        <v>1.1281423159666446</v>
      </c>
      <c r="I2185" s="2">
        <f t="shared" si="302"/>
        <v>53.010661340767513</v>
      </c>
    </row>
    <row r="2186" spans="1:9" ht="13.5" x14ac:dyDescent="0.25">
      <c r="A2186" s="3">
        <f>TITRES_STAT!B2189</f>
        <v>45188</v>
      </c>
      <c r="B2186" s="6">
        <f>TITRES_STAT!D2189</f>
        <v>6.0585000000000004</v>
      </c>
      <c r="C2186" s="2">
        <f t="shared" si="306"/>
        <v>-0.26799999999999979</v>
      </c>
      <c r="D2186" s="2">
        <f t="shared" si="307"/>
        <v>0</v>
      </c>
      <c r="E2186" s="2">
        <f t="shared" si="308"/>
        <v>0.26799999999999979</v>
      </c>
      <c r="F2186" s="2">
        <f t="shared" si="305"/>
        <v>2.7803496546894031E-2</v>
      </c>
      <c r="G2186" s="2">
        <f t="shared" si="305"/>
        <v>4.3788237564626617E-2</v>
      </c>
      <c r="H2186" s="2">
        <f t="shared" si="301"/>
        <v>0.63495354216664079</v>
      </c>
      <c r="I2186" s="2">
        <f t="shared" si="302"/>
        <v>38.836182545297298</v>
      </c>
    </row>
    <row r="2187" spans="1:9" ht="13.5" x14ac:dyDescent="0.25">
      <c r="A2187" s="3">
        <f>TITRES_STAT!B2190</f>
        <v>45189</v>
      </c>
      <c r="B2187" s="6">
        <f>TITRES_STAT!D2190</f>
        <v>6.0585000000000004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2.5817532507830171E-2</v>
      </c>
      <c r="G2187" s="2">
        <f t="shared" si="305"/>
        <v>4.0660506310010433E-2</v>
      </c>
      <c r="H2187" s="2">
        <f t="shared" si="301"/>
        <v>0.63495354216664068</v>
      </c>
      <c r="I2187" s="2">
        <f t="shared" si="302"/>
        <v>38.836182545297298</v>
      </c>
    </row>
    <row r="2188" spans="1:9" ht="13.5" x14ac:dyDescent="0.25">
      <c r="A2188" s="3">
        <f>TITRES_STAT!B2191</f>
        <v>45190</v>
      </c>
      <c r="B2188" s="6">
        <f>TITRES_STAT!D2191</f>
        <v>5.7904</v>
      </c>
      <c r="C2188" s="2">
        <f t="shared" si="306"/>
        <v>-0.26810000000000045</v>
      </c>
      <c r="D2188" s="2">
        <f t="shared" si="307"/>
        <v>0</v>
      </c>
      <c r="E2188" s="2">
        <f t="shared" si="308"/>
        <v>0.26810000000000045</v>
      </c>
      <c r="F2188" s="2">
        <f t="shared" si="305"/>
        <v>2.3973423042985158E-2</v>
      </c>
      <c r="G2188" s="2">
        <f t="shared" si="305"/>
        <v>5.6906184430724004E-2</v>
      </c>
      <c r="H2188" s="2">
        <f t="shared" si="301"/>
        <v>0.42127974811190744</v>
      </c>
      <c r="I2188" s="2">
        <f t="shared" si="302"/>
        <v>29.640874618213246</v>
      </c>
    </row>
    <row r="2189" spans="1:9" ht="13.5" x14ac:dyDescent="0.25">
      <c r="A2189" s="3">
        <f>TITRES_STAT!B2192</f>
        <v>45191</v>
      </c>
      <c r="B2189" s="6">
        <f>TITRES_STAT!D2192</f>
        <v>5.7904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2.2261035682771931E-2</v>
      </c>
      <c r="G2189" s="2">
        <f t="shared" si="309"/>
        <v>5.2841456971386577E-2</v>
      </c>
      <c r="H2189" s="2">
        <f t="shared" si="301"/>
        <v>0.42127974811190744</v>
      </c>
      <c r="I2189" s="2">
        <f t="shared" si="302"/>
        <v>29.640874618213246</v>
      </c>
    </row>
    <row r="2190" spans="1:9" ht="13.5" x14ac:dyDescent="0.25">
      <c r="A2190" s="3">
        <f>TITRES_STAT!B2193</f>
        <v>45194</v>
      </c>
      <c r="B2190" s="6">
        <f>TITRES_STAT!D2193</f>
        <v>5.7904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2.067096170543108E-2</v>
      </c>
      <c r="G2190" s="2">
        <f t="shared" si="309"/>
        <v>4.9067067187716105E-2</v>
      </c>
      <c r="H2190" s="2">
        <f t="shared" si="301"/>
        <v>0.42127974811190744</v>
      </c>
      <c r="I2190" s="2">
        <f t="shared" si="302"/>
        <v>29.640874618213246</v>
      </c>
    </row>
    <row r="2191" spans="1:9" ht="13.5" x14ac:dyDescent="0.25">
      <c r="A2191" s="3">
        <f>TITRES_STAT!B2194</f>
        <v>45195</v>
      </c>
      <c r="B2191" s="6">
        <f>TITRES_STAT!D2194</f>
        <v>5.5312999999999999</v>
      </c>
      <c r="C2191" s="2">
        <f t="shared" si="306"/>
        <v>-0.25910000000000011</v>
      </c>
      <c r="D2191" s="2">
        <f t="shared" si="307"/>
        <v>0</v>
      </c>
      <c r="E2191" s="2">
        <f t="shared" si="308"/>
        <v>0.25910000000000011</v>
      </c>
      <c r="F2191" s="2">
        <f t="shared" si="309"/>
        <v>1.9194464440757432E-2</v>
      </c>
      <c r="G2191" s="2">
        <f t="shared" si="309"/>
        <v>6.4069419531450678E-2</v>
      </c>
      <c r="H2191" s="2">
        <f t="shared" si="301"/>
        <v>0.29958854912576771</v>
      </c>
      <c r="I2191" s="2">
        <f t="shared" si="302"/>
        <v>23.052569163317173</v>
      </c>
    </row>
    <row r="2192" spans="1:9" ht="13.5" x14ac:dyDescent="0.25">
      <c r="A2192" s="3">
        <f>TITRES_STAT!B2195</f>
        <v>45197</v>
      </c>
      <c r="B2192" s="6">
        <f>TITRES_STAT!D2195</f>
        <v>5.5312999999999999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1.7823431266417614E-2</v>
      </c>
      <c r="G2192" s="2">
        <f t="shared" si="309"/>
        <v>5.9493032422061339E-2</v>
      </c>
      <c r="H2192" s="2">
        <f t="shared" si="301"/>
        <v>0.29958854912576771</v>
      </c>
      <c r="I2192" s="2">
        <f t="shared" si="302"/>
        <v>23.052569163317173</v>
      </c>
    </row>
    <row r="2193" spans="1:9" ht="13.5" x14ac:dyDescent="0.25">
      <c r="A2193" s="3">
        <f>TITRES_STAT!B2196</f>
        <v>45198</v>
      </c>
      <c r="B2193" s="6">
        <f>TITRES_STAT!D2196</f>
        <v>5.5312999999999999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1.6550329033102072E-2</v>
      </c>
      <c r="G2193" s="2">
        <f t="shared" si="309"/>
        <v>5.5243530106199812E-2</v>
      </c>
      <c r="H2193" s="2">
        <f t="shared" ref="H2193:H2256" si="310">F2193/G2193</f>
        <v>0.29958854912576777</v>
      </c>
      <c r="I2193" s="2">
        <f t="shared" ref="I2193:I2256" si="311">IF(G2193=0,100,100-(100/(1+H2193)))</f>
        <v>23.052569163317173</v>
      </c>
    </row>
    <row r="2194" spans="1:9" ht="13.5" x14ac:dyDescent="0.25">
      <c r="A2194" s="3">
        <f>TITRES_STAT!B2197</f>
        <v>45201</v>
      </c>
      <c r="B2194" s="6">
        <f>TITRES_STAT!D2197</f>
        <v>5.5312999999999999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1.5368162673594782E-2</v>
      </c>
      <c r="G2194" s="2">
        <f t="shared" si="309"/>
        <v>5.1297563670042678E-2</v>
      </c>
      <c r="H2194" s="2">
        <f t="shared" si="310"/>
        <v>0.29958854912576777</v>
      </c>
      <c r="I2194" s="2">
        <f t="shared" si="311"/>
        <v>23.052569163317173</v>
      </c>
    </row>
    <row r="2195" spans="1:9" ht="13.5" x14ac:dyDescent="0.25">
      <c r="A2195" s="3">
        <f>TITRES_STAT!B2198</f>
        <v>45202</v>
      </c>
      <c r="B2195" s="6">
        <f>TITRES_STAT!D2198</f>
        <v>5.5312999999999999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1.4270436768338012E-2</v>
      </c>
      <c r="G2195" s="2">
        <f t="shared" si="309"/>
        <v>4.7633451979325343E-2</v>
      </c>
      <c r="H2195" s="2">
        <f t="shared" si="310"/>
        <v>0.29958854912576782</v>
      </c>
      <c r="I2195" s="2">
        <f t="shared" si="311"/>
        <v>23.052569163317187</v>
      </c>
    </row>
    <row r="2196" spans="1:9" ht="13.5" x14ac:dyDescent="0.25">
      <c r="A2196" s="3">
        <f>TITRES_STAT!B2199</f>
        <v>45203</v>
      </c>
      <c r="B2196" s="6">
        <f>TITRES_STAT!D2199</f>
        <v>5.5312999999999999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1.3251119856313869E-2</v>
      </c>
      <c r="G2196" s="2">
        <f t="shared" si="309"/>
        <v>4.4231062552230679E-2</v>
      </c>
      <c r="H2196" s="2">
        <f t="shared" si="310"/>
        <v>0.29958854912576782</v>
      </c>
      <c r="I2196" s="2">
        <f t="shared" si="311"/>
        <v>23.052569163317187</v>
      </c>
    </row>
    <row r="2197" spans="1:9" ht="13.5" x14ac:dyDescent="0.25">
      <c r="A2197" s="3">
        <f>TITRES_STAT!B2200</f>
        <v>45204</v>
      </c>
      <c r="B2197" s="6">
        <f>TITRES_STAT!D2200</f>
        <v>5.7725</v>
      </c>
      <c r="C2197" s="2">
        <f t="shared" si="306"/>
        <v>0.24120000000000008</v>
      </c>
      <c r="D2197" s="2">
        <f t="shared" si="307"/>
        <v>0.24120000000000008</v>
      </c>
      <c r="E2197" s="2">
        <f t="shared" si="308"/>
        <v>0</v>
      </c>
      <c r="F2197" s="2">
        <f t="shared" si="309"/>
        <v>2.9533182723720026E-2</v>
      </c>
      <c r="G2197" s="2">
        <f t="shared" si="309"/>
        <v>4.1071700941357057E-2</v>
      </c>
      <c r="H2197" s="2">
        <f t="shared" si="310"/>
        <v>0.71906402819518134</v>
      </c>
      <c r="I2197" s="2">
        <f t="shared" si="311"/>
        <v>41.828810120011376</v>
      </c>
    </row>
    <row r="2198" spans="1:9" ht="13.5" x14ac:dyDescent="0.25">
      <c r="A2198" s="3">
        <f>TITRES_STAT!B2201</f>
        <v>45205</v>
      </c>
      <c r="B2198" s="6">
        <f>TITRES_STAT!D2201</f>
        <v>6.0316999999999998</v>
      </c>
      <c r="C2198" s="2">
        <f t="shared" si="306"/>
        <v>0.25919999999999987</v>
      </c>
      <c r="D2198" s="2">
        <f t="shared" si="307"/>
        <v>0.25919999999999987</v>
      </c>
      <c r="E2198" s="2">
        <f t="shared" si="308"/>
        <v>0</v>
      </c>
      <c r="F2198" s="2">
        <f t="shared" si="309"/>
        <v>4.5937955386311451E-2</v>
      </c>
      <c r="G2198" s="2">
        <f t="shared" si="309"/>
        <v>3.8138008016974409E-2</v>
      </c>
      <c r="H2198" s="2">
        <f t="shared" si="310"/>
        <v>1.2045190028243073</v>
      </c>
      <c r="I2198" s="2">
        <f t="shared" si="311"/>
        <v>54.638630979417485</v>
      </c>
    </row>
    <row r="2199" spans="1:9" ht="13.5" x14ac:dyDescent="0.25">
      <c r="A2199" s="3">
        <f>TITRES_STAT!B2202</f>
        <v>45208</v>
      </c>
      <c r="B2199" s="6">
        <f>TITRES_STAT!D2202</f>
        <v>6.0316999999999998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4.2656672858717777E-2</v>
      </c>
      <c r="G2199" s="2">
        <f t="shared" si="309"/>
        <v>3.5413864587190522E-2</v>
      </c>
      <c r="H2199" s="2">
        <f t="shared" si="310"/>
        <v>1.2045190028243073</v>
      </c>
      <c r="I2199" s="2">
        <f t="shared" si="311"/>
        <v>54.638630979417485</v>
      </c>
    </row>
    <row r="2200" spans="1:9" ht="13.5" x14ac:dyDescent="0.25">
      <c r="A2200" s="3">
        <f>TITRES_STAT!B2203</f>
        <v>45209</v>
      </c>
      <c r="B2200" s="6">
        <f>TITRES_STAT!D2203</f>
        <v>6.0316999999999998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3.9609767654523655E-2</v>
      </c>
      <c r="G2200" s="2">
        <f t="shared" si="309"/>
        <v>3.2884302830962629E-2</v>
      </c>
      <c r="H2200" s="2">
        <f t="shared" si="310"/>
        <v>1.2045190028243073</v>
      </c>
      <c r="I2200" s="2">
        <f t="shared" si="311"/>
        <v>54.638630979417485</v>
      </c>
    </row>
    <row r="2201" spans="1:9" ht="13.5" x14ac:dyDescent="0.25">
      <c r="A2201" s="3">
        <f>TITRES_STAT!B2204</f>
        <v>45210</v>
      </c>
      <c r="B2201" s="6">
        <f>TITRES_STAT!D2204</f>
        <v>6.0316999999999998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3.6780498536343395E-2</v>
      </c>
      <c r="G2201" s="2">
        <f t="shared" si="309"/>
        <v>3.053542405732244E-2</v>
      </c>
      <c r="H2201" s="2">
        <f t="shared" si="310"/>
        <v>1.2045190028243076</v>
      </c>
      <c r="I2201" s="2">
        <f t="shared" si="311"/>
        <v>54.638630979417485</v>
      </c>
    </row>
    <row r="2202" spans="1:9" ht="13.5" x14ac:dyDescent="0.25">
      <c r="A2202" s="3">
        <f>TITRES_STAT!B2205</f>
        <v>45211</v>
      </c>
      <c r="B2202" s="6">
        <f>TITRES_STAT!D2205</f>
        <v>5.7636000000000003</v>
      </c>
      <c r="C2202" s="2">
        <f t="shared" si="306"/>
        <v>-0.26809999999999956</v>
      </c>
      <c r="D2202" s="2">
        <f t="shared" si="307"/>
        <v>0</v>
      </c>
      <c r="E2202" s="2">
        <f t="shared" si="308"/>
        <v>0.26809999999999956</v>
      </c>
      <c r="F2202" s="2">
        <f t="shared" si="309"/>
        <v>3.4153320069461722E-2</v>
      </c>
      <c r="G2202" s="2">
        <f t="shared" si="309"/>
        <v>4.7504322338942237E-2</v>
      </c>
      <c r="H2202" s="2">
        <f t="shared" si="310"/>
        <v>0.71895184244032739</v>
      </c>
      <c r="I2202" s="2">
        <f t="shared" si="311"/>
        <v>41.82501363270655</v>
      </c>
    </row>
    <row r="2203" spans="1:9" ht="13.5" x14ac:dyDescent="0.25">
      <c r="A2203" s="3">
        <f>TITRES_STAT!B2206</f>
        <v>45212</v>
      </c>
      <c r="B2203" s="6">
        <f>TITRES_STAT!D2206</f>
        <v>5.7636000000000003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3.1713797207357314E-2</v>
      </c>
      <c r="G2203" s="2">
        <f t="shared" si="309"/>
        <v>4.4111156457589222E-2</v>
      </c>
      <c r="H2203" s="2">
        <f t="shared" si="310"/>
        <v>0.71895184244032728</v>
      </c>
      <c r="I2203" s="2">
        <f t="shared" si="311"/>
        <v>41.82501363270655</v>
      </c>
    </row>
    <row r="2204" spans="1:9" ht="13.5" x14ac:dyDescent="0.25">
      <c r="A2204" s="3">
        <f>TITRES_STAT!B2207</f>
        <v>45215</v>
      </c>
      <c r="B2204" s="6">
        <f>TITRES_STAT!D2207</f>
        <v>5.5312999999999999</v>
      </c>
      <c r="C2204" s="2">
        <f t="shared" si="306"/>
        <v>-0.2323000000000004</v>
      </c>
      <c r="D2204" s="2">
        <f t="shared" si="307"/>
        <v>0</v>
      </c>
      <c r="E2204" s="2">
        <f t="shared" si="308"/>
        <v>0.2323000000000004</v>
      </c>
      <c r="F2204" s="2">
        <f t="shared" si="309"/>
        <v>2.9448525978260365E-2</v>
      </c>
      <c r="G2204" s="2">
        <f t="shared" si="309"/>
        <v>5.7553216710618589E-2</v>
      </c>
      <c r="H2204" s="2">
        <f t="shared" si="310"/>
        <v>0.51167471883160787</v>
      </c>
      <c r="I2204" s="2">
        <f t="shared" si="311"/>
        <v>33.848202424598824</v>
      </c>
    </row>
    <row r="2205" spans="1:9" ht="13.5" x14ac:dyDescent="0.25">
      <c r="A2205" s="3">
        <f>TITRES_STAT!B2208</f>
        <v>45216</v>
      </c>
      <c r="B2205" s="6">
        <f>TITRES_STAT!D2208</f>
        <v>5.2988999999999997</v>
      </c>
      <c r="C2205" s="2">
        <f t="shared" si="306"/>
        <v>-0.23240000000000016</v>
      </c>
      <c r="D2205" s="2">
        <f t="shared" si="307"/>
        <v>0</v>
      </c>
      <c r="E2205" s="2">
        <f t="shared" si="308"/>
        <v>0.23240000000000016</v>
      </c>
      <c r="F2205" s="2">
        <f t="shared" ref="F2205:G2220" si="312">((F2204*13)+D2205)/14</f>
        <v>2.7345059836956054E-2</v>
      </c>
      <c r="G2205" s="2">
        <f t="shared" si="312"/>
        <v>7.0042272659860128E-2</v>
      </c>
      <c r="H2205" s="2">
        <f t="shared" si="310"/>
        <v>0.3904079464946742</v>
      </c>
      <c r="I2205" s="2">
        <f t="shared" si="311"/>
        <v>28.078661912061335</v>
      </c>
    </row>
    <row r="2206" spans="1:9" ht="13.5" x14ac:dyDescent="0.25">
      <c r="A2206" s="3">
        <f>TITRES_STAT!B2209</f>
        <v>45217</v>
      </c>
      <c r="B2206" s="6">
        <f>TITRES_STAT!D2209</f>
        <v>5.2988999999999997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2.539184127717348E-2</v>
      </c>
      <c r="G2206" s="2">
        <f t="shared" si="312"/>
        <v>6.5039253184155835E-2</v>
      </c>
      <c r="H2206" s="2">
        <f t="shared" si="310"/>
        <v>0.3904079464946742</v>
      </c>
      <c r="I2206" s="2">
        <f t="shared" si="311"/>
        <v>28.078661912061335</v>
      </c>
    </row>
    <row r="2207" spans="1:9" ht="13.5" x14ac:dyDescent="0.25">
      <c r="A2207" s="3">
        <f>TITRES_STAT!B2210</f>
        <v>45218</v>
      </c>
      <c r="B2207" s="6">
        <f>TITRES_STAT!D2210</f>
        <v>5.2988999999999997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2.3578138328803948E-2</v>
      </c>
      <c r="G2207" s="2">
        <f t="shared" si="312"/>
        <v>6.0393592242430419E-2</v>
      </c>
      <c r="H2207" s="2">
        <f t="shared" si="310"/>
        <v>0.39040794649467425</v>
      </c>
      <c r="I2207" s="2">
        <f t="shared" si="311"/>
        <v>28.078661912061335</v>
      </c>
    </row>
    <row r="2208" spans="1:9" ht="13.5" x14ac:dyDescent="0.25">
      <c r="A2208" s="3">
        <f>TITRES_STAT!B2211</f>
        <v>45219</v>
      </c>
      <c r="B2208" s="6">
        <f>TITRES_STAT!D2211</f>
        <v>5.2988999999999997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2.1893985591032235E-2</v>
      </c>
      <c r="G2208" s="2">
        <f t="shared" si="312"/>
        <v>5.6079764225113959E-2</v>
      </c>
      <c r="H2208" s="2">
        <f t="shared" si="310"/>
        <v>0.3904079464946742</v>
      </c>
      <c r="I2208" s="2">
        <f t="shared" si="311"/>
        <v>28.078661912061335</v>
      </c>
    </row>
    <row r="2209" spans="1:9" ht="13.5" x14ac:dyDescent="0.25">
      <c r="A2209" s="3">
        <f>TITRES_STAT!B2212</f>
        <v>45222</v>
      </c>
      <c r="B2209" s="6">
        <f>TITRES_STAT!D2212</f>
        <v>5.0666000000000002</v>
      </c>
      <c r="C2209" s="2">
        <f t="shared" si="306"/>
        <v>-0.23229999999999951</v>
      </c>
      <c r="D2209" s="2">
        <f t="shared" si="307"/>
        <v>0</v>
      </c>
      <c r="E2209" s="2">
        <f t="shared" si="308"/>
        <v>0.23229999999999951</v>
      </c>
      <c r="F2209" s="2">
        <f t="shared" si="312"/>
        <v>2.0330129477387077E-2</v>
      </c>
      <c r="G2209" s="2">
        <f t="shared" si="312"/>
        <v>6.8666923923320064E-2</v>
      </c>
      <c r="H2209" s="2">
        <f t="shared" si="310"/>
        <v>0.29606873754953122</v>
      </c>
      <c r="I2209" s="2">
        <f t="shared" si="311"/>
        <v>22.843598412018366</v>
      </c>
    </row>
    <row r="2210" spans="1:9" ht="13.5" x14ac:dyDescent="0.25">
      <c r="A2210" s="3">
        <f>TITRES_STAT!B2213</f>
        <v>45223</v>
      </c>
      <c r="B2210" s="6">
        <f>TITRES_STAT!D2213</f>
        <v>5.29</v>
      </c>
      <c r="C2210" s="2">
        <f t="shared" si="306"/>
        <v>0.22339999999999982</v>
      </c>
      <c r="D2210" s="2">
        <f t="shared" si="307"/>
        <v>0.22339999999999982</v>
      </c>
      <c r="E2210" s="2">
        <f t="shared" si="308"/>
        <v>0</v>
      </c>
      <c r="F2210" s="2">
        <f t="shared" si="312"/>
        <v>3.4835120229002273E-2</v>
      </c>
      <c r="G2210" s="2">
        <f t="shared" si="312"/>
        <v>6.3762143643082914E-2</v>
      </c>
      <c r="H2210" s="2">
        <f t="shared" si="310"/>
        <v>0.54632918905607208</v>
      </c>
      <c r="I2210" s="2">
        <f t="shared" si="311"/>
        <v>35.330716960052257</v>
      </c>
    </row>
    <row r="2211" spans="1:9" ht="13.5" x14ac:dyDescent="0.25">
      <c r="A2211" s="3">
        <f>TITRES_STAT!B2214</f>
        <v>45224</v>
      </c>
      <c r="B2211" s="6">
        <f>TITRES_STAT!D2214</f>
        <v>5.5223000000000004</v>
      </c>
      <c r="C2211" s="2">
        <f t="shared" si="306"/>
        <v>0.2323000000000004</v>
      </c>
      <c r="D2211" s="2">
        <f t="shared" si="307"/>
        <v>0.2323000000000004</v>
      </c>
      <c r="E2211" s="2">
        <f t="shared" si="308"/>
        <v>0</v>
      </c>
      <c r="F2211" s="2">
        <f t="shared" si="312"/>
        <v>4.8939754498359286E-2</v>
      </c>
      <c r="G2211" s="2">
        <f t="shared" si="312"/>
        <v>5.9207704811434128E-2</v>
      </c>
      <c r="H2211" s="2">
        <f t="shared" si="310"/>
        <v>0.82657746410241006</v>
      </c>
      <c r="I2211" s="2">
        <f t="shared" si="311"/>
        <v>45.252800954083526</v>
      </c>
    </row>
    <row r="2212" spans="1:9" ht="13.5" x14ac:dyDescent="0.25">
      <c r="A2212" s="3">
        <f>TITRES_STAT!B2215</f>
        <v>45225</v>
      </c>
      <c r="B2212" s="6">
        <f>TITRES_STAT!D2215</f>
        <v>5.7636000000000003</v>
      </c>
      <c r="C2212" s="2">
        <f t="shared" si="306"/>
        <v>0.24129999999999985</v>
      </c>
      <c r="D2212" s="2">
        <f t="shared" si="307"/>
        <v>0.24129999999999985</v>
      </c>
      <c r="E2212" s="2">
        <f t="shared" si="308"/>
        <v>0</v>
      </c>
      <c r="F2212" s="2">
        <f t="shared" si="312"/>
        <v>6.2679772034190756E-2</v>
      </c>
      <c r="G2212" s="2">
        <f t="shared" si="312"/>
        <v>5.4978583039188837E-2</v>
      </c>
      <c r="H2212" s="2">
        <f t="shared" si="310"/>
        <v>1.1400761636492613</v>
      </c>
      <c r="I2212" s="2">
        <f t="shared" si="311"/>
        <v>53.272691085218277</v>
      </c>
    </row>
    <row r="2213" spans="1:9" ht="13.5" x14ac:dyDescent="0.25">
      <c r="A2213" s="3">
        <f>TITRES_STAT!B2216</f>
        <v>45226</v>
      </c>
      <c r="B2213" s="6">
        <f>TITRES_STAT!D2216</f>
        <v>6.0227000000000004</v>
      </c>
      <c r="C2213" s="2">
        <f t="shared" si="306"/>
        <v>0.25910000000000011</v>
      </c>
      <c r="D2213" s="2">
        <f t="shared" si="307"/>
        <v>0.25910000000000011</v>
      </c>
      <c r="E2213" s="2">
        <f t="shared" si="308"/>
        <v>0</v>
      </c>
      <c r="F2213" s="2">
        <f t="shared" si="312"/>
        <v>7.6709788317462849E-2</v>
      </c>
      <c r="G2213" s="2">
        <f t="shared" si="312"/>
        <v>5.1051541393532497E-2</v>
      </c>
      <c r="H2213" s="2">
        <f t="shared" si="310"/>
        <v>1.5025949505842127</v>
      </c>
      <c r="I2213" s="2">
        <f t="shared" si="311"/>
        <v>60.041476157915312</v>
      </c>
    </row>
    <row r="2214" spans="1:9" ht="13.5" x14ac:dyDescent="0.25">
      <c r="A2214" s="3">
        <f>TITRES_STAT!B2217</f>
        <v>45229</v>
      </c>
      <c r="B2214" s="6">
        <f>TITRES_STAT!D2217</f>
        <v>5.7546999999999997</v>
      </c>
      <c r="C2214" s="2">
        <f t="shared" si="306"/>
        <v>-0.26800000000000068</v>
      </c>
      <c r="D2214" s="2">
        <f t="shared" si="307"/>
        <v>0</v>
      </c>
      <c r="E2214" s="2">
        <f t="shared" si="308"/>
        <v>0.26800000000000068</v>
      </c>
      <c r="F2214" s="2">
        <f t="shared" si="312"/>
        <v>7.1230517723358353E-2</v>
      </c>
      <c r="G2214" s="2">
        <f t="shared" si="312"/>
        <v>6.6547859865423081E-2</v>
      </c>
      <c r="H2214" s="2">
        <f t="shared" si="310"/>
        <v>1.0703652659515244</v>
      </c>
      <c r="I2214" s="2">
        <f t="shared" si="311"/>
        <v>51.699344243953618</v>
      </c>
    </row>
    <row r="2215" spans="1:9" ht="13.5" x14ac:dyDescent="0.25">
      <c r="A2215" s="3">
        <f>TITRES_STAT!B2218</f>
        <v>45230</v>
      </c>
      <c r="B2215" s="6">
        <f>TITRES_STAT!D2218</f>
        <v>5.7546999999999997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6.6142623600261324E-2</v>
      </c>
      <c r="G2215" s="2">
        <f t="shared" si="312"/>
        <v>6.1794441303607152E-2</v>
      </c>
      <c r="H2215" s="2">
        <f t="shared" si="310"/>
        <v>1.0703652659515241</v>
      </c>
      <c r="I2215" s="2">
        <f t="shared" si="311"/>
        <v>51.699344243953611</v>
      </c>
    </row>
    <row r="2216" spans="1:9" ht="13.5" x14ac:dyDescent="0.25">
      <c r="A2216" s="3">
        <f>TITRES_STAT!B2219</f>
        <v>45231</v>
      </c>
      <c r="B2216" s="6">
        <f>TITRES_STAT!D2219</f>
        <v>5.5045000000000002</v>
      </c>
      <c r="C2216" s="2">
        <f t="shared" si="306"/>
        <v>-0.25019999999999953</v>
      </c>
      <c r="D2216" s="2">
        <f t="shared" si="307"/>
        <v>0</v>
      </c>
      <c r="E2216" s="2">
        <f t="shared" si="308"/>
        <v>0.25019999999999953</v>
      </c>
      <c r="F2216" s="2">
        <f t="shared" si="312"/>
        <v>6.1418150485956946E-2</v>
      </c>
      <c r="G2216" s="2">
        <f t="shared" si="312"/>
        <v>7.5251981210492327E-2</v>
      </c>
      <c r="H2216" s="2">
        <f t="shared" si="310"/>
        <v>0.81616655798284099</v>
      </c>
      <c r="I2216" s="2">
        <f t="shared" si="311"/>
        <v>44.938970734563654</v>
      </c>
    </row>
    <row r="2217" spans="1:9" ht="13.5" x14ac:dyDescent="0.25">
      <c r="A2217" s="3">
        <f>TITRES_STAT!B2220</f>
        <v>45232</v>
      </c>
      <c r="B2217" s="6">
        <f>TITRES_STAT!D2220</f>
        <v>5.2632000000000003</v>
      </c>
      <c r="C2217" s="2">
        <f t="shared" si="306"/>
        <v>-0.24129999999999985</v>
      </c>
      <c r="D2217" s="2">
        <f t="shared" si="307"/>
        <v>0</v>
      </c>
      <c r="E2217" s="2">
        <f t="shared" si="308"/>
        <v>0.24129999999999985</v>
      </c>
      <c r="F2217" s="2">
        <f t="shared" si="312"/>
        <v>5.7031139736960022E-2</v>
      </c>
      <c r="G2217" s="2">
        <f t="shared" si="312"/>
        <v>8.7112553981171431E-2</v>
      </c>
      <c r="H2217" s="2">
        <f t="shared" si="310"/>
        <v>0.65468336227734492</v>
      </c>
      <c r="I2217" s="2">
        <f t="shared" si="311"/>
        <v>39.565476827923291</v>
      </c>
    </row>
    <row r="2218" spans="1:9" ht="13.5" x14ac:dyDescent="0.25">
      <c r="A2218" s="3">
        <f>TITRES_STAT!B2221</f>
        <v>45233</v>
      </c>
      <c r="B2218" s="6">
        <f>TITRES_STAT!D2221</f>
        <v>5.2632000000000003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5.2957486898605736E-2</v>
      </c>
      <c r="G2218" s="2">
        <f t="shared" si="312"/>
        <v>8.0890228696802041E-2</v>
      </c>
      <c r="H2218" s="2">
        <f t="shared" si="310"/>
        <v>0.65468336227734492</v>
      </c>
      <c r="I2218" s="2">
        <f t="shared" si="311"/>
        <v>39.565476827923291</v>
      </c>
    </row>
    <row r="2219" spans="1:9" ht="13.5" x14ac:dyDescent="0.25">
      <c r="A2219" s="3">
        <f>TITRES_STAT!B2222</f>
        <v>45236</v>
      </c>
      <c r="B2219" s="6">
        <f>TITRES_STAT!D2222</f>
        <v>5.4954999999999998</v>
      </c>
      <c r="C2219" s="2">
        <f t="shared" si="306"/>
        <v>0.23229999999999951</v>
      </c>
      <c r="D2219" s="2">
        <f t="shared" si="307"/>
        <v>0.23229999999999951</v>
      </c>
      <c r="E2219" s="2">
        <f t="shared" si="308"/>
        <v>0</v>
      </c>
      <c r="F2219" s="2">
        <f t="shared" si="312"/>
        <v>6.5767666405848149E-2</v>
      </c>
      <c r="G2219" s="2">
        <f t="shared" si="312"/>
        <v>7.5112355218459034E-2</v>
      </c>
      <c r="H2219" s="2">
        <f t="shared" si="310"/>
        <v>0.87559052321775144</v>
      </c>
      <c r="I2219" s="2">
        <f t="shared" si="311"/>
        <v>46.68345848301653</v>
      </c>
    </row>
    <row r="2220" spans="1:9" ht="13.5" x14ac:dyDescent="0.25">
      <c r="A2220" s="3">
        <f>TITRES_STAT!B2223</f>
        <v>45237</v>
      </c>
      <c r="B2220" s="6">
        <f>TITRES_STAT!D2223</f>
        <v>5.7367999999999997</v>
      </c>
      <c r="C2220" s="2">
        <f t="shared" si="306"/>
        <v>0.24129999999999985</v>
      </c>
      <c r="D2220" s="2">
        <f t="shared" si="307"/>
        <v>0.24129999999999985</v>
      </c>
      <c r="E2220" s="2">
        <f t="shared" si="308"/>
        <v>0</v>
      </c>
      <c r="F2220" s="2">
        <f t="shared" si="312"/>
        <v>7.8305690234001829E-2</v>
      </c>
      <c r="G2220" s="2">
        <f t="shared" si="312"/>
        <v>6.9747186988569104E-2</v>
      </c>
      <c r="H2220" s="2">
        <f t="shared" si="310"/>
        <v>1.1227075042730452</v>
      </c>
      <c r="I2220" s="2">
        <f t="shared" si="311"/>
        <v>52.890353570287779</v>
      </c>
    </row>
    <row r="2221" spans="1:9" ht="13.5" x14ac:dyDescent="0.25">
      <c r="A2221" s="3">
        <f>TITRES_STAT!B2224</f>
        <v>45238</v>
      </c>
      <c r="B2221" s="6">
        <f>TITRES_STAT!D2224</f>
        <v>5.7457000000000003</v>
      </c>
      <c r="C2221" s="2">
        <f t="shared" si="306"/>
        <v>8.9000000000005741E-3</v>
      </c>
      <c r="D2221" s="2">
        <f t="shared" si="307"/>
        <v>8.9000000000005741E-3</v>
      </c>
      <c r="E2221" s="2">
        <f t="shared" si="308"/>
        <v>0</v>
      </c>
      <c r="F2221" s="2">
        <f t="shared" ref="F2221:G2236" si="313">((F2220*13)+D2221)/14</f>
        <v>7.3348140931573172E-2</v>
      </c>
      <c r="G2221" s="2">
        <f t="shared" si="313"/>
        <v>6.4765245060814172E-2</v>
      </c>
      <c r="H2221" s="2">
        <f t="shared" si="310"/>
        <v>1.1325231744695741</v>
      </c>
      <c r="I2221" s="2">
        <f t="shared" si="311"/>
        <v>53.107191894937706</v>
      </c>
    </row>
    <row r="2222" spans="1:9" ht="13.5" x14ac:dyDescent="0.25">
      <c r="A2222" s="3">
        <f>TITRES_STAT!B2225</f>
        <v>45239</v>
      </c>
      <c r="B2222" s="6">
        <f>TITRES_STAT!D2225</f>
        <v>5.8083</v>
      </c>
      <c r="C2222" s="2">
        <f t="shared" si="306"/>
        <v>6.2599999999999767E-2</v>
      </c>
      <c r="D2222" s="2">
        <f t="shared" si="307"/>
        <v>6.2599999999999767E-2</v>
      </c>
      <c r="E2222" s="2">
        <f t="shared" si="308"/>
        <v>0</v>
      </c>
      <c r="F2222" s="2">
        <f t="shared" si="313"/>
        <v>7.2580416579317922E-2</v>
      </c>
      <c r="G2222" s="2">
        <f t="shared" si="313"/>
        <v>6.0139156127898878E-2</v>
      </c>
      <c r="H2222" s="2">
        <f t="shared" si="310"/>
        <v>1.2068745431838122</v>
      </c>
      <c r="I2222" s="2">
        <f t="shared" si="311"/>
        <v>54.687048111157203</v>
      </c>
    </row>
    <row r="2223" spans="1:9" ht="13.5" x14ac:dyDescent="0.25">
      <c r="A2223" s="3">
        <f>TITRES_STAT!B2226</f>
        <v>45240</v>
      </c>
      <c r="B2223" s="6">
        <f>TITRES_STAT!D2226</f>
        <v>5.5491000000000001</v>
      </c>
      <c r="C2223" s="2">
        <f t="shared" si="306"/>
        <v>-0.25919999999999987</v>
      </c>
      <c r="D2223" s="2">
        <f t="shared" si="307"/>
        <v>0</v>
      </c>
      <c r="E2223" s="2">
        <f t="shared" si="308"/>
        <v>0.25919999999999987</v>
      </c>
      <c r="F2223" s="2">
        <f t="shared" si="313"/>
        <v>6.7396101109366641E-2</v>
      </c>
      <c r="G2223" s="2">
        <f t="shared" si="313"/>
        <v>7.4357787833048944E-2</v>
      </c>
      <c r="H2223" s="2">
        <f t="shared" si="310"/>
        <v>0.90637582253908688</v>
      </c>
      <c r="I2223" s="2">
        <f t="shared" si="311"/>
        <v>47.544445949376971</v>
      </c>
    </row>
    <row r="2224" spans="1:9" ht="13.5" x14ac:dyDescent="0.25">
      <c r="A2224" s="3">
        <f>TITRES_STAT!B2227</f>
        <v>45243</v>
      </c>
      <c r="B2224" s="6">
        <f>TITRES_STAT!D2227</f>
        <v>5.7904</v>
      </c>
      <c r="C2224" s="2">
        <f t="shared" si="306"/>
        <v>0.24129999999999985</v>
      </c>
      <c r="D2224" s="2">
        <f t="shared" si="307"/>
        <v>0.24129999999999985</v>
      </c>
      <c r="E2224" s="2">
        <f t="shared" si="308"/>
        <v>0</v>
      </c>
      <c r="F2224" s="2">
        <f t="shared" si="313"/>
        <v>7.9817808172983298E-2</v>
      </c>
      <c r="G2224" s="2">
        <f t="shared" si="313"/>
        <v>6.9046517273545452E-2</v>
      </c>
      <c r="H2224" s="2">
        <f t="shared" si="310"/>
        <v>1.1560004953872565</v>
      </c>
      <c r="I2224" s="2">
        <f t="shared" si="311"/>
        <v>53.61782141796855</v>
      </c>
    </row>
    <row r="2225" spans="1:9" ht="13.5" x14ac:dyDescent="0.25">
      <c r="A2225" s="3">
        <f>TITRES_STAT!B2228</f>
        <v>45244</v>
      </c>
      <c r="B2225" s="6">
        <f>TITRES_STAT!D2228</f>
        <v>5.7636000000000003</v>
      </c>
      <c r="C2225" s="2">
        <f t="shared" si="306"/>
        <v>-2.6799999999999713E-2</v>
      </c>
      <c r="D2225" s="2">
        <f t="shared" si="307"/>
        <v>0</v>
      </c>
      <c r="E2225" s="2">
        <f t="shared" si="308"/>
        <v>2.6799999999999713E-2</v>
      </c>
      <c r="F2225" s="2">
        <f t="shared" si="313"/>
        <v>7.4116536160627342E-2</v>
      </c>
      <c r="G2225" s="2">
        <f t="shared" si="313"/>
        <v>6.6028908896863608E-2</v>
      </c>
      <c r="H2225" s="2">
        <f t="shared" si="310"/>
        <v>1.1224861564257635</v>
      </c>
      <c r="I2225" s="2">
        <f t="shared" si="311"/>
        <v>52.88544064362776</v>
      </c>
    </row>
    <row r="2226" spans="1:9" ht="13.5" x14ac:dyDescent="0.25">
      <c r="A2226" s="3">
        <f>TITRES_STAT!B2229</f>
        <v>45245</v>
      </c>
      <c r="B2226" s="6">
        <f>TITRES_STAT!D2229</f>
        <v>6.0227000000000004</v>
      </c>
      <c r="C2226" s="2">
        <f t="shared" si="306"/>
        <v>0.25910000000000011</v>
      </c>
      <c r="D2226" s="2">
        <f t="shared" si="307"/>
        <v>0.25910000000000011</v>
      </c>
      <c r="E2226" s="2">
        <f t="shared" si="308"/>
        <v>0</v>
      </c>
      <c r="F2226" s="2">
        <f t="shared" si="313"/>
        <v>8.7329640720582552E-2</v>
      </c>
      <c r="G2226" s="2">
        <f t="shared" si="313"/>
        <v>6.131255826137335E-2</v>
      </c>
      <c r="H2226" s="2">
        <f t="shared" si="310"/>
        <v>1.4243352943829104</v>
      </c>
      <c r="I2226" s="2">
        <f t="shared" si="311"/>
        <v>58.751580182949084</v>
      </c>
    </row>
    <row r="2227" spans="1:9" ht="13.5" x14ac:dyDescent="0.25">
      <c r="A2227" s="3">
        <f>TITRES_STAT!B2230</f>
        <v>45246</v>
      </c>
      <c r="B2227" s="6">
        <f>TITRES_STAT!D2230</f>
        <v>5.7546999999999997</v>
      </c>
      <c r="C2227" s="2">
        <f t="shared" si="306"/>
        <v>-0.26800000000000068</v>
      </c>
      <c r="D2227" s="2">
        <f t="shared" si="307"/>
        <v>0</v>
      </c>
      <c r="E2227" s="2">
        <f t="shared" si="308"/>
        <v>0.26800000000000068</v>
      </c>
      <c r="F2227" s="2">
        <f t="shared" si="313"/>
        <v>8.1091809240540935E-2</v>
      </c>
      <c r="G2227" s="2">
        <f t="shared" si="313"/>
        <v>7.607594695698959E-2</v>
      </c>
      <c r="H2227" s="2">
        <f t="shared" si="310"/>
        <v>1.0659323016562268</v>
      </c>
      <c r="I2227" s="2">
        <f t="shared" si="311"/>
        <v>51.595703344281169</v>
      </c>
    </row>
    <row r="2228" spans="1:9" ht="13.5" x14ac:dyDescent="0.25">
      <c r="A2228" s="3">
        <f>TITRES_STAT!B2231</f>
        <v>45247</v>
      </c>
      <c r="B2228" s="6">
        <f>TITRES_STAT!D2231</f>
        <v>5.7546999999999997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7.529953715193087E-2</v>
      </c>
      <c r="G2228" s="2">
        <f t="shared" si="313"/>
        <v>7.0641950745776047E-2</v>
      </c>
      <c r="H2228" s="2">
        <f t="shared" si="310"/>
        <v>1.0659323016562268</v>
      </c>
      <c r="I2228" s="2">
        <f t="shared" si="311"/>
        <v>51.595703344281169</v>
      </c>
    </row>
    <row r="2229" spans="1:9" ht="13.5" x14ac:dyDescent="0.25">
      <c r="A2229" s="3">
        <f>TITRES_STAT!B2232</f>
        <v>45250</v>
      </c>
      <c r="B2229" s="6">
        <f>TITRES_STAT!D2232</f>
        <v>5.7546999999999997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6.9920998783935803E-2</v>
      </c>
      <c r="G2229" s="2">
        <f t="shared" si="313"/>
        <v>6.5596097121077751E-2</v>
      </c>
      <c r="H2229" s="2">
        <f t="shared" si="310"/>
        <v>1.0659323016562268</v>
      </c>
      <c r="I2229" s="2">
        <f t="shared" si="311"/>
        <v>51.595703344281169</v>
      </c>
    </row>
    <row r="2230" spans="1:9" ht="13.5" x14ac:dyDescent="0.25">
      <c r="A2230" s="3">
        <f>TITRES_STAT!B2233</f>
        <v>45251</v>
      </c>
      <c r="B2230" s="6">
        <f>TITRES_STAT!D2233</f>
        <v>5.7546999999999997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6.4926641727940396E-2</v>
      </c>
      <c r="G2230" s="2">
        <f t="shared" si="313"/>
        <v>6.0910661612429341E-2</v>
      </c>
      <c r="H2230" s="2">
        <f t="shared" si="310"/>
        <v>1.065932301656227</v>
      </c>
      <c r="I2230" s="2">
        <f t="shared" si="311"/>
        <v>51.595703344281183</v>
      </c>
    </row>
    <row r="2231" spans="1:9" ht="13.5" x14ac:dyDescent="0.25">
      <c r="A2231" s="3">
        <f>TITRES_STAT!B2234</f>
        <v>45252</v>
      </c>
      <c r="B2231" s="6">
        <f>TITRES_STAT!D2234</f>
        <v>5.9333999999999998</v>
      </c>
      <c r="C2231" s="2">
        <f t="shared" si="306"/>
        <v>0.17870000000000008</v>
      </c>
      <c r="D2231" s="2">
        <f t="shared" si="307"/>
        <v>0.17870000000000008</v>
      </c>
      <c r="E2231" s="2">
        <f t="shared" si="308"/>
        <v>0</v>
      </c>
      <c r="F2231" s="2">
        <f t="shared" si="313"/>
        <v>7.3053310175944658E-2</v>
      </c>
      <c r="G2231" s="2">
        <f t="shared" si="313"/>
        <v>5.6559900068684388E-2</v>
      </c>
      <c r="H2231" s="2">
        <f t="shared" si="310"/>
        <v>1.2916096048124421</v>
      </c>
      <c r="I2231" s="2">
        <f t="shared" si="311"/>
        <v>56.362549803423192</v>
      </c>
    </row>
    <row r="2232" spans="1:9" ht="13.5" x14ac:dyDescent="0.25">
      <c r="A2232" s="3">
        <f>TITRES_STAT!B2235</f>
        <v>45253</v>
      </c>
      <c r="B2232" s="6">
        <f>TITRES_STAT!D2235</f>
        <v>6.0316999999999998</v>
      </c>
      <c r="C2232" s="2">
        <f t="shared" si="306"/>
        <v>9.8300000000000054E-2</v>
      </c>
      <c r="D2232" s="2">
        <f t="shared" si="307"/>
        <v>9.8300000000000054E-2</v>
      </c>
      <c r="E2232" s="2">
        <f t="shared" si="308"/>
        <v>0</v>
      </c>
      <c r="F2232" s="2">
        <f t="shared" si="313"/>
        <v>7.4856645163377186E-2</v>
      </c>
      <c r="G2232" s="2">
        <f t="shared" si="313"/>
        <v>5.2519907206635505E-2</v>
      </c>
      <c r="H2232" s="2">
        <f t="shared" si="310"/>
        <v>1.4253004078788547</v>
      </c>
      <c r="I2232" s="2">
        <f t="shared" si="311"/>
        <v>58.767994399729197</v>
      </c>
    </row>
    <row r="2233" spans="1:9" ht="13.5" x14ac:dyDescent="0.25">
      <c r="A2233" s="3">
        <f>TITRES_STAT!B2236</f>
        <v>45254</v>
      </c>
      <c r="B2233" s="6">
        <f>TITRES_STAT!D2236</f>
        <v>6.0406000000000004</v>
      </c>
      <c r="C2233" s="2">
        <f t="shared" si="306"/>
        <v>8.9000000000005741E-3</v>
      </c>
      <c r="D2233" s="2">
        <f t="shared" si="307"/>
        <v>8.9000000000005741E-3</v>
      </c>
      <c r="E2233" s="2">
        <f t="shared" si="308"/>
        <v>0</v>
      </c>
      <c r="F2233" s="2">
        <f t="shared" si="313"/>
        <v>7.0145456223135991E-2</v>
      </c>
      <c r="G2233" s="2">
        <f t="shared" si="313"/>
        <v>4.8768485263304399E-2</v>
      </c>
      <c r="H2233" s="2">
        <f t="shared" si="310"/>
        <v>1.4383357581113265</v>
      </c>
      <c r="I2233" s="2">
        <f t="shared" si="311"/>
        <v>58.988420824596574</v>
      </c>
    </row>
    <row r="2234" spans="1:9" ht="13.5" x14ac:dyDescent="0.25">
      <c r="A2234" s="3">
        <f>TITRES_STAT!B2237</f>
        <v>45257</v>
      </c>
      <c r="B2234" s="6">
        <f>TITRES_STAT!D2237</f>
        <v>6.0406000000000004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6.5135066492911994E-2</v>
      </c>
      <c r="G2234" s="2">
        <f t="shared" si="313"/>
        <v>4.5285022030211231E-2</v>
      </c>
      <c r="H2234" s="2">
        <f t="shared" si="310"/>
        <v>1.4383357581113265</v>
      </c>
      <c r="I2234" s="2">
        <f t="shared" si="311"/>
        <v>58.988420824596574</v>
      </c>
    </row>
    <row r="2235" spans="1:9" ht="13.5" x14ac:dyDescent="0.25">
      <c r="A2235" s="3">
        <f>TITRES_STAT!B2238</f>
        <v>45258</v>
      </c>
      <c r="B2235" s="6">
        <f>TITRES_STAT!D2238</f>
        <v>6.0406000000000004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6.0482561743418276E-2</v>
      </c>
      <c r="G2235" s="2">
        <f t="shared" si="313"/>
        <v>4.205037759948186E-2</v>
      </c>
      <c r="H2235" s="2">
        <f t="shared" si="310"/>
        <v>1.4383357581113263</v>
      </c>
      <c r="I2235" s="2">
        <f t="shared" si="311"/>
        <v>58.988420824596567</v>
      </c>
    </row>
    <row r="2236" spans="1:9" ht="13.5" x14ac:dyDescent="0.25">
      <c r="A2236" s="3">
        <f>TITRES_STAT!B2239</f>
        <v>45259</v>
      </c>
      <c r="B2236" s="6">
        <f>TITRES_STAT!D2239</f>
        <v>6.3087</v>
      </c>
      <c r="C2236" s="2">
        <f t="shared" si="306"/>
        <v>0.26809999999999956</v>
      </c>
      <c r="D2236" s="2">
        <f t="shared" si="307"/>
        <v>0.26809999999999956</v>
      </c>
      <c r="E2236" s="2">
        <f t="shared" si="308"/>
        <v>0</v>
      </c>
      <c r="F2236" s="2">
        <f t="shared" si="313"/>
        <v>7.5312378761745499E-2</v>
      </c>
      <c r="G2236" s="2">
        <f t="shared" si="313"/>
        <v>3.904677919951887E-2</v>
      </c>
      <c r="H2236" s="2">
        <f t="shared" si="310"/>
        <v>1.928773135856324</v>
      </c>
      <c r="I2236" s="2">
        <f t="shared" si="311"/>
        <v>65.856010226356545</v>
      </c>
    </row>
    <row r="2237" spans="1:9" ht="13.5" x14ac:dyDescent="0.25">
      <c r="A2237" s="3">
        <f>TITRES_STAT!B2240</f>
        <v>45260</v>
      </c>
      <c r="B2237" s="6">
        <f>TITRES_STAT!D2240</f>
        <v>6.4962999999999997</v>
      </c>
      <c r="C2237" s="2">
        <f t="shared" si="306"/>
        <v>0.18759999999999977</v>
      </c>
      <c r="D2237" s="2">
        <f t="shared" si="307"/>
        <v>0.18759999999999977</v>
      </c>
      <c r="E2237" s="2">
        <f t="shared" si="308"/>
        <v>0</v>
      </c>
      <c r="F2237" s="2">
        <f t="shared" ref="F2237:G2252" si="314">((F2236*13)+D2237)/14</f>
        <v>8.3332923135906525E-2</v>
      </c>
      <c r="G2237" s="2">
        <f t="shared" si="314"/>
        <v>3.6257723542410379E-2</v>
      </c>
      <c r="H2237" s="2">
        <f t="shared" si="310"/>
        <v>2.2983495651190746</v>
      </c>
      <c r="I2237" s="2">
        <f t="shared" si="311"/>
        <v>69.681806604876982</v>
      </c>
    </row>
    <row r="2238" spans="1:9" ht="13.5" x14ac:dyDescent="0.25">
      <c r="A2238" s="3">
        <f>TITRES_STAT!B2241</f>
        <v>45261</v>
      </c>
      <c r="B2238" s="6">
        <f>TITRES_STAT!D2241</f>
        <v>6.4962999999999997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7.7380571483341778E-2</v>
      </c>
      <c r="G2238" s="2">
        <f t="shared" si="314"/>
        <v>3.3667886146523926E-2</v>
      </c>
      <c r="H2238" s="2">
        <f t="shared" si="310"/>
        <v>2.2983495651190746</v>
      </c>
      <c r="I2238" s="2">
        <f t="shared" si="311"/>
        <v>69.681806604876982</v>
      </c>
    </row>
    <row r="2239" spans="1:9" ht="13.5" x14ac:dyDescent="0.25">
      <c r="A2239" s="3">
        <f>TITRES_STAT!B2242</f>
        <v>45264</v>
      </c>
      <c r="B2239" s="6">
        <f>TITRES_STAT!D2242</f>
        <v>6.7823000000000002</v>
      </c>
      <c r="C2239" s="2">
        <f t="shared" si="306"/>
        <v>0.28600000000000048</v>
      </c>
      <c r="D2239" s="2">
        <f t="shared" si="307"/>
        <v>0.28600000000000048</v>
      </c>
      <c r="E2239" s="2">
        <f t="shared" si="308"/>
        <v>0</v>
      </c>
      <c r="F2239" s="2">
        <f t="shared" si="314"/>
        <v>9.2281959234531682E-2</v>
      </c>
      <c r="G2239" s="2">
        <f t="shared" si="314"/>
        <v>3.1263037136057929E-2</v>
      </c>
      <c r="H2239" s="2">
        <f t="shared" si="310"/>
        <v>2.9517912425756037</v>
      </c>
      <c r="I2239" s="2">
        <f t="shared" si="311"/>
        <v>74.695019584378556</v>
      </c>
    </row>
    <row r="2240" spans="1:9" ht="13.5" x14ac:dyDescent="0.25">
      <c r="A2240" s="3">
        <f>TITRES_STAT!B2243</f>
        <v>45265</v>
      </c>
      <c r="B2240" s="6">
        <f>TITRES_STAT!D2243</f>
        <v>6.7823000000000002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8.5690390717779411E-2</v>
      </c>
      <c r="G2240" s="2">
        <f t="shared" si="314"/>
        <v>2.9029963054910932E-2</v>
      </c>
      <c r="H2240" s="2">
        <f t="shared" si="310"/>
        <v>2.9517912425756037</v>
      </c>
      <c r="I2240" s="2">
        <f t="shared" si="311"/>
        <v>74.695019584378556</v>
      </c>
    </row>
    <row r="2241" spans="1:9" ht="13.5" x14ac:dyDescent="0.25">
      <c r="A2241" s="3">
        <f>TITRES_STAT!B2244</f>
        <v>45266</v>
      </c>
      <c r="B2241" s="6">
        <f>TITRES_STAT!D2244</f>
        <v>6.8448000000000002</v>
      </c>
      <c r="C2241" s="2">
        <f t="shared" si="306"/>
        <v>6.25E-2</v>
      </c>
      <c r="D2241" s="2">
        <f t="shared" si="307"/>
        <v>6.25E-2</v>
      </c>
      <c r="E2241" s="2">
        <f t="shared" si="308"/>
        <v>0</v>
      </c>
      <c r="F2241" s="2">
        <f t="shared" si="314"/>
        <v>8.4033934237938021E-2</v>
      </c>
      <c r="G2241" s="2">
        <f t="shared" si="314"/>
        <v>2.6956394265274436E-2</v>
      </c>
      <c r="H2241" s="2">
        <f t="shared" si="310"/>
        <v>3.1174026248084519</v>
      </c>
      <c r="I2241" s="2">
        <f t="shared" si="311"/>
        <v>75.712843966855885</v>
      </c>
    </row>
    <row r="2242" spans="1:9" ht="13.5" x14ac:dyDescent="0.25">
      <c r="A2242" s="3">
        <f>TITRES_STAT!B2245</f>
        <v>45267</v>
      </c>
      <c r="B2242" s="6">
        <f>TITRES_STAT!D2245</f>
        <v>6.8448000000000002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7.80315103637996E-2</v>
      </c>
      <c r="G2242" s="2">
        <f t="shared" si="314"/>
        <v>2.5030937532040547E-2</v>
      </c>
      <c r="H2242" s="2">
        <f t="shared" si="310"/>
        <v>3.1174026248084523</v>
      </c>
      <c r="I2242" s="2">
        <f t="shared" si="311"/>
        <v>75.712843966855885</v>
      </c>
    </row>
    <row r="2243" spans="1:9" ht="13.5" x14ac:dyDescent="0.25">
      <c r="A2243" s="3">
        <f>TITRES_STAT!B2246</f>
        <v>45268</v>
      </c>
      <c r="B2243" s="6">
        <f>TITRES_STAT!D2246</f>
        <v>6.8448000000000002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7.2457831052099617E-2</v>
      </c>
      <c r="G2243" s="2">
        <f t="shared" si="314"/>
        <v>2.3243013422609076E-2</v>
      </c>
      <c r="H2243" s="2">
        <f t="shared" si="310"/>
        <v>3.1174026248084519</v>
      </c>
      <c r="I2243" s="2">
        <f t="shared" si="311"/>
        <v>75.712843966855885</v>
      </c>
    </row>
    <row r="2244" spans="1:9" ht="13.5" x14ac:dyDescent="0.25">
      <c r="A2244" s="3">
        <f>TITRES_STAT!B2247</f>
        <v>45271</v>
      </c>
      <c r="B2244" s="6">
        <f>TITRES_STAT!D2247</f>
        <v>7.0503</v>
      </c>
      <c r="C2244" s="2">
        <f t="shared" si="315"/>
        <v>0.20549999999999979</v>
      </c>
      <c r="D2244" s="2">
        <f t="shared" si="316"/>
        <v>0.20549999999999979</v>
      </c>
      <c r="E2244" s="2">
        <f t="shared" si="317"/>
        <v>0</v>
      </c>
      <c r="F2244" s="2">
        <f t="shared" si="314"/>
        <v>8.1960843119806767E-2</v>
      </c>
      <c r="G2244" s="2">
        <f t="shared" si="314"/>
        <v>2.1582798178136998E-2</v>
      </c>
      <c r="H2244" s="2">
        <f t="shared" si="310"/>
        <v>3.7975077394196126</v>
      </c>
      <c r="I2244" s="2">
        <f t="shared" si="311"/>
        <v>79.155843944068835</v>
      </c>
    </row>
    <row r="2245" spans="1:9" ht="13.5" x14ac:dyDescent="0.25">
      <c r="A2245" s="3">
        <f>TITRES_STAT!B2248</f>
        <v>45272</v>
      </c>
      <c r="B2245" s="6">
        <f>TITRES_STAT!D2248</f>
        <v>7.0503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7.6106497182677715E-2</v>
      </c>
      <c r="G2245" s="2">
        <f t="shared" si="314"/>
        <v>2.0041169736841499E-2</v>
      </c>
      <c r="H2245" s="2">
        <f t="shared" si="310"/>
        <v>3.7975077394196126</v>
      </c>
      <c r="I2245" s="2">
        <f t="shared" si="311"/>
        <v>79.155843944068835</v>
      </c>
    </row>
    <row r="2246" spans="1:9" ht="13.5" x14ac:dyDescent="0.25">
      <c r="A2246" s="3">
        <f>TITRES_STAT!B2249</f>
        <v>45273</v>
      </c>
      <c r="B2246" s="6">
        <f>TITRES_STAT!D2249</f>
        <v>7.0503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7.0670318812486449E-2</v>
      </c>
      <c r="G2246" s="2">
        <f t="shared" si="314"/>
        <v>1.860965761278139E-2</v>
      </c>
      <c r="H2246" s="2">
        <f t="shared" si="310"/>
        <v>3.7975077394196131</v>
      </c>
      <c r="I2246" s="2">
        <f t="shared" si="311"/>
        <v>79.155843944068835</v>
      </c>
    </row>
    <row r="2247" spans="1:9" ht="13.5" x14ac:dyDescent="0.25">
      <c r="A2247" s="3">
        <f>TITRES_STAT!B2250</f>
        <v>45274</v>
      </c>
      <c r="B2247" s="6">
        <f>TITRES_STAT!D2250</f>
        <v>7.1486000000000001</v>
      </c>
      <c r="C2247" s="2">
        <f t="shared" si="315"/>
        <v>9.8300000000000054E-2</v>
      </c>
      <c r="D2247" s="2">
        <f t="shared" si="316"/>
        <v>9.8300000000000054E-2</v>
      </c>
      <c r="E2247" s="2">
        <f t="shared" si="317"/>
        <v>0</v>
      </c>
      <c r="F2247" s="2">
        <f t="shared" si="314"/>
        <v>7.2643867468737425E-2</v>
      </c>
      <c r="G2247" s="2">
        <f t="shared" si="314"/>
        <v>1.7280396354725575E-2</v>
      </c>
      <c r="H2247" s="2">
        <f t="shared" si="310"/>
        <v>4.2038310914594215</v>
      </c>
      <c r="I2247" s="2">
        <f t="shared" si="311"/>
        <v>80.783388576135579</v>
      </c>
    </row>
    <row r="2248" spans="1:9" ht="13.5" x14ac:dyDescent="0.25">
      <c r="A2248" s="3">
        <f>TITRES_STAT!B2251</f>
        <v>45275</v>
      </c>
      <c r="B2248" s="6">
        <f>TITRES_STAT!D2251</f>
        <v>7.1486000000000001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6.745501979239904E-2</v>
      </c>
      <c r="G2248" s="2">
        <f t="shared" si="314"/>
        <v>1.6046082329388034E-2</v>
      </c>
      <c r="H2248" s="2">
        <f t="shared" si="310"/>
        <v>4.2038310914594215</v>
      </c>
      <c r="I2248" s="2">
        <f t="shared" si="311"/>
        <v>80.783388576135579</v>
      </c>
    </row>
    <row r="2249" spans="1:9" ht="13.5" x14ac:dyDescent="0.25">
      <c r="A2249" s="3">
        <f>TITRES_STAT!B2252</f>
        <v>45278</v>
      </c>
      <c r="B2249" s="6">
        <f>TITRES_STAT!D2252</f>
        <v>7.1486000000000001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6.2636804092941964E-2</v>
      </c>
      <c r="G2249" s="2">
        <f t="shared" si="314"/>
        <v>1.4899933591574602E-2</v>
      </c>
      <c r="H2249" s="2">
        <f t="shared" si="310"/>
        <v>4.2038310914594215</v>
      </c>
      <c r="I2249" s="2">
        <f t="shared" si="311"/>
        <v>80.783388576135579</v>
      </c>
    </row>
    <row r="2250" spans="1:9" ht="13.5" x14ac:dyDescent="0.25">
      <c r="A2250" s="3">
        <f>TITRES_STAT!B2253</f>
        <v>45279</v>
      </c>
      <c r="B2250" s="6">
        <f>TITRES_STAT!D2253</f>
        <v>7.2827000000000002</v>
      </c>
      <c r="C2250" s="2">
        <f t="shared" si="315"/>
        <v>0.13410000000000011</v>
      </c>
      <c r="D2250" s="2">
        <f t="shared" si="316"/>
        <v>0.13410000000000011</v>
      </c>
      <c r="E2250" s="2">
        <f t="shared" si="317"/>
        <v>0</v>
      </c>
      <c r="F2250" s="2">
        <f t="shared" si="314"/>
        <v>6.7741318086303265E-2</v>
      </c>
      <c r="G2250" s="2">
        <f t="shared" si="314"/>
        <v>1.3835652620747846E-2</v>
      </c>
      <c r="H2250" s="2">
        <f t="shared" si="310"/>
        <v>4.8961418693556142</v>
      </c>
      <c r="I2250" s="2">
        <f t="shared" si="311"/>
        <v>83.039756807797275</v>
      </c>
    </row>
    <row r="2251" spans="1:9" ht="13.5" x14ac:dyDescent="0.25">
      <c r="A2251" s="3">
        <f>TITRES_STAT!B2254</f>
        <v>45280</v>
      </c>
      <c r="B2251" s="6">
        <f>TITRES_STAT!D2254</f>
        <v>7.2827000000000002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6.2902652508710175E-2</v>
      </c>
      <c r="G2251" s="2">
        <f t="shared" si="314"/>
        <v>1.2847391719265857E-2</v>
      </c>
      <c r="H2251" s="2">
        <f t="shared" si="310"/>
        <v>4.8961418693556142</v>
      </c>
      <c r="I2251" s="2">
        <f t="shared" si="311"/>
        <v>83.039756807797275</v>
      </c>
    </row>
    <row r="2252" spans="1:9" ht="13.5" x14ac:dyDescent="0.25">
      <c r="A2252" s="3">
        <f>TITRES_STAT!B2255</f>
        <v>45281</v>
      </c>
      <c r="B2252" s="6">
        <f>TITRES_STAT!D2255</f>
        <v>7.2827000000000002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5.8409605900945162E-2</v>
      </c>
      <c r="G2252" s="2">
        <f t="shared" si="314"/>
        <v>1.1929720882175438E-2</v>
      </c>
      <c r="H2252" s="2">
        <f t="shared" si="310"/>
        <v>4.8961418693556142</v>
      </c>
      <c r="I2252" s="2">
        <f t="shared" si="311"/>
        <v>83.039756807797275</v>
      </c>
    </row>
    <row r="2253" spans="1:9" ht="13.5" x14ac:dyDescent="0.25">
      <c r="A2253" s="3">
        <f>TITRES_STAT!B2256</f>
        <v>45282</v>
      </c>
      <c r="B2253" s="6">
        <f>TITRES_STAT!D2256</f>
        <v>7.5953999999999997</v>
      </c>
      <c r="C2253" s="2">
        <f t="shared" si="315"/>
        <v>0.31269999999999953</v>
      </c>
      <c r="D2253" s="2">
        <f t="shared" si="316"/>
        <v>0.31269999999999953</v>
      </c>
      <c r="E2253" s="2">
        <f t="shared" si="317"/>
        <v>0</v>
      </c>
      <c r="F2253" s="2">
        <f t="shared" ref="F2253:G2268" si="318">((F2252*13)+D2253)/14</f>
        <v>7.6573205479449041E-2</v>
      </c>
      <c r="G2253" s="2">
        <f t="shared" si="318"/>
        <v>1.107759796202005E-2</v>
      </c>
      <c r="H2253" s="2">
        <f t="shared" si="310"/>
        <v>6.9124376730391441</v>
      </c>
      <c r="I2253" s="2">
        <f t="shared" si="311"/>
        <v>87.361669799846865</v>
      </c>
    </row>
    <row r="2254" spans="1:9" ht="13.5" x14ac:dyDescent="0.25">
      <c r="A2254" s="3">
        <f>TITRES_STAT!B2257</f>
        <v>45285</v>
      </c>
      <c r="B2254" s="6">
        <f>TITRES_STAT!D2257</f>
        <v>7.5953999999999997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7.1103690802345534E-2</v>
      </c>
      <c r="G2254" s="2">
        <f t="shared" si="318"/>
        <v>1.0286340964732904E-2</v>
      </c>
      <c r="H2254" s="2">
        <f t="shared" si="310"/>
        <v>6.9124376730391432</v>
      </c>
      <c r="I2254" s="2">
        <f t="shared" si="311"/>
        <v>87.361669799846865</v>
      </c>
    </row>
    <row r="2255" spans="1:9" ht="13.5" x14ac:dyDescent="0.25">
      <c r="A2255" s="3">
        <f>TITRES_STAT!B2258</f>
        <v>45286</v>
      </c>
      <c r="B2255" s="6">
        <f>TITRES_STAT!D2258</f>
        <v>7.7740999999999998</v>
      </c>
      <c r="C2255" s="2">
        <f t="shared" si="315"/>
        <v>0.17870000000000008</v>
      </c>
      <c r="D2255" s="2">
        <f t="shared" si="316"/>
        <v>0.17870000000000008</v>
      </c>
      <c r="E2255" s="2">
        <f t="shared" si="317"/>
        <v>0</v>
      </c>
      <c r="F2255" s="2">
        <f t="shared" si="318"/>
        <v>7.8789141459320852E-2</v>
      </c>
      <c r="G2255" s="2">
        <f t="shared" si="318"/>
        <v>9.5516023243948402E-3</v>
      </c>
      <c r="H2255" s="2">
        <f t="shared" si="310"/>
        <v>8.2487878769924272</v>
      </c>
      <c r="I2255" s="2">
        <f t="shared" si="311"/>
        <v>89.187772351362597</v>
      </c>
    </row>
    <row r="2256" spans="1:9" ht="13.5" x14ac:dyDescent="0.25">
      <c r="A2256" s="3">
        <f>TITRES_STAT!B2259</f>
        <v>45287</v>
      </c>
      <c r="B2256" s="6">
        <f>TITRES_STAT!D2259</f>
        <v>8.0421999999999993</v>
      </c>
      <c r="C2256" s="2">
        <f t="shared" si="315"/>
        <v>0.26809999999999956</v>
      </c>
      <c r="D2256" s="2">
        <f t="shared" si="316"/>
        <v>0.26809999999999956</v>
      </c>
      <c r="E2256" s="2">
        <f t="shared" si="317"/>
        <v>0</v>
      </c>
      <c r="F2256" s="2">
        <f t="shared" si="318"/>
        <v>9.2311345640797904E-2</v>
      </c>
      <c r="G2256" s="2">
        <f t="shared" si="318"/>
        <v>8.8693450155094937E-3</v>
      </c>
      <c r="H2256" s="2">
        <f t="shared" si="310"/>
        <v>10.407910108286067</v>
      </c>
      <c r="I2256" s="2">
        <f t="shared" si="311"/>
        <v>91.234152526555619</v>
      </c>
    </row>
    <row r="2257" spans="1:9" ht="13.5" x14ac:dyDescent="0.25">
      <c r="A2257" s="3">
        <f>TITRES_STAT!B2260</f>
        <v>45288</v>
      </c>
      <c r="B2257" s="6">
        <f>TITRES_STAT!D2260</f>
        <v>8.0421999999999993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8.5717678095026617E-2</v>
      </c>
      <c r="G2257" s="2">
        <f t="shared" si="318"/>
        <v>8.2358203715445309E-3</v>
      </c>
      <c r="H2257" s="2">
        <f t="shared" ref="H2257:H2320" si="319">F2257/G2257</f>
        <v>10.407910108286066</v>
      </c>
      <c r="I2257" s="2">
        <f t="shared" ref="I2257:I2320" si="320">IF(G2257=0,100,100-(100/(1+H2257)))</f>
        <v>91.234152526555619</v>
      </c>
    </row>
    <row r="2258" spans="1:9" ht="13.5" x14ac:dyDescent="0.25">
      <c r="A2258" s="3">
        <f>TITRES_STAT!B2261</f>
        <v>45289</v>
      </c>
      <c r="B2258" s="6">
        <f>TITRES_STAT!D2261</f>
        <v>8.0421999999999993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7.959498680252472E-2</v>
      </c>
      <c r="G2258" s="2">
        <f t="shared" si="318"/>
        <v>7.6475474878627782E-3</v>
      </c>
      <c r="H2258" s="2">
        <f t="shared" si="319"/>
        <v>10.407910108286066</v>
      </c>
      <c r="I2258" s="2">
        <f t="shared" si="320"/>
        <v>91.234152526555619</v>
      </c>
    </row>
    <row r="2259" spans="1:9" ht="13.5" x14ac:dyDescent="0.25">
      <c r="A2259" s="3">
        <f>TITRES_STAT!B2262</f>
        <v>45293</v>
      </c>
      <c r="B2259" s="6">
        <f>TITRES_STAT!D2262</f>
        <v>8.0421999999999993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7.3909630602344373E-2</v>
      </c>
      <c r="G2259" s="2">
        <f t="shared" si="318"/>
        <v>7.10129409587258E-3</v>
      </c>
      <c r="H2259" s="2">
        <f t="shared" si="319"/>
        <v>10.407910108286064</v>
      </c>
      <c r="I2259" s="2">
        <f t="shared" si="320"/>
        <v>91.234152526555619</v>
      </c>
    </row>
    <row r="2260" spans="1:9" ht="13.5" x14ac:dyDescent="0.25">
      <c r="A2260" s="3">
        <f>TITRES_STAT!B2263</f>
        <v>45294</v>
      </c>
      <c r="B2260" s="6">
        <f>TITRES_STAT!D2263</f>
        <v>8.0421999999999993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6.8630371273605481E-2</v>
      </c>
      <c r="G2260" s="2">
        <f t="shared" si="318"/>
        <v>6.5940588033102524E-3</v>
      </c>
      <c r="H2260" s="2">
        <f t="shared" si="319"/>
        <v>10.407910108286064</v>
      </c>
      <c r="I2260" s="2">
        <f t="shared" si="320"/>
        <v>91.234152526555619</v>
      </c>
    </row>
    <row r="2261" spans="1:9" ht="13.5" x14ac:dyDescent="0.25">
      <c r="A2261" s="3">
        <f>TITRES_STAT!B2264</f>
        <v>45295</v>
      </c>
      <c r="B2261" s="6">
        <f>TITRES_STAT!D2264</f>
        <v>8.0421999999999993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6.372820189691937E-2</v>
      </c>
      <c r="G2261" s="2">
        <f t="shared" si="318"/>
        <v>6.1230546030738063E-3</v>
      </c>
      <c r="H2261" s="2">
        <f t="shared" si="319"/>
        <v>10.407910108286062</v>
      </c>
      <c r="I2261" s="2">
        <f t="shared" si="320"/>
        <v>91.234152526555619</v>
      </c>
    </row>
    <row r="2262" spans="1:9" ht="13.5" x14ac:dyDescent="0.25">
      <c r="A2262" s="3">
        <f>TITRES_STAT!B2265</f>
        <v>45296</v>
      </c>
      <c r="B2262" s="6">
        <f>TITRES_STAT!D2265</f>
        <v>8.0421999999999993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5.9176187475710844E-2</v>
      </c>
      <c r="G2262" s="2">
        <f t="shared" si="318"/>
        <v>5.6856935599971055E-3</v>
      </c>
      <c r="H2262" s="2">
        <f t="shared" si="319"/>
        <v>10.407910108286062</v>
      </c>
      <c r="I2262" s="2">
        <f t="shared" si="320"/>
        <v>91.234152526555619</v>
      </c>
    </row>
    <row r="2263" spans="1:9" ht="13.5" x14ac:dyDescent="0.25">
      <c r="A2263" s="3">
        <f>TITRES_STAT!B2266</f>
        <v>45299</v>
      </c>
      <c r="B2263" s="6">
        <f>TITRES_STAT!D2266</f>
        <v>8.0421999999999993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5.4949316941731496E-2</v>
      </c>
      <c r="G2263" s="2">
        <f t="shared" si="318"/>
        <v>5.2795725914258837E-3</v>
      </c>
      <c r="H2263" s="2">
        <f t="shared" si="319"/>
        <v>10.407910108286062</v>
      </c>
      <c r="I2263" s="2">
        <f t="shared" si="320"/>
        <v>91.234152526555619</v>
      </c>
    </row>
    <row r="2264" spans="1:9" ht="13.5" x14ac:dyDescent="0.25">
      <c r="A2264" s="3">
        <f>TITRES_STAT!B2267</f>
        <v>45300</v>
      </c>
      <c r="B2264" s="6">
        <f>TITRES_STAT!D2267</f>
        <v>8.0421999999999993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5.1024365731607811E-2</v>
      </c>
      <c r="G2264" s="2">
        <f t="shared" si="318"/>
        <v>4.9024602634668924E-3</v>
      </c>
      <c r="H2264" s="2">
        <f t="shared" si="319"/>
        <v>10.40791010828606</v>
      </c>
      <c r="I2264" s="2">
        <f t="shared" si="320"/>
        <v>91.234152526555619</v>
      </c>
    </row>
    <row r="2265" spans="1:9" ht="13.5" x14ac:dyDescent="0.25">
      <c r="A2265" s="3">
        <f>TITRES_STAT!B2268</f>
        <v>45301</v>
      </c>
      <c r="B2265" s="6">
        <f>TITRES_STAT!D2268</f>
        <v>8.0421999999999993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4.7379768179350114E-2</v>
      </c>
      <c r="G2265" s="2">
        <f t="shared" si="318"/>
        <v>4.5522845303621138E-3</v>
      </c>
      <c r="H2265" s="2">
        <f t="shared" si="319"/>
        <v>10.407910108286062</v>
      </c>
      <c r="I2265" s="2">
        <f t="shared" si="320"/>
        <v>91.234152526555619</v>
      </c>
    </row>
    <row r="2266" spans="1:9" ht="13.5" x14ac:dyDescent="0.25">
      <c r="A2266" s="3">
        <f>TITRES_STAT!B2269</f>
        <v>45302</v>
      </c>
      <c r="B2266" s="6">
        <f>TITRES_STAT!D2269</f>
        <v>8.0421999999999993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4.3995499023682251E-2</v>
      </c>
      <c r="G2266" s="2">
        <f t="shared" si="318"/>
        <v>4.2271213496219628E-3</v>
      </c>
      <c r="H2266" s="2">
        <f t="shared" si="319"/>
        <v>10.407910108286062</v>
      </c>
      <c r="I2266" s="2">
        <f t="shared" si="320"/>
        <v>91.234152526555619</v>
      </c>
    </row>
    <row r="2267" spans="1:9" ht="13.5" x14ac:dyDescent="0.25">
      <c r="A2267" s="3">
        <f>TITRES_STAT!B2270</f>
        <v>45303</v>
      </c>
      <c r="B2267" s="6">
        <f>TITRES_STAT!D2270</f>
        <v>8.0421999999999993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4.0852963379133522E-2</v>
      </c>
      <c r="G2267" s="2">
        <f t="shared" si="318"/>
        <v>3.9251841103632506E-3</v>
      </c>
      <c r="H2267" s="2">
        <f t="shared" si="319"/>
        <v>10.407910108286066</v>
      </c>
      <c r="I2267" s="2">
        <f t="shared" si="320"/>
        <v>91.234152526555619</v>
      </c>
    </row>
    <row r="2268" spans="1:9" ht="13.5" x14ac:dyDescent="0.25">
      <c r="A2268" s="3">
        <f>TITRES_STAT!B2271</f>
        <v>45306</v>
      </c>
      <c r="B2268" s="6">
        <f>TITRES_STAT!D2271</f>
        <v>8.0421999999999993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3.7934894566338265E-2</v>
      </c>
      <c r="G2268" s="2">
        <f t="shared" si="318"/>
        <v>3.6448138167658752E-3</v>
      </c>
      <c r="H2268" s="2">
        <f t="shared" si="319"/>
        <v>10.407910108286064</v>
      </c>
      <c r="I2268" s="2">
        <f t="shared" si="320"/>
        <v>91.234152526555619</v>
      </c>
    </row>
    <row r="2269" spans="1:9" ht="13.5" x14ac:dyDescent="0.25">
      <c r="A2269" s="3">
        <f>TITRES_STAT!B2272</f>
        <v>45307</v>
      </c>
      <c r="B2269" s="6">
        <f>TITRES_STAT!D2272</f>
        <v>8.0421999999999993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3.5225259240171246E-2</v>
      </c>
      <c r="G2269" s="2">
        <f t="shared" si="321"/>
        <v>3.3844699727111696E-3</v>
      </c>
      <c r="H2269" s="2">
        <f t="shared" si="319"/>
        <v>10.407910108286066</v>
      </c>
      <c r="I2269" s="2">
        <f t="shared" si="320"/>
        <v>91.234152526555619</v>
      </c>
    </row>
    <row r="2270" spans="1:9" ht="13.5" x14ac:dyDescent="0.25">
      <c r="A2270" s="3">
        <f>TITRES_STAT!B2273</f>
        <v>45308</v>
      </c>
      <c r="B2270" s="6">
        <f>TITRES_STAT!D2273</f>
        <v>8.0421999999999993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3.2709169294444729E-2</v>
      </c>
      <c r="G2270" s="2">
        <f t="shared" si="321"/>
        <v>3.1427221175175145E-3</v>
      </c>
      <c r="H2270" s="2">
        <f t="shared" si="319"/>
        <v>10.407910108286066</v>
      </c>
      <c r="I2270" s="2">
        <f t="shared" si="320"/>
        <v>91.234152526555619</v>
      </c>
    </row>
    <row r="2271" spans="1:9" ht="13.5" x14ac:dyDescent="0.25">
      <c r="A2271" s="3">
        <f>TITRES_STAT!B2274</f>
        <v>45309</v>
      </c>
      <c r="B2271" s="6">
        <f>TITRES_STAT!D2274</f>
        <v>8.0421999999999993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3.0372800059127247E-2</v>
      </c>
      <c r="G2271" s="2">
        <f t="shared" si="321"/>
        <v>2.9182419662662634E-3</v>
      </c>
      <c r="H2271" s="2">
        <f t="shared" si="319"/>
        <v>10.407910108286066</v>
      </c>
      <c r="I2271" s="2">
        <f t="shared" si="320"/>
        <v>91.234152526555619</v>
      </c>
    </row>
    <row r="2272" spans="1:9" ht="13.5" x14ac:dyDescent="0.25">
      <c r="A2272" s="3">
        <f>TITRES_STAT!B2275</f>
        <v>45310</v>
      </c>
      <c r="B2272" s="6">
        <f>TITRES_STAT!D2275</f>
        <v>8.0421999999999993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2.8203314340618155E-2</v>
      </c>
      <c r="G2272" s="2">
        <f t="shared" si="321"/>
        <v>2.7097961115329591E-3</v>
      </c>
      <c r="H2272" s="2">
        <f t="shared" si="319"/>
        <v>10.407910108286064</v>
      </c>
      <c r="I2272" s="2">
        <f t="shared" si="320"/>
        <v>91.234152526555619</v>
      </c>
    </row>
    <row r="2273" spans="1:9" ht="13.5" x14ac:dyDescent="0.25">
      <c r="A2273" s="3">
        <f>TITRES_STAT!B2276</f>
        <v>45313</v>
      </c>
      <c r="B2273" s="6">
        <f>TITRES_STAT!D2276</f>
        <v>8.0421999999999993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2.6188791887716858E-2</v>
      </c>
      <c r="G2273" s="2">
        <f t="shared" si="321"/>
        <v>2.5162392464234619E-3</v>
      </c>
      <c r="H2273" s="2">
        <f t="shared" si="319"/>
        <v>10.407910108286064</v>
      </c>
      <c r="I2273" s="2">
        <f t="shared" si="320"/>
        <v>91.234152526555619</v>
      </c>
    </row>
    <row r="2274" spans="1:9" ht="13.5" x14ac:dyDescent="0.25">
      <c r="A2274" s="3">
        <f>TITRES_STAT!B2277</f>
        <v>45314</v>
      </c>
      <c r="B2274" s="6">
        <f>TITRES_STAT!D2277</f>
        <v>8.0421999999999993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2.4318163895737082E-2</v>
      </c>
      <c r="G2274" s="2">
        <f t="shared" si="321"/>
        <v>2.3365078716789289E-3</v>
      </c>
      <c r="H2274" s="2">
        <f t="shared" si="319"/>
        <v>10.407910108286064</v>
      </c>
      <c r="I2274" s="2">
        <f t="shared" si="320"/>
        <v>91.234152526555619</v>
      </c>
    </row>
    <row r="2275" spans="1:9" ht="13.5" x14ac:dyDescent="0.25">
      <c r="A2275" s="3">
        <f>TITRES_STAT!B2278</f>
        <v>45315</v>
      </c>
      <c r="B2275" s="6">
        <f>TITRES_STAT!D2278</f>
        <v>8.3996999999999993</v>
      </c>
      <c r="C2275" s="2">
        <f t="shared" si="315"/>
        <v>0.35749999999999993</v>
      </c>
      <c r="D2275" s="2">
        <f t="shared" si="316"/>
        <v>0.35749999999999993</v>
      </c>
      <c r="E2275" s="2">
        <f t="shared" si="317"/>
        <v>0</v>
      </c>
      <c r="F2275" s="2">
        <f t="shared" si="321"/>
        <v>4.8116866474612996E-2</v>
      </c>
      <c r="G2275" s="2">
        <f t="shared" si="321"/>
        <v>2.1696144522732911E-3</v>
      </c>
      <c r="H2275" s="2">
        <f t="shared" si="319"/>
        <v>22.177611521806018</v>
      </c>
      <c r="I2275" s="2">
        <f t="shared" si="320"/>
        <v>95.685491582861431</v>
      </c>
    </row>
    <row r="2276" spans="1:9" ht="13.5" x14ac:dyDescent="0.25">
      <c r="A2276" s="3">
        <f>TITRES_STAT!B2279</f>
        <v>45316</v>
      </c>
      <c r="B2276" s="6">
        <f>TITRES_STAT!D2279</f>
        <v>8.3996999999999993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4.4679947440712069E-2</v>
      </c>
      <c r="G2276" s="2">
        <f t="shared" si="321"/>
        <v>2.0146419913966277E-3</v>
      </c>
      <c r="H2276" s="2">
        <f t="shared" si="319"/>
        <v>22.177611521806018</v>
      </c>
      <c r="I2276" s="2">
        <f t="shared" si="320"/>
        <v>95.685491582861431</v>
      </c>
    </row>
    <row r="2277" spans="1:9" ht="13.5" x14ac:dyDescent="0.25">
      <c r="A2277" s="3">
        <f>TITRES_STAT!B2280</f>
        <v>45317</v>
      </c>
      <c r="B2277" s="6">
        <f>TITRES_STAT!D2280</f>
        <v>8.3996999999999993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4.1488522623518355E-2</v>
      </c>
      <c r="G2277" s="2">
        <f t="shared" si="321"/>
        <v>1.8707389920111543E-3</v>
      </c>
      <c r="H2277" s="2">
        <f t="shared" si="319"/>
        <v>22.177611521806021</v>
      </c>
      <c r="I2277" s="2">
        <f t="shared" si="320"/>
        <v>95.685491582861431</v>
      </c>
    </row>
    <row r="2278" spans="1:9" ht="13.5" x14ac:dyDescent="0.25">
      <c r="A2278" s="3">
        <f>TITRES_STAT!B2281</f>
        <v>45320</v>
      </c>
      <c r="B2278" s="6">
        <f>TITRES_STAT!D2281</f>
        <v>8.3996999999999993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3.8525056721838473E-2</v>
      </c>
      <c r="G2278" s="2">
        <f t="shared" si="321"/>
        <v>1.7371147782960718E-3</v>
      </c>
      <c r="H2278" s="2">
        <f t="shared" si="319"/>
        <v>22.177611521806021</v>
      </c>
      <c r="I2278" s="2">
        <f t="shared" si="320"/>
        <v>95.685491582861431</v>
      </c>
    </row>
    <row r="2279" spans="1:9" ht="13.5" x14ac:dyDescent="0.25">
      <c r="A2279" s="3">
        <f>TITRES_STAT!B2282</f>
        <v>45321</v>
      </c>
      <c r="B2279" s="6">
        <f>TITRES_STAT!D2282</f>
        <v>8.3996999999999993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3.5773266955992866E-2</v>
      </c>
      <c r="G2279" s="2">
        <f t="shared" si="321"/>
        <v>1.6130351512749239E-3</v>
      </c>
      <c r="H2279" s="2">
        <f t="shared" si="319"/>
        <v>22.177611521806018</v>
      </c>
      <c r="I2279" s="2">
        <f t="shared" si="320"/>
        <v>95.685491582861431</v>
      </c>
    </row>
    <row r="2280" spans="1:9" ht="13.5" x14ac:dyDescent="0.25">
      <c r="A2280" s="3">
        <f>TITRES_STAT!B2283</f>
        <v>45322</v>
      </c>
      <c r="B2280" s="6">
        <f>TITRES_STAT!D2283</f>
        <v>8.3996999999999993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3.3218033601993373E-2</v>
      </c>
      <c r="G2280" s="2">
        <f t="shared" si="321"/>
        <v>1.4978183547552863E-3</v>
      </c>
      <c r="H2280" s="2">
        <f t="shared" si="319"/>
        <v>22.177611521806018</v>
      </c>
      <c r="I2280" s="2">
        <f t="shared" si="320"/>
        <v>95.685491582861431</v>
      </c>
    </row>
    <row r="2281" spans="1:9" ht="13.5" x14ac:dyDescent="0.25">
      <c r="A2281" s="3">
        <f>TITRES_STAT!B2284</f>
        <v>45323</v>
      </c>
      <c r="B2281" s="6">
        <f>TITRES_STAT!D2284</f>
        <v>8.7750000000000004</v>
      </c>
      <c r="C2281" s="2">
        <f t="shared" si="315"/>
        <v>0.37530000000000108</v>
      </c>
      <c r="D2281" s="2">
        <f t="shared" si="316"/>
        <v>0.37530000000000108</v>
      </c>
      <c r="E2281" s="2">
        <f t="shared" si="317"/>
        <v>0</v>
      </c>
      <c r="F2281" s="2">
        <f t="shared" si="321"/>
        <v>5.7652459773279638E-2</v>
      </c>
      <c r="G2281" s="2">
        <f t="shared" si="321"/>
        <v>1.390831329415623E-3</v>
      </c>
      <c r="H2281" s="2">
        <f t="shared" si="319"/>
        <v>41.451798326618885</v>
      </c>
      <c r="I2281" s="2">
        <f t="shared" si="320"/>
        <v>97.644387188721367</v>
      </c>
    </row>
    <row r="2282" spans="1:9" ht="13.5" x14ac:dyDescent="0.25">
      <c r="A2282" s="3">
        <f>TITRES_STAT!B2285</f>
        <v>45324</v>
      </c>
      <c r="B2282" s="6">
        <f>TITRES_STAT!D2285</f>
        <v>8.7750000000000004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5.353442693233109E-2</v>
      </c>
      <c r="G2282" s="2">
        <f t="shared" si="321"/>
        <v>1.2914862344573642E-3</v>
      </c>
      <c r="H2282" s="2">
        <f t="shared" si="319"/>
        <v>41.451798326618878</v>
      </c>
      <c r="I2282" s="2">
        <f t="shared" si="320"/>
        <v>97.644387188721367</v>
      </c>
    </row>
    <row r="2283" spans="1:9" ht="13.5" x14ac:dyDescent="0.25">
      <c r="A2283" s="3">
        <f>TITRES_STAT!B2286</f>
        <v>45327</v>
      </c>
      <c r="B2283" s="6">
        <f>TITRES_STAT!D2286</f>
        <v>8.7750000000000004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4.9710539294307445E-2</v>
      </c>
      <c r="G2283" s="2">
        <f t="shared" si="321"/>
        <v>1.1992372177104095E-3</v>
      </c>
      <c r="H2283" s="2">
        <f t="shared" si="319"/>
        <v>41.451798326618885</v>
      </c>
      <c r="I2283" s="2">
        <f t="shared" si="320"/>
        <v>97.644387188721367</v>
      </c>
    </row>
    <row r="2284" spans="1:9" ht="13.5" x14ac:dyDescent="0.25">
      <c r="A2284" s="3">
        <f>TITRES_STAT!B2287</f>
        <v>45328</v>
      </c>
      <c r="B2284" s="6">
        <f>TITRES_STAT!D2287</f>
        <v>8.7750000000000004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4.61597864875712E-2</v>
      </c>
      <c r="G2284" s="2">
        <f t="shared" si="321"/>
        <v>1.1135774164453803E-3</v>
      </c>
      <c r="H2284" s="2">
        <f t="shared" si="319"/>
        <v>41.451798326618892</v>
      </c>
      <c r="I2284" s="2">
        <f t="shared" si="320"/>
        <v>97.644387188721367</v>
      </c>
    </row>
    <row r="2285" spans="1:9" ht="13.5" x14ac:dyDescent="0.25">
      <c r="A2285" s="3">
        <f>TITRES_STAT!B2288</f>
        <v>45329</v>
      </c>
      <c r="B2285" s="6">
        <f>TITRES_STAT!D2288</f>
        <v>8.7750000000000004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4.2862658881316115E-2</v>
      </c>
      <c r="G2285" s="2">
        <f t="shared" si="322"/>
        <v>1.0340361724135675E-3</v>
      </c>
      <c r="H2285" s="2">
        <f t="shared" si="319"/>
        <v>41.451798326618885</v>
      </c>
      <c r="I2285" s="2">
        <f t="shared" si="320"/>
        <v>97.644387188721367</v>
      </c>
    </row>
    <row r="2286" spans="1:9" ht="13.5" x14ac:dyDescent="0.25">
      <c r="A2286" s="3">
        <f>TITRES_STAT!B2289</f>
        <v>45330</v>
      </c>
      <c r="B2286" s="6">
        <f>TITRES_STAT!D2289</f>
        <v>8.7750000000000004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3.9801040389793534E-2</v>
      </c>
      <c r="G2286" s="2">
        <f t="shared" si="322"/>
        <v>9.601764458125984E-4</v>
      </c>
      <c r="H2286" s="2">
        <f t="shared" si="319"/>
        <v>41.451798326618885</v>
      </c>
      <c r="I2286" s="2">
        <f t="shared" si="320"/>
        <v>97.644387188721367</v>
      </c>
    </row>
    <row r="2287" spans="1:9" ht="13.5" x14ac:dyDescent="0.25">
      <c r="A2287" s="3">
        <f>TITRES_STAT!B2290</f>
        <v>45331</v>
      </c>
      <c r="B2287" s="6">
        <f>TITRES_STAT!D2290</f>
        <v>8.7570999999999994</v>
      </c>
      <c r="C2287" s="2">
        <f t="shared" si="315"/>
        <v>-1.7900000000000915E-2</v>
      </c>
      <c r="D2287" s="2">
        <f t="shared" si="316"/>
        <v>0</v>
      </c>
      <c r="E2287" s="2">
        <f t="shared" si="317"/>
        <v>1.7900000000000915E-2</v>
      </c>
      <c r="F2287" s="2">
        <f t="shared" si="322"/>
        <v>3.695810893337971E-2</v>
      </c>
      <c r="G2287" s="2">
        <f t="shared" si="322"/>
        <v>2.1701638425403354E-3</v>
      </c>
      <c r="H2287" s="2">
        <f t="shared" si="319"/>
        <v>17.030100773459363</v>
      </c>
      <c r="I2287" s="2">
        <f t="shared" si="320"/>
        <v>94.453719296610814</v>
      </c>
    </row>
    <row r="2288" spans="1:9" ht="13.5" x14ac:dyDescent="0.25">
      <c r="A2288" s="3">
        <f>TITRES_STAT!B2291</f>
        <v>45334</v>
      </c>
      <c r="B2288" s="6">
        <f>TITRES_STAT!D2291</f>
        <v>8.7570999999999994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3.4318244009566873E-2</v>
      </c>
      <c r="G2288" s="2">
        <f t="shared" si="322"/>
        <v>2.0151521395017401E-3</v>
      </c>
      <c r="H2288" s="2">
        <f t="shared" si="319"/>
        <v>17.030100773459363</v>
      </c>
      <c r="I2288" s="2">
        <f t="shared" si="320"/>
        <v>94.453719296610814</v>
      </c>
    </row>
    <row r="2289" spans="1:9" ht="13.5" x14ac:dyDescent="0.25">
      <c r="A2289" s="3">
        <f>TITRES_STAT!B2292</f>
        <v>45335</v>
      </c>
      <c r="B2289" s="6">
        <f>TITRES_STAT!D2292</f>
        <v>8.7570999999999994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3.1866940866026379E-2</v>
      </c>
      <c r="G2289" s="2">
        <f t="shared" si="322"/>
        <v>1.8712127009659016E-3</v>
      </c>
      <c r="H2289" s="2">
        <f t="shared" si="319"/>
        <v>17.03010077345936</v>
      </c>
      <c r="I2289" s="2">
        <f t="shared" si="320"/>
        <v>94.453719296610814</v>
      </c>
    </row>
    <row r="2290" spans="1:9" ht="13.5" x14ac:dyDescent="0.25">
      <c r="A2290" s="3">
        <f>TITRES_STAT!B2293</f>
        <v>45336</v>
      </c>
      <c r="B2290" s="6">
        <f>TITRES_STAT!D2293</f>
        <v>8.7570999999999994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2.9590730804167353E-2</v>
      </c>
      <c r="G2290" s="2">
        <f t="shared" si="322"/>
        <v>1.7375546508969085E-3</v>
      </c>
      <c r="H2290" s="2">
        <f t="shared" si="319"/>
        <v>17.030100773459363</v>
      </c>
      <c r="I2290" s="2">
        <f t="shared" si="320"/>
        <v>94.453719296610814</v>
      </c>
    </row>
    <row r="2291" spans="1:9" ht="13.5" x14ac:dyDescent="0.25">
      <c r="A2291" s="3">
        <f>TITRES_STAT!B2294</f>
        <v>45337</v>
      </c>
      <c r="B2291" s="6">
        <f>TITRES_STAT!D2294</f>
        <v>8.7570999999999994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2.7477107175298256E-2</v>
      </c>
      <c r="G2291" s="2">
        <f t="shared" si="322"/>
        <v>1.6134436044042723E-3</v>
      </c>
      <c r="H2291" s="2">
        <f t="shared" si="319"/>
        <v>17.03010077345936</v>
      </c>
      <c r="I2291" s="2">
        <f t="shared" si="320"/>
        <v>94.453719296610814</v>
      </c>
    </row>
    <row r="2292" spans="1:9" ht="13.5" x14ac:dyDescent="0.25">
      <c r="A2292" s="3">
        <f>TITRES_STAT!B2295</f>
        <v>45338</v>
      </c>
      <c r="B2292" s="6">
        <f>TITRES_STAT!D2295</f>
        <v>8.7570999999999994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2.5514456662776953E-2</v>
      </c>
      <c r="G2292" s="2">
        <f t="shared" si="322"/>
        <v>1.4981976326611101E-3</v>
      </c>
      <c r="H2292" s="2">
        <f t="shared" si="319"/>
        <v>17.03010077345936</v>
      </c>
      <c r="I2292" s="2">
        <f t="shared" si="320"/>
        <v>94.453719296610814</v>
      </c>
    </row>
    <row r="2293" spans="1:9" ht="13.5" x14ac:dyDescent="0.25">
      <c r="A2293" s="3">
        <f>TITRES_STAT!B2296</f>
        <v>45341</v>
      </c>
      <c r="B2293" s="6">
        <f>TITRES_STAT!D2296</f>
        <v>8.9358000000000004</v>
      </c>
      <c r="C2293" s="2">
        <f t="shared" si="315"/>
        <v>0.17870000000000097</v>
      </c>
      <c r="D2293" s="2">
        <f t="shared" si="316"/>
        <v>0.17870000000000097</v>
      </c>
      <c r="E2293" s="2">
        <f t="shared" si="317"/>
        <v>0</v>
      </c>
      <c r="F2293" s="2">
        <f t="shared" si="322"/>
        <v>3.6456281186864385E-2</v>
      </c>
      <c r="G2293" s="2">
        <f t="shared" si="322"/>
        <v>1.3911835160424595E-3</v>
      </c>
      <c r="H2293" s="2">
        <f t="shared" si="319"/>
        <v>26.205227970622193</v>
      </c>
      <c r="I2293" s="2">
        <f t="shared" si="320"/>
        <v>96.324235911274627</v>
      </c>
    </row>
    <row r="2294" spans="1:9" ht="13.5" x14ac:dyDescent="0.25">
      <c r="A2294" s="3">
        <f>TITRES_STAT!B2297</f>
        <v>45342</v>
      </c>
      <c r="B2294" s="6">
        <f>TITRES_STAT!D2297</f>
        <v>8.9358000000000004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3.3852261102088353E-2</v>
      </c>
      <c r="G2294" s="2">
        <f t="shared" si="322"/>
        <v>1.2918132648965695E-3</v>
      </c>
      <c r="H2294" s="2">
        <f t="shared" si="319"/>
        <v>26.20522797062219</v>
      </c>
      <c r="I2294" s="2">
        <f t="shared" si="320"/>
        <v>96.324235911274627</v>
      </c>
    </row>
    <row r="2295" spans="1:9" ht="13.5" x14ac:dyDescent="0.25">
      <c r="A2295" s="3">
        <f>TITRES_STAT!B2298</f>
        <v>45343</v>
      </c>
      <c r="B2295" s="6">
        <f>TITRES_STAT!D2298</f>
        <v>9.1144999999999996</v>
      </c>
      <c r="C2295" s="2">
        <f t="shared" si="315"/>
        <v>0.17869999999999919</v>
      </c>
      <c r="D2295" s="2">
        <f t="shared" si="316"/>
        <v>0.17869999999999919</v>
      </c>
      <c r="E2295" s="2">
        <f t="shared" si="317"/>
        <v>0</v>
      </c>
      <c r="F2295" s="2">
        <f t="shared" si="322"/>
        <v>4.419852816622484E-2</v>
      </c>
      <c r="G2295" s="2">
        <f t="shared" si="322"/>
        <v>1.1995408888325289E-3</v>
      </c>
      <c r="H2295" s="2">
        <f t="shared" si="319"/>
        <v>36.84620389159199</v>
      </c>
      <c r="I2295" s="2">
        <f t="shared" si="320"/>
        <v>97.35772707121582</v>
      </c>
    </row>
    <row r="2296" spans="1:9" ht="13.5" x14ac:dyDescent="0.25">
      <c r="A2296" s="3">
        <f>TITRES_STAT!B2299</f>
        <v>45344</v>
      </c>
      <c r="B2296" s="6">
        <f>TITRES_STAT!D2299</f>
        <v>9.1144999999999996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4.1041490440065928E-2</v>
      </c>
      <c r="G2296" s="2">
        <f t="shared" si="322"/>
        <v>1.1138593967730626E-3</v>
      </c>
      <c r="H2296" s="2">
        <f t="shared" si="319"/>
        <v>36.84620389159199</v>
      </c>
      <c r="I2296" s="2">
        <f t="shared" si="320"/>
        <v>97.35772707121582</v>
      </c>
    </row>
    <row r="2297" spans="1:9" ht="13.5" x14ac:dyDescent="0.25">
      <c r="A2297" s="3">
        <f>TITRES_STAT!B2300</f>
        <v>45345</v>
      </c>
      <c r="B2297" s="6">
        <f>TITRES_STAT!D2300</f>
        <v>9.1144999999999996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3.8109955408632649E-2</v>
      </c>
      <c r="G2297" s="2">
        <f t="shared" si="322"/>
        <v>1.0342980112892724E-3</v>
      </c>
      <c r="H2297" s="2">
        <f t="shared" si="319"/>
        <v>36.846203891591998</v>
      </c>
      <c r="I2297" s="2">
        <f t="shared" si="320"/>
        <v>97.35772707121582</v>
      </c>
    </row>
    <row r="2298" spans="1:9" ht="13.5" x14ac:dyDescent="0.25">
      <c r="A2298" s="3">
        <f>TITRES_STAT!B2301</f>
        <v>45348</v>
      </c>
      <c r="B2298" s="6">
        <f>TITRES_STAT!D2301</f>
        <v>9.1144999999999996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3.5387815736587461E-2</v>
      </c>
      <c r="G2298" s="2">
        <f t="shared" si="322"/>
        <v>9.6041958191146726E-4</v>
      </c>
      <c r="H2298" s="2">
        <f t="shared" si="319"/>
        <v>36.84620389159199</v>
      </c>
      <c r="I2298" s="2">
        <f t="shared" si="320"/>
        <v>97.35772707121582</v>
      </c>
    </row>
    <row r="2299" spans="1:9" ht="13.5" x14ac:dyDescent="0.25">
      <c r="A2299" s="3">
        <f>TITRES_STAT!B2302</f>
        <v>45349</v>
      </c>
      <c r="B2299" s="6">
        <f>TITRES_STAT!D2302</f>
        <v>9.1144999999999996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3.2860114612545496E-2</v>
      </c>
      <c r="G2299" s="2">
        <f t="shared" si="322"/>
        <v>8.9181818320350527E-4</v>
      </c>
      <c r="H2299" s="2">
        <f t="shared" si="319"/>
        <v>36.84620389159199</v>
      </c>
      <c r="I2299" s="2">
        <f t="shared" si="320"/>
        <v>97.35772707121582</v>
      </c>
    </row>
    <row r="2300" spans="1:9" ht="13.5" x14ac:dyDescent="0.25">
      <c r="A2300" s="3">
        <f>TITRES_STAT!B2303</f>
        <v>45350</v>
      </c>
      <c r="B2300" s="6">
        <f>TITRES_STAT!D2303</f>
        <v>9.1144999999999996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3.0512963568792247E-2</v>
      </c>
      <c r="G2300" s="2">
        <f t="shared" si="322"/>
        <v>8.2811688440325489E-4</v>
      </c>
      <c r="H2300" s="2">
        <f t="shared" si="319"/>
        <v>36.84620389159199</v>
      </c>
      <c r="I2300" s="2">
        <f t="shared" si="320"/>
        <v>97.35772707121582</v>
      </c>
    </row>
    <row r="2301" spans="1:9" ht="13.5" x14ac:dyDescent="0.25">
      <c r="A2301" s="3">
        <f>TITRES_STAT!B2304</f>
        <v>45351</v>
      </c>
      <c r="B2301" s="6">
        <f>TITRES_STAT!D2304</f>
        <v>9.1144999999999996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2.8333466171021372E-2</v>
      </c>
      <c r="G2301" s="2">
        <f t="shared" si="323"/>
        <v>7.6896567837445105E-4</v>
      </c>
      <c r="H2301" s="2">
        <f t="shared" si="319"/>
        <v>36.84620389159199</v>
      </c>
      <c r="I2301" s="2">
        <f t="shared" si="320"/>
        <v>97.35772707121582</v>
      </c>
    </row>
    <row r="2302" spans="1:9" ht="13.5" x14ac:dyDescent="0.25">
      <c r="A2302" s="3">
        <f>TITRES_STAT!B2305</f>
        <v>45352</v>
      </c>
      <c r="B2302" s="6">
        <f>TITRES_STAT!D2305</f>
        <v>9.1144999999999996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2.6309647158805561E-2</v>
      </c>
      <c r="G2302" s="2">
        <f t="shared" si="323"/>
        <v>7.1403955849056171E-4</v>
      </c>
      <c r="H2302" s="2">
        <f t="shared" si="319"/>
        <v>36.84620389159199</v>
      </c>
      <c r="I2302" s="2">
        <f t="shared" si="320"/>
        <v>97.35772707121582</v>
      </c>
    </row>
    <row r="2303" spans="1:9" ht="13.5" x14ac:dyDescent="0.25">
      <c r="A2303" s="3">
        <f>TITRES_STAT!B2306</f>
        <v>45355</v>
      </c>
      <c r="B2303" s="6">
        <f>TITRES_STAT!D2306</f>
        <v>9.1144999999999996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2.4430386647462308E-2</v>
      </c>
      <c r="G2303" s="2">
        <f t="shared" si="323"/>
        <v>6.6303673288409303E-4</v>
      </c>
      <c r="H2303" s="2">
        <f t="shared" si="319"/>
        <v>36.84620389159199</v>
      </c>
      <c r="I2303" s="2">
        <f t="shared" si="320"/>
        <v>97.35772707121582</v>
      </c>
    </row>
    <row r="2304" spans="1:9" ht="13.5" x14ac:dyDescent="0.25">
      <c r="A2304" s="3">
        <f>TITRES_STAT!B2307</f>
        <v>45356</v>
      </c>
      <c r="B2304" s="6">
        <f>TITRES_STAT!D2307</f>
        <v>9.1144999999999996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2.2685359029786429E-2</v>
      </c>
      <c r="G2304" s="2">
        <f t="shared" si="323"/>
        <v>6.1567696624951498E-4</v>
      </c>
      <c r="H2304" s="2">
        <f t="shared" si="319"/>
        <v>36.84620389159199</v>
      </c>
      <c r="I2304" s="2">
        <f t="shared" si="320"/>
        <v>97.35772707121582</v>
      </c>
    </row>
    <row r="2305" spans="1:9" ht="13.5" x14ac:dyDescent="0.25">
      <c r="A2305" s="3">
        <f>TITRES_STAT!B2308</f>
        <v>45357</v>
      </c>
      <c r="B2305" s="6">
        <f>TITRES_STAT!D2308</f>
        <v>8.9358000000000004</v>
      </c>
      <c r="C2305" s="2">
        <f t="shared" si="315"/>
        <v>-0.17869999999999919</v>
      </c>
      <c r="D2305" s="2">
        <f t="shared" si="316"/>
        <v>0</v>
      </c>
      <c r="E2305" s="2">
        <f t="shared" si="317"/>
        <v>0.17869999999999919</v>
      </c>
      <c r="F2305" s="2">
        <f t="shared" si="323"/>
        <v>2.106497624194454E-2</v>
      </c>
      <c r="G2305" s="2">
        <f t="shared" si="323"/>
        <v>1.3335985754374492E-2</v>
      </c>
      <c r="H2305" s="2">
        <f t="shared" si="319"/>
        <v>1.5795589939824863</v>
      </c>
      <c r="I2305" s="2">
        <f t="shared" si="320"/>
        <v>61.23368365163315</v>
      </c>
    </row>
    <row r="2306" spans="1:9" ht="13.5" x14ac:dyDescent="0.25">
      <c r="A2306" s="3">
        <f>TITRES_STAT!B2309</f>
        <v>45358</v>
      </c>
      <c r="B2306" s="6">
        <f>TITRES_STAT!D2309</f>
        <v>8.9358000000000004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1.9560335081805647E-2</v>
      </c>
      <c r="G2306" s="2">
        <f t="shared" si="323"/>
        <v>1.2383415343347743E-2</v>
      </c>
      <c r="H2306" s="2">
        <f t="shared" si="319"/>
        <v>1.5795589939824863</v>
      </c>
      <c r="I2306" s="2">
        <f t="shared" si="320"/>
        <v>61.23368365163315</v>
      </c>
    </row>
    <row r="2307" spans="1:9" ht="13.5" x14ac:dyDescent="0.25">
      <c r="A2307" s="3">
        <f>TITRES_STAT!B2310</f>
        <v>45359</v>
      </c>
      <c r="B2307" s="6">
        <f>TITRES_STAT!D2310</f>
        <v>8.9358000000000004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1.8163168290248104E-2</v>
      </c>
      <c r="G2307" s="2">
        <f t="shared" si="323"/>
        <v>1.1498885675965761E-2</v>
      </c>
      <c r="H2307" s="2">
        <f t="shared" si="319"/>
        <v>1.5795589939824866</v>
      </c>
      <c r="I2307" s="2">
        <f t="shared" si="320"/>
        <v>61.233683651633157</v>
      </c>
    </row>
    <row r="2308" spans="1:9" ht="13.5" x14ac:dyDescent="0.25">
      <c r="A2308" s="3">
        <f>TITRES_STAT!B2311</f>
        <v>45362</v>
      </c>
      <c r="B2308" s="6">
        <f>TITRES_STAT!D2311</f>
        <v>8.9358000000000004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1.6865799126658955E-2</v>
      </c>
      <c r="G2308" s="2">
        <f t="shared" si="323"/>
        <v>1.0677536699111064E-2</v>
      </c>
      <c r="H2308" s="2">
        <f t="shared" si="319"/>
        <v>1.5795589939824868</v>
      </c>
      <c r="I2308" s="2">
        <f t="shared" si="320"/>
        <v>61.233683651633164</v>
      </c>
    </row>
    <row r="2309" spans="1:9" ht="13.5" x14ac:dyDescent="0.25">
      <c r="A2309" s="3">
        <f>TITRES_STAT!B2312</f>
        <v>45363</v>
      </c>
      <c r="B2309" s="6">
        <f>TITRES_STAT!D2312</f>
        <v>8.9358000000000004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1.5661099189040458E-2</v>
      </c>
      <c r="G2309" s="2">
        <f t="shared" si="323"/>
        <v>9.914855506317417E-3</v>
      </c>
      <c r="H2309" s="2">
        <f t="shared" si="319"/>
        <v>1.5795589939824868</v>
      </c>
      <c r="I2309" s="2">
        <f t="shared" si="320"/>
        <v>61.233683651633164</v>
      </c>
    </row>
    <row r="2310" spans="1:9" ht="13.5" x14ac:dyDescent="0.25">
      <c r="A2310" s="3">
        <f>TITRES_STAT!B2313</f>
        <v>45364</v>
      </c>
      <c r="B2310" s="6">
        <f>TITRES_STAT!D2313</f>
        <v>8.9358000000000004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1.4542449246966139E-2</v>
      </c>
      <c r="G2310" s="2">
        <f t="shared" si="323"/>
        <v>9.206651541580459E-3</v>
      </c>
      <c r="H2310" s="2">
        <f t="shared" si="319"/>
        <v>1.5795589939824866</v>
      </c>
      <c r="I2310" s="2">
        <f t="shared" si="320"/>
        <v>61.233683651633157</v>
      </c>
    </row>
    <row r="2311" spans="1:9" ht="13.5" x14ac:dyDescent="0.25">
      <c r="A2311" s="3">
        <f>TITRES_STAT!B2314</f>
        <v>45365</v>
      </c>
      <c r="B2311" s="6">
        <f>TITRES_STAT!D2314</f>
        <v>8.9358000000000004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1.3503702872182844E-2</v>
      </c>
      <c r="G2311" s="2">
        <f t="shared" si="323"/>
        <v>8.5490335743247121E-3</v>
      </c>
      <c r="H2311" s="2">
        <f t="shared" si="319"/>
        <v>1.5795589939824868</v>
      </c>
      <c r="I2311" s="2">
        <f t="shared" si="320"/>
        <v>61.233683651633164</v>
      </c>
    </row>
    <row r="2312" spans="1:9" ht="13.5" x14ac:dyDescent="0.25">
      <c r="A2312" s="3">
        <f>TITRES_STAT!B2315</f>
        <v>45366</v>
      </c>
      <c r="B2312" s="6">
        <f>TITRES_STAT!D2315</f>
        <v>8.9358000000000004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1.2539152667026928E-2</v>
      </c>
      <c r="G2312" s="2">
        <f t="shared" si="323"/>
        <v>7.9383883190158044E-3</v>
      </c>
      <c r="H2312" s="2">
        <f t="shared" si="319"/>
        <v>1.5795589939824868</v>
      </c>
      <c r="I2312" s="2">
        <f t="shared" si="320"/>
        <v>61.233683651633164</v>
      </c>
    </row>
    <row r="2313" spans="1:9" ht="13.5" x14ac:dyDescent="0.25">
      <c r="A2313" s="3">
        <f>TITRES_STAT!B2316</f>
        <v>45369</v>
      </c>
      <c r="B2313" s="6">
        <f>TITRES_STAT!D2316</f>
        <v>8.9358000000000004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1.1643498905096432E-2</v>
      </c>
      <c r="G2313" s="2">
        <f t="shared" si="323"/>
        <v>7.3713605819432466E-3</v>
      </c>
      <c r="H2313" s="2">
        <f t="shared" si="319"/>
        <v>1.5795589939824868</v>
      </c>
      <c r="I2313" s="2">
        <f t="shared" si="320"/>
        <v>61.233683651633164</v>
      </c>
    </row>
    <row r="2314" spans="1:9" ht="13.5" x14ac:dyDescent="0.25">
      <c r="A2314" s="3">
        <f>TITRES_STAT!B2317</f>
        <v>45370</v>
      </c>
      <c r="B2314" s="6">
        <f>TITRES_STAT!D2317</f>
        <v>8.9358000000000004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1.0811820411875258E-2</v>
      </c>
      <c r="G2314" s="2">
        <f t="shared" si="323"/>
        <v>6.8448348260901574E-3</v>
      </c>
      <c r="H2314" s="2">
        <f t="shared" si="319"/>
        <v>1.5795589939824866</v>
      </c>
      <c r="I2314" s="2">
        <f t="shared" si="320"/>
        <v>61.233683651633157</v>
      </c>
    </row>
    <row r="2315" spans="1:9" ht="13.5" x14ac:dyDescent="0.25">
      <c r="A2315" s="3">
        <f>TITRES_STAT!B2318</f>
        <v>45372</v>
      </c>
      <c r="B2315" s="6">
        <f>TITRES_STAT!D2318</f>
        <v>8.9358000000000004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1.0039547525312739E-2</v>
      </c>
      <c r="G2315" s="2">
        <f t="shared" si="323"/>
        <v>6.3559180527980033E-3</v>
      </c>
      <c r="H2315" s="2">
        <f t="shared" si="319"/>
        <v>1.5795589939824866</v>
      </c>
      <c r="I2315" s="2">
        <f t="shared" si="320"/>
        <v>61.233683651633157</v>
      </c>
    </row>
    <row r="2316" spans="1:9" ht="13.5" x14ac:dyDescent="0.25">
      <c r="A2316" s="3">
        <f>TITRES_STAT!B2319</f>
        <v>45373</v>
      </c>
      <c r="B2316" s="6">
        <f>TITRES_STAT!D2319</f>
        <v>8.9178999999999995</v>
      </c>
      <c r="C2316" s="2">
        <f t="shared" si="324"/>
        <v>-1.7900000000000915E-2</v>
      </c>
      <c r="D2316" s="2">
        <f t="shared" si="325"/>
        <v>0</v>
      </c>
      <c r="E2316" s="2">
        <f t="shared" si="326"/>
        <v>1.7900000000000915E-2</v>
      </c>
      <c r="F2316" s="2">
        <f t="shared" si="323"/>
        <v>9.3224369877903997E-3</v>
      </c>
      <c r="G2316" s="2">
        <f t="shared" si="323"/>
        <v>7.1804953347410685E-3</v>
      </c>
      <c r="H2316" s="2">
        <f t="shared" si="319"/>
        <v>1.2982999853347263</v>
      </c>
      <c r="I2316" s="2">
        <f t="shared" si="320"/>
        <v>56.489578976594771</v>
      </c>
    </row>
    <row r="2317" spans="1:9" ht="13.5" x14ac:dyDescent="0.25">
      <c r="A2317" s="3">
        <f>TITRES_STAT!B2320</f>
        <v>45376</v>
      </c>
      <c r="B2317" s="6">
        <f>TITRES_STAT!D2320</f>
        <v>8.9178999999999995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8.6565486315196578E-3</v>
      </c>
      <c r="G2317" s="2">
        <f t="shared" si="327"/>
        <v>6.6676028108309925E-3</v>
      </c>
      <c r="H2317" s="2">
        <f t="shared" si="319"/>
        <v>1.2982999853347263</v>
      </c>
      <c r="I2317" s="2">
        <f t="shared" si="320"/>
        <v>56.489578976594771</v>
      </c>
    </row>
    <row r="2318" spans="1:9" ht="13.5" x14ac:dyDescent="0.25">
      <c r="A2318" s="3">
        <f>TITRES_STAT!B2321</f>
        <v>45377</v>
      </c>
      <c r="B2318" s="6">
        <f>TITRES_STAT!D2321</f>
        <v>8.9178999999999995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8.038223729268254E-3</v>
      </c>
      <c r="G2318" s="2">
        <f t="shared" si="327"/>
        <v>6.1913454672002073E-3</v>
      </c>
      <c r="H2318" s="2">
        <f t="shared" si="319"/>
        <v>1.2982999853347263</v>
      </c>
      <c r="I2318" s="2">
        <f t="shared" si="320"/>
        <v>56.489578976594771</v>
      </c>
    </row>
    <row r="2319" spans="1:9" ht="13.5" x14ac:dyDescent="0.25">
      <c r="A2319" s="3">
        <f>TITRES_STAT!B2322</f>
        <v>45378</v>
      </c>
      <c r="B2319" s="6">
        <f>TITRES_STAT!D2322</f>
        <v>8.5248000000000008</v>
      </c>
      <c r="C2319" s="2">
        <f t="shared" si="324"/>
        <v>-0.39309999999999867</v>
      </c>
      <c r="D2319" s="2">
        <f t="shared" si="325"/>
        <v>0</v>
      </c>
      <c r="E2319" s="2">
        <f t="shared" si="326"/>
        <v>0.39309999999999867</v>
      </c>
      <c r="F2319" s="2">
        <f t="shared" si="327"/>
        <v>7.4640648914633791E-3</v>
      </c>
      <c r="G2319" s="2">
        <f t="shared" si="327"/>
        <v>3.3827677933828668E-2</v>
      </c>
      <c r="H2319" s="2">
        <f t="shared" si="319"/>
        <v>0.2206496380290737</v>
      </c>
      <c r="I2319" s="2">
        <f t="shared" si="320"/>
        <v>18.076410392858222</v>
      </c>
    </row>
    <row r="2320" spans="1:9" ht="13.5" x14ac:dyDescent="0.25">
      <c r="A2320" s="3">
        <f>TITRES_STAT!B2323</f>
        <v>45379</v>
      </c>
      <c r="B2320" s="6">
        <f>TITRES_STAT!D2323</f>
        <v>8.5248000000000008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6.9309173992159953E-3</v>
      </c>
      <c r="G2320" s="2">
        <f t="shared" si="327"/>
        <v>3.1411415224269476E-2</v>
      </c>
      <c r="H2320" s="2">
        <f t="shared" si="319"/>
        <v>0.22064963802907372</v>
      </c>
      <c r="I2320" s="2">
        <f t="shared" si="320"/>
        <v>18.076410392858222</v>
      </c>
    </row>
    <row r="2321" spans="1:9" ht="13.5" x14ac:dyDescent="0.25">
      <c r="A2321" s="3">
        <f>TITRES_STAT!B2324</f>
        <v>45380</v>
      </c>
      <c r="B2321" s="6">
        <f>TITRES_STAT!D2324</f>
        <v>8.4890000000000008</v>
      </c>
      <c r="C2321" s="2">
        <f t="shared" si="324"/>
        <v>-3.5800000000000054E-2</v>
      </c>
      <c r="D2321" s="2">
        <f t="shared" si="325"/>
        <v>0</v>
      </c>
      <c r="E2321" s="2">
        <f t="shared" si="326"/>
        <v>3.5800000000000054E-2</v>
      </c>
      <c r="F2321" s="2">
        <f t="shared" si="327"/>
        <v>6.4358518707005674E-3</v>
      </c>
      <c r="G2321" s="2">
        <f t="shared" si="327"/>
        <v>3.1724885565393088E-2</v>
      </c>
      <c r="H2321" s="2">
        <f t="shared" ref="H2321:H2384" si="328">F2321/G2321</f>
        <v>0.20286446289726195</v>
      </c>
      <c r="I2321" s="2">
        <f t="shared" ref="I2321:I2384" si="329">IF(G2321=0,100,100-(100/(1+H2321)))</f>
        <v>16.865113997019705</v>
      </c>
    </row>
    <row r="2322" spans="1:9" ht="13.5" x14ac:dyDescent="0.25">
      <c r="A2322" s="3">
        <f>TITRES_STAT!B2325</f>
        <v>45383</v>
      </c>
      <c r="B2322" s="6">
        <f>TITRES_STAT!D2325</f>
        <v>8.4890000000000008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5.9761481656505269E-3</v>
      </c>
      <c r="G2322" s="2">
        <f t="shared" si="327"/>
        <v>2.9458822310722155E-2</v>
      </c>
      <c r="H2322" s="2">
        <f t="shared" si="328"/>
        <v>0.20286446289726193</v>
      </c>
      <c r="I2322" s="2">
        <f t="shared" si="329"/>
        <v>16.865113997019705</v>
      </c>
    </row>
    <row r="2323" spans="1:9" ht="13.5" x14ac:dyDescent="0.25">
      <c r="A2323" s="3">
        <f>TITRES_STAT!B2326</f>
        <v>45384</v>
      </c>
      <c r="B2323" s="6">
        <f>TITRES_STAT!D2326</f>
        <v>8.4890000000000008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5.5492804395326318E-3</v>
      </c>
      <c r="G2323" s="2">
        <f t="shared" si="327"/>
        <v>2.7354620717099147E-2</v>
      </c>
      <c r="H2323" s="2">
        <f t="shared" si="328"/>
        <v>0.2028644628972619</v>
      </c>
      <c r="I2323" s="2">
        <f t="shared" si="329"/>
        <v>16.865113997019691</v>
      </c>
    </row>
    <row r="2324" spans="1:9" ht="13.5" x14ac:dyDescent="0.25">
      <c r="A2324" s="3">
        <f>TITRES_STAT!B2327</f>
        <v>45385</v>
      </c>
      <c r="B2324" s="6">
        <f>TITRES_STAT!D2327</f>
        <v>8.4801000000000002</v>
      </c>
      <c r="C2324" s="2">
        <f t="shared" si="324"/>
        <v>-8.9000000000005741E-3</v>
      </c>
      <c r="D2324" s="2">
        <f t="shared" si="325"/>
        <v>0</v>
      </c>
      <c r="E2324" s="2">
        <f t="shared" si="326"/>
        <v>8.9000000000005741E-3</v>
      </c>
      <c r="F2324" s="2">
        <f t="shared" si="327"/>
        <v>5.1529032652803007E-3</v>
      </c>
      <c r="G2324" s="2">
        <f t="shared" si="327"/>
        <v>2.6036433523020677E-2</v>
      </c>
      <c r="H2324" s="2">
        <f t="shared" si="328"/>
        <v>0.19791125619122332</v>
      </c>
      <c r="I2324" s="2">
        <f t="shared" si="329"/>
        <v>16.521362093255973</v>
      </c>
    </row>
    <row r="2325" spans="1:9" ht="13.5" x14ac:dyDescent="0.25">
      <c r="A2325" s="3">
        <f>TITRES_STAT!B2328</f>
        <v>45386</v>
      </c>
      <c r="B2325" s="6">
        <f>TITRES_STAT!D2328</f>
        <v>8.4801000000000002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4.784838746331707E-3</v>
      </c>
      <c r="G2325" s="2">
        <f t="shared" si="327"/>
        <v>2.4176688271376343E-2</v>
      </c>
      <c r="H2325" s="2">
        <f t="shared" si="328"/>
        <v>0.19791125619122329</v>
      </c>
      <c r="I2325" s="2">
        <f t="shared" si="329"/>
        <v>16.521362093255973</v>
      </c>
    </row>
    <row r="2326" spans="1:9" ht="13.5" x14ac:dyDescent="0.25">
      <c r="A2326" s="3">
        <f>TITRES_STAT!B2329</f>
        <v>45387</v>
      </c>
      <c r="B2326" s="6">
        <f>TITRES_STAT!D2329</f>
        <v>8.4801000000000002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4.4430645501651565E-3</v>
      </c>
      <c r="G2326" s="2">
        <f t="shared" si="327"/>
        <v>2.2449781966278032E-2</v>
      </c>
      <c r="H2326" s="2">
        <f t="shared" si="328"/>
        <v>0.19791125619122332</v>
      </c>
      <c r="I2326" s="2">
        <f t="shared" si="329"/>
        <v>16.521362093255973</v>
      </c>
    </row>
    <row r="2327" spans="1:9" ht="13.5" x14ac:dyDescent="0.25">
      <c r="A2327" s="3">
        <f>TITRES_STAT!B2330</f>
        <v>45390</v>
      </c>
      <c r="B2327" s="6">
        <f>TITRES_STAT!D2330</f>
        <v>8.1404999999999994</v>
      </c>
      <c r="C2327" s="2">
        <f t="shared" si="324"/>
        <v>-0.33960000000000079</v>
      </c>
      <c r="D2327" s="2">
        <f t="shared" si="325"/>
        <v>0</v>
      </c>
      <c r="E2327" s="2">
        <f t="shared" si="326"/>
        <v>0.33960000000000079</v>
      </c>
      <c r="F2327" s="2">
        <f t="shared" si="327"/>
        <v>4.1257027965819317E-3</v>
      </c>
      <c r="G2327" s="2">
        <f t="shared" si="327"/>
        <v>4.5103368968686795E-2</v>
      </c>
      <c r="H2327" s="2">
        <f t="shared" si="328"/>
        <v>9.1472164738873901E-2</v>
      </c>
      <c r="I2327" s="2">
        <f t="shared" si="329"/>
        <v>8.3806227674855904</v>
      </c>
    </row>
    <row r="2328" spans="1:9" ht="13.5" x14ac:dyDescent="0.25">
      <c r="A2328" s="3">
        <f>TITRES_STAT!B2331</f>
        <v>45394</v>
      </c>
      <c r="B2328" s="6">
        <f>TITRES_STAT!D2331</f>
        <v>8.1404999999999994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3.831009739683222E-3</v>
      </c>
      <c r="G2328" s="2">
        <f t="shared" si="327"/>
        <v>4.188169975663774E-2</v>
      </c>
      <c r="H2328" s="2">
        <f t="shared" si="328"/>
        <v>9.1472164738873887E-2</v>
      </c>
      <c r="I2328" s="2">
        <f t="shared" si="329"/>
        <v>8.3806227674855904</v>
      </c>
    </row>
    <row r="2329" spans="1:9" ht="13.5" x14ac:dyDescent="0.25">
      <c r="A2329" s="3">
        <f>TITRES_STAT!B2332</f>
        <v>45397</v>
      </c>
      <c r="B2329" s="6">
        <f>TITRES_STAT!D2332</f>
        <v>8.1404999999999994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3.557366186848706E-3</v>
      </c>
      <c r="G2329" s="2">
        <f t="shared" si="327"/>
        <v>3.8890149774020763E-2</v>
      </c>
      <c r="H2329" s="2">
        <f t="shared" si="328"/>
        <v>9.1472164738873873E-2</v>
      </c>
      <c r="I2329" s="2">
        <f t="shared" si="329"/>
        <v>8.3806227674855904</v>
      </c>
    </row>
    <row r="2330" spans="1:9" ht="13.5" x14ac:dyDescent="0.25">
      <c r="A2330" s="3">
        <f>TITRES_STAT!B2333</f>
        <v>45398</v>
      </c>
      <c r="B2330" s="6">
        <f>TITRES_STAT!D2333</f>
        <v>8.1404999999999994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3.3032686020737986E-3</v>
      </c>
      <c r="G2330" s="2">
        <f t="shared" si="327"/>
        <v>3.6112281933019283E-2</v>
      </c>
      <c r="H2330" s="2">
        <f t="shared" si="328"/>
        <v>9.1472164738873873E-2</v>
      </c>
      <c r="I2330" s="2">
        <f t="shared" si="329"/>
        <v>8.3806227674855904</v>
      </c>
    </row>
    <row r="2331" spans="1:9" ht="13.5" x14ac:dyDescent="0.25">
      <c r="A2331" s="3">
        <f>TITRES_STAT!B2334</f>
        <v>45399</v>
      </c>
      <c r="B2331" s="6">
        <f>TITRES_STAT!D2334</f>
        <v>8.1404999999999994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3.0673208447828128E-3</v>
      </c>
      <c r="G2331" s="2">
        <f t="shared" si="327"/>
        <v>3.3532833223517904E-2</v>
      </c>
      <c r="H2331" s="2">
        <f t="shared" si="328"/>
        <v>9.1472164738873873E-2</v>
      </c>
      <c r="I2331" s="2">
        <f t="shared" si="329"/>
        <v>8.3806227674855904</v>
      </c>
    </row>
    <row r="2332" spans="1:9" ht="13.5" x14ac:dyDescent="0.25">
      <c r="A2332" s="3">
        <f>TITRES_STAT!B2335</f>
        <v>45400</v>
      </c>
      <c r="B2332" s="6">
        <f>TITRES_STAT!D2335</f>
        <v>8.1404999999999994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2.8482264987268976E-3</v>
      </c>
      <c r="G2332" s="2">
        <f t="shared" si="327"/>
        <v>3.1137630850409482E-2</v>
      </c>
      <c r="H2332" s="2">
        <f t="shared" si="328"/>
        <v>9.1472164738873873E-2</v>
      </c>
      <c r="I2332" s="2">
        <f t="shared" si="329"/>
        <v>8.3806227674855904</v>
      </c>
    </row>
    <row r="2333" spans="1:9" ht="13.5" x14ac:dyDescent="0.25">
      <c r="A2333" s="3">
        <f>TITRES_STAT!B2336</f>
        <v>45401</v>
      </c>
      <c r="B2333" s="6">
        <f>TITRES_STAT!D2336</f>
        <v>8.1404999999999994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2.6447817488178334E-3</v>
      </c>
      <c r="G2333" s="2">
        <f t="shared" si="330"/>
        <v>2.891351436109452E-2</v>
      </c>
      <c r="H2333" s="2">
        <f t="shared" si="328"/>
        <v>9.1472164738873873E-2</v>
      </c>
      <c r="I2333" s="2">
        <f t="shared" si="329"/>
        <v>8.3806227674855904</v>
      </c>
    </row>
    <row r="2334" spans="1:9" ht="13.5" x14ac:dyDescent="0.25">
      <c r="A2334" s="3">
        <f>TITRES_STAT!B2337</f>
        <v>45404</v>
      </c>
      <c r="B2334" s="6">
        <f>TITRES_STAT!D2337</f>
        <v>8.1404999999999994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2.4558687667594167E-3</v>
      </c>
      <c r="G2334" s="2">
        <f t="shared" si="330"/>
        <v>2.6848263335302054E-2</v>
      </c>
      <c r="H2334" s="2">
        <f t="shared" si="328"/>
        <v>9.1472164738873873E-2</v>
      </c>
      <c r="I2334" s="2">
        <f t="shared" si="329"/>
        <v>8.3806227674855904</v>
      </c>
    </row>
    <row r="2335" spans="1:9" ht="13.5" x14ac:dyDescent="0.25">
      <c r="A2335" s="3">
        <f>TITRES_STAT!B2338</f>
        <v>45405</v>
      </c>
      <c r="B2335" s="6">
        <f>TITRES_STAT!D2338</f>
        <v>8.1404999999999994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2.280449569133744E-3</v>
      </c>
      <c r="G2335" s="2">
        <f t="shared" si="330"/>
        <v>2.4930530239923337E-2</v>
      </c>
      <c r="H2335" s="2">
        <f t="shared" si="328"/>
        <v>9.147216473887386E-2</v>
      </c>
      <c r="I2335" s="2">
        <f t="shared" si="329"/>
        <v>8.3806227674855904</v>
      </c>
    </row>
    <row r="2336" spans="1:9" ht="13.5" x14ac:dyDescent="0.25">
      <c r="A2336" s="3">
        <f>TITRES_STAT!B2339</f>
        <v>45406</v>
      </c>
      <c r="B2336" s="6">
        <f>TITRES_STAT!D2339</f>
        <v>8.1404999999999994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2.1175603141956193E-3</v>
      </c>
      <c r="G2336" s="2">
        <f t="shared" si="330"/>
        <v>2.3149778079928813E-2</v>
      </c>
      <c r="H2336" s="2">
        <f t="shared" si="328"/>
        <v>9.147216473887386E-2</v>
      </c>
      <c r="I2336" s="2">
        <f t="shared" si="329"/>
        <v>8.3806227674855904</v>
      </c>
    </row>
    <row r="2337" spans="1:9" ht="13.5" x14ac:dyDescent="0.25">
      <c r="A2337" s="3">
        <f>TITRES_STAT!B2340</f>
        <v>45407</v>
      </c>
      <c r="B2337" s="6">
        <f>TITRES_STAT!D2340</f>
        <v>8.1404999999999994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1.9663060060387894E-3</v>
      </c>
      <c r="G2337" s="2">
        <f t="shared" si="330"/>
        <v>2.149622250279104E-2</v>
      </c>
      <c r="H2337" s="2">
        <f t="shared" si="328"/>
        <v>9.147216473887386E-2</v>
      </c>
      <c r="I2337" s="2">
        <f t="shared" si="329"/>
        <v>8.3806227674855904</v>
      </c>
    </row>
    <row r="2338" spans="1:9" ht="13.5" x14ac:dyDescent="0.25">
      <c r="A2338" s="3">
        <f>TITRES_STAT!B2341</f>
        <v>45408</v>
      </c>
      <c r="B2338" s="6">
        <f>TITRES_STAT!D2341</f>
        <v>8.1404999999999994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1.8258555770360187E-3</v>
      </c>
      <c r="G2338" s="2">
        <f t="shared" si="330"/>
        <v>1.9960778038305965E-2</v>
      </c>
      <c r="H2338" s="2">
        <f t="shared" si="328"/>
        <v>9.1472164738873873E-2</v>
      </c>
      <c r="I2338" s="2">
        <f t="shared" si="329"/>
        <v>8.3806227674855904</v>
      </c>
    </row>
    <row r="2339" spans="1:9" ht="13.5" x14ac:dyDescent="0.25">
      <c r="A2339" s="3">
        <f>TITRES_STAT!B2342</f>
        <v>45411</v>
      </c>
      <c r="B2339" s="6">
        <f>TITRES_STAT!D2342</f>
        <v>8.1404999999999994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1.6954373215334461E-3</v>
      </c>
      <c r="G2339" s="2">
        <f t="shared" si="330"/>
        <v>1.8535008178426966E-2</v>
      </c>
      <c r="H2339" s="2">
        <f t="shared" si="328"/>
        <v>9.1472164738873873E-2</v>
      </c>
      <c r="I2339" s="2">
        <f t="shared" si="329"/>
        <v>8.3806227674855904</v>
      </c>
    </row>
    <row r="2340" spans="1:9" ht="13.5" x14ac:dyDescent="0.25">
      <c r="A2340" s="3">
        <f>TITRES_STAT!B2343</f>
        <v>45412</v>
      </c>
      <c r="B2340" s="6">
        <f>TITRES_STAT!D2343</f>
        <v>8.1404999999999994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1.5743346557096287E-3</v>
      </c>
      <c r="G2340" s="2">
        <f t="shared" si="330"/>
        <v>1.7211079022825041E-2</v>
      </c>
      <c r="H2340" s="2">
        <f t="shared" si="328"/>
        <v>9.1472164738873887E-2</v>
      </c>
      <c r="I2340" s="2">
        <f t="shared" si="329"/>
        <v>8.3806227674855904</v>
      </c>
    </row>
    <row r="2341" spans="1:9" ht="13.5" x14ac:dyDescent="0.25">
      <c r="A2341" s="3">
        <f>TITRES_STAT!B2344</f>
        <v>45414</v>
      </c>
      <c r="B2341" s="6">
        <f>TITRES_STAT!D2344</f>
        <v>8.1404999999999994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1.4618821803017979E-3</v>
      </c>
      <c r="G2341" s="2">
        <f t="shared" si="330"/>
        <v>1.5981716235480396E-2</v>
      </c>
      <c r="H2341" s="2">
        <f t="shared" si="328"/>
        <v>9.1472164738873873E-2</v>
      </c>
      <c r="I2341" s="2">
        <f t="shared" si="329"/>
        <v>8.3806227674855904</v>
      </c>
    </row>
    <row r="2342" spans="1:9" ht="13.5" x14ac:dyDescent="0.25">
      <c r="A2342" s="3">
        <f>TITRES_STAT!B2345</f>
        <v>45415</v>
      </c>
      <c r="B2342" s="6">
        <f>TITRES_STAT!D2345</f>
        <v>8.1404999999999994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1.3574620245659552E-3</v>
      </c>
      <c r="G2342" s="2">
        <f t="shared" si="330"/>
        <v>1.4840165075803225E-2</v>
      </c>
      <c r="H2342" s="2">
        <f t="shared" si="328"/>
        <v>9.147216473887386E-2</v>
      </c>
      <c r="I2342" s="2">
        <f t="shared" si="329"/>
        <v>8.3806227674855904</v>
      </c>
    </row>
    <row r="2343" spans="1:9" ht="13.5" x14ac:dyDescent="0.25">
      <c r="A2343" s="3">
        <f>TITRES_STAT!B2346</f>
        <v>45418</v>
      </c>
      <c r="B2343" s="6">
        <f>TITRES_STAT!D2346</f>
        <v>8.1404999999999994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1.2605004513826727E-3</v>
      </c>
      <c r="G2343" s="2">
        <f t="shared" si="330"/>
        <v>1.3780153284674425E-2</v>
      </c>
      <c r="H2343" s="2">
        <f t="shared" si="328"/>
        <v>9.147216473887386E-2</v>
      </c>
      <c r="I2343" s="2">
        <f t="shared" si="329"/>
        <v>8.3806227674855904</v>
      </c>
    </row>
    <row r="2344" spans="1:9" ht="13.5" x14ac:dyDescent="0.25">
      <c r="A2344" s="3">
        <f>TITRES_STAT!B2347</f>
        <v>45419</v>
      </c>
      <c r="B2344" s="6">
        <f>TITRES_STAT!D2347</f>
        <v>8.1404999999999994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1.1704647048553388E-3</v>
      </c>
      <c r="G2344" s="2">
        <f t="shared" si="330"/>
        <v>1.2795856621483396E-2</v>
      </c>
      <c r="H2344" s="2">
        <f t="shared" si="328"/>
        <v>9.1472164738873832E-2</v>
      </c>
      <c r="I2344" s="2">
        <f t="shared" si="329"/>
        <v>8.3806227674855904</v>
      </c>
    </row>
    <row r="2345" spans="1:9" ht="13.5" x14ac:dyDescent="0.25">
      <c r="A2345" s="3">
        <f>TITRES_STAT!B2348</f>
        <v>45420</v>
      </c>
      <c r="B2345" s="6">
        <f>TITRES_STAT!D2348</f>
        <v>8.0421999999999993</v>
      </c>
      <c r="C2345" s="2">
        <f t="shared" si="324"/>
        <v>-9.8300000000000054E-2</v>
      </c>
      <c r="D2345" s="2">
        <f t="shared" si="325"/>
        <v>0</v>
      </c>
      <c r="E2345" s="2">
        <f t="shared" si="326"/>
        <v>9.8300000000000054E-2</v>
      </c>
      <c r="F2345" s="2">
        <f t="shared" si="330"/>
        <v>1.0868600830799574E-3</v>
      </c>
      <c r="G2345" s="2">
        <f t="shared" si="330"/>
        <v>1.8903295434234586E-2</v>
      </c>
      <c r="H2345" s="2">
        <f t="shared" si="328"/>
        <v>5.7495799442017527E-2</v>
      </c>
      <c r="I2345" s="2">
        <f t="shared" si="329"/>
        <v>5.4369766265128305</v>
      </c>
    </row>
    <row r="2346" spans="1:9" ht="13.5" x14ac:dyDescent="0.25">
      <c r="A2346" s="3">
        <f>TITRES_STAT!B2349</f>
        <v>45421</v>
      </c>
      <c r="B2346" s="6">
        <f>TITRES_STAT!D2349</f>
        <v>8.0421999999999993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1.0092272200028175E-3</v>
      </c>
      <c r="G2346" s="2">
        <f t="shared" si="330"/>
        <v>1.7553060046074973E-2</v>
      </c>
      <c r="H2346" s="2">
        <f t="shared" si="328"/>
        <v>5.7495799442017527E-2</v>
      </c>
      <c r="I2346" s="2">
        <f t="shared" si="329"/>
        <v>5.4369766265128305</v>
      </c>
    </row>
    <row r="2347" spans="1:9" ht="13.5" x14ac:dyDescent="0.25">
      <c r="A2347" s="3">
        <f>TITRES_STAT!B2350</f>
        <v>45422</v>
      </c>
      <c r="B2347" s="6">
        <f>TITRES_STAT!D2350</f>
        <v>8.0421999999999993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9.371395614311877E-4</v>
      </c>
      <c r="G2347" s="2">
        <f t="shared" si="330"/>
        <v>1.6299270042783903E-2</v>
      </c>
      <c r="H2347" s="2">
        <f t="shared" si="328"/>
        <v>5.7495799442017527E-2</v>
      </c>
      <c r="I2347" s="2">
        <f t="shared" si="329"/>
        <v>5.4369766265128305</v>
      </c>
    </row>
    <row r="2348" spans="1:9" ht="13.5" x14ac:dyDescent="0.25">
      <c r="A2348" s="3">
        <f>TITRES_STAT!B2351</f>
        <v>45425</v>
      </c>
      <c r="B2348" s="6">
        <f>TITRES_STAT!D2351</f>
        <v>8.0421999999999993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8.7020102132896011E-4</v>
      </c>
      <c r="G2348" s="2">
        <f t="shared" si="330"/>
        <v>1.5135036468299338E-2</v>
      </c>
      <c r="H2348" s="2">
        <f t="shared" si="328"/>
        <v>5.7495799442017534E-2</v>
      </c>
      <c r="I2348" s="2">
        <f t="shared" si="329"/>
        <v>5.4369766265128305</v>
      </c>
    </row>
    <row r="2349" spans="1:9" ht="13.5" x14ac:dyDescent="0.25">
      <c r="A2349" s="3">
        <f>TITRES_STAT!B2352</f>
        <v>45426</v>
      </c>
      <c r="B2349" s="6">
        <f>TITRES_STAT!D2352</f>
        <v>8.0421999999999993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8.0804380551974871E-4</v>
      </c>
      <c r="G2349" s="2">
        <f t="shared" si="331"/>
        <v>1.4053962434849385E-2</v>
      </c>
      <c r="H2349" s="2">
        <f t="shared" si="328"/>
        <v>5.7495799442017534E-2</v>
      </c>
      <c r="I2349" s="2">
        <f t="shared" si="329"/>
        <v>5.4369766265128305</v>
      </c>
    </row>
    <row r="2350" spans="1:9" ht="13.5" x14ac:dyDescent="0.25">
      <c r="A2350" s="3">
        <f>TITRES_STAT!B2353</f>
        <v>45427</v>
      </c>
      <c r="B2350" s="6">
        <f>TITRES_STAT!D2353</f>
        <v>8.0421999999999993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7.5032639083976664E-4</v>
      </c>
      <c r="G2350" s="2">
        <f t="shared" si="331"/>
        <v>1.3050107975217287E-2</v>
      </c>
      <c r="H2350" s="2">
        <f t="shared" si="328"/>
        <v>5.7495799442017534E-2</v>
      </c>
      <c r="I2350" s="2">
        <f t="shared" si="329"/>
        <v>5.4369766265128305</v>
      </c>
    </row>
    <row r="2351" spans="1:9" ht="13.5" x14ac:dyDescent="0.25">
      <c r="A2351" s="3">
        <f>TITRES_STAT!B2354</f>
        <v>45428</v>
      </c>
      <c r="B2351" s="6">
        <f>TITRES_STAT!D2354</f>
        <v>8.0421999999999993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6.967316486369262E-4</v>
      </c>
      <c r="G2351" s="2">
        <f t="shared" si="331"/>
        <v>1.2117957405558908E-2</v>
      </c>
      <c r="H2351" s="2">
        <f t="shared" si="328"/>
        <v>5.7495799442017541E-2</v>
      </c>
      <c r="I2351" s="2">
        <f t="shared" si="329"/>
        <v>5.4369766265128305</v>
      </c>
    </row>
    <row r="2352" spans="1:9" ht="13.5" x14ac:dyDescent="0.25">
      <c r="A2352" s="3">
        <f>TITRES_STAT!B2355</f>
        <v>45429</v>
      </c>
      <c r="B2352" s="6">
        <f>TITRES_STAT!D2355</f>
        <v>8.3102999999999998</v>
      </c>
      <c r="C2352" s="2">
        <f t="shared" si="324"/>
        <v>0.26810000000000045</v>
      </c>
      <c r="D2352" s="2">
        <f t="shared" si="325"/>
        <v>0.26810000000000045</v>
      </c>
      <c r="E2352" s="2">
        <f t="shared" si="326"/>
        <v>0</v>
      </c>
      <c r="F2352" s="2">
        <f t="shared" si="331"/>
        <v>1.979696510230575E-2</v>
      </c>
      <c r="G2352" s="2">
        <f t="shared" si="331"/>
        <v>1.1252389019447558E-2</v>
      </c>
      <c r="H2352" s="2">
        <f t="shared" si="328"/>
        <v>1.7593566191224423</v>
      </c>
      <c r="I2352" s="2">
        <f t="shared" si="329"/>
        <v>63.759667993982248</v>
      </c>
    </row>
    <row r="2353" spans="1:9" ht="13.5" x14ac:dyDescent="0.25">
      <c r="A2353" s="3">
        <f>TITRES_STAT!B2356</f>
        <v>45432</v>
      </c>
      <c r="B2353" s="6">
        <f>TITRES_STAT!D2356</f>
        <v>8.3102999999999998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1.8382896166426767E-2</v>
      </c>
      <c r="G2353" s="2">
        <f t="shared" si="331"/>
        <v>1.0448646946629876E-2</v>
      </c>
      <c r="H2353" s="2">
        <f t="shared" si="328"/>
        <v>1.7593566191224421</v>
      </c>
      <c r="I2353" s="2">
        <f t="shared" si="329"/>
        <v>63.759667993982241</v>
      </c>
    </row>
    <row r="2354" spans="1:9" ht="13.5" x14ac:dyDescent="0.25">
      <c r="A2354" s="3">
        <f>TITRES_STAT!B2357</f>
        <v>45433</v>
      </c>
      <c r="B2354" s="6">
        <f>TITRES_STAT!D2357</f>
        <v>8.3102999999999998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1.7069832154539142E-2</v>
      </c>
      <c r="G2354" s="2">
        <f t="shared" si="331"/>
        <v>9.7023150218706004E-3</v>
      </c>
      <c r="H2354" s="2">
        <f t="shared" si="328"/>
        <v>1.7593566191224421</v>
      </c>
      <c r="I2354" s="2">
        <f t="shared" si="329"/>
        <v>63.759667993982241</v>
      </c>
    </row>
    <row r="2355" spans="1:9" ht="13.5" x14ac:dyDescent="0.25">
      <c r="A2355" s="3">
        <f>TITRES_STAT!B2358</f>
        <v>45434</v>
      </c>
      <c r="B2355" s="6">
        <f>TITRES_STAT!D2358</f>
        <v>8.4890000000000008</v>
      </c>
      <c r="C2355" s="2">
        <f t="shared" si="324"/>
        <v>0.17870000000000097</v>
      </c>
      <c r="D2355" s="2">
        <f t="shared" si="325"/>
        <v>0.17870000000000097</v>
      </c>
      <c r="E2355" s="2">
        <f t="shared" si="326"/>
        <v>0</v>
      </c>
      <c r="F2355" s="2">
        <f t="shared" si="331"/>
        <v>2.8614844143500701E-2</v>
      </c>
      <c r="G2355" s="2">
        <f t="shared" si="331"/>
        <v>9.0092925203084148E-3</v>
      </c>
      <c r="H2355" s="2">
        <f t="shared" si="328"/>
        <v>3.1761477473395581</v>
      </c>
      <c r="I2355" s="2">
        <f t="shared" si="329"/>
        <v>76.054487041626899</v>
      </c>
    </row>
    <row r="2356" spans="1:9" ht="13.5" x14ac:dyDescent="0.25">
      <c r="A2356" s="3">
        <f>TITRES_STAT!B2359</f>
        <v>45435</v>
      </c>
      <c r="B2356" s="6">
        <f>TITRES_STAT!D2359</f>
        <v>8.4890000000000008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2.6570926704679223E-2</v>
      </c>
      <c r="G2356" s="2">
        <f t="shared" si="331"/>
        <v>8.3657716260006707E-3</v>
      </c>
      <c r="H2356" s="2">
        <f t="shared" si="328"/>
        <v>3.1761477473395581</v>
      </c>
      <c r="I2356" s="2">
        <f t="shared" si="329"/>
        <v>76.054487041626899</v>
      </c>
    </row>
    <row r="2357" spans="1:9" ht="13.5" x14ac:dyDescent="0.25">
      <c r="A2357" s="3">
        <f>TITRES_STAT!B2360</f>
        <v>45436</v>
      </c>
      <c r="B2357" s="6">
        <f>TITRES_STAT!D2360</f>
        <v>8.4890000000000008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2.4673003368630708E-2</v>
      </c>
      <c r="G2357" s="2">
        <f t="shared" si="331"/>
        <v>7.7682165098577659E-3</v>
      </c>
      <c r="H2357" s="2">
        <f t="shared" si="328"/>
        <v>3.1761477473395581</v>
      </c>
      <c r="I2357" s="2">
        <f t="shared" si="329"/>
        <v>76.054487041626899</v>
      </c>
    </row>
    <row r="2358" spans="1:9" ht="13.5" x14ac:dyDescent="0.25">
      <c r="A2358" s="3">
        <f>TITRES_STAT!B2361</f>
        <v>45439</v>
      </c>
      <c r="B2358" s="6">
        <f>TITRES_STAT!D2361</f>
        <v>8.4890000000000008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2.2910645985157085E-2</v>
      </c>
      <c r="G2358" s="2">
        <f t="shared" si="331"/>
        <v>7.2133439020107826E-3</v>
      </c>
      <c r="H2358" s="2">
        <f t="shared" si="328"/>
        <v>3.1761477473395581</v>
      </c>
      <c r="I2358" s="2">
        <f t="shared" si="329"/>
        <v>76.054487041626899</v>
      </c>
    </row>
    <row r="2359" spans="1:9" ht="13.5" x14ac:dyDescent="0.25">
      <c r="A2359" s="3">
        <f>TITRES_STAT!B2362</f>
        <v>45440</v>
      </c>
      <c r="B2359" s="6">
        <f>TITRES_STAT!D2362</f>
        <v>8.4890000000000008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2.1274171271931576E-2</v>
      </c>
      <c r="G2359" s="2">
        <f t="shared" si="331"/>
        <v>6.6981050518671549E-3</v>
      </c>
      <c r="H2359" s="2">
        <f t="shared" si="328"/>
        <v>3.1761477473395576</v>
      </c>
      <c r="I2359" s="2">
        <f t="shared" si="329"/>
        <v>76.054487041626899</v>
      </c>
    </row>
    <row r="2360" spans="1:9" ht="13.5" x14ac:dyDescent="0.25">
      <c r="A2360" s="3">
        <f>TITRES_STAT!B2363</f>
        <v>45441</v>
      </c>
      <c r="B2360" s="6">
        <f>TITRES_STAT!D2363</f>
        <v>8.4890000000000008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1.9754587609650747E-2</v>
      </c>
      <c r="G2360" s="2">
        <f t="shared" si="331"/>
        <v>6.219668976733787E-3</v>
      </c>
      <c r="H2360" s="2">
        <f t="shared" si="328"/>
        <v>3.1761477473395572</v>
      </c>
      <c r="I2360" s="2">
        <f t="shared" si="329"/>
        <v>76.054487041626899</v>
      </c>
    </row>
    <row r="2361" spans="1:9" ht="13.5" x14ac:dyDescent="0.25">
      <c r="A2361" s="3">
        <f>TITRES_STAT!B2364</f>
        <v>45442</v>
      </c>
      <c r="B2361" s="6">
        <f>TITRES_STAT!D2364</f>
        <v>8.4890000000000008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1.8343545637532838E-2</v>
      </c>
      <c r="G2361" s="2">
        <f t="shared" si="331"/>
        <v>5.7754069069670877E-3</v>
      </c>
      <c r="H2361" s="2">
        <f t="shared" si="328"/>
        <v>3.1761477473395576</v>
      </c>
      <c r="I2361" s="2">
        <f t="shared" si="329"/>
        <v>76.054487041626899</v>
      </c>
    </row>
    <row r="2362" spans="1:9" ht="13.5" x14ac:dyDescent="0.25">
      <c r="A2362" s="3">
        <f>TITRES_STAT!B2365</f>
        <v>45443</v>
      </c>
      <c r="B2362" s="6">
        <f>TITRES_STAT!D2365</f>
        <v>8.8643000000000001</v>
      </c>
      <c r="C2362" s="2">
        <f t="shared" si="324"/>
        <v>0.3752999999999993</v>
      </c>
      <c r="D2362" s="2">
        <f t="shared" si="325"/>
        <v>0.3752999999999993</v>
      </c>
      <c r="E2362" s="2">
        <f t="shared" si="326"/>
        <v>0</v>
      </c>
      <c r="F2362" s="2">
        <f t="shared" si="331"/>
        <v>4.3840435234851871E-2</v>
      </c>
      <c r="G2362" s="2">
        <f t="shared" si="331"/>
        <v>5.3628778421837249E-3</v>
      </c>
      <c r="H2362" s="2">
        <f t="shared" si="328"/>
        <v>8.1747965411422392</v>
      </c>
      <c r="I2362" s="2">
        <f t="shared" si="329"/>
        <v>89.100575740118785</v>
      </c>
    </row>
    <row r="2363" spans="1:9" ht="13.5" x14ac:dyDescent="0.25">
      <c r="A2363" s="3">
        <f>TITRES_STAT!B2366</f>
        <v>45446</v>
      </c>
      <c r="B2363" s="6">
        <f>TITRES_STAT!D2366</f>
        <v>8.8643000000000001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4.0708975575219589E-2</v>
      </c>
      <c r="G2363" s="2">
        <f t="shared" si="331"/>
        <v>4.9798151391706024E-3</v>
      </c>
      <c r="H2363" s="2">
        <f t="shared" si="328"/>
        <v>8.1747965411422374</v>
      </c>
      <c r="I2363" s="2">
        <f t="shared" si="329"/>
        <v>89.100575740118785</v>
      </c>
    </row>
    <row r="2364" spans="1:9" ht="13.5" x14ac:dyDescent="0.25">
      <c r="A2364" s="3">
        <f>TITRES_STAT!B2367</f>
        <v>45447</v>
      </c>
      <c r="B2364" s="6">
        <f>TITRES_STAT!D2367</f>
        <v>8.8643000000000001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3.7801191605561051E-2</v>
      </c>
      <c r="G2364" s="2">
        <f t="shared" si="331"/>
        <v>4.6241140578012737E-3</v>
      </c>
      <c r="H2364" s="2">
        <f t="shared" si="328"/>
        <v>8.1747965411422374</v>
      </c>
      <c r="I2364" s="2">
        <f t="shared" si="329"/>
        <v>89.100575740118785</v>
      </c>
    </row>
    <row r="2365" spans="1:9" ht="13.5" x14ac:dyDescent="0.25">
      <c r="A2365" s="3">
        <f>TITRES_STAT!B2368</f>
        <v>45448</v>
      </c>
      <c r="B2365" s="6">
        <f>TITRES_STAT!D2368</f>
        <v>8.8643000000000001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3.5101106490878116E-2</v>
      </c>
      <c r="G2365" s="2">
        <f t="shared" si="332"/>
        <v>4.2938201965297537E-3</v>
      </c>
      <c r="H2365" s="2">
        <f t="shared" si="328"/>
        <v>8.1747965411422374</v>
      </c>
      <c r="I2365" s="2">
        <f t="shared" si="329"/>
        <v>89.100575740118785</v>
      </c>
    </row>
    <row r="2366" spans="1:9" ht="13.5" x14ac:dyDescent="0.25">
      <c r="A2366" s="3">
        <f>TITRES_STAT!B2369</f>
        <v>45449</v>
      </c>
      <c r="B2366" s="6">
        <f>TITRES_STAT!D2369</f>
        <v>8.8643000000000001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3.2593884598672539E-2</v>
      </c>
      <c r="G2366" s="2">
        <f t="shared" si="332"/>
        <v>3.9871187539204855E-3</v>
      </c>
      <c r="H2366" s="2">
        <f t="shared" si="328"/>
        <v>8.1747965411422392</v>
      </c>
      <c r="I2366" s="2">
        <f t="shared" si="329"/>
        <v>89.100575740118785</v>
      </c>
    </row>
    <row r="2367" spans="1:9" ht="13.5" x14ac:dyDescent="0.25">
      <c r="A2367" s="3">
        <f>TITRES_STAT!B2370</f>
        <v>45450</v>
      </c>
      <c r="B2367" s="6">
        <f>TITRES_STAT!D2370</f>
        <v>8.8643000000000001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3.0265749984481644E-2</v>
      </c>
      <c r="G2367" s="2">
        <f t="shared" si="332"/>
        <v>3.7023245572118794E-3</v>
      </c>
      <c r="H2367" s="2">
        <f t="shared" si="328"/>
        <v>8.1747965411422392</v>
      </c>
      <c r="I2367" s="2">
        <f t="shared" si="329"/>
        <v>89.100575740118785</v>
      </c>
    </row>
    <row r="2368" spans="1:9" ht="13.5" x14ac:dyDescent="0.25">
      <c r="A2368" s="3">
        <f>TITRES_STAT!B2371</f>
        <v>45453</v>
      </c>
      <c r="B2368" s="6">
        <f>TITRES_STAT!D2371</f>
        <v>8.8643000000000001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2.8103910699875809E-2</v>
      </c>
      <c r="G2368" s="2">
        <f t="shared" si="332"/>
        <v>3.4378728031253169E-3</v>
      </c>
      <c r="H2368" s="2">
        <f t="shared" si="328"/>
        <v>8.1747965411422374</v>
      </c>
      <c r="I2368" s="2">
        <f t="shared" si="329"/>
        <v>89.100575740118785</v>
      </c>
    </row>
    <row r="2369" spans="1:9" ht="13.5" x14ac:dyDescent="0.25">
      <c r="A2369" s="3">
        <f>TITRES_STAT!B2372</f>
        <v>45454</v>
      </c>
      <c r="B2369" s="6">
        <f>TITRES_STAT!D2372</f>
        <v>8.8643000000000001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2.6096488507027536E-2</v>
      </c>
      <c r="G2369" s="2">
        <f t="shared" si="332"/>
        <v>3.1923104600449369E-3</v>
      </c>
      <c r="H2369" s="2">
        <f t="shared" si="328"/>
        <v>8.1747965411422374</v>
      </c>
      <c r="I2369" s="2">
        <f t="shared" si="329"/>
        <v>89.100575740118785</v>
      </c>
    </row>
    <row r="2370" spans="1:9" ht="13.5" x14ac:dyDescent="0.25">
      <c r="A2370" s="3">
        <f>TITRES_STAT!B2373</f>
        <v>45455</v>
      </c>
      <c r="B2370" s="6">
        <f>TITRES_STAT!D2373</f>
        <v>8.8643000000000001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2.4232453613668426E-2</v>
      </c>
      <c r="G2370" s="2">
        <f t="shared" si="332"/>
        <v>2.9642882843274416E-3</v>
      </c>
      <c r="H2370" s="2">
        <f t="shared" si="328"/>
        <v>8.1747965411422374</v>
      </c>
      <c r="I2370" s="2">
        <f t="shared" si="329"/>
        <v>89.100575740118785</v>
      </c>
    </row>
    <row r="2371" spans="1:9" ht="13.5" x14ac:dyDescent="0.25">
      <c r="A2371" s="3">
        <f>TITRES_STAT!B2374</f>
        <v>45456</v>
      </c>
      <c r="B2371" s="6">
        <f>TITRES_STAT!D2374</f>
        <v>8.8643000000000001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2.2501564069834969E-2</v>
      </c>
      <c r="G2371" s="2">
        <f t="shared" si="332"/>
        <v>2.7525534068754817E-3</v>
      </c>
      <c r="H2371" s="2">
        <f t="shared" si="328"/>
        <v>8.1747965411422374</v>
      </c>
      <c r="I2371" s="2">
        <f t="shared" si="329"/>
        <v>89.100575740118785</v>
      </c>
    </row>
    <row r="2372" spans="1:9" ht="13.5" x14ac:dyDescent="0.25">
      <c r="A2372" s="3">
        <f>TITRES_STAT!B2375</f>
        <v>45457</v>
      </c>
      <c r="B2372" s="6">
        <f>TITRES_STAT!D2375</f>
        <v>8.8643000000000001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2.0894309493418188E-2</v>
      </c>
      <c r="G2372" s="2">
        <f t="shared" si="332"/>
        <v>2.5559424492415184E-3</v>
      </c>
      <c r="H2372" s="2">
        <f t="shared" si="328"/>
        <v>8.1747965411422392</v>
      </c>
      <c r="I2372" s="2">
        <f t="shared" si="329"/>
        <v>89.100575740118785</v>
      </c>
    </row>
    <row r="2373" spans="1:9" ht="13.5" x14ac:dyDescent="0.25">
      <c r="A2373" s="3">
        <f>TITRES_STAT!B2376</f>
        <v>45461</v>
      </c>
      <c r="B2373" s="6">
        <f>TITRES_STAT!D2376</f>
        <v>8.8643000000000001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1.9401858815316888E-2</v>
      </c>
      <c r="G2373" s="2">
        <f t="shared" si="332"/>
        <v>2.3733751314385528E-3</v>
      </c>
      <c r="H2373" s="2">
        <f t="shared" si="328"/>
        <v>8.1747965411422392</v>
      </c>
      <c r="I2373" s="2">
        <f t="shared" si="329"/>
        <v>89.100575740118785</v>
      </c>
    </row>
    <row r="2374" spans="1:9" ht="13.5" x14ac:dyDescent="0.25">
      <c r="A2374" s="3">
        <f>TITRES_STAT!B2377</f>
        <v>45462</v>
      </c>
      <c r="B2374" s="6">
        <f>TITRES_STAT!D2377</f>
        <v>8.8643000000000001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1.801601175707997E-2</v>
      </c>
      <c r="G2374" s="2">
        <f t="shared" si="332"/>
        <v>2.2038483363357991E-3</v>
      </c>
      <c r="H2374" s="2">
        <f t="shared" si="328"/>
        <v>8.1747965411422392</v>
      </c>
      <c r="I2374" s="2">
        <f t="shared" si="329"/>
        <v>89.100575740118785</v>
      </c>
    </row>
    <row r="2375" spans="1:9" ht="13.5" x14ac:dyDescent="0.25">
      <c r="A2375" s="3">
        <f>TITRES_STAT!B2378</f>
        <v>45463</v>
      </c>
      <c r="B2375" s="6">
        <f>TITRES_STAT!D2378</f>
        <v>8.8643000000000001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1.6729153774431401E-2</v>
      </c>
      <c r="G2375" s="2">
        <f t="shared" si="332"/>
        <v>2.0464305980260993E-3</v>
      </c>
      <c r="H2375" s="2">
        <f t="shared" si="328"/>
        <v>8.1747965411422392</v>
      </c>
      <c r="I2375" s="2">
        <f t="shared" si="329"/>
        <v>89.100575740118785</v>
      </c>
    </row>
    <row r="2376" spans="1:9" ht="13.5" x14ac:dyDescent="0.25">
      <c r="A2376" s="3">
        <f>TITRES_STAT!B2379</f>
        <v>45464</v>
      </c>
      <c r="B2376" s="6">
        <f>TITRES_STAT!D2379</f>
        <v>8.8643000000000001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1.5534214219114871E-2</v>
      </c>
      <c r="G2376" s="2">
        <f t="shared" si="332"/>
        <v>1.900256983881378E-3</v>
      </c>
      <c r="H2376" s="2">
        <f t="shared" si="328"/>
        <v>8.1747965411422392</v>
      </c>
      <c r="I2376" s="2">
        <f t="shared" si="329"/>
        <v>89.100575740118785</v>
      </c>
    </row>
    <row r="2377" spans="1:9" ht="13.5" x14ac:dyDescent="0.25">
      <c r="A2377" s="3">
        <f>TITRES_STAT!B2380</f>
        <v>45467</v>
      </c>
      <c r="B2377" s="6">
        <f>TITRES_STAT!D2380</f>
        <v>8.8643000000000001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1.4424627489178094E-2</v>
      </c>
      <c r="G2377" s="2">
        <f t="shared" si="332"/>
        <v>1.7645243421755654E-3</v>
      </c>
      <c r="H2377" s="2">
        <f t="shared" si="328"/>
        <v>8.1747965411422374</v>
      </c>
      <c r="I2377" s="2">
        <f t="shared" si="329"/>
        <v>89.100575740118785</v>
      </c>
    </row>
    <row r="2378" spans="1:9" ht="13.5" x14ac:dyDescent="0.25">
      <c r="A2378" s="3">
        <f>TITRES_STAT!B2381</f>
        <v>45468</v>
      </c>
      <c r="B2378" s="6">
        <f>TITRES_STAT!D2381</f>
        <v>8.8643000000000001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1.3394296954236802E-2</v>
      </c>
      <c r="G2378" s="2">
        <f t="shared" si="332"/>
        <v>1.6384868891630249E-3</v>
      </c>
      <c r="H2378" s="2">
        <f t="shared" si="328"/>
        <v>8.1747965411422392</v>
      </c>
      <c r="I2378" s="2">
        <f t="shared" si="329"/>
        <v>89.100575740118785</v>
      </c>
    </row>
    <row r="2379" spans="1:9" ht="13.5" x14ac:dyDescent="0.25">
      <c r="A2379" s="3">
        <f>TITRES_STAT!B2382</f>
        <v>45469</v>
      </c>
      <c r="B2379" s="6">
        <f>TITRES_STAT!D2382</f>
        <v>8.8643000000000001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1.2437561457505603E-2</v>
      </c>
      <c r="G2379" s="2">
        <f t="shared" si="332"/>
        <v>1.521452111365666E-3</v>
      </c>
      <c r="H2379" s="2">
        <f t="shared" si="328"/>
        <v>8.1747965411422392</v>
      </c>
      <c r="I2379" s="2">
        <f t="shared" si="329"/>
        <v>89.100575740118785</v>
      </c>
    </row>
    <row r="2380" spans="1:9" ht="13.5" x14ac:dyDescent="0.25">
      <c r="A2380" s="3">
        <f>TITRES_STAT!B2383</f>
        <v>45470</v>
      </c>
      <c r="B2380" s="6">
        <f>TITRES_STAT!D2383</f>
        <v>8.8643000000000001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1.1549164210540917E-2</v>
      </c>
      <c r="G2380" s="2">
        <f t="shared" si="332"/>
        <v>1.4127769605538326E-3</v>
      </c>
      <c r="H2380" s="2">
        <f t="shared" si="328"/>
        <v>8.1747965411422392</v>
      </c>
      <c r="I2380" s="2">
        <f t="shared" si="329"/>
        <v>89.100575740118785</v>
      </c>
    </row>
    <row r="2381" spans="1:9" ht="13.5" x14ac:dyDescent="0.25">
      <c r="A2381" s="3">
        <f>TITRES_STAT!B2384</f>
        <v>45471</v>
      </c>
      <c r="B2381" s="6">
        <f>TITRES_STAT!D2384</f>
        <v>8.8643000000000001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1.0724223909787995E-2</v>
      </c>
      <c r="G2381" s="2">
        <f t="shared" si="336"/>
        <v>1.3118643205142729E-3</v>
      </c>
      <c r="H2381" s="2">
        <f t="shared" si="328"/>
        <v>8.174796541142241</v>
      </c>
      <c r="I2381" s="2">
        <f t="shared" si="329"/>
        <v>89.100575740118785</v>
      </c>
    </row>
    <row r="2382" spans="1:9" ht="13.5" x14ac:dyDescent="0.25">
      <c r="A2382" s="3">
        <f>TITRES_STAT!B2385</f>
        <v>45474</v>
      </c>
      <c r="B2382" s="6">
        <f>TITRES_STAT!D2385</f>
        <v>8.8643000000000001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9.9582079162317105E-3</v>
      </c>
      <c r="G2382" s="2">
        <f t="shared" si="336"/>
        <v>1.2181597261918249E-3</v>
      </c>
      <c r="H2382" s="2">
        <f t="shared" si="328"/>
        <v>8.174796541142241</v>
      </c>
      <c r="I2382" s="2">
        <f t="shared" si="329"/>
        <v>89.100575740118785</v>
      </c>
    </row>
    <row r="2383" spans="1:9" ht="13.5" x14ac:dyDescent="0.25">
      <c r="A2383" s="3">
        <f>TITRES_STAT!B2386</f>
        <v>45475</v>
      </c>
      <c r="B2383" s="6">
        <f>TITRES_STAT!D2386</f>
        <v>8.8643000000000001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9.2469073507865894E-3</v>
      </c>
      <c r="G2383" s="2">
        <f t="shared" si="336"/>
        <v>1.131148317178123E-3</v>
      </c>
      <c r="H2383" s="2">
        <f t="shared" si="328"/>
        <v>8.1747965411422445</v>
      </c>
      <c r="I2383" s="2">
        <f t="shared" si="329"/>
        <v>89.100575740118785</v>
      </c>
    </row>
    <row r="2384" spans="1:9" ht="13.5" x14ac:dyDescent="0.25">
      <c r="A2384" s="3">
        <f>TITRES_STAT!B2387</f>
        <v>45476</v>
      </c>
      <c r="B2384" s="6">
        <f>TITRES_STAT!D2387</f>
        <v>8.8643000000000001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8.586413968587548E-3</v>
      </c>
      <c r="G2384" s="2">
        <f t="shared" si="336"/>
        <v>1.0503520088082569E-3</v>
      </c>
      <c r="H2384" s="2">
        <f t="shared" si="328"/>
        <v>8.1747965411422463</v>
      </c>
      <c r="I2384" s="2">
        <f t="shared" si="329"/>
        <v>89.100575740118785</v>
      </c>
    </row>
    <row r="2385" spans="1:9" ht="13.5" x14ac:dyDescent="0.25">
      <c r="A2385" s="3">
        <f>TITRES_STAT!B2388</f>
        <v>45477</v>
      </c>
      <c r="B2385" s="6">
        <f>TITRES_STAT!D2388</f>
        <v>8.8643000000000001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7.9730986851170079E-3</v>
      </c>
      <c r="G2385" s="2">
        <f t="shared" si="336"/>
        <v>9.7532686532195276E-4</v>
      </c>
      <c r="H2385" s="2">
        <f t="shared" ref="H2385:H2448" si="337">F2385/G2385</f>
        <v>8.1747965411422445</v>
      </c>
      <c r="I2385" s="2">
        <f t="shared" ref="I2385:I2448" si="338">IF(G2385=0,100,100-(100/(1+H2385)))</f>
        <v>89.100575740118785</v>
      </c>
    </row>
    <row r="2386" spans="1:9" ht="13.5" x14ac:dyDescent="0.25">
      <c r="A2386" s="3">
        <f>TITRES_STAT!B2389</f>
        <v>45478</v>
      </c>
      <c r="B2386" s="6">
        <f>TITRES_STAT!D2389</f>
        <v>8.8643000000000001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7.4035916361800793E-3</v>
      </c>
      <c r="G2386" s="2">
        <f t="shared" si="336"/>
        <v>9.0566066065609903E-4</v>
      </c>
      <c r="H2386" s="2">
        <f t="shared" si="337"/>
        <v>8.1747965411422463</v>
      </c>
      <c r="I2386" s="2">
        <f t="shared" si="338"/>
        <v>89.100575740118785</v>
      </c>
    </row>
    <row r="2387" spans="1:9" ht="13.5" x14ac:dyDescent="0.25">
      <c r="A2387" s="3">
        <f>TITRES_STAT!B2390</f>
        <v>45481</v>
      </c>
      <c r="B2387" s="6">
        <f>TITRES_STAT!D2390</f>
        <v>8.8643000000000001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6.8747636621672168E-3</v>
      </c>
      <c r="G2387" s="2">
        <f t="shared" si="336"/>
        <v>8.4097061346637765E-4</v>
      </c>
      <c r="H2387" s="2">
        <f t="shared" si="337"/>
        <v>8.1747965411422463</v>
      </c>
      <c r="I2387" s="2">
        <f t="shared" si="338"/>
        <v>89.100575740118785</v>
      </c>
    </row>
    <row r="2388" spans="1:9" ht="13.5" x14ac:dyDescent="0.25">
      <c r="A2388" s="3">
        <f>TITRES_STAT!B2391</f>
        <v>45482</v>
      </c>
      <c r="B2388" s="6">
        <f>TITRES_STAT!D2391</f>
        <v>8.8643000000000001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6.3837091148695587E-3</v>
      </c>
      <c r="G2388" s="2">
        <f t="shared" si="336"/>
        <v>7.8090128393306496E-4</v>
      </c>
      <c r="H2388" s="2">
        <f t="shared" si="337"/>
        <v>8.1747965411422463</v>
      </c>
      <c r="I2388" s="2">
        <f t="shared" si="338"/>
        <v>89.100575740118785</v>
      </c>
    </row>
    <row r="2389" spans="1:9" ht="13.5" x14ac:dyDescent="0.25">
      <c r="A2389" s="3">
        <f>TITRES_STAT!B2392</f>
        <v>45483</v>
      </c>
      <c r="B2389" s="6">
        <f>TITRES_STAT!D2392</f>
        <v>8.8643000000000001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5.9277298923788762E-3</v>
      </c>
      <c r="G2389" s="2">
        <f t="shared" si="336"/>
        <v>7.251226207949889E-4</v>
      </c>
      <c r="H2389" s="2">
        <f t="shared" si="337"/>
        <v>8.1747965411422463</v>
      </c>
      <c r="I2389" s="2">
        <f t="shared" si="338"/>
        <v>89.100575740118785</v>
      </c>
    </row>
    <row r="2390" spans="1:9" ht="13.5" x14ac:dyDescent="0.25">
      <c r="A2390" s="3">
        <f>TITRES_STAT!B2393</f>
        <v>45484</v>
      </c>
      <c r="B2390" s="6">
        <f>TITRES_STAT!D2393</f>
        <v>8.8643000000000001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5.5043206143518134E-3</v>
      </c>
      <c r="G2390" s="2">
        <f t="shared" si="336"/>
        <v>6.7332814788106119E-4</v>
      </c>
      <c r="H2390" s="2">
        <f t="shared" si="337"/>
        <v>8.1747965411422463</v>
      </c>
      <c r="I2390" s="2">
        <f t="shared" si="338"/>
        <v>89.100575740118785</v>
      </c>
    </row>
    <row r="2391" spans="1:9" ht="13.5" x14ac:dyDescent="0.25">
      <c r="A2391" s="3">
        <f>TITRES_STAT!B2394</f>
        <v>45485</v>
      </c>
      <c r="B2391" s="6">
        <f>TITRES_STAT!D2394</f>
        <v>8.8643000000000001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5.1111548561838267E-3</v>
      </c>
      <c r="G2391" s="2">
        <f t="shared" si="336"/>
        <v>6.2523328017527111E-4</v>
      </c>
      <c r="H2391" s="2">
        <f t="shared" si="337"/>
        <v>8.1747965411422445</v>
      </c>
      <c r="I2391" s="2">
        <f t="shared" si="338"/>
        <v>89.100575740118785</v>
      </c>
    </row>
    <row r="2392" spans="1:9" ht="13.5" x14ac:dyDescent="0.25">
      <c r="A2392" s="3">
        <f>TITRES_STAT!B2395</f>
        <v>45488</v>
      </c>
      <c r="B2392" s="6">
        <f>TITRES_STAT!D2395</f>
        <v>8.8643000000000001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4.7460723664564108E-3</v>
      </c>
      <c r="G2392" s="2">
        <f t="shared" si="336"/>
        <v>5.8057376016275167E-4</v>
      </c>
      <c r="H2392" s="2">
        <f t="shared" si="337"/>
        <v>8.1747965411422463</v>
      </c>
      <c r="I2392" s="2">
        <f t="shared" si="338"/>
        <v>89.100575740118785</v>
      </c>
    </row>
    <row r="2393" spans="1:9" ht="13.5" x14ac:dyDescent="0.25">
      <c r="A2393" s="3">
        <f>TITRES_STAT!B2396</f>
        <v>45489</v>
      </c>
      <c r="B2393" s="6">
        <f>TITRES_STAT!D2396</f>
        <v>8.8643000000000001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4.4070671974238097E-3</v>
      </c>
      <c r="G2393" s="2">
        <f t="shared" si="336"/>
        <v>5.3910420586541228E-4</v>
      </c>
      <c r="H2393" s="2">
        <f t="shared" si="337"/>
        <v>8.1747965411422463</v>
      </c>
      <c r="I2393" s="2">
        <f t="shared" si="338"/>
        <v>89.100575740118785</v>
      </c>
    </row>
    <row r="2394" spans="1:9" ht="13.5" x14ac:dyDescent="0.25">
      <c r="A2394" s="3">
        <f>TITRES_STAT!B2397</f>
        <v>45490</v>
      </c>
      <c r="B2394" s="6">
        <f>TITRES_STAT!D2397</f>
        <v>8.8463999999999992</v>
      </c>
      <c r="C2394" s="2">
        <f t="shared" si="333"/>
        <v>-1.7900000000000915E-2</v>
      </c>
      <c r="D2394" s="2">
        <f t="shared" si="334"/>
        <v>0</v>
      </c>
      <c r="E2394" s="2">
        <f t="shared" si="335"/>
        <v>1.7900000000000915E-2</v>
      </c>
      <c r="F2394" s="2">
        <f t="shared" si="336"/>
        <v>4.0922766833221087E-3</v>
      </c>
      <c r="G2394" s="2">
        <f t="shared" si="336"/>
        <v>1.7791681911608053E-3</v>
      </c>
      <c r="H2394" s="2">
        <f t="shared" si="337"/>
        <v>2.3001067036007048</v>
      </c>
      <c r="I2394" s="2">
        <f t="shared" si="338"/>
        <v>69.697949496332569</v>
      </c>
    </row>
    <row r="2395" spans="1:9" ht="13.5" x14ac:dyDescent="0.25">
      <c r="A2395" s="3">
        <f>TITRES_STAT!B2398</f>
        <v>45491</v>
      </c>
      <c r="B2395" s="6">
        <f>TITRES_STAT!D2398</f>
        <v>8.8463999999999992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3.799971205941958E-3</v>
      </c>
      <c r="G2395" s="2">
        <f t="shared" si="336"/>
        <v>1.6520847489350336E-3</v>
      </c>
      <c r="H2395" s="2">
        <f t="shared" si="337"/>
        <v>2.3001067036007048</v>
      </c>
      <c r="I2395" s="2">
        <f t="shared" si="338"/>
        <v>69.697949496332569</v>
      </c>
    </row>
    <row r="2396" spans="1:9" ht="13.5" x14ac:dyDescent="0.25">
      <c r="A2396" s="3">
        <f>TITRES_STAT!B2399</f>
        <v>45492</v>
      </c>
      <c r="B2396" s="6">
        <f>TITRES_STAT!D2399</f>
        <v>8.7570999999999994</v>
      </c>
      <c r="C2396" s="2">
        <f t="shared" si="333"/>
        <v>-8.9299999999999713E-2</v>
      </c>
      <c r="D2396" s="2">
        <f t="shared" si="334"/>
        <v>0</v>
      </c>
      <c r="E2396" s="2">
        <f t="shared" si="335"/>
        <v>8.9299999999999713E-2</v>
      </c>
      <c r="F2396" s="2">
        <f t="shared" si="336"/>
        <v>3.5285446912318185E-3</v>
      </c>
      <c r="G2396" s="2">
        <f t="shared" si="336"/>
        <v>7.9126501240110829E-3</v>
      </c>
      <c r="H2396" s="2">
        <f t="shared" si="337"/>
        <v>0.4459371558113488</v>
      </c>
      <c r="I2396" s="2">
        <f t="shared" si="338"/>
        <v>30.840701064986675</v>
      </c>
    </row>
    <row r="2397" spans="1:9" ht="13.5" x14ac:dyDescent="0.25">
      <c r="A2397" s="3">
        <f>TITRES_STAT!B2400</f>
        <v>45495</v>
      </c>
      <c r="B2397" s="6">
        <f>TITRES_STAT!D2400</f>
        <v>8.7392000000000003</v>
      </c>
      <c r="C2397" s="2">
        <f t="shared" si="333"/>
        <v>-1.7899999999999139E-2</v>
      </c>
      <c r="D2397" s="2">
        <f t="shared" si="334"/>
        <v>0</v>
      </c>
      <c r="E2397" s="2">
        <f t="shared" si="335"/>
        <v>1.7899999999999139E-2</v>
      </c>
      <c r="F2397" s="2">
        <f t="shared" ref="F2397:G2412" si="339">((F2396*13)+D2397)/14</f>
        <v>3.2765057847152601E-3</v>
      </c>
      <c r="G2397" s="2">
        <f t="shared" si="339"/>
        <v>8.62603225801023E-3</v>
      </c>
      <c r="H2397" s="2">
        <f t="shared" si="337"/>
        <v>0.37983926870580159</v>
      </c>
      <c r="I2397" s="2">
        <f t="shared" si="338"/>
        <v>27.527790904375834</v>
      </c>
    </row>
    <row r="2398" spans="1:9" ht="13.5" x14ac:dyDescent="0.25">
      <c r="A2398" s="3">
        <f>TITRES_STAT!B2401</f>
        <v>45496</v>
      </c>
      <c r="B2398" s="6">
        <f>TITRES_STAT!D2401</f>
        <v>8.7392000000000003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3.0424696572355987E-3</v>
      </c>
      <c r="G2398" s="2">
        <f t="shared" si="339"/>
        <v>8.0098870967237855E-3</v>
      </c>
      <c r="H2398" s="2">
        <f t="shared" si="337"/>
        <v>0.37983926870580159</v>
      </c>
      <c r="I2398" s="2">
        <f t="shared" si="338"/>
        <v>27.527790904375834</v>
      </c>
    </row>
    <row r="2399" spans="1:9" ht="13.5" x14ac:dyDescent="0.25">
      <c r="A2399" s="3">
        <f>TITRES_STAT!B2402</f>
        <v>45497</v>
      </c>
      <c r="B2399" s="6">
        <f>TITRES_STAT!D2402</f>
        <v>8.7399000000000004</v>
      </c>
      <c r="C2399" s="2">
        <f t="shared" si="333"/>
        <v>7.0000000000014495E-4</v>
      </c>
      <c r="D2399" s="2">
        <f t="shared" si="334"/>
        <v>7.0000000000014495E-4</v>
      </c>
      <c r="E2399" s="2">
        <f t="shared" si="335"/>
        <v>0</v>
      </c>
      <c r="F2399" s="2">
        <f t="shared" si="339"/>
        <v>2.8751503960044952E-3</v>
      </c>
      <c r="G2399" s="2">
        <f t="shared" si="339"/>
        <v>7.4377523041006584E-3</v>
      </c>
      <c r="H2399" s="2">
        <f t="shared" si="337"/>
        <v>0.38656172973377151</v>
      </c>
      <c r="I2399" s="2">
        <f t="shared" si="338"/>
        <v>27.879157591346029</v>
      </c>
    </row>
    <row r="2400" spans="1:9" ht="13.5" x14ac:dyDescent="0.25">
      <c r="A2400" s="3">
        <f>TITRES_STAT!B2403</f>
        <v>45499</v>
      </c>
      <c r="B2400" s="6">
        <f>TITRES_STAT!D2403</f>
        <v>8.7399000000000004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2.6697825105756025E-3</v>
      </c>
      <c r="G2400" s="2">
        <f t="shared" si="339"/>
        <v>6.9064842823791826E-3</v>
      </c>
      <c r="H2400" s="2">
        <f t="shared" si="337"/>
        <v>0.38656172973377151</v>
      </c>
      <c r="I2400" s="2">
        <f t="shared" si="338"/>
        <v>27.879157591346029</v>
      </c>
    </row>
    <row r="2401" spans="1:9" ht="13.5" x14ac:dyDescent="0.25">
      <c r="A2401" s="3">
        <f>TITRES_STAT!B2404</f>
        <v>45502</v>
      </c>
      <c r="B2401" s="6">
        <f>TITRES_STAT!D2404</f>
        <v>8.7399000000000004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2.4790837598202024E-3</v>
      </c>
      <c r="G2401" s="2">
        <f t="shared" si="339"/>
        <v>6.4131639764949547E-3</v>
      </c>
      <c r="H2401" s="2">
        <f t="shared" si="337"/>
        <v>0.38656172973377156</v>
      </c>
      <c r="I2401" s="2">
        <f t="shared" si="338"/>
        <v>27.879157591346029</v>
      </c>
    </row>
    <row r="2402" spans="1:9" ht="13.5" x14ac:dyDescent="0.25">
      <c r="A2402" s="3">
        <f>TITRES_STAT!B2405</f>
        <v>45503</v>
      </c>
      <c r="B2402" s="6">
        <f>TITRES_STAT!D2405</f>
        <v>8.7399000000000004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2.3020063484044738E-3</v>
      </c>
      <c r="G2402" s="2">
        <f t="shared" si="339"/>
        <v>5.9550808353167435E-3</v>
      </c>
      <c r="H2402" s="2">
        <f t="shared" si="337"/>
        <v>0.38656172973377162</v>
      </c>
      <c r="I2402" s="2">
        <f t="shared" si="338"/>
        <v>27.879157591346029</v>
      </c>
    </row>
    <row r="2403" spans="1:9" ht="13.5" x14ac:dyDescent="0.25">
      <c r="A2403" s="3">
        <f>TITRES_STAT!B2406</f>
        <v>45504</v>
      </c>
      <c r="B2403" s="6">
        <f>TITRES_STAT!D2406</f>
        <v>8.7399000000000004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2.1375773235184398E-3</v>
      </c>
      <c r="G2403" s="2">
        <f t="shared" si="339"/>
        <v>5.5297179185084047E-3</v>
      </c>
      <c r="H2403" s="2">
        <f t="shared" si="337"/>
        <v>0.38656172973377156</v>
      </c>
      <c r="I2403" s="2">
        <f t="shared" si="338"/>
        <v>27.879157591346029</v>
      </c>
    </row>
    <row r="2404" spans="1:9" ht="13.5" x14ac:dyDescent="0.25">
      <c r="A2404" s="3">
        <f>TITRES_STAT!B2407</f>
        <v>45505</v>
      </c>
      <c r="B2404" s="6">
        <f>TITRES_STAT!D2407</f>
        <v>8.7399000000000004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1.9848932289814086E-3</v>
      </c>
      <c r="G2404" s="2">
        <f t="shared" si="339"/>
        <v>5.1347380671863752E-3</v>
      </c>
      <c r="H2404" s="2">
        <f t="shared" si="337"/>
        <v>0.38656172973377168</v>
      </c>
      <c r="I2404" s="2">
        <f t="shared" si="338"/>
        <v>27.879157591346029</v>
      </c>
    </row>
    <row r="2405" spans="1:9" ht="13.5" x14ac:dyDescent="0.25">
      <c r="A2405" s="3">
        <f>TITRES_STAT!B2408</f>
        <v>45506</v>
      </c>
      <c r="B2405" s="6">
        <f>TITRES_STAT!D2408</f>
        <v>8.7399000000000004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1.8431151411970224E-3</v>
      </c>
      <c r="G2405" s="2">
        <f t="shared" si="339"/>
        <v>4.7679710623873481E-3</v>
      </c>
      <c r="H2405" s="2">
        <f t="shared" si="337"/>
        <v>0.38656172973377168</v>
      </c>
      <c r="I2405" s="2">
        <f t="shared" si="338"/>
        <v>27.879157591346029</v>
      </c>
    </row>
    <row r="2406" spans="1:9" ht="13.5" x14ac:dyDescent="0.25">
      <c r="A2406" s="3">
        <f>TITRES_STAT!B2409</f>
        <v>45509</v>
      </c>
      <c r="B2406" s="6">
        <f>TITRES_STAT!D2409</f>
        <v>8.7399000000000004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1.7114640596829493E-3</v>
      </c>
      <c r="G2406" s="2">
        <f t="shared" si="339"/>
        <v>4.4274017007882522E-3</v>
      </c>
      <c r="H2406" s="2">
        <f t="shared" si="337"/>
        <v>0.38656172973377168</v>
      </c>
      <c r="I2406" s="2">
        <f t="shared" si="338"/>
        <v>27.879157591346029</v>
      </c>
    </row>
    <row r="2407" spans="1:9" ht="13.5" x14ac:dyDescent="0.25">
      <c r="A2407" s="3">
        <f>TITRES_STAT!B2410</f>
        <v>45510</v>
      </c>
      <c r="B2407" s="6">
        <f>TITRES_STAT!D2410</f>
        <v>8.7399000000000004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1.589216626848453E-3</v>
      </c>
      <c r="G2407" s="2">
        <f t="shared" si="339"/>
        <v>4.1111587221605199E-3</v>
      </c>
      <c r="H2407" s="2">
        <f t="shared" si="337"/>
        <v>0.38656172973377168</v>
      </c>
      <c r="I2407" s="2">
        <f t="shared" si="338"/>
        <v>27.879157591346029</v>
      </c>
    </row>
    <row r="2408" spans="1:9" ht="13.5" x14ac:dyDescent="0.25">
      <c r="A2408" s="3">
        <f>TITRES_STAT!B2411</f>
        <v>45511</v>
      </c>
      <c r="B2408" s="6">
        <f>TITRES_STAT!D2411</f>
        <v>8.9187999999999992</v>
      </c>
      <c r="C2408" s="2">
        <f t="shared" si="333"/>
        <v>0.17889999999999873</v>
      </c>
      <c r="D2408" s="2">
        <f t="shared" si="334"/>
        <v>0.17889999999999873</v>
      </c>
      <c r="E2408" s="2">
        <f t="shared" si="335"/>
        <v>0</v>
      </c>
      <c r="F2408" s="2">
        <f t="shared" si="339"/>
        <v>1.4254272582073473E-2</v>
      </c>
      <c r="G2408" s="2">
        <f t="shared" si="339"/>
        <v>3.8175045277204825E-3</v>
      </c>
      <c r="H2408" s="2">
        <f t="shared" si="337"/>
        <v>3.7339242111089304</v>
      </c>
      <c r="I2408" s="2">
        <f t="shared" si="338"/>
        <v>78.875876431368795</v>
      </c>
    </row>
    <row r="2409" spans="1:9" ht="13.5" x14ac:dyDescent="0.25">
      <c r="A2409" s="3">
        <f>TITRES_STAT!B2412</f>
        <v>45512</v>
      </c>
      <c r="B2409" s="6">
        <f>TITRES_STAT!D2412</f>
        <v>8.9187999999999992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1.323611025478251E-2</v>
      </c>
      <c r="G2409" s="2">
        <f t="shared" si="339"/>
        <v>3.5448256328833054E-3</v>
      </c>
      <c r="H2409" s="2">
        <f t="shared" si="337"/>
        <v>3.7339242111089299</v>
      </c>
      <c r="I2409" s="2">
        <f t="shared" si="338"/>
        <v>78.875876431368795</v>
      </c>
    </row>
    <row r="2410" spans="1:9" ht="13.5" x14ac:dyDescent="0.25">
      <c r="A2410" s="3">
        <f>TITRES_STAT!B2413</f>
        <v>45513</v>
      </c>
      <c r="B2410" s="6">
        <f>TITRES_STAT!D2413</f>
        <v>8.9187999999999992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1.2290673808012329E-2</v>
      </c>
      <c r="G2410" s="2">
        <f t="shared" si="339"/>
        <v>3.2916238019630693E-3</v>
      </c>
      <c r="H2410" s="2">
        <f t="shared" si="337"/>
        <v>3.7339242111089295</v>
      </c>
      <c r="I2410" s="2">
        <f t="shared" si="338"/>
        <v>78.875876431368795</v>
      </c>
    </row>
    <row r="2411" spans="1:9" ht="13.5" x14ac:dyDescent="0.25">
      <c r="A2411" s="3">
        <f>TITRES_STAT!B2414</f>
        <v>45516</v>
      </c>
      <c r="B2411" s="6">
        <f>TITRES_STAT!D2414</f>
        <v>8.9187999999999992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1.1412768536011449E-2</v>
      </c>
      <c r="G2411" s="2">
        <f t="shared" si="339"/>
        <v>3.0565078161085648E-3</v>
      </c>
      <c r="H2411" s="2">
        <f t="shared" si="337"/>
        <v>3.733924211108929</v>
      </c>
      <c r="I2411" s="2">
        <f t="shared" si="338"/>
        <v>78.875876431368795</v>
      </c>
    </row>
    <row r="2412" spans="1:9" ht="13.5" x14ac:dyDescent="0.25">
      <c r="A2412" s="3">
        <f>TITRES_STAT!B2415</f>
        <v>45518</v>
      </c>
      <c r="B2412" s="6">
        <f>TITRES_STAT!D2415</f>
        <v>8.9187999999999992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1.0597570783439203E-2</v>
      </c>
      <c r="G2412" s="2">
        <f t="shared" si="339"/>
        <v>2.8381858292436672E-3</v>
      </c>
      <c r="H2412" s="2">
        <f t="shared" si="337"/>
        <v>3.7339242111089295</v>
      </c>
      <c r="I2412" s="2">
        <f t="shared" si="338"/>
        <v>78.875876431368795</v>
      </c>
    </row>
    <row r="2413" spans="1:9" ht="13.5" x14ac:dyDescent="0.25">
      <c r="A2413" s="3">
        <f>TITRES_STAT!B2416</f>
        <v>45519</v>
      </c>
      <c r="B2413" s="6">
        <f>TITRES_STAT!D2416</f>
        <v>8.9187999999999992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9.8406014417649745E-3</v>
      </c>
      <c r="G2413" s="2">
        <f t="shared" si="340"/>
        <v>2.635458270011977E-3</v>
      </c>
      <c r="H2413" s="2">
        <f t="shared" si="337"/>
        <v>3.733924211108929</v>
      </c>
      <c r="I2413" s="2">
        <f t="shared" si="338"/>
        <v>78.875876431368795</v>
      </c>
    </row>
    <row r="2414" spans="1:9" ht="13.5" x14ac:dyDescent="0.25">
      <c r="A2414" s="3">
        <f>TITRES_STAT!B2417</f>
        <v>45520</v>
      </c>
      <c r="B2414" s="6">
        <f>TITRES_STAT!D2417</f>
        <v>8.9187999999999992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9.1377013387817629E-3</v>
      </c>
      <c r="G2414" s="2">
        <f t="shared" si="340"/>
        <v>2.4472112507254074E-3</v>
      </c>
      <c r="H2414" s="2">
        <f t="shared" si="337"/>
        <v>3.7339242111089295</v>
      </c>
      <c r="I2414" s="2">
        <f t="shared" si="338"/>
        <v>78.875876431368795</v>
      </c>
    </row>
    <row r="2415" spans="1:9" ht="13.5" x14ac:dyDescent="0.25">
      <c r="A2415" s="3">
        <f>TITRES_STAT!B2418</f>
        <v>45523</v>
      </c>
      <c r="B2415" s="6">
        <f>TITRES_STAT!D2418</f>
        <v>8.9187999999999992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8.4850083860116363E-3</v>
      </c>
      <c r="G2415" s="2">
        <f t="shared" si="340"/>
        <v>2.2724104471021638E-3</v>
      </c>
      <c r="H2415" s="2">
        <f t="shared" si="337"/>
        <v>3.7339242111089295</v>
      </c>
      <c r="I2415" s="2">
        <f t="shared" si="338"/>
        <v>78.875876431368795</v>
      </c>
    </row>
    <row r="2416" spans="1:9" ht="13.5" x14ac:dyDescent="0.25">
      <c r="A2416" s="3">
        <f>TITRES_STAT!B2419</f>
        <v>45524</v>
      </c>
      <c r="B2416" s="6">
        <f>TITRES_STAT!D2419</f>
        <v>8.9187999999999992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7.8789363584393767E-3</v>
      </c>
      <c r="G2416" s="2">
        <f t="shared" si="340"/>
        <v>2.1100954151662952E-3</v>
      </c>
      <c r="H2416" s="2">
        <f t="shared" si="337"/>
        <v>3.733924211108929</v>
      </c>
      <c r="I2416" s="2">
        <f t="shared" si="338"/>
        <v>78.875876431368795</v>
      </c>
    </row>
    <row r="2417" spans="1:9" ht="13.5" x14ac:dyDescent="0.25">
      <c r="A2417" s="3">
        <f>TITRES_STAT!B2420</f>
        <v>45525</v>
      </c>
      <c r="B2417" s="6">
        <f>TITRES_STAT!D2420</f>
        <v>8.9187999999999992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7.3161551899794206E-3</v>
      </c>
      <c r="G2417" s="2">
        <f t="shared" si="340"/>
        <v>1.9593743140829882E-3</v>
      </c>
      <c r="H2417" s="2">
        <f t="shared" si="337"/>
        <v>3.733924211108929</v>
      </c>
      <c r="I2417" s="2">
        <f t="shared" si="338"/>
        <v>78.875876431368795</v>
      </c>
    </row>
    <row r="2418" spans="1:9" ht="13.5" x14ac:dyDescent="0.25">
      <c r="A2418" s="3">
        <f>TITRES_STAT!B2421</f>
        <v>45526</v>
      </c>
      <c r="B2418" s="6">
        <f>TITRES_STAT!D2421</f>
        <v>8.9187999999999992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6.7935726764094618E-3</v>
      </c>
      <c r="G2418" s="2">
        <f t="shared" si="340"/>
        <v>1.8194190059342033E-3</v>
      </c>
      <c r="H2418" s="2">
        <f t="shared" si="337"/>
        <v>3.733924211108929</v>
      </c>
      <c r="I2418" s="2">
        <f t="shared" si="338"/>
        <v>78.875876431368795</v>
      </c>
    </row>
    <row r="2419" spans="1:9" ht="13.5" x14ac:dyDescent="0.25">
      <c r="A2419" s="3">
        <f>TITRES_STAT!B2422</f>
        <v>45527</v>
      </c>
      <c r="B2419" s="6">
        <f>TITRES_STAT!D2422</f>
        <v>8.9187999999999992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6.3083174852373572E-3</v>
      </c>
      <c r="G2419" s="2">
        <f t="shared" si="340"/>
        <v>1.6894605055103316E-3</v>
      </c>
      <c r="H2419" s="2">
        <f t="shared" si="337"/>
        <v>3.733924211108929</v>
      </c>
      <c r="I2419" s="2">
        <f t="shared" si="338"/>
        <v>78.875876431368795</v>
      </c>
    </row>
    <row r="2420" spans="1:9" ht="13.5" x14ac:dyDescent="0.25">
      <c r="A2420" s="3">
        <f>TITRES_STAT!B2423</f>
        <v>45530</v>
      </c>
      <c r="B2420" s="6">
        <f>TITRES_STAT!D2423</f>
        <v>8.9187999999999992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5.8577233791489739E-3</v>
      </c>
      <c r="G2420" s="2">
        <f t="shared" si="340"/>
        <v>1.5687847551167364E-3</v>
      </c>
      <c r="H2420" s="2">
        <f t="shared" si="337"/>
        <v>3.7339242111089286</v>
      </c>
      <c r="I2420" s="2">
        <f t="shared" si="338"/>
        <v>78.875876431368795</v>
      </c>
    </row>
    <row r="2421" spans="1:9" ht="13.5" x14ac:dyDescent="0.25">
      <c r="A2421" s="3">
        <f>TITRES_STAT!B2424</f>
        <v>45531</v>
      </c>
      <c r="B2421" s="6">
        <f>TITRES_STAT!D2424</f>
        <v>8.9187999999999992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5.4393145663526182E-3</v>
      </c>
      <c r="G2421" s="2">
        <f t="shared" si="340"/>
        <v>1.4567287011798267E-3</v>
      </c>
      <c r="H2421" s="2">
        <f t="shared" si="337"/>
        <v>3.7339242111089286</v>
      </c>
      <c r="I2421" s="2">
        <f t="shared" si="338"/>
        <v>78.875876431368795</v>
      </c>
    </row>
    <row r="2422" spans="1:9" ht="13.5" x14ac:dyDescent="0.25">
      <c r="A2422" s="3">
        <f>TITRES_STAT!B2425</f>
        <v>45532</v>
      </c>
      <c r="B2422" s="6">
        <f>TITRES_STAT!D2425</f>
        <v>8.8529</v>
      </c>
      <c r="C2422" s="2">
        <f t="shared" si="333"/>
        <v>-6.5899999999999181E-2</v>
      </c>
      <c r="D2422" s="2">
        <f t="shared" si="334"/>
        <v>0</v>
      </c>
      <c r="E2422" s="2">
        <f t="shared" si="335"/>
        <v>6.5899999999999181E-2</v>
      </c>
      <c r="F2422" s="2">
        <f t="shared" si="340"/>
        <v>5.050792097327431E-3</v>
      </c>
      <c r="G2422" s="2">
        <f t="shared" si="340"/>
        <v>6.0598195082383526E-3</v>
      </c>
      <c r="H2422" s="2">
        <f t="shared" si="337"/>
        <v>0.83348886719494797</v>
      </c>
      <c r="I2422" s="2">
        <f t="shared" si="338"/>
        <v>45.459172515735062</v>
      </c>
    </row>
    <row r="2423" spans="1:9" ht="13.5" x14ac:dyDescent="0.25">
      <c r="A2423" s="3">
        <f>TITRES_STAT!B2426</f>
        <v>45533</v>
      </c>
      <c r="B2423" s="6">
        <f>TITRES_STAT!D2426</f>
        <v>8.8529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4.6900212332326146E-3</v>
      </c>
      <c r="G2423" s="2">
        <f t="shared" si="340"/>
        <v>5.626975257649899E-3</v>
      </c>
      <c r="H2423" s="2">
        <f t="shared" si="337"/>
        <v>0.83348886719494797</v>
      </c>
      <c r="I2423" s="2">
        <f t="shared" si="338"/>
        <v>45.459172515735062</v>
      </c>
    </row>
    <row r="2424" spans="1:9" ht="13.5" x14ac:dyDescent="0.25">
      <c r="A2424" s="3">
        <f>TITRES_STAT!B2427</f>
        <v>45534</v>
      </c>
      <c r="B2424" s="6">
        <f>TITRES_STAT!D2427</f>
        <v>8.8529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4.3550197165731419E-3</v>
      </c>
      <c r="G2424" s="2">
        <f t="shared" si="340"/>
        <v>5.2250484535320491E-3</v>
      </c>
      <c r="H2424" s="2">
        <f t="shared" si="337"/>
        <v>0.83348886719494786</v>
      </c>
      <c r="I2424" s="2">
        <f t="shared" si="338"/>
        <v>45.459172515735062</v>
      </c>
    </row>
    <row r="2425" spans="1:9" ht="13.5" x14ac:dyDescent="0.25">
      <c r="A2425" s="3">
        <f>TITRES_STAT!B2428</f>
        <v>45537</v>
      </c>
      <c r="B2425" s="6">
        <f>TITRES_STAT!D2428</f>
        <v>8.8529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4.0439468796750599E-3</v>
      </c>
      <c r="G2425" s="2">
        <f t="shared" si="340"/>
        <v>4.8518307068511884E-3</v>
      </c>
      <c r="H2425" s="2">
        <f t="shared" si="337"/>
        <v>0.83348886719494786</v>
      </c>
      <c r="I2425" s="2">
        <f t="shared" si="338"/>
        <v>45.459172515735062</v>
      </c>
    </row>
    <row r="2426" spans="1:9" ht="13.5" x14ac:dyDescent="0.25">
      <c r="A2426" s="3">
        <f>TITRES_STAT!B2429</f>
        <v>45538</v>
      </c>
      <c r="B2426" s="6">
        <f>TITRES_STAT!D2429</f>
        <v>8.8529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3.7550935311268414E-3</v>
      </c>
      <c r="G2426" s="2">
        <f t="shared" si="340"/>
        <v>4.5052713706475317E-3</v>
      </c>
      <c r="H2426" s="2">
        <f t="shared" si="337"/>
        <v>0.83348886719494786</v>
      </c>
      <c r="I2426" s="2">
        <f t="shared" si="338"/>
        <v>45.459172515735062</v>
      </c>
    </row>
    <row r="2427" spans="1:9" ht="13.5" x14ac:dyDescent="0.25">
      <c r="A2427" s="3">
        <f>TITRES_STAT!B2430</f>
        <v>45539</v>
      </c>
      <c r="B2427" s="6">
        <f>TITRES_STAT!D2430</f>
        <v>8.8529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3.4868725646177811E-3</v>
      </c>
      <c r="G2427" s="2">
        <f t="shared" si="340"/>
        <v>4.1834662727441366E-3</v>
      </c>
      <c r="H2427" s="2">
        <f t="shared" si="337"/>
        <v>0.83348886719494786</v>
      </c>
      <c r="I2427" s="2">
        <f t="shared" si="338"/>
        <v>45.459172515735062</v>
      </c>
    </row>
    <row r="2428" spans="1:9" ht="13.5" x14ac:dyDescent="0.25">
      <c r="A2428" s="3">
        <f>TITRES_STAT!B2431</f>
        <v>45540</v>
      </c>
      <c r="B2428" s="6">
        <f>TITRES_STAT!D2431</f>
        <v>8.8529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3.2378102385736541E-3</v>
      </c>
      <c r="G2428" s="2">
        <f t="shared" si="340"/>
        <v>3.8846472532624125E-3</v>
      </c>
      <c r="H2428" s="2">
        <f t="shared" si="337"/>
        <v>0.83348886719494786</v>
      </c>
      <c r="I2428" s="2">
        <f t="shared" si="338"/>
        <v>45.459172515735062</v>
      </c>
    </row>
    <row r="2429" spans="1:9" ht="13.5" x14ac:dyDescent="0.25">
      <c r="A2429" s="3">
        <f>TITRES_STAT!B2432</f>
        <v>45541</v>
      </c>
      <c r="B2429" s="6">
        <f>TITRES_STAT!D2432</f>
        <v>8.8529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3.0065380786755357E-3</v>
      </c>
      <c r="G2429" s="2">
        <f t="shared" si="341"/>
        <v>3.6071724494579549E-3</v>
      </c>
      <c r="H2429" s="2">
        <f t="shared" si="337"/>
        <v>0.83348886719494775</v>
      </c>
      <c r="I2429" s="2">
        <f t="shared" si="338"/>
        <v>45.459172515735062</v>
      </c>
    </row>
    <row r="2430" spans="1:9" ht="13.5" x14ac:dyDescent="0.25">
      <c r="A2430" s="3">
        <f>TITRES_STAT!B2433</f>
        <v>45544</v>
      </c>
      <c r="B2430" s="6">
        <f>TITRES_STAT!D2433</f>
        <v>8.8529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2.7917853587701401E-3</v>
      </c>
      <c r="G2430" s="2">
        <f t="shared" si="341"/>
        <v>3.3495172744966721E-3</v>
      </c>
      <c r="H2430" s="2">
        <f t="shared" si="337"/>
        <v>0.83348886719494775</v>
      </c>
      <c r="I2430" s="2">
        <f t="shared" si="338"/>
        <v>45.459172515735062</v>
      </c>
    </row>
    <row r="2431" spans="1:9" ht="13.5" x14ac:dyDescent="0.25">
      <c r="A2431" s="3">
        <f>TITRES_STAT!B2434</f>
        <v>45545</v>
      </c>
      <c r="B2431" s="6">
        <f>TITRES_STAT!D2434</f>
        <v>8.8529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2.5923721188579876E-3</v>
      </c>
      <c r="G2431" s="2">
        <f t="shared" si="341"/>
        <v>3.1102660406040527E-3</v>
      </c>
      <c r="H2431" s="2">
        <f t="shared" si="337"/>
        <v>0.83348886719494786</v>
      </c>
      <c r="I2431" s="2">
        <f t="shared" si="338"/>
        <v>45.459172515735062</v>
      </c>
    </row>
    <row r="2432" spans="1:9" ht="13.5" x14ac:dyDescent="0.25">
      <c r="A2432" s="3">
        <f>TITRES_STAT!B2435</f>
        <v>45546</v>
      </c>
      <c r="B2432" s="6">
        <f>TITRES_STAT!D2435</f>
        <v>8.8529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2.4072026817967026E-3</v>
      </c>
      <c r="G2432" s="2">
        <f t="shared" si="341"/>
        <v>2.8881041805609059E-3</v>
      </c>
      <c r="H2432" s="2">
        <f t="shared" si="337"/>
        <v>0.83348886719494786</v>
      </c>
      <c r="I2432" s="2">
        <f t="shared" si="338"/>
        <v>45.459172515735062</v>
      </c>
    </row>
    <row r="2433" spans="1:9" ht="13.5" x14ac:dyDescent="0.25">
      <c r="A2433" s="3">
        <f>TITRES_STAT!B2436</f>
        <v>45547</v>
      </c>
      <c r="B2433" s="6">
        <f>TITRES_STAT!D2436</f>
        <v>8.5703999999999994</v>
      </c>
      <c r="C2433" s="2">
        <f t="shared" si="333"/>
        <v>-0.28250000000000064</v>
      </c>
      <c r="D2433" s="2">
        <f t="shared" si="334"/>
        <v>0</v>
      </c>
      <c r="E2433" s="2">
        <f t="shared" si="335"/>
        <v>0.28250000000000064</v>
      </c>
      <c r="F2433" s="2">
        <f t="shared" si="341"/>
        <v>2.2352596330969384E-3</v>
      </c>
      <c r="G2433" s="2">
        <f t="shared" si="341"/>
        <v>2.2860382453378032E-2</v>
      </c>
      <c r="H2433" s="2">
        <f t="shared" si="337"/>
        <v>9.7778750537335771E-2</v>
      </c>
      <c r="I2433" s="2">
        <f t="shared" si="338"/>
        <v>8.9069633101820784</v>
      </c>
    </row>
    <row r="2434" spans="1:9" ht="13.5" x14ac:dyDescent="0.25">
      <c r="A2434" s="3">
        <f>TITRES_STAT!B2437</f>
        <v>45548</v>
      </c>
      <c r="B2434" s="6">
        <f>TITRES_STAT!D2437</f>
        <v>8.5703999999999994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2.0755982307328713E-3</v>
      </c>
      <c r="G2434" s="2">
        <f t="shared" si="341"/>
        <v>2.1227497992422458E-2</v>
      </c>
      <c r="H2434" s="2">
        <f t="shared" si="337"/>
        <v>9.7778750537335771E-2</v>
      </c>
      <c r="I2434" s="2">
        <f t="shared" si="338"/>
        <v>8.9069633101820784</v>
      </c>
    </row>
    <row r="2435" spans="1:9" ht="13.5" x14ac:dyDescent="0.25">
      <c r="A2435" s="3">
        <f>TITRES_STAT!B2438</f>
        <v>45551</v>
      </c>
      <c r="B2435" s="6">
        <f>TITRES_STAT!D2438</f>
        <v>8.3819999999999997</v>
      </c>
      <c r="C2435" s="2">
        <f t="shared" ref="C2435:C2498" si="342">B2435-B2434</f>
        <v>-0.18839999999999968</v>
      </c>
      <c r="D2435" s="2">
        <f t="shared" ref="D2435:D2498" si="343">IF(C2435&gt;0,C2435,0)</f>
        <v>0</v>
      </c>
      <c r="E2435" s="2">
        <f t="shared" ref="E2435:E2498" si="344">IF(C2435&lt;0,-C2435,0)</f>
        <v>0.18839999999999968</v>
      </c>
      <c r="F2435" s="2">
        <f t="shared" si="341"/>
        <v>1.9273412142519519E-3</v>
      </c>
      <c r="G2435" s="2">
        <f t="shared" si="341"/>
        <v>3.3168390992963689E-2</v>
      </c>
      <c r="H2435" s="2">
        <f t="shared" si="337"/>
        <v>5.8107769371773754E-2</v>
      </c>
      <c r="I2435" s="2">
        <f t="shared" si="338"/>
        <v>5.4916683398207908</v>
      </c>
    </row>
    <row r="2436" spans="1:9" ht="13.5" x14ac:dyDescent="0.25">
      <c r="A2436" s="3">
        <f>TITRES_STAT!B2439</f>
        <v>45552</v>
      </c>
      <c r="B2436" s="6">
        <f>TITRES_STAT!D2439</f>
        <v>8.3819999999999997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1.7896739846625267E-3</v>
      </c>
      <c r="G2436" s="2">
        <f t="shared" si="341"/>
        <v>3.0799220207751998E-2</v>
      </c>
      <c r="H2436" s="2">
        <f t="shared" si="337"/>
        <v>5.8107769371773747E-2</v>
      </c>
      <c r="I2436" s="2">
        <f t="shared" si="338"/>
        <v>5.4916683398207908</v>
      </c>
    </row>
    <row r="2437" spans="1:9" ht="13.5" x14ac:dyDescent="0.25">
      <c r="A2437" s="3">
        <f>TITRES_STAT!B2440</f>
        <v>45553</v>
      </c>
      <c r="B2437" s="6">
        <f>TITRES_STAT!D2440</f>
        <v>8.7586999999999993</v>
      </c>
      <c r="C2437" s="2">
        <f t="shared" si="342"/>
        <v>0.37669999999999959</v>
      </c>
      <c r="D2437" s="2">
        <f t="shared" si="343"/>
        <v>0.37669999999999959</v>
      </c>
      <c r="E2437" s="2">
        <f t="shared" si="344"/>
        <v>0</v>
      </c>
      <c r="F2437" s="2">
        <f t="shared" si="341"/>
        <v>2.856898298575803E-2</v>
      </c>
      <c r="G2437" s="2">
        <f t="shared" si="341"/>
        <v>2.8599275907198286E-2</v>
      </c>
      <c r="H2437" s="2">
        <f t="shared" si="337"/>
        <v>0.99894078012539367</v>
      </c>
      <c r="I2437" s="2">
        <f t="shared" si="338"/>
        <v>49.973505471369201</v>
      </c>
    </row>
    <row r="2438" spans="1:9" ht="13.5" x14ac:dyDescent="0.25">
      <c r="A2438" s="3">
        <f>TITRES_STAT!B2441</f>
        <v>45554</v>
      </c>
      <c r="B2438" s="6">
        <f>TITRES_STAT!D2441</f>
        <v>8.9187999999999992</v>
      </c>
      <c r="C2438" s="2">
        <f t="shared" si="342"/>
        <v>0.16009999999999991</v>
      </c>
      <c r="D2438" s="2">
        <f t="shared" si="343"/>
        <v>0.16009999999999991</v>
      </c>
      <c r="E2438" s="2">
        <f t="shared" si="344"/>
        <v>0</v>
      </c>
      <c r="F2438" s="2">
        <f t="shared" si="341"/>
        <v>3.7964055629632454E-2</v>
      </c>
      <c r="G2438" s="2">
        <f t="shared" si="341"/>
        <v>2.6556470485255553E-2</v>
      </c>
      <c r="H2438" s="2">
        <f t="shared" si="337"/>
        <v>1.4295595361857487</v>
      </c>
      <c r="I2438" s="2">
        <f t="shared" si="338"/>
        <v>58.840275979820795</v>
      </c>
    </row>
    <row r="2439" spans="1:9" ht="13.5" x14ac:dyDescent="0.25">
      <c r="A2439" s="3">
        <f>TITRES_STAT!B2442</f>
        <v>45555</v>
      </c>
      <c r="B2439" s="6">
        <f>TITRES_STAT!D2442</f>
        <v>8.9187999999999992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3.5252337370372991E-2</v>
      </c>
      <c r="G2439" s="2">
        <f t="shared" si="341"/>
        <v>2.4659579736308727E-2</v>
      </c>
      <c r="H2439" s="2">
        <f t="shared" si="337"/>
        <v>1.4295595361857487</v>
      </c>
      <c r="I2439" s="2">
        <f t="shared" si="338"/>
        <v>58.840275979820795</v>
      </c>
    </row>
    <row r="2440" spans="1:9" ht="13.5" x14ac:dyDescent="0.25">
      <c r="A2440" s="3">
        <f>TITRES_STAT!B2443</f>
        <v>45558</v>
      </c>
      <c r="B2440" s="6">
        <f>TITRES_STAT!D2443</f>
        <v>8.9187999999999992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3.2734313272489206E-2</v>
      </c>
      <c r="G2440" s="2">
        <f t="shared" si="341"/>
        <v>2.2898181183715248E-2</v>
      </c>
      <c r="H2440" s="2">
        <f t="shared" si="337"/>
        <v>1.4295595361857487</v>
      </c>
      <c r="I2440" s="2">
        <f t="shared" si="338"/>
        <v>58.840275979820795</v>
      </c>
    </row>
    <row r="2441" spans="1:9" ht="13.5" x14ac:dyDescent="0.25">
      <c r="A2441" s="3">
        <f>TITRES_STAT!B2444</f>
        <v>45559</v>
      </c>
      <c r="B2441" s="6">
        <f>TITRES_STAT!D2444</f>
        <v>8.9187999999999992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3.0396148038739974E-2</v>
      </c>
      <c r="G2441" s="2">
        <f t="shared" si="341"/>
        <v>2.1262596813449875E-2</v>
      </c>
      <c r="H2441" s="2">
        <f t="shared" si="337"/>
        <v>1.4295595361857483</v>
      </c>
      <c r="I2441" s="2">
        <f t="shared" si="338"/>
        <v>58.840275979820795</v>
      </c>
    </row>
    <row r="2442" spans="1:9" ht="13.5" x14ac:dyDescent="0.25">
      <c r="A2442" s="3">
        <f>TITRES_STAT!B2445</f>
        <v>45560</v>
      </c>
      <c r="B2442" s="6">
        <f>TITRES_STAT!D2445</f>
        <v>8.9187999999999992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2.8224994607401407E-2</v>
      </c>
      <c r="G2442" s="2">
        <f t="shared" si="341"/>
        <v>1.9743839898203459E-2</v>
      </c>
      <c r="H2442" s="2">
        <f t="shared" si="337"/>
        <v>1.4295595361857483</v>
      </c>
      <c r="I2442" s="2">
        <f t="shared" si="338"/>
        <v>58.840275979820795</v>
      </c>
    </row>
    <row r="2443" spans="1:9" ht="13.5" x14ac:dyDescent="0.25">
      <c r="A2443" s="3">
        <f>TITRES_STAT!B2446</f>
        <v>45561</v>
      </c>
      <c r="B2443" s="6">
        <f>TITRES_STAT!D2446</f>
        <v>8.9187999999999992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2.620892356401559E-2</v>
      </c>
      <c r="G2443" s="2">
        <f t="shared" si="341"/>
        <v>1.8333565619760354E-2</v>
      </c>
      <c r="H2443" s="2">
        <f t="shared" si="337"/>
        <v>1.429559536185748</v>
      </c>
      <c r="I2443" s="2">
        <f t="shared" si="338"/>
        <v>58.840275979820788</v>
      </c>
    </row>
    <row r="2444" spans="1:9" ht="13.5" x14ac:dyDescent="0.25">
      <c r="A2444" s="3">
        <f>TITRES_STAT!B2447</f>
        <v>45562</v>
      </c>
      <c r="B2444" s="6">
        <f>TITRES_STAT!D2447</f>
        <v>8.9187999999999992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2.4336857595157333E-2</v>
      </c>
      <c r="G2444" s="2">
        <f t="shared" si="341"/>
        <v>1.70240252183489E-2</v>
      </c>
      <c r="H2444" s="2">
        <f t="shared" si="337"/>
        <v>1.4295595361857483</v>
      </c>
      <c r="I2444" s="2">
        <f t="shared" si="338"/>
        <v>58.840275979820795</v>
      </c>
    </row>
    <row r="2445" spans="1:9" ht="13.5" x14ac:dyDescent="0.25">
      <c r="A2445" s="3">
        <f>TITRES_STAT!B2448</f>
        <v>45565</v>
      </c>
      <c r="B2445" s="6">
        <f>TITRES_STAT!D2448</f>
        <v>8.9187999999999992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2.2598510624074666E-2</v>
      </c>
      <c r="G2445" s="2">
        <f t="shared" si="345"/>
        <v>1.5808023417038262E-2</v>
      </c>
      <c r="H2445" s="2">
        <f t="shared" si="337"/>
        <v>1.4295595361857483</v>
      </c>
      <c r="I2445" s="2">
        <f t="shared" si="338"/>
        <v>58.840275979820795</v>
      </c>
    </row>
    <row r="2446" spans="1:9" ht="13.5" x14ac:dyDescent="0.25">
      <c r="A2446" s="3">
        <f>TITRES_STAT!B2449</f>
        <v>45566</v>
      </c>
      <c r="B2446" s="6">
        <f>TITRES_STAT!D2449</f>
        <v>8.9187999999999992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2.0984331293783621E-2</v>
      </c>
      <c r="G2446" s="2">
        <f t="shared" si="345"/>
        <v>1.4678878887249816E-2</v>
      </c>
      <c r="H2446" s="2">
        <f t="shared" si="337"/>
        <v>1.4295595361857483</v>
      </c>
      <c r="I2446" s="2">
        <f t="shared" si="338"/>
        <v>58.840275979820795</v>
      </c>
    </row>
    <row r="2447" spans="1:9" ht="13.5" x14ac:dyDescent="0.25">
      <c r="A2447" s="3">
        <f>TITRES_STAT!B2450</f>
        <v>45567</v>
      </c>
      <c r="B2447" s="6">
        <f>TITRES_STAT!D2450</f>
        <v>8.9187999999999992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1.9485450487084794E-2</v>
      </c>
      <c r="G2447" s="2">
        <f t="shared" si="345"/>
        <v>1.3630387538160543E-2</v>
      </c>
      <c r="H2447" s="2">
        <f t="shared" si="337"/>
        <v>1.4295595361857487</v>
      </c>
      <c r="I2447" s="2">
        <f t="shared" si="338"/>
        <v>58.840275979820795</v>
      </c>
    </row>
    <row r="2448" spans="1:9" ht="13.5" x14ac:dyDescent="0.25">
      <c r="A2448" s="3">
        <f>TITRES_STAT!B2451</f>
        <v>45568</v>
      </c>
      <c r="B2448" s="6">
        <f>TITRES_STAT!D2451</f>
        <v>8.9187999999999992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1.8093632595150167E-2</v>
      </c>
      <c r="G2448" s="2">
        <f t="shared" si="345"/>
        <v>1.2656788428291932E-2</v>
      </c>
      <c r="H2448" s="2">
        <f t="shared" si="337"/>
        <v>1.4295595361857489</v>
      </c>
      <c r="I2448" s="2">
        <f t="shared" si="338"/>
        <v>58.840275979820802</v>
      </c>
    </row>
    <row r="2449" spans="1:9" ht="13.5" x14ac:dyDescent="0.25">
      <c r="A2449" s="3">
        <f>TITRES_STAT!B2452</f>
        <v>45569</v>
      </c>
      <c r="B2449" s="6">
        <f>TITRES_STAT!D2452</f>
        <v>8.9187999999999992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1.6801230266925156E-2</v>
      </c>
      <c r="G2449" s="2">
        <f t="shared" si="345"/>
        <v>1.1752732111985366E-2</v>
      </c>
      <c r="H2449" s="2">
        <f t="shared" ref="H2449:H2512" si="346">F2449/G2449</f>
        <v>1.4295595361857489</v>
      </c>
      <c r="I2449" s="2">
        <f t="shared" ref="I2449:I2512" si="347">IF(G2449=0,100,100-(100/(1+H2449)))</f>
        <v>58.840275979820802</v>
      </c>
    </row>
    <row r="2450" spans="1:9" ht="13.5" x14ac:dyDescent="0.25">
      <c r="A2450" s="3">
        <f>TITRES_STAT!B2453</f>
        <v>45572</v>
      </c>
      <c r="B2450" s="6">
        <f>TITRES_STAT!D2453</f>
        <v>8.9187999999999992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1.5601142390716216E-2</v>
      </c>
      <c r="G2450" s="2">
        <f t="shared" si="345"/>
        <v>1.0913251246843555E-2</v>
      </c>
      <c r="H2450" s="2">
        <f t="shared" si="346"/>
        <v>1.4295595361857487</v>
      </c>
      <c r="I2450" s="2">
        <f t="shared" si="347"/>
        <v>58.840275979820795</v>
      </c>
    </row>
    <row r="2451" spans="1:9" ht="13.5" x14ac:dyDescent="0.25">
      <c r="A2451" s="3">
        <f>TITRES_STAT!B2454</f>
        <v>45573</v>
      </c>
      <c r="B2451" s="6">
        <f>TITRES_STAT!D2454</f>
        <v>8.9187999999999992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1.448677507709363E-2</v>
      </c>
      <c r="G2451" s="2">
        <f t="shared" si="345"/>
        <v>1.0133733300640444E-2</v>
      </c>
      <c r="H2451" s="2">
        <f t="shared" si="346"/>
        <v>1.4295595361857489</v>
      </c>
      <c r="I2451" s="2">
        <f t="shared" si="347"/>
        <v>58.840275979820802</v>
      </c>
    </row>
    <row r="2452" spans="1:9" ht="13.5" x14ac:dyDescent="0.25">
      <c r="A2452" s="3">
        <f>TITRES_STAT!B2455</f>
        <v>45574</v>
      </c>
      <c r="B2452" s="6">
        <f>TITRES_STAT!D2455</f>
        <v>8.9187999999999992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1.3452005428729799E-2</v>
      </c>
      <c r="G2452" s="2">
        <f t="shared" si="345"/>
        <v>9.4098952077375543E-3</v>
      </c>
      <c r="H2452" s="2">
        <f t="shared" si="346"/>
        <v>1.4295595361857489</v>
      </c>
      <c r="I2452" s="2">
        <f t="shared" si="347"/>
        <v>58.840275979820802</v>
      </c>
    </row>
    <row r="2453" spans="1:9" ht="13.5" x14ac:dyDescent="0.25">
      <c r="A2453" s="3">
        <f>TITRES_STAT!B2456</f>
        <v>45575</v>
      </c>
      <c r="B2453" s="6">
        <f>TITRES_STAT!D2456</f>
        <v>8.9187999999999992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1.2491147898106241E-2</v>
      </c>
      <c r="G2453" s="2">
        <f t="shared" si="345"/>
        <v>8.7377598357563004E-3</v>
      </c>
      <c r="H2453" s="2">
        <f t="shared" si="346"/>
        <v>1.4295595361857487</v>
      </c>
      <c r="I2453" s="2">
        <f t="shared" si="347"/>
        <v>58.840275979820795</v>
      </c>
    </row>
    <row r="2454" spans="1:9" ht="13.5" x14ac:dyDescent="0.25">
      <c r="A2454" s="3">
        <f>TITRES_STAT!B2457</f>
        <v>45576</v>
      </c>
      <c r="B2454" s="6">
        <f>TITRES_STAT!D2457</f>
        <v>8.9187999999999992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1.1598923048241509E-2</v>
      </c>
      <c r="G2454" s="2">
        <f t="shared" si="345"/>
        <v>8.1136341332022788E-3</v>
      </c>
      <c r="H2454" s="2">
        <f t="shared" si="346"/>
        <v>1.4295595361857487</v>
      </c>
      <c r="I2454" s="2">
        <f t="shared" si="347"/>
        <v>58.840275979820795</v>
      </c>
    </row>
    <row r="2455" spans="1:9" ht="13.5" x14ac:dyDescent="0.25">
      <c r="A2455" s="3">
        <f>TITRES_STAT!B2458</f>
        <v>45579</v>
      </c>
      <c r="B2455" s="6">
        <f>TITRES_STAT!D2458</f>
        <v>8.9187999999999992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1.0770428544795688E-2</v>
      </c>
      <c r="G2455" s="2">
        <f t="shared" si="345"/>
        <v>7.5340888379735451E-3</v>
      </c>
      <c r="H2455" s="2">
        <f t="shared" si="346"/>
        <v>1.4295595361857487</v>
      </c>
      <c r="I2455" s="2">
        <f t="shared" si="347"/>
        <v>58.840275979820795</v>
      </c>
    </row>
    <row r="2456" spans="1:9" ht="13.5" x14ac:dyDescent="0.25">
      <c r="A2456" s="3">
        <f>TITRES_STAT!B2459</f>
        <v>45581</v>
      </c>
      <c r="B2456" s="6">
        <f>TITRES_STAT!D2459</f>
        <v>8.9187999999999992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1.0001112220167424E-2</v>
      </c>
      <c r="G2456" s="2">
        <f t="shared" si="345"/>
        <v>6.9959396352611489E-3</v>
      </c>
      <c r="H2456" s="2">
        <f t="shared" si="346"/>
        <v>1.4295595361857487</v>
      </c>
      <c r="I2456" s="2">
        <f t="shared" si="347"/>
        <v>58.840275979820795</v>
      </c>
    </row>
    <row r="2457" spans="1:9" ht="13.5" x14ac:dyDescent="0.25">
      <c r="A2457" s="3">
        <f>TITRES_STAT!B2460</f>
        <v>45582</v>
      </c>
      <c r="B2457" s="6">
        <f>TITRES_STAT!D2460</f>
        <v>8.9187999999999992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9.2867470615840362E-3</v>
      </c>
      <c r="G2457" s="2">
        <f t="shared" si="345"/>
        <v>6.4962296613139247E-3</v>
      </c>
      <c r="H2457" s="2">
        <f t="shared" si="346"/>
        <v>1.4295595361857485</v>
      </c>
      <c r="I2457" s="2">
        <f t="shared" si="347"/>
        <v>58.840275979820795</v>
      </c>
    </row>
    <row r="2458" spans="1:9" ht="13.5" x14ac:dyDescent="0.25">
      <c r="A2458" s="3">
        <f>TITRES_STAT!B2461</f>
        <v>45583</v>
      </c>
      <c r="B2458" s="6">
        <f>TITRES_STAT!D2461</f>
        <v>8.9187999999999992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8.6234079857566044E-3</v>
      </c>
      <c r="G2458" s="2">
        <f t="shared" si="345"/>
        <v>6.0322132569343581E-3</v>
      </c>
      <c r="H2458" s="2">
        <f t="shared" si="346"/>
        <v>1.4295595361857485</v>
      </c>
      <c r="I2458" s="2">
        <f t="shared" si="347"/>
        <v>58.840275979820795</v>
      </c>
    </row>
    <row r="2459" spans="1:9" ht="13.5" x14ac:dyDescent="0.25">
      <c r="A2459" s="3">
        <f>TITRES_STAT!B2462</f>
        <v>45586</v>
      </c>
      <c r="B2459" s="6">
        <f>TITRES_STAT!D2462</f>
        <v>8.9187999999999992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8.007450272488276E-3</v>
      </c>
      <c r="G2459" s="2">
        <f t="shared" si="345"/>
        <v>5.6013408814390474E-3</v>
      </c>
      <c r="H2459" s="2">
        <f t="shared" si="346"/>
        <v>1.4295595361857485</v>
      </c>
      <c r="I2459" s="2">
        <f t="shared" si="347"/>
        <v>58.840275979820795</v>
      </c>
    </row>
    <row r="2460" spans="1:9" ht="13.5" x14ac:dyDescent="0.25">
      <c r="A2460" s="3">
        <f>TITRES_STAT!B2463</f>
        <v>45587</v>
      </c>
      <c r="B2460" s="6">
        <f>TITRES_STAT!D2463</f>
        <v>8.5233000000000008</v>
      </c>
      <c r="C2460" s="2">
        <f t="shared" si="342"/>
        <v>-0.39549999999999841</v>
      </c>
      <c r="D2460" s="2">
        <f t="shared" si="343"/>
        <v>0</v>
      </c>
      <c r="E2460" s="2">
        <f t="shared" si="344"/>
        <v>0.39549999999999841</v>
      </c>
      <c r="F2460" s="2">
        <f t="shared" si="345"/>
        <v>7.4354895387391132E-3</v>
      </c>
      <c r="G2460" s="2">
        <f t="shared" si="345"/>
        <v>3.345124510419329E-2</v>
      </c>
      <c r="H2460" s="2">
        <f t="shared" si="346"/>
        <v>0.22227840893752068</v>
      </c>
      <c r="I2460" s="2">
        <f t="shared" si="347"/>
        <v>18.185579268371328</v>
      </c>
    </row>
    <row r="2461" spans="1:9" ht="13.5" x14ac:dyDescent="0.25">
      <c r="A2461" s="3">
        <f>TITRES_STAT!B2464</f>
        <v>45588</v>
      </c>
      <c r="B2461" s="6">
        <f>TITRES_STAT!D2464</f>
        <v>8.1465999999999994</v>
      </c>
      <c r="C2461" s="2">
        <f t="shared" si="342"/>
        <v>-0.37670000000000137</v>
      </c>
      <c r="D2461" s="2">
        <f t="shared" si="343"/>
        <v>0</v>
      </c>
      <c r="E2461" s="2">
        <f t="shared" si="344"/>
        <v>0.37670000000000137</v>
      </c>
      <c r="F2461" s="2">
        <f t="shared" ref="F2461:G2476" si="348">((F2460*13)+D2461)/14</f>
        <v>6.9043831431148906E-3</v>
      </c>
      <c r="G2461" s="2">
        <f t="shared" si="348"/>
        <v>5.7969013311036724E-2</v>
      </c>
      <c r="H2461" s="2">
        <f t="shared" si="346"/>
        <v>0.11910472075950213</v>
      </c>
      <c r="I2461" s="2">
        <f t="shared" si="347"/>
        <v>10.642857504762333</v>
      </c>
    </row>
    <row r="2462" spans="1:9" ht="13.5" x14ac:dyDescent="0.25">
      <c r="A2462" s="3">
        <f>TITRES_STAT!B2465</f>
        <v>45589</v>
      </c>
      <c r="B2462" s="6">
        <f>TITRES_STAT!D2465</f>
        <v>8.0053000000000001</v>
      </c>
      <c r="C2462" s="2">
        <f t="shared" si="342"/>
        <v>-0.14129999999999932</v>
      </c>
      <c r="D2462" s="2">
        <f t="shared" si="343"/>
        <v>0</v>
      </c>
      <c r="E2462" s="2">
        <f t="shared" si="344"/>
        <v>0.14129999999999932</v>
      </c>
      <c r="F2462" s="2">
        <f t="shared" si="348"/>
        <v>6.4112129186066841E-3</v>
      </c>
      <c r="G2462" s="2">
        <f t="shared" si="348"/>
        <v>6.3921226645962628E-2</v>
      </c>
      <c r="H2462" s="2">
        <f t="shared" si="346"/>
        <v>0.10029865281084413</v>
      </c>
      <c r="I2462" s="2">
        <f t="shared" si="347"/>
        <v>9.1155844419712082</v>
      </c>
    </row>
    <row r="2463" spans="1:9" ht="13.5" x14ac:dyDescent="0.25">
      <c r="A2463" s="3">
        <f>TITRES_STAT!B2466</f>
        <v>45590</v>
      </c>
      <c r="B2463" s="6">
        <f>TITRES_STAT!D2466</f>
        <v>8.0053000000000001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5.953269138706206E-3</v>
      </c>
      <c r="G2463" s="2">
        <f t="shared" si="348"/>
        <v>5.9355424742679581E-2</v>
      </c>
      <c r="H2463" s="2">
        <f t="shared" si="346"/>
        <v>0.10029865281084412</v>
      </c>
      <c r="I2463" s="2">
        <f t="shared" si="347"/>
        <v>9.1155844419712082</v>
      </c>
    </row>
    <row r="2464" spans="1:9" ht="13.5" x14ac:dyDescent="0.25">
      <c r="A2464" s="3">
        <f>TITRES_STAT!B2467</f>
        <v>45593</v>
      </c>
      <c r="B2464" s="6">
        <f>TITRES_STAT!D2467</f>
        <v>8.0053000000000001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5.5280356287986197E-3</v>
      </c>
      <c r="G2464" s="2">
        <f t="shared" si="348"/>
        <v>5.5115751546773895E-2</v>
      </c>
      <c r="H2464" s="2">
        <f t="shared" si="346"/>
        <v>0.10029865281084412</v>
      </c>
      <c r="I2464" s="2">
        <f t="shared" si="347"/>
        <v>9.1155844419712082</v>
      </c>
    </row>
    <row r="2465" spans="1:9" ht="13.5" x14ac:dyDescent="0.25">
      <c r="A2465" s="3">
        <f>TITRES_STAT!B2468</f>
        <v>45594</v>
      </c>
      <c r="B2465" s="6">
        <f>TITRES_STAT!D2468</f>
        <v>8.0053000000000001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5.1331759410272893E-3</v>
      </c>
      <c r="G2465" s="2">
        <f t="shared" si="348"/>
        <v>5.117891215057576E-2</v>
      </c>
      <c r="H2465" s="2">
        <f t="shared" si="346"/>
        <v>0.10029865281084412</v>
      </c>
      <c r="I2465" s="2">
        <f t="shared" si="347"/>
        <v>9.1155844419712082</v>
      </c>
    </row>
    <row r="2466" spans="1:9" ht="13.5" x14ac:dyDescent="0.25">
      <c r="A2466" s="3">
        <f>TITRES_STAT!B2469</f>
        <v>45595</v>
      </c>
      <c r="B2466" s="6">
        <f>TITRES_STAT!D2469</f>
        <v>8.0053000000000001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4.7665205166681976E-3</v>
      </c>
      <c r="G2466" s="2">
        <f t="shared" si="348"/>
        <v>4.7523275568391775E-2</v>
      </c>
      <c r="H2466" s="2">
        <f t="shared" si="346"/>
        <v>0.10029865281084413</v>
      </c>
      <c r="I2466" s="2">
        <f t="shared" si="347"/>
        <v>9.1155844419712082</v>
      </c>
    </row>
    <row r="2467" spans="1:9" ht="13.5" x14ac:dyDescent="0.25">
      <c r="A2467" s="3">
        <f>TITRES_STAT!B2470</f>
        <v>45596</v>
      </c>
      <c r="B2467" s="6">
        <f>TITRES_STAT!D2470</f>
        <v>8.0053000000000001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4.4260547654776123E-3</v>
      </c>
      <c r="G2467" s="2">
        <f t="shared" si="348"/>
        <v>4.4128755884935214E-2</v>
      </c>
      <c r="H2467" s="2">
        <f t="shared" si="346"/>
        <v>0.10029865281084414</v>
      </c>
      <c r="I2467" s="2">
        <f t="shared" si="347"/>
        <v>9.1155844419712082</v>
      </c>
    </row>
    <row r="2468" spans="1:9" ht="13.5" x14ac:dyDescent="0.25">
      <c r="A2468" s="3">
        <f>TITRES_STAT!B2471</f>
        <v>45597</v>
      </c>
      <c r="B2468" s="6">
        <f>TITRES_STAT!D2471</f>
        <v>8.0053000000000001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4.1099079965149256E-3</v>
      </c>
      <c r="G2468" s="2">
        <f t="shared" si="348"/>
        <v>4.0976701893154124E-2</v>
      </c>
      <c r="H2468" s="2">
        <f t="shared" si="346"/>
        <v>0.10029865281084414</v>
      </c>
      <c r="I2468" s="2">
        <f t="shared" si="347"/>
        <v>9.1155844419712082</v>
      </c>
    </row>
    <row r="2469" spans="1:9" ht="13.5" x14ac:dyDescent="0.25">
      <c r="A2469" s="3">
        <f>TITRES_STAT!B2472</f>
        <v>45600</v>
      </c>
      <c r="B2469" s="6">
        <f>TITRES_STAT!D2472</f>
        <v>8.0053000000000001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3.8163431396210021E-3</v>
      </c>
      <c r="G2469" s="2">
        <f t="shared" si="348"/>
        <v>3.8049794615071686E-2</v>
      </c>
      <c r="H2469" s="2">
        <f t="shared" si="346"/>
        <v>0.10029865281084414</v>
      </c>
      <c r="I2469" s="2">
        <f t="shared" si="347"/>
        <v>9.1155844419712082</v>
      </c>
    </row>
    <row r="2470" spans="1:9" ht="13.5" x14ac:dyDescent="0.25">
      <c r="A2470" s="3">
        <f>TITRES_STAT!B2473</f>
        <v>45601</v>
      </c>
      <c r="B2470" s="6">
        <f>TITRES_STAT!D2473</f>
        <v>8.0053000000000001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3.5437472010766448E-3</v>
      </c>
      <c r="G2470" s="2">
        <f t="shared" si="348"/>
        <v>3.5331952142566563E-2</v>
      </c>
      <c r="H2470" s="2">
        <f t="shared" si="346"/>
        <v>0.10029865281084416</v>
      </c>
      <c r="I2470" s="2">
        <f t="shared" si="347"/>
        <v>9.1155844419712082</v>
      </c>
    </row>
    <row r="2471" spans="1:9" ht="13.5" x14ac:dyDescent="0.25">
      <c r="A2471" s="3">
        <f>TITRES_STAT!B2474</f>
        <v>45602</v>
      </c>
      <c r="B2471" s="6">
        <f>TITRES_STAT!D2474</f>
        <v>8.0053000000000001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3.2906224009997412E-3</v>
      </c>
      <c r="G2471" s="2">
        <f t="shared" si="348"/>
        <v>3.2808241275240381E-2</v>
      </c>
      <c r="H2471" s="2">
        <f t="shared" si="346"/>
        <v>0.10029865281084413</v>
      </c>
      <c r="I2471" s="2">
        <f t="shared" si="347"/>
        <v>9.1155844419712082</v>
      </c>
    </row>
    <row r="2472" spans="1:9" ht="13.5" x14ac:dyDescent="0.25">
      <c r="A2472" s="3">
        <f>TITRES_STAT!B2475</f>
        <v>45603</v>
      </c>
      <c r="B2472" s="6">
        <f>TITRES_STAT!D2475</f>
        <v>8.0053000000000001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3.0555779437854741E-3</v>
      </c>
      <c r="G2472" s="2">
        <f t="shared" si="348"/>
        <v>3.0464795469866069E-2</v>
      </c>
      <c r="H2472" s="2">
        <f t="shared" si="346"/>
        <v>0.10029865281084413</v>
      </c>
      <c r="I2472" s="2">
        <f t="shared" si="347"/>
        <v>9.1155844419712082</v>
      </c>
    </row>
    <row r="2473" spans="1:9" ht="13.5" x14ac:dyDescent="0.25">
      <c r="A2473" s="3">
        <f>TITRES_STAT!B2476</f>
        <v>45604</v>
      </c>
      <c r="B2473" s="6">
        <f>TITRES_STAT!D2476</f>
        <v>8.0053000000000001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2.8373223763722257E-3</v>
      </c>
      <c r="G2473" s="2">
        <f t="shared" si="348"/>
        <v>2.8288738650589923E-2</v>
      </c>
      <c r="H2473" s="2">
        <f t="shared" si="346"/>
        <v>0.10029865281084412</v>
      </c>
      <c r="I2473" s="2">
        <f t="shared" si="347"/>
        <v>9.1155844419712082</v>
      </c>
    </row>
    <row r="2474" spans="1:9" ht="13.5" x14ac:dyDescent="0.25">
      <c r="A2474" s="3">
        <f>TITRES_STAT!B2477</f>
        <v>45607</v>
      </c>
      <c r="B2474" s="6">
        <f>TITRES_STAT!D2477</f>
        <v>8.0053000000000001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2.6346564923456382E-3</v>
      </c>
      <c r="G2474" s="2">
        <f t="shared" si="348"/>
        <v>2.6268114461262069E-2</v>
      </c>
      <c r="H2474" s="2">
        <f t="shared" si="346"/>
        <v>0.10029865281084413</v>
      </c>
      <c r="I2474" s="2">
        <f t="shared" si="347"/>
        <v>9.1155844419712082</v>
      </c>
    </row>
    <row r="2475" spans="1:9" ht="13.5" x14ac:dyDescent="0.25">
      <c r="A2475" s="3">
        <f>TITRES_STAT!B2478</f>
        <v>45608</v>
      </c>
      <c r="B2475" s="6">
        <f>TITRES_STAT!D2478</f>
        <v>8.0053000000000001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2.4464667428923783E-3</v>
      </c>
      <c r="G2475" s="2">
        <f t="shared" si="348"/>
        <v>2.439182057117192E-2</v>
      </c>
      <c r="H2475" s="2">
        <f t="shared" si="346"/>
        <v>0.10029865281084413</v>
      </c>
      <c r="I2475" s="2">
        <f t="shared" si="347"/>
        <v>9.1155844419712082</v>
      </c>
    </row>
    <row r="2476" spans="1:9" ht="13.5" x14ac:dyDescent="0.25">
      <c r="A2476" s="3">
        <f>TITRES_STAT!B2479</f>
        <v>45609</v>
      </c>
      <c r="B2476" s="6">
        <f>TITRES_STAT!D2479</f>
        <v>8.0053000000000001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2.2717191184000655E-3</v>
      </c>
      <c r="G2476" s="2">
        <f t="shared" si="348"/>
        <v>2.2649547673231071E-2</v>
      </c>
      <c r="H2476" s="2">
        <f t="shared" si="346"/>
        <v>0.10029865281084413</v>
      </c>
      <c r="I2476" s="2">
        <f t="shared" si="347"/>
        <v>9.1155844419712082</v>
      </c>
    </row>
    <row r="2477" spans="1:9" ht="13.5" x14ac:dyDescent="0.25">
      <c r="A2477" s="3">
        <f>TITRES_STAT!B2480</f>
        <v>45610</v>
      </c>
      <c r="B2477" s="6">
        <f>TITRES_STAT!D2480</f>
        <v>8.0053000000000001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2.1094534670857749E-3</v>
      </c>
      <c r="G2477" s="2">
        <f t="shared" si="349"/>
        <v>2.1031722839428852E-2</v>
      </c>
      <c r="H2477" s="2">
        <f t="shared" si="346"/>
        <v>0.1002986528108441</v>
      </c>
      <c r="I2477" s="2">
        <f t="shared" si="347"/>
        <v>9.1155844419712082</v>
      </c>
    </row>
    <row r="2478" spans="1:9" ht="13.5" x14ac:dyDescent="0.25">
      <c r="A2478" s="3">
        <f>TITRES_STAT!B2481</f>
        <v>45611</v>
      </c>
      <c r="B2478" s="6">
        <f>TITRES_STAT!D2481</f>
        <v>8.0053000000000001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1.9587782194367908E-3</v>
      </c>
      <c r="G2478" s="2">
        <f t="shared" si="349"/>
        <v>1.9529456922326792E-2</v>
      </c>
      <c r="H2478" s="2">
        <f t="shared" si="346"/>
        <v>0.1002986528108441</v>
      </c>
      <c r="I2478" s="2">
        <f t="shared" si="347"/>
        <v>9.1155844419712082</v>
      </c>
    </row>
    <row r="2479" spans="1:9" ht="13.5" x14ac:dyDescent="0.25">
      <c r="A2479" s="3">
        <f>TITRES_STAT!B2482</f>
        <v>45614</v>
      </c>
      <c r="B2479" s="6">
        <f>TITRES_STAT!D2482</f>
        <v>8.3632000000000009</v>
      </c>
      <c r="C2479" s="2">
        <f t="shared" si="342"/>
        <v>0.35790000000000077</v>
      </c>
      <c r="D2479" s="2">
        <f t="shared" si="343"/>
        <v>0.35790000000000077</v>
      </c>
      <c r="E2479" s="2">
        <f t="shared" si="344"/>
        <v>0</v>
      </c>
      <c r="F2479" s="2">
        <f t="shared" si="349"/>
        <v>2.7383151203762789E-2</v>
      </c>
      <c r="G2479" s="2">
        <f t="shared" si="349"/>
        <v>1.8134495713589164E-2</v>
      </c>
      <c r="H2479" s="2">
        <f t="shared" si="346"/>
        <v>1.5100034561889197</v>
      </c>
      <c r="I2479" s="2">
        <f t="shared" si="347"/>
        <v>60.159417408996056</v>
      </c>
    </row>
    <row r="2480" spans="1:9" ht="13.5" x14ac:dyDescent="0.25">
      <c r="A2480" s="3">
        <f>TITRES_STAT!B2483</f>
        <v>45615</v>
      </c>
      <c r="B2480" s="6">
        <f>TITRES_STAT!D2483</f>
        <v>8.3632000000000009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2.5427211832065446E-2</v>
      </c>
      <c r="G2480" s="2">
        <f t="shared" si="349"/>
        <v>1.6839174591189939E-2</v>
      </c>
      <c r="H2480" s="2">
        <f t="shared" si="346"/>
        <v>1.5100034561889197</v>
      </c>
      <c r="I2480" s="2">
        <f t="shared" si="347"/>
        <v>60.159417408996056</v>
      </c>
    </row>
    <row r="2481" spans="1:9" ht="13.5" x14ac:dyDescent="0.25">
      <c r="A2481" s="3">
        <f>TITRES_STAT!B2484</f>
        <v>45616</v>
      </c>
      <c r="B2481" s="6">
        <f>TITRES_STAT!D2484</f>
        <v>8.3632000000000009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2.3610982415489343E-2</v>
      </c>
      <c r="G2481" s="2">
        <f t="shared" si="349"/>
        <v>1.5636376406104942E-2</v>
      </c>
      <c r="H2481" s="2">
        <f t="shared" si="346"/>
        <v>1.51000345618892</v>
      </c>
      <c r="I2481" s="2">
        <f t="shared" si="347"/>
        <v>60.159417408996056</v>
      </c>
    </row>
    <row r="2482" spans="1:9" ht="13.5" x14ac:dyDescent="0.25">
      <c r="A2482" s="3">
        <f>TITRES_STAT!B2485</f>
        <v>45617</v>
      </c>
      <c r="B2482" s="6">
        <f>TITRES_STAT!D2485</f>
        <v>8.3632000000000009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2.1924483671525819E-2</v>
      </c>
      <c r="G2482" s="2">
        <f t="shared" si="349"/>
        <v>1.4519492377097445E-2</v>
      </c>
      <c r="H2482" s="2">
        <f t="shared" si="346"/>
        <v>1.51000345618892</v>
      </c>
      <c r="I2482" s="2">
        <f t="shared" si="347"/>
        <v>60.159417408996056</v>
      </c>
    </row>
    <row r="2483" spans="1:9" ht="13.5" x14ac:dyDescent="0.25">
      <c r="A2483" s="3">
        <f>TITRES_STAT!B2486</f>
        <v>45618</v>
      </c>
      <c r="B2483" s="6">
        <f>TITRES_STAT!D2486</f>
        <v>8.7304999999999993</v>
      </c>
      <c r="C2483" s="2">
        <f t="shared" si="342"/>
        <v>0.36729999999999841</v>
      </c>
      <c r="D2483" s="2">
        <f t="shared" si="343"/>
        <v>0.36729999999999841</v>
      </c>
      <c r="E2483" s="2">
        <f t="shared" si="344"/>
        <v>0</v>
      </c>
      <c r="F2483" s="2">
        <f t="shared" si="349"/>
        <v>4.6594163409273866E-2</v>
      </c>
      <c r="G2483" s="2">
        <f t="shared" si="349"/>
        <v>1.3482385778733341E-2</v>
      </c>
      <c r="H2483" s="2">
        <f t="shared" si="346"/>
        <v>3.4559286593601204</v>
      </c>
      <c r="I2483" s="2">
        <f t="shared" si="347"/>
        <v>77.557988997436013</v>
      </c>
    </row>
    <row r="2484" spans="1:9" ht="13.5" x14ac:dyDescent="0.25">
      <c r="A2484" s="3">
        <f>TITRES_STAT!B2487</f>
        <v>45621</v>
      </c>
      <c r="B2484" s="6">
        <f>TITRES_STAT!D2487</f>
        <v>8.7304999999999993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4.3266008880040015E-2</v>
      </c>
      <c r="G2484" s="2">
        <f t="shared" si="349"/>
        <v>1.251935822310953E-2</v>
      </c>
      <c r="H2484" s="2">
        <f t="shared" si="346"/>
        <v>3.4559286593601199</v>
      </c>
      <c r="I2484" s="2">
        <f t="shared" si="347"/>
        <v>77.557988997436013</v>
      </c>
    </row>
    <row r="2485" spans="1:9" ht="13.5" x14ac:dyDescent="0.25">
      <c r="A2485" s="3">
        <f>TITRES_STAT!B2488</f>
        <v>45622</v>
      </c>
      <c r="B2485" s="6">
        <f>TITRES_STAT!D2488</f>
        <v>8.7304999999999993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4.0175579674322871E-2</v>
      </c>
      <c r="G2485" s="2">
        <f t="shared" si="349"/>
        <v>1.1625118350030278E-2</v>
      </c>
      <c r="H2485" s="2">
        <f t="shared" si="346"/>
        <v>3.4559286593601204</v>
      </c>
      <c r="I2485" s="2">
        <f t="shared" si="347"/>
        <v>77.557988997436013</v>
      </c>
    </row>
    <row r="2486" spans="1:9" ht="13.5" x14ac:dyDescent="0.25">
      <c r="A2486" s="3">
        <f>TITRES_STAT!B2489</f>
        <v>45623</v>
      </c>
      <c r="B2486" s="6">
        <f>TITRES_STAT!D2489</f>
        <v>8.7304999999999993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3.7305895411871237E-2</v>
      </c>
      <c r="G2486" s="2">
        <f t="shared" si="349"/>
        <v>1.0794752753599543E-2</v>
      </c>
      <c r="H2486" s="2">
        <f t="shared" si="346"/>
        <v>3.4559286593601204</v>
      </c>
      <c r="I2486" s="2">
        <f t="shared" si="347"/>
        <v>77.557988997436013</v>
      </c>
    </row>
    <row r="2487" spans="1:9" ht="13.5" x14ac:dyDescent="0.25">
      <c r="A2487" s="3">
        <f>TITRES_STAT!B2490</f>
        <v>45624</v>
      </c>
      <c r="B2487" s="6">
        <f>TITRES_STAT!D2490</f>
        <v>8.7304999999999993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3.4641188596737579E-2</v>
      </c>
      <c r="G2487" s="2">
        <f t="shared" si="349"/>
        <v>1.002369898548529E-2</v>
      </c>
      <c r="H2487" s="2">
        <f t="shared" si="346"/>
        <v>3.4559286593601208</v>
      </c>
      <c r="I2487" s="2">
        <f t="shared" si="347"/>
        <v>77.557988997436013</v>
      </c>
    </row>
    <row r="2488" spans="1:9" ht="13.5" x14ac:dyDescent="0.25">
      <c r="A2488" s="3">
        <f>TITRES_STAT!B2491</f>
        <v>45625</v>
      </c>
      <c r="B2488" s="6">
        <f>TITRES_STAT!D2491</f>
        <v>8.7304999999999993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3.2166817982684899E-2</v>
      </c>
      <c r="G2488" s="2">
        <f t="shared" si="349"/>
        <v>9.3077204865220538E-3</v>
      </c>
      <c r="H2488" s="2">
        <f t="shared" si="346"/>
        <v>3.4559286593601213</v>
      </c>
      <c r="I2488" s="2">
        <f t="shared" si="347"/>
        <v>77.557988997436013</v>
      </c>
    </row>
    <row r="2489" spans="1:9" ht="13.5" x14ac:dyDescent="0.25">
      <c r="A2489" s="3">
        <f>TITRES_STAT!B2492</f>
        <v>45628</v>
      </c>
      <c r="B2489" s="6">
        <f>TITRES_STAT!D2492</f>
        <v>8.7304999999999993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2.9869188126778835E-2</v>
      </c>
      <c r="G2489" s="2">
        <f t="shared" si="349"/>
        <v>8.6428833089133347E-3</v>
      </c>
      <c r="H2489" s="2">
        <f t="shared" si="346"/>
        <v>3.4559286593601217</v>
      </c>
      <c r="I2489" s="2">
        <f t="shared" si="347"/>
        <v>77.557988997436027</v>
      </c>
    </row>
    <row r="2490" spans="1:9" ht="13.5" x14ac:dyDescent="0.25">
      <c r="A2490" s="3">
        <f>TITRES_STAT!B2493</f>
        <v>45629</v>
      </c>
      <c r="B2490" s="6">
        <f>TITRES_STAT!D2493</f>
        <v>8.7304999999999993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2.7735674689151776E-2</v>
      </c>
      <c r="G2490" s="2">
        <f t="shared" si="349"/>
        <v>8.0255345011338106E-3</v>
      </c>
      <c r="H2490" s="2">
        <f t="shared" si="346"/>
        <v>3.4559286593601222</v>
      </c>
      <c r="I2490" s="2">
        <f t="shared" si="347"/>
        <v>77.557988997436027</v>
      </c>
    </row>
    <row r="2491" spans="1:9" ht="13.5" x14ac:dyDescent="0.25">
      <c r="A2491" s="3">
        <f>TITRES_STAT!B2494</f>
        <v>45630</v>
      </c>
      <c r="B2491" s="6">
        <f>TITRES_STAT!D2494</f>
        <v>8.7304999999999993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2.5754555068498077E-2</v>
      </c>
      <c r="G2491" s="2">
        <f t="shared" si="349"/>
        <v>7.4522820367671095E-3</v>
      </c>
      <c r="H2491" s="2">
        <f t="shared" si="346"/>
        <v>3.4559286593601222</v>
      </c>
      <c r="I2491" s="2">
        <f t="shared" si="347"/>
        <v>77.557988997436027</v>
      </c>
    </row>
    <row r="2492" spans="1:9" ht="13.5" x14ac:dyDescent="0.25">
      <c r="A2492" s="3">
        <f>TITRES_STAT!B2495</f>
        <v>45631</v>
      </c>
      <c r="B2492" s="6">
        <f>TITRES_STAT!D2495</f>
        <v>8.7304999999999993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2.3914943992176786E-2</v>
      </c>
      <c r="G2492" s="2">
        <f t="shared" si="349"/>
        <v>6.9199761769980304E-3</v>
      </c>
      <c r="H2492" s="2">
        <f t="shared" si="346"/>
        <v>3.4559286593601222</v>
      </c>
      <c r="I2492" s="2">
        <f t="shared" si="347"/>
        <v>77.557988997436027</v>
      </c>
    </row>
    <row r="2493" spans="1:9" ht="13.5" x14ac:dyDescent="0.25">
      <c r="A2493" s="3">
        <f>TITRES_STAT!B2496</f>
        <v>45632</v>
      </c>
      <c r="B2493" s="6">
        <f>TITRES_STAT!D2496</f>
        <v>8.7304999999999993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2.2206733707021302E-2</v>
      </c>
      <c r="G2493" s="2">
        <f t="shared" si="350"/>
        <v>6.4256921643553134E-3</v>
      </c>
      <c r="H2493" s="2">
        <f t="shared" si="346"/>
        <v>3.4559286593601226</v>
      </c>
      <c r="I2493" s="2">
        <f t="shared" si="347"/>
        <v>77.557988997436027</v>
      </c>
    </row>
    <row r="2494" spans="1:9" ht="13.5" x14ac:dyDescent="0.25">
      <c r="A2494" s="3">
        <f>TITRES_STAT!B2497</f>
        <v>45635</v>
      </c>
      <c r="B2494" s="6">
        <f>TITRES_STAT!D2497</f>
        <v>8.7304999999999993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2.0620538442234066E-2</v>
      </c>
      <c r="G2494" s="2">
        <f t="shared" si="350"/>
        <v>5.9667141526156481E-3</v>
      </c>
      <c r="H2494" s="2">
        <f t="shared" si="346"/>
        <v>3.4559286593601226</v>
      </c>
      <c r="I2494" s="2">
        <f t="shared" si="347"/>
        <v>77.557988997436027</v>
      </c>
    </row>
    <row r="2495" spans="1:9" ht="13.5" x14ac:dyDescent="0.25">
      <c r="A2495" s="3">
        <f>TITRES_STAT!B2498</f>
        <v>45636</v>
      </c>
      <c r="B2495" s="6">
        <f>TITRES_STAT!D2498</f>
        <v>8.7304999999999993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1.9147642839217348E-2</v>
      </c>
      <c r="G2495" s="2">
        <f t="shared" si="350"/>
        <v>5.5405202845716728E-3</v>
      </c>
      <c r="H2495" s="2">
        <f t="shared" si="346"/>
        <v>3.4559286593601231</v>
      </c>
      <c r="I2495" s="2">
        <f t="shared" si="347"/>
        <v>77.557988997436027</v>
      </c>
    </row>
    <row r="2496" spans="1:9" ht="13.5" x14ac:dyDescent="0.25">
      <c r="A2496" s="3">
        <f>TITRES_STAT!B2499</f>
        <v>45637</v>
      </c>
      <c r="B2496" s="6">
        <f>TITRES_STAT!D2499</f>
        <v>8.7304999999999993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1.7779954064987537E-2</v>
      </c>
      <c r="G2496" s="2">
        <f t="shared" si="350"/>
        <v>5.1447688356736961E-3</v>
      </c>
      <c r="H2496" s="2">
        <f t="shared" si="346"/>
        <v>3.4559286593601231</v>
      </c>
      <c r="I2496" s="2">
        <f t="shared" si="347"/>
        <v>77.557988997436027</v>
      </c>
    </row>
    <row r="2497" spans="1:9" ht="13.5" x14ac:dyDescent="0.25">
      <c r="A2497" s="3">
        <f>TITRES_STAT!B2500</f>
        <v>45638</v>
      </c>
      <c r="B2497" s="6">
        <f>TITRES_STAT!D2500</f>
        <v>8.7304999999999993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1.6509957346059857E-2</v>
      </c>
      <c r="G2497" s="2">
        <f t="shared" si="350"/>
        <v>4.777285347411289E-3</v>
      </c>
      <c r="H2497" s="2">
        <f t="shared" si="346"/>
        <v>3.4559286593601231</v>
      </c>
      <c r="I2497" s="2">
        <f t="shared" si="347"/>
        <v>77.557988997436027</v>
      </c>
    </row>
    <row r="2498" spans="1:9" ht="13.5" x14ac:dyDescent="0.25">
      <c r="A2498" s="3">
        <f>TITRES_STAT!B2501</f>
        <v>45639</v>
      </c>
      <c r="B2498" s="6">
        <f>TITRES_STAT!D2501</f>
        <v>8.7117000000000004</v>
      </c>
      <c r="C2498" s="2">
        <f t="shared" si="342"/>
        <v>-1.8799999999998818E-2</v>
      </c>
      <c r="D2498" s="2">
        <f t="shared" si="343"/>
        <v>0</v>
      </c>
      <c r="E2498" s="2">
        <f t="shared" si="344"/>
        <v>1.8799999999998818E-2</v>
      </c>
      <c r="F2498" s="2">
        <f t="shared" si="350"/>
        <v>1.5330674678484152E-2</v>
      </c>
      <c r="G2498" s="2">
        <f t="shared" si="350"/>
        <v>5.7789078225961117E-3</v>
      </c>
      <c r="H2498" s="2">
        <f t="shared" si="346"/>
        <v>2.6528671418740526</v>
      </c>
      <c r="I2498" s="2">
        <f t="shared" si="347"/>
        <v>72.624243884025745</v>
      </c>
    </row>
    <row r="2499" spans="1:9" ht="13.5" x14ac:dyDescent="0.25">
      <c r="A2499" s="3">
        <f>TITRES_STAT!B2502</f>
        <v>45642</v>
      </c>
      <c r="B2499" s="6">
        <f>TITRES_STAT!D2502</f>
        <v>8.7117000000000004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1.4235626487163854E-2</v>
      </c>
      <c r="G2499" s="2">
        <f t="shared" si="350"/>
        <v>5.3661286924106752E-3</v>
      </c>
      <c r="H2499" s="2">
        <f t="shared" si="346"/>
        <v>2.6528671418740526</v>
      </c>
      <c r="I2499" s="2">
        <f t="shared" si="347"/>
        <v>72.624243884025745</v>
      </c>
    </row>
    <row r="2500" spans="1:9" ht="13.5" x14ac:dyDescent="0.25">
      <c r="A2500" s="3">
        <f>TITRES_STAT!B2503</f>
        <v>45644</v>
      </c>
      <c r="B2500" s="6">
        <f>TITRES_STAT!D2503</f>
        <v>8.7117000000000004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1.3218796023795007E-2</v>
      </c>
      <c r="G2500" s="2">
        <f t="shared" si="350"/>
        <v>4.9828337858099135E-3</v>
      </c>
      <c r="H2500" s="2">
        <f t="shared" si="346"/>
        <v>2.6528671418740521</v>
      </c>
      <c r="I2500" s="2">
        <f t="shared" si="347"/>
        <v>72.624243884025731</v>
      </c>
    </row>
    <row r="2501" spans="1:9" ht="13.5" x14ac:dyDescent="0.25">
      <c r="A2501" s="3">
        <f>TITRES_STAT!B2504</f>
        <v>45645</v>
      </c>
      <c r="B2501" s="6">
        <f>TITRES_STAT!D2504</f>
        <v>8.7117000000000004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1.227459630780965E-2</v>
      </c>
      <c r="G2501" s="2">
        <f t="shared" si="350"/>
        <v>4.6269170868234915E-3</v>
      </c>
      <c r="H2501" s="2">
        <f t="shared" si="346"/>
        <v>2.6528671418740517</v>
      </c>
      <c r="I2501" s="2">
        <f t="shared" si="347"/>
        <v>72.624243884025731</v>
      </c>
    </row>
    <row r="2502" spans="1:9" ht="13.5" x14ac:dyDescent="0.25">
      <c r="A2502" s="3">
        <f>TITRES_STAT!B2505</f>
        <v>45646</v>
      </c>
      <c r="B2502" s="6">
        <f>TITRES_STAT!D2505</f>
        <v>8.7117000000000004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1.139783942868039E-2</v>
      </c>
      <c r="G2502" s="2">
        <f t="shared" si="350"/>
        <v>4.2964230091932423E-3</v>
      </c>
      <c r="H2502" s="2">
        <f t="shared" si="346"/>
        <v>2.6528671418740517</v>
      </c>
      <c r="I2502" s="2">
        <f t="shared" si="347"/>
        <v>72.624243884025731</v>
      </c>
    </row>
    <row r="2503" spans="1:9" ht="13.5" x14ac:dyDescent="0.25">
      <c r="A2503" s="3">
        <f>TITRES_STAT!B2506</f>
        <v>45649</v>
      </c>
      <c r="B2503" s="6">
        <f>TITRES_STAT!D2506</f>
        <v>8.7117000000000004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1.0583708040917504E-2</v>
      </c>
      <c r="G2503" s="2">
        <f t="shared" si="350"/>
        <v>3.9895356513937252E-3</v>
      </c>
      <c r="H2503" s="2">
        <f t="shared" si="346"/>
        <v>2.6528671418740517</v>
      </c>
      <c r="I2503" s="2">
        <f t="shared" si="347"/>
        <v>72.624243884025731</v>
      </c>
    </row>
    <row r="2504" spans="1:9" ht="13.5" x14ac:dyDescent="0.25">
      <c r="A2504" s="3">
        <f>TITRES_STAT!B2507</f>
        <v>45650</v>
      </c>
      <c r="B2504" s="6">
        <f>TITRES_STAT!D2507</f>
        <v>8.7117000000000004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9.8277288951376818E-3</v>
      </c>
      <c r="G2504" s="2">
        <f t="shared" si="350"/>
        <v>3.7045688191513159E-3</v>
      </c>
      <c r="H2504" s="2">
        <f t="shared" si="346"/>
        <v>2.6528671418740517</v>
      </c>
      <c r="I2504" s="2">
        <f t="shared" si="347"/>
        <v>72.624243884025731</v>
      </c>
    </row>
    <row r="2505" spans="1:9" ht="13.5" x14ac:dyDescent="0.25">
      <c r="A2505" s="3">
        <f>TITRES_STAT!B2508</f>
        <v>45651</v>
      </c>
      <c r="B2505" s="6">
        <f>TITRES_STAT!D2508</f>
        <v>8.7117000000000004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9.1257482597707044E-3</v>
      </c>
      <c r="G2505" s="2">
        <f t="shared" si="350"/>
        <v>3.4399567606405073E-3</v>
      </c>
      <c r="H2505" s="2">
        <f t="shared" si="346"/>
        <v>2.6528671418740517</v>
      </c>
      <c r="I2505" s="2">
        <f t="shared" si="347"/>
        <v>72.624243884025731</v>
      </c>
    </row>
    <row r="2506" spans="1:9" ht="13.5" x14ac:dyDescent="0.25">
      <c r="A2506" s="3">
        <f>TITRES_STAT!B2509</f>
        <v>45652</v>
      </c>
      <c r="B2506" s="6">
        <f>TITRES_STAT!D2509</f>
        <v>8.7117000000000004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8.4739090983585123E-3</v>
      </c>
      <c r="G2506" s="2">
        <f t="shared" si="350"/>
        <v>3.1942455634518994E-3</v>
      </c>
      <c r="H2506" s="2">
        <f t="shared" si="346"/>
        <v>2.6528671418740526</v>
      </c>
      <c r="I2506" s="2">
        <f t="shared" si="347"/>
        <v>72.624243884025745</v>
      </c>
    </row>
    <row r="2507" spans="1:9" ht="13.5" x14ac:dyDescent="0.25">
      <c r="A2507" s="3">
        <f>TITRES_STAT!B2510</f>
        <v>45653</v>
      </c>
      <c r="B2507" s="6">
        <f>TITRES_STAT!D2510</f>
        <v>8.7117000000000004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7.8686298770471903E-3</v>
      </c>
      <c r="G2507" s="2">
        <f t="shared" si="350"/>
        <v>2.9660851660624778E-3</v>
      </c>
      <c r="H2507" s="2">
        <f t="shared" si="346"/>
        <v>2.6528671418740526</v>
      </c>
      <c r="I2507" s="2">
        <f t="shared" si="347"/>
        <v>72.624243884025745</v>
      </c>
    </row>
    <row r="2508" spans="1:9" ht="13.5" x14ac:dyDescent="0.25">
      <c r="A2508" s="3">
        <f>TITRES_STAT!B2511</f>
        <v>45656</v>
      </c>
      <c r="B2508" s="6">
        <f>TITRES_STAT!D2511</f>
        <v>8.7117000000000004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7.3065848858295335E-3</v>
      </c>
      <c r="G2508" s="2">
        <f t="shared" si="350"/>
        <v>2.7542219399151577E-3</v>
      </c>
      <c r="H2508" s="2">
        <f t="shared" si="346"/>
        <v>2.6528671418740526</v>
      </c>
      <c r="I2508" s="2">
        <f t="shared" si="347"/>
        <v>72.624243884025745</v>
      </c>
    </row>
    <row r="2509" spans="1:9" ht="13.5" x14ac:dyDescent="0.25">
      <c r="A2509" s="3">
        <f>TITRES_STAT!B2512</f>
        <v>45657</v>
      </c>
      <c r="B2509" s="6">
        <f>TITRES_STAT!D2512</f>
        <v>8.7117000000000004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6.7846859654131378E-3</v>
      </c>
      <c r="G2509" s="2">
        <f t="shared" si="354"/>
        <v>2.5574918013497893E-3</v>
      </c>
      <c r="H2509" s="2">
        <f t="shared" si="346"/>
        <v>2.6528671418740526</v>
      </c>
      <c r="I2509" s="2">
        <f t="shared" si="347"/>
        <v>72.624243884025745</v>
      </c>
    </row>
    <row r="2510" spans="1:9" ht="13.5" x14ac:dyDescent="0.25">
      <c r="A2510" s="3">
        <f>TITRES_STAT!B2513</f>
        <v>45659</v>
      </c>
      <c r="B2510" s="6">
        <f>TITRES_STAT!D2513</f>
        <v>8.7117000000000004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6.3000655393121996E-3</v>
      </c>
      <c r="G2510" s="2">
        <f t="shared" si="354"/>
        <v>2.3748138155390902E-3</v>
      </c>
      <c r="H2510" s="2">
        <f t="shared" si="346"/>
        <v>2.6528671418740526</v>
      </c>
      <c r="I2510" s="2">
        <f t="shared" si="347"/>
        <v>72.624243884025745</v>
      </c>
    </row>
    <row r="2511" spans="1:9" ht="13.5" x14ac:dyDescent="0.25">
      <c r="A2511" s="3">
        <f>TITRES_STAT!B2514</f>
        <v>45660</v>
      </c>
      <c r="B2511" s="6">
        <f>TITRES_STAT!D2514</f>
        <v>8.7117000000000004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5.8500608579327568E-3</v>
      </c>
      <c r="G2511" s="2">
        <f t="shared" si="354"/>
        <v>2.205184257286298E-3</v>
      </c>
      <c r="H2511" s="2">
        <f t="shared" si="346"/>
        <v>2.6528671418740526</v>
      </c>
      <c r="I2511" s="2">
        <f t="shared" si="347"/>
        <v>72.624243884025745</v>
      </c>
    </row>
    <row r="2512" spans="1:9" ht="13.5" x14ac:dyDescent="0.25">
      <c r="A2512" s="3">
        <f>TITRES_STAT!B2515</f>
        <v>45663</v>
      </c>
      <c r="B2512" s="6">
        <f>TITRES_STAT!D2515</f>
        <v>8.7117000000000004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5.4321993680804172E-3</v>
      </c>
      <c r="G2512" s="2">
        <f t="shared" si="354"/>
        <v>2.0476710960515626E-3</v>
      </c>
      <c r="H2512" s="2">
        <f t="shared" si="346"/>
        <v>2.6528671418740526</v>
      </c>
      <c r="I2512" s="2">
        <f t="shared" si="347"/>
        <v>72.624243884025745</v>
      </c>
    </row>
    <row r="2513" spans="1:9" ht="13.5" x14ac:dyDescent="0.25">
      <c r="A2513" s="3">
        <f>TITRES_STAT!B2516</f>
        <v>45664</v>
      </c>
      <c r="B2513" s="6">
        <f>TITRES_STAT!D2516</f>
        <v>8.7117000000000004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5.0441851275032446E-3</v>
      </c>
      <c r="G2513" s="2">
        <f t="shared" si="354"/>
        <v>1.9014088749050224E-3</v>
      </c>
      <c r="H2513" s="2">
        <f t="shared" ref="H2513:H2576" si="355">F2513/G2513</f>
        <v>2.6528671418740526</v>
      </c>
      <c r="I2513" s="2">
        <f t="shared" ref="I2513:I2576" si="356">IF(G2513=0,100,100-(100/(1+H2513)))</f>
        <v>72.624243884025745</v>
      </c>
    </row>
    <row r="2514" spans="1:9" ht="13.5" x14ac:dyDescent="0.25">
      <c r="A2514" s="3">
        <f>TITRES_STAT!B2517</f>
        <v>45665</v>
      </c>
      <c r="B2514" s="6">
        <f>TITRES_STAT!D2517</f>
        <v>8.7117000000000004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4.6838861898244408E-3</v>
      </c>
      <c r="G2514" s="2">
        <f t="shared" si="354"/>
        <v>1.7655939552689494E-3</v>
      </c>
      <c r="H2514" s="2">
        <f t="shared" si="355"/>
        <v>2.6528671418740521</v>
      </c>
      <c r="I2514" s="2">
        <f t="shared" si="356"/>
        <v>72.624243884025731</v>
      </c>
    </row>
    <row r="2515" spans="1:9" ht="13.5" x14ac:dyDescent="0.25">
      <c r="A2515" s="3">
        <f>TITRES_STAT!B2518</f>
        <v>45666</v>
      </c>
      <c r="B2515" s="6">
        <f>TITRES_STAT!D2518</f>
        <v>8.7021999999999995</v>
      </c>
      <c r="C2515" s="2">
        <f t="shared" si="351"/>
        <v>-9.5000000000009521E-3</v>
      </c>
      <c r="D2515" s="2">
        <f t="shared" si="352"/>
        <v>0</v>
      </c>
      <c r="E2515" s="2">
        <f t="shared" si="353"/>
        <v>9.5000000000009521E-3</v>
      </c>
      <c r="F2515" s="2">
        <f t="shared" si="354"/>
        <v>4.3493228905512665E-3</v>
      </c>
      <c r="G2515" s="2">
        <f t="shared" si="354"/>
        <v>2.3180515298926638E-3</v>
      </c>
      <c r="H2515" s="2">
        <f t="shared" si="355"/>
        <v>1.8762839542021137</v>
      </c>
      <c r="I2515" s="2">
        <f t="shared" si="356"/>
        <v>65.232918031648182</v>
      </c>
    </row>
    <row r="2516" spans="1:9" ht="13.5" x14ac:dyDescent="0.25">
      <c r="A2516" s="3">
        <f>TITRES_STAT!B2519</f>
        <v>45667</v>
      </c>
      <c r="B2516" s="6">
        <f>TITRES_STAT!D2519</f>
        <v>8.7021999999999995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4.038656969797604E-3</v>
      </c>
      <c r="G2516" s="2">
        <f t="shared" si="354"/>
        <v>2.1524764206146164E-3</v>
      </c>
      <c r="H2516" s="2">
        <f t="shared" si="355"/>
        <v>1.8762839542021135</v>
      </c>
      <c r="I2516" s="2">
        <f t="shared" si="356"/>
        <v>65.232918031648182</v>
      </c>
    </row>
    <row r="2517" spans="1:9" ht="13.5" x14ac:dyDescent="0.25">
      <c r="A2517" s="3">
        <f>TITRES_STAT!B2520</f>
        <v>45670</v>
      </c>
      <c r="B2517" s="6">
        <f>TITRES_STAT!D2520</f>
        <v>8.7021999999999995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3.7501814719549179E-3</v>
      </c>
      <c r="G2517" s="2">
        <f t="shared" si="354"/>
        <v>1.9987281048564295E-3</v>
      </c>
      <c r="H2517" s="2">
        <f t="shared" si="355"/>
        <v>1.8762839542021135</v>
      </c>
      <c r="I2517" s="2">
        <f t="shared" si="356"/>
        <v>65.232918031648182</v>
      </c>
    </row>
    <row r="2518" spans="1:9" ht="13.5" x14ac:dyDescent="0.25">
      <c r="A2518" s="3">
        <f>TITRES_STAT!B2521</f>
        <v>45671</v>
      </c>
      <c r="B2518" s="6">
        <f>TITRES_STAT!D2521</f>
        <v>8.7021999999999995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3.4823113668152809E-3</v>
      </c>
      <c r="G2518" s="2">
        <f t="shared" si="354"/>
        <v>1.8559618116523989E-3</v>
      </c>
      <c r="H2518" s="2">
        <f t="shared" si="355"/>
        <v>1.8762839542021135</v>
      </c>
      <c r="I2518" s="2">
        <f t="shared" si="356"/>
        <v>65.232918031648182</v>
      </c>
    </row>
    <row r="2519" spans="1:9" ht="13.5" x14ac:dyDescent="0.25">
      <c r="A2519" s="3">
        <f>TITRES_STAT!B2522</f>
        <v>45672</v>
      </c>
      <c r="B2519" s="6">
        <f>TITRES_STAT!D2522</f>
        <v>8.7021999999999995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3.2335748406141893E-3</v>
      </c>
      <c r="G2519" s="2">
        <f t="shared" si="354"/>
        <v>1.7233931108200846E-3</v>
      </c>
      <c r="H2519" s="2">
        <f t="shared" si="355"/>
        <v>1.8762839542021135</v>
      </c>
      <c r="I2519" s="2">
        <f t="shared" si="356"/>
        <v>65.232918031648182</v>
      </c>
    </row>
    <row r="2520" spans="1:9" ht="13.5" x14ac:dyDescent="0.25">
      <c r="A2520" s="3">
        <f>TITRES_STAT!B2523</f>
        <v>45673</v>
      </c>
      <c r="B2520" s="6">
        <f>TITRES_STAT!D2523</f>
        <v>8.7021999999999995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3.0026052091417471E-3</v>
      </c>
      <c r="G2520" s="2">
        <f t="shared" si="354"/>
        <v>1.6002936029043643E-3</v>
      </c>
      <c r="H2520" s="2">
        <f t="shared" si="355"/>
        <v>1.8762839542021132</v>
      </c>
      <c r="I2520" s="2">
        <f t="shared" si="356"/>
        <v>65.232918031648168</v>
      </c>
    </row>
    <row r="2521" spans="1:9" ht="13.5" x14ac:dyDescent="0.25">
      <c r="A2521" s="3">
        <f>TITRES_STAT!B2524</f>
        <v>45674</v>
      </c>
      <c r="B2521" s="6">
        <f>TITRES_STAT!D2524</f>
        <v>8.8529</v>
      </c>
      <c r="C2521" s="2">
        <f t="shared" si="351"/>
        <v>0.1507000000000005</v>
      </c>
      <c r="D2521" s="2">
        <f t="shared" si="352"/>
        <v>0.1507000000000005</v>
      </c>
      <c r="E2521" s="2">
        <f t="shared" si="353"/>
        <v>0</v>
      </c>
      <c r="F2521" s="2">
        <f t="shared" si="354"/>
        <v>1.3552419122774514E-2</v>
      </c>
      <c r="G2521" s="2">
        <f t="shared" si="354"/>
        <v>1.4859869169826239E-3</v>
      </c>
      <c r="H2521" s="2">
        <f t="shared" si="355"/>
        <v>9.1201469998763027</v>
      </c>
      <c r="I2521" s="2">
        <f t="shared" si="356"/>
        <v>90.118720607396085</v>
      </c>
    </row>
    <row r="2522" spans="1:9" ht="13.5" x14ac:dyDescent="0.25">
      <c r="A2522" s="3">
        <f>TITRES_STAT!B2525</f>
        <v>45677</v>
      </c>
      <c r="B2522" s="6">
        <f>TITRES_STAT!D2525</f>
        <v>8.8529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1.2584389185433477E-2</v>
      </c>
      <c r="G2522" s="2">
        <f t="shared" si="354"/>
        <v>1.379844994341008E-3</v>
      </c>
      <c r="H2522" s="2">
        <f t="shared" si="355"/>
        <v>9.1201469998763027</v>
      </c>
      <c r="I2522" s="2">
        <f t="shared" si="356"/>
        <v>90.118720607396085</v>
      </c>
    </row>
    <row r="2523" spans="1:9" ht="13.5" x14ac:dyDescent="0.25">
      <c r="A2523" s="3">
        <f>TITRES_STAT!B2526</f>
        <v>45678</v>
      </c>
      <c r="B2523" s="6">
        <f>TITRES_STAT!D2526</f>
        <v>8.8529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1.1685504243616801E-2</v>
      </c>
      <c r="G2523" s="2">
        <f t="shared" si="354"/>
        <v>1.2812846376023645E-3</v>
      </c>
      <c r="H2523" s="2">
        <f t="shared" si="355"/>
        <v>9.1201469998763027</v>
      </c>
      <c r="I2523" s="2">
        <f t="shared" si="356"/>
        <v>90.118720607396085</v>
      </c>
    </row>
    <row r="2524" spans="1:9" ht="13.5" x14ac:dyDescent="0.25">
      <c r="A2524" s="3">
        <f>TITRES_STAT!B2527</f>
        <v>45679</v>
      </c>
      <c r="B2524" s="6">
        <f>TITRES_STAT!D2527</f>
        <v>8.8529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1.0850825369072744E-2</v>
      </c>
      <c r="G2524" s="2">
        <f t="shared" si="354"/>
        <v>1.1897643063450527E-3</v>
      </c>
      <c r="H2524" s="2">
        <f t="shared" si="355"/>
        <v>9.1201469998763045</v>
      </c>
      <c r="I2524" s="2">
        <f t="shared" si="356"/>
        <v>90.118720607396085</v>
      </c>
    </row>
    <row r="2525" spans="1:9" ht="13.5" x14ac:dyDescent="0.25">
      <c r="A2525" s="3">
        <f>TITRES_STAT!B2528</f>
        <v>45680</v>
      </c>
      <c r="B2525" s="6">
        <f>TITRES_STAT!D2528</f>
        <v>8.8529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1.0075766414138976E-2</v>
      </c>
      <c r="G2525" s="2">
        <f t="shared" si="357"/>
        <v>1.1047811416061203E-3</v>
      </c>
      <c r="H2525" s="2">
        <f t="shared" si="355"/>
        <v>9.1201469998763045</v>
      </c>
      <c r="I2525" s="2">
        <f t="shared" si="356"/>
        <v>90.118720607396085</v>
      </c>
    </row>
    <row r="2526" spans="1:9" ht="13.5" x14ac:dyDescent="0.25">
      <c r="A2526" s="3">
        <f>TITRES_STAT!B2529</f>
        <v>45681</v>
      </c>
      <c r="B2526" s="6">
        <f>TITRES_STAT!D2529</f>
        <v>8.8529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9.3560688131290488E-3</v>
      </c>
      <c r="G2526" s="2">
        <f t="shared" si="357"/>
        <v>1.0258682029199689E-3</v>
      </c>
      <c r="H2526" s="2">
        <f t="shared" si="355"/>
        <v>9.1201469998763027</v>
      </c>
      <c r="I2526" s="2">
        <f t="shared" si="356"/>
        <v>90.118720607396085</v>
      </c>
    </row>
    <row r="2527" spans="1:9" ht="13.5" x14ac:dyDescent="0.25">
      <c r="A2527" s="3">
        <f>TITRES_STAT!B2530</f>
        <v>45684</v>
      </c>
      <c r="B2527" s="6">
        <f>TITRES_STAT!D2530</f>
        <v>8.8435000000000006</v>
      </c>
      <c r="C2527" s="2">
        <f t="shared" si="351"/>
        <v>-9.3999999999994088E-3</v>
      </c>
      <c r="D2527" s="2">
        <f t="shared" si="352"/>
        <v>0</v>
      </c>
      <c r="E2527" s="2">
        <f t="shared" si="353"/>
        <v>9.3999999999994088E-3</v>
      </c>
      <c r="F2527" s="2">
        <f t="shared" si="357"/>
        <v>8.6877781836198313E-3</v>
      </c>
      <c r="G2527" s="2">
        <f t="shared" si="357"/>
        <v>1.624020474139929E-3</v>
      </c>
      <c r="H2527" s="2">
        <f t="shared" si="355"/>
        <v>5.3495496651425061</v>
      </c>
      <c r="I2527" s="2">
        <f t="shared" si="356"/>
        <v>84.250851592046615</v>
      </c>
    </row>
    <row r="2528" spans="1:9" ht="13.5" x14ac:dyDescent="0.25">
      <c r="A2528" s="3">
        <f>TITRES_STAT!B2531</f>
        <v>45685</v>
      </c>
      <c r="B2528" s="6">
        <f>TITRES_STAT!D2531</f>
        <v>8.8435000000000006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8.0672225990755572E-3</v>
      </c>
      <c r="G2528" s="2">
        <f t="shared" si="357"/>
        <v>1.5080190117013627E-3</v>
      </c>
      <c r="H2528" s="2">
        <f t="shared" si="355"/>
        <v>5.3495496651425052</v>
      </c>
      <c r="I2528" s="2">
        <f t="shared" si="356"/>
        <v>84.250851592046615</v>
      </c>
    </row>
    <row r="2529" spans="1:9" ht="13.5" x14ac:dyDescent="0.25">
      <c r="A2529" s="3">
        <f>TITRES_STAT!B2532</f>
        <v>45686</v>
      </c>
      <c r="B2529" s="6">
        <f>TITRES_STAT!D2532</f>
        <v>8.8435000000000006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7.4909924134273029E-3</v>
      </c>
      <c r="G2529" s="2">
        <f t="shared" si="357"/>
        <v>1.4003033680084083E-3</v>
      </c>
      <c r="H2529" s="2">
        <f t="shared" si="355"/>
        <v>5.3495496651425052</v>
      </c>
      <c r="I2529" s="2">
        <f t="shared" si="356"/>
        <v>84.250851592046615</v>
      </c>
    </row>
    <row r="2530" spans="1:9" ht="13.5" x14ac:dyDescent="0.25">
      <c r="A2530" s="3">
        <f>TITRES_STAT!B2533</f>
        <v>45687</v>
      </c>
      <c r="B2530" s="6">
        <f>TITRES_STAT!D2533</f>
        <v>8.8435000000000006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6.9559215267539238E-3</v>
      </c>
      <c r="G2530" s="2">
        <f t="shared" si="357"/>
        <v>1.3002816988649506E-3</v>
      </c>
      <c r="H2530" s="2">
        <f t="shared" si="355"/>
        <v>5.3495496651425043</v>
      </c>
      <c r="I2530" s="2">
        <f t="shared" si="356"/>
        <v>84.250851592046615</v>
      </c>
    </row>
    <row r="2531" spans="1:9" ht="13.5" x14ac:dyDescent="0.25">
      <c r="A2531" s="3">
        <f>TITRES_STAT!B2534</f>
        <v>45688</v>
      </c>
      <c r="B2531" s="6">
        <f>TITRES_STAT!D2534</f>
        <v>8.8435000000000006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6.459069989128644E-3</v>
      </c>
      <c r="G2531" s="2">
        <f t="shared" si="357"/>
        <v>1.2074044346603115E-3</v>
      </c>
      <c r="H2531" s="2">
        <f t="shared" si="355"/>
        <v>5.3495496651425043</v>
      </c>
      <c r="I2531" s="2">
        <f t="shared" si="356"/>
        <v>84.250851592046615</v>
      </c>
    </row>
    <row r="2532" spans="1:9" ht="13.5" x14ac:dyDescent="0.25">
      <c r="A2532" s="3">
        <f>TITRES_STAT!B2535</f>
        <v>45691</v>
      </c>
      <c r="B2532" s="6">
        <f>TITRES_STAT!D2535</f>
        <v>8.8435000000000006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5.9977078470480269E-3</v>
      </c>
      <c r="G2532" s="2">
        <f t="shared" si="357"/>
        <v>1.1211612607560037E-3</v>
      </c>
      <c r="H2532" s="2">
        <f t="shared" si="355"/>
        <v>5.3495496651425043</v>
      </c>
      <c r="I2532" s="2">
        <f t="shared" si="356"/>
        <v>84.250851592046615</v>
      </c>
    </row>
    <row r="2533" spans="1:9" ht="13.5" x14ac:dyDescent="0.25">
      <c r="A2533" s="3">
        <f>TITRES_STAT!B2536</f>
        <v>45692</v>
      </c>
      <c r="B2533" s="6">
        <f>TITRES_STAT!D2536</f>
        <v>8.8435000000000006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5.5693001436874544E-3</v>
      </c>
      <c r="G2533" s="2">
        <f t="shared" si="357"/>
        <v>1.0410783135591463E-3</v>
      </c>
      <c r="H2533" s="2">
        <f t="shared" si="355"/>
        <v>5.3495496651425043</v>
      </c>
      <c r="I2533" s="2">
        <f t="shared" si="356"/>
        <v>84.250851592046615</v>
      </c>
    </row>
    <row r="2534" spans="1:9" ht="13.5" x14ac:dyDescent="0.25">
      <c r="A2534" s="3">
        <f>TITRES_STAT!B2537</f>
        <v>45693</v>
      </c>
      <c r="B2534" s="6">
        <f>TITRES_STAT!D2537</f>
        <v>8.8435000000000006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5.1714929905669216E-3</v>
      </c>
      <c r="G2534" s="2">
        <f t="shared" si="357"/>
        <v>9.6671557687635012E-4</v>
      </c>
      <c r="H2534" s="2">
        <f t="shared" si="355"/>
        <v>5.3495496651425043</v>
      </c>
      <c r="I2534" s="2">
        <f t="shared" si="356"/>
        <v>84.250851592046615</v>
      </c>
    </row>
    <row r="2535" spans="1:9" ht="13.5" x14ac:dyDescent="0.25">
      <c r="A2535" s="3">
        <f>TITRES_STAT!B2538</f>
        <v>45694</v>
      </c>
      <c r="B2535" s="6">
        <f>TITRES_STAT!D2538</f>
        <v>8.8435000000000006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4.8021006340978559E-3</v>
      </c>
      <c r="G2535" s="2">
        <f t="shared" si="357"/>
        <v>8.976644642423252E-4</v>
      </c>
      <c r="H2535" s="2">
        <f t="shared" si="355"/>
        <v>5.3495496651425043</v>
      </c>
      <c r="I2535" s="2">
        <f t="shared" si="356"/>
        <v>84.250851592046615</v>
      </c>
    </row>
    <row r="2536" spans="1:9" ht="13.5" x14ac:dyDescent="0.25">
      <c r="A2536" s="3">
        <f>TITRES_STAT!B2539</f>
        <v>45695</v>
      </c>
      <c r="B2536" s="6">
        <f>TITRES_STAT!D2539</f>
        <v>8.8435000000000006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4.4590934459480093E-3</v>
      </c>
      <c r="G2536" s="2">
        <f t="shared" si="357"/>
        <v>8.33545573939302E-4</v>
      </c>
      <c r="H2536" s="2">
        <f t="shared" si="355"/>
        <v>5.3495496651425043</v>
      </c>
      <c r="I2536" s="2">
        <f t="shared" si="356"/>
        <v>84.250851592046615</v>
      </c>
    </row>
    <row r="2537" spans="1:9" ht="13.5" x14ac:dyDescent="0.25">
      <c r="A2537" s="3">
        <f>TITRES_STAT!B2540</f>
        <v>45698</v>
      </c>
      <c r="B2537" s="6">
        <f>TITRES_STAT!D2540</f>
        <v>8.8435000000000006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4.1405867712374375E-3</v>
      </c>
      <c r="G2537" s="2">
        <f t="shared" si="357"/>
        <v>7.7400660437220901E-4</v>
      </c>
      <c r="H2537" s="2">
        <f t="shared" si="355"/>
        <v>5.3495496651425043</v>
      </c>
      <c r="I2537" s="2">
        <f t="shared" si="356"/>
        <v>84.250851592046615</v>
      </c>
    </row>
    <row r="2538" spans="1:9" ht="13.5" x14ac:dyDescent="0.25">
      <c r="A2538" s="3">
        <f>TITRES_STAT!B2541</f>
        <v>45699</v>
      </c>
      <c r="B2538" s="6">
        <f>TITRES_STAT!D2541</f>
        <v>8.8435000000000006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3.8448305732919066E-3</v>
      </c>
      <c r="G2538" s="2">
        <f t="shared" si="357"/>
        <v>7.1872041834562263E-4</v>
      </c>
      <c r="H2538" s="2">
        <f t="shared" si="355"/>
        <v>5.3495496651425052</v>
      </c>
      <c r="I2538" s="2">
        <f t="shared" si="356"/>
        <v>84.250851592046615</v>
      </c>
    </row>
    <row r="2539" spans="1:9" ht="13.5" x14ac:dyDescent="0.25">
      <c r="A2539" s="3">
        <f>TITRES_STAT!B2542</f>
        <v>45700</v>
      </c>
      <c r="B2539" s="6">
        <f>TITRES_STAT!D2542</f>
        <v>8.8435000000000006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3.5701998180567704E-3</v>
      </c>
      <c r="G2539" s="2">
        <f t="shared" si="357"/>
        <v>6.6738324560664951E-4</v>
      </c>
      <c r="H2539" s="2">
        <f t="shared" si="355"/>
        <v>5.3495496651425052</v>
      </c>
      <c r="I2539" s="2">
        <f t="shared" si="356"/>
        <v>84.250851592046615</v>
      </c>
    </row>
    <row r="2540" spans="1:9" ht="13.5" x14ac:dyDescent="0.25">
      <c r="A2540" s="3">
        <f>TITRES_STAT!B2543</f>
        <v>45701</v>
      </c>
      <c r="B2540" s="6">
        <f>TITRES_STAT!D2543</f>
        <v>8.6646000000000001</v>
      </c>
      <c r="C2540" s="2">
        <f t="shared" si="351"/>
        <v>-0.1789000000000005</v>
      </c>
      <c r="D2540" s="2">
        <f t="shared" si="352"/>
        <v>0</v>
      </c>
      <c r="E2540" s="2">
        <f t="shared" si="353"/>
        <v>0.1789000000000005</v>
      </c>
      <c r="F2540" s="2">
        <f t="shared" si="357"/>
        <v>3.3151855453384294E-3</v>
      </c>
      <c r="G2540" s="2">
        <f t="shared" si="357"/>
        <v>1.3398284442349069E-2</v>
      </c>
      <c r="H2540" s="2">
        <f t="shared" si="355"/>
        <v>0.24743358447144528</v>
      </c>
      <c r="I2540" s="2">
        <f t="shared" si="356"/>
        <v>19.835411484154179</v>
      </c>
    </row>
    <row r="2541" spans="1:9" ht="13.5" x14ac:dyDescent="0.25">
      <c r="A2541" s="3">
        <f>TITRES_STAT!B2544</f>
        <v>45702</v>
      </c>
      <c r="B2541" s="6">
        <f>TITRES_STAT!D2544</f>
        <v>8.6646000000000001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3.0783865778142559E-3</v>
      </c>
      <c r="G2541" s="2">
        <f t="shared" si="358"/>
        <v>1.2441264125038421E-2</v>
      </c>
      <c r="H2541" s="2">
        <f t="shared" si="355"/>
        <v>0.24743358447144528</v>
      </c>
      <c r="I2541" s="2">
        <f t="shared" si="356"/>
        <v>19.835411484154179</v>
      </c>
    </row>
    <row r="2542" spans="1:9" ht="13.5" x14ac:dyDescent="0.25">
      <c r="A2542" s="3">
        <f>TITRES_STAT!B2545</f>
        <v>45705</v>
      </c>
      <c r="B2542" s="6">
        <f>TITRES_STAT!D2545</f>
        <v>8.4762000000000004</v>
      </c>
      <c r="C2542" s="2">
        <f t="shared" si="351"/>
        <v>-0.18839999999999968</v>
      </c>
      <c r="D2542" s="2">
        <f t="shared" si="352"/>
        <v>0</v>
      </c>
      <c r="E2542" s="2">
        <f t="shared" si="353"/>
        <v>0.18839999999999968</v>
      </c>
      <c r="F2542" s="2">
        <f t="shared" si="358"/>
        <v>2.8585018222560951E-3</v>
      </c>
      <c r="G2542" s="2">
        <f t="shared" si="358"/>
        <v>2.5009745258964228E-2</v>
      </c>
      <c r="H2542" s="2">
        <f t="shared" si="355"/>
        <v>0.11429551931287761</v>
      </c>
      <c r="I2542" s="2">
        <f t="shared" si="356"/>
        <v>10.257199937711064</v>
      </c>
    </row>
    <row r="2543" spans="1:9" ht="13.5" x14ac:dyDescent="0.25">
      <c r="A2543" s="3">
        <f>TITRES_STAT!B2546</f>
        <v>45706</v>
      </c>
      <c r="B2543" s="6">
        <f>TITRES_STAT!D2546</f>
        <v>8.4762000000000004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2.6543231206663737E-3</v>
      </c>
      <c r="G2543" s="2">
        <f t="shared" si="358"/>
        <v>2.3223334883323926E-2</v>
      </c>
      <c r="H2543" s="2">
        <f t="shared" si="355"/>
        <v>0.1142955193128776</v>
      </c>
      <c r="I2543" s="2">
        <f t="shared" si="356"/>
        <v>10.257199937711064</v>
      </c>
    </row>
    <row r="2544" spans="1:9" ht="13.5" x14ac:dyDescent="0.25">
      <c r="A2544" s="3">
        <f>TITRES_STAT!B2547</f>
        <v>45707</v>
      </c>
      <c r="B2544" s="6">
        <f>TITRES_STAT!D2547</f>
        <v>8.4762000000000004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2.4647286120473471E-3</v>
      </c>
      <c r="G2544" s="2">
        <f t="shared" si="358"/>
        <v>2.156452524880079E-2</v>
      </c>
      <c r="H2544" s="2">
        <f t="shared" si="355"/>
        <v>0.11429551931287758</v>
      </c>
      <c r="I2544" s="2">
        <f t="shared" si="356"/>
        <v>10.257199937711064</v>
      </c>
    </row>
    <row r="2545" spans="1:9" ht="13.5" x14ac:dyDescent="0.25">
      <c r="A2545" s="3">
        <f>TITRES_STAT!B2548</f>
        <v>45708</v>
      </c>
      <c r="B2545" s="6">
        <f>TITRES_STAT!D2548</f>
        <v>8.4762000000000004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2.2886765683296792E-3</v>
      </c>
      <c r="G2545" s="2">
        <f t="shared" si="358"/>
        <v>2.0024202016743591E-2</v>
      </c>
      <c r="H2545" s="2">
        <f t="shared" si="355"/>
        <v>0.11429551931287758</v>
      </c>
      <c r="I2545" s="2">
        <f t="shared" si="356"/>
        <v>10.257199937711064</v>
      </c>
    </row>
    <row r="2546" spans="1:9" ht="13.5" x14ac:dyDescent="0.25">
      <c r="A2546" s="3">
        <f>TITRES_STAT!B2549</f>
        <v>45709</v>
      </c>
      <c r="B2546" s="6">
        <f>TITRES_STAT!D2549</f>
        <v>8.4762000000000004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2.125199670591845E-3</v>
      </c>
      <c r="G2546" s="2">
        <f t="shared" si="358"/>
        <v>1.8593901872690475E-2</v>
      </c>
      <c r="H2546" s="2">
        <f t="shared" si="355"/>
        <v>0.1142955193128776</v>
      </c>
      <c r="I2546" s="2">
        <f t="shared" si="356"/>
        <v>10.257199937711064</v>
      </c>
    </row>
    <row r="2547" spans="1:9" ht="13.5" x14ac:dyDescent="0.25">
      <c r="A2547" s="3">
        <f>TITRES_STAT!B2550</f>
        <v>45712</v>
      </c>
      <c r="B2547" s="6">
        <f>TITRES_STAT!D2550</f>
        <v>8.4762000000000004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1.9733996941209988E-3</v>
      </c>
      <c r="G2547" s="2">
        <f t="shared" si="358"/>
        <v>1.7265766024641156E-2</v>
      </c>
      <c r="H2547" s="2">
        <f t="shared" si="355"/>
        <v>0.11429551931287758</v>
      </c>
      <c r="I2547" s="2">
        <f t="shared" si="356"/>
        <v>10.257199937711064</v>
      </c>
    </row>
    <row r="2548" spans="1:9" ht="13.5" x14ac:dyDescent="0.25">
      <c r="A2548" s="3">
        <f>TITRES_STAT!B2551</f>
        <v>45713</v>
      </c>
      <c r="B2548" s="6">
        <f>TITRES_STAT!D2551</f>
        <v>8.4762000000000004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1.8324425731123561E-3</v>
      </c>
      <c r="G2548" s="2">
        <f t="shared" si="358"/>
        <v>1.6032497022881072E-2</v>
      </c>
      <c r="H2548" s="2">
        <f t="shared" si="355"/>
        <v>0.1142955193128776</v>
      </c>
      <c r="I2548" s="2">
        <f t="shared" si="356"/>
        <v>10.257199937711064</v>
      </c>
    </row>
    <row r="2549" spans="1:9" ht="13.5" x14ac:dyDescent="0.25">
      <c r="A2549" s="3">
        <f>TITRES_STAT!B2552</f>
        <v>45714</v>
      </c>
      <c r="B2549" s="6">
        <f>TITRES_STAT!D2552</f>
        <v>8.4762000000000004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1.7015538178900449E-3</v>
      </c>
      <c r="G2549" s="2">
        <f t="shared" si="358"/>
        <v>1.4887318664103852E-2</v>
      </c>
      <c r="H2549" s="2">
        <f t="shared" si="355"/>
        <v>0.1142955193128776</v>
      </c>
      <c r="I2549" s="2">
        <f t="shared" si="356"/>
        <v>10.257199937711064</v>
      </c>
    </row>
    <row r="2550" spans="1:9" ht="13.5" x14ac:dyDescent="0.25">
      <c r="A2550" s="3">
        <f>TITRES_STAT!B2553</f>
        <v>45715</v>
      </c>
      <c r="B2550" s="6">
        <f>TITRES_STAT!D2553</f>
        <v>8.4762000000000004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1.5800142594693273E-3</v>
      </c>
      <c r="G2550" s="2">
        <f t="shared" si="358"/>
        <v>1.3823938759525006E-2</v>
      </c>
      <c r="H2550" s="2">
        <f t="shared" si="355"/>
        <v>0.11429551931287758</v>
      </c>
      <c r="I2550" s="2">
        <f t="shared" si="356"/>
        <v>10.257199937711064</v>
      </c>
    </row>
    <row r="2551" spans="1:9" ht="13.5" x14ac:dyDescent="0.25">
      <c r="A2551" s="3">
        <f>TITRES_STAT!B2554</f>
        <v>45716</v>
      </c>
      <c r="B2551" s="6">
        <f>TITRES_STAT!D2554</f>
        <v>8.4762000000000004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1.4671560980786609E-3</v>
      </c>
      <c r="G2551" s="2">
        <f t="shared" si="358"/>
        <v>1.2836514562416078E-2</v>
      </c>
      <c r="H2551" s="2">
        <f t="shared" si="355"/>
        <v>0.11429551931287757</v>
      </c>
      <c r="I2551" s="2">
        <f t="shared" si="356"/>
        <v>10.257199937711064</v>
      </c>
    </row>
    <row r="2552" spans="1:9" ht="13.5" x14ac:dyDescent="0.25">
      <c r="A2552" s="3">
        <f>TITRES_STAT!B2555</f>
        <v>45719</v>
      </c>
      <c r="B2552" s="6">
        <f>TITRES_STAT!D2555</f>
        <v>8.4762000000000004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1.3623592339301852E-3</v>
      </c>
      <c r="G2552" s="2">
        <f t="shared" si="358"/>
        <v>1.1919620665100644E-2</v>
      </c>
      <c r="H2552" s="2">
        <f t="shared" si="355"/>
        <v>0.11429551931287757</v>
      </c>
      <c r="I2552" s="2">
        <f t="shared" si="356"/>
        <v>10.257199937711064</v>
      </c>
    </row>
    <row r="2553" spans="1:9" ht="13.5" x14ac:dyDescent="0.25">
      <c r="A2553" s="3">
        <f>TITRES_STAT!B2556</f>
        <v>45720</v>
      </c>
      <c r="B2553" s="6">
        <f>TITRES_STAT!D2556</f>
        <v>8.4762000000000004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1.2650478600780292E-3</v>
      </c>
      <c r="G2553" s="2">
        <f t="shared" si="358"/>
        <v>1.1068219189022026E-2</v>
      </c>
      <c r="H2553" s="2">
        <f t="shared" si="355"/>
        <v>0.11429551931287758</v>
      </c>
      <c r="I2553" s="2">
        <f t="shared" si="356"/>
        <v>10.257199937711064</v>
      </c>
    </row>
    <row r="2554" spans="1:9" ht="13.5" x14ac:dyDescent="0.25">
      <c r="A2554" s="3">
        <f>TITRES_STAT!B2557</f>
        <v>45721</v>
      </c>
      <c r="B2554" s="6">
        <f>TITRES_STAT!D2557</f>
        <v>8.4762000000000004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1.1746872986438844E-3</v>
      </c>
      <c r="G2554" s="2">
        <f t="shared" si="358"/>
        <v>1.0277632104091881E-2</v>
      </c>
      <c r="H2554" s="2">
        <f t="shared" si="355"/>
        <v>0.1142955193128776</v>
      </c>
      <c r="I2554" s="2">
        <f t="shared" si="356"/>
        <v>10.257199937711064</v>
      </c>
    </row>
    <row r="2555" spans="1:9" ht="13.5" x14ac:dyDescent="0.25">
      <c r="A2555" s="3">
        <f>TITRES_STAT!B2558</f>
        <v>45722</v>
      </c>
      <c r="B2555" s="6">
        <f>TITRES_STAT!D2558</f>
        <v>8.4762000000000004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1.0907810630264639E-3</v>
      </c>
      <c r="G2555" s="2">
        <f t="shared" si="358"/>
        <v>9.5435155252281741E-3</v>
      </c>
      <c r="H2555" s="2">
        <f t="shared" si="355"/>
        <v>0.1142955193128776</v>
      </c>
      <c r="I2555" s="2">
        <f t="shared" si="356"/>
        <v>10.257199937711064</v>
      </c>
    </row>
    <row r="2556" spans="1:9" ht="13.5" x14ac:dyDescent="0.25">
      <c r="A2556" s="3">
        <f>TITRES_STAT!B2559</f>
        <v>45723</v>
      </c>
      <c r="B2556" s="6">
        <f>TITRES_STAT!D2559</f>
        <v>8.4762000000000004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1.0128681299531451E-3</v>
      </c>
      <c r="G2556" s="2">
        <f t="shared" si="358"/>
        <v>8.8618358448547332E-3</v>
      </c>
      <c r="H2556" s="2">
        <f t="shared" si="355"/>
        <v>0.1142955193128776</v>
      </c>
      <c r="I2556" s="2">
        <f t="shared" si="356"/>
        <v>10.257199937711064</v>
      </c>
    </row>
    <row r="2557" spans="1:9" ht="13.5" x14ac:dyDescent="0.25">
      <c r="A2557" s="3">
        <f>TITRES_STAT!B2560</f>
        <v>45726</v>
      </c>
      <c r="B2557" s="6">
        <f>TITRES_STAT!D2560</f>
        <v>8.4762000000000004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9.4052040638506332E-4</v>
      </c>
      <c r="G2557" s="2">
        <f t="shared" si="359"/>
        <v>8.2288475702222523E-3</v>
      </c>
      <c r="H2557" s="2">
        <f t="shared" si="355"/>
        <v>0.1142955193128776</v>
      </c>
      <c r="I2557" s="2">
        <f t="shared" si="356"/>
        <v>10.257199937711064</v>
      </c>
    </row>
    <row r="2558" spans="1:9" ht="13.5" x14ac:dyDescent="0.25">
      <c r="A2558" s="3">
        <f>TITRES_STAT!B2561</f>
        <v>45727</v>
      </c>
      <c r="B2558" s="6">
        <f>TITRES_STAT!D2561</f>
        <v>8.4762000000000004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8.7334037735755873E-4</v>
      </c>
      <c r="G2558" s="2">
        <f t="shared" si="359"/>
        <v>7.6410727437778063E-3</v>
      </c>
      <c r="H2558" s="2">
        <f t="shared" si="355"/>
        <v>0.11429551931287758</v>
      </c>
      <c r="I2558" s="2">
        <f t="shared" si="356"/>
        <v>10.257199937711064</v>
      </c>
    </row>
    <row r="2559" spans="1:9" ht="13.5" x14ac:dyDescent="0.25">
      <c r="A2559" s="3">
        <f>TITRES_STAT!B2562</f>
        <v>45728</v>
      </c>
      <c r="B2559" s="6">
        <f>TITRES_STAT!D2562</f>
        <v>8.4762000000000004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8.1095892183201889E-4</v>
      </c>
      <c r="G2559" s="2">
        <f t="shared" si="359"/>
        <v>7.0952818335079633E-3</v>
      </c>
      <c r="H2559" s="2">
        <f t="shared" si="355"/>
        <v>0.11429551931287758</v>
      </c>
      <c r="I2559" s="2">
        <f t="shared" si="356"/>
        <v>10.257199937711064</v>
      </c>
    </row>
    <row r="2560" spans="1:9" ht="13.5" x14ac:dyDescent="0.25">
      <c r="A2560" s="3">
        <f>TITRES_STAT!B2563</f>
        <v>45729</v>
      </c>
      <c r="B2560" s="6">
        <f>TITRES_STAT!D2563</f>
        <v>8.4762000000000004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7.5303328455830331E-4</v>
      </c>
      <c r="G2560" s="2">
        <f t="shared" si="359"/>
        <v>6.5884759882573951E-3</v>
      </c>
      <c r="H2560" s="2">
        <f t="shared" si="355"/>
        <v>0.11429551931287758</v>
      </c>
      <c r="I2560" s="2">
        <f t="shared" si="356"/>
        <v>10.257199937711064</v>
      </c>
    </row>
    <row r="2561" spans="1:9" ht="13.5" x14ac:dyDescent="0.25">
      <c r="A2561" s="3">
        <f>TITRES_STAT!B2564</f>
        <v>45730</v>
      </c>
      <c r="B2561" s="6">
        <f>TITRES_STAT!D2564</f>
        <v>8.4762000000000004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6.992451928041389E-4</v>
      </c>
      <c r="G2561" s="2">
        <f t="shared" si="359"/>
        <v>6.1178705605247239E-3</v>
      </c>
      <c r="H2561" s="2">
        <f t="shared" si="355"/>
        <v>0.1142955193128776</v>
      </c>
      <c r="I2561" s="2">
        <f t="shared" si="356"/>
        <v>10.257199937711064</v>
      </c>
    </row>
    <row r="2562" spans="1:9" ht="13.5" x14ac:dyDescent="0.25">
      <c r="A2562" s="3">
        <f>TITRES_STAT!B2565</f>
        <v>45733</v>
      </c>
      <c r="B2562" s="6">
        <f>TITRES_STAT!D2565</f>
        <v>8.4762000000000004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6.4929910760384325E-4</v>
      </c>
      <c r="G2562" s="2">
        <f t="shared" si="359"/>
        <v>5.6808798062015289E-3</v>
      </c>
      <c r="H2562" s="2">
        <f t="shared" si="355"/>
        <v>0.11429551931287761</v>
      </c>
      <c r="I2562" s="2">
        <f t="shared" si="356"/>
        <v>10.257199937711064</v>
      </c>
    </row>
    <row r="2563" spans="1:9" ht="13.5" x14ac:dyDescent="0.25">
      <c r="A2563" s="3">
        <f>TITRES_STAT!B2566</f>
        <v>45734</v>
      </c>
      <c r="B2563" s="6">
        <f>TITRES_STAT!D2566</f>
        <v>8.4762000000000004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6.029205999178545E-4</v>
      </c>
      <c r="G2563" s="2">
        <f t="shared" si="359"/>
        <v>5.2751026771871339E-3</v>
      </c>
      <c r="H2563" s="2">
        <f t="shared" si="355"/>
        <v>0.11429551931287762</v>
      </c>
      <c r="I2563" s="2">
        <f t="shared" si="356"/>
        <v>10.257199937711064</v>
      </c>
    </row>
    <row r="2564" spans="1:9" ht="13.5" x14ac:dyDescent="0.25">
      <c r="A2564" s="3">
        <f>TITRES_STAT!B2567</f>
        <v>45735</v>
      </c>
      <c r="B2564" s="6">
        <f>TITRES_STAT!D2567</f>
        <v>8.4762000000000004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5.5985484278086499E-4</v>
      </c>
      <c r="G2564" s="2">
        <f t="shared" si="359"/>
        <v>4.8983096288166246E-3</v>
      </c>
      <c r="H2564" s="2">
        <f t="shared" si="355"/>
        <v>0.11429551931287764</v>
      </c>
      <c r="I2564" s="2">
        <f t="shared" si="356"/>
        <v>10.257199937711064</v>
      </c>
    </row>
    <row r="2565" spans="1:9" ht="13.5" x14ac:dyDescent="0.25">
      <c r="A2565" s="3">
        <f>TITRES_STAT!B2568</f>
        <v>45737</v>
      </c>
      <c r="B2565" s="6">
        <f>TITRES_STAT!D2568</f>
        <v>8.4762000000000004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5.1986521115366031E-4</v>
      </c>
      <c r="G2565" s="2">
        <f t="shared" si="359"/>
        <v>4.5484303696154372E-3</v>
      </c>
      <c r="H2565" s="2">
        <f t="shared" si="355"/>
        <v>0.11429551931287762</v>
      </c>
      <c r="I2565" s="2">
        <f t="shared" si="356"/>
        <v>10.257199937711064</v>
      </c>
    </row>
    <row r="2566" spans="1:9" ht="13.5" x14ac:dyDescent="0.25">
      <c r="A2566" s="3">
        <f>TITRES_STAT!B2569</f>
        <v>45740</v>
      </c>
      <c r="B2566" s="6">
        <f>TITRES_STAT!D2569</f>
        <v>8.4573999999999998</v>
      </c>
      <c r="C2566" s="2">
        <f t="shared" si="360"/>
        <v>-1.8800000000000594E-2</v>
      </c>
      <c r="D2566" s="2">
        <f t="shared" si="361"/>
        <v>0</v>
      </c>
      <c r="E2566" s="2">
        <f t="shared" si="362"/>
        <v>1.8800000000000594E-2</v>
      </c>
      <c r="F2566" s="2">
        <f t="shared" si="359"/>
        <v>4.8273198178554172E-4</v>
      </c>
      <c r="G2566" s="2">
        <f t="shared" si="359"/>
        <v>5.5663996289286631E-3</v>
      </c>
      <c r="H2566" s="2">
        <f t="shared" si="355"/>
        <v>8.6722480232424626E-2</v>
      </c>
      <c r="I2566" s="2">
        <f t="shared" si="356"/>
        <v>7.980186460657066</v>
      </c>
    </row>
    <row r="2567" spans="1:9" ht="13.5" x14ac:dyDescent="0.25">
      <c r="A2567" s="3">
        <f>TITRES_STAT!B2570</f>
        <v>45741</v>
      </c>
      <c r="B2567" s="6">
        <f>TITRES_STAT!D2570</f>
        <v>8.4762000000000004</v>
      </c>
      <c r="C2567" s="2">
        <f t="shared" si="360"/>
        <v>1.8800000000000594E-2</v>
      </c>
      <c r="D2567" s="2">
        <f t="shared" si="361"/>
        <v>1.8800000000000594E-2</v>
      </c>
      <c r="E2567" s="2">
        <f t="shared" si="362"/>
        <v>0</v>
      </c>
      <c r="F2567" s="2">
        <f t="shared" si="359"/>
        <v>1.7911082688009028E-3</v>
      </c>
      <c r="G2567" s="2">
        <f t="shared" si="359"/>
        <v>5.1687996554337584E-3</v>
      </c>
      <c r="H2567" s="2">
        <f t="shared" si="355"/>
        <v>0.34652305916287163</v>
      </c>
      <c r="I2567" s="2">
        <f t="shared" si="356"/>
        <v>25.734654657774939</v>
      </c>
    </row>
    <row r="2568" spans="1:9" ht="13.5" x14ac:dyDescent="0.25">
      <c r="A2568" s="3">
        <f>TITRES_STAT!B2571</f>
        <v>45742</v>
      </c>
      <c r="B2568" s="6">
        <f>TITRES_STAT!D2571</f>
        <v>8.4762000000000004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1.6631719638865526E-3</v>
      </c>
      <c r="G2568" s="2">
        <f t="shared" si="359"/>
        <v>4.7995996800456325E-3</v>
      </c>
      <c r="H2568" s="2">
        <f t="shared" si="355"/>
        <v>0.34652305916287163</v>
      </c>
      <c r="I2568" s="2">
        <f t="shared" si="356"/>
        <v>25.734654657774939</v>
      </c>
    </row>
    <row r="2569" spans="1:9" ht="13.5" x14ac:dyDescent="0.25">
      <c r="A2569" s="3">
        <f>TITRES_STAT!B2572</f>
        <v>45743</v>
      </c>
      <c r="B2569" s="6">
        <f>TITRES_STAT!D2572</f>
        <v>8.0995000000000008</v>
      </c>
      <c r="C2569" s="2">
        <f t="shared" si="360"/>
        <v>-0.37669999999999959</v>
      </c>
      <c r="D2569" s="2">
        <f t="shared" si="361"/>
        <v>0</v>
      </c>
      <c r="E2569" s="2">
        <f t="shared" si="362"/>
        <v>0.37669999999999959</v>
      </c>
      <c r="F2569" s="2">
        <f t="shared" si="359"/>
        <v>1.5443739664660844E-3</v>
      </c>
      <c r="G2569" s="2">
        <f t="shared" si="359"/>
        <v>3.1363913988613774E-2</v>
      </c>
      <c r="H2569" s="2">
        <f t="shared" si="355"/>
        <v>4.924047320837404E-2</v>
      </c>
      <c r="I2569" s="2">
        <f t="shared" si="356"/>
        <v>4.6929635737178756</v>
      </c>
    </row>
    <row r="2570" spans="1:9" ht="13.5" x14ac:dyDescent="0.25">
      <c r="A2570" s="3">
        <f>TITRES_STAT!B2573</f>
        <v>45744</v>
      </c>
      <c r="B2570" s="6">
        <f>TITRES_STAT!D2573</f>
        <v>8.4573999999999998</v>
      </c>
      <c r="C2570" s="2">
        <f t="shared" si="360"/>
        <v>0.357899999999999</v>
      </c>
      <c r="D2570" s="2">
        <f t="shared" si="361"/>
        <v>0.357899999999999</v>
      </c>
      <c r="E2570" s="2">
        <f t="shared" si="362"/>
        <v>0</v>
      </c>
      <c r="F2570" s="2">
        <f t="shared" si="359"/>
        <v>2.6998347254575578E-2</v>
      </c>
      <c r="G2570" s="2">
        <f t="shared" si="359"/>
        <v>2.9123634417998506E-2</v>
      </c>
      <c r="H2570" s="2">
        <f t="shared" si="355"/>
        <v>0.92702534536316339</v>
      </c>
      <c r="I2570" s="2">
        <f t="shared" si="356"/>
        <v>48.106546579357939</v>
      </c>
    </row>
    <row r="2571" spans="1:9" ht="13.5" x14ac:dyDescent="0.25">
      <c r="A2571" s="3">
        <f>TITRES_STAT!B2574</f>
        <v>45749</v>
      </c>
      <c r="B2571" s="6">
        <f>TITRES_STAT!D2574</f>
        <v>8.4573999999999998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2.506989387924875E-2</v>
      </c>
      <c r="G2571" s="2">
        <f t="shared" si="359"/>
        <v>2.7043374816712897E-2</v>
      </c>
      <c r="H2571" s="2">
        <f t="shared" si="355"/>
        <v>0.92702534536316339</v>
      </c>
      <c r="I2571" s="2">
        <f t="shared" si="356"/>
        <v>48.106546579357939</v>
      </c>
    </row>
    <row r="2572" spans="1:9" ht="13.5" x14ac:dyDescent="0.25">
      <c r="A2572" s="3">
        <f>TITRES_STAT!B2575</f>
        <v>45750</v>
      </c>
      <c r="B2572" s="6">
        <f>TITRES_STAT!D2575</f>
        <v>8.4573999999999998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2.3279187173588123E-2</v>
      </c>
      <c r="G2572" s="2">
        <f t="shared" si="359"/>
        <v>2.5111705186947691E-2</v>
      </c>
      <c r="H2572" s="2">
        <f t="shared" si="355"/>
        <v>0.92702534536316328</v>
      </c>
      <c r="I2572" s="2">
        <f t="shared" si="356"/>
        <v>48.106546579357939</v>
      </c>
    </row>
    <row r="2573" spans="1:9" ht="13.5" x14ac:dyDescent="0.25">
      <c r="A2573" s="3">
        <f>TITRES_STAT!B2576</f>
        <v>45751</v>
      </c>
      <c r="B2573" s="6">
        <f>TITRES_STAT!D2576</f>
        <v>8.4573999999999998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2.1616388089760401E-2</v>
      </c>
      <c r="G2573" s="2">
        <f t="shared" si="363"/>
        <v>2.3318011959308573E-2</v>
      </c>
      <c r="H2573" s="2">
        <f t="shared" si="355"/>
        <v>0.92702534536316328</v>
      </c>
      <c r="I2573" s="2">
        <f t="shared" si="356"/>
        <v>48.106546579357939</v>
      </c>
    </row>
    <row r="2574" spans="1:9" ht="13.5" x14ac:dyDescent="0.25">
      <c r="A2574" s="3">
        <f>TITRES_STAT!B2577</f>
        <v>45754</v>
      </c>
      <c r="B2574" s="6">
        <f>TITRES_STAT!D2577</f>
        <v>8.4573999999999998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2.0072360369063229E-2</v>
      </c>
      <c r="G2574" s="2">
        <f t="shared" si="363"/>
        <v>2.165243967650082E-2</v>
      </c>
      <c r="H2574" s="2">
        <f t="shared" si="355"/>
        <v>0.92702534536316317</v>
      </c>
      <c r="I2574" s="2">
        <f t="shared" si="356"/>
        <v>48.106546579357932</v>
      </c>
    </row>
    <row r="2575" spans="1:9" ht="13.5" x14ac:dyDescent="0.25">
      <c r="A2575" s="3">
        <f>TITRES_STAT!B2578</f>
        <v>45755</v>
      </c>
      <c r="B2575" s="6">
        <f>TITRES_STAT!D2578</f>
        <v>8.4573999999999998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1.8638620342701567E-2</v>
      </c>
      <c r="G2575" s="2">
        <f t="shared" si="363"/>
        <v>2.0105836842465048E-2</v>
      </c>
      <c r="H2575" s="2">
        <f t="shared" si="355"/>
        <v>0.92702534536316294</v>
      </c>
      <c r="I2575" s="2">
        <f t="shared" si="356"/>
        <v>48.106546579357925</v>
      </c>
    </row>
    <row r="2576" spans="1:9" ht="13.5" x14ac:dyDescent="0.25">
      <c r="A2576" s="3">
        <f>TITRES_STAT!B2579</f>
        <v>45757</v>
      </c>
      <c r="B2576" s="6">
        <f>TITRES_STAT!D2579</f>
        <v>8.4573999999999998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1.7307290318222885E-2</v>
      </c>
      <c r="G2576" s="2">
        <f t="shared" si="363"/>
        <v>1.8669705639431829E-2</v>
      </c>
      <c r="H2576" s="2">
        <f t="shared" si="355"/>
        <v>0.92702534536316317</v>
      </c>
      <c r="I2576" s="2">
        <f t="shared" si="356"/>
        <v>48.106546579357932</v>
      </c>
    </row>
    <row r="2577" spans="1:9" ht="13.5" x14ac:dyDescent="0.25">
      <c r="A2577" s="3">
        <f>TITRES_STAT!B2580</f>
        <v>45758</v>
      </c>
      <c r="B2577" s="6">
        <f>TITRES_STAT!D2580</f>
        <v>8.4573999999999998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1.607105529549268E-2</v>
      </c>
      <c r="G2577" s="2">
        <f t="shared" si="363"/>
        <v>1.7336155236615268E-2</v>
      </c>
      <c r="H2577" s="2">
        <f t="shared" ref="H2577:H2640" si="364">F2577/G2577</f>
        <v>0.92702534536316328</v>
      </c>
      <c r="I2577" s="2">
        <f t="shared" ref="I2577:I2640" si="365">IF(G2577=0,100,100-(100/(1+H2577)))</f>
        <v>48.106546579357939</v>
      </c>
    </row>
    <row r="2578" spans="1:9" ht="13.5" x14ac:dyDescent="0.25">
      <c r="A2578" s="3">
        <f>TITRES_STAT!B2581</f>
        <v>45761</v>
      </c>
      <c r="B2578" s="6">
        <f>TITRES_STAT!D2581</f>
        <v>8.4573999999999998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1.4923122774386061E-2</v>
      </c>
      <c r="G2578" s="2">
        <f t="shared" si="363"/>
        <v>1.6097858433999891E-2</v>
      </c>
      <c r="H2578" s="2">
        <f t="shared" si="364"/>
        <v>0.92702534536316339</v>
      </c>
      <c r="I2578" s="2">
        <f t="shared" si="365"/>
        <v>48.106546579357939</v>
      </c>
    </row>
    <row r="2579" spans="1:9" ht="13.5" x14ac:dyDescent="0.25">
      <c r="A2579" s="3">
        <f>TITRES_STAT!B2582</f>
        <v>45762</v>
      </c>
      <c r="B2579" s="6">
        <f>TITRES_STAT!D2582</f>
        <v>8.4573999999999998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1.3857185433358486E-2</v>
      </c>
      <c r="G2579" s="2">
        <f t="shared" si="363"/>
        <v>1.4948011402999898E-2</v>
      </c>
      <c r="H2579" s="2">
        <f t="shared" si="364"/>
        <v>0.92702534536316339</v>
      </c>
      <c r="I2579" s="2">
        <f t="shared" si="365"/>
        <v>48.106546579357939</v>
      </c>
    </row>
    <row r="2580" spans="1:9" ht="13.5" x14ac:dyDescent="0.25">
      <c r="A2580" s="3">
        <f>TITRES_STAT!B2583</f>
        <v>45763</v>
      </c>
      <c r="B2580" s="6">
        <f>TITRES_STAT!D2583</f>
        <v>8.4573999999999998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1.2867386473832881E-2</v>
      </c>
      <c r="G2580" s="2">
        <f t="shared" si="363"/>
        <v>1.388029630278562E-2</v>
      </c>
      <c r="H2580" s="2">
        <f t="shared" si="364"/>
        <v>0.9270253453631635</v>
      </c>
      <c r="I2580" s="2">
        <f t="shared" si="365"/>
        <v>48.106546579357939</v>
      </c>
    </row>
    <row r="2581" spans="1:9" ht="13.5" x14ac:dyDescent="0.25">
      <c r="A2581" s="3">
        <f>TITRES_STAT!B2584</f>
        <v>45764</v>
      </c>
      <c r="B2581" s="6">
        <f>TITRES_STAT!D2584</f>
        <v>8.4573999999999998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1.1948287439987675E-2</v>
      </c>
      <c r="G2581" s="2">
        <f t="shared" si="363"/>
        <v>1.2888846566872362E-2</v>
      </c>
      <c r="H2581" s="2">
        <f t="shared" si="364"/>
        <v>0.92702534536316339</v>
      </c>
      <c r="I2581" s="2">
        <f t="shared" si="365"/>
        <v>48.106546579357939</v>
      </c>
    </row>
    <row r="2582" spans="1:9" ht="13.5" x14ac:dyDescent="0.25">
      <c r="A2582" s="3">
        <f>TITRES_STAT!B2585</f>
        <v>45765</v>
      </c>
      <c r="B2582" s="6">
        <f>TITRES_STAT!D2585</f>
        <v>8.4573999999999998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1.1094838337131412E-2</v>
      </c>
      <c r="G2582" s="2">
        <f t="shared" si="363"/>
        <v>1.1968214669238622E-2</v>
      </c>
      <c r="H2582" s="2">
        <f t="shared" si="364"/>
        <v>0.92702534536316339</v>
      </c>
      <c r="I2582" s="2">
        <f t="shared" si="365"/>
        <v>48.106546579357939</v>
      </c>
    </row>
    <row r="2583" spans="1:9" ht="13.5" x14ac:dyDescent="0.25">
      <c r="A2583" s="3">
        <f>TITRES_STAT!B2586</f>
        <v>45768</v>
      </c>
      <c r="B2583" s="6">
        <f>TITRES_STAT!D2586</f>
        <v>8.4573999999999998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1.0302349884479169E-2</v>
      </c>
      <c r="G2583" s="2">
        <f t="shared" si="363"/>
        <v>1.1113342192864435E-2</v>
      </c>
      <c r="H2583" s="2">
        <f t="shared" si="364"/>
        <v>0.9270253453631635</v>
      </c>
      <c r="I2583" s="2">
        <f t="shared" si="365"/>
        <v>48.106546579357939</v>
      </c>
    </row>
    <row r="2584" spans="1:9" ht="13.5" x14ac:dyDescent="0.25">
      <c r="A2584" s="3">
        <f>TITRES_STAT!B2587</f>
        <v>45769</v>
      </c>
      <c r="B2584" s="6">
        <f>TITRES_STAT!D2587</f>
        <v>8.4573999999999998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9.5664677498735144E-3</v>
      </c>
      <c r="G2584" s="2">
        <f t="shared" si="363"/>
        <v>1.031953203623126E-2</v>
      </c>
      <c r="H2584" s="2">
        <f t="shared" si="364"/>
        <v>0.9270253453631635</v>
      </c>
      <c r="I2584" s="2">
        <f t="shared" si="365"/>
        <v>48.106546579357939</v>
      </c>
    </row>
    <row r="2585" spans="1:9" ht="13.5" x14ac:dyDescent="0.25">
      <c r="A2585" s="3">
        <f>TITRES_STAT!B2588</f>
        <v>45770</v>
      </c>
      <c r="B2585" s="6">
        <f>TITRES_STAT!D2588</f>
        <v>8.4573999999999998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8.8831486248825489E-3</v>
      </c>
      <c r="G2585" s="2">
        <f t="shared" si="363"/>
        <v>9.5824226050718851E-3</v>
      </c>
      <c r="H2585" s="2">
        <f t="shared" si="364"/>
        <v>0.9270253453631635</v>
      </c>
      <c r="I2585" s="2">
        <f t="shared" si="365"/>
        <v>48.106546579357939</v>
      </c>
    </row>
    <row r="2586" spans="1:9" ht="13.5" x14ac:dyDescent="0.25">
      <c r="A2586" s="3">
        <f>TITRES_STAT!B2589</f>
        <v>45771</v>
      </c>
      <c r="B2586" s="6">
        <f>TITRES_STAT!D2589</f>
        <v>8.4573999999999998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8.2486380088195085E-3</v>
      </c>
      <c r="G2586" s="2">
        <f t="shared" si="363"/>
        <v>8.8979638475667512E-3</v>
      </c>
      <c r="H2586" s="2">
        <f t="shared" si="364"/>
        <v>0.92702534536316328</v>
      </c>
      <c r="I2586" s="2">
        <f t="shared" si="365"/>
        <v>48.106546579357939</v>
      </c>
    </row>
    <row r="2587" spans="1:9" ht="13.5" x14ac:dyDescent="0.25">
      <c r="A2587" s="3">
        <f>TITRES_STAT!B2590</f>
        <v>45772</v>
      </c>
      <c r="B2587" s="6">
        <f>TITRES_STAT!D2590</f>
        <v>8.4573999999999998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7.6594495796181153E-3</v>
      </c>
      <c r="G2587" s="2">
        <f t="shared" si="363"/>
        <v>8.2623950013119823E-3</v>
      </c>
      <c r="H2587" s="2">
        <f t="shared" si="364"/>
        <v>0.92702534536316339</v>
      </c>
      <c r="I2587" s="2">
        <f t="shared" si="365"/>
        <v>48.106546579357939</v>
      </c>
    </row>
    <row r="2588" spans="1:9" ht="13.5" x14ac:dyDescent="0.25">
      <c r="A2588" s="3">
        <f>TITRES_STAT!B2591</f>
        <v>45775</v>
      </c>
      <c r="B2588" s="6">
        <f>TITRES_STAT!D2591</f>
        <v>8.0806000000000004</v>
      </c>
      <c r="C2588" s="2">
        <f t="shared" si="360"/>
        <v>-0.37679999999999936</v>
      </c>
      <c r="D2588" s="2">
        <f t="shared" si="361"/>
        <v>0</v>
      </c>
      <c r="E2588" s="2">
        <f t="shared" si="362"/>
        <v>0.37679999999999936</v>
      </c>
      <c r="F2588" s="2">
        <f t="shared" si="363"/>
        <v>7.1123460382168215E-3</v>
      </c>
      <c r="G2588" s="2">
        <f t="shared" si="363"/>
        <v>3.4586509644075371E-2</v>
      </c>
      <c r="H2588" s="2">
        <f t="shared" si="364"/>
        <v>0.20563931172613015</v>
      </c>
      <c r="I2588" s="2">
        <f t="shared" si="365"/>
        <v>17.056453760761457</v>
      </c>
    </row>
    <row r="2589" spans="1:9" ht="13.5" x14ac:dyDescent="0.25">
      <c r="A2589" s="3">
        <f>TITRES_STAT!B2592</f>
        <v>45776</v>
      </c>
      <c r="B2589" s="6">
        <f>TITRES_STAT!D2592</f>
        <v>8.0806000000000004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6.6043213212013344E-3</v>
      </c>
      <c r="G2589" s="2">
        <f t="shared" si="366"/>
        <v>3.2116044669498557E-2</v>
      </c>
      <c r="H2589" s="2">
        <f t="shared" si="364"/>
        <v>0.20563931172613015</v>
      </c>
      <c r="I2589" s="2">
        <f t="shared" si="365"/>
        <v>17.056453760761457</v>
      </c>
    </row>
    <row r="2590" spans="1:9" ht="13.5" x14ac:dyDescent="0.25">
      <c r="A2590" s="3">
        <f>TITRES_STAT!B2593</f>
        <v>45777</v>
      </c>
      <c r="B2590" s="6">
        <f>TITRES_STAT!D2593</f>
        <v>8.4573999999999998</v>
      </c>
      <c r="C2590" s="2">
        <f t="shared" si="360"/>
        <v>0.37679999999999936</v>
      </c>
      <c r="D2590" s="2">
        <f t="shared" si="361"/>
        <v>0.37679999999999936</v>
      </c>
      <c r="E2590" s="2">
        <f t="shared" si="362"/>
        <v>0</v>
      </c>
      <c r="F2590" s="2">
        <f t="shared" si="366"/>
        <v>3.3046869798258334E-2</v>
      </c>
      <c r="G2590" s="2">
        <f t="shared" si="366"/>
        <v>2.9822041478820088E-2</v>
      </c>
      <c r="H2590" s="2">
        <f t="shared" si="364"/>
        <v>1.10813573315323</v>
      </c>
      <c r="I2590" s="2">
        <f t="shared" si="365"/>
        <v>52.564724164878292</v>
      </c>
    </row>
    <row r="2591" spans="1:9" ht="13.5" x14ac:dyDescent="0.25">
      <c r="A2591" s="3">
        <f>TITRES_STAT!B2594</f>
        <v>45779</v>
      </c>
      <c r="B2591" s="6">
        <f>TITRES_STAT!D2594</f>
        <v>8.4667999999999992</v>
      </c>
      <c r="C2591" s="2">
        <f t="shared" si="360"/>
        <v>9.3999999999994088E-3</v>
      </c>
      <c r="D2591" s="2">
        <f t="shared" si="361"/>
        <v>9.3999999999994088E-3</v>
      </c>
      <c r="E2591" s="2">
        <f t="shared" si="362"/>
        <v>0</v>
      </c>
      <c r="F2591" s="2">
        <f t="shared" si="366"/>
        <v>3.135780766981127E-2</v>
      </c>
      <c r="G2591" s="2">
        <f t="shared" si="366"/>
        <v>2.7691895658904366E-2</v>
      </c>
      <c r="H2591" s="2">
        <f t="shared" si="364"/>
        <v>1.1323821256609468</v>
      </c>
      <c r="I2591" s="2">
        <f t="shared" si="365"/>
        <v>53.104090117523235</v>
      </c>
    </row>
    <row r="2592" spans="1:9" ht="13.5" x14ac:dyDescent="0.25">
      <c r="A2592" s="3">
        <f>TITRES_STAT!B2595</f>
        <v>45782</v>
      </c>
      <c r="B2592" s="6">
        <f>TITRES_STAT!D2595</f>
        <v>8.4667999999999992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2.9117964264824749E-2</v>
      </c>
      <c r="G2592" s="2">
        <f t="shared" si="366"/>
        <v>2.571390311183977E-2</v>
      </c>
      <c r="H2592" s="2">
        <f t="shared" si="364"/>
        <v>1.1323821256609465</v>
      </c>
      <c r="I2592" s="2">
        <f t="shared" si="365"/>
        <v>53.104090117523228</v>
      </c>
    </row>
    <row r="2593" spans="1:9" ht="13.5" x14ac:dyDescent="0.25">
      <c r="A2593" s="3">
        <f>TITRES_STAT!B2596</f>
        <v>45783</v>
      </c>
      <c r="B2593" s="6">
        <f>TITRES_STAT!D2596</f>
        <v>8.4667999999999992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2.7038109674480122E-2</v>
      </c>
      <c r="G2593" s="2">
        <f t="shared" si="366"/>
        <v>2.3877195746708355E-2</v>
      </c>
      <c r="H2593" s="2">
        <f t="shared" si="364"/>
        <v>1.1323821256609468</v>
      </c>
      <c r="I2593" s="2">
        <f t="shared" si="365"/>
        <v>53.104090117523235</v>
      </c>
    </row>
    <row r="2594" spans="1:9" ht="13.5" x14ac:dyDescent="0.25">
      <c r="A2594" s="3">
        <f>TITRES_STAT!B2597</f>
        <v>45784</v>
      </c>
      <c r="B2594" s="6">
        <f>TITRES_STAT!D2597</f>
        <v>8.4667999999999992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2.5106816126302972E-2</v>
      </c>
      <c r="G2594" s="2">
        <f t="shared" si="366"/>
        <v>2.2171681764800614E-2</v>
      </c>
      <c r="H2594" s="2">
        <f t="shared" si="364"/>
        <v>1.1323821256609468</v>
      </c>
      <c r="I2594" s="2">
        <f t="shared" si="365"/>
        <v>53.104090117523235</v>
      </c>
    </row>
    <row r="2595" spans="1:9" ht="13.5" x14ac:dyDescent="0.25">
      <c r="A2595" s="3">
        <f>TITRES_STAT!B2598</f>
        <v>45785</v>
      </c>
      <c r="B2595" s="6">
        <f>TITRES_STAT!D2598</f>
        <v>8.4667999999999992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2.3313472117281329E-2</v>
      </c>
      <c r="G2595" s="2">
        <f t="shared" si="366"/>
        <v>2.0587990210171998E-2</v>
      </c>
      <c r="H2595" s="2">
        <f t="shared" si="364"/>
        <v>1.1323821256609468</v>
      </c>
      <c r="I2595" s="2">
        <f t="shared" si="365"/>
        <v>53.104090117523235</v>
      </c>
    </row>
    <row r="2596" spans="1:9" ht="13.5" x14ac:dyDescent="0.25">
      <c r="A2596" s="3">
        <f>TITRES_STAT!B2599</f>
        <v>45786</v>
      </c>
      <c r="B2596" s="6">
        <f>TITRES_STAT!D2599</f>
        <v>8.4667999999999992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2.1648224108904091E-2</v>
      </c>
      <c r="G2596" s="2">
        <f t="shared" si="366"/>
        <v>1.9117419480874E-2</v>
      </c>
      <c r="H2596" s="2">
        <f t="shared" si="364"/>
        <v>1.1323821256609465</v>
      </c>
      <c r="I2596" s="2">
        <f t="shared" si="365"/>
        <v>53.104090117523228</v>
      </c>
    </row>
    <row r="2597" spans="1:9" ht="13.5" x14ac:dyDescent="0.25">
      <c r="A2597" s="3">
        <f>TITRES_STAT!B2600</f>
        <v>45789</v>
      </c>
      <c r="B2597" s="6">
        <f>TITRES_STAT!D2600</f>
        <v>8.4667999999999992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2.0101922386839517E-2</v>
      </c>
      <c r="G2597" s="2">
        <f t="shared" si="366"/>
        <v>1.7751889517954429E-2</v>
      </c>
      <c r="H2597" s="2">
        <f t="shared" si="364"/>
        <v>1.1323821256609468</v>
      </c>
      <c r="I2597" s="2">
        <f t="shared" si="365"/>
        <v>53.104090117523235</v>
      </c>
    </row>
    <row r="2598" spans="1:9" ht="13.5" x14ac:dyDescent="0.25">
      <c r="A2598" s="3">
        <f>TITRES_STAT!B2601</f>
        <v>45790</v>
      </c>
      <c r="B2598" s="6">
        <f>TITRES_STAT!D2601</f>
        <v>8.4667999999999992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1.866607078777955E-2</v>
      </c>
      <c r="G2598" s="2">
        <f t="shared" si="366"/>
        <v>1.6483897409529113E-2</v>
      </c>
      <c r="H2598" s="2">
        <f t="shared" si="364"/>
        <v>1.1323821256609468</v>
      </c>
      <c r="I2598" s="2">
        <f t="shared" si="365"/>
        <v>53.104090117523235</v>
      </c>
    </row>
    <row r="2599" spans="1:9" ht="13.5" x14ac:dyDescent="0.25">
      <c r="A2599" s="3">
        <f>TITRES_STAT!B2602</f>
        <v>45791</v>
      </c>
      <c r="B2599" s="6">
        <f>TITRES_STAT!D2602</f>
        <v>8.4667999999999992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1.7332780017223867E-2</v>
      </c>
      <c r="G2599" s="2">
        <f t="shared" si="366"/>
        <v>1.5306476165991319E-2</v>
      </c>
      <c r="H2599" s="2">
        <f t="shared" si="364"/>
        <v>1.1323821256609468</v>
      </c>
      <c r="I2599" s="2">
        <f t="shared" si="365"/>
        <v>53.104090117523235</v>
      </c>
    </row>
    <row r="2600" spans="1:9" ht="13.5" x14ac:dyDescent="0.25">
      <c r="A2600" s="3">
        <f>TITRES_STAT!B2603</f>
        <v>45792</v>
      </c>
      <c r="B2600" s="6">
        <f>TITRES_STAT!D2603</f>
        <v>8.4667999999999992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1.6094724301707879E-2</v>
      </c>
      <c r="G2600" s="2">
        <f t="shared" si="366"/>
        <v>1.4213156439849082E-2</v>
      </c>
      <c r="H2600" s="2">
        <f t="shared" si="364"/>
        <v>1.1323821256609468</v>
      </c>
      <c r="I2600" s="2">
        <f t="shared" si="365"/>
        <v>53.104090117523235</v>
      </c>
    </row>
    <row r="2601" spans="1:9" ht="13.5" x14ac:dyDescent="0.25">
      <c r="A2601" s="3">
        <f>TITRES_STAT!B2604</f>
        <v>45793</v>
      </c>
      <c r="B2601" s="6">
        <f>TITRES_STAT!D2604</f>
        <v>8.4667999999999992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1.4945101137300174E-2</v>
      </c>
      <c r="G2601" s="2">
        <f t="shared" si="366"/>
        <v>1.3197930979859862E-2</v>
      </c>
      <c r="H2601" s="2">
        <f t="shared" si="364"/>
        <v>1.1323821256609468</v>
      </c>
      <c r="I2601" s="2">
        <f t="shared" si="365"/>
        <v>53.104090117523235</v>
      </c>
    </row>
    <row r="2602" spans="1:9" ht="13.5" x14ac:dyDescent="0.25">
      <c r="A2602" s="3">
        <f>TITRES_STAT!B2605</f>
        <v>45796</v>
      </c>
      <c r="B2602" s="6">
        <f>TITRES_STAT!D2605</f>
        <v>8.0900999999999996</v>
      </c>
      <c r="C2602" s="2">
        <f t="shared" si="360"/>
        <v>-0.37669999999999959</v>
      </c>
      <c r="D2602" s="2">
        <f t="shared" si="361"/>
        <v>0</v>
      </c>
      <c r="E2602" s="2">
        <f t="shared" si="362"/>
        <v>0.37669999999999959</v>
      </c>
      <c r="F2602" s="2">
        <f t="shared" si="366"/>
        <v>1.3877593913207305E-2</v>
      </c>
      <c r="G2602" s="2">
        <f t="shared" si="366"/>
        <v>3.9162364481298409E-2</v>
      </c>
      <c r="H2602" s="2">
        <f t="shared" si="364"/>
        <v>0.35436047074824634</v>
      </c>
      <c r="I2602" s="2">
        <f t="shared" si="365"/>
        <v>26.164413271193013</v>
      </c>
    </row>
    <row r="2603" spans="1:9" ht="13.5" x14ac:dyDescent="0.25">
      <c r="A2603" s="3">
        <f>TITRES_STAT!B2606</f>
        <v>45797</v>
      </c>
      <c r="B2603" s="6">
        <f>TITRES_STAT!D2606</f>
        <v>7.7321999999999997</v>
      </c>
      <c r="C2603" s="2">
        <f t="shared" si="360"/>
        <v>-0.35789999999999988</v>
      </c>
      <c r="D2603" s="2">
        <f t="shared" si="361"/>
        <v>0</v>
      </c>
      <c r="E2603" s="2">
        <f t="shared" si="362"/>
        <v>0.35789999999999988</v>
      </c>
      <c r="F2603" s="2">
        <f t="shared" si="366"/>
        <v>1.2886337205121069E-2</v>
      </c>
      <c r="G2603" s="2">
        <f t="shared" si="366"/>
        <v>6.1929338446919946E-2</v>
      </c>
      <c r="H2603" s="2">
        <f t="shared" si="364"/>
        <v>0.20808129924019833</v>
      </c>
      <c r="I2603" s="2">
        <f t="shared" si="365"/>
        <v>17.224113921063704</v>
      </c>
    </row>
    <row r="2604" spans="1:9" ht="13.5" x14ac:dyDescent="0.25">
      <c r="A2604" s="3">
        <f>TITRES_STAT!B2607</f>
        <v>45798</v>
      </c>
      <c r="B2604" s="6">
        <f>TITRES_STAT!D2607</f>
        <v>7.6285999999999996</v>
      </c>
      <c r="C2604" s="2">
        <f t="shared" si="360"/>
        <v>-0.10360000000000014</v>
      </c>
      <c r="D2604" s="2">
        <f t="shared" si="361"/>
        <v>0</v>
      </c>
      <c r="E2604" s="2">
        <f t="shared" si="362"/>
        <v>0.10360000000000014</v>
      </c>
      <c r="F2604" s="2">
        <f t="shared" si="366"/>
        <v>1.1965884547612422E-2</v>
      </c>
      <c r="G2604" s="2">
        <f t="shared" si="366"/>
        <v>6.4905814272139956E-2</v>
      </c>
      <c r="H2604" s="2">
        <f t="shared" si="364"/>
        <v>0.18435766782681956</v>
      </c>
      <c r="I2604" s="2">
        <f t="shared" si="365"/>
        <v>15.566046713329243</v>
      </c>
    </row>
    <row r="2605" spans="1:9" ht="13.5" x14ac:dyDescent="0.25">
      <c r="A2605" s="3">
        <f>TITRES_STAT!B2608</f>
        <v>45799</v>
      </c>
      <c r="B2605" s="6">
        <f>TITRES_STAT!D2608</f>
        <v>7.6285999999999996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1.1111178508497249E-2</v>
      </c>
      <c r="G2605" s="2">
        <f t="shared" si="367"/>
        <v>6.0269684681272813E-2</v>
      </c>
      <c r="H2605" s="2">
        <f t="shared" si="364"/>
        <v>0.18435766782681956</v>
      </c>
      <c r="I2605" s="2">
        <f t="shared" si="365"/>
        <v>15.566046713329243</v>
      </c>
    </row>
    <row r="2606" spans="1:9" ht="13.5" x14ac:dyDescent="0.25">
      <c r="A2606" s="3">
        <f>TITRES_STAT!B2609</f>
        <v>45800</v>
      </c>
      <c r="B2606" s="6">
        <f>TITRES_STAT!D2609</f>
        <v>7.6285999999999996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1.0317522900747444E-2</v>
      </c>
      <c r="G2606" s="2">
        <f t="shared" si="367"/>
        <v>5.5964707204039045E-2</v>
      </c>
      <c r="H2606" s="2">
        <f t="shared" si="364"/>
        <v>0.18435766782681953</v>
      </c>
      <c r="I2606" s="2">
        <f t="shared" si="365"/>
        <v>15.566046713329243</v>
      </c>
    </row>
    <row r="2607" spans="1:9" ht="13.5" x14ac:dyDescent="0.25">
      <c r="A2607" s="3">
        <f>TITRES_STAT!B2610</f>
        <v>45803</v>
      </c>
      <c r="B2607" s="6">
        <f>TITRES_STAT!D2610</f>
        <v>7.6285999999999996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9.5805569792654834E-3</v>
      </c>
      <c r="G2607" s="2">
        <f t="shared" si="367"/>
        <v>5.1967228118036259E-2</v>
      </c>
      <c r="H2607" s="2">
        <f t="shared" si="364"/>
        <v>0.1843576678268195</v>
      </c>
      <c r="I2607" s="2">
        <f t="shared" si="365"/>
        <v>15.566046713329243</v>
      </c>
    </row>
    <row r="2608" spans="1:9" ht="13.5" x14ac:dyDescent="0.25">
      <c r="A2608" s="3">
        <f>TITRES_STAT!B2611</f>
        <v>45804</v>
      </c>
      <c r="B2608" s="6">
        <f>TITRES_STAT!D2611</f>
        <v>7.5343999999999998</v>
      </c>
      <c r="C2608" s="2">
        <f t="shared" si="360"/>
        <v>-9.4199999999999839E-2</v>
      </c>
      <c r="D2608" s="2">
        <f t="shared" si="361"/>
        <v>0</v>
      </c>
      <c r="E2608" s="2">
        <f t="shared" si="362"/>
        <v>9.4199999999999839E-2</v>
      </c>
      <c r="F2608" s="2">
        <f t="shared" si="367"/>
        <v>8.89623148074652E-3</v>
      </c>
      <c r="G2608" s="2">
        <f t="shared" si="367"/>
        <v>5.4983854681033659E-2</v>
      </c>
      <c r="H2608" s="2">
        <f t="shared" si="364"/>
        <v>0.16179715904522096</v>
      </c>
      <c r="I2608" s="2">
        <f t="shared" si="365"/>
        <v>13.926455042994576</v>
      </c>
    </row>
    <row r="2609" spans="1:9" ht="13.5" x14ac:dyDescent="0.25">
      <c r="A2609" s="3">
        <f>TITRES_STAT!B2612</f>
        <v>45805</v>
      </c>
      <c r="B2609" s="6">
        <f>TITRES_STAT!D2612</f>
        <v>7.5343999999999998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8.2607863749789116E-3</v>
      </c>
      <c r="G2609" s="2">
        <f t="shared" si="367"/>
        <v>5.1056436489531253E-2</v>
      </c>
      <c r="H2609" s="2">
        <f t="shared" si="364"/>
        <v>0.16179715904522096</v>
      </c>
      <c r="I2609" s="2">
        <f t="shared" si="365"/>
        <v>13.926455042994576</v>
      </c>
    </row>
    <row r="2610" spans="1:9" ht="13.5" x14ac:dyDescent="0.25">
      <c r="A2610" s="3">
        <f>TITRES_STAT!B2613</f>
        <v>45806</v>
      </c>
      <c r="B2610" s="6">
        <f>TITRES_STAT!D2613</f>
        <v>7.5343999999999998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7.6707302053375609E-3</v>
      </c>
      <c r="G2610" s="2">
        <f t="shared" si="367"/>
        <v>4.740954816885045E-2</v>
      </c>
      <c r="H2610" s="2">
        <f t="shared" si="364"/>
        <v>0.16179715904522096</v>
      </c>
      <c r="I2610" s="2">
        <f t="shared" si="365"/>
        <v>13.926455042994576</v>
      </c>
    </row>
    <row r="2611" spans="1:9" ht="13.5" x14ac:dyDescent="0.25">
      <c r="A2611" s="3">
        <f>TITRES_STAT!B2614</f>
        <v>45807</v>
      </c>
      <c r="B2611" s="6">
        <f>TITRES_STAT!D2614</f>
        <v>7.5343999999999998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7.1228209049563063E-3</v>
      </c>
      <c r="G2611" s="2">
        <f t="shared" si="367"/>
        <v>4.4023151871075417E-2</v>
      </c>
      <c r="H2611" s="2">
        <f t="shared" si="364"/>
        <v>0.16179715904522096</v>
      </c>
      <c r="I2611" s="2">
        <f t="shared" si="365"/>
        <v>13.926455042994576</v>
      </c>
    </row>
    <row r="2612" spans="1:9" ht="13.5" x14ac:dyDescent="0.25">
      <c r="A2612" s="3">
        <f>TITRES_STAT!B2615</f>
        <v>45810</v>
      </c>
      <c r="B2612" s="6">
        <f>TITRES_STAT!D2615</f>
        <v>7.5343999999999998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6.6140479831737131E-3</v>
      </c>
      <c r="G2612" s="2">
        <f t="shared" si="367"/>
        <v>4.0878641023141461E-2</v>
      </c>
      <c r="H2612" s="2">
        <f t="shared" si="364"/>
        <v>0.16179715904522096</v>
      </c>
      <c r="I2612" s="2">
        <f t="shared" si="365"/>
        <v>13.926455042994576</v>
      </c>
    </row>
    <row r="2613" spans="1:9" ht="13.5" x14ac:dyDescent="0.25">
      <c r="A2613" s="3">
        <f>TITRES_STAT!B2616</f>
        <v>45811</v>
      </c>
      <c r="B2613" s="6">
        <f>TITRES_STAT!D2616</f>
        <v>7.5343999999999998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6.141615984375591E-3</v>
      </c>
      <c r="G2613" s="2">
        <f t="shared" si="367"/>
        <v>3.7958738092917069E-2</v>
      </c>
      <c r="H2613" s="2">
        <f t="shared" si="364"/>
        <v>0.16179715904522099</v>
      </c>
      <c r="I2613" s="2">
        <f t="shared" si="365"/>
        <v>13.926455042994576</v>
      </c>
    </row>
    <row r="2614" spans="1:9" ht="13.5" x14ac:dyDescent="0.25">
      <c r="A2614" s="3">
        <f>TITRES_STAT!B2617</f>
        <v>45812</v>
      </c>
      <c r="B2614" s="6">
        <f>TITRES_STAT!D2617</f>
        <v>7.5343999999999998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5.7029291283487637E-3</v>
      </c>
      <c r="G2614" s="2">
        <f t="shared" si="367"/>
        <v>3.5247399657708706E-2</v>
      </c>
      <c r="H2614" s="2">
        <f t="shared" si="364"/>
        <v>0.16179715904522099</v>
      </c>
      <c r="I2614" s="2">
        <f t="shared" si="365"/>
        <v>13.926455042994576</v>
      </c>
    </row>
    <row r="2615" spans="1:9" ht="13.5" x14ac:dyDescent="0.25">
      <c r="A2615" s="3">
        <f>TITRES_STAT!B2618</f>
        <v>45813</v>
      </c>
      <c r="B2615" s="6">
        <f>TITRES_STAT!D2618</f>
        <v>7.5343999999999998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5.2955770477524236E-3</v>
      </c>
      <c r="G2615" s="2">
        <f t="shared" si="367"/>
        <v>3.2729728253586658E-2</v>
      </c>
      <c r="H2615" s="2">
        <f t="shared" si="364"/>
        <v>0.16179715904522099</v>
      </c>
      <c r="I2615" s="2">
        <f t="shared" si="365"/>
        <v>13.926455042994576</v>
      </c>
    </row>
    <row r="2616" spans="1:9" ht="13.5" x14ac:dyDescent="0.25">
      <c r="A2616" s="3">
        <f>TITRES_STAT!B2619</f>
        <v>45817</v>
      </c>
      <c r="B2616" s="6">
        <f>TITRES_STAT!D2619</f>
        <v>7.5343999999999998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4.9173215443415368E-3</v>
      </c>
      <c r="G2616" s="2">
        <f t="shared" si="367"/>
        <v>3.0391890521187608E-2</v>
      </c>
      <c r="H2616" s="2">
        <f t="shared" si="364"/>
        <v>0.16179715904522102</v>
      </c>
      <c r="I2616" s="2">
        <f t="shared" si="365"/>
        <v>13.926455042994576</v>
      </c>
    </row>
    <row r="2617" spans="1:9" ht="13.5" x14ac:dyDescent="0.25">
      <c r="A2617" s="3">
        <f>TITRES_STAT!B2620</f>
        <v>45818</v>
      </c>
      <c r="B2617" s="6">
        <f>TITRES_STAT!D2620</f>
        <v>7.5343999999999998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4.5660842911742841E-3</v>
      </c>
      <c r="G2617" s="2">
        <f t="shared" si="367"/>
        <v>2.8221041198245637E-2</v>
      </c>
      <c r="H2617" s="2">
        <f t="shared" si="364"/>
        <v>0.16179715904522102</v>
      </c>
      <c r="I2617" s="2">
        <f t="shared" si="365"/>
        <v>13.926455042994576</v>
      </c>
    </row>
    <row r="2618" spans="1:9" ht="13.5" x14ac:dyDescent="0.25">
      <c r="A2618" s="3">
        <f>TITRES_STAT!B2621</f>
        <v>45819</v>
      </c>
      <c r="B2618" s="6">
        <f>TITRES_STAT!D2621</f>
        <v>7.5343999999999998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4.2399354132332638E-3</v>
      </c>
      <c r="G2618" s="2">
        <f t="shared" si="367"/>
        <v>2.6205252541228092E-2</v>
      </c>
      <c r="H2618" s="2">
        <f t="shared" si="364"/>
        <v>0.16179715904522102</v>
      </c>
      <c r="I2618" s="2">
        <f t="shared" si="365"/>
        <v>13.926455042994576</v>
      </c>
    </row>
    <row r="2619" spans="1:9" ht="13.5" x14ac:dyDescent="0.25">
      <c r="A2619" s="3">
        <f>TITRES_STAT!B2622</f>
        <v>45820</v>
      </c>
      <c r="B2619" s="6">
        <f>TITRES_STAT!D2622</f>
        <v>7.5343999999999998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3.9370828837166022E-3</v>
      </c>
      <c r="G2619" s="2">
        <f t="shared" si="367"/>
        <v>2.4333448788283227E-2</v>
      </c>
      <c r="H2619" s="2">
        <f t="shared" si="364"/>
        <v>0.16179715904522102</v>
      </c>
      <c r="I2619" s="2">
        <f t="shared" si="365"/>
        <v>13.926455042994576</v>
      </c>
    </row>
    <row r="2620" spans="1:9" ht="13.5" x14ac:dyDescent="0.25">
      <c r="A2620" s="3">
        <f>TITRES_STAT!B2623</f>
        <v>45821</v>
      </c>
      <c r="B2620" s="6">
        <f>TITRES_STAT!D2623</f>
        <v>7.5343999999999998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3.6558626777368451E-3</v>
      </c>
      <c r="G2620" s="2">
        <f t="shared" si="367"/>
        <v>2.2595345303405852E-2</v>
      </c>
      <c r="H2620" s="2">
        <f t="shared" si="364"/>
        <v>0.16179715904522105</v>
      </c>
      <c r="I2620" s="2">
        <f t="shared" si="365"/>
        <v>13.926455042994576</v>
      </c>
    </row>
    <row r="2621" spans="1:9" ht="13.5" x14ac:dyDescent="0.25">
      <c r="A2621" s="3">
        <f>TITRES_STAT!B2624</f>
        <v>45824</v>
      </c>
      <c r="B2621" s="6">
        <f>TITRES_STAT!D2624</f>
        <v>7.8169000000000004</v>
      </c>
      <c r="C2621" s="2">
        <f t="shared" si="360"/>
        <v>0.28250000000000064</v>
      </c>
      <c r="D2621" s="2">
        <f t="shared" si="361"/>
        <v>0.28250000000000064</v>
      </c>
      <c r="E2621" s="2">
        <f t="shared" si="362"/>
        <v>0</v>
      </c>
      <c r="F2621" s="2">
        <f t="shared" ref="F2621:G2636" si="368">((F2620*13)+D2621)/14</f>
        <v>2.3573301057898545E-2</v>
      </c>
      <c r="G2621" s="2">
        <f t="shared" si="368"/>
        <v>2.0981392067448291E-2</v>
      </c>
      <c r="H2621" s="2">
        <f t="shared" si="364"/>
        <v>1.1235336998669161</v>
      </c>
      <c r="I2621" s="2">
        <f t="shared" si="365"/>
        <v>52.908682350429807</v>
      </c>
    </row>
    <row r="2622" spans="1:9" ht="13.5" x14ac:dyDescent="0.25">
      <c r="A2622" s="3">
        <f>TITRES_STAT!B2625</f>
        <v>45825</v>
      </c>
      <c r="B2622" s="6">
        <f>TITRES_STAT!D2625</f>
        <v>8.0429999999999993</v>
      </c>
      <c r="C2622" s="2">
        <f t="shared" si="360"/>
        <v>0.22609999999999886</v>
      </c>
      <c r="D2622" s="2">
        <f t="shared" si="361"/>
        <v>0.22609999999999886</v>
      </c>
      <c r="E2622" s="2">
        <f t="shared" si="362"/>
        <v>0</v>
      </c>
      <c r="F2622" s="2">
        <f t="shared" si="368"/>
        <v>3.8039493839477134E-2</v>
      </c>
      <c r="G2622" s="2">
        <f t="shared" si="368"/>
        <v>1.9482721205487698E-2</v>
      </c>
      <c r="H2622" s="2">
        <f t="shared" si="364"/>
        <v>1.9524733448817484</v>
      </c>
      <c r="I2622" s="2">
        <f t="shared" si="365"/>
        <v>66.130092190889812</v>
      </c>
    </row>
    <row r="2623" spans="1:9" ht="13.5" x14ac:dyDescent="0.25">
      <c r="A2623" s="3">
        <f>TITRES_STAT!B2626</f>
        <v>45826</v>
      </c>
      <c r="B2623" s="6">
        <f>TITRES_STAT!D2626</f>
        <v>8.3819999999999997</v>
      </c>
      <c r="C2623" s="2">
        <f t="shared" si="360"/>
        <v>0.33900000000000041</v>
      </c>
      <c r="D2623" s="2">
        <f t="shared" si="361"/>
        <v>0.33900000000000041</v>
      </c>
      <c r="E2623" s="2">
        <f t="shared" si="362"/>
        <v>0</v>
      </c>
      <c r="F2623" s="2">
        <f t="shared" si="368"/>
        <v>5.9536672850943086E-2</v>
      </c>
      <c r="G2623" s="2">
        <f t="shared" si="368"/>
        <v>1.8091098262238575E-2</v>
      </c>
      <c r="H2623" s="2">
        <f t="shared" si="364"/>
        <v>3.2909374537649589</v>
      </c>
      <c r="I2623" s="2">
        <f t="shared" si="365"/>
        <v>76.695069299540151</v>
      </c>
    </row>
    <row r="2624" spans="1:9" ht="13.5" x14ac:dyDescent="0.25">
      <c r="A2624" s="3">
        <f>TITRES_STAT!B2627</f>
        <v>45827</v>
      </c>
      <c r="B2624" s="6">
        <f>TITRES_STAT!D2627</f>
        <v>8.4667999999999992</v>
      </c>
      <c r="C2624" s="2">
        <f t="shared" si="360"/>
        <v>8.4799999999999542E-2</v>
      </c>
      <c r="D2624" s="2">
        <f t="shared" si="361"/>
        <v>8.4799999999999542E-2</v>
      </c>
      <c r="E2624" s="2">
        <f t="shared" si="362"/>
        <v>0</v>
      </c>
      <c r="F2624" s="2">
        <f t="shared" si="368"/>
        <v>6.1341196218732838E-2</v>
      </c>
      <c r="G2624" s="2">
        <f t="shared" si="368"/>
        <v>1.6798876957792964E-2</v>
      </c>
      <c r="H2624" s="2">
        <f t="shared" si="364"/>
        <v>3.6515057746331538</v>
      </c>
      <c r="I2624" s="2">
        <f t="shared" si="365"/>
        <v>78.501585326337334</v>
      </c>
    </row>
    <row r="2625" spans="1:9" ht="13.5" x14ac:dyDescent="0.25">
      <c r="A2625" s="3">
        <f>TITRES_STAT!B2628</f>
        <v>45828</v>
      </c>
      <c r="B2625" s="6">
        <f>TITRES_STAT!D2628</f>
        <v>8.4762000000000004</v>
      </c>
      <c r="C2625" s="2">
        <f t="shared" si="360"/>
        <v>9.4000000000011852E-3</v>
      </c>
      <c r="D2625" s="2">
        <f t="shared" si="361"/>
        <v>9.4000000000011852E-3</v>
      </c>
      <c r="E2625" s="2">
        <f t="shared" si="362"/>
        <v>0</v>
      </c>
      <c r="F2625" s="2">
        <f t="shared" si="368"/>
        <v>5.7631110774537718E-2</v>
      </c>
      <c r="G2625" s="2">
        <f t="shared" si="368"/>
        <v>1.5598957175093466E-2</v>
      </c>
      <c r="H2625" s="2">
        <f t="shared" si="364"/>
        <v>3.694548945012563</v>
      </c>
      <c r="I2625" s="2">
        <f t="shared" si="365"/>
        <v>78.698699029171081</v>
      </c>
    </row>
    <row r="2626" spans="1:9" ht="13.5" x14ac:dyDescent="0.25">
      <c r="A2626" s="3">
        <f>TITRES_STAT!B2629</f>
        <v>45831</v>
      </c>
      <c r="B2626" s="6">
        <f>TITRES_STAT!D2629</f>
        <v>8.4762000000000004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5.3514602862070736E-2</v>
      </c>
      <c r="G2626" s="2">
        <f t="shared" si="368"/>
        <v>1.4484745948301075E-2</v>
      </c>
      <c r="H2626" s="2">
        <f t="shared" si="364"/>
        <v>3.694548945012563</v>
      </c>
      <c r="I2626" s="2">
        <f t="shared" si="365"/>
        <v>78.698699029171081</v>
      </c>
    </row>
    <row r="2627" spans="1:9" ht="13.5" x14ac:dyDescent="0.25">
      <c r="A2627" s="3">
        <f>TITRES_STAT!B2630</f>
        <v>45832</v>
      </c>
      <c r="B2627" s="6">
        <f>TITRES_STAT!D2630</f>
        <v>8.4762000000000004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4.9692131229065684E-2</v>
      </c>
      <c r="G2627" s="2">
        <f t="shared" si="368"/>
        <v>1.345012123770814E-2</v>
      </c>
      <c r="H2627" s="2">
        <f t="shared" si="364"/>
        <v>3.6945489450125635</v>
      </c>
      <c r="I2627" s="2">
        <f t="shared" si="365"/>
        <v>78.698699029171081</v>
      </c>
    </row>
    <row r="2628" spans="1:9" ht="13.5" x14ac:dyDescent="0.25">
      <c r="A2628" s="3">
        <f>TITRES_STAT!B2631</f>
        <v>45833</v>
      </c>
      <c r="B2628" s="6">
        <f>TITRES_STAT!D2631</f>
        <v>8.4762000000000004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4.6142693284132417E-2</v>
      </c>
      <c r="G2628" s="2">
        <f t="shared" si="368"/>
        <v>1.2489398292157559E-2</v>
      </c>
      <c r="H2628" s="2">
        <f t="shared" si="364"/>
        <v>3.694548945012563</v>
      </c>
      <c r="I2628" s="2">
        <f t="shared" si="365"/>
        <v>78.698699029171081</v>
      </c>
    </row>
    <row r="2629" spans="1:9" ht="13.5" x14ac:dyDescent="0.25">
      <c r="A2629" s="3">
        <f>TITRES_STAT!B2632</f>
        <v>45835</v>
      </c>
      <c r="B2629" s="6">
        <f>TITRES_STAT!D2632</f>
        <v>8.4762000000000004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4.2846786620980105E-2</v>
      </c>
      <c r="G2629" s="2">
        <f t="shared" si="368"/>
        <v>1.1597298414146305E-2</v>
      </c>
      <c r="H2629" s="2">
        <f t="shared" si="364"/>
        <v>3.6945489450125635</v>
      </c>
      <c r="I2629" s="2">
        <f t="shared" si="365"/>
        <v>78.698699029171081</v>
      </c>
    </row>
    <row r="2630" spans="1:9" ht="13.5" x14ac:dyDescent="0.25">
      <c r="A2630" s="3">
        <f>TITRES_STAT!B2633</f>
        <v>45838</v>
      </c>
      <c r="B2630" s="6">
        <f>TITRES_STAT!D2633</f>
        <v>8.4762000000000004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3.9786301862338669E-2</v>
      </c>
      <c r="G2630" s="2">
        <f t="shared" si="368"/>
        <v>1.0768919955992997E-2</v>
      </c>
      <c r="H2630" s="2">
        <f t="shared" si="364"/>
        <v>3.6945489450125635</v>
      </c>
      <c r="I2630" s="2">
        <f t="shared" si="365"/>
        <v>78.698699029171081</v>
      </c>
    </row>
    <row r="2631" spans="1:9" ht="13.5" x14ac:dyDescent="0.25">
      <c r="A2631" s="3">
        <f>TITRES_STAT!B2634</f>
        <v>45839</v>
      </c>
      <c r="B2631" s="6">
        <f>TITRES_STAT!D2634</f>
        <v>8.4762000000000004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3.694442315788591E-2</v>
      </c>
      <c r="G2631" s="2">
        <f t="shared" si="368"/>
        <v>9.9997113877077822E-3</v>
      </c>
      <c r="H2631" s="2">
        <f t="shared" si="364"/>
        <v>3.6945489450125639</v>
      </c>
      <c r="I2631" s="2">
        <f t="shared" si="365"/>
        <v>78.698699029171081</v>
      </c>
    </row>
    <row r="2632" spans="1:9" ht="13.5" x14ac:dyDescent="0.25">
      <c r="A2632" s="3">
        <f>TITRES_STAT!B2635</f>
        <v>45840</v>
      </c>
      <c r="B2632" s="6">
        <f>TITRES_STAT!D2635</f>
        <v>8.4762000000000004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3.4305535789465484E-2</v>
      </c>
      <c r="G2632" s="2">
        <f t="shared" si="368"/>
        <v>9.2854462885857969E-3</v>
      </c>
      <c r="H2632" s="2">
        <f t="shared" si="364"/>
        <v>3.6945489450125639</v>
      </c>
      <c r="I2632" s="2">
        <f t="shared" si="365"/>
        <v>78.698699029171081</v>
      </c>
    </row>
    <row r="2633" spans="1:9" ht="13.5" x14ac:dyDescent="0.25">
      <c r="A2633" s="3">
        <f>TITRES_STAT!B2636</f>
        <v>45841</v>
      </c>
      <c r="B2633" s="6">
        <f>TITRES_STAT!D2636</f>
        <v>8.4762000000000004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3.1855140375932234E-2</v>
      </c>
      <c r="G2633" s="2">
        <f t="shared" si="368"/>
        <v>8.6222001251153833E-3</v>
      </c>
      <c r="H2633" s="2">
        <f t="shared" si="364"/>
        <v>3.6945489450125635</v>
      </c>
      <c r="I2633" s="2">
        <f t="shared" si="365"/>
        <v>78.698699029171081</v>
      </c>
    </row>
    <row r="2634" spans="1:9" ht="13.5" x14ac:dyDescent="0.25">
      <c r="A2634" s="3">
        <f>TITRES_STAT!B2637</f>
        <v>45842</v>
      </c>
      <c r="B2634" s="6">
        <f>TITRES_STAT!D2637</f>
        <v>8.0995000000000008</v>
      </c>
      <c r="C2634" s="2">
        <f t="shared" si="369"/>
        <v>-0.37669999999999959</v>
      </c>
      <c r="D2634" s="2">
        <f t="shared" si="370"/>
        <v>0</v>
      </c>
      <c r="E2634" s="2">
        <f t="shared" si="371"/>
        <v>0.37669999999999959</v>
      </c>
      <c r="F2634" s="2">
        <f t="shared" si="368"/>
        <v>2.9579773206222789E-2</v>
      </c>
      <c r="G2634" s="2">
        <f t="shared" si="368"/>
        <v>3.4913471544749969E-2</v>
      </c>
      <c r="H2634" s="2">
        <f t="shared" si="364"/>
        <v>0.84723093686943252</v>
      </c>
      <c r="I2634" s="2">
        <f t="shared" si="365"/>
        <v>45.864917047419347</v>
      </c>
    </row>
    <row r="2635" spans="1:9" ht="13.5" x14ac:dyDescent="0.25">
      <c r="A2635" s="3">
        <f>TITRES_STAT!B2638</f>
        <v>45845</v>
      </c>
      <c r="B2635" s="6">
        <f>TITRES_STAT!D2638</f>
        <v>8.0995000000000008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2.746693226292116E-2</v>
      </c>
      <c r="G2635" s="2">
        <f t="shared" si="368"/>
        <v>3.2419652148696403E-2</v>
      </c>
      <c r="H2635" s="2">
        <f t="shared" si="364"/>
        <v>0.8472309368694324</v>
      </c>
      <c r="I2635" s="2">
        <f t="shared" si="365"/>
        <v>45.864917047419347</v>
      </c>
    </row>
    <row r="2636" spans="1:9" ht="13.5" x14ac:dyDescent="0.25">
      <c r="A2636" s="3">
        <f>TITRES_STAT!B2639</f>
        <v>45846</v>
      </c>
      <c r="B2636" s="6">
        <f>TITRES_STAT!D2639</f>
        <v>8.0995000000000008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2.550500852985536E-2</v>
      </c>
      <c r="G2636" s="2">
        <f t="shared" si="368"/>
        <v>3.0103962709503801E-2</v>
      </c>
      <c r="H2636" s="2">
        <f t="shared" si="364"/>
        <v>0.84723093686943229</v>
      </c>
      <c r="I2636" s="2">
        <f t="shared" si="365"/>
        <v>45.864917047419347</v>
      </c>
    </row>
    <row r="2637" spans="1:9" ht="13.5" x14ac:dyDescent="0.25">
      <c r="A2637" s="3">
        <f>TITRES_STAT!B2640</f>
        <v>45847</v>
      </c>
      <c r="B2637" s="6">
        <f>TITRES_STAT!D2640</f>
        <v>8.0995000000000008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2.3683222206294263E-2</v>
      </c>
      <c r="G2637" s="2">
        <f t="shared" si="372"/>
        <v>2.7953679658824955E-2</v>
      </c>
      <c r="H2637" s="2">
        <f t="shared" si="364"/>
        <v>0.8472309368694324</v>
      </c>
      <c r="I2637" s="2">
        <f t="shared" si="365"/>
        <v>45.864917047419347</v>
      </c>
    </row>
    <row r="2638" spans="1:9" ht="13.5" x14ac:dyDescent="0.25">
      <c r="A2638" s="3">
        <f>TITRES_STAT!B2641</f>
        <v>45848</v>
      </c>
      <c r="B2638" s="6">
        <f>TITRES_STAT!D2641</f>
        <v>8.0995000000000008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2.1991563477273244E-2</v>
      </c>
      <c r="G2638" s="2">
        <f t="shared" si="372"/>
        <v>2.5956988254623174E-2</v>
      </c>
      <c r="H2638" s="2">
        <f t="shared" si="364"/>
        <v>0.8472309368694324</v>
      </c>
      <c r="I2638" s="2">
        <f t="shared" si="365"/>
        <v>45.864917047419347</v>
      </c>
    </row>
    <row r="2639" spans="1:9" ht="13.5" x14ac:dyDescent="0.25">
      <c r="A2639" s="3">
        <f>TITRES_STAT!B2642</f>
        <v>45849</v>
      </c>
      <c r="B2639" s="6">
        <f>TITRES_STAT!D2642</f>
        <v>8.0995000000000008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2.0420737514610869E-2</v>
      </c>
      <c r="G2639" s="2">
        <f t="shared" si="372"/>
        <v>2.4102917665007235E-2</v>
      </c>
      <c r="H2639" s="2">
        <f t="shared" si="364"/>
        <v>0.84723093686943229</v>
      </c>
      <c r="I2639" s="2">
        <f t="shared" si="365"/>
        <v>45.864917047419347</v>
      </c>
    </row>
    <row r="2640" spans="1:9" ht="13.5" x14ac:dyDescent="0.25">
      <c r="A2640" s="3">
        <f>TITRES_STAT!B2643</f>
        <v>45852</v>
      </c>
      <c r="B2640" s="6">
        <f>TITRES_STAT!D2643</f>
        <v>8.0995000000000008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1.8962113406424376E-2</v>
      </c>
      <c r="G2640" s="2">
        <f t="shared" si="372"/>
        <v>2.2381280688935291E-2</v>
      </c>
      <c r="H2640" s="2">
        <f t="shared" si="364"/>
        <v>0.84723093686943218</v>
      </c>
      <c r="I2640" s="2">
        <f t="shared" si="365"/>
        <v>45.86491704741934</v>
      </c>
    </row>
    <row r="2641" spans="1:9" ht="13.5" x14ac:dyDescent="0.25">
      <c r="A2641" s="3">
        <f>TITRES_STAT!B2644</f>
        <v>45853</v>
      </c>
      <c r="B2641" s="6">
        <f>TITRES_STAT!D2644</f>
        <v>8.0995000000000008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1.760767673453692E-2</v>
      </c>
      <c r="G2641" s="2">
        <f t="shared" si="372"/>
        <v>2.0782617782582773E-2</v>
      </c>
      <c r="H2641" s="2">
        <f t="shared" ref="H2641:H2693" si="373">F2641/G2641</f>
        <v>0.84723093686943196</v>
      </c>
      <c r="I2641" s="2">
        <f t="shared" ref="I2641:I2693" si="374">IF(G2641=0,100,100-(100/(1+H2641)))</f>
        <v>45.864917047419333</v>
      </c>
    </row>
    <row r="2642" spans="1:9" ht="13.5" x14ac:dyDescent="0.25">
      <c r="A2642" s="3">
        <f>TITRES_STAT!B2645</f>
        <v>45854</v>
      </c>
      <c r="B2642" s="6">
        <f>TITRES_STAT!D2645</f>
        <v>8.0995000000000008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1.6349985539212856E-2</v>
      </c>
      <c r="G2642" s="2">
        <f t="shared" si="372"/>
        <v>1.9298145083826858E-2</v>
      </c>
      <c r="H2642" s="2">
        <f t="shared" si="373"/>
        <v>0.84723093686943218</v>
      </c>
      <c r="I2642" s="2">
        <f t="shared" si="374"/>
        <v>45.86491704741934</v>
      </c>
    </row>
    <row r="2643" spans="1:9" ht="13.5" x14ac:dyDescent="0.25">
      <c r="A2643" s="3">
        <f>TITRES_STAT!B2646</f>
        <v>45855</v>
      </c>
      <c r="B2643" s="6">
        <f>TITRES_STAT!D2646</f>
        <v>8.0995000000000008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1.5182129429269081E-2</v>
      </c>
      <c r="G2643" s="2">
        <f t="shared" si="372"/>
        <v>1.7919706149267797E-2</v>
      </c>
      <c r="H2643" s="2">
        <f t="shared" si="373"/>
        <v>0.84723093686943218</v>
      </c>
      <c r="I2643" s="2">
        <f t="shared" si="374"/>
        <v>45.86491704741934</v>
      </c>
    </row>
    <row r="2644" spans="1:9" ht="13.5" x14ac:dyDescent="0.25">
      <c r="A2644" s="3">
        <f>TITRES_STAT!B2647</f>
        <v>45856</v>
      </c>
      <c r="B2644" s="6">
        <f>TITRES_STAT!D2647</f>
        <v>8.0995000000000008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1.4097691612892718E-2</v>
      </c>
      <c r="G2644" s="2">
        <f t="shared" si="372"/>
        <v>1.6639727138605811E-2</v>
      </c>
      <c r="H2644" s="2">
        <f t="shared" si="373"/>
        <v>0.84723093686943229</v>
      </c>
      <c r="I2644" s="2">
        <f t="shared" si="374"/>
        <v>45.864917047419347</v>
      </c>
    </row>
    <row r="2645" spans="1:9" ht="13.5" x14ac:dyDescent="0.25">
      <c r="A2645" s="3">
        <f>TITRES_STAT!B2648</f>
        <v>45859</v>
      </c>
      <c r="B2645" s="6">
        <f>TITRES_STAT!D2648</f>
        <v>8.0995000000000008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1.3090713640543237E-2</v>
      </c>
      <c r="G2645" s="2">
        <f t="shared" si="372"/>
        <v>1.5451175200133966E-2</v>
      </c>
      <c r="H2645" s="2">
        <f t="shared" si="373"/>
        <v>0.84723093686943218</v>
      </c>
      <c r="I2645" s="2">
        <f t="shared" si="374"/>
        <v>45.86491704741934</v>
      </c>
    </row>
    <row r="2646" spans="1:9" ht="13.5" x14ac:dyDescent="0.25">
      <c r="A2646" s="3">
        <f>TITRES_STAT!B2649</f>
        <v>45860</v>
      </c>
      <c r="B2646" s="6">
        <f>TITRES_STAT!D2649</f>
        <v>8.0995000000000008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1.215566266621872E-2</v>
      </c>
      <c r="G2646" s="2">
        <f t="shared" si="372"/>
        <v>1.4347519828695825E-2</v>
      </c>
      <c r="H2646" s="2">
        <f t="shared" si="373"/>
        <v>0.84723093686943229</v>
      </c>
      <c r="I2646" s="2">
        <f t="shared" si="374"/>
        <v>45.864917047419347</v>
      </c>
    </row>
    <row r="2647" spans="1:9" ht="13.5" x14ac:dyDescent="0.25">
      <c r="A2647" s="3">
        <f>TITRES_STAT!B2650</f>
        <v>45861</v>
      </c>
      <c r="B2647" s="6">
        <f>TITRES_STAT!D2650</f>
        <v>8.0995000000000008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1.1287401047203096E-2</v>
      </c>
      <c r="G2647" s="2">
        <f t="shared" si="372"/>
        <v>1.3322696983788979E-2</v>
      </c>
      <c r="H2647" s="2">
        <f t="shared" si="373"/>
        <v>0.84723093686943229</v>
      </c>
      <c r="I2647" s="2">
        <f t="shared" si="374"/>
        <v>45.864917047419347</v>
      </c>
    </row>
    <row r="2648" spans="1:9" ht="13.5" x14ac:dyDescent="0.25">
      <c r="A2648" s="3">
        <f>TITRES_STAT!B2651</f>
        <v>45862</v>
      </c>
      <c r="B2648" s="6">
        <f>TITRES_STAT!D2651</f>
        <v>8.0995000000000008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1.0481158115260018E-2</v>
      </c>
      <c r="G2648" s="2">
        <f t="shared" si="372"/>
        <v>1.2371075770661195E-2</v>
      </c>
      <c r="H2648" s="2">
        <f t="shared" si="373"/>
        <v>0.84723093686943218</v>
      </c>
      <c r="I2648" s="2">
        <f t="shared" si="374"/>
        <v>45.86491704741934</v>
      </c>
    </row>
    <row r="2649" spans="1:9" ht="13.5" x14ac:dyDescent="0.25">
      <c r="A2649" s="3">
        <f>TITRES_STAT!B2652</f>
        <v>45866</v>
      </c>
      <c r="B2649" s="6">
        <f>TITRES_STAT!D2652</f>
        <v>8.0995000000000008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9.7325039641700164E-3</v>
      </c>
      <c r="G2649" s="2">
        <f t="shared" si="372"/>
        <v>1.1487427501328253E-2</v>
      </c>
      <c r="H2649" s="2">
        <f t="shared" si="373"/>
        <v>0.84723093686943218</v>
      </c>
      <c r="I2649" s="2">
        <f t="shared" si="374"/>
        <v>45.86491704741934</v>
      </c>
    </row>
    <row r="2650" spans="1:9" ht="13.5" x14ac:dyDescent="0.25">
      <c r="A2650" s="3">
        <f>TITRES_STAT!B2653</f>
        <v>45867</v>
      </c>
      <c r="B2650" s="6">
        <f>TITRES_STAT!D2653</f>
        <v>8.1999999999999993</v>
      </c>
      <c r="C2650" s="2">
        <f t="shared" si="369"/>
        <v>0.10049999999999848</v>
      </c>
      <c r="D2650" s="2">
        <f t="shared" si="370"/>
        <v>0.10049999999999848</v>
      </c>
      <c r="E2650" s="2">
        <f t="shared" si="371"/>
        <v>0</v>
      </c>
      <c r="F2650" s="2">
        <f t="shared" si="372"/>
        <v>1.6215896538157765E-2</v>
      </c>
      <c r="G2650" s="2">
        <f t="shared" si="372"/>
        <v>1.0666896965519092E-2</v>
      </c>
      <c r="H2650" s="2">
        <f t="shared" si="373"/>
        <v>1.5202074783862543</v>
      </c>
      <c r="I2650" s="2">
        <f t="shared" si="374"/>
        <v>60.320727218843004</v>
      </c>
    </row>
    <row r="2651" spans="1:9" ht="13.5" x14ac:dyDescent="0.25">
      <c r="A2651" s="3">
        <f>TITRES_STAT!B2654</f>
        <v>45868</v>
      </c>
      <c r="B2651" s="6">
        <f>TITRES_STAT!D2654</f>
        <v>8.1999999999999993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1.505761821400364E-2</v>
      </c>
      <c r="G2651" s="2">
        <f t="shared" si="372"/>
        <v>9.9049757536962997E-3</v>
      </c>
      <c r="H2651" s="2">
        <f t="shared" si="373"/>
        <v>1.5202074783862543</v>
      </c>
      <c r="I2651" s="2">
        <f t="shared" si="374"/>
        <v>60.320727218843004</v>
      </c>
    </row>
    <row r="2652" spans="1:9" ht="13.5" x14ac:dyDescent="0.25">
      <c r="A2652" s="3">
        <f>TITRES_STAT!B2655</f>
        <v>45869</v>
      </c>
      <c r="B2652" s="6">
        <f>TITRES_STAT!D2655</f>
        <v>8.1999999999999993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1.3982074055860522E-2</v>
      </c>
      <c r="G2652" s="2">
        <f t="shared" si="372"/>
        <v>9.1974774855751347E-3</v>
      </c>
      <c r="H2652" s="2">
        <f t="shared" si="373"/>
        <v>1.5202074783862543</v>
      </c>
      <c r="I2652" s="2">
        <f t="shared" si="374"/>
        <v>60.320727218843004</v>
      </c>
    </row>
    <row r="2653" spans="1:9" ht="13.5" x14ac:dyDescent="0.25">
      <c r="A2653" s="3">
        <f>TITRES_STAT!B2656</f>
        <v>45870</v>
      </c>
      <c r="B2653" s="6">
        <f>TITRES_STAT!D2656</f>
        <v>8.1999999999999993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1.2983354480441913E-2</v>
      </c>
      <c r="G2653" s="2">
        <f t="shared" si="375"/>
        <v>8.5405148080340536E-3</v>
      </c>
      <c r="H2653" s="2">
        <f t="shared" si="373"/>
        <v>1.5202074783862543</v>
      </c>
      <c r="I2653" s="2">
        <f t="shared" si="374"/>
        <v>60.320727218843004</v>
      </c>
    </row>
    <row r="2654" spans="1:9" ht="13.5" x14ac:dyDescent="0.25">
      <c r="A2654" s="3">
        <f>TITRES_STAT!B2657</f>
        <v>45873</v>
      </c>
      <c r="B2654" s="6">
        <f>TITRES_STAT!D2657</f>
        <v>8.1999999999999993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1.2055972017553205E-2</v>
      </c>
      <c r="G2654" s="2">
        <f t="shared" si="375"/>
        <v>7.9304780360316216E-3</v>
      </c>
      <c r="H2654" s="2">
        <f t="shared" si="373"/>
        <v>1.5202074783862543</v>
      </c>
      <c r="I2654" s="2">
        <f t="shared" si="374"/>
        <v>60.320727218843004</v>
      </c>
    </row>
    <row r="2655" spans="1:9" ht="13.5" x14ac:dyDescent="0.25">
      <c r="A2655" s="3">
        <f>TITRES_STAT!B2658</f>
        <v>45874</v>
      </c>
      <c r="B2655" s="6">
        <f>TITRES_STAT!D2658</f>
        <v>8.1999999999999993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1.1194831159156548E-2</v>
      </c>
      <c r="G2655" s="2">
        <f t="shared" si="375"/>
        <v>7.3640153191722197E-3</v>
      </c>
      <c r="H2655" s="2">
        <f t="shared" si="373"/>
        <v>1.5202074783862543</v>
      </c>
      <c r="I2655" s="2">
        <f t="shared" si="374"/>
        <v>60.320727218843004</v>
      </c>
    </row>
    <row r="2656" spans="1:9" ht="13.5" x14ac:dyDescent="0.25">
      <c r="A2656" s="3">
        <f>TITRES_STAT!B2659</f>
        <v>45875</v>
      </c>
      <c r="B2656" s="6">
        <f>TITRES_STAT!D2659</f>
        <v>8.1999999999999993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1.0395200362073937E-2</v>
      </c>
      <c r="G2656" s="2">
        <f t="shared" si="375"/>
        <v>6.8380142249456332E-3</v>
      </c>
      <c r="H2656" s="2">
        <f t="shared" si="373"/>
        <v>1.5202074783862543</v>
      </c>
      <c r="I2656" s="2">
        <f t="shared" si="374"/>
        <v>60.320727218843004</v>
      </c>
    </row>
    <row r="2657" spans="1:9" ht="13.5" x14ac:dyDescent="0.25">
      <c r="A2657" s="3">
        <f>TITRES_STAT!B2660</f>
        <v>45876</v>
      </c>
      <c r="B2657" s="6">
        <f>TITRES_STAT!D2660</f>
        <v>8.1999999999999993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9.6526860504972268E-3</v>
      </c>
      <c r="G2657" s="2">
        <f t="shared" si="375"/>
        <v>6.349584637449516E-3</v>
      </c>
      <c r="H2657" s="2">
        <f t="shared" si="373"/>
        <v>1.5202074783862543</v>
      </c>
      <c r="I2657" s="2">
        <f t="shared" si="374"/>
        <v>60.320727218843004</v>
      </c>
    </row>
    <row r="2658" spans="1:9" ht="13.5" x14ac:dyDescent="0.25">
      <c r="A2658" s="3">
        <f>TITRES_STAT!B2661</f>
        <v>45877</v>
      </c>
      <c r="B2658" s="6">
        <f>TITRES_STAT!D2661</f>
        <v>8.1999999999999993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8.9632084754617102E-3</v>
      </c>
      <c r="G2658" s="2">
        <f t="shared" si="375"/>
        <v>5.8960428776316937E-3</v>
      </c>
      <c r="H2658" s="2">
        <f t="shared" si="373"/>
        <v>1.520207478386254</v>
      </c>
      <c r="I2658" s="2">
        <f t="shared" si="374"/>
        <v>60.320727218843004</v>
      </c>
    </row>
    <row r="2659" spans="1:9" ht="13.5" x14ac:dyDescent="0.25">
      <c r="A2659" s="3">
        <f>TITRES_STAT!B2662</f>
        <v>45880</v>
      </c>
      <c r="B2659" s="6">
        <f>TITRES_STAT!D2662</f>
        <v>8.1999999999999993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8.322979298643016E-3</v>
      </c>
      <c r="G2659" s="2">
        <f t="shared" si="375"/>
        <v>5.4748969578008585E-3</v>
      </c>
      <c r="H2659" s="2">
        <f t="shared" si="373"/>
        <v>1.520207478386254</v>
      </c>
      <c r="I2659" s="2">
        <f t="shared" si="374"/>
        <v>60.320727218843004</v>
      </c>
    </row>
    <row r="2660" spans="1:9" ht="13.5" x14ac:dyDescent="0.25">
      <c r="A2660" s="3">
        <f>TITRES_STAT!B2663</f>
        <v>45881</v>
      </c>
      <c r="B2660" s="6">
        <f>TITRES_STAT!D2663</f>
        <v>8.1999999999999993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7.7284807773113718E-3</v>
      </c>
      <c r="G2660" s="2">
        <f t="shared" si="375"/>
        <v>5.0838328893865114E-3</v>
      </c>
      <c r="H2660" s="2">
        <f t="shared" si="373"/>
        <v>1.5202074783862538</v>
      </c>
      <c r="I2660" s="2">
        <f t="shared" si="374"/>
        <v>60.320727218842997</v>
      </c>
    </row>
    <row r="2661" spans="1:9" ht="13.5" x14ac:dyDescent="0.25">
      <c r="A2661" s="3">
        <f>TITRES_STAT!B2664</f>
        <v>45883</v>
      </c>
      <c r="B2661" s="6">
        <f>TITRES_STAT!D2664</f>
        <v>8.1999999999999993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7.176446436074845E-3</v>
      </c>
      <c r="G2661" s="2">
        <f t="shared" si="375"/>
        <v>4.7207019687160465E-3</v>
      </c>
      <c r="H2661" s="2">
        <f t="shared" si="373"/>
        <v>1.5202074783862538</v>
      </c>
      <c r="I2661" s="2">
        <f t="shared" si="374"/>
        <v>60.320727218842997</v>
      </c>
    </row>
    <row r="2662" spans="1:9" ht="13.5" x14ac:dyDescent="0.25">
      <c r="A2662" s="3">
        <f>TITRES_STAT!B2665</f>
        <v>45884</v>
      </c>
      <c r="B2662" s="6">
        <f>TITRES_STAT!D2665</f>
        <v>8.4499999999999993</v>
      </c>
      <c r="C2662" s="2">
        <f t="shared" si="369"/>
        <v>0.25</v>
      </c>
      <c r="D2662" s="2">
        <f t="shared" si="370"/>
        <v>0.25</v>
      </c>
      <c r="E2662" s="2">
        <f t="shared" si="371"/>
        <v>0</v>
      </c>
      <c r="F2662" s="2">
        <f t="shared" si="375"/>
        <v>2.4520985976355214E-2</v>
      </c>
      <c r="G2662" s="2">
        <f t="shared" si="375"/>
        <v>4.3835089709506145E-3</v>
      </c>
      <c r="H2662" s="2">
        <f t="shared" si="373"/>
        <v>5.5939171423749947</v>
      </c>
      <c r="I2662" s="2">
        <f t="shared" si="374"/>
        <v>84.834507646848891</v>
      </c>
    </row>
    <row r="2663" spans="1:9" ht="13.5" x14ac:dyDescent="0.25">
      <c r="A2663" s="3">
        <f>TITRES_STAT!B2666</f>
        <v>45887</v>
      </c>
      <c r="B2663" s="6">
        <f>TITRES_STAT!D2666</f>
        <v>8.4499999999999993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2.2769486978044127E-2</v>
      </c>
      <c r="G2663" s="2">
        <f t="shared" si="375"/>
        <v>4.0704011873112849E-3</v>
      </c>
      <c r="H2663" s="2">
        <f t="shared" si="373"/>
        <v>5.5939171423749947</v>
      </c>
      <c r="I2663" s="2">
        <f t="shared" si="374"/>
        <v>84.834507646848891</v>
      </c>
    </row>
    <row r="2664" spans="1:9" ht="13.5" x14ac:dyDescent="0.25">
      <c r="A2664" s="3">
        <f>TITRES_STAT!B2667</f>
        <v>45888</v>
      </c>
      <c r="B2664" s="6">
        <f>TITRES_STAT!D2667</f>
        <v>8.4499999999999993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2.1143095051040974E-2</v>
      </c>
      <c r="G2664" s="2">
        <f t="shared" si="375"/>
        <v>3.7796582453604789E-3</v>
      </c>
      <c r="H2664" s="2">
        <f t="shared" si="373"/>
        <v>5.5939171423749938</v>
      </c>
      <c r="I2664" s="2">
        <f t="shared" si="374"/>
        <v>84.834507646848891</v>
      </c>
    </row>
    <row r="2665" spans="1:9" ht="13.5" x14ac:dyDescent="0.25">
      <c r="A2665" s="3">
        <f>TITRES_STAT!B2668</f>
        <v>45889</v>
      </c>
      <c r="B2665" s="6">
        <f>TITRES_STAT!D2668</f>
        <v>8.4499999999999993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1.9632873975966619E-2</v>
      </c>
      <c r="G2665" s="2">
        <f t="shared" si="375"/>
        <v>3.5096826564061591E-3</v>
      </c>
      <c r="H2665" s="2">
        <f t="shared" si="373"/>
        <v>5.5939171423749938</v>
      </c>
      <c r="I2665" s="2">
        <f t="shared" si="374"/>
        <v>84.834507646848891</v>
      </c>
    </row>
    <row r="2666" spans="1:9" ht="13.5" x14ac:dyDescent="0.25">
      <c r="A2666" s="3">
        <f>TITRES_STAT!B2669</f>
        <v>45890</v>
      </c>
      <c r="B2666" s="6">
        <f>TITRES_STAT!D2669</f>
        <v>8.4499999999999993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1.8230525834826147E-2</v>
      </c>
      <c r="G2666" s="2">
        <f t="shared" si="375"/>
        <v>3.2589910380914334E-3</v>
      </c>
      <c r="H2666" s="2">
        <f t="shared" si="373"/>
        <v>5.5939171423749938</v>
      </c>
      <c r="I2666" s="2">
        <f t="shared" si="374"/>
        <v>84.834507646848891</v>
      </c>
    </row>
    <row r="2667" spans="1:9" ht="13.5" x14ac:dyDescent="0.25">
      <c r="A2667" s="3">
        <f>TITRES_STAT!B2670</f>
        <v>45891</v>
      </c>
      <c r="B2667" s="6">
        <f>TITRES_STAT!D2670</f>
        <v>8.51</v>
      </c>
      <c r="C2667" s="2">
        <f t="shared" si="369"/>
        <v>6.0000000000000497E-2</v>
      </c>
      <c r="D2667" s="2">
        <f t="shared" si="370"/>
        <v>6.0000000000000497E-2</v>
      </c>
      <c r="E2667" s="2">
        <f t="shared" si="371"/>
        <v>0</v>
      </c>
      <c r="F2667" s="2">
        <f t="shared" si="375"/>
        <v>2.121405970376717E-2</v>
      </c>
      <c r="G2667" s="2">
        <f t="shared" si="375"/>
        <v>3.0262059639420452E-3</v>
      </c>
      <c r="H2667" s="2">
        <f t="shared" si="373"/>
        <v>7.0101176048615574</v>
      </c>
      <c r="I2667" s="2">
        <f t="shared" si="374"/>
        <v>87.515788789504498</v>
      </c>
    </row>
    <row r="2668" spans="1:9" ht="13.5" x14ac:dyDescent="0.25">
      <c r="A2668" s="3">
        <f>TITRES_STAT!B2671</f>
        <v>45894</v>
      </c>
      <c r="B2668" s="6">
        <f>TITRES_STAT!D2671</f>
        <v>8.51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1.9698769724926658E-2</v>
      </c>
      <c r="G2668" s="2">
        <f t="shared" si="375"/>
        <v>2.8100483950890417E-3</v>
      </c>
      <c r="H2668" s="2">
        <f t="shared" si="373"/>
        <v>7.0101176048615583</v>
      </c>
      <c r="I2668" s="2">
        <f t="shared" si="374"/>
        <v>87.515788789504512</v>
      </c>
    </row>
    <row r="2669" spans="1:9" ht="13.5" x14ac:dyDescent="0.25">
      <c r="A2669" s="3">
        <f>TITRES_STAT!B2672</f>
        <v>45895</v>
      </c>
      <c r="B2669" s="6">
        <f>TITRES_STAT!D2672</f>
        <v>8.81</v>
      </c>
      <c r="C2669" s="2">
        <f t="shared" si="369"/>
        <v>0.30000000000000071</v>
      </c>
      <c r="D2669" s="2">
        <f t="shared" si="370"/>
        <v>0.30000000000000071</v>
      </c>
      <c r="E2669" s="2">
        <f t="shared" si="371"/>
        <v>0</v>
      </c>
      <c r="F2669" s="2">
        <f t="shared" ref="F2669:G2684" si="376">((F2668*13)+D2669)/14</f>
        <v>3.9720286173146234E-2</v>
      </c>
      <c r="G2669" s="2">
        <f t="shared" si="376"/>
        <v>2.6093306525826815E-3</v>
      </c>
      <c r="H2669" s="2">
        <f t="shared" si="373"/>
        <v>15.222404310404897</v>
      </c>
      <c r="I2669" s="2">
        <f t="shared" si="374"/>
        <v>93.835685630405536</v>
      </c>
    </row>
    <row r="2670" spans="1:9" ht="13.5" x14ac:dyDescent="0.25">
      <c r="A2670" s="3">
        <f>TITRES_STAT!B2673</f>
        <v>45896</v>
      </c>
      <c r="B2670" s="6">
        <f>TITRES_STAT!D2673</f>
        <v>8.81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3.6883122875064359E-2</v>
      </c>
      <c r="G2670" s="2">
        <f t="shared" si="376"/>
        <v>2.4229498916839183E-3</v>
      </c>
      <c r="H2670" s="2">
        <f t="shared" si="373"/>
        <v>15.222404310404897</v>
      </c>
      <c r="I2670" s="2">
        <f t="shared" si="374"/>
        <v>93.835685630405536</v>
      </c>
    </row>
    <row r="2671" spans="1:9" ht="13.5" x14ac:dyDescent="0.25">
      <c r="A2671" s="3">
        <f>TITRES_STAT!B2674</f>
        <v>45897</v>
      </c>
      <c r="B2671" s="6">
        <f>TITRES_STAT!D2674</f>
        <v>8.82</v>
      </c>
      <c r="C2671" s="2">
        <f t="shared" si="369"/>
        <v>9.9999999999997868E-3</v>
      </c>
      <c r="D2671" s="2">
        <f t="shared" si="370"/>
        <v>9.9999999999997868E-3</v>
      </c>
      <c r="E2671" s="2">
        <f t="shared" si="371"/>
        <v>0</v>
      </c>
      <c r="F2671" s="2">
        <f t="shared" si="376"/>
        <v>3.4962899812559747E-2</v>
      </c>
      <c r="G2671" s="2">
        <f t="shared" si="376"/>
        <v>2.2498820422779237E-3</v>
      </c>
      <c r="H2671" s="2">
        <f t="shared" si="373"/>
        <v>15.539881271802624</v>
      </c>
      <c r="I2671" s="2">
        <f t="shared" si="374"/>
        <v>93.954007386347982</v>
      </c>
    </row>
    <row r="2672" spans="1:9" ht="13.5" x14ac:dyDescent="0.25">
      <c r="A2672" s="3">
        <f>TITRES_STAT!B2675</f>
        <v>45898</v>
      </c>
      <c r="B2672" s="6">
        <f>TITRES_STAT!D2675</f>
        <v>8.83</v>
      </c>
      <c r="C2672" s="2">
        <f t="shared" si="369"/>
        <v>9.9999999999997868E-3</v>
      </c>
      <c r="D2672" s="2">
        <f t="shared" si="370"/>
        <v>9.9999999999997868E-3</v>
      </c>
      <c r="E2672" s="2">
        <f t="shared" si="371"/>
        <v>0</v>
      </c>
      <c r="F2672" s="2">
        <f t="shared" si="376"/>
        <v>3.3179835540234036E-2</v>
      </c>
      <c r="G2672" s="2">
        <f t="shared" si="376"/>
        <v>2.0891761821152147E-3</v>
      </c>
      <c r="H2672" s="2">
        <f t="shared" si="373"/>
        <v>15.881779537923251</v>
      </c>
      <c r="I2672" s="2">
        <f t="shared" si="374"/>
        <v>94.076453861077866</v>
      </c>
    </row>
    <row r="2673" spans="1:9" ht="13.5" x14ac:dyDescent="0.25">
      <c r="A2673" s="3">
        <f>TITRES_STAT!B2676</f>
        <v>45901</v>
      </c>
      <c r="B2673" s="6">
        <f>TITRES_STAT!D2676</f>
        <v>8.89</v>
      </c>
      <c r="C2673" s="2">
        <f t="shared" si="369"/>
        <v>6.0000000000000497E-2</v>
      </c>
      <c r="D2673" s="2">
        <f t="shared" si="370"/>
        <v>6.0000000000000497E-2</v>
      </c>
      <c r="E2673" s="2">
        <f t="shared" si="371"/>
        <v>0</v>
      </c>
      <c r="F2673" s="2">
        <f t="shared" si="376"/>
        <v>3.5095561573074495E-2</v>
      </c>
      <c r="G2673" s="2">
        <f t="shared" si="376"/>
        <v>1.939949311964128E-3</v>
      </c>
      <c r="H2673" s="2">
        <f t="shared" si="373"/>
        <v>18.090968334395047</v>
      </c>
      <c r="I2673" s="2">
        <f t="shared" si="374"/>
        <v>94.761921016869735</v>
      </c>
    </row>
    <row r="2674" spans="1:9" ht="13.5" x14ac:dyDescent="0.25">
      <c r="A2674" s="3">
        <f>TITRES_STAT!B2677</f>
        <v>45902</v>
      </c>
      <c r="B2674" s="6">
        <f>TITRES_STAT!D2677</f>
        <v>8.89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3.2588735746426317E-2</v>
      </c>
      <c r="G2674" s="2">
        <f t="shared" si="376"/>
        <v>1.8013815039666903E-3</v>
      </c>
      <c r="H2674" s="2">
        <f t="shared" si="373"/>
        <v>18.090968334395047</v>
      </c>
      <c r="I2674" s="2">
        <f t="shared" si="374"/>
        <v>94.761921016869735</v>
      </c>
    </row>
    <row r="2675" spans="1:9" ht="13.5" x14ac:dyDescent="0.25">
      <c r="A2675" s="3">
        <f>TITRES_STAT!B2678</f>
        <v>45903</v>
      </c>
      <c r="B2675" s="6">
        <f>TITRES_STAT!D2678</f>
        <v>8.89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3.0260968907395863E-2</v>
      </c>
      <c r="G2675" s="2">
        <f t="shared" si="376"/>
        <v>1.6727113965404983E-3</v>
      </c>
      <c r="H2675" s="2">
        <f t="shared" si="373"/>
        <v>18.090968334395043</v>
      </c>
      <c r="I2675" s="2">
        <f t="shared" si="374"/>
        <v>94.761921016869735</v>
      </c>
    </row>
    <row r="2676" spans="1:9" ht="13.5" x14ac:dyDescent="0.25">
      <c r="A2676" s="3">
        <f>TITRES_STAT!B2679</f>
        <v>45905</v>
      </c>
      <c r="B2676" s="6">
        <f>TITRES_STAT!D2679</f>
        <v>8.92</v>
      </c>
      <c r="C2676" s="2">
        <f t="shared" si="369"/>
        <v>2.9999999999999361E-2</v>
      </c>
      <c r="D2676" s="2">
        <f t="shared" si="370"/>
        <v>2.9999999999999361E-2</v>
      </c>
      <c r="E2676" s="2">
        <f t="shared" si="371"/>
        <v>0</v>
      </c>
      <c r="F2676" s="2">
        <f t="shared" si="376"/>
        <v>3.0242328271153255E-2</v>
      </c>
      <c r="G2676" s="2">
        <f t="shared" si="376"/>
        <v>1.5532320110733197E-3</v>
      </c>
      <c r="H2676" s="2">
        <f t="shared" si="373"/>
        <v>19.470580090771563</v>
      </c>
      <c r="I2676" s="2">
        <f t="shared" si="374"/>
        <v>95.114940585143387</v>
      </c>
    </row>
    <row r="2677" spans="1:9" ht="13.5" x14ac:dyDescent="0.25">
      <c r="A2677" s="3">
        <f>TITRES_STAT!B2680</f>
        <v>45908</v>
      </c>
      <c r="B2677" s="6">
        <f>TITRES_STAT!D2680</f>
        <v>8.92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2.8082161966070881E-2</v>
      </c>
      <c r="G2677" s="2">
        <f t="shared" si="376"/>
        <v>1.4422868674252253E-3</v>
      </c>
      <c r="H2677" s="2">
        <f t="shared" si="373"/>
        <v>19.470580090771566</v>
      </c>
      <c r="I2677" s="2">
        <f t="shared" si="374"/>
        <v>95.114940585143387</v>
      </c>
    </row>
    <row r="2678" spans="1:9" ht="13.5" x14ac:dyDescent="0.25">
      <c r="A2678" s="3">
        <f>TITRES_STAT!B2681</f>
        <v>45909</v>
      </c>
      <c r="B2678" s="6">
        <f>TITRES_STAT!D2681</f>
        <v>9.32</v>
      </c>
      <c r="C2678" s="2">
        <f t="shared" si="369"/>
        <v>0.40000000000000036</v>
      </c>
      <c r="D2678" s="2">
        <f t="shared" si="370"/>
        <v>0.40000000000000036</v>
      </c>
      <c r="E2678" s="2">
        <f t="shared" si="371"/>
        <v>0</v>
      </c>
      <c r="F2678" s="2">
        <f t="shared" si="376"/>
        <v>5.464772182563727E-2</v>
      </c>
      <c r="G2678" s="2">
        <f t="shared" si="376"/>
        <v>1.3392663768948521E-3</v>
      </c>
      <c r="H2678" s="2">
        <f t="shared" si="373"/>
        <v>40.804221451702844</v>
      </c>
      <c r="I2678" s="2">
        <f t="shared" si="374"/>
        <v>97.607897084854656</v>
      </c>
    </row>
    <row r="2679" spans="1:9" ht="13.5" x14ac:dyDescent="0.25">
      <c r="A2679" s="3">
        <f>TITRES_STAT!B2682</f>
        <v>45910</v>
      </c>
      <c r="B2679" s="6">
        <f>TITRES_STAT!D2682</f>
        <v>8.9499999999999993</v>
      </c>
      <c r="C2679" s="2">
        <f t="shared" si="369"/>
        <v>-0.37000000000000099</v>
      </c>
      <c r="D2679" s="2">
        <f t="shared" si="370"/>
        <v>0</v>
      </c>
      <c r="E2679" s="2">
        <f t="shared" si="371"/>
        <v>0.37000000000000099</v>
      </c>
      <c r="F2679" s="2">
        <f t="shared" si="376"/>
        <v>5.0744313123806041E-2</v>
      </c>
      <c r="G2679" s="2">
        <f t="shared" si="376"/>
        <v>2.7672175921402437E-2</v>
      </c>
      <c r="H2679" s="2">
        <f t="shared" si="373"/>
        <v>1.8337666422740166</v>
      </c>
      <c r="I2679" s="2">
        <f t="shared" si="374"/>
        <v>64.711279147617859</v>
      </c>
    </row>
    <row r="2680" spans="1:9" ht="13.5" x14ac:dyDescent="0.25">
      <c r="A2680" s="3">
        <f>TITRES_STAT!B2683</f>
        <v>45911</v>
      </c>
      <c r="B2680" s="6">
        <f>TITRES_STAT!D2683</f>
        <v>8.9499999999999993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4.7119719329248466E-2</v>
      </c>
      <c r="G2680" s="2">
        <f t="shared" si="376"/>
        <v>2.5695591927016547E-2</v>
      </c>
      <c r="H2680" s="2">
        <f t="shared" si="373"/>
        <v>1.8337666422740169</v>
      </c>
      <c r="I2680" s="2">
        <f t="shared" si="374"/>
        <v>64.711279147617859</v>
      </c>
    </row>
    <row r="2681" spans="1:9" ht="13.5" x14ac:dyDescent="0.25">
      <c r="A2681" s="3">
        <f>TITRES_STAT!B2684</f>
        <v>45912</v>
      </c>
      <c r="B2681" s="6">
        <f>TITRES_STAT!D2684</f>
        <v>9.35</v>
      </c>
      <c r="C2681" s="2">
        <f t="shared" si="369"/>
        <v>0.40000000000000036</v>
      </c>
      <c r="D2681" s="2">
        <f t="shared" si="370"/>
        <v>0.40000000000000036</v>
      </c>
      <c r="E2681" s="2">
        <f t="shared" si="371"/>
        <v>0</v>
      </c>
      <c r="F2681" s="2">
        <f t="shared" si="376"/>
        <v>7.2325453662873601E-2</v>
      </c>
      <c r="G2681" s="2">
        <f t="shared" si="376"/>
        <v>2.3860192503658222E-2</v>
      </c>
      <c r="H2681" s="2">
        <f t="shared" si="373"/>
        <v>3.0312183630448386</v>
      </c>
      <c r="I2681" s="2">
        <f t="shared" si="374"/>
        <v>75.1936037708291</v>
      </c>
    </row>
    <row r="2682" spans="1:9" ht="13.5" x14ac:dyDescent="0.25">
      <c r="A2682" s="3">
        <f>TITRES_STAT!B2685</f>
        <v>45915</v>
      </c>
      <c r="B2682" s="6">
        <f>TITRES_STAT!D2685</f>
        <v>9.73</v>
      </c>
      <c r="C2682" s="2">
        <f t="shared" si="369"/>
        <v>0.38000000000000078</v>
      </c>
      <c r="D2682" s="2">
        <f t="shared" si="370"/>
        <v>0.38000000000000078</v>
      </c>
      <c r="E2682" s="2">
        <f t="shared" si="371"/>
        <v>0</v>
      </c>
      <c r="F2682" s="2">
        <f t="shared" si="376"/>
        <v>9.4302206972668404E-2</v>
      </c>
      <c r="G2682" s="2">
        <f t="shared" si="376"/>
        <v>2.2155893039111203E-2</v>
      </c>
      <c r="H2682" s="2">
        <f t="shared" si="373"/>
        <v>4.2563035850642192</v>
      </c>
      <c r="I2682" s="2">
        <f t="shared" si="374"/>
        <v>80.975223675407591</v>
      </c>
    </row>
    <row r="2683" spans="1:9" ht="13.5" x14ac:dyDescent="0.25">
      <c r="A2683" s="3">
        <f>TITRES_STAT!B2686</f>
        <v>45916</v>
      </c>
      <c r="B2683" s="6">
        <f>TITRES_STAT!D2686</f>
        <v>9.7200000000000006</v>
      </c>
      <c r="C2683" s="2">
        <f t="shared" si="369"/>
        <v>-9.9999999999997868E-3</v>
      </c>
      <c r="D2683" s="2">
        <f t="shared" si="370"/>
        <v>0</v>
      </c>
      <c r="E2683" s="2">
        <f t="shared" si="371"/>
        <v>9.9999999999997868E-3</v>
      </c>
      <c r="F2683" s="2">
        <f t="shared" si="376"/>
        <v>8.7566335046049243E-2</v>
      </c>
      <c r="G2683" s="2">
        <f t="shared" si="376"/>
        <v>2.128761496488896E-2</v>
      </c>
      <c r="H2683" s="2">
        <f t="shared" si="373"/>
        <v>4.1134873582821774</v>
      </c>
      <c r="I2683" s="2">
        <f t="shared" si="374"/>
        <v>80.443874601932336</v>
      </c>
    </row>
    <row r="2684" spans="1:9" ht="13.5" x14ac:dyDescent="0.25">
      <c r="A2684" s="3">
        <f>TITRES_STAT!B2687</f>
        <v>45917</v>
      </c>
      <c r="B2684" s="6">
        <f>TITRES_STAT!D2687</f>
        <v>9.7200000000000006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8.1311596828474303E-2</v>
      </c>
      <c r="G2684" s="2">
        <f t="shared" si="376"/>
        <v>1.9767071038825464E-2</v>
      </c>
      <c r="H2684" s="2">
        <f t="shared" si="373"/>
        <v>4.1134873582821774</v>
      </c>
      <c r="I2684" s="2">
        <f t="shared" si="374"/>
        <v>80.443874601932336</v>
      </c>
    </row>
    <row r="2685" spans="1:9" ht="13.5" x14ac:dyDescent="0.25">
      <c r="A2685" s="3">
        <f>TITRES_STAT!B2688</f>
        <v>45918</v>
      </c>
      <c r="B2685" s="6">
        <f>TITRES_STAT!D2688</f>
        <v>9.7200000000000006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7.5503625626440418E-2</v>
      </c>
      <c r="G2685" s="2">
        <f t="shared" si="377"/>
        <v>1.8355137393195074E-2</v>
      </c>
      <c r="H2685" s="2">
        <f t="shared" si="373"/>
        <v>4.1134873582821774</v>
      </c>
      <c r="I2685" s="2">
        <f t="shared" si="374"/>
        <v>80.443874601932336</v>
      </c>
    </row>
    <row r="2686" spans="1:9" ht="13.5" x14ac:dyDescent="0.25">
      <c r="A2686" s="3">
        <f>TITRES_STAT!B2689</f>
        <v>45919</v>
      </c>
      <c r="B2686" s="6">
        <f>TITRES_STAT!D2689</f>
        <v>9.4499999999999993</v>
      </c>
      <c r="C2686" s="2">
        <f t="shared" si="369"/>
        <v>-0.27000000000000135</v>
      </c>
      <c r="D2686" s="2">
        <f t="shared" si="370"/>
        <v>0</v>
      </c>
      <c r="E2686" s="2">
        <f t="shared" si="371"/>
        <v>0.27000000000000135</v>
      </c>
      <c r="F2686" s="2">
        <f t="shared" si="377"/>
        <v>7.0110509510266109E-2</v>
      </c>
      <c r="G2686" s="2">
        <f t="shared" si="377"/>
        <v>3.6329770436538386E-2</v>
      </c>
      <c r="H2686" s="2">
        <f t="shared" si="373"/>
        <v>1.9298362931507269</v>
      </c>
      <c r="I2686" s="2">
        <f t="shared" si="374"/>
        <v>65.868400144480205</v>
      </c>
    </row>
    <row r="2687" spans="1:9" ht="13.5" x14ac:dyDescent="0.25">
      <c r="A2687" s="3">
        <f>TITRES_STAT!B2690</f>
        <v>45922</v>
      </c>
      <c r="B2687" s="6">
        <f>TITRES_STAT!D2690</f>
        <v>9.4499999999999993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6.5102615973818528E-2</v>
      </c>
      <c r="G2687" s="2">
        <f t="shared" si="377"/>
        <v>3.3734786833928505E-2</v>
      </c>
      <c r="H2687" s="2">
        <f t="shared" si="373"/>
        <v>1.9298362931507267</v>
      </c>
      <c r="I2687" s="2">
        <f t="shared" si="374"/>
        <v>65.868400144480205</v>
      </c>
    </row>
    <row r="2688" spans="1:9" ht="13.5" x14ac:dyDescent="0.25">
      <c r="A2688" s="3">
        <f>TITRES_STAT!B2691</f>
        <v>45923</v>
      </c>
      <c r="B2688" s="6">
        <f>TITRES_STAT!D2691</f>
        <v>9.4499999999999993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6.0452429118545772E-2</v>
      </c>
      <c r="G2688" s="2">
        <f t="shared" si="377"/>
        <v>3.1325159202933613E-2</v>
      </c>
      <c r="H2688" s="2">
        <f t="shared" si="373"/>
        <v>1.9298362931507267</v>
      </c>
      <c r="I2688" s="2">
        <f t="shared" si="374"/>
        <v>65.868400144480205</v>
      </c>
    </row>
    <row r="2689" spans="1:9" ht="13.5" x14ac:dyDescent="0.25">
      <c r="A2689" s="3">
        <f>TITRES_STAT!B2692</f>
        <v>45924</v>
      </c>
      <c r="B2689" s="6">
        <f>TITRES_STAT!D2692</f>
        <v>9.7200000000000006</v>
      </c>
      <c r="C2689" s="2">
        <f t="shared" si="369"/>
        <v>0.27000000000000135</v>
      </c>
      <c r="D2689" s="2">
        <f t="shared" si="370"/>
        <v>0.27000000000000135</v>
      </c>
      <c r="E2689" s="2">
        <f t="shared" si="371"/>
        <v>0</v>
      </c>
      <c r="F2689" s="2">
        <f t="shared" si="377"/>
        <v>7.5420112752935461E-2</v>
      </c>
      <c r="G2689" s="2">
        <f t="shared" si="377"/>
        <v>2.9087647831295499E-2</v>
      </c>
      <c r="H2689" s="2">
        <f t="shared" si="373"/>
        <v>2.5928570501940245</v>
      </c>
      <c r="I2689" s="2">
        <f t="shared" si="374"/>
        <v>72.16699729408947</v>
      </c>
    </row>
    <row r="2690" spans="1:9" ht="13.5" x14ac:dyDescent="0.25">
      <c r="A2690" s="3">
        <f>TITRES_STAT!B2693</f>
        <v>45925</v>
      </c>
      <c r="B2690" s="6">
        <f>TITRES_STAT!D2693</f>
        <v>9.7200000000000006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7.0032961842011493E-2</v>
      </c>
      <c r="G2690" s="2">
        <f t="shared" si="377"/>
        <v>2.7009958700488675E-2</v>
      </c>
      <c r="H2690" s="2">
        <f t="shared" si="373"/>
        <v>2.5928570501940245</v>
      </c>
      <c r="I2690" s="2">
        <f t="shared" si="374"/>
        <v>72.16699729408947</v>
      </c>
    </row>
    <row r="2691" spans="1:9" ht="13.5" x14ac:dyDescent="0.25">
      <c r="A2691" s="3">
        <f>TITRES_STAT!B2694</f>
        <v>45926</v>
      </c>
      <c r="B2691" s="6">
        <f>TITRES_STAT!D2694</f>
        <v>9.7200000000000006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6.5030607424724954E-2</v>
      </c>
      <c r="G2691" s="2">
        <f t="shared" si="377"/>
        <v>2.5080675936168056E-2</v>
      </c>
      <c r="H2691" s="2">
        <f t="shared" si="373"/>
        <v>2.592857050194024</v>
      </c>
      <c r="I2691" s="2">
        <f t="shared" si="374"/>
        <v>72.16699729408947</v>
      </c>
    </row>
    <row r="2692" spans="1:9" ht="13.5" x14ac:dyDescent="0.25">
      <c r="A2692" s="3">
        <f>TITRES_STAT!B2695</f>
        <v>45929</v>
      </c>
      <c r="B2692" s="6">
        <f>TITRES_STAT!D2695</f>
        <v>9.74</v>
      </c>
      <c r="C2692" s="2">
        <f>B2692-B2691</f>
        <v>1.9999999999999574E-2</v>
      </c>
      <c r="D2692" s="2">
        <f>IF(C2692&gt;0,C2692,0)</f>
        <v>1.9999999999999574E-2</v>
      </c>
      <c r="E2692" s="2">
        <f>IF(C2692&lt;0,-C2692,0)</f>
        <v>0</v>
      </c>
      <c r="F2692" s="2">
        <f t="shared" si="377"/>
        <v>6.1814135465815996E-2</v>
      </c>
      <c r="G2692" s="2">
        <f t="shared" si="377"/>
        <v>2.3289199083584622E-2</v>
      </c>
      <c r="H2692" s="2">
        <f t="shared" si="373"/>
        <v>2.6541975635987263</v>
      </c>
      <c r="I2692" s="2">
        <f t="shared" si="374"/>
        <v>72.634210860367929</v>
      </c>
    </row>
    <row r="2693" spans="1:9" ht="13.5" x14ac:dyDescent="0.25">
      <c r="A2693" s="3">
        <f>TITRES_STAT!B2696</f>
        <v>45930</v>
      </c>
      <c r="B2693" s="6">
        <f>TITRES_STAT!D2696</f>
        <v>9.74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5.7398840075400567E-2</v>
      </c>
      <c r="G2693" s="2">
        <f t="shared" si="377"/>
        <v>2.1625684863328578E-2</v>
      </c>
      <c r="H2693" s="2">
        <f t="shared" si="373"/>
        <v>2.6541975635987263</v>
      </c>
      <c r="I2693" s="2">
        <f t="shared" si="374"/>
        <v>72.634210860367929</v>
      </c>
    </row>
    <row r="2694" spans="1:9" ht="13.5" x14ac:dyDescent="0.25">
      <c r="A2694" s="3">
        <f>TITRES_STAT!B2697</f>
        <v>45931</v>
      </c>
      <c r="B2694" s="6">
        <f>TITRES_STAT!D2697</f>
        <v>10.17</v>
      </c>
      <c r="C2694" s="2">
        <f t="shared" ref="C2694:C2706" si="378">B2694-B2693</f>
        <v>0.42999999999999972</v>
      </c>
      <c r="D2694" s="2">
        <f t="shared" ref="D2694:D2706" si="379">IF(C2694&gt;0,C2694,0)</f>
        <v>0.42999999999999972</v>
      </c>
      <c r="E2694" s="2">
        <f t="shared" ref="E2694:E2706" si="380">IF(C2694&lt;0,-C2694,0)</f>
        <v>0</v>
      </c>
      <c r="F2694" s="2">
        <f t="shared" ref="F2694:F2706" si="381">((F2693*13)+D2694)/14</f>
        <v>8.4013208641443363E-2</v>
      </c>
      <c r="G2694" s="2">
        <f t="shared" ref="G2694:G2706" si="382">((G2693*13)+E2694)/14</f>
        <v>2.0080993087376538E-2</v>
      </c>
      <c r="H2694" s="2">
        <f t="shared" ref="H2694:H2706" si="383">F2694/G2694</f>
        <v>4.1837178209207373</v>
      </c>
      <c r="I2694" s="2">
        <f t="shared" ref="I2694:I2706" si="384">IF(G2694=0,100,100-(100/(1+H2694)))</f>
        <v>80.708826472688301</v>
      </c>
    </row>
    <row r="2695" spans="1:9" ht="13.5" x14ac:dyDescent="0.25">
      <c r="A2695" s="3">
        <f>TITRES_STAT!B2698</f>
        <v>45932</v>
      </c>
      <c r="B2695" s="6">
        <f>TITRES_STAT!D2698</f>
        <v>10.18</v>
      </c>
      <c r="C2695" s="2">
        <f t="shared" si="378"/>
        <v>9.9999999999997868E-3</v>
      </c>
      <c r="D2695" s="2">
        <f t="shared" si="379"/>
        <v>9.9999999999997868E-3</v>
      </c>
      <c r="E2695" s="2">
        <f t="shared" si="380"/>
        <v>0</v>
      </c>
      <c r="F2695" s="2">
        <f t="shared" si="381"/>
        <v>7.8726550881340257E-2</v>
      </c>
      <c r="G2695" s="2">
        <f t="shared" si="382"/>
        <v>1.8646636438278213E-2</v>
      </c>
      <c r="H2695" s="2">
        <f t="shared" si="383"/>
        <v>4.2220242316586765</v>
      </c>
      <c r="I2695" s="2">
        <f t="shared" si="384"/>
        <v>80.850337806985451</v>
      </c>
    </row>
    <row r="2696" spans="1:9" ht="13.5" x14ac:dyDescent="0.25">
      <c r="A2696" s="3">
        <f>TITRES_STAT!B2699</f>
        <v>45933</v>
      </c>
      <c r="B2696" s="6">
        <f>TITRES_STAT!D2699</f>
        <v>10.17</v>
      </c>
      <c r="C2696" s="2">
        <f t="shared" si="378"/>
        <v>-9.9999999999997868E-3</v>
      </c>
      <c r="D2696" s="2">
        <f t="shared" si="379"/>
        <v>0</v>
      </c>
      <c r="E2696" s="2">
        <f t="shared" si="380"/>
        <v>9.9999999999997868E-3</v>
      </c>
      <c r="F2696" s="2">
        <f t="shared" si="381"/>
        <v>7.310322581838738E-2</v>
      </c>
      <c r="G2696" s="2">
        <f t="shared" si="382"/>
        <v>1.8029019549829755E-2</v>
      </c>
      <c r="H2696" s="2">
        <f t="shared" si="383"/>
        <v>4.0547532613373685</v>
      </c>
      <c r="I2696" s="2">
        <f t="shared" si="384"/>
        <v>80.216640688502693</v>
      </c>
    </row>
    <row r="2697" spans="1:9" ht="13.5" x14ac:dyDescent="0.25">
      <c r="A2697" s="3">
        <f>TITRES_STAT!B2700</f>
        <v>45936</v>
      </c>
      <c r="B2697" s="6">
        <f>TITRES_STAT!D2700</f>
        <v>10.17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6.7881566831359708E-2</v>
      </c>
      <c r="G2697" s="2">
        <f t="shared" si="382"/>
        <v>1.6741232439127628E-2</v>
      </c>
      <c r="H2697" s="2">
        <f t="shared" si="383"/>
        <v>4.0547532613373694</v>
      </c>
      <c r="I2697" s="2">
        <f t="shared" si="384"/>
        <v>80.216640688502693</v>
      </c>
    </row>
    <row r="2698" spans="1:9" ht="13.5" x14ac:dyDescent="0.25">
      <c r="A2698" s="3">
        <f>TITRES_STAT!B2701</f>
        <v>45937</v>
      </c>
      <c r="B2698" s="6">
        <f>TITRES_STAT!D2701</f>
        <v>10.6</v>
      </c>
      <c r="C2698" s="2">
        <f t="shared" si="378"/>
        <v>0.42999999999999972</v>
      </c>
      <c r="D2698" s="2">
        <f t="shared" si="379"/>
        <v>0.42999999999999972</v>
      </c>
      <c r="E2698" s="2">
        <f t="shared" si="380"/>
        <v>0</v>
      </c>
      <c r="F2698" s="2">
        <f t="shared" si="381"/>
        <v>9.3747169200548278E-2</v>
      </c>
      <c r="G2698" s="2">
        <f t="shared" si="382"/>
        <v>1.5545430122047083E-2</v>
      </c>
      <c r="H2698" s="2">
        <f t="shared" si="383"/>
        <v>6.0305291307181461</v>
      </c>
      <c r="I2698" s="2">
        <f t="shared" si="384"/>
        <v>85.776319514405401</v>
      </c>
    </row>
    <row r="2699" spans="1:9" ht="13.5" x14ac:dyDescent="0.25">
      <c r="A2699" s="3">
        <f>TITRES_STAT!B2702</f>
        <v>45938</v>
      </c>
      <c r="B2699" s="6">
        <f>TITRES_STAT!D2702</f>
        <v>11.07</v>
      </c>
      <c r="C2699" s="2">
        <f t="shared" si="378"/>
        <v>0.47000000000000064</v>
      </c>
      <c r="D2699" s="2">
        <f t="shared" si="379"/>
        <v>0.47000000000000064</v>
      </c>
      <c r="E2699" s="2">
        <f t="shared" si="380"/>
        <v>0</v>
      </c>
      <c r="F2699" s="2">
        <f t="shared" si="381"/>
        <v>0.12062237140050916</v>
      </c>
      <c r="G2699" s="2">
        <f t="shared" si="382"/>
        <v>1.4435042256186578E-2</v>
      </c>
      <c r="H2699" s="2">
        <f t="shared" si="383"/>
        <v>8.3562187944973125</v>
      </c>
      <c r="I2699" s="2">
        <f t="shared" si="384"/>
        <v>89.311921600335694</v>
      </c>
    </row>
    <row r="2700" spans="1:9" ht="13.5" x14ac:dyDescent="0.25">
      <c r="A2700" s="3">
        <f>TITRES_STAT!B2703</f>
        <v>45939</v>
      </c>
      <c r="B2700" s="6">
        <f>TITRES_STAT!D2703</f>
        <v>11.56</v>
      </c>
      <c r="C2700" s="2">
        <f t="shared" si="378"/>
        <v>0.49000000000000021</v>
      </c>
      <c r="D2700" s="2">
        <f t="shared" si="379"/>
        <v>0.49000000000000021</v>
      </c>
      <c r="E2700" s="2">
        <f t="shared" si="380"/>
        <v>0</v>
      </c>
      <c r="F2700" s="2">
        <f t="shared" si="381"/>
        <v>0.14700648772904423</v>
      </c>
      <c r="G2700" s="2">
        <f t="shared" si="382"/>
        <v>1.3403967809316106E-2</v>
      </c>
      <c r="H2700" s="2">
        <f t="shared" si="383"/>
        <v>10.967385912913853</v>
      </c>
      <c r="I2700" s="2">
        <f t="shared" si="384"/>
        <v>91.643956271846193</v>
      </c>
    </row>
    <row r="2701" spans="1:9" ht="13.5" x14ac:dyDescent="0.25">
      <c r="A2701" s="3">
        <f>TITRES_STAT!B2704</f>
        <v>45940</v>
      </c>
      <c r="B2701" s="6">
        <f>TITRES_STAT!D2704</f>
        <v>12.08</v>
      </c>
      <c r="C2701" s="2">
        <f t="shared" si="378"/>
        <v>0.51999999999999957</v>
      </c>
      <c r="D2701" s="2">
        <f t="shared" si="379"/>
        <v>0.51999999999999957</v>
      </c>
      <c r="E2701" s="2">
        <f t="shared" si="380"/>
        <v>0</v>
      </c>
      <c r="F2701" s="2">
        <f t="shared" si="381"/>
        <v>0.1736488814626839</v>
      </c>
      <c r="G2701" s="2">
        <f t="shared" si="382"/>
        <v>1.24465415372221E-2</v>
      </c>
      <c r="H2701" s="2">
        <f t="shared" si="383"/>
        <v>13.951576905389896</v>
      </c>
      <c r="I2701" s="2">
        <f t="shared" si="384"/>
        <v>93.311742257503894</v>
      </c>
    </row>
    <row r="2702" spans="1:9" ht="13.5" x14ac:dyDescent="0.25">
      <c r="A2702" s="3">
        <f>TITRES_STAT!B2705</f>
        <v>45943</v>
      </c>
      <c r="B2702" s="6">
        <f>TITRES_STAT!D2705</f>
        <v>12.07</v>
      </c>
      <c r="C2702" s="2">
        <f t="shared" si="378"/>
        <v>-9.9999999999997868E-3</v>
      </c>
      <c r="D2702" s="2">
        <f t="shared" si="379"/>
        <v>0</v>
      </c>
      <c r="E2702" s="2">
        <f t="shared" si="380"/>
        <v>9.9999999999997868E-3</v>
      </c>
      <c r="F2702" s="2">
        <f t="shared" si="381"/>
        <v>0.16124538992963505</v>
      </c>
      <c r="G2702" s="2">
        <f t="shared" si="382"/>
        <v>1.227178857027765E-2</v>
      </c>
      <c r="H2702" s="2">
        <f t="shared" si="383"/>
        <v>13.139518254101315</v>
      </c>
      <c r="I2702" s="2">
        <f t="shared" si="384"/>
        <v>92.927623261068746</v>
      </c>
    </row>
    <row r="2703" spans="1:9" ht="13.5" x14ac:dyDescent="0.25">
      <c r="A2703" s="3">
        <f>TITRES_STAT!B2706</f>
        <v>45944</v>
      </c>
      <c r="B2703" s="6">
        <f>TITRES_STAT!D2706</f>
        <v>12.61</v>
      </c>
      <c r="C2703" s="2">
        <f t="shared" si="378"/>
        <v>0.53999999999999915</v>
      </c>
      <c r="D2703" s="2">
        <f t="shared" si="379"/>
        <v>0.53999999999999915</v>
      </c>
      <c r="E2703" s="2">
        <f t="shared" si="380"/>
        <v>0</v>
      </c>
      <c r="F2703" s="2">
        <f t="shared" si="381"/>
        <v>0.18829929064894677</v>
      </c>
      <c r="G2703" s="2">
        <f t="shared" si="382"/>
        <v>1.1395232243829248E-2</v>
      </c>
      <c r="H2703" s="2">
        <f t="shared" si="383"/>
        <v>16.524392537143303</v>
      </c>
      <c r="I2703" s="2">
        <f t="shared" si="384"/>
        <v>94.293668109291204</v>
      </c>
    </row>
    <row r="2704" spans="1:9" ht="13.5" x14ac:dyDescent="0.25">
      <c r="A2704" s="3">
        <f>TITRES_STAT!B2707</f>
        <v>45946</v>
      </c>
      <c r="B2704" s="6">
        <f>TITRES_STAT!D2707</f>
        <v>13.17</v>
      </c>
      <c r="C2704" s="2">
        <f t="shared" si="378"/>
        <v>0.5600000000000005</v>
      </c>
      <c r="D2704" s="2">
        <f t="shared" si="379"/>
        <v>0.5600000000000005</v>
      </c>
      <c r="E2704" s="2">
        <f t="shared" si="380"/>
        <v>0</v>
      </c>
      <c r="F2704" s="2">
        <f t="shared" si="381"/>
        <v>0.21484934131687919</v>
      </c>
      <c r="G2704" s="2">
        <f t="shared" si="382"/>
        <v>1.058128708355573E-2</v>
      </c>
      <c r="H2704" s="2">
        <f t="shared" si="383"/>
        <v>20.304650995697333</v>
      </c>
      <c r="I2704" s="2">
        <f t="shared" si="384"/>
        <v>95.306189243832449</v>
      </c>
    </row>
    <row r="2705" spans="1:9" ht="13.5" x14ac:dyDescent="0.25">
      <c r="A2705" s="3">
        <f>TITRES_STAT!B2708</f>
        <v>45947</v>
      </c>
      <c r="B2705" s="6">
        <f>TITRES_STAT!D2708</f>
        <v>13.76</v>
      </c>
      <c r="C2705" s="2">
        <f t="shared" si="378"/>
        <v>0.58999999999999986</v>
      </c>
      <c r="D2705" s="2">
        <f t="shared" si="379"/>
        <v>0.58999999999999986</v>
      </c>
      <c r="E2705" s="2">
        <f t="shared" si="380"/>
        <v>0</v>
      </c>
      <c r="F2705" s="2">
        <f t="shared" si="381"/>
        <v>0.2416458169371021</v>
      </c>
      <c r="G2705" s="2">
        <f t="shared" si="382"/>
        <v>9.8254808633017488E-3</v>
      </c>
      <c r="H2705" s="2">
        <f t="shared" si="383"/>
        <v>24.593790400595172</v>
      </c>
      <c r="I2705" s="2">
        <f t="shared" si="384"/>
        <v>96.092802260439129</v>
      </c>
    </row>
    <row r="2706" spans="1:9" ht="13.5" x14ac:dyDescent="0.25">
      <c r="A2706" s="3">
        <f>TITRES_STAT!B2709</f>
        <v>45950</v>
      </c>
      <c r="B2706" s="6">
        <f>TITRES_STAT!D2709</f>
        <v>14.37</v>
      </c>
      <c r="C2706" s="2">
        <f t="shared" si="378"/>
        <v>0.60999999999999943</v>
      </c>
      <c r="D2706" s="2">
        <f t="shared" si="379"/>
        <v>0.60999999999999943</v>
      </c>
      <c r="E2706" s="2">
        <f t="shared" si="380"/>
        <v>0</v>
      </c>
      <c r="F2706" s="2">
        <f t="shared" si="381"/>
        <v>0.26795683001302334</v>
      </c>
      <c r="G2706" s="2">
        <f t="shared" si="382"/>
        <v>9.1236608016373368E-3</v>
      </c>
      <c r="H2706" s="2">
        <f t="shared" si="383"/>
        <v>29.369442358590938</v>
      </c>
      <c r="I2706" s="2">
        <f t="shared" si="384"/>
        <v>96.70721645727842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N2695" sqref="N2695"/>
    </sheetView>
  </sheetViews>
  <sheetFormatPr defaultRowHeight="12.5" x14ac:dyDescent="0.25"/>
  <cols>
    <col min="1" max="1" width="11" bestFit="1" customWidth="1"/>
    <col min="6" max="6" width="9.9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5.0579999999999998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5.1212999999999997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5.1212999999999997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5.1212999999999997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5.1212999999999997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5.1212999999999997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5.1212999999999997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5.0129000000000001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5.0129000000000001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5.0129000000000001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5.0534999999999997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5.0579999999999998</v>
      </c>
      <c r="C13" s="2">
        <f>AVERAGE(B2:B13)</f>
        <v>5.0780000000000003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5.0490000000000004</v>
      </c>
      <c r="C14" s="2">
        <f>$C$4*B4+C13*(1-$C$4)</f>
        <v>5.0846615384615381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5.0490000000000004</v>
      </c>
      <c r="C15" s="2">
        <f t="shared" ref="C15:C78" si="0">$C$4*B5+C14*(1-$C$4)</f>
        <v>5.0902982248520701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5.04</v>
      </c>
      <c r="C16" s="2">
        <f t="shared" si="0"/>
        <v>5.0950677287209825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4.9316000000000004</v>
      </c>
      <c r="C17" s="2">
        <f t="shared" si="0"/>
        <v>5.0991034627639076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4.9316000000000004</v>
      </c>
      <c r="C18" s="2">
        <f t="shared" si="0"/>
        <v>5.1025183146463826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4.9316000000000004</v>
      </c>
      <c r="C19" s="2">
        <f t="shared" si="0"/>
        <v>5.0887308816238619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4.9316000000000004</v>
      </c>
      <c r="C20" s="2">
        <f t="shared" si="0"/>
        <v>5.0770645921432678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4.9316000000000004</v>
      </c>
      <c r="C21" s="2">
        <f t="shared" si="0"/>
        <v>5.0671931164289186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4.9316000000000004</v>
      </c>
      <c r="C22" s="2">
        <f t="shared" si="0"/>
        <v>5.0650864831321618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4.9631999999999996</v>
      </c>
      <c r="C23" s="2">
        <f t="shared" si="0"/>
        <v>5.0639962549579831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4.9631999999999996</v>
      </c>
      <c r="C24" s="2">
        <f t="shared" si="0"/>
        <v>5.0616891388106016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4.7419000000000002</v>
      </c>
      <c r="C25" s="2">
        <f t="shared" si="0"/>
        <v>5.0597369636089704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4.8773999999999997</v>
      </c>
      <c r="C26" s="2">
        <f t="shared" si="0"/>
        <v>5.0567005076691283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4.8773999999999997</v>
      </c>
      <c r="C27" s="2">
        <f t="shared" si="0"/>
        <v>5.0374542757200311</v>
      </c>
      <c r="D27" s="2">
        <f>AVERAGE(B2:B27)</f>
        <v>5.0033346153846168</v>
      </c>
      <c r="E27" s="2">
        <f>C27-D27</f>
        <v>3.4119660335414359E-2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4.9405999999999999</v>
      </c>
      <c r="C28" s="2">
        <f t="shared" si="0"/>
        <v>5.0211690025323339</v>
      </c>
      <c r="D28" s="2">
        <f>$D$4*B28+(1-$D$4)*D27</f>
        <v>4.9986876068376089</v>
      </c>
      <c r="E28" s="2">
        <f t="shared" ref="E28:E91" si="1">C28-D28</f>
        <v>2.2481395694724959E-2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4.9405999999999999</v>
      </c>
      <c r="C29" s="2">
        <f t="shared" si="0"/>
        <v>5.0073891559888981</v>
      </c>
      <c r="D29" s="2">
        <f t="shared" ref="D29:D92" si="2">$D$4*B29+(1-$D$4)*D28</f>
        <v>4.9943848211459345</v>
      </c>
      <c r="E29" s="2">
        <f t="shared" si="1"/>
        <v>1.3004334842963594E-2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4.9180000000000001</v>
      </c>
      <c r="C30" s="2">
        <f t="shared" si="0"/>
        <v>4.9957292858367595</v>
      </c>
      <c r="D30" s="2">
        <f t="shared" si="2"/>
        <v>4.9887266862462356</v>
      </c>
      <c r="E30" s="2">
        <f t="shared" si="1"/>
        <v>7.0025995905238503E-3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4.9180000000000001</v>
      </c>
      <c r="C31" s="2">
        <f t="shared" si="0"/>
        <v>4.9858632418618729</v>
      </c>
      <c r="D31" s="2">
        <f t="shared" si="2"/>
        <v>4.9834876724502184</v>
      </c>
      <c r="E31" s="2">
        <f t="shared" si="1"/>
        <v>2.3755694116545101E-3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4.9405999999999999</v>
      </c>
      <c r="C32" s="2">
        <f t="shared" si="0"/>
        <v>4.9775150508062005</v>
      </c>
      <c r="D32" s="2">
        <f t="shared" si="2"/>
        <v>4.980310807824277</v>
      </c>
      <c r="E32" s="2">
        <f t="shared" si="1"/>
        <v>-2.7957570180765501E-3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4.9405999999999999</v>
      </c>
      <c r="C33" s="2">
        <f t="shared" si="0"/>
        <v>4.9753127352975541</v>
      </c>
      <c r="D33" s="2">
        <f t="shared" si="2"/>
        <v>4.9773692665039606</v>
      </c>
      <c r="E33" s="2">
        <f t="shared" si="1"/>
        <v>-2.0565312064064756E-3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4.9405999999999999</v>
      </c>
      <c r="C34" s="2">
        <f t="shared" si="0"/>
        <v>4.9734492375594685</v>
      </c>
      <c r="D34" s="2">
        <f t="shared" si="2"/>
        <v>4.9746456171332971</v>
      </c>
      <c r="E34" s="2">
        <f t="shared" si="1"/>
        <v>-1.1963795738285654E-3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4.9405999999999999</v>
      </c>
      <c r="C35" s="2">
        <f t="shared" si="0"/>
        <v>4.9378262779349349</v>
      </c>
      <c r="D35" s="2">
        <f t="shared" si="2"/>
        <v>4.9721237195678682</v>
      </c>
      <c r="E35" s="2">
        <f t="shared" si="1"/>
        <v>-3.4297441632933356E-2</v>
      </c>
      <c r="F35" s="2">
        <f>AVERAGE(E27:E35)</f>
        <v>4.2930500493373698E-3</v>
      </c>
      <c r="G35" s="2">
        <f>E35-F35</f>
        <v>-3.8590491682270724E-2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4.9405999999999999</v>
      </c>
      <c r="C36" s="2">
        <f t="shared" si="0"/>
        <v>4.9285299274834058</v>
      </c>
      <c r="D36" s="2">
        <f t="shared" si="2"/>
        <v>4.9697886292295079</v>
      </c>
      <c r="E36" s="2">
        <f t="shared" si="1"/>
        <v>-4.1258701746102133E-2</v>
      </c>
      <c r="F36" s="2">
        <f>(E36*(2/(10)))+((1-(2/10))*F35)</f>
        <v>-4.8173003097505308E-3</v>
      </c>
      <c r="G36" s="2">
        <f t="shared" ref="G36:G99" si="3">E36-F36</f>
        <v>-3.6441401436351606E-2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5.0354999999999999</v>
      </c>
      <c r="C37" s="2">
        <f t="shared" si="0"/>
        <v>4.9206637847936507</v>
      </c>
      <c r="D37" s="2">
        <f t="shared" si="2"/>
        <v>4.9746561381754706</v>
      </c>
      <c r="E37" s="2">
        <f t="shared" si="1"/>
        <v>-5.3992353381819846E-2</v>
      </c>
      <c r="F37" s="2">
        <f t="shared" ref="F37:F100" si="5">(E37*(2/(10)))+((1-(2/10))*F36)</f>
        <v>-1.4652310924164394E-2</v>
      </c>
      <c r="G37" s="2">
        <f t="shared" si="3"/>
        <v>-3.9340042457655454E-2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5.0354999999999999</v>
      </c>
      <c r="C38" s="2">
        <f t="shared" si="0"/>
        <v>4.9237308948253968</v>
      </c>
      <c r="D38" s="2">
        <f t="shared" si="2"/>
        <v>4.9791630909032136</v>
      </c>
      <c r="E38" s="2">
        <f t="shared" si="1"/>
        <v>-5.5432196077816798E-2</v>
      </c>
      <c r="F38" s="2">
        <f t="shared" si="5"/>
        <v>-2.2808287954894875E-2</v>
      </c>
      <c r="G38" s="2">
        <f t="shared" si="3"/>
        <v>-3.2623908122921923E-2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5.0354999999999999</v>
      </c>
      <c r="C39" s="2">
        <f t="shared" si="0"/>
        <v>4.926326141775335</v>
      </c>
      <c r="D39" s="2">
        <f t="shared" si="2"/>
        <v>4.9833361952807538</v>
      </c>
      <c r="E39" s="2">
        <f t="shared" si="1"/>
        <v>-5.7010053505418767E-2</v>
      </c>
      <c r="F39" s="2">
        <f t="shared" si="5"/>
        <v>-2.9648641064999655E-2</v>
      </c>
      <c r="G39" s="2">
        <f t="shared" si="3"/>
        <v>-2.7361412440419113E-2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5.0354999999999999</v>
      </c>
      <c r="C40" s="2">
        <f t="shared" si="0"/>
        <v>4.9250451968868223</v>
      </c>
      <c r="D40" s="2">
        <f t="shared" si="2"/>
        <v>4.9872001808155133</v>
      </c>
      <c r="E40" s="2">
        <f t="shared" si="1"/>
        <v>-6.215498392869101E-2</v>
      </c>
      <c r="F40" s="2">
        <f t="shared" si="5"/>
        <v>-3.6149909637737926E-2</v>
      </c>
      <c r="G40" s="2">
        <f t="shared" si="3"/>
        <v>-2.6005074290953084E-2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5.0263999999999998</v>
      </c>
      <c r="C41" s="2">
        <f t="shared" si="0"/>
        <v>4.9239613204426957</v>
      </c>
      <c r="D41" s="2">
        <f t="shared" si="2"/>
        <v>4.9901038711254753</v>
      </c>
      <c r="E41" s="2">
        <f t="shared" si="1"/>
        <v>-6.6142550682779522E-2</v>
      </c>
      <c r="F41" s="2">
        <f t="shared" si="5"/>
        <v>-4.2148437846746246E-2</v>
      </c>
      <c r="G41" s="2">
        <f t="shared" si="3"/>
        <v>-2.3994112836033275E-2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4.9676999999999998</v>
      </c>
      <c r="C42" s="2">
        <f t="shared" si="0"/>
        <v>4.9265211172976651</v>
      </c>
      <c r="D42" s="2">
        <f t="shared" si="2"/>
        <v>4.9884443251161814</v>
      </c>
      <c r="E42" s="2">
        <f t="shared" si="1"/>
        <v>-6.1923207818516346E-2</v>
      </c>
      <c r="F42" s="2">
        <f t="shared" si="5"/>
        <v>-4.6103391841100266E-2</v>
      </c>
      <c r="G42" s="2">
        <f t="shared" si="3"/>
        <v>-1.581981597741608E-2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4.9676999999999998</v>
      </c>
      <c r="C43" s="2">
        <f t="shared" si="0"/>
        <v>4.9286870992518699</v>
      </c>
      <c r="D43" s="2">
        <f t="shared" si="2"/>
        <v>4.986907708440909</v>
      </c>
      <c r="E43" s="2">
        <f t="shared" si="1"/>
        <v>-5.8220609189039152E-2</v>
      </c>
      <c r="F43" s="2">
        <f t="shared" si="5"/>
        <v>-4.8526835310688042E-2</v>
      </c>
      <c r="G43" s="2">
        <f t="shared" si="3"/>
        <v>-9.6937738783511099E-3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4.9226000000000001</v>
      </c>
      <c r="C44" s="2">
        <f t="shared" si="0"/>
        <v>4.93051985321312</v>
      </c>
      <c r="D44" s="2">
        <f t="shared" si="2"/>
        <v>4.9821441744823227</v>
      </c>
      <c r="E44" s="2">
        <f t="shared" si="1"/>
        <v>-5.1624321269202689E-2</v>
      </c>
      <c r="F44" s="2">
        <f t="shared" si="5"/>
        <v>-4.9146332502390977E-2</v>
      </c>
      <c r="G44" s="2">
        <f t="shared" si="3"/>
        <v>-2.4779887668117118E-3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4.9226000000000001</v>
      </c>
      <c r="C45" s="2">
        <f t="shared" si="0"/>
        <v>4.932070645026486</v>
      </c>
      <c r="D45" s="2">
        <f t="shared" si="2"/>
        <v>4.977733494891039</v>
      </c>
      <c r="E45" s="2">
        <f t="shared" si="1"/>
        <v>-4.5662849864553046E-2</v>
      </c>
      <c r="F45" s="2">
        <f t="shared" si="5"/>
        <v>-4.8449635974823393E-2</v>
      </c>
      <c r="G45" s="2">
        <f t="shared" si="3"/>
        <v>2.7867861102703478E-3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4.9226000000000001</v>
      </c>
      <c r="C46" s="2">
        <f t="shared" si="0"/>
        <v>4.9333828534839492</v>
      </c>
      <c r="D46" s="2">
        <f t="shared" si="2"/>
        <v>4.9736495323065171</v>
      </c>
      <c r="E46" s="2">
        <f t="shared" si="1"/>
        <v>-4.0266678822567847E-2</v>
      </c>
      <c r="F46" s="2">
        <f t="shared" si="5"/>
        <v>-4.6813044544372288E-2</v>
      </c>
      <c r="G46" s="2">
        <f t="shared" si="3"/>
        <v>6.546365721804441E-3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4.9316000000000004</v>
      </c>
      <c r="C47" s="2">
        <f t="shared" si="0"/>
        <v>4.9490931837171876</v>
      </c>
      <c r="D47" s="2">
        <f t="shared" si="2"/>
        <v>4.9705347521356646</v>
      </c>
      <c r="E47" s="2">
        <f t="shared" si="1"/>
        <v>-2.1441568418476997E-2</v>
      </c>
      <c r="F47" s="2">
        <f t="shared" si="5"/>
        <v>-4.1738749319193233E-2</v>
      </c>
      <c r="G47" s="2">
        <f t="shared" si="3"/>
        <v>2.0297180900716236E-2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4.9405999999999999</v>
      </c>
      <c r="C48" s="2">
        <f t="shared" si="0"/>
        <v>4.9623865400683895</v>
      </c>
      <c r="D48" s="2">
        <f t="shared" si="2"/>
        <v>4.9683173630885786</v>
      </c>
      <c r="E48" s="2">
        <f t="shared" si="1"/>
        <v>-5.9308230201891021E-3</v>
      </c>
      <c r="F48" s="2">
        <f t="shared" si="5"/>
        <v>-3.4577164059392408E-2</v>
      </c>
      <c r="G48" s="2">
        <f t="shared" si="3"/>
        <v>2.8646341039203306E-2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4.9722</v>
      </c>
      <c r="C49" s="2">
        <f t="shared" si="0"/>
        <v>4.9736347646732533</v>
      </c>
      <c r="D49" s="2">
        <f t="shared" si="2"/>
        <v>4.9686049658227578</v>
      </c>
      <c r="E49" s="2">
        <f t="shared" si="1"/>
        <v>5.0297988504954816E-3</v>
      </c>
      <c r="F49" s="2">
        <f t="shared" si="5"/>
        <v>-2.6655771477414832E-2</v>
      </c>
      <c r="G49" s="2">
        <f t="shared" si="3"/>
        <v>3.1685570327910313E-2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5.2115999999999998</v>
      </c>
      <c r="C50" s="2">
        <f t="shared" si="0"/>
        <v>4.9831524931850604</v>
      </c>
      <c r="D50" s="2">
        <f t="shared" si="2"/>
        <v>4.9866045979840354</v>
      </c>
      <c r="E50" s="2">
        <f t="shared" si="1"/>
        <v>-3.4521047989750642E-3</v>
      </c>
      <c r="F50" s="2">
        <f t="shared" si="5"/>
        <v>-2.2015038141726877E-2</v>
      </c>
      <c r="G50" s="2">
        <f t="shared" si="3"/>
        <v>1.8562933342751813E-2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5.2115999999999998</v>
      </c>
      <c r="C51" s="2">
        <f t="shared" si="0"/>
        <v>4.9898059557719741</v>
      </c>
      <c r="D51" s="2">
        <f t="shared" si="2"/>
        <v>5.0032709240592919</v>
      </c>
      <c r="E51" s="2">
        <f t="shared" si="1"/>
        <v>-1.3464968287317802E-2</v>
      </c>
      <c r="F51" s="2">
        <f t="shared" si="5"/>
        <v>-2.0305024170845062E-2</v>
      </c>
      <c r="G51" s="2">
        <f t="shared" si="3"/>
        <v>6.8400558835272594E-3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5.32</v>
      </c>
      <c r="C52" s="2">
        <f t="shared" si="0"/>
        <v>4.9864050394993633</v>
      </c>
      <c r="D52" s="2">
        <f t="shared" si="2"/>
        <v>5.0267323370919366</v>
      </c>
      <c r="E52" s="2">
        <f t="shared" si="1"/>
        <v>-4.0327297592573252E-2</v>
      </c>
      <c r="F52" s="2">
        <f t="shared" si="5"/>
        <v>-2.4309478855190698E-2</v>
      </c>
      <c r="G52" s="2">
        <f t="shared" si="3"/>
        <v>-1.6017818737382554E-2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5.32</v>
      </c>
      <c r="C53" s="2">
        <f t="shared" si="0"/>
        <v>4.9835273411148462</v>
      </c>
      <c r="D53" s="2">
        <f t="shared" si="2"/>
        <v>5.0484558676777187</v>
      </c>
      <c r="E53" s="2">
        <f t="shared" si="1"/>
        <v>-6.4928526562872513E-2</v>
      </c>
      <c r="F53" s="2">
        <f t="shared" si="5"/>
        <v>-3.2433288396727065E-2</v>
      </c>
      <c r="G53" s="2">
        <f t="shared" si="3"/>
        <v>-3.2495238166145447E-2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5.32</v>
      </c>
      <c r="C54" s="2">
        <f t="shared" si="0"/>
        <v>4.9741539040202545</v>
      </c>
      <c r="D54" s="2">
        <f t="shared" si="2"/>
        <v>5.0685702478497392</v>
      </c>
      <c r="E54" s="2">
        <f t="shared" si="1"/>
        <v>-9.4416343829484717E-2</v>
      </c>
      <c r="F54" s="2">
        <f t="shared" si="5"/>
        <v>-4.4829899483278597E-2</v>
      </c>
      <c r="G54" s="2">
        <f t="shared" si="3"/>
        <v>-4.958644434620612E-2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5.4192999999999998</v>
      </c>
      <c r="C55" s="2">
        <f t="shared" si="0"/>
        <v>4.9662225341709849</v>
      </c>
      <c r="D55" s="2">
        <f t="shared" si="2"/>
        <v>5.0945502294904994</v>
      </c>
      <c r="E55" s="2">
        <f t="shared" si="1"/>
        <v>-0.12832769531951449</v>
      </c>
      <c r="F55" s="2">
        <f t="shared" si="5"/>
        <v>-6.1529458650525774E-2</v>
      </c>
      <c r="G55" s="2">
        <f t="shared" si="3"/>
        <v>-6.6798236668988709E-2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5.4192999999999998</v>
      </c>
      <c r="C56" s="2">
        <f t="shared" si="0"/>
        <v>4.9595113750677564</v>
      </c>
      <c r="D56" s="2">
        <f t="shared" si="2"/>
        <v>5.1186057680467583</v>
      </c>
      <c r="E56" s="2">
        <f t="shared" si="1"/>
        <v>-0.15909439297900185</v>
      </c>
      <c r="F56" s="2">
        <f t="shared" si="5"/>
        <v>-8.1042445516221001E-2</v>
      </c>
      <c r="G56" s="2">
        <f t="shared" si="3"/>
        <v>-7.8051947462780852E-2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5.4645000000000001</v>
      </c>
      <c r="C57" s="2">
        <f t="shared" si="0"/>
        <v>4.9552173173650242</v>
      </c>
      <c r="D57" s="2">
        <f t="shared" si="2"/>
        <v>5.1442275630062575</v>
      </c>
      <c r="E57" s="2">
        <f t="shared" si="1"/>
        <v>-0.18901024564123325</v>
      </c>
      <c r="F57" s="2">
        <f t="shared" si="5"/>
        <v>-0.10263600554122346</v>
      </c>
      <c r="G57" s="2">
        <f t="shared" si="3"/>
        <v>-8.6374240100009797E-2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5.5503</v>
      </c>
      <c r="C58" s="2">
        <f t="shared" si="0"/>
        <v>4.9529684993088665</v>
      </c>
      <c r="D58" s="2">
        <f t="shared" si="2"/>
        <v>5.1743070027835714</v>
      </c>
      <c r="E58" s="2">
        <f t="shared" si="1"/>
        <v>-0.22133850347470485</v>
      </c>
      <c r="F58" s="2">
        <f t="shared" si="5"/>
        <v>-0.12637650512791976</v>
      </c>
      <c r="G58" s="2">
        <f t="shared" si="3"/>
        <v>-9.4961998346785093E-2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5.5457999999999998</v>
      </c>
      <c r="C59" s="2">
        <f t="shared" si="0"/>
        <v>4.9559271917228864</v>
      </c>
      <c r="D59" s="2">
        <f t="shared" si="2"/>
        <v>5.2018250025773813</v>
      </c>
      <c r="E59" s="2">
        <f t="shared" si="1"/>
        <v>-0.24589781085449491</v>
      </c>
      <c r="F59" s="2">
        <f t="shared" si="5"/>
        <v>-0.15028076627323478</v>
      </c>
      <c r="G59" s="2">
        <f t="shared" si="3"/>
        <v>-9.5617044581260136E-2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5.5457999999999998</v>
      </c>
      <c r="C60" s="2">
        <f t="shared" si="0"/>
        <v>4.9952614699193658</v>
      </c>
      <c r="D60" s="2">
        <f t="shared" si="2"/>
        <v>5.2273046320160939</v>
      </c>
      <c r="E60" s="2">
        <f t="shared" si="1"/>
        <v>-0.23204316209672804</v>
      </c>
      <c r="F60" s="2">
        <f t="shared" si="5"/>
        <v>-0.16663324543793345</v>
      </c>
      <c r="G60" s="2">
        <f t="shared" si="3"/>
        <v>-6.5409916658794587E-2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5.6315999999999997</v>
      </c>
      <c r="C61" s="2">
        <f t="shared" si="0"/>
        <v>5.0285443207010019</v>
      </c>
      <c r="D61" s="2">
        <f t="shared" si="2"/>
        <v>5.2572524370519389</v>
      </c>
      <c r="E61" s="2">
        <f t="shared" si="1"/>
        <v>-0.22870811635093702</v>
      </c>
      <c r="F61" s="2">
        <f t="shared" si="5"/>
        <v>-0.17904821962053419</v>
      </c>
      <c r="G61" s="2">
        <f t="shared" si="3"/>
        <v>-4.965989673040283E-2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5.4645000000000001</v>
      </c>
      <c r="C62" s="2">
        <f t="shared" si="0"/>
        <v>5.0733836559777705</v>
      </c>
      <c r="D62" s="2">
        <f t="shared" si="2"/>
        <v>5.272604108381425</v>
      </c>
      <c r="E62" s="2">
        <f t="shared" si="1"/>
        <v>-0.19922045240365449</v>
      </c>
      <c r="F62" s="2">
        <f t="shared" si="5"/>
        <v>-0.18308266617715827</v>
      </c>
      <c r="G62" s="2">
        <f t="shared" si="3"/>
        <v>-1.6137786226496226E-2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5.6406000000000001</v>
      </c>
      <c r="C63" s="2">
        <f t="shared" si="0"/>
        <v>5.1113246319811907</v>
      </c>
      <c r="D63" s="2">
        <f t="shared" si="2"/>
        <v>5.2998630633161339</v>
      </c>
      <c r="E63" s="2">
        <f t="shared" si="1"/>
        <v>-0.18853843133494319</v>
      </c>
      <c r="F63" s="2">
        <f t="shared" si="5"/>
        <v>-0.18417381920871526</v>
      </c>
      <c r="G63" s="2">
        <f t="shared" si="3"/>
        <v>-4.3646121262279347E-3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5.6406000000000001</v>
      </c>
      <c r="C64" s="2">
        <f t="shared" si="0"/>
        <v>5.1434285347533155</v>
      </c>
      <c r="D64" s="2">
        <f t="shared" si="2"/>
        <v>5.3251028364038273</v>
      </c>
      <c r="E64" s="2">
        <f t="shared" si="1"/>
        <v>-0.18167430165051179</v>
      </c>
      <c r="F64" s="2">
        <f t="shared" si="5"/>
        <v>-0.18367391569707456</v>
      </c>
      <c r="G64" s="2">
        <f t="shared" si="3"/>
        <v>1.9996140465627643E-3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5.6360999999999999</v>
      </c>
      <c r="C65" s="2">
        <f t="shared" si="0"/>
        <v>5.1858702986374201</v>
      </c>
      <c r="D65" s="2">
        <f t="shared" si="2"/>
        <v>5.3481396633368776</v>
      </c>
      <c r="E65" s="2">
        <f t="shared" si="1"/>
        <v>-0.16226936469945752</v>
      </c>
      <c r="F65" s="2">
        <f t="shared" si="5"/>
        <v>-0.17939300549755116</v>
      </c>
      <c r="G65" s="2">
        <f t="shared" si="3"/>
        <v>1.7123640798093642E-2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5.6315999999999997</v>
      </c>
      <c r="C66" s="2">
        <f t="shared" si="0"/>
        <v>5.2217825603855097</v>
      </c>
      <c r="D66" s="2">
        <f t="shared" si="2"/>
        <v>5.3691367253119235</v>
      </c>
      <c r="E66" s="2">
        <f t="shared" si="1"/>
        <v>-0.14735416492641384</v>
      </c>
      <c r="F66" s="2">
        <f t="shared" si="5"/>
        <v>-0.17298523738332372</v>
      </c>
      <c r="G66" s="2">
        <f t="shared" si="3"/>
        <v>2.5631072456909876E-2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5.6271000000000004</v>
      </c>
      <c r="C67" s="2">
        <f t="shared" si="0"/>
        <v>5.2591237049415849</v>
      </c>
      <c r="D67" s="2">
        <f t="shared" si="2"/>
        <v>5.3882451160295588</v>
      </c>
      <c r="E67" s="2">
        <f t="shared" si="1"/>
        <v>-0.12912141108797393</v>
      </c>
      <c r="F67" s="2">
        <f t="shared" si="5"/>
        <v>-0.16421247212425377</v>
      </c>
      <c r="G67" s="2">
        <f t="shared" si="3"/>
        <v>3.5091061036279847E-2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5.6271000000000004</v>
      </c>
      <c r="C68" s="2">
        <f t="shared" si="0"/>
        <v>5.3039200580274954</v>
      </c>
      <c r="D68" s="2">
        <f t="shared" si="2"/>
        <v>5.40593807039774</v>
      </c>
      <c r="E68" s="2">
        <f t="shared" si="1"/>
        <v>-0.10201801237024455</v>
      </c>
      <c r="F68" s="2">
        <f t="shared" si="5"/>
        <v>-0.15177358017345194</v>
      </c>
      <c r="G68" s="2">
        <f t="shared" si="3"/>
        <v>4.975556780320739E-2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5.4645000000000001</v>
      </c>
      <c r="C69" s="2">
        <f t="shared" si="0"/>
        <v>5.341132356792496</v>
      </c>
      <c r="D69" s="2">
        <f t="shared" si="2"/>
        <v>5.4102759911090184</v>
      </c>
      <c r="E69" s="2">
        <f t="shared" si="1"/>
        <v>-6.9143634316522373E-2</v>
      </c>
      <c r="F69" s="2">
        <f t="shared" si="5"/>
        <v>-0.13524759100206604</v>
      </c>
      <c r="G69" s="2">
        <f t="shared" si="3"/>
        <v>6.6103956685543669E-2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5.5096999999999996</v>
      </c>
      <c r="C70" s="2">
        <f t="shared" si="0"/>
        <v>5.3726196865167273</v>
      </c>
      <c r="D70" s="2">
        <f t="shared" si="2"/>
        <v>5.4176407325083504</v>
      </c>
      <c r="E70" s="2">
        <f t="shared" si="1"/>
        <v>-4.5021045991623154E-2</v>
      </c>
      <c r="F70" s="2">
        <f t="shared" si="5"/>
        <v>-0.11720228199997747</v>
      </c>
      <c r="G70" s="2">
        <f t="shared" si="3"/>
        <v>7.2181236008354313E-2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5.5096999999999996</v>
      </c>
      <c r="C71" s="2">
        <f t="shared" si="0"/>
        <v>5.412462811668</v>
      </c>
      <c r="D71" s="2">
        <f t="shared" si="2"/>
        <v>5.4244599375077325</v>
      </c>
      <c r="E71" s="2">
        <f t="shared" si="1"/>
        <v>-1.1997125839732448E-2</v>
      </c>
      <c r="F71" s="2">
        <f t="shared" si="5"/>
        <v>-9.6161250767928461E-2</v>
      </c>
      <c r="G71" s="2">
        <f t="shared" si="3"/>
        <v>8.4164124928196013E-2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5.6722000000000001</v>
      </c>
      <c r="C72" s="2">
        <f t="shared" si="0"/>
        <v>5.4204685329498465</v>
      </c>
      <c r="D72" s="2">
        <f t="shared" si="2"/>
        <v>5.4428110532479002</v>
      </c>
      <c r="E72" s="2">
        <f t="shared" si="1"/>
        <v>-2.2342520298053614E-2</v>
      </c>
      <c r="F72" s="2">
        <f t="shared" si="5"/>
        <v>-8.1397504673953486E-2</v>
      </c>
      <c r="G72" s="2">
        <f t="shared" si="3"/>
        <v>5.9054984375899872E-2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5.6722000000000001</v>
      </c>
      <c r="C73" s="2">
        <f t="shared" si="0"/>
        <v>5.4543349124960239</v>
      </c>
      <c r="D73" s="2">
        <f t="shared" si="2"/>
        <v>5.459802827081389</v>
      </c>
      <c r="E73" s="2">
        <f t="shared" si="1"/>
        <v>-5.4679145853651079E-3</v>
      </c>
      <c r="F73" s="2">
        <f t="shared" si="5"/>
        <v>-6.6211586656235819E-2</v>
      </c>
      <c r="G73" s="2">
        <f t="shared" si="3"/>
        <v>6.0743672070870711E-2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5.6947999999999999</v>
      </c>
      <c r="C74" s="2">
        <f t="shared" si="0"/>
        <v>5.4829910798043278</v>
      </c>
      <c r="D74" s="2">
        <f t="shared" si="2"/>
        <v>5.4772100250753599</v>
      </c>
      <c r="E74" s="2">
        <f t="shared" si="1"/>
        <v>5.7810547289678382E-3</v>
      </c>
      <c r="F74" s="2">
        <f t="shared" si="5"/>
        <v>-5.1813058379195094E-2</v>
      </c>
      <c r="G74" s="2">
        <f t="shared" si="3"/>
        <v>5.7594113108162932E-2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5.6947999999999999</v>
      </c>
      <c r="C75" s="2">
        <f t="shared" si="0"/>
        <v>5.5065462982959694</v>
      </c>
      <c r="D75" s="2">
        <f t="shared" si="2"/>
        <v>5.4933278009957043</v>
      </c>
      <c r="E75" s="2">
        <f t="shared" si="1"/>
        <v>1.3218497300265142E-2</v>
      </c>
      <c r="F75" s="2">
        <f t="shared" si="5"/>
        <v>-3.8806747243303047E-2</v>
      </c>
      <c r="G75" s="2">
        <f t="shared" si="3"/>
        <v>5.2025244543568189E-2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5.6947999999999999</v>
      </c>
      <c r="C76" s="2">
        <f t="shared" si="0"/>
        <v>5.5257853293273591</v>
      </c>
      <c r="D76" s="2">
        <f t="shared" si="2"/>
        <v>5.5082516675886151</v>
      </c>
      <c r="E76" s="2">
        <f t="shared" si="1"/>
        <v>1.7533661738744044E-2</v>
      </c>
      <c r="F76" s="2">
        <f t="shared" si="5"/>
        <v>-2.753866544689363E-2</v>
      </c>
      <c r="G76" s="2">
        <f t="shared" si="3"/>
        <v>4.5072327185637674E-2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5.758</v>
      </c>
      <c r="C77" s="2">
        <f t="shared" si="0"/>
        <v>5.5413722017385352</v>
      </c>
      <c r="D77" s="2">
        <f t="shared" si="2"/>
        <v>5.5267515440635329</v>
      </c>
      <c r="E77" s="2">
        <f t="shared" si="1"/>
        <v>1.4620657675002313E-2</v>
      </c>
      <c r="F77" s="2">
        <f t="shared" si="5"/>
        <v>-1.9106800822514442E-2</v>
      </c>
      <c r="G77" s="2">
        <f t="shared" si="3"/>
        <v>3.3727458497516752E-2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5.758</v>
      </c>
      <c r="C78" s="2">
        <f t="shared" si="0"/>
        <v>5.5545610937787604</v>
      </c>
      <c r="D78" s="2">
        <f t="shared" si="2"/>
        <v>5.5438810593180863</v>
      </c>
      <c r="E78" s="2">
        <f t="shared" si="1"/>
        <v>1.0680034460674115E-2</v>
      </c>
      <c r="F78" s="2">
        <f t="shared" si="5"/>
        <v>-1.314943376587673E-2</v>
      </c>
      <c r="G78" s="2">
        <f t="shared" si="3"/>
        <v>2.3829468226550847E-2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5.758</v>
      </c>
      <c r="C79" s="2">
        <f t="shared" ref="C79:C142" si="6">$C$4*B69+C78*(1-$C$4)</f>
        <v>5.5407055408897206</v>
      </c>
      <c r="D79" s="2">
        <f t="shared" si="2"/>
        <v>5.5597417215908207</v>
      </c>
      <c r="E79" s="2">
        <f t="shared" si="1"/>
        <v>-1.9036180701100136E-2</v>
      </c>
      <c r="F79" s="2">
        <f t="shared" si="5"/>
        <v>-1.4326783152921413E-2</v>
      </c>
      <c r="G79" s="2">
        <f t="shared" si="3"/>
        <v>-4.7093975481787235E-3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5.758</v>
      </c>
      <c r="C80" s="2">
        <f t="shared" si="6"/>
        <v>5.535935457675917</v>
      </c>
      <c r="D80" s="2">
        <f t="shared" si="2"/>
        <v>5.5744275199915005</v>
      </c>
      <c r="E80" s="2">
        <f t="shared" si="1"/>
        <v>-3.8492062315583553E-2</v>
      </c>
      <c r="F80" s="2">
        <f t="shared" si="5"/>
        <v>-1.9159838985453842E-2</v>
      </c>
      <c r="G80" s="2">
        <f t="shared" si="3"/>
        <v>-1.9332223330129711E-2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5.758</v>
      </c>
      <c r="C81" s="2">
        <f t="shared" si="6"/>
        <v>5.5318992334180832</v>
      </c>
      <c r="D81" s="2">
        <f t="shared" si="2"/>
        <v>5.5880254814736112</v>
      </c>
      <c r="E81" s="2">
        <f t="shared" si="1"/>
        <v>-5.6126248055528016E-2</v>
      </c>
      <c r="F81" s="2">
        <f t="shared" si="5"/>
        <v>-2.6553120799468678E-2</v>
      </c>
      <c r="G81" s="2">
        <f t="shared" si="3"/>
        <v>-2.9573127256059338E-2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5.758</v>
      </c>
      <c r="C82" s="2">
        <f t="shared" si="6"/>
        <v>5.5534839667383782</v>
      </c>
      <c r="D82" s="2">
        <f t="shared" si="2"/>
        <v>5.6006161865496402</v>
      </c>
      <c r="E82" s="2">
        <f t="shared" si="1"/>
        <v>-4.7132219811262033E-2</v>
      </c>
      <c r="F82" s="2">
        <f t="shared" si="5"/>
        <v>-3.0668940601827351E-2</v>
      </c>
      <c r="G82" s="2">
        <f t="shared" si="3"/>
        <v>-1.6463279209434682E-2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5.758</v>
      </c>
      <c r="C83" s="2">
        <f t="shared" si="6"/>
        <v>5.5717479718555509</v>
      </c>
      <c r="D83" s="2">
        <f t="shared" si="2"/>
        <v>5.6122742468052227</v>
      </c>
      <c r="E83" s="2">
        <f t="shared" si="1"/>
        <v>-4.0526274949671759E-2</v>
      </c>
      <c r="F83" s="2">
        <f t="shared" si="5"/>
        <v>-3.2640407471396238E-2</v>
      </c>
      <c r="G83" s="2">
        <f t="shared" si="3"/>
        <v>-7.8858674782755211E-3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5.5909000000000004</v>
      </c>
      <c r="C84" s="2">
        <f t="shared" si="6"/>
        <v>5.5906790531085431</v>
      </c>
      <c r="D84" s="2">
        <f t="shared" si="2"/>
        <v>5.6106909692640947</v>
      </c>
      <c r="E84" s="2">
        <f t="shared" si="1"/>
        <v>-2.0011916155551646E-2</v>
      </c>
      <c r="F84" s="2">
        <f t="shared" si="5"/>
        <v>-3.0114709208227321E-2</v>
      </c>
      <c r="G84" s="2">
        <f t="shared" si="3"/>
        <v>1.0102793052675675E-2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5.5909000000000004</v>
      </c>
      <c r="C85" s="2">
        <f t="shared" si="6"/>
        <v>5.6066976603226131</v>
      </c>
      <c r="D85" s="2">
        <f t="shared" si="2"/>
        <v>5.6092249715408284</v>
      </c>
      <c r="E85" s="2">
        <f t="shared" si="1"/>
        <v>-2.5273112182153668E-3</v>
      </c>
      <c r="F85" s="2">
        <f t="shared" si="5"/>
        <v>-2.4597229610224931E-2</v>
      </c>
      <c r="G85" s="2">
        <f t="shared" si="3"/>
        <v>2.2069918392009565E-2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5.6902999999999997</v>
      </c>
      <c r="C86" s="2">
        <f t="shared" si="6"/>
        <v>5.6202518664268268</v>
      </c>
      <c r="D86" s="2">
        <f t="shared" si="2"/>
        <v>5.6152305292044709</v>
      </c>
      <c r="E86" s="2">
        <f t="shared" si="1"/>
        <v>5.0213372223559816E-3</v>
      </c>
      <c r="F86" s="2">
        <f t="shared" si="5"/>
        <v>-1.8673516243708752E-2</v>
      </c>
      <c r="G86" s="2">
        <f t="shared" si="3"/>
        <v>2.3694853466064734E-2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5.6902999999999997</v>
      </c>
      <c r="C87" s="2">
        <f t="shared" si="6"/>
        <v>5.6414438869765462</v>
      </c>
      <c r="D87" s="2">
        <f t="shared" si="2"/>
        <v>5.6207912307448806</v>
      </c>
      <c r="E87" s="2">
        <f t="shared" si="1"/>
        <v>2.0652656231665567E-2</v>
      </c>
      <c r="F87" s="2">
        <f t="shared" si="5"/>
        <v>-1.0808281748633889E-2</v>
      </c>
      <c r="G87" s="2">
        <f t="shared" si="3"/>
        <v>3.1460937980299454E-2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5.7355</v>
      </c>
      <c r="C88" s="2">
        <f t="shared" si="6"/>
        <v>5.6593755966724615</v>
      </c>
      <c r="D88" s="2">
        <f t="shared" si="2"/>
        <v>5.6292881766156304</v>
      </c>
      <c r="E88" s="2">
        <f t="shared" si="1"/>
        <v>3.0087420056831071E-2</v>
      </c>
      <c r="F88" s="2">
        <f t="shared" si="5"/>
        <v>-2.6291413875408976E-3</v>
      </c>
      <c r="G88" s="2">
        <f t="shared" si="3"/>
        <v>3.2716561444371968E-2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5.7355</v>
      </c>
      <c r="C89" s="2">
        <f t="shared" si="6"/>
        <v>5.6745485817997743</v>
      </c>
      <c r="D89" s="2">
        <f t="shared" si="2"/>
        <v>5.6371557190885468</v>
      </c>
      <c r="E89" s="2">
        <f t="shared" si="1"/>
        <v>3.7392862711227437E-2</v>
      </c>
      <c r="F89" s="2">
        <f t="shared" si="5"/>
        <v>5.3752594322127693E-3</v>
      </c>
      <c r="G89" s="2">
        <f t="shared" si="3"/>
        <v>3.2017603279014664E-2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5.7355</v>
      </c>
      <c r="C90" s="2">
        <f t="shared" si="6"/>
        <v>5.6873872615228862</v>
      </c>
      <c r="D90" s="2">
        <f t="shared" si="2"/>
        <v>5.6444404806375434</v>
      </c>
      <c r="E90" s="2">
        <f t="shared" si="1"/>
        <v>4.2946780885342761E-2</v>
      </c>
      <c r="F90" s="2">
        <f t="shared" si="5"/>
        <v>1.2889563722838768E-2</v>
      </c>
      <c r="G90" s="2">
        <f t="shared" si="3"/>
        <v>3.0057217162503994E-2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5.5637999999999996</v>
      </c>
      <c r="C91" s="2">
        <f t="shared" si="6"/>
        <v>5.6982507597501346</v>
      </c>
      <c r="D91" s="2">
        <f t="shared" si="2"/>
        <v>5.6384671117014289</v>
      </c>
      <c r="E91" s="2">
        <f t="shared" si="1"/>
        <v>5.9783648048705729E-2</v>
      </c>
      <c r="F91" s="2">
        <f t="shared" si="5"/>
        <v>2.2268380588012161E-2</v>
      </c>
      <c r="G91" s="2">
        <f t="shared" si="3"/>
        <v>3.7515267460693572E-2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5.6768000000000001</v>
      </c>
      <c r="C92" s="2">
        <f t="shared" si="6"/>
        <v>5.707442950557807</v>
      </c>
      <c r="D92" s="2">
        <f t="shared" si="2"/>
        <v>5.6413065849087305</v>
      </c>
      <c r="E92" s="2">
        <f t="shared" ref="E92:E155" si="7">C92-D92</f>
        <v>6.6136365649076545E-2</v>
      </c>
      <c r="F92" s="2">
        <f t="shared" si="5"/>
        <v>3.1041977600225038E-2</v>
      </c>
      <c r="G92" s="2">
        <f t="shared" si="3"/>
        <v>3.509438804885151E-2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5.6768000000000001</v>
      </c>
      <c r="C93" s="2">
        <f t="shared" si="6"/>
        <v>5.7152209581642985</v>
      </c>
      <c r="D93" s="2">
        <f t="shared" ref="D93:D156" si="8">$D$4*B93+(1-$D$4)*D92</f>
        <v>5.6439357267673431</v>
      </c>
      <c r="E93" s="2">
        <f t="shared" si="7"/>
        <v>7.1285231396955417E-2</v>
      </c>
      <c r="F93" s="2">
        <f t="shared" si="5"/>
        <v>3.9090628359571118E-2</v>
      </c>
      <c r="G93" s="2">
        <f t="shared" si="3"/>
        <v>3.2194603037384299E-2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5.6768000000000001</v>
      </c>
      <c r="C94" s="2">
        <f t="shared" si="6"/>
        <v>5.6960946569082527</v>
      </c>
      <c r="D94" s="2">
        <f t="shared" si="8"/>
        <v>5.6463701173771694</v>
      </c>
      <c r="E94" s="2">
        <f t="shared" si="7"/>
        <v>4.9724539531083245E-2</v>
      </c>
      <c r="F94" s="2">
        <f t="shared" si="5"/>
        <v>4.1217410593873544E-2</v>
      </c>
      <c r="G94" s="2">
        <f t="shared" si="3"/>
        <v>8.5071289372097014E-3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5.6768000000000001</v>
      </c>
      <c r="C95" s="2">
        <f t="shared" si="6"/>
        <v>5.679910863537752</v>
      </c>
      <c r="D95" s="2">
        <f t="shared" si="8"/>
        <v>5.6486241827566381</v>
      </c>
      <c r="E95" s="2">
        <f t="shared" si="7"/>
        <v>3.1286680781113851E-2</v>
      </c>
      <c r="F95" s="2">
        <f t="shared" si="5"/>
        <v>3.9231264631321608E-2</v>
      </c>
      <c r="G95" s="2">
        <f t="shared" si="3"/>
        <v>-7.9445838502077565E-3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5.6768000000000001</v>
      </c>
      <c r="C96" s="2">
        <f t="shared" si="6"/>
        <v>5.6815091922242518</v>
      </c>
      <c r="D96" s="2">
        <f t="shared" si="8"/>
        <v>5.6507112803302206</v>
      </c>
      <c r="E96" s="2">
        <f t="shared" si="7"/>
        <v>3.0797911894031138E-2</v>
      </c>
      <c r="F96" s="2">
        <f t="shared" si="5"/>
        <v>3.7544594083863514E-2</v>
      </c>
      <c r="G96" s="2">
        <f t="shared" si="3"/>
        <v>-6.7466821898323759E-3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5.6677</v>
      </c>
      <c r="C97" s="2">
        <f t="shared" si="6"/>
        <v>5.6828616241897514</v>
      </c>
      <c r="D97" s="2">
        <f t="shared" si="8"/>
        <v>5.6519697040094634</v>
      </c>
      <c r="E97" s="2">
        <f t="shared" si="7"/>
        <v>3.0891920180287968E-2</v>
      </c>
      <c r="F97" s="2">
        <f t="shared" si="5"/>
        <v>3.6214059303148409E-2</v>
      </c>
      <c r="G97" s="2">
        <f t="shared" si="3"/>
        <v>-5.3221391228604406E-3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5.6631999999999998</v>
      </c>
      <c r="C98" s="2">
        <f t="shared" si="6"/>
        <v>5.6909598358528664</v>
      </c>
      <c r="D98" s="2">
        <f t="shared" si="8"/>
        <v>5.6528015777865406</v>
      </c>
      <c r="E98" s="2">
        <f t="shared" si="7"/>
        <v>3.8158258066325779E-2</v>
      </c>
      <c r="F98" s="2">
        <f t="shared" si="5"/>
        <v>3.6602899055783886E-2</v>
      </c>
      <c r="G98" s="2">
        <f t="shared" si="3"/>
        <v>1.555359010541893E-3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5.6722000000000001</v>
      </c>
      <c r="C99" s="2">
        <f t="shared" si="6"/>
        <v>5.6978121687985794</v>
      </c>
      <c r="D99" s="2">
        <f t="shared" si="8"/>
        <v>5.6542384979505007</v>
      </c>
      <c r="E99" s="2">
        <f t="shared" si="7"/>
        <v>4.3573670848078727E-2</v>
      </c>
      <c r="F99" s="2">
        <f t="shared" si="5"/>
        <v>3.7997053414242858E-2</v>
      </c>
      <c r="G99" s="2">
        <f t="shared" si="3"/>
        <v>5.576617433835869E-3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5.6722000000000001</v>
      </c>
      <c r="C100" s="2">
        <f t="shared" si="6"/>
        <v>5.7036102966757207</v>
      </c>
      <c r="D100" s="2">
        <f t="shared" si="8"/>
        <v>5.6555689795837969</v>
      </c>
      <c r="E100" s="2">
        <f t="shared" si="7"/>
        <v>4.804131709192383E-2</v>
      </c>
      <c r="F100" s="2">
        <f t="shared" si="5"/>
        <v>4.0005906149779058E-2</v>
      </c>
      <c r="G100" s="2">
        <f t="shared" ref="G100:G163" si="9">E100-F100</f>
        <v>8.0354109421447717E-3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5.6722000000000001</v>
      </c>
      <c r="C101" s="2">
        <f t="shared" si="6"/>
        <v>5.6821010202640707</v>
      </c>
      <c r="D101" s="2">
        <f t="shared" si="8"/>
        <v>5.656800907022034</v>
      </c>
      <c r="E101" s="2">
        <f t="shared" si="7"/>
        <v>2.5300113242036737E-2</v>
      </c>
      <c r="F101" s="2">
        <f t="shared" ref="F101:F164" si="11">(E101*(2/(10)))+((1-(2/10))*F100)</f>
        <v>3.7064747568230597E-2</v>
      </c>
      <c r="G101" s="2">
        <f t="shared" si="9"/>
        <v>-1.176463432619386E-2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5.6768000000000001</v>
      </c>
      <c r="C102" s="2">
        <f t="shared" si="6"/>
        <v>5.6812854786849831</v>
      </c>
      <c r="D102" s="2">
        <f t="shared" si="8"/>
        <v>5.6582823213166975</v>
      </c>
      <c r="E102" s="2">
        <f t="shared" si="7"/>
        <v>2.3003157368285621E-2</v>
      </c>
      <c r="F102" s="2">
        <f t="shared" si="11"/>
        <v>3.4252429528241604E-2</v>
      </c>
      <c r="G102" s="2">
        <f t="shared" si="9"/>
        <v>-1.1249272159955984E-2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5.6768000000000001</v>
      </c>
      <c r="C103" s="2">
        <f t="shared" si="6"/>
        <v>5.6805954050411396</v>
      </c>
      <c r="D103" s="2">
        <f t="shared" si="8"/>
        <v>5.6596540012191641</v>
      </c>
      <c r="E103" s="2">
        <f t="shared" si="7"/>
        <v>2.0941403821975513E-2</v>
      </c>
      <c r="F103" s="2">
        <f t="shared" si="11"/>
        <v>3.1590224386988386E-2</v>
      </c>
      <c r="G103" s="2">
        <f t="shared" si="9"/>
        <v>-1.0648820565012873E-2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5.6768000000000001</v>
      </c>
      <c r="C104" s="2">
        <f t="shared" si="6"/>
        <v>5.6800114965732718</v>
      </c>
      <c r="D104" s="2">
        <f t="shared" si="8"/>
        <v>5.6609240752029297</v>
      </c>
      <c r="E104" s="2">
        <f t="shared" si="7"/>
        <v>1.9087421370342028E-2</v>
      </c>
      <c r="F104" s="2">
        <f t="shared" si="11"/>
        <v>2.9089663783659115E-2</v>
      </c>
      <c r="G104" s="2">
        <f t="shared" si="9"/>
        <v>-1.0002242413317087E-2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5.6768000000000001</v>
      </c>
      <c r="C105" s="2">
        <f t="shared" si="6"/>
        <v>5.6795174201773841</v>
      </c>
      <c r="D105" s="2">
        <f t="shared" si="8"/>
        <v>5.6621000696323422</v>
      </c>
      <c r="E105" s="2">
        <f t="shared" si="7"/>
        <v>1.7417350545041899E-2</v>
      </c>
      <c r="F105" s="2">
        <f t="shared" si="11"/>
        <v>2.6755201135935675E-2</v>
      </c>
      <c r="G105" s="2">
        <f t="shared" si="9"/>
        <v>-9.3378505908937766E-3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5.6902999999999997</v>
      </c>
      <c r="C106" s="2">
        <f t="shared" si="6"/>
        <v>5.67909935553471</v>
      </c>
      <c r="D106" s="2">
        <f t="shared" si="8"/>
        <v>5.6641889533632801</v>
      </c>
      <c r="E106" s="2">
        <f t="shared" si="7"/>
        <v>1.4910402171429915E-2</v>
      </c>
      <c r="F106" s="2">
        <f t="shared" si="11"/>
        <v>2.4386241343034524E-2</v>
      </c>
      <c r="G106" s="2">
        <f t="shared" si="9"/>
        <v>-9.4758391716046088E-3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5.6451000000000002</v>
      </c>
      <c r="C107" s="2">
        <f t="shared" si="6"/>
        <v>5.6773456085293699</v>
      </c>
      <c r="D107" s="2">
        <f t="shared" si="8"/>
        <v>5.6627749568178523</v>
      </c>
      <c r="E107" s="2">
        <f t="shared" si="7"/>
        <v>1.4570651711517613E-2</v>
      </c>
      <c r="F107" s="2">
        <f t="shared" si="11"/>
        <v>2.2423123416731142E-2</v>
      </c>
      <c r="G107" s="2">
        <f t="shared" si="9"/>
        <v>-7.8524717052135297E-3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5.6451000000000002</v>
      </c>
      <c r="C108" s="2">
        <f t="shared" si="6"/>
        <v>5.6751693610633129</v>
      </c>
      <c r="D108" s="2">
        <f t="shared" si="8"/>
        <v>5.6614657007572706</v>
      </c>
      <c r="E108" s="2">
        <f t="shared" si="7"/>
        <v>1.3703660306042309E-2</v>
      </c>
      <c r="F108" s="2">
        <f t="shared" si="11"/>
        <v>2.0679230794593377E-2</v>
      </c>
      <c r="G108" s="2">
        <f t="shared" si="9"/>
        <v>-6.975570488551068E-3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5.6451000000000002</v>
      </c>
      <c r="C109" s="2">
        <f t="shared" si="6"/>
        <v>5.6747125362843418</v>
      </c>
      <c r="D109" s="2">
        <f t="shared" si="8"/>
        <v>5.6602534266271025</v>
      </c>
      <c r="E109" s="2">
        <f t="shared" si="7"/>
        <v>1.4459109657239289E-2</v>
      </c>
      <c r="F109" s="2">
        <f t="shared" si="11"/>
        <v>1.9435206567122561E-2</v>
      </c>
      <c r="G109" s="2">
        <f t="shared" si="9"/>
        <v>-4.9760969098832722E-3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5.6451000000000002</v>
      </c>
      <c r="C110" s="2">
        <f t="shared" si="6"/>
        <v>5.6743259922405969</v>
      </c>
      <c r="D110" s="2">
        <f t="shared" si="8"/>
        <v>5.6591309505806509</v>
      </c>
      <c r="E110" s="2">
        <f t="shared" si="7"/>
        <v>1.5195041659946007E-2</v>
      </c>
      <c r="F110" s="2">
        <f t="shared" si="11"/>
        <v>1.8587173585687251E-2</v>
      </c>
      <c r="G110" s="2">
        <f t="shared" si="9"/>
        <v>-3.3921319257412437E-3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5.6497000000000002</v>
      </c>
      <c r="C111" s="2">
        <f t="shared" si="6"/>
        <v>5.6739989165112741</v>
      </c>
      <c r="D111" s="2">
        <f t="shared" si="8"/>
        <v>5.6584323616487504</v>
      </c>
      <c r="E111" s="2">
        <f t="shared" si="7"/>
        <v>1.5566554862523674E-2</v>
      </c>
      <c r="F111" s="2">
        <f t="shared" si="11"/>
        <v>1.7983049841054536E-2</v>
      </c>
      <c r="G111" s="2">
        <f t="shared" si="9"/>
        <v>-2.4164949785308622E-3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5.6497000000000002</v>
      </c>
      <c r="C112" s="2">
        <f t="shared" si="6"/>
        <v>5.6744298524326169</v>
      </c>
      <c r="D112" s="2">
        <f t="shared" si="8"/>
        <v>5.657785520045139</v>
      </c>
      <c r="E112" s="2">
        <f t="shared" si="7"/>
        <v>1.6644332387477867E-2</v>
      </c>
      <c r="F112" s="2">
        <f t="shared" si="11"/>
        <v>1.7715306350339202E-2</v>
      </c>
      <c r="G112" s="2">
        <f t="shared" si="9"/>
        <v>-1.0709739628613352E-3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5.5728999999999997</v>
      </c>
      <c r="C113" s="2">
        <f t="shared" si="6"/>
        <v>5.6747944905199068</v>
      </c>
      <c r="D113" s="2">
        <f t="shared" si="8"/>
        <v>5.6514977037454992</v>
      </c>
      <c r="E113" s="2">
        <f t="shared" si="7"/>
        <v>2.3296786774407607E-2</v>
      </c>
      <c r="F113" s="2">
        <f t="shared" si="11"/>
        <v>1.8831602435152885E-2</v>
      </c>
      <c r="G113" s="2">
        <f t="shared" si="9"/>
        <v>4.4651843392547221E-3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5.6893000000000002</v>
      </c>
      <c r="C114" s="2">
        <f t="shared" si="6"/>
        <v>5.6751030304399217</v>
      </c>
      <c r="D114" s="2">
        <f t="shared" si="8"/>
        <v>5.6542978738384253</v>
      </c>
      <c r="E114" s="2">
        <f t="shared" si="7"/>
        <v>2.08051566014964E-2</v>
      </c>
      <c r="F114" s="2">
        <f t="shared" si="11"/>
        <v>1.9226313268421589E-2</v>
      </c>
      <c r="G114" s="2">
        <f t="shared" si="9"/>
        <v>1.5788433330748107E-3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5.8169000000000004</v>
      </c>
      <c r="C115" s="2">
        <f t="shared" si="6"/>
        <v>5.675364102679934</v>
      </c>
      <c r="D115" s="2">
        <f t="shared" si="8"/>
        <v>5.6663424757763199</v>
      </c>
      <c r="E115" s="2">
        <f t="shared" si="7"/>
        <v>9.0216269036140773E-3</v>
      </c>
      <c r="F115" s="2">
        <f t="shared" si="11"/>
        <v>1.7185375995460089E-2</v>
      </c>
      <c r="G115" s="2">
        <f t="shared" si="9"/>
        <v>-8.1637490918460114E-3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5.8169000000000004</v>
      </c>
      <c r="C116" s="2">
        <f t="shared" si="6"/>
        <v>5.6776619330368669</v>
      </c>
      <c r="D116" s="2">
        <f t="shared" si="8"/>
        <v>5.6774948849780742</v>
      </c>
      <c r="E116" s="2">
        <f t="shared" si="7"/>
        <v>1.6704805879275142E-4</v>
      </c>
      <c r="F116" s="2">
        <f t="shared" si="11"/>
        <v>1.3781710408126622E-2</v>
      </c>
      <c r="G116" s="2">
        <f t="shared" si="9"/>
        <v>-1.361466234933387E-2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5.6451000000000002</v>
      </c>
      <c r="C117" s="2">
        <f t="shared" si="6"/>
        <v>5.6726524048773488</v>
      </c>
      <c r="D117" s="2">
        <f t="shared" si="8"/>
        <v>5.6750952638685872</v>
      </c>
      <c r="E117" s="2">
        <f t="shared" si="7"/>
        <v>-2.4428589912384169E-3</v>
      </c>
      <c r="F117" s="2">
        <f t="shared" si="11"/>
        <v>1.0536796528253616E-2</v>
      </c>
      <c r="G117" s="2">
        <f t="shared" si="9"/>
        <v>-1.2979655519492032E-2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5.5224000000000002</v>
      </c>
      <c r="C118" s="2">
        <f t="shared" si="6"/>
        <v>5.668413573357757</v>
      </c>
      <c r="D118" s="2">
        <f t="shared" si="8"/>
        <v>5.6637845035820256</v>
      </c>
      <c r="E118" s="2">
        <f t="shared" si="7"/>
        <v>4.6290697757314092E-3</v>
      </c>
      <c r="F118" s="2">
        <f t="shared" si="11"/>
        <v>9.3552511777491749E-3</v>
      </c>
      <c r="G118" s="2">
        <f t="shared" si="9"/>
        <v>-4.7261814020177657E-3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5.5224000000000002</v>
      </c>
      <c r="C119" s="2">
        <f t="shared" si="6"/>
        <v>5.6648268697642568</v>
      </c>
      <c r="D119" s="2">
        <f t="shared" si="8"/>
        <v>5.653311577390765</v>
      </c>
      <c r="E119" s="2">
        <f t="shared" si="7"/>
        <v>1.1515292373491803E-2</v>
      </c>
      <c r="F119" s="2">
        <f t="shared" si="11"/>
        <v>9.7872594168976999E-3</v>
      </c>
      <c r="G119" s="2">
        <f t="shared" si="9"/>
        <v>1.7280329565941034E-3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5.4782000000000002</v>
      </c>
      <c r="C120" s="2">
        <f t="shared" si="6"/>
        <v>5.6617919667236016</v>
      </c>
      <c r="D120" s="2">
        <f t="shared" si="8"/>
        <v>5.6403403494358937</v>
      </c>
      <c r="E120" s="2">
        <f t="shared" si="7"/>
        <v>2.1451617287707947E-2</v>
      </c>
      <c r="F120" s="2">
        <f t="shared" si="11"/>
        <v>1.2120130991059748E-2</v>
      </c>
      <c r="G120" s="2">
        <f t="shared" si="9"/>
        <v>9.331486296648199E-3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5.4782000000000002</v>
      </c>
      <c r="C121" s="2">
        <f t="shared" si="6"/>
        <v>5.65993166415074</v>
      </c>
      <c r="D121" s="2">
        <f t="shared" si="8"/>
        <v>5.6283299531813835</v>
      </c>
      <c r="E121" s="2">
        <f t="shared" si="7"/>
        <v>3.1601710969356489E-2</v>
      </c>
      <c r="F121" s="2">
        <f t="shared" si="11"/>
        <v>1.6016446986719095E-2</v>
      </c>
      <c r="G121" s="2">
        <f t="shared" si="9"/>
        <v>1.5585263982637394E-2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5.6402000000000001</v>
      </c>
      <c r="C122" s="2">
        <f t="shared" si="6"/>
        <v>5.6583575619737037</v>
      </c>
      <c r="D122" s="2">
        <f t="shared" si="8"/>
        <v>5.6292092159086877</v>
      </c>
      <c r="E122" s="2">
        <f t="shared" si="7"/>
        <v>2.9148346065015929E-2</v>
      </c>
      <c r="F122" s="2">
        <f t="shared" si="11"/>
        <v>1.8642826802378464E-2</v>
      </c>
      <c r="G122" s="2">
        <f t="shared" si="9"/>
        <v>1.0505519262637465E-2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5.6402000000000001</v>
      </c>
      <c r="C123" s="2">
        <f t="shared" si="6"/>
        <v>5.6452102447469796</v>
      </c>
      <c r="D123" s="2">
        <f t="shared" si="8"/>
        <v>5.6300233480635997</v>
      </c>
      <c r="E123" s="2">
        <f t="shared" si="7"/>
        <v>1.5186896683379913E-2</v>
      </c>
      <c r="F123" s="2">
        <f t="shared" si="11"/>
        <v>1.7951640778578755E-2</v>
      </c>
      <c r="G123" s="2">
        <f t="shared" si="9"/>
        <v>-2.7647440951988414E-3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5.6402000000000001</v>
      </c>
      <c r="C124" s="2">
        <f t="shared" si="6"/>
        <v>5.6519932840166751</v>
      </c>
      <c r="D124" s="2">
        <f t="shared" si="8"/>
        <v>5.6307771741329624</v>
      </c>
      <c r="E124" s="2">
        <f t="shared" si="7"/>
        <v>2.1216109883712697E-2</v>
      </c>
      <c r="F124" s="2">
        <f t="shared" si="11"/>
        <v>1.8604534599605545E-2</v>
      </c>
      <c r="G124" s="2">
        <f t="shared" si="9"/>
        <v>2.6115752841071524E-3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5.6402000000000001</v>
      </c>
      <c r="C125" s="2">
        <f t="shared" si="6"/>
        <v>5.6773635480141103</v>
      </c>
      <c r="D125" s="2">
        <f t="shared" si="8"/>
        <v>5.6314751612342242</v>
      </c>
      <c r="E125" s="2">
        <f t="shared" si="7"/>
        <v>4.5888386779886048E-2</v>
      </c>
      <c r="F125" s="2">
        <f t="shared" si="11"/>
        <v>2.4061305035661645E-2</v>
      </c>
      <c r="G125" s="2">
        <f t="shared" si="9"/>
        <v>2.1827081744224403E-2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5.6402000000000001</v>
      </c>
      <c r="C126" s="2">
        <f t="shared" si="6"/>
        <v>5.6988306944734788</v>
      </c>
      <c r="D126" s="2">
        <f t="shared" si="8"/>
        <v>5.6321214455872441</v>
      </c>
      <c r="E126" s="2">
        <f t="shared" si="7"/>
        <v>6.670924888623464E-2</v>
      </c>
      <c r="F126" s="2">
        <f t="shared" si="11"/>
        <v>3.2590893805776247E-2</v>
      </c>
      <c r="G126" s="2">
        <f t="shared" si="9"/>
        <v>3.4118355080458393E-2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5.6402000000000001</v>
      </c>
      <c r="C127" s="2">
        <f t="shared" si="6"/>
        <v>5.6905644337852515</v>
      </c>
      <c r="D127" s="2">
        <f t="shared" si="8"/>
        <v>5.6327198570252257</v>
      </c>
      <c r="E127" s="2">
        <f t="shared" si="7"/>
        <v>5.7844576760025745E-2</v>
      </c>
      <c r="F127" s="2">
        <f t="shared" si="11"/>
        <v>3.7641630396626144E-2</v>
      </c>
      <c r="G127" s="2">
        <f t="shared" si="9"/>
        <v>2.0202946363399601E-2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5.8071000000000002</v>
      </c>
      <c r="C128" s="2">
        <f t="shared" si="6"/>
        <v>5.6646929824336745</v>
      </c>
      <c r="D128" s="2">
        <f t="shared" si="8"/>
        <v>5.6456369046529868</v>
      </c>
      <c r="E128" s="2">
        <f t="shared" si="7"/>
        <v>1.905607778068763E-2</v>
      </c>
      <c r="F128" s="2">
        <f t="shared" si="11"/>
        <v>3.392451987343844E-2</v>
      </c>
      <c r="G128" s="2">
        <f t="shared" si="9"/>
        <v>-1.486844209275081E-2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5.9397000000000002</v>
      </c>
      <c r="C129" s="2">
        <f t="shared" si="6"/>
        <v>5.6428017543669551</v>
      </c>
      <c r="D129" s="2">
        <f t="shared" si="8"/>
        <v>5.6674193561601731</v>
      </c>
      <c r="E129" s="2">
        <f t="shared" si="7"/>
        <v>-2.4617601793218036E-2</v>
      </c>
      <c r="F129" s="2">
        <f t="shared" si="11"/>
        <v>2.2216095540107145E-2</v>
      </c>
      <c r="G129" s="2">
        <f t="shared" si="9"/>
        <v>-4.683369733332518E-2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5.9397000000000002</v>
      </c>
      <c r="C130" s="2">
        <f t="shared" si="6"/>
        <v>5.6174784075412703</v>
      </c>
      <c r="D130" s="2">
        <f t="shared" si="8"/>
        <v>5.6875882927409016</v>
      </c>
      <c r="E130" s="2">
        <f t="shared" si="7"/>
        <v>-7.010988519963135E-2</v>
      </c>
      <c r="F130" s="2">
        <f t="shared" si="11"/>
        <v>3.7508993921594475E-3</v>
      </c>
      <c r="G130" s="2">
        <f t="shared" si="9"/>
        <v>-7.3860784591790796E-2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5.7923999999999998</v>
      </c>
      <c r="C131" s="2">
        <f t="shared" si="6"/>
        <v>5.5960509602272293</v>
      </c>
      <c r="D131" s="2">
        <f t="shared" si="8"/>
        <v>5.6953521229082424</v>
      </c>
      <c r="E131" s="2">
        <f t="shared" si="7"/>
        <v>-9.9301162681013189E-2</v>
      </c>
      <c r="F131" s="2">
        <f t="shared" si="11"/>
        <v>-1.685951302247508E-2</v>
      </c>
      <c r="G131" s="2">
        <f t="shared" si="9"/>
        <v>-8.2441649658538105E-2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5.6205999999999996</v>
      </c>
      <c r="C132" s="2">
        <f t="shared" si="6"/>
        <v>5.6028431201922704</v>
      </c>
      <c r="D132" s="2">
        <f t="shared" si="8"/>
        <v>5.6898149286187429</v>
      </c>
      <c r="E132" s="2">
        <f t="shared" si="7"/>
        <v>-8.6971808426472563E-2</v>
      </c>
      <c r="F132" s="2">
        <f t="shared" si="11"/>
        <v>-3.0881972103274577E-2</v>
      </c>
      <c r="G132" s="2">
        <f t="shared" si="9"/>
        <v>-5.6089836323197986E-2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5.6205999999999996</v>
      </c>
      <c r="C133" s="2">
        <f t="shared" si="6"/>
        <v>5.6085903324703832</v>
      </c>
      <c r="D133" s="2">
        <f t="shared" si="8"/>
        <v>5.6846878968692067</v>
      </c>
      <c r="E133" s="2">
        <f t="shared" si="7"/>
        <v>-7.6097564398823536E-2</v>
      </c>
      <c r="F133" s="2">
        <f t="shared" si="11"/>
        <v>-3.9925090562384372E-2</v>
      </c>
      <c r="G133" s="2">
        <f t="shared" si="9"/>
        <v>-3.6172473836439165E-2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5.6205999999999996</v>
      </c>
      <c r="C134" s="2">
        <f t="shared" si="6"/>
        <v>5.6134533582441701</v>
      </c>
      <c r="D134" s="2">
        <f t="shared" si="8"/>
        <v>5.6799406452492658</v>
      </c>
      <c r="E134" s="2">
        <f t="shared" si="7"/>
        <v>-6.6487287005095652E-2</v>
      </c>
      <c r="F134" s="2">
        <f t="shared" si="11"/>
        <v>-4.5237529850926633E-2</v>
      </c>
      <c r="G134" s="2">
        <f t="shared" si="9"/>
        <v>-2.1249757154169019E-2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5.6205999999999996</v>
      </c>
      <c r="C135" s="2">
        <f t="shared" si="6"/>
        <v>5.6175682262066058</v>
      </c>
      <c r="D135" s="2">
        <f t="shared" si="8"/>
        <v>5.6755450418974682</v>
      </c>
      <c r="E135" s="2">
        <f t="shared" si="7"/>
        <v>-5.7976815690862438E-2</v>
      </c>
      <c r="F135" s="2">
        <f t="shared" si="11"/>
        <v>-4.77853870189138E-2</v>
      </c>
      <c r="G135" s="2">
        <f t="shared" si="9"/>
        <v>-1.0191428671948638E-2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6">
        <f>TITRES_STAT!D139</f>
        <v>5.6205999999999996</v>
      </c>
      <c r="C136" s="2">
        <f t="shared" si="6"/>
        <v>5.621050037559435</v>
      </c>
      <c r="D136" s="2">
        <f t="shared" si="8"/>
        <v>5.6714750387939521</v>
      </c>
      <c r="E136" s="2">
        <f t="shared" si="7"/>
        <v>-5.0425001234517097E-2</v>
      </c>
      <c r="F136" s="2">
        <f t="shared" si="11"/>
        <v>-4.8313309862034463E-2</v>
      </c>
      <c r="G136" s="2">
        <f t="shared" si="9"/>
        <v>-2.1116913724826339E-3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6">
        <f>TITRES_STAT!D140</f>
        <v>5.6205999999999996</v>
      </c>
      <c r="C137" s="2">
        <f t="shared" si="6"/>
        <v>5.6239961856272149</v>
      </c>
      <c r="D137" s="2">
        <f t="shared" si="8"/>
        <v>5.6677065174018075</v>
      </c>
      <c r="E137" s="2">
        <f t="shared" si="7"/>
        <v>-4.3710331774592603E-2</v>
      </c>
      <c r="F137" s="2">
        <f t="shared" si="11"/>
        <v>-4.7392714244546094E-2</v>
      </c>
      <c r="G137" s="2">
        <f t="shared" si="9"/>
        <v>3.6823824699534907E-3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5.6205999999999996</v>
      </c>
      <c r="C138" s="2">
        <f t="shared" si="6"/>
        <v>5.6521660032230274</v>
      </c>
      <c r="D138" s="2">
        <f t="shared" si="8"/>
        <v>5.6642171457424144</v>
      </c>
      <c r="E138" s="2">
        <f t="shared" si="7"/>
        <v>-1.2051142519386993E-2</v>
      </c>
      <c r="F138" s="2">
        <f t="shared" si="11"/>
        <v>-4.0324399899514279E-2</v>
      </c>
      <c r="G138" s="2">
        <f t="shared" si="9"/>
        <v>2.8273257380127287E-2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5.6205999999999996</v>
      </c>
      <c r="C139" s="2">
        <f t="shared" si="6"/>
        <v>5.6964020027271776</v>
      </c>
      <c r="D139" s="2">
        <f t="shared" si="8"/>
        <v>5.6609862460577913</v>
      </c>
      <c r="E139" s="2">
        <f t="shared" si="7"/>
        <v>3.5415756669386234E-2</v>
      </c>
      <c r="F139" s="2">
        <f t="shared" si="11"/>
        <v>-2.5176368585734174E-2</v>
      </c>
      <c r="G139" s="2">
        <f t="shared" si="9"/>
        <v>6.0592125255120408E-2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5.5960999999999999</v>
      </c>
      <c r="C140" s="2">
        <f t="shared" si="6"/>
        <v>5.7338324638460731</v>
      </c>
      <c r="D140" s="2">
        <f t="shared" si="8"/>
        <v>5.6561798574609172</v>
      </c>
      <c r="E140" s="2">
        <f t="shared" si="7"/>
        <v>7.765260638515592E-2</v>
      </c>
      <c r="F140" s="2">
        <f t="shared" si="11"/>
        <v>-4.6105735915561545E-3</v>
      </c>
      <c r="G140" s="2">
        <f t="shared" si="9"/>
        <v>8.2263179976712078E-2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5.5960999999999999</v>
      </c>
      <c r="C141" s="2">
        <f t="shared" si="6"/>
        <v>5.7428428540235998</v>
      </c>
      <c r="D141" s="2">
        <f t="shared" si="8"/>
        <v>5.6517294976489971</v>
      </c>
      <c r="E141" s="2">
        <f t="shared" si="7"/>
        <v>9.1113356374602716E-2</v>
      </c>
      <c r="F141" s="2">
        <f t="shared" si="11"/>
        <v>1.4534212401675621E-2</v>
      </c>
      <c r="G141" s="2">
        <f t="shared" si="9"/>
        <v>7.6579143972927088E-2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5.5960999999999999</v>
      </c>
      <c r="C142" s="2">
        <f t="shared" si="6"/>
        <v>5.7240362610968916</v>
      </c>
      <c r="D142" s="2">
        <f t="shared" si="8"/>
        <v>5.6476087941194413</v>
      </c>
      <c r="E142" s="2">
        <f t="shared" si="7"/>
        <v>7.6427466977450287E-2</v>
      </c>
      <c r="F142" s="2">
        <f t="shared" si="11"/>
        <v>2.6912863316830557E-2</v>
      </c>
      <c r="G142" s="2">
        <f t="shared" si="9"/>
        <v>4.951460366061973E-2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5.5960999999999999</v>
      </c>
      <c r="C143" s="2">
        <f t="shared" ref="C143:C206" si="12">$C$4*B133+C142*(1-$C$4)</f>
        <v>5.7081229901589081</v>
      </c>
      <c r="D143" s="2">
        <f t="shared" si="8"/>
        <v>5.6437933278883712</v>
      </c>
      <c r="E143" s="2">
        <f t="shared" si="7"/>
        <v>6.4329662270536936E-2</v>
      </c>
      <c r="F143" s="2">
        <f t="shared" si="11"/>
        <v>3.439622310757183E-2</v>
      </c>
      <c r="G143" s="2">
        <f t="shared" si="9"/>
        <v>2.9933439162965106E-2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5.5960999999999999</v>
      </c>
      <c r="C144" s="2">
        <f t="shared" si="12"/>
        <v>5.6946579147498451</v>
      </c>
      <c r="D144" s="2">
        <f t="shared" si="8"/>
        <v>5.6402604887855281</v>
      </c>
      <c r="E144" s="2">
        <f t="shared" si="7"/>
        <v>5.4397425964316959E-2</v>
      </c>
      <c r="F144" s="2">
        <f t="shared" si="11"/>
        <v>3.8396463678920856E-2</v>
      </c>
      <c r="G144" s="2">
        <f t="shared" si="9"/>
        <v>1.6000962285396103E-2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5.5960999999999999</v>
      </c>
      <c r="C145" s="2">
        <f t="shared" si="12"/>
        <v>5.6832643894037149</v>
      </c>
      <c r="D145" s="2">
        <f t="shared" si="8"/>
        <v>5.6369893414680812</v>
      </c>
      <c r="E145" s="2">
        <f t="shared" si="7"/>
        <v>4.6275047935633751E-2</v>
      </c>
      <c r="F145" s="2">
        <f t="shared" si="11"/>
        <v>3.9972180530263433E-2</v>
      </c>
      <c r="G145" s="2">
        <f t="shared" si="9"/>
        <v>6.3028674053703174E-3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5.5960999999999999</v>
      </c>
      <c r="C146" s="2">
        <f t="shared" si="12"/>
        <v>5.6736237141108354</v>
      </c>
      <c r="D146" s="2">
        <f t="shared" si="8"/>
        <v>5.6339605013593337</v>
      </c>
      <c r="E146" s="2">
        <f t="shared" si="7"/>
        <v>3.9663212751501753E-2</v>
      </c>
      <c r="F146" s="2">
        <f t="shared" si="11"/>
        <v>3.9910386974511096E-2</v>
      </c>
      <c r="G146" s="2">
        <f t="shared" si="9"/>
        <v>-2.4717422300934294E-4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5.5960999999999999</v>
      </c>
      <c r="C147" s="2">
        <f t="shared" si="12"/>
        <v>5.6654662196322452</v>
      </c>
      <c r="D147" s="2">
        <f t="shared" si="8"/>
        <v>5.6311560197771602</v>
      </c>
      <c r="E147" s="2">
        <f t="shared" si="7"/>
        <v>3.4310199855084988E-2</v>
      </c>
      <c r="F147" s="2">
        <f t="shared" si="11"/>
        <v>3.8790349550625873E-2</v>
      </c>
      <c r="G147" s="2">
        <f t="shared" si="9"/>
        <v>-4.4801496955408845E-3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5.5960999999999999</v>
      </c>
      <c r="C148" s="2">
        <f t="shared" si="12"/>
        <v>5.6585637243042068</v>
      </c>
      <c r="D148" s="2">
        <f t="shared" si="8"/>
        <v>5.6285592775714441</v>
      </c>
      <c r="E148" s="2">
        <f t="shared" si="7"/>
        <v>3.0004446732762702E-2</v>
      </c>
      <c r="F148" s="2">
        <f t="shared" si="11"/>
        <v>3.7033168987053243E-2</v>
      </c>
      <c r="G148" s="2">
        <f t="shared" si="9"/>
        <v>-7.0287222542905411E-3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5.5960999999999999</v>
      </c>
      <c r="C149" s="2">
        <f t="shared" si="12"/>
        <v>5.652723151334329</v>
      </c>
      <c r="D149" s="2">
        <f t="shared" si="8"/>
        <v>5.6261548866402258</v>
      </c>
      <c r="E149" s="2">
        <f t="shared" si="7"/>
        <v>2.6568264694103227E-2</v>
      </c>
      <c r="F149" s="2">
        <f t="shared" si="11"/>
        <v>3.4940188128463244E-2</v>
      </c>
      <c r="G149" s="2">
        <f t="shared" si="9"/>
        <v>-8.3719234343600166E-3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5.5960999999999999</v>
      </c>
      <c r="C150" s="2">
        <f t="shared" si="12"/>
        <v>5.6440118972828941</v>
      </c>
      <c r="D150" s="2">
        <f t="shared" si="8"/>
        <v>5.6239285987409495</v>
      </c>
      <c r="E150" s="2">
        <f t="shared" si="7"/>
        <v>2.0083298541944572E-2</v>
      </c>
      <c r="F150" s="2">
        <f t="shared" si="11"/>
        <v>3.1968810211159514E-2</v>
      </c>
      <c r="G150" s="2">
        <f t="shared" si="9"/>
        <v>-1.1885511669214942E-2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5.5960999999999999</v>
      </c>
      <c r="C151" s="2">
        <f t="shared" si="12"/>
        <v>5.6366408361624485</v>
      </c>
      <c r="D151" s="2">
        <f t="shared" si="8"/>
        <v>5.6218672210564344</v>
      </c>
      <c r="E151" s="2">
        <f t="shared" si="7"/>
        <v>1.4773615106014049E-2</v>
      </c>
      <c r="F151" s="2">
        <f t="shared" si="11"/>
        <v>2.8529771190130421E-2</v>
      </c>
      <c r="G151" s="2">
        <f t="shared" si="9"/>
        <v>-1.3756156084116372E-2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5.7629999999999999</v>
      </c>
      <c r="C152" s="2">
        <f t="shared" si="12"/>
        <v>5.6304037844451491</v>
      </c>
      <c r="D152" s="2">
        <f t="shared" si="8"/>
        <v>5.63232150097818</v>
      </c>
      <c r="E152" s="2">
        <f t="shared" si="7"/>
        <v>-1.9177165330308554E-3</v>
      </c>
      <c r="F152" s="2">
        <f t="shared" si="11"/>
        <v>2.2440273645498166E-2</v>
      </c>
      <c r="G152" s="2">
        <f t="shared" si="9"/>
        <v>-2.4357990178529021E-2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5.7629999999999999</v>
      </c>
      <c r="C153" s="2">
        <f t="shared" si="12"/>
        <v>5.6251262791458956</v>
      </c>
      <c r="D153" s="2">
        <f t="shared" si="8"/>
        <v>5.6420013897946113</v>
      </c>
      <c r="E153" s="2">
        <f t="shared" si="7"/>
        <v>-1.6875110648715719E-2</v>
      </c>
      <c r="F153" s="2">
        <f t="shared" si="11"/>
        <v>1.4577196786655389E-2</v>
      </c>
      <c r="G153" s="2">
        <f t="shared" si="9"/>
        <v>-3.1452307435371106E-2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5.8856999999999999</v>
      </c>
      <c r="C154" s="2">
        <f t="shared" si="12"/>
        <v>5.6206606977388347</v>
      </c>
      <c r="D154" s="2">
        <f t="shared" si="8"/>
        <v>5.6600531386987143</v>
      </c>
      <c r="E154" s="2">
        <f t="shared" si="7"/>
        <v>-3.9392440959879593E-2</v>
      </c>
      <c r="F154" s="2">
        <f t="shared" si="11"/>
        <v>3.7832692373483932E-3</v>
      </c>
      <c r="G154" s="2">
        <f t="shared" si="9"/>
        <v>-4.317571019722799E-2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5.8856999999999999</v>
      </c>
      <c r="C155" s="2">
        <f t="shared" si="12"/>
        <v>5.616882128855937</v>
      </c>
      <c r="D155" s="2">
        <f t="shared" si="8"/>
        <v>5.6767677210173275</v>
      </c>
      <c r="E155" s="2">
        <f t="shared" si="7"/>
        <v>-5.9885592161390555E-2</v>
      </c>
      <c r="F155" s="2">
        <f t="shared" si="11"/>
        <v>-8.9505030423993968E-3</v>
      </c>
      <c r="G155" s="2">
        <f t="shared" si="9"/>
        <v>-5.093508911899116E-2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5.8856999999999999</v>
      </c>
      <c r="C156" s="2">
        <f t="shared" si="12"/>
        <v>5.613684878262716</v>
      </c>
      <c r="D156" s="2">
        <f t="shared" si="8"/>
        <v>5.6922441861271551</v>
      </c>
      <c r="E156" s="2">
        <f t="shared" ref="E156:E219" si="13">C156-D156</f>
        <v>-7.8559307864439099E-2</v>
      </c>
      <c r="F156" s="2">
        <f t="shared" si="11"/>
        <v>-2.2872264006807339E-2</v>
      </c>
      <c r="G156" s="2">
        <f t="shared" si="9"/>
        <v>-5.5687043857631763E-2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5.8856999999999999</v>
      </c>
      <c r="C157" s="2">
        <f t="shared" si="12"/>
        <v>5.6109795123761446</v>
      </c>
      <c r="D157" s="2">
        <f t="shared" ref="D157:D220" si="14">$D$4*B157+(1-$D$4)*D156</f>
        <v>5.7065742464140321</v>
      </c>
      <c r="E157" s="2">
        <f t="shared" si="13"/>
        <v>-9.5594734037887541E-2</v>
      </c>
      <c r="F157" s="2">
        <f t="shared" si="11"/>
        <v>-3.7416758013023382E-2</v>
      </c>
      <c r="G157" s="2">
        <f t="shared" si="9"/>
        <v>-5.8177976024864159E-2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5.8856999999999999</v>
      </c>
      <c r="C158" s="2">
        <f t="shared" si="12"/>
        <v>5.6086903566259689</v>
      </c>
      <c r="D158" s="2">
        <f t="shared" si="14"/>
        <v>5.7198428207537333</v>
      </c>
      <c r="E158" s="2">
        <f t="shared" si="13"/>
        <v>-0.11115246412776436</v>
      </c>
      <c r="F158" s="2">
        <f t="shared" si="11"/>
        <v>-5.2163899235971582E-2</v>
      </c>
      <c r="G158" s="2">
        <f t="shared" si="9"/>
        <v>-5.8988564891792779E-2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5.8856999999999999</v>
      </c>
      <c r="C159" s="2">
        <f t="shared" si="12"/>
        <v>5.6067533786835124</v>
      </c>
      <c r="D159" s="2">
        <f t="shared" si="14"/>
        <v>5.7321285377349378</v>
      </c>
      <c r="E159" s="2">
        <f t="shared" si="13"/>
        <v>-0.12537515905142538</v>
      </c>
      <c r="F159" s="2">
        <f t="shared" si="11"/>
        <v>-6.6806151199062344E-2</v>
      </c>
      <c r="G159" s="2">
        <f t="shared" si="9"/>
        <v>-5.8569007852363034E-2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5.7138999999999998</v>
      </c>
      <c r="C160" s="2">
        <f t="shared" si="12"/>
        <v>5.6051143973475872</v>
      </c>
      <c r="D160" s="2">
        <f t="shared" si="14"/>
        <v>5.7307782756804979</v>
      </c>
      <c r="E160" s="2">
        <f t="shared" si="13"/>
        <v>-0.12566387833291071</v>
      </c>
      <c r="F160" s="2">
        <f t="shared" si="11"/>
        <v>-7.8577696625832028E-2</v>
      </c>
      <c r="G160" s="2">
        <f t="shared" si="9"/>
        <v>-4.7086181707078678E-2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5.6942000000000004</v>
      </c>
      <c r="C161" s="2">
        <f t="shared" si="12"/>
        <v>5.6037275669864197</v>
      </c>
      <c r="D161" s="2">
        <f t="shared" si="14"/>
        <v>5.7280687737782392</v>
      </c>
      <c r="E161" s="2">
        <f t="shared" si="13"/>
        <v>-0.12434120679181948</v>
      </c>
      <c r="F161" s="2">
        <f t="shared" si="11"/>
        <v>-8.7730398659029513E-2</v>
      </c>
      <c r="G161" s="2">
        <f t="shared" si="9"/>
        <v>-3.6610808132789968E-2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5.6942000000000004</v>
      </c>
      <c r="C162" s="2">
        <f t="shared" si="12"/>
        <v>5.6282310182192781</v>
      </c>
      <c r="D162" s="2">
        <f t="shared" si="14"/>
        <v>5.7255599757205919</v>
      </c>
      <c r="E162" s="2">
        <f t="shared" si="13"/>
        <v>-9.7328957501313873E-2</v>
      </c>
      <c r="F162" s="2">
        <f t="shared" si="11"/>
        <v>-8.9650110427486385E-2</v>
      </c>
      <c r="G162" s="2">
        <f t="shared" si="9"/>
        <v>-7.6788470738274883E-3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5.6942000000000004</v>
      </c>
      <c r="C163" s="2">
        <f t="shared" si="12"/>
        <v>5.6489647077240051</v>
      </c>
      <c r="D163" s="2">
        <f t="shared" si="14"/>
        <v>5.723237014556104</v>
      </c>
      <c r="E163" s="2">
        <f t="shared" si="13"/>
        <v>-7.4272306832098955E-2</v>
      </c>
      <c r="F163" s="2">
        <f t="shared" si="11"/>
        <v>-8.6574549708408902E-2</v>
      </c>
      <c r="G163" s="2">
        <f t="shared" si="9"/>
        <v>1.2302242876309946E-2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5.6942000000000004</v>
      </c>
      <c r="C164" s="2">
        <f t="shared" si="12"/>
        <v>5.6853855219203124</v>
      </c>
      <c r="D164" s="2">
        <f t="shared" si="14"/>
        <v>5.721086124588985</v>
      </c>
      <c r="E164" s="2">
        <f t="shared" si="13"/>
        <v>-3.5700602668672587E-2</v>
      </c>
      <c r="F164" s="2">
        <f t="shared" si="11"/>
        <v>-7.6399760300461639E-2</v>
      </c>
      <c r="G164" s="2">
        <f t="shared" ref="G164:G227" si="15">E164-F164</f>
        <v>4.0699157631789051E-2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5.6893000000000002</v>
      </c>
      <c r="C165" s="2">
        <f t="shared" si="12"/>
        <v>5.7162031339325718</v>
      </c>
      <c r="D165" s="2">
        <f t="shared" si="14"/>
        <v>5.7187315968416534</v>
      </c>
      <c r="E165" s="2">
        <f t="shared" si="13"/>
        <v>-2.5284629090815969E-3</v>
      </c>
      <c r="F165" s="2">
        <f t="shared" ref="F165:F228" si="17">(E165*(2/(10)))+((1-(2/10))*F164)</f>
        <v>-6.1625500822185632E-2</v>
      </c>
      <c r="G165" s="2">
        <f t="shared" si="15"/>
        <v>5.9097037913104035E-2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5.6893000000000002</v>
      </c>
      <c r="C166" s="2">
        <f t="shared" si="12"/>
        <v>5.7422795748660223</v>
      </c>
      <c r="D166" s="2">
        <f t="shared" si="14"/>
        <v>5.7165514785570863</v>
      </c>
      <c r="E166" s="2">
        <f t="shared" si="13"/>
        <v>2.572809630893591E-2</v>
      </c>
      <c r="F166" s="2">
        <f t="shared" si="17"/>
        <v>-4.4154781395961323E-2</v>
      </c>
      <c r="G166" s="2">
        <f t="shared" si="15"/>
        <v>6.9882877704897234E-2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5.6893000000000002</v>
      </c>
      <c r="C167" s="2">
        <f t="shared" si="12"/>
        <v>5.7643442556558648</v>
      </c>
      <c r="D167" s="2">
        <f t="shared" si="14"/>
        <v>5.7145328505158215</v>
      </c>
      <c r="E167" s="2">
        <f t="shared" si="13"/>
        <v>4.9811405140043341E-2</v>
      </c>
      <c r="F167" s="2">
        <f t="shared" si="17"/>
        <v>-2.5361544088760395E-2</v>
      </c>
      <c r="G167" s="2">
        <f t="shared" si="15"/>
        <v>7.5172949228803743E-2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5.6893000000000002</v>
      </c>
      <c r="C168" s="2">
        <f t="shared" si="12"/>
        <v>5.7830143701703474</v>
      </c>
      <c r="D168" s="2">
        <f t="shared" si="14"/>
        <v>5.7126637504776117</v>
      </c>
      <c r="E168" s="2">
        <f t="shared" si="13"/>
        <v>7.0350619692735705E-2</v>
      </c>
      <c r="F168" s="2">
        <f t="shared" si="17"/>
        <v>-6.2191113324611743E-3</v>
      </c>
      <c r="G168" s="2">
        <f t="shared" si="15"/>
        <v>7.6569731025196874E-2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5.6844000000000001</v>
      </c>
      <c r="C169" s="2">
        <f t="shared" si="12"/>
        <v>5.7988121593749096</v>
      </c>
      <c r="D169" s="2">
        <f t="shared" si="14"/>
        <v>5.7105701393311215</v>
      </c>
      <c r="E169" s="2">
        <f t="shared" si="13"/>
        <v>8.8242020043788116E-2</v>
      </c>
      <c r="F169" s="2">
        <f t="shared" si="17"/>
        <v>1.2673114942788683E-2</v>
      </c>
      <c r="G169" s="2">
        <f t="shared" si="15"/>
        <v>7.5568905100999437E-2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5.6844000000000001</v>
      </c>
      <c r="C170" s="2">
        <f t="shared" si="12"/>
        <v>5.785748750240308</v>
      </c>
      <c r="D170" s="2">
        <f t="shared" si="14"/>
        <v>5.7086316104917794</v>
      </c>
      <c r="E170" s="2">
        <f t="shared" si="13"/>
        <v>7.7117139748528629E-2</v>
      </c>
      <c r="F170" s="2">
        <f t="shared" si="17"/>
        <v>2.5561919903936674E-2</v>
      </c>
      <c r="G170" s="2">
        <f t="shared" si="15"/>
        <v>5.1555219844591951E-2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5.6844000000000001</v>
      </c>
      <c r="C171" s="2">
        <f t="shared" si="12"/>
        <v>5.7716643271264143</v>
      </c>
      <c r="D171" s="2">
        <f t="shared" si="14"/>
        <v>5.7068366763812772</v>
      </c>
      <c r="E171" s="2">
        <f t="shared" si="13"/>
        <v>6.4827650745137078E-2</v>
      </c>
      <c r="F171" s="2">
        <f t="shared" si="17"/>
        <v>3.3415066072176758E-2</v>
      </c>
      <c r="G171" s="2">
        <f t="shared" si="15"/>
        <v>3.141258467296032E-2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5.6844000000000001</v>
      </c>
      <c r="C172" s="2">
        <f t="shared" si="12"/>
        <v>5.7597467383377356</v>
      </c>
      <c r="D172" s="2">
        <f t="shared" si="14"/>
        <v>5.7051747003530346</v>
      </c>
      <c r="E172" s="2">
        <f t="shared" si="13"/>
        <v>5.4572037984701005E-2</v>
      </c>
      <c r="F172" s="2">
        <f t="shared" si="17"/>
        <v>3.7646460454681611E-2</v>
      </c>
      <c r="G172" s="2">
        <f t="shared" si="15"/>
        <v>1.6925577530019394E-2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5.6844000000000001</v>
      </c>
      <c r="C173" s="2">
        <f t="shared" si="12"/>
        <v>5.7496626247473142</v>
      </c>
      <c r="D173" s="2">
        <f t="shared" si="14"/>
        <v>5.7036358336602175</v>
      </c>
      <c r="E173" s="2">
        <f t="shared" si="13"/>
        <v>4.6026791087096619E-2</v>
      </c>
      <c r="F173" s="2">
        <f t="shared" si="17"/>
        <v>3.9322526581164613E-2</v>
      </c>
      <c r="G173" s="2">
        <f t="shared" si="15"/>
        <v>6.7042645059320061E-3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5.6844000000000001</v>
      </c>
      <c r="C174" s="2">
        <f t="shared" si="12"/>
        <v>5.7411299132477271</v>
      </c>
      <c r="D174" s="2">
        <f t="shared" si="14"/>
        <v>5.7022109570927935</v>
      </c>
      <c r="E174" s="2">
        <f t="shared" si="13"/>
        <v>3.8918956154933682E-2</v>
      </c>
      <c r="F174" s="2">
        <f t="shared" si="17"/>
        <v>3.9241812495918425E-2</v>
      </c>
      <c r="G174" s="2">
        <f t="shared" si="15"/>
        <v>-3.2285634098474375E-4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5.6844000000000001</v>
      </c>
      <c r="C175" s="2">
        <f t="shared" si="12"/>
        <v>5.7331560804403843</v>
      </c>
      <c r="D175" s="2">
        <f t="shared" si="14"/>
        <v>5.7008916269377714</v>
      </c>
      <c r="E175" s="2">
        <f t="shared" si="13"/>
        <v>3.2264453502612866E-2</v>
      </c>
      <c r="F175" s="2">
        <f t="shared" si="17"/>
        <v>3.7846340697257314E-2</v>
      </c>
      <c r="G175" s="2">
        <f t="shared" si="15"/>
        <v>-5.581887194644447E-3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6">
        <f>TITRES_STAT!D179</f>
        <v>5.6795</v>
      </c>
      <c r="C176" s="2">
        <f t="shared" si="12"/>
        <v>5.726408991141863</v>
      </c>
      <c r="D176" s="2">
        <f t="shared" si="14"/>
        <v>5.6993070619794182</v>
      </c>
      <c r="E176" s="2">
        <f t="shared" si="13"/>
        <v>2.7101929162444804E-2</v>
      </c>
      <c r="F176" s="2">
        <f t="shared" si="17"/>
        <v>3.5697458390294812E-2</v>
      </c>
      <c r="G176" s="2">
        <f t="shared" si="15"/>
        <v>-8.5955292278500073E-3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6">
        <f>TITRES_STAT!D180</f>
        <v>5.6795</v>
      </c>
      <c r="C177" s="2">
        <f t="shared" si="12"/>
        <v>5.7206999155815756</v>
      </c>
      <c r="D177" s="2">
        <f t="shared" si="14"/>
        <v>5.6978398722031649</v>
      </c>
      <c r="E177" s="2">
        <f t="shared" si="13"/>
        <v>2.2860043378410744E-2</v>
      </c>
      <c r="F177" s="2">
        <f t="shared" si="17"/>
        <v>3.3129975387918002E-2</v>
      </c>
      <c r="G177" s="2">
        <f t="shared" si="15"/>
        <v>-1.0269932009507259E-2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5.6795</v>
      </c>
      <c r="C178" s="2">
        <f t="shared" si="12"/>
        <v>5.715869159338256</v>
      </c>
      <c r="D178" s="2">
        <f t="shared" si="14"/>
        <v>5.6964813631510784</v>
      </c>
      <c r="E178" s="2">
        <f t="shared" si="13"/>
        <v>1.9387796187177564E-2</v>
      </c>
      <c r="F178" s="2">
        <f t="shared" si="17"/>
        <v>3.0381539547769919E-2</v>
      </c>
      <c r="G178" s="2">
        <f t="shared" si="15"/>
        <v>-1.0993743360592355E-2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5.6795</v>
      </c>
      <c r="C179" s="2">
        <f t="shared" si="12"/>
        <v>5.7110277502092934</v>
      </c>
      <c r="D179" s="2">
        <f t="shared" si="14"/>
        <v>5.6952234843991469</v>
      </c>
      <c r="E179" s="2">
        <f t="shared" si="13"/>
        <v>1.5804265810146489E-2</v>
      </c>
      <c r="F179" s="2">
        <f t="shared" si="17"/>
        <v>2.7466084800245233E-2</v>
      </c>
      <c r="G179" s="2">
        <f t="shared" si="15"/>
        <v>-1.1661818990098743E-2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5.6795</v>
      </c>
      <c r="C180" s="2">
        <f t="shared" si="12"/>
        <v>5.7069311732540173</v>
      </c>
      <c r="D180" s="2">
        <f t="shared" si="14"/>
        <v>5.6940587818510622</v>
      </c>
      <c r="E180" s="2">
        <f t="shared" si="13"/>
        <v>1.2872391402955152E-2</v>
      </c>
      <c r="F180" s="2">
        <f t="shared" si="17"/>
        <v>2.4547346120787218E-2</v>
      </c>
      <c r="G180" s="2">
        <f t="shared" si="15"/>
        <v>-1.1674954717832066E-2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5.6795</v>
      </c>
      <c r="C181" s="2">
        <f t="shared" si="12"/>
        <v>5.7034648389072453</v>
      </c>
      <c r="D181" s="2">
        <f t="shared" si="14"/>
        <v>5.6929803535657983</v>
      </c>
      <c r="E181" s="2">
        <f t="shared" si="13"/>
        <v>1.048448534144697E-2</v>
      </c>
      <c r="F181" s="2">
        <f t="shared" si="17"/>
        <v>2.1734773964919171E-2</v>
      </c>
      <c r="G181" s="2">
        <f t="shared" si="15"/>
        <v>-1.1250288623472202E-2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5.6795</v>
      </c>
      <c r="C182" s="2">
        <f t="shared" si="12"/>
        <v>5.7005317867676686</v>
      </c>
      <c r="D182" s="2">
        <f t="shared" si="14"/>
        <v>5.6919818088572205</v>
      </c>
      <c r="E182" s="2">
        <f t="shared" si="13"/>
        <v>8.5499779104480922E-3</v>
      </c>
      <c r="F182" s="2">
        <f t="shared" si="17"/>
        <v>1.9097814754024955E-2</v>
      </c>
      <c r="G182" s="2">
        <f t="shared" si="15"/>
        <v>-1.0547836843576863E-2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5.6795</v>
      </c>
      <c r="C183" s="2">
        <f t="shared" si="12"/>
        <v>5.6980499734187964</v>
      </c>
      <c r="D183" s="2">
        <f t="shared" si="14"/>
        <v>5.6910572304233522</v>
      </c>
      <c r="E183" s="2">
        <f t="shared" si="13"/>
        <v>6.9927429954441678E-3</v>
      </c>
      <c r="F183" s="2">
        <f t="shared" si="17"/>
        <v>1.6676800402308796E-2</v>
      </c>
      <c r="G183" s="2">
        <f t="shared" si="15"/>
        <v>-9.6840574068646282E-3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5.6795</v>
      </c>
      <c r="C184" s="2">
        <f t="shared" si="12"/>
        <v>5.6959499775082119</v>
      </c>
      <c r="D184" s="2">
        <f t="shared" si="14"/>
        <v>5.690201139280882</v>
      </c>
      <c r="E184" s="2">
        <f t="shared" si="13"/>
        <v>5.7488382273298555E-3</v>
      </c>
      <c r="F184" s="2">
        <f t="shared" si="17"/>
        <v>1.449120796731301E-2</v>
      </c>
      <c r="G184" s="2">
        <f t="shared" si="15"/>
        <v>-8.7423697399831544E-3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5.6795</v>
      </c>
      <c r="C185" s="2">
        <f t="shared" si="12"/>
        <v>5.6941730578915637</v>
      </c>
      <c r="D185" s="2">
        <f t="shared" si="14"/>
        <v>5.6894084622971128</v>
      </c>
      <c r="E185" s="2">
        <f t="shared" si="13"/>
        <v>4.76459559445086E-3</v>
      </c>
      <c r="F185" s="2">
        <f t="shared" si="17"/>
        <v>1.2545885492740581E-2</v>
      </c>
      <c r="G185" s="2">
        <f t="shared" si="15"/>
        <v>-7.7812898982897206E-3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5.6795</v>
      </c>
      <c r="C186" s="2">
        <f t="shared" si="12"/>
        <v>5.6919156643697848</v>
      </c>
      <c r="D186" s="2">
        <f t="shared" si="14"/>
        <v>5.6886745021269567</v>
      </c>
      <c r="E186" s="2">
        <f t="shared" si="13"/>
        <v>3.2411622428281106E-3</v>
      </c>
      <c r="F186" s="2">
        <f t="shared" si="17"/>
        <v>1.0684940842758088E-2</v>
      </c>
      <c r="G186" s="2">
        <f t="shared" si="15"/>
        <v>-7.4437785999299771E-3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5.6795</v>
      </c>
      <c r="C187" s="2">
        <f t="shared" si="12"/>
        <v>5.6900055621590484</v>
      </c>
      <c r="D187" s="2">
        <f t="shared" si="14"/>
        <v>5.6879949093768118</v>
      </c>
      <c r="E187" s="2">
        <f t="shared" si="13"/>
        <v>2.010652782236555E-3</v>
      </c>
      <c r="F187" s="2">
        <f t="shared" si="17"/>
        <v>8.9500832306537818E-3</v>
      </c>
      <c r="G187" s="2">
        <f t="shared" si="15"/>
        <v>-6.9394304484172269E-3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5.6745999999999999</v>
      </c>
      <c r="C188" s="2">
        <f t="shared" si="12"/>
        <v>5.6883893218268868</v>
      </c>
      <c r="D188" s="2">
        <f t="shared" si="14"/>
        <v>5.6870026938674183</v>
      </c>
      <c r="E188" s="2">
        <f t="shared" si="13"/>
        <v>1.3866279594685338E-3</v>
      </c>
      <c r="F188" s="2">
        <f t="shared" si="17"/>
        <v>7.4373921764167329E-3</v>
      </c>
      <c r="G188" s="2">
        <f t="shared" si="15"/>
        <v>-6.0507642169481991E-3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5.6745999999999999</v>
      </c>
      <c r="C189" s="2">
        <f t="shared" si="12"/>
        <v>5.6870217338535198</v>
      </c>
      <c r="D189" s="2">
        <f t="shared" si="14"/>
        <v>5.6860839758031645</v>
      </c>
      <c r="E189" s="2">
        <f t="shared" si="13"/>
        <v>9.3775805035534177E-4</v>
      </c>
      <c r="F189" s="2">
        <f t="shared" si="17"/>
        <v>6.1374653512044552E-3</v>
      </c>
      <c r="G189" s="2">
        <f t="shared" si="15"/>
        <v>-5.1997073008491134E-3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5.6745999999999999</v>
      </c>
      <c r="C190" s="2">
        <f t="shared" si="12"/>
        <v>5.6858645440299016</v>
      </c>
      <c r="D190" s="2">
        <f t="shared" si="14"/>
        <v>5.6852333109288562</v>
      </c>
      <c r="E190" s="2">
        <f t="shared" si="13"/>
        <v>6.3123310104540309E-4</v>
      </c>
      <c r="F190" s="2">
        <f t="shared" si="17"/>
        <v>5.0362189011726446E-3</v>
      </c>
      <c r="G190" s="2">
        <f t="shared" si="15"/>
        <v>-4.4049858001272415E-3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5.6745999999999999</v>
      </c>
      <c r="C191" s="2">
        <f t="shared" si="12"/>
        <v>5.6848853834099167</v>
      </c>
      <c r="D191" s="2">
        <f t="shared" si="14"/>
        <v>5.6844456582674603</v>
      </c>
      <c r="E191" s="2">
        <f t="shared" si="13"/>
        <v>4.3972514245638195E-4</v>
      </c>
      <c r="F191" s="2">
        <f t="shared" si="17"/>
        <v>4.1169201494293921E-3</v>
      </c>
      <c r="G191" s="2">
        <f t="shared" si="15"/>
        <v>-3.6771950069730101E-3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5.6745999999999999</v>
      </c>
      <c r="C192" s="2">
        <f t="shared" si="12"/>
        <v>5.6840568628853143</v>
      </c>
      <c r="D192" s="2">
        <f t="shared" si="14"/>
        <v>5.6837163502476482</v>
      </c>
      <c r="E192" s="2">
        <f t="shared" si="13"/>
        <v>3.4051263766610163E-4</v>
      </c>
      <c r="F192" s="2">
        <f t="shared" si="17"/>
        <v>3.3616386470767339E-3</v>
      </c>
      <c r="G192" s="2">
        <f t="shared" si="15"/>
        <v>-3.0211260094106323E-3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5.6402000000000001</v>
      </c>
      <c r="C193" s="2">
        <f t="shared" si="12"/>
        <v>5.6833558070568042</v>
      </c>
      <c r="D193" s="2">
        <f t="shared" si="14"/>
        <v>5.6804929168959699</v>
      </c>
      <c r="E193" s="2">
        <f t="shared" si="13"/>
        <v>2.8628901608342971E-3</v>
      </c>
      <c r="F193" s="2">
        <f t="shared" si="17"/>
        <v>3.2618889498282466E-3</v>
      </c>
      <c r="G193" s="2">
        <f t="shared" si="15"/>
        <v>-3.989987889939494E-4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5.6402000000000001</v>
      </c>
      <c r="C194" s="2">
        <f t="shared" si="12"/>
        <v>5.682762605971142</v>
      </c>
      <c r="D194" s="2">
        <f t="shared" si="14"/>
        <v>5.6775082563851571</v>
      </c>
      <c r="E194" s="2">
        <f t="shared" si="13"/>
        <v>5.2543495859849187E-3</v>
      </c>
      <c r="F194" s="2">
        <f t="shared" si="17"/>
        <v>3.6603810770595808E-3</v>
      </c>
      <c r="G194" s="2">
        <f t="shared" si="15"/>
        <v>1.5939685089253379E-3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5.6402000000000001</v>
      </c>
      <c r="C195" s="2">
        <f t="shared" si="12"/>
        <v>5.6822606665909658</v>
      </c>
      <c r="D195" s="2">
        <f t="shared" si="14"/>
        <v>5.6747446818381082</v>
      </c>
      <c r="E195" s="2">
        <f t="shared" si="13"/>
        <v>7.5159847528576407E-3</v>
      </c>
      <c r="F195" s="2">
        <f t="shared" si="17"/>
        <v>4.431501812219193E-3</v>
      </c>
      <c r="G195" s="2">
        <f t="shared" si="15"/>
        <v>3.0844829406384477E-3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5.6402000000000001</v>
      </c>
      <c r="C196" s="2">
        <f t="shared" si="12"/>
        <v>5.6818359486538936</v>
      </c>
      <c r="D196" s="2">
        <f t="shared" si="14"/>
        <v>5.6721858165167669</v>
      </c>
      <c r="E196" s="2">
        <f t="shared" si="13"/>
        <v>9.6501321371267323E-3</v>
      </c>
      <c r="F196" s="2">
        <f t="shared" si="17"/>
        <v>5.475227877200701E-3</v>
      </c>
      <c r="G196" s="2">
        <f t="shared" si="15"/>
        <v>4.1749042599260313E-3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5.6402000000000001</v>
      </c>
      <c r="C197" s="2">
        <f t="shared" si="12"/>
        <v>5.6814765719379094</v>
      </c>
      <c r="D197" s="2">
        <f t="shared" si="14"/>
        <v>5.6698164967747839</v>
      </c>
      <c r="E197" s="2">
        <f t="shared" si="13"/>
        <v>1.1660075163125505E-2</v>
      </c>
      <c r="F197" s="2">
        <f t="shared" si="17"/>
        <v>6.712197334385662E-3</v>
      </c>
      <c r="G197" s="2">
        <f t="shared" si="15"/>
        <v>4.9478778287398431E-3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5.6402000000000001</v>
      </c>
      <c r="C198" s="2">
        <f t="shared" si="12"/>
        <v>5.6804186377936157</v>
      </c>
      <c r="D198" s="2">
        <f t="shared" si="14"/>
        <v>5.667622682198874</v>
      </c>
      <c r="E198" s="2">
        <f t="shared" si="13"/>
        <v>1.279595559474167E-2</v>
      </c>
      <c r="F198" s="2">
        <f t="shared" si="17"/>
        <v>7.928948986456864E-3</v>
      </c>
      <c r="G198" s="2">
        <f t="shared" si="15"/>
        <v>4.8670066082848063E-3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5.6402000000000001</v>
      </c>
      <c r="C199" s="2">
        <f t="shared" si="12"/>
        <v>5.6795234627484437</v>
      </c>
      <c r="D199" s="2">
        <f t="shared" si="14"/>
        <v>5.6655913724063645</v>
      </c>
      <c r="E199" s="2">
        <f t="shared" si="13"/>
        <v>1.3932090342079206E-2</v>
      </c>
      <c r="F199" s="2">
        <f t="shared" si="17"/>
        <v>9.1295772575813328E-3</v>
      </c>
      <c r="G199" s="2">
        <f t="shared" si="15"/>
        <v>4.8025130844978735E-3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5.4733000000000001</v>
      </c>
      <c r="C200" s="2">
        <f t="shared" si="12"/>
        <v>5.6787660069409904</v>
      </c>
      <c r="D200" s="2">
        <f t="shared" si="14"/>
        <v>5.6513475670429294</v>
      </c>
      <c r="E200" s="2">
        <f t="shared" si="13"/>
        <v>2.7418439898061031E-2</v>
      </c>
      <c r="F200" s="2">
        <f t="shared" si="17"/>
        <v>1.2787349785677273E-2</v>
      </c>
      <c r="G200" s="2">
        <f t="shared" si="15"/>
        <v>1.4631090112383758E-2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5.4733000000000001</v>
      </c>
      <c r="C201" s="2">
        <f t="shared" si="12"/>
        <v>5.6781250827962229</v>
      </c>
      <c r="D201" s="2">
        <f t="shared" si="14"/>
        <v>5.6381588583730835</v>
      </c>
      <c r="E201" s="2">
        <f t="shared" si="13"/>
        <v>3.9966224423139352E-2</v>
      </c>
      <c r="F201" s="2">
        <f t="shared" si="17"/>
        <v>1.822312471316969E-2</v>
      </c>
      <c r="G201" s="2">
        <f t="shared" si="15"/>
        <v>2.1743099709969661E-2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5.6353</v>
      </c>
      <c r="C202" s="2">
        <f t="shared" si="12"/>
        <v>5.6775827623660344</v>
      </c>
      <c r="D202" s="2">
        <f t="shared" si="14"/>
        <v>5.6379470910861889</v>
      </c>
      <c r="E202" s="2">
        <f t="shared" si="13"/>
        <v>3.9635671279845575E-2</v>
      </c>
      <c r="F202" s="2">
        <f t="shared" si="17"/>
        <v>2.2505634026504868E-2</v>
      </c>
      <c r="G202" s="2">
        <f t="shared" si="15"/>
        <v>1.7130037253340707E-2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5.6353</v>
      </c>
      <c r="C203" s="2">
        <f t="shared" si="12"/>
        <v>5.6718315681558753</v>
      </c>
      <c r="D203" s="2">
        <f t="shared" si="14"/>
        <v>5.6377510102649895</v>
      </c>
      <c r="E203" s="2">
        <f t="shared" si="13"/>
        <v>3.4080557890885821E-2</v>
      </c>
      <c r="F203" s="2">
        <f t="shared" si="17"/>
        <v>2.482061879938106E-2</v>
      </c>
      <c r="G203" s="2">
        <f t="shared" si="15"/>
        <v>9.2599390915047604E-3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5.6353</v>
      </c>
      <c r="C204" s="2">
        <f t="shared" si="12"/>
        <v>5.6669651730549706</v>
      </c>
      <c r="D204" s="2">
        <f t="shared" si="14"/>
        <v>5.6375694539490642</v>
      </c>
      <c r="E204" s="2">
        <f t="shared" si="13"/>
        <v>2.9395719105906437E-2</v>
      </c>
      <c r="F204" s="2">
        <f t="shared" si="17"/>
        <v>2.5735638860686139E-2</v>
      </c>
      <c r="G204" s="2">
        <f t="shared" si="15"/>
        <v>3.6600802452202985E-3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5.6353</v>
      </c>
      <c r="C205" s="2">
        <f t="shared" si="12"/>
        <v>5.6628474541234368</v>
      </c>
      <c r="D205" s="2">
        <f t="shared" si="14"/>
        <v>5.6374013462491339</v>
      </c>
      <c r="E205" s="2">
        <f t="shared" si="13"/>
        <v>2.5446107874302903E-2</v>
      </c>
      <c r="F205" s="2">
        <f t="shared" si="17"/>
        <v>2.5677732663409492E-2</v>
      </c>
      <c r="G205" s="2">
        <f t="shared" si="15"/>
        <v>-2.3162478910658882E-4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5.6353</v>
      </c>
      <c r="C206" s="2">
        <f t="shared" si="12"/>
        <v>5.6593632304121382</v>
      </c>
      <c r="D206" s="2">
        <f t="shared" si="14"/>
        <v>5.6372456909714206</v>
      </c>
      <c r="E206" s="2">
        <f t="shared" si="13"/>
        <v>2.2117539440717593E-2</v>
      </c>
      <c r="F206" s="2">
        <f t="shared" si="17"/>
        <v>2.4965694018871117E-2</v>
      </c>
      <c r="G206" s="2">
        <f t="shared" si="15"/>
        <v>-2.8481545781535236E-3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5.4978999999999996</v>
      </c>
      <c r="C207" s="2">
        <f t="shared" ref="C207:C270" si="18">$C$4*B197+C206*(1-$C$4)</f>
        <v>5.6564150411179632</v>
      </c>
      <c r="D207" s="2">
        <f t="shared" si="14"/>
        <v>5.6269237879365006</v>
      </c>
      <c r="E207" s="2">
        <f t="shared" si="13"/>
        <v>2.9491253181462618E-2</v>
      </c>
      <c r="F207" s="2">
        <f t="shared" si="17"/>
        <v>2.5870805851389417E-2</v>
      </c>
      <c r="G207" s="2">
        <f t="shared" si="15"/>
        <v>3.6204473300732003E-3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5.4978999999999996</v>
      </c>
      <c r="C208" s="2">
        <f t="shared" si="18"/>
        <v>5.6539204194075072</v>
      </c>
      <c r="D208" s="2">
        <f t="shared" si="14"/>
        <v>5.6173664703115742</v>
      </c>
      <c r="E208" s="2">
        <f t="shared" si="13"/>
        <v>3.6553949095933014E-2</v>
      </c>
      <c r="F208" s="2">
        <f t="shared" si="17"/>
        <v>2.8007434500298137E-2</v>
      </c>
      <c r="G208" s="2">
        <f t="shared" si="15"/>
        <v>8.5465145956348763E-3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5.4978999999999996</v>
      </c>
      <c r="C209" s="2">
        <f t="shared" si="18"/>
        <v>5.6518095856525061</v>
      </c>
      <c r="D209" s="2">
        <f t="shared" si="14"/>
        <v>5.6085171021403468</v>
      </c>
      <c r="E209" s="2">
        <f t="shared" si="13"/>
        <v>4.3292483512159308E-2</v>
      </c>
      <c r="F209" s="2">
        <f t="shared" si="17"/>
        <v>3.1064444302670371E-2</v>
      </c>
      <c r="G209" s="2">
        <f t="shared" si="15"/>
        <v>1.2228039209488936E-2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5.4634999999999998</v>
      </c>
      <c r="C210" s="2">
        <f t="shared" si="18"/>
        <v>5.6243465724751971</v>
      </c>
      <c r="D210" s="2">
        <f t="shared" si="14"/>
        <v>5.5977750945743949</v>
      </c>
      <c r="E210" s="2">
        <f t="shared" si="13"/>
        <v>2.6571477900802165E-2</v>
      </c>
      <c r="F210" s="2">
        <f t="shared" si="17"/>
        <v>3.0165851022296731E-2</v>
      </c>
      <c r="G210" s="2">
        <f t="shared" si="15"/>
        <v>-3.5943731214945658E-3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5.4634999999999998</v>
      </c>
      <c r="C211" s="2">
        <f t="shared" si="18"/>
        <v>5.6011086382482436</v>
      </c>
      <c r="D211" s="2">
        <f t="shared" si="14"/>
        <v>5.5878287912725879</v>
      </c>
      <c r="E211" s="2">
        <f t="shared" si="13"/>
        <v>1.3279846975655651E-2</v>
      </c>
      <c r="F211" s="2">
        <f t="shared" si="17"/>
        <v>2.6788650212968515E-2</v>
      </c>
      <c r="G211" s="2">
        <f t="shared" si="15"/>
        <v>-1.3508803237312864E-2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5.4634999999999998</v>
      </c>
      <c r="C212" s="2">
        <f t="shared" si="18"/>
        <v>5.6063688477485139</v>
      </c>
      <c r="D212" s="2">
        <f t="shared" si="14"/>
        <v>5.5786192511783224</v>
      </c>
      <c r="E212" s="2">
        <f t="shared" si="13"/>
        <v>2.7749596570191493E-2</v>
      </c>
      <c r="F212" s="2">
        <f t="shared" si="17"/>
        <v>2.6980839484413113E-2</v>
      </c>
      <c r="G212" s="2">
        <f t="shared" si="15"/>
        <v>7.6875708577837931E-4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5.4537000000000004</v>
      </c>
      <c r="C213" s="2">
        <f t="shared" si="18"/>
        <v>5.6108197942487426</v>
      </c>
      <c r="D213" s="2">
        <f t="shared" si="14"/>
        <v>5.5693659733132614</v>
      </c>
      <c r="E213" s="2">
        <f t="shared" si="13"/>
        <v>4.1453820935481112E-2</v>
      </c>
      <c r="F213" s="2">
        <f t="shared" si="17"/>
        <v>2.9875435774626716E-2</v>
      </c>
      <c r="G213" s="2">
        <f t="shared" si="15"/>
        <v>1.1578385160854396E-2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5.4537000000000004</v>
      </c>
      <c r="C214" s="2">
        <f t="shared" si="18"/>
        <v>5.6145859797489353</v>
      </c>
      <c r="D214" s="2">
        <f t="shared" si="14"/>
        <v>5.5607981234382047</v>
      </c>
      <c r="E214" s="2">
        <f t="shared" si="13"/>
        <v>5.3787856310730575E-2</v>
      </c>
      <c r="F214" s="2">
        <f t="shared" si="17"/>
        <v>3.4657919881847493E-2</v>
      </c>
      <c r="G214" s="2">
        <f t="shared" si="15"/>
        <v>1.9129936428883082E-2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5.4537000000000004</v>
      </c>
      <c r="C215" s="2">
        <f t="shared" si="18"/>
        <v>5.6177727520952523</v>
      </c>
      <c r="D215" s="2">
        <f t="shared" si="14"/>
        <v>5.5528649291094485</v>
      </c>
      <c r="E215" s="2">
        <f t="shared" si="13"/>
        <v>6.4907822985803776E-2</v>
      </c>
      <c r="F215" s="2">
        <f t="shared" si="17"/>
        <v>4.0707900502638755E-2</v>
      </c>
      <c r="G215" s="2">
        <f t="shared" si="15"/>
        <v>2.4199922483165021E-2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5.6157000000000004</v>
      </c>
      <c r="C216" s="2">
        <f t="shared" si="18"/>
        <v>5.6204692517729056</v>
      </c>
      <c r="D216" s="2">
        <f t="shared" si="14"/>
        <v>5.5575193788050452</v>
      </c>
      <c r="E216" s="2">
        <f t="shared" si="13"/>
        <v>6.2949872967860365E-2</v>
      </c>
      <c r="F216" s="2">
        <f t="shared" si="17"/>
        <v>4.5156294995683077E-2</v>
      </c>
      <c r="G216" s="2">
        <f t="shared" si="15"/>
        <v>1.7793577972177288E-2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5.4488000000000003</v>
      </c>
      <c r="C217" s="2">
        <f t="shared" si="18"/>
        <v>5.6016124438078432</v>
      </c>
      <c r="D217" s="2">
        <f t="shared" si="14"/>
        <v>5.5494660914861527</v>
      </c>
      <c r="E217" s="2">
        <f t="shared" si="13"/>
        <v>5.2146352321690514E-2</v>
      </c>
      <c r="F217" s="2">
        <f t="shared" si="17"/>
        <v>4.655430646088457E-2</v>
      </c>
      <c r="G217" s="2">
        <f t="shared" si="15"/>
        <v>5.5920458608059442E-3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5.4488000000000003</v>
      </c>
      <c r="C218" s="2">
        <f t="shared" si="18"/>
        <v>5.5856566832220214</v>
      </c>
      <c r="D218" s="2">
        <f t="shared" si="14"/>
        <v>5.54200934396866</v>
      </c>
      <c r="E218" s="2">
        <f t="shared" si="13"/>
        <v>4.3647339253361395E-2</v>
      </c>
      <c r="F218" s="2">
        <f t="shared" si="17"/>
        <v>4.5972913019379939E-2</v>
      </c>
      <c r="G218" s="2">
        <f t="shared" si="15"/>
        <v>-2.3255737660185447E-3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5.4488000000000003</v>
      </c>
      <c r="C219" s="2">
        <f t="shared" si="18"/>
        <v>5.5721556550340177</v>
      </c>
      <c r="D219" s="2">
        <f t="shared" si="14"/>
        <v>5.5351049481191295</v>
      </c>
      <c r="E219" s="2">
        <f t="shared" si="13"/>
        <v>3.705070691488821E-2</v>
      </c>
      <c r="F219" s="2">
        <f t="shared" si="17"/>
        <v>4.41884717984816E-2</v>
      </c>
      <c r="G219" s="2">
        <f t="shared" si="15"/>
        <v>-7.1377648835933907E-3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5.4488000000000003</v>
      </c>
      <c r="C220" s="2">
        <f t="shared" si="18"/>
        <v>5.5554394004133991</v>
      </c>
      <c r="D220" s="2">
        <f t="shared" si="14"/>
        <v>5.528711988999194</v>
      </c>
      <c r="E220" s="2">
        <f t="shared" ref="E220:E283" si="19">C220-D220</f>
        <v>2.6727411414205093E-2</v>
      </c>
      <c r="F220" s="2">
        <f t="shared" si="17"/>
        <v>4.0696259721626299E-2</v>
      </c>
      <c r="G220" s="2">
        <f t="shared" si="15"/>
        <v>-1.3968848307421206E-2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5.4488000000000003</v>
      </c>
      <c r="C221" s="2">
        <f t="shared" si="18"/>
        <v>5.5412948772728754</v>
      </c>
      <c r="D221" s="2">
        <f t="shared" ref="D221:D284" si="20">$D$4*B221+(1-$D$4)*D220</f>
        <v>5.5227925824066615</v>
      </c>
      <c r="E221" s="2">
        <f t="shared" si="19"/>
        <v>1.8502294866213909E-2</v>
      </c>
      <c r="F221" s="2">
        <f t="shared" si="17"/>
        <v>3.6257466750543824E-2</v>
      </c>
      <c r="G221" s="2">
        <f t="shared" si="15"/>
        <v>-1.7755171884329915E-2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5.6108000000000002</v>
      </c>
      <c r="C222" s="2">
        <f t="shared" si="18"/>
        <v>5.52932643461551</v>
      </c>
      <c r="D222" s="2">
        <f t="shared" si="20"/>
        <v>5.5293116503765383</v>
      </c>
      <c r="E222" s="2">
        <f t="shared" si="19"/>
        <v>1.4784238971721209E-5</v>
      </c>
      <c r="F222" s="2">
        <f t="shared" si="17"/>
        <v>2.9008930248229405E-2</v>
      </c>
      <c r="G222" s="2">
        <f t="shared" si="15"/>
        <v>-2.8994146009257683E-2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5.6108000000000002</v>
      </c>
      <c r="C223" s="2">
        <f t="shared" si="18"/>
        <v>5.5176915985208161</v>
      </c>
      <c r="D223" s="2">
        <f t="shared" si="20"/>
        <v>5.5353478244227201</v>
      </c>
      <c r="E223" s="2">
        <f t="shared" si="19"/>
        <v>-1.7656225901903966E-2</v>
      </c>
      <c r="F223" s="2">
        <f t="shared" si="17"/>
        <v>1.9675899018202731E-2</v>
      </c>
      <c r="G223" s="2">
        <f t="shared" si="15"/>
        <v>-3.7332124920106693E-2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5.6108000000000002</v>
      </c>
      <c r="C224" s="2">
        <f t="shared" si="18"/>
        <v>5.5078467372099214</v>
      </c>
      <c r="D224" s="2">
        <f t="shared" si="20"/>
        <v>5.5409368744654817</v>
      </c>
      <c r="E224" s="2">
        <f t="shared" si="19"/>
        <v>-3.3090137255560315E-2</v>
      </c>
      <c r="F224" s="2">
        <f t="shared" si="17"/>
        <v>9.1226917634501213E-3</v>
      </c>
      <c r="G224" s="2">
        <f t="shared" si="15"/>
        <v>-4.2212829019010439E-2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5.6108000000000002</v>
      </c>
      <c r="C225" s="2">
        <f t="shared" si="18"/>
        <v>5.4995164699468564</v>
      </c>
      <c r="D225" s="2">
        <f t="shared" si="20"/>
        <v>5.5461119208013718</v>
      </c>
      <c r="E225" s="2">
        <f t="shared" si="19"/>
        <v>-4.6595450854515441E-2</v>
      </c>
      <c r="F225" s="2">
        <f t="shared" si="17"/>
        <v>-2.0209367601429912E-3</v>
      </c>
      <c r="G225" s="2">
        <f t="shared" si="15"/>
        <v>-4.457451409437245E-2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5.6108000000000002</v>
      </c>
      <c r="C226" s="2">
        <f t="shared" si="18"/>
        <v>5.5173908591858014</v>
      </c>
      <c r="D226" s="2">
        <f t="shared" si="20"/>
        <v>5.5509036303716401</v>
      </c>
      <c r="E226" s="2">
        <f t="shared" si="19"/>
        <v>-3.351277118583873E-2</v>
      </c>
      <c r="F226" s="2">
        <f t="shared" si="17"/>
        <v>-8.3193036452821403E-3</v>
      </c>
      <c r="G226" s="2">
        <f t="shared" si="15"/>
        <v>-2.519346754055659E-2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5.6108000000000002</v>
      </c>
      <c r="C227" s="2">
        <f t="shared" si="18"/>
        <v>5.5068384193110624</v>
      </c>
      <c r="D227" s="2">
        <f t="shared" si="20"/>
        <v>5.5553403984922589</v>
      </c>
      <c r="E227" s="2">
        <f t="shared" si="19"/>
        <v>-4.8501979181196475E-2</v>
      </c>
      <c r="F227" s="2">
        <f t="shared" si="17"/>
        <v>-1.6355838752465008E-2</v>
      </c>
      <c r="G227" s="2">
        <f t="shared" si="15"/>
        <v>-3.2146140428731471E-2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5.4488000000000003</v>
      </c>
      <c r="C228" s="2">
        <f t="shared" si="18"/>
        <v>5.4979094317247448</v>
      </c>
      <c r="D228" s="2">
        <f t="shared" si="20"/>
        <v>5.5474485171224623</v>
      </c>
      <c r="E228" s="2">
        <f t="shared" si="19"/>
        <v>-4.9539085397717564E-2</v>
      </c>
      <c r="F228" s="2">
        <f t="shared" si="17"/>
        <v>-2.2992488081515522E-2</v>
      </c>
      <c r="G228" s="2">
        <f t="shared" ref="G228:G291" si="21">E228-F228</f>
        <v>-2.6546597316202042E-2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5.4488000000000003</v>
      </c>
      <c r="C229" s="2">
        <f t="shared" si="18"/>
        <v>5.4903541345363225</v>
      </c>
      <c r="D229" s="2">
        <f t="shared" si="20"/>
        <v>5.5401412195578352</v>
      </c>
      <c r="E229" s="2">
        <f t="shared" si="19"/>
        <v>-4.9787085021512745E-2</v>
      </c>
      <c r="F229" s="2">
        <f t="shared" ref="F229:F292" si="23">(E229*(2/(10)))+((1-(2/10))*F228)</f>
        <v>-2.8351407469514971E-2</v>
      </c>
      <c r="G229" s="2">
        <f t="shared" si="21"/>
        <v>-2.1435677551997774E-2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5.4488000000000003</v>
      </c>
      <c r="C230" s="2">
        <f t="shared" si="18"/>
        <v>5.4839611907615033</v>
      </c>
      <c r="D230" s="2">
        <f t="shared" si="20"/>
        <v>5.533375203294292</v>
      </c>
      <c r="E230" s="2">
        <f t="shared" si="19"/>
        <v>-4.9414012532788654E-2</v>
      </c>
      <c r="F230" s="2">
        <f t="shared" si="23"/>
        <v>-3.2563928482169706E-2</v>
      </c>
      <c r="G230" s="2">
        <f t="shared" si="21"/>
        <v>-1.6850084050618948E-2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5.4488000000000003</v>
      </c>
      <c r="C231" s="2">
        <f t="shared" si="18"/>
        <v>5.478551776798195</v>
      </c>
      <c r="D231" s="2">
        <f t="shared" si="20"/>
        <v>5.5271103734206406</v>
      </c>
      <c r="E231" s="2">
        <f t="shared" si="19"/>
        <v>-4.8558596622445549E-2</v>
      </c>
      <c r="F231" s="2">
        <f t="shared" si="23"/>
        <v>-3.5762862110224877E-2</v>
      </c>
      <c r="G231" s="2">
        <f t="shared" si="21"/>
        <v>-1.2795734512220672E-2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5.4488000000000003</v>
      </c>
      <c r="C232" s="2">
        <f t="shared" si="18"/>
        <v>5.4988976572907804</v>
      </c>
      <c r="D232" s="2">
        <f t="shared" si="20"/>
        <v>5.5213096050191117</v>
      </c>
      <c r="E232" s="2">
        <f t="shared" si="19"/>
        <v>-2.2411947728331327E-2</v>
      </c>
      <c r="F232" s="2">
        <f t="shared" si="23"/>
        <v>-3.3092679233846164E-2</v>
      </c>
      <c r="G232" s="2">
        <f t="shared" si="21"/>
        <v>1.0680731505514837E-2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5.4488000000000003</v>
      </c>
      <c r="C233" s="2">
        <f t="shared" si="18"/>
        <v>5.5161134023229677</v>
      </c>
      <c r="D233" s="2">
        <f t="shared" si="20"/>
        <v>5.5159385231658442</v>
      </c>
      <c r="E233" s="2">
        <f t="shared" si="19"/>
        <v>1.7487915712344204E-4</v>
      </c>
      <c r="F233" s="2">
        <f t="shared" si="23"/>
        <v>-2.6439167555652242E-2</v>
      </c>
      <c r="G233" s="2">
        <f t="shared" si="21"/>
        <v>2.6614046712775685E-2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5.4488000000000003</v>
      </c>
      <c r="C234" s="2">
        <f t="shared" si="18"/>
        <v>5.5306805711963571</v>
      </c>
      <c r="D234" s="2">
        <f t="shared" si="20"/>
        <v>5.5109652992276335</v>
      </c>
      <c r="E234" s="2">
        <f t="shared" si="19"/>
        <v>1.9715271968723691E-2</v>
      </c>
      <c r="F234" s="2">
        <f t="shared" si="23"/>
        <v>-1.7208279650777057E-2</v>
      </c>
      <c r="G234" s="2">
        <f t="shared" si="21"/>
        <v>3.6923551619500748E-2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5.4488000000000003</v>
      </c>
      <c r="C235" s="2">
        <f t="shared" si="18"/>
        <v>5.5430066371661484</v>
      </c>
      <c r="D235" s="2">
        <f t="shared" si="20"/>
        <v>5.5063604622478088</v>
      </c>
      <c r="E235" s="2">
        <f t="shared" si="19"/>
        <v>3.6646174918339547E-2</v>
      </c>
      <c r="F235" s="2">
        <f t="shared" si="23"/>
        <v>-6.4373887369537364E-3</v>
      </c>
      <c r="G235" s="2">
        <f t="shared" si="21"/>
        <v>4.3083563655293283E-2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5.4488000000000003</v>
      </c>
      <c r="C236" s="2">
        <f t="shared" si="18"/>
        <v>5.5534363852944333</v>
      </c>
      <c r="D236" s="2">
        <f t="shared" si="20"/>
        <v>5.5020967243035264</v>
      </c>
      <c r="E236" s="2">
        <f t="shared" si="19"/>
        <v>5.1339660990906921E-2</v>
      </c>
      <c r="F236" s="2">
        <f t="shared" si="23"/>
        <v>5.1180212086183955E-3</v>
      </c>
      <c r="G236" s="2">
        <f t="shared" si="21"/>
        <v>4.6221639782288527E-2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5.4488000000000003</v>
      </c>
      <c r="C237" s="2">
        <f t="shared" si="18"/>
        <v>5.5622615567875977</v>
      </c>
      <c r="D237" s="2">
        <f t="shared" si="20"/>
        <v>5.498148818799562</v>
      </c>
      <c r="E237" s="2">
        <f t="shared" si="19"/>
        <v>6.411273798803574E-2</v>
      </c>
      <c r="F237" s="2">
        <f t="shared" si="23"/>
        <v>1.6916964564501865E-2</v>
      </c>
      <c r="G237" s="2">
        <f t="shared" si="21"/>
        <v>4.7195773423533871E-2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5.4488000000000003</v>
      </c>
      <c r="C238" s="2">
        <f t="shared" si="18"/>
        <v>5.5448059326664287</v>
      </c>
      <c r="D238" s="2">
        <f t="shared" si="20"/>
        <v>5.4944933507403348</v>
      </c>
      <c r="E238" s="2">
        <f t="shared" si="19"/>
        <v>5.0312581926093891E-2</v>
      </c>
      <c r="F238" s="2">
        <f t="shared" si="23"/>
        <v>2.359608803682027E-2</v>
      </c>
      <c r="G238" s="2">
        <f t="shared" si="21"/>
        <v>2.6716493889273621E-2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5.4488000000000003</v>
      </c>
      <c r="C239" s="2">
        <f t="shared" si="18"/>
        <v>5.5300357891792853</v>
      </c>
      <c r="D239" s="2">
        <f t="shared" si="20"/>
        <v>5.4911086580929025</v>
      </c>
      <c r="E239" s="2">
        <f t="shared" si="19"/>
        <v>3.8927131086382794E-2</v>
      </c>
      <c r="F239" s="2">
        <f t="shared" si="23"/>
        <v>2.6662296646732777E-2</v>
      </c>
      <c r="G239" s="2">
        <f t="shared" si="21"/>
        <v>1.2264834439650017E-2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5.4488000000000003</v>
      </c>
      <c r="C240" s="2">
        <f t="shared" si="18"/>
        <v>5.5175379754593949</v>
      </c>
      <c r="D240" s="2">
        <f t="shared" si="20"/>
        <v>5.4879746834193543</v>
      </c>
      <c r="E240" s="2">
        <f t="shared" si="19"/>
        <v>2.9563292040040601E-2</v>
      </c>
      <c r="F240" s="2">
        <f t="shared" si="23"/>
        <v>2.7242495725394344E-2</v>
      </c>
      <c r="G240" s="2">
        <f t="shared" si="21"/>
        <v>2.3207963146462569E-3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5.4488000000000003</v>
      </c>
      <c r="C241" s="2">
        <f t="shared" si="18"/>
        <v>5.5069629023117956</v>
      </c>
      <c r="D241" s="2">
        <f t="shared" si="20"/>
        <v>5.4850728550179211</v>
      </c>
      <c r="E241" s="2">
        <f t="shared" si="19"/>
        <v>2.1890047293874559E-2</v>
      </c>
      <c r="F241" s="2">
        <f t="shared" si="23"/>
        <v>2.6172006039090388E-2</v>
      </c>
      <c r="G241" s="2">
        <f t="shared" si="21"/>
        <v>-4.2819587452158289E-3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5.4488000000000003</v>
      </c>
      <c r="C242" s="2">
        <f t="shared" si="18"/>
        <v>5.4980147634945959</v>
      </c>
      <c r="D242" s="2">
        <f t="shared" si="20"/>
        <v>5.4823859768684455</v>
      </c>
      <c r="E242" s="2">
        <f t="shared" si="19"/>
        <v>1.5628786626150415E-2</v>
      </c>
      <c r="F242" s="2">
        <f t="shared" si="23"/>
        <v>2.4063362156502396E-2</v>
      </c>
      <c r="G242" s="2">
        <f t="shared" si="21"/>
        <v>-8.4345755303519808E-3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5.4488000000000003</v>
      </c>
      <c r="C243" s="2">
        <f t="shared" si="18"/>
        <v>5.4904432614185037</v>
      </c>
      <c r="D243" s="2">
        <f t="shared" si="20"/>
        <v>5.479898126730042</v>
      </c>
      <c r="E243" s="2">
        <f t="shared" si="19"/>
        <v>1.0545134688461744E-2</v>
      </c>
      <c r="F243" s="2">
        <f t="shared" si="23"/>
        <v>2.1359716662894265E-2</v>
      </c>
      <c r="G243" s="2">
        <f t="shared" si="21"/>
        <v>-1.0814581974432521E-2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5.4488000000000003</v>
      </c>
      <c r="C244" s="2">
        <f t="shared" si="18"/>
        <v>5.4840366058156569</v>
      </c>
      <c r="D244" s="2">
        <f t="shared" si="20"/>
        <v>5.4775945617870763</v>
      </c>
      <c r="E244" s="2">
        <f t="shared" si="19"/>
        <v>6.442044028580618E-3</v>
      </c>
      <c r="F244" s="2">
        <f t="shared" si="23"/>
        <v>1.8376182136031535E-2</v>
      </c>
      <c r="G244" s="2">
        <f t="shared" si="21"/>
        <v>-1.1934138107450917E-2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5.4488000000000003</v>
      </c>
      <c r="C245" s="2">
        <f t="shared" si="18"/>
        <v>5.4786155895363251</v>
      </c>
      <c r="D245" s="2">
        <f t="shared" si="20"/>
        <v>5.4754616312843298</v>
      </c>
      <c r="E245" s="2">
        <f t="shared" si="19"/>
        <v>3.1539582519952702E-3</v>
      </c>
      <c r="F245" s="2">
        <f t="shared" si="23"/>
        <v>1.5331737359224282E-2</v>
      </c>
      <c r="G245" s="2">
        <f t="shared" si="21"/>
        <v>-1.2177779107229012E-2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5.4390000000000001</v>
      </c>
      <c r="C246" s="2">
        <f t="shared" si="18"/>
        <v>5.4740285757615057</v>
      </c>
      <c r="D246" s="2">
        <f t="shared" si="20"/>
        <v>5.4727607697077127</v>
      </c>
      <c r="E246" s="2">
        <f t="shared" si="19"/>
        <v>1.2678060537929525E-3</v>
      </c>
      <c r="F246" s="2">
        <f t="shared" si="23"/>
        <v>1.2518951098138017E-2</v>
      </c>
      <c r="G246" s="2">
        <f t="shared" si="21"/>
        <v>-1.1251145044345065E-2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5.4439000000000002</v>
      </c>
      <c r="C247" s="2">
        <f t="shared" si="18"/>
        <v>5.4701472564135818</v>
      </c>
      <c r="D247" s="2">
        <f t="shared" si="20"/>
        <v>5.470622934914549</v>
      </c>
      <c r="E247" s="2">
        <f t="shared" si="19"/>
        <v>-4.7567850096719155E-4</v>
      </c>
      <c r="F247" s="2">
        <f t="shared" si="23"/>
        <v>9.9200251783169765E-3</v>
      </c>
      <c r="G247" s="2">
        <f t="shared" si="21"/>
        <v>-1.0395703679284168E-2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5.4488000000000003</v>
      </c>
      <c r="C248" s="2">
        <f t="shared" si="18"/>
        <v>5.4668630631191846</v>
      </c>
      <c r="D248" s="2">
        <f t="shared" si="20"/>
        <v>5.4690064212171752</v>
      </c>
      <c r="E248" s="2">
        <f t="shared" si="19"/>
        <v>-2.1433580979905997E-3</v>
      </c>
      <c r="F248" s="2">
        <f t="shared" si="23"/>
        <v>7.5073485230554623E-3</v>
      </c>
      <c r="G248" s="2">
        <f t="shared" si="21"/>
        <v>-9.650706621046062E-3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5.3997000000000002</v>
      </c>
      <c r="C249" s="2">
        <f t="shared" si="18"/>
        <v>5.4640841303316172</v>
      </c>
      <c r="D249" s="2">
        <f t="shared" si="20"/>
        <v>5.4638726122381254</v>
      </c>
      <c r="E249" s="2">
        <f t="shared" si="19"/>
        <v>2.1151809349184703E-4</v>
      </c>
      <c r="F249" s="2">
        <f t="shared" si="23"/>
        <v>6.0481824371427396E-3</v>
      </c>
      <c r="G249" s="2">
        <f t="shared" si="21"/>
        <v>-5.8366643436508926E-3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5.4488000000000003</v>
      </c>
      <c r="C250" s="2">
        <f t="shared" si="18"/>
        <v>5.4617327256652146</v>
      </c>
      <c r="D250" s="2">
        <f t="shared" si="20"/>
        <v>5.462756122442709</v>
      </c>
      <c r="E250" s="2">
        <f t="shared" si="19"/>
        <v>-1.0233967774944119E-3</v>
      </c>
      <c r="F250" s="2">
        <f t="shared" si="23"/>
        <v>4.6338665942153101E-3</v>
      </c>
      <c r="G250" s="2">
        <f t="shared" si="21"/>
        <v>-5.6572633717097221E-3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5.4488000000000003</v>
      </c>
      <c r="C251" s="2">
        <f t="shared" si="18"/>
        <v>5.4597430755628737</v>
      </c>
      <c r="D251" s="2">
        <f t="shared" si="20"/>
        <v>5.461722335595101</v>
      </c>
      <c r="E251" s="2">
        <f t="shared" si="19"/>
        <v>-1.9792600322272591E-3</v>
      </c>
      <c r="F251" s="2">
        <f t="shared" si="23"/>
        <v>3.3112412689267966E-3</v>
      </c>
      <c r="G251" s="2">
        <f t="shared" si="21"/>
        <v>-5.2905013011540561E-3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5.4488000000000003</v>
      </c>
      <c r="C252" s="2">
        <f t="shared" si="18"/>
        <v>5.4580595254762772</v>
      </c>
      <c r="D252" s="2">
        <f t="shared" si="20"/>
        <v>5.4607651255510197</v>
      </c>
      <c r="E252" s="2">
        <f t="shared" si="19"/>
        <v>-2.7056000747425202E-3</v>
      </c>
      <c r="F252" s="2">
        <f t="shared" si="23"/>
        <v>2.107873000192933E-3</v>
      </c>
      <c r="G252" s="2">
        <f t="shared" si="21"/>
        <v>-4.8134730749354532E-3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5.4488000000000003</v>
      </c>
      <c r="C253" s="2">
        <f t="shared" si="18"/>
        <v>5.4566349830953111</v>
      </c>
      <c r="D253" s="2">
        <f t="shared" si="20"/>
        <v>5.459878819954648</v>
      </c>
      <c r="E253" s="2">
        <f t="shared" si="19"/>
        <v>-3.2438368593368239E-3</v>
      </c>
      <c r="F253" s="2">
        <f t="shared" si="23"/>
        <v>1.0375310282869817E-3</v>
      </c>
      <c r="G253" s="2">
        <f t="shared" si="21"/>
        <v>-4.2813678876238055E-3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5.4488000000000003</v>
      </c>
      <c r="C254" s="2">
        <f t="shared" si="18"/>
        <v>5.455429601080648</v>
      </c>
      <c r="D254" s="2">
        <f t="shared" si="20"/>
        <v>5.4590581666246738</v>
      </c>
      <c r="E254" s="2">
        <f t="shared" si="19"/>
        <v>-3.6285655440257969E-3</v>
      </c>
      <c r="F254" s="2">
        <f t="shared" si="23"/>
        <v>1.0431171382442594E-4</v>
      </c>
      <c r="G254" s="2">
        <f t="shared" si="21"/>
        <v>-3.7328772578502228E-3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5.4488000000000003</v>
      </c>
      <c r="C255" s="2">
        <f t="shared" si="18"/>
        <v>5.4544096624528562</v>
      </c>
      <c r="D255" s="2">
        <f t="shared" si="20"/>
        <v>5.4582983024302534</v>
      </c>
      <c r="E255" s="2">
        <f t="shared" si="19"/>
        <v>-3.8886399773971903E-3</v>
      </c>
      <c r="F255" s="2">
        <f t="shared" si="23"/>
        <v>-6.9427862441989729E-4</v>
      </c>
      <c r="G255" s="2">
        <f t="shared" si="21"/>
        <v>-3.194361352977293E-3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5.4488000000000003</v>
      </c>
      <c r="C256" s="2">
        <f t="shared" si="18"/>
        <v>5.4520389451524167</v>
      </c>
      <c r="D256" s="2">
        <f t="shared" si="20"/>
        <v>5.4575947244724565</v>
      </c>
      <c r="E256" s="2">
        <f t="shared" si="19"/>
        <v>-5.5557793200398109E-3</v>
      </c>
      <c r="F256" s="2">
        <f t="shared" si="23"/>
        <v>-1.66657876354388E-3</v>
      </c>
      <c r="G256" s="2">
        <f t="shared" si="21"/>
        <v>-3.8892005564959307E-3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5.4488000000000003</v>
      </c>
      <c r="C257" s="2">
        <f t="shared" si="18"/>
        <v>5.4507867997443524</v>
      </c>
      <c r="D257" s="2">
        <f t="shared" si="20"/>
        <v>5.4569432634004231</v>
      </c>
      <c r="E257" s="2">
        <f t="shared" si="19"/>
        <v>-6.1564636560706987E-3</v>
      </c>
      <c r="F257" s="2">
        <f t="shared" si="23"/>
        <v>-2.5645557420492437E-3</v>
      </c>
      <c r="G257" s="2">
        <f t="shared" si="21"/>
        <v>-3.591907914021455E-3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5.4537000000000004</v>
      </c>
      <c r="C258" s="2">
        <f t="shared" si="18"/>
        <v>5.4504811382452214</v>
      </c>
      <c r="D258" s="2">
        <f t="shared" si="20"/>
        <v>5.4567030216670585</v>
      </c>
      <c r="E258" s="2">
        <f t="shared" si="19"/>
        <v>-6.2218834218370489E-3</v>
      </c>
      <c r="F258" s="2">
        <f t="shared" si="23"/>
        <v>-3.2960212780068048E-3</v>
      </c>
      <c r="G258" s="2">
        <f t="shared" si="21"/>
        <v>-2.9258621438302441E-3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5.6108000000000002</v>
      </c>
      <c r="C259" s="2">
        <f t="shared" si="18"/>
        <v>5.4426686554382639</v>
      </c>
      <c r="D259" s="2">
        <f t="shared" si="20"/>
        <v>5.4681176126546838</v>
      </c>
      <c r="E259" s="2">
        <f t="shared" si="19"/>
        <v>-2.5448957216419821E-2</v>
      </c>
      <c r="F259" s="2">
        <f t="shared" si="23"/>
        <v>-7.7266084656894083E-3</v>
      </c>
      <c r="G259" s="2">
        <f t="shared" si="21"/>
        <v>-1.7722348750730414E-2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5.4585999999999997</v>
      </c>
      <c r="C260" s="2">
        <f t="shared" si="18"/>
        <v>5.4436119392169919</v>
      </c>
      <c r="D260" s="2">
        <f t="shared" si="20"/>
        <v>5.4674126043098923</v>
      </c>
      <c r="E260" s="2">
        <f t="shared" si="19"/>
        <v>-2.3800665092900353E-2</v>
      </c>
      <c r="F260" s="2">
        <f t="shared" si="23"/>
        <v>-1.0941419791131599E-2</v>
      </c>
      <c r="G260" s="2">
        <f t="shared" si="21"/>
        <v>-1.2859245301768754E-2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5.4585999999999997</v>
      </c>
      <c r="C261" s="2">
        <f t="shared" si="18"/>
        <v>5.4444101024143778</v>
      </c>
      <c r="D261" s="2">
        <f t="shared" si="20"/>
        <v>5.4667598188054551</v>
      </c>
      <c r="E261" s="2">
        <f t="shared" si="19"/>
        <v>-2.2349716391077301E-2</v>
      </c>
      <c r="F261" s="2">
        <f t="shared" si="23"/>
        <v>-1.322307911112074E-2</v>
      </c>
      <c r="G261" s="2">
        <f t="shared" si="21"/>
        <v>-9.1266372799565613E-3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5.6108000000000002</v>
      </c>
      <c r="C262" s="2">
        <f t="shared" si="18"/>
        <v>5.4450854712737042</v>
      </c>
      <c r="D262" s="2">
        <f t="shared" si="20"/>
        <v>5.4774294618569028</v>
      </c>
      <c r="E262" s="2">
        <f t="shared" si="19"/>
        <v>-3.234399058319859E-2</v>
      </c>
      <c r="F262" s="2">
        <f t="shared" si="23"/>
        <v>-1.704726140553631E-2</v>
      </c>
      <c r="G262" s="2">
        <f t="shared" si="21"/>
        <v>-1.5296729177662279E-2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5.7777000000000003</v>
      </c>
      <c r="C263" s="2">
        <f t="shared" si="18"/>
        <v>5.4456569372315959</v>
      </c>
      <c r="D263" s="2">
        <f t="shared" si="20"/>
        <v>5.4996717239415762</v>
      </c>
      <c r="E263" s="2">
        <f t="shared" si="19"/>
        <v>-5.4014786709980278E-2</v>
      </c>
      <c r="F263" s="2">
        <f t="shared" si="23"/>
        <v>-2.4440766466425106E-2</v>
      </c>
      <c r="G263" s="2">
        <f t="shared" si="21"/>
        <v>-2.9574020243555172E-2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5.7777000000000003</v>
      </c>
      <c r="C264" s="2">
        <f t="shared" si="18"/>
        <v>5.4461404853498117</v>
      </c>
      <c r="D264" s="2">
        <f t="shared" si="20"/>
        <v>5.5202664110570145</v>
      </c>
      <c r="E264" s="2">
        <f t="shared" si="19"/>
        <v>-7.4125925707202889E-2</v>
      </c>
      <c r="F264" s="2">
        <f t="shared" si="23"/>
        <v>-3.4377798314580668E-2</v>
      </c>
      <c r="G264" s="2">
        <f t="shared" si="21"/>
        <v>-3.9748127392622221E-2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5.7777000000000003</v>
      </c>
      <c r="C265" s="2">
        <f t="shared" si="18"/>
        <v>5.44654964144984</v>
      </c>
      <c r="D265" s="2">
        <f t="shared" si="20"/>
        <v>5.5393355657935315</v>
      </c>
      <c r="E265" s="2">
        <f t="shared" si="19"/>
        <v>-9.2785924343691484E-2</v>
      </c>
      <c r="F265" s="2">
        <f t="shared" si="23"/>
        <v>-4.6059423520402834E-2</v>
      </c>
      <c r="G265" s="2">
        <f t="shared" si="21"/>
        <v>-4.672650082328865E-2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5.7777000000000003</v>
      </c>
      <c r="C266" s="2">
        <f t="shared" si="18"/>
        <v>5.4468958504575564</v>
      </c>
      <c r="D266" s="2">
        <f t="shared" si="20"/>
        <v>5.5569921905495656</v>
      </c>
      <c r="E266" s="2">
        <f t="shared" si="19"/>
        <v>-0.11009634009200919</v>
      </c>
      <c r="F266" s="2">
        <f t="shared" si="23"/>
        <v>-5.8866806834724103E-2</v>
      </c>
      <c r="G266" s="2">
        <f t="shared" si="21"/>
        <v>-5.122953325728509E-2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5.7777000000000003</v>
      </c>
      <c r="C267" s="2">
        <f t="shared" si="18"/>
        <v>5.4471887965410088</v>
      </c>
      <c r="D267" s="2">
        <f t="shared" si="20"/>
        <v>5.5733409171755239</v>
      </c>
      <c r="E267" s="2">
        <f t="shared" si="19"/>
        <v>-0.12615212063451509</v>
      </c>
      <c r="F267" s="2">
        <f t="shared" si="23"/>
        <v>-7.2323869594682302E-2</v>
      </c>
      <c r="G267" s="2">
        <f t="shared" si="21"/>
        <v>-5.3828251039832783E-2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5.7777000000000003</v>
      </c>
      <c r="C268" s="2">
        <f t="shared" si="18"/>
        <v>5.4481905201500842</v>
      </c>
      <c r="D268" s="2">
        <f t="shared" si="20"/>
        <v>5.588478627014374</v>
      </c>
      <c r="E268" s="2">
        <f t="shared" si="19"/>
        <v>-0.14028810686428983</v>
      </c>
      <c r="F268" s="2">
        <f t="shared" si="23"/>
        <v>-8.5916717048603819E-2</v>
      </c>
      <c r="G268" s="2">
        <f t="shared" si="21"/>
        <v>-5.4371389815686011E-2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5.7432999999999996</v>
      </c>
      <c r="C269" s="2">
        <f t="shared" si="18"/>
        <v>5.4732073632039171</v>
      </c>
      <c r="D269" s="2">
        <f t="shared" si="20"/>
        <v>5.599946876865161</v>
      </c>
      <c r="E269" s="2">
        <f t="shared" si="19"/>
        <v>-0.12673951366124392</v>
      </c>
      <c r="F269" s="2">
        <f t="shared" si="23"/>
        <v>-9.4081276371131839E-2</v>
      </c>
      <c r="G269" s="2">
        <f t="shared" si="21"/>
        <v>-3.265823729011208E-2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5.7432999999999996</v>
      </c>
      <c r="C270" s="2">
        <f t="shared" si="18"/>
        <v>5.4709600765571604</v>
      </c>
      <c r="D270" s="2">
        <f t="shared" si="20"/>
        <v>5.6105656267270012</v>
      </c>
      <c r="E270" s="2">
        <f t="shared" si="19"/>
        <v>-0.13960555016984078</v>
      </c>
      <c r="F270" s="2">
        <f t="shared" si="23"/>
        <v>-0.10318613113087363</v>
      </c>
      <c r="G270" s="2">
        <f t="shared" si="21"/>
        <v>-3.6419419038967143E-2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5.9150999999999998</v>
      </c>
      <c r="C271" s="2">
        <f t="shared" ref="C271:C334" si="24">$C$4*B261+C270*(1-$C$4)</f>
        <v>5.469058526317597</v>
      </c>
      <c r="D271" s="2">
        <f t="shared" si="20"/>
        <v>5.6331237284509266</v>
      </c>
      <c r="E271" s="2">
        <f t="shared" si="19"/>
        <v>-0.16406520213332954</v>
      </c>
      <c r="F271" s="2">
        <f t="shared" si="23"/>
        <v>-0.11536194533136482</v>
      </c>
      <c r="G271" s="2">
        <f t="shared" si="21"/>
        <v>-4.8703256801964717E-2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5.9150999999999998</v>
      </c>
      <c r="C272" s="2">
        <f t="shared" si="24"/>
        <v>5.4908649068841209</v>
      </c>
      <c r="D272" s="2">
        <f t="shared" si="20"/>
        <v>5.6540108596767835</v>
      </c>
      <c r="E272" s="2">
        <f t="shared" si="19"/>
        <v>-0.16314595279266264</v>
      </c>
      <c r="F272" s="2">
        <f t="shared" si="23"/>
        <v>-0.12491874682362439</v>
      </c>
      <c r="G272" s="2">
        <f t="shared" si="21"/>
        <v>-3.8227205969038253E-2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5.9150999999999998</v>
      </c>
      <c r="C273" s="2">
        <f t="shared" si="24"/>
        <v>5.5349933827481026</v>
      </c>
      <c r="D273" s="2">
        <f t="shared" si="20"/>
        <v>5.6733507959970213</v>
      </c>
      <c r="E273" s="2">
        <f t="shared" si="19"/>
        <v>-0.1383574132489187</v>
      </c>
      <c r="F273" s="2">
        <f t="shared" si="23"/>
        <v>-0.12760648010868325</v>
      </c>
      <c r="G273" s="2">
        <f t="shared" si="21"/>
        <v>-1.0750933140235452E-2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5.9150999999999998</v>
      </c>
      <c r="C274" s="2">
        <f t="shared" si="24"/>
        <v>5.5723328623253172</v>
      </c>
      <c r="D274" s="2">
        <f t="shared" si="20"/>
        <v>5.6912581444416865</v>
      </c>
      <c r="E274" s="2">
        <f t="shared" si="19"/>
        <v>-0.11892528211636932</v>
      </c>
      <c r="F274" s="2">
        <f t="shared" si="23"/>
        <v>-0.12587024051022047</v>
      </c>
      <c r="G274" s="2">
        <f t="shared" si="21"/>
        <v>6.9449583938511472E-3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5.9150999999999998</v>
      </c>
      <c r="C275" s="2">
        <f t="shared" si="24"/>
        <v>5.603927806582961</v>
      </c>
      <c r="D275" s="2">
        <f t="shared" si="20"/>
        <v>5.707839022631191</v>
      </c>
      <c r="E275" s="2">
        <f t="shared" si="19"/>
        <v>-0.10391121604823006</v>
      </c>
      <c r="F275" s="2">
        <f t="shared" si="23"/>
        <v>-0.1214784356178224</v>
      </c>
      <c r="G275" s="2">
        <f t="shared" si="21"/>
        <v>1.7567219569592341E-2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5.9150999999999998</v>
      </c>
      <c r="C276" s="2">
        <f t="shared" si="24"/>
        <v>5.6306619901855823</v>
      </c>
      <c r="D276" s="2">
        <f t="shared" si="20"/>
        <v>5.7231916876214735</v>
      </c>
      <c r="E276" s="2">
        <f t="shared" si="19"/>
        <v>-9.2529697435891123E-2</v>
      </c>
      <c r="F276" s="2">
        <f t="shared" si="23"/>
        <v>-0.11568868798143615</v>
      </c>
      <c r="G276" s="2">
        <f t="shared" si="21"/>
        <v>2.315899054554503E-2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5.6942000000000004</v>
      </c>
      <c r="C277" s="2">
        <f t="shared" si="24"/>
        <v>5.6532832224647231</v>
      </c>
      <c r="D277" s="2">
        <f t="shared" si="20"/>
        <v>5.7210441552050684</v>
      </c>
      <c r="E277" s="2">
        <f t="shared" si="19"/>
        <v>-6.7760932740345226E-2</v>
      </c>
      <c r="F277" s="2">
        <f t="shared" si="23"/>
        <v>-0.10610313693321798</v>
      </c>
      <c r="G277" s="2">
        <f t="shared" si="21"/>
        <v>3.834220419287275E-2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5.6942000000000004</v>
      </c>
      <c r="C278" s="2">
        <f t="shared" si="24"/>
        <v>5.6724242651624577</v>
      </c>
      <c r="D278" s="2">
        <f t="shared" si="20"/>
        <v>5.7190556992639525</v>
      </c>
      <c r="E278" s="2">
        <f t="shared" si="19"/>
        <v>-4.663143410149484E-2</v>
      </c>
      <c r="F278" s="2">
        <f t="shared" si="23"/>
        <v>-9.4208796366873362E-2</v>
      </c>
      <c r="G278" s="2">
        <f t="shared" si="21"/>
        <v>4.7577362265378523E-2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5.6942000000000004</v>
      </c>
      <c r="C279" s="2">
        <f t="shared" si="24"/>
        <v>5.6833282243682328</v>
      </c>
      <c r="D279" s="2">
        <f t="shared" si="20"/>
        <v>5.7172145363555114</v>
      </c>
      <c r="E279" s="2">
        <f t="shared" si="19"/>
        <v>-3.3886311987278539E-2</v>
      </c>
      <c r="F279" s="2">
        <f t="shared" si="23"/>
        <v>-8.2144299490954406E-2</v>
      </c>
      <c r="G279" s="2">
        <f t="shared" si="21"/>
        <v>4.8257987503675867E-2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5.6942000000000004</v>
      </c>
      <c r="C280" s="2">
        <f t="shared" si="24"/>
        <v>5.6925546513885044</v>
      </c>
      <c r="D280" s="2">
        <f t="shared" si="20"/>
        <v>5.7155097558847325</v>
      </c>
      <c r="E280" s="2">
        <f t="shared" si="19"/>
        <v>-2.2955104496228174E-2</v>
      </c>
      <c r="F280" s="2">
        <f t="shared" si="23"/>
        <v>-7.0306460492009171E-2</v>
      </c>
      <c r="G280" s="2">
        <f t="shared" si="21"/>
        <v>4.7351355995780997E-2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5.5273000000000003</v>
      </c>
      <c r="C281" s="2">
        <f t="shared" si="24"/>
        <v>5.726792397328734</v>
      </c>
      <c r="D281" s="2">
        <f t="shared" si="20"/>
        <v>5.7015682924858631</v>
      </c>
      <c r="E281" s="2">
        <f t="shared" si="19"/>
        <v>2.5224104842870965E-2</v>
      </c>
      <c r="F281" s="2">
        <f t="shared" si="23"/>
        <v>-5.1200347425033148E-2</v>
      </c>
      <c r="G281" s="2">
        <f t="shared" si="21"/>
        <v>7.6424452267904119E-2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5.5273000000000003</v>
      </c>
      <c r="C282" s="2">
        <f t="shared" si="24"/>
        <v>5.7557627977396981</v>
      </c>
      <c r="D282" s="2">
        <f t="shared" si="20"/>
        <v>5.6886595300795024</v>
      </c>
      <c r="E282" s="2">
        <f t="shared" si="19"/>
        <v>6.7103267660195698E-2</v>
      </c>
      <c r="F282" s="2">
        <f t="shared" si="23"/>
        <v>-2.7539624407987379E-2</v>
      </c>
      <c r="G282" s="2">
        <f t="shared" si="21"/>
        <v>9.4642892068183077E-2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5.6942000000000004</v>
      </c>
      <c r="C283" s="2">
        <f t="shared" si="24"/>
        <v>5.7802762134720522</v>
      </c>
      <c r="D283" s="2">
        <f t="shared" si="20"/>
        <v>5.6890699352587983</v>
      </c>
      <c r="E283" s="2">
        <f t="shared" si="19"/>
        <v>9.1206278213253889E-2</v>
      </c>
      <c r="F283" s="2">
        <f t="shared" si="23"/>
        <v>-3.790443883739128E-3</v>
      </c>
      <c r="G283" s="2">
        <f t="shared" si="21"/>
        <v>9.4996722096993017E-2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5.7138999999999998</v>
      </c>
      <c r="C284" s="2">
        <f t="shared" si="24"/>
        <v>5.8010183344763515</v>
      </c>
      <c r="D284" s="2">
        <f t="shared" si="20"/>
        <v>5.690909199313702</v>
      </c>
      <c r="E284" s="2">
        <f t="shared" ref="E284:E347" si="25">C284-D284</f>
        <v>0.11010913516264953</v>
      </c>
      <c r="F284" s="2">
        <f t="shared" si="23"/>
        <v>1.8989471925538605E-2</v>
      </c>
      <c r="G284" s="2">
        <f t="shared" si="21"/>
        <v>9.1119663237110932E-2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5.7039999999999997</v>
      </c>
      <c r="C285" s="2">
        <f t="shared" si="24"/>
        <v>5.8185693599415282</v>
      </c>
      <c r="D285" s="2">
        <f t="shared" ref="D285:D348" si="26">$D$4*B285+(1-$D$4)*D284</f>
        <v>5.6918788882534272</v>
      </c>
      <c r="E285" s="2">
        <f t="shared" si="25"/>
        <v>0.12669047168810099</v>
      </c>
      <c r="F285" s="2">
        <f t="shared" si="23"/>
        <v>4.0529671878051086E-2</v>
      </c>
      <c r="G285" s="2">
        <f t="shared" si="21"/>
        <v>8.6160799810049898E-2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5.7039999999999997</v>
      </c>
      <c r="C286" s="2">
        <f t="shared" si="24"/>
        <v>5.8334202276428311</v>
      </c>
      <c r="D286" s="2">
        <f t="shared" si="26"/>
        <v>5.6927767483828022</v>
      </c>
      <c r="E286" s="2">
        <f t="shared" si="25"/>
        <v>0.14064347926002885</v>
      </c>
      <c r="F286" s="2">
        <f t="shared" si="23"/>
        <v>6.0552433354446641E-2</v>
      </c>
      <c r="G286" s="2">
        <f t="shared" si="21"/>
        <v>8.0091045905582206E-2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5.7039999999999997</v>
      </c>
      <c r="C287" s="2">
        <f t="shared" si="24"/>
        <v>5.812001731082395</v>
      </c>
      <c r="D287" s="2">
        <f t="shared" si="26"/>
        <v>5.6936081003544459</v>
      </c>
      <c r="E287" s="2">
        <f t="shared" si="25"/>
        <v>0.11839363072794917</v>
      </c>
      <c r="F287" s="2">
        <f t="shared" si="23"/>
        <v>7.212067282914715E-2</v>
      </c>
      <c r="G287" s="2">
        <f t="shared" si="21"/>
        <v>4.6272957898802022E-2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5.7039999999999997</v>
      </c>
      <c r="C288" s="2">
        <f t="shared" si="24"/>
        <v>5.7938783878389497</v>
      </c>
      <c r="D288" s="2">
        <f t="shared" si="26"/>
        <v>5.6943778706985606</v>
      </c>
      <c r="E288" s="2">
        <f t="shared" si="25"/>
        <v>9.95005171403891E-2</v>
      </c>
      <c r="F288" s="2">
        <f t="shared" si="23"/>
        <v>7.7596641691395546E-2</v>
      </c>
      <c r="G288" s="2">
        <f t="shared" si="21"/>
        <v>2.1903875448993554E-2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5.7039999999999997</v>
      </c>
      <c r="C289" s="2">
        <f t="shared" si="24"/>
        <v>5.7785432512483421</v>
      </c>
      <c r="D289" s="2">
        <f t="shared" si="26"/>
        <v>5.6950906210171857</v>
      </c>
      <c r="E289" s="2">
        <f t="shared" si="25"/>
        <v>8.3452630231156455E-2</v>
      </c>
      <c r="F289" s="2">
        <f t="shared" si="23"/>
        <v>7.8767839399347728E-2</v>
      </c>
      <c r="G289" s="2">
        <f t="shared" si="21"/>
        <v>4.6847908318087272E-3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5.7039999999999997</v>
      </c>
      <c r="C290" s="2">
        <f t="shared" si="24"/>
        <v>5.7655673664409051</v>
      </c>
      <c r="D290" s="2">
        <f t="shared" si="26"/>
        <v>5.6957505750159125</v>
      </c>
      <c r="E290" s="2">
        <f t="shared" si="25"/>
        <v>6.981679142499253E-2</v>
      </c>
      <c r="F290" s="2">
        <f t="shared" si="23"/>
        <v>7.6977629804476685E-2</v>
      </c>
      <c r="G290" s="2">
        <f t="shared" si="21"/>
        <v>-7.1608383794841551E-3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5.7039999999999997</v>
      </c>
      <c r="C291" s="2">
        <f t="shared" si="24"/>
        <v>5.7289108485269189</v>
      </c>
      <c r="D291" s="2">
        <f t="shared" si="26"/>
        <v>5.696361643533252</v>
      </c>
      <c r="E291" s="2">
        <f t="shared" si="25"/>
        <v>3.2549204993666869E-2</v>
      </c>
      <c r="F291" s="2">
        <f t="shared" si="23"/>
        <v>6.8091944842314719E-2</v>
      </c>
      <c r="G291" s="2">
        <f t="shared" si="21"/>
        <v>-3.554273984864785E-2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5.7039999999999997</v>
      </c>
      <c r="C292" s="2">
        <f t="shared" si="24"/>
        <v>5.6978937949073938</v>
      </c>
      <c r="D292" s="2">
        <f t="shared" si="26"/>
        <v>5.6969274477159733</v>
      </c>
      <c r="E292" s="2">
        <f t="shared" si="25"/>
        <v>9.6634719142052461E-4</v>
      </c>
      <c r="F292" s="2">
        <f t="shared" si="23"/>
        <v>5.4666825312135882E-2</v>
      </c>
      <c r="G292" s="2">
        <f t="shared" ref="G292:G355" si="27">E292-F292</f>
        <v>-5.3700478120715357E-2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5.7039999999999997</v>
      </c>
      <c r="C293" s="2">
        <f t="shared" si="24"/>
        <v>5.6973255187677943</v>
      </c>
      <c r="D293" s="2">
        <f t="shared" si="26"/>
        <v>5.6974513404777527</v>
      </c>
      <c r="E293" s="2">
        <f t="shared" si="25"/>
        <v>-1.2582170995845132E-4</v>
      </c>
      <c r="F293" s="2">
        <f t="shared" ref="F293:F356" si="29">(E293*(2/(10)))+((1-(2/10))*F292)</f>
        <v>4.3708295907717014E-2</v>
      </c>
      <c r="G293" s="2">
        <f t="shared" si="27"/>
        <v>-4.3834117617675465E-2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5.7039999999999997</v>
      </c>
      <c r="C294" s="2">
        <f t="shared" si="24"/>
        <v>5.6998754389573643</v>
      </c>
      <c r="D294" s="2">
        <f t="shared" si="26"/>
        <v>5.6979364263682895</v>
      </c>
      <c r="E294" s="2">
        <f t="shared" si="25"/>
        <v>1.9390125890748067E-3</v>
      </c>
      <c r="F294" s="2">
        <f t="shared" si="29"/>
        <v>3.5354439243988574E-2</v>
      </c>
      <c r="G294" s="2">
        <f t="shared" si="27"/>
        <v>-3.3415426654913767E-2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5.7039999999999997</v>
      </c>
      <c r="C295" s="2">
        <f t="shared" si="24"/>
        <v>5.7005099868100775</v>
      </c>
      <c r="D295" s="2">
        <f t="shared" si="26"/>
        <v>5.6983855799706378</v>
      </c>
      <c r="E295" s="2">
        <f t="shared" si="25"/>
        <v>2.1244068394397075E-3</v>
      </c>
      <c r="F295" s="2">
        <f t="shared" si="29"/>
        <v>2.8708432763078801E-2</v>
      </c>
      <c r="G295" s="2">
        <f t="shared" si="27"/>
        <v>-2.6584025923639093E-2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5.7039999999999997</v>
      </c>
      <c r="C296" s="2">
        <f t="shared" si="24"/>
        <v>5.7010469119162188</v>
      </c>
      <c r="D296" s="2">
        <f t="shared" si="26"/>
        <v>5.6988014629357755</v>
      </c>
      <c r="E296" s="2">
        <f t="shared" si="25"/>
        <v>2.2454489804433209E-3</v>
      </c>
      <c r="F296" s="2">
        <f t="shared" si="29"/>
        <v>2.3415836006551706E-2</v>
      </c>
      <c r="G296" s="2">
        <f t="shared" si="27"/>
        <v>-2.1170387026108385E-2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5.7039999999999997</v>
      </c>
      <c r="C297" s="2">
        <f t="shared" si="24"/>
        <v>5.7015012331598776</v>
      </c>
      <c r="D297" s="2">
        <f t="shared" si="26"/>
        <v>5.6991865397553472</v>
      </c>
      <c r="E297" s="2">
        <f t="shared" si="25"/>
        <v>2.314693404530388E-3</v>
      </c>
      <c r="F297" s="2">
        <f t="shared" si="29"/>
        <v>1.9195607486147442E-2</v>
      </c>
      <c r="G297" s="2">
        <f t="shared" si="27"/>
        <v>-1.6880914081617054E-2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5.5420999999999996</v>
      </c>
      <c r="C298" s="2">
        <f t="shared" si="24"/>
        <v>5.7018856588275888</v>
      </c>
      <c r="D298" s="2">
        <f t="shared" si="26"/>
        <v>5.6875504997734696</v>
      </c>
      <c r="E298" s="2">
        <f t="shared" si="25"/>
        <v>1.4335159054119195E-2</v>
      </c>
      <c r="F298" s="2">
        <f t="shared" si="29"/>
        <v>1.8223517799741795E-2</v>
      </c>
      <c r="G298" s="2">
        <f t="shared" si="27"/>
        <v>-3.8883587456225999E-3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5.5370999999999997</v>
      </c>
      <c r="C299" s="2">
        <f t="shared" si="24"/>
        <v>5.7022109420848821</v>
      </c>
      <c r="D299" s="2">
        <f t="shared" si="26"/>
        <v>5.6764060183087688</v>
      </c>
      <c r="E299" s="2">
        <f t="shared" si="25"/>
        <v>2.580492377611332E-2</v>
      </c>
      <c r="F299" s="2">
        <f t="shared" si="29"/>
        <v>1.97397989950161E-2</v>
      </c>
      <c r="G299" s="2">
        <f t="shared" si="27"/>
        <v>6.0651247810972198E-3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5.5370999999999997</v>
      </c>
      <c r="C300" s="2">
        <f t="shared" si="24"/>
        <v>5.7024861817641312</v>
      </c>
      <c r="D300" s="2">
        <f t="shared" si="26"/>
        <v>5.6660870539896013</v>
      </c>
      <c r="E300" s="2">
        <f t="shared" si="25"/>
        <v>3.6399127774529916E-2</v>
      </c>
      <c r="F300" s="2">
        <f t="shared" si="29"/>
        <v>2.3071664750918864E-2</v>
      </c>
      <c r="G300" s="2">
        <f t="shared" si="27"/>
        <v>1.3327463023611052E-2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5.7039999999999997</v>
      </c>
      <c r="C301" s="2">
        <f t="shared" si="24"/>
        <v>5.7027190768773419</v>
      </c>
      <c r="D301" s="2">
        <f t="shared" si="26"/>
        <v>5.6688954203607418</v>
      </c>
      <c r="E301" s="2">
        <f t="shared" si="25"/>
        <v>3.3823656516600131E-2</v>
      </c>
      <c r="F301" s="2">
        <f t="shared" si="29"/>
        <v>2.5222063104055122E-2</v>
      </c>
      <c r="G301" s="2">
        <f t="shared" si="27"/>
        <v>8.6015934125450097E-3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5.7039999999999997</v>
      </c>
      <c r="C302" s="2">
        <f t="shared" si="24"/>
        <v>5.7029161419731356</v>
      </c>
      <c r="D302" s="2">
        <f t="shared" si="26"/>
        <v>5.6714957595932791</v>
      </c>
      <c r="E302" s="2">
        <f t="shared" si="25"/>
        <v>3.1420382379856449E-2</v>
      </c>
      <c r="F302" s="2">
        <f t="shared" si="29"/>
        <v>2.6461726959215389E-2</v>
      </c>
      <c r="G302" s="2">
        <f t="shared" si="27"/>
        <v>4.9586554206410595E-3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5.7039999999999997</v>
      </c>
      <c r="C303" s="2">
        <f t="shared" si="24"/>
        <v>5.7030828893618839</v>
      </c>
      <c r="D303" s="2">
        <f t="shared" si="26"/>
        <v>5.6739034811048876</v>
      </c>
      <c r="E303" s="2">
        <f t="shared" si="25"/>
        <v>2.9179408256996275E-2</v>
      </c>
      <c r="F303" s="2">
        <f t="shared" si="29"/>
        <v>2.7005263218771568E-2</v>
      </c>
      <c r="G303" s="2">
        <f t="shared" si="27"/>
        <v>2.174145038224707E-3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5.5469999999999997</v>
      </c>
      <c r="C304" s="2">
        <f t="shared" si="24"/>
        <v>5.7032239833062093</v>
      </c>
      <c r="D304" s="2">
        <f t="shared" si="26"/>
        <v>5.6645032232452657</v>
      </c>
      <c r="E304" s="2">
        <f t="shared" si="25"/>
        <v>3.8720760060943604E-2</v>
      </c>
      <c r="F304" s="2">
        <f t="shared" si="29"/>
        <v>2.9348362587205974E-2</v>
      </c>
      <c r="G304" s="2">
        <f t="shared" si="27"/>
        <v>9.37239747373763E-3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5.3997000000000002</v>
      </c>
      <c r="C305" s="2">
        <f t="shared" si="24"/>
        <v>5.7033433704898702</v>
      </c>
      <c r="D305" s="2">
        <f t="shared" si="26"/>
        <v>5.6448881696715425</v>
      </c>
      <c r="E305" s="2">
        <f t="shared" si="25"/>
        <v>5.8455200818327668E-2</v>
      </c>
      <c r="F305" s="2">
        <f t="shared" si="29"/>
        <v>3.5169730233430313E-2</v>
      </c>
      <c r="G305" s="2">
        <f t="shared" si="27"/>
        <v>2.3285470584897355E-2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5.3997000000000002</v>
      </c>
      <c r="C306" s="2">
        <f t="shared" si="24"/>
        <v>5.7034443904145053</v>
      </c>
      <c r="D306" s="2">
        <f t="shared" si="26"/>
        <v>5.6267260830292063</v>
      </c>
      <c r="E306" s="2">
        <f t="shared" si="25"/>
        <v>7.6718307385299056E-2</v>
      </c>
      <c r="F306" s="2">
        <f t="shared" si="29"/>
        <v>4.3479445663804066E-2</v>
      </c>
      <c r="G306" s="2">
        <f t="shared" si="27"/>
        <v>3.323886172149499E-2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5.3997000000000002</v>
      </c>
      <c r="C307" s="2">
        <f t="shared" si="24"/>
        <v>5.7035298688122733</v>
      </c>
      <c r="D307" s="2">
        <f t="shared" si="26"/>
        <v>5.6099093361381538</v>
      </c>
      <c r="E307" s="2">
        <f t="shared" si="25"/>
        <v>9.3620532674119517E-2</v>
      </c>
      <c r="F307" s="2">
        <f t="shared" si="29"/>
        <v>5.3507663065867156E-2</v>
      </c>
      <c r="G307" s="2">
        <f t="shared" si="27"/>
        <v>4.0112869608252361E-2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5.3997000000000002</v>
      </c>
      <c r="C308" s="2">
        <f t="shared" si="24"/>
        <v>5.6786945043796155</v>
      </c>
      <c r="D308" s="2">
        <f t="shared" si="26"/>
        <v>5.5943382742019949</v>
      </c>
      <c r="E308" s="2">
        <f t="shared" si="25"/>
        <v>8.4356230177620617E-2</v>
      </c>
      <c r="F308" s="2">
        <f t="shared" si="29"/>
        <v>5.9677376488217852E-2</v>
      </c>
      <c r="G308" s="2">
        <f t="shared" si="27"/>
        <v>2.4678853689402765E-2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5.3997000000000002</v>
      </c>
      <c r="C309" s="2">
        <f t="shared" si="24"/>
        <v>5.6569107344750584</v>
      </c>
      <c r="D309" s="2">
        <f t="shared" si="26"/>
        <v>5.5799206242611064</v>
      </c>
      <c r="E309" s="2">
        <f t="shared" si="25"/>
        <v>7.6990110213952079E-2</v>
      </c>
      <c r="F309" s="2">
        <f t="shared" si="29"/>
        <v>6.3139923233364703E-2</v>
      </c>
      <c r="G309" s="2">
        <f t="shared" si="27"/>
        <v>1.3850186980587376E-2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5.3997000000000002</v>
      </c>
      <c r="C310" s="2">
        <f t="shared" si="24"/>
        <v>5.638478313786587</v>
      </c>
      <c r="D310" s="2">
        <f t="shared" si="26"/>
        <v>5.5665709483899137</v>
      </c>
      <c r="E310" s="2">
        <f t="shared" si="25"/>
        <v>7.1907365396673306E-2</v>
      </c>
      <c r="F310" s="2">
        <f t="shared" si="29"/>
        <v>6.4893411666026427E-2</v>
      </c>
      <c r="G310" s="2">
        <f t="shared" si="27"/>
        <v>7.0139537306468797E-3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5.3997000000000002</v>
      </c>
      <c r="C311" s="2">
        <f t="shared" si="24"/>
        <v>5.6485585732040349</v>
      </c>
      <c r="D311" s="2">
        <f t="shared" si="26"/>
        <v>5.5542101373980683</v>
      </c>
      <c r="E311" s="2">
        <f t="shared" si="25"/>
        <v>9.4348435805966524E-2</v>
      </c>
      <c r="F311" s="2">
        <f t="shared" si="29"/>
        <v>7.0784416494014457E-2</v>
      </c>
      <c r="G311" s="2">
        <f t="shared" si="27"/>
        <v>2.3564019311952067E-2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5.3997000000000002</v>
      </c>
      <c r="C312" s="2">
        <f t="shared" si="24"/>
        <v>5.6570880234803376</v>
      </c>
      <c r="D312" s="2">
        <f t="shared" si="26"/>
        <v>5.5427649420352489</v>
      </c>
      <c r="E312" s="2">
        <f t="shared" si="25"/>
        <v>0.11432308144508863</v>
      </c>
      <c r="F312" s="2">
        <f t="shared" si="29"/>
        <v>7.9492149484229294E-2</v>
      </c>
      <c r="G312" s="2">
        <f t="shared" si="27"/>
        <v>3.4830931960859332E-2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5.3997000000000002</v>
      </c>
      <c r="C313" s="2">
        <f t="shared" si="24"/>
        <v>5.6643052506372094</v>
      </c>
      <c r="D313" s="2">
        <f t="shared" si="26"/>
        <v>5.5321675389215272</v>
      </c>
      <c r="E313" s="2">
        <f t="shared" si="25"/>
        <v>0.13213771171568212</v>
      </c>
      <c r="F313" s="2">
        <f t="shared" si="29"/>
        <v>9.0021261930519861E-2</v>
      </c>
      <c r="G313" s="2">
        <f t="shared" si="27"/>
        <v>4.2116449785162255E-2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5.3997000000000002</v>
      </c>
      <c r="C314" s="2">
        <f t="shared" si="24"/>
        <v>5.6462582890007154</v>
      </c>
      <c r="D314" s="2">
        <f t="shared" si="26"/>
        <v>5.5223551286310437</v>
      </c>
      <c r="E314" s="2">
        <f t="shared" si="25"/>
        <v>0.12390316036967164</v>
      </c>
      <c r="F314" s="2">
        <f t="shared" si="29"/>
        <v>9.6797641618350222E-2</v>
      </c>
      <c r="G314" s="2">
        <f t="shared" si="27"/>
        <v>2.7105518751321417E-2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5.3997000000000002</v>
      </c>
      <c r="C315" s="2">
        <f t="shared" si="24"/>
        <v>5.6083262445390663</v>
      </c>
      <c r="D315" s="2">
        <f t="shared" si="26"/>
        <v>5.5132695635472633</v>
      </c>
      <c r="E315" s="2">
        <f t="shared" si="25"/>
        <v>9.5056680991802978E-2</v>
      </c>
      <c r="F315" s="2">
        <f t="shared" si="29"/>
        <v>9.6449449493040781E-2</v>
      </c>
      <c r="G315" s="2">
        <f t="shared" si="27"/>
        <v>-1.3927685012378038E-3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5.3997000000000002</v>
      </c>
      <c r="C316" s="2">
        <f t="shared" si="24"/>
        <v>5.5762298992253632</v>
      </c>
      <c r="D316" s="2">
        <f t="shared" si="26"/>
        <v>5.5048570032845037</v>
      </c>
      <c r="E316" s="2">
        <f t="shared" si="25"/>
        <v>7.1372895940859493E-2</v>
      </c>
      <c r="F316" s="2">
        <f t="shared" si="29"/>
        <v>9.1434138782604535E-2</v>
      </c>
      <c r="G316" s="2">
        <f t="shared" si="27"/>
        <v>-2.0061242841745042E-2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5.3997000000000002</v>
      </c>
      <c r="C317" s="2">
        <f t="shared" si="24"/>
        <v>5.5490714531906917</v>
      </c>
      <c r="D317" s="2">
        <f t="shared" si="26"/>
        <v>5.4970675956337995</v>
      </c>
      <c r="E317" s="2">
        <f t="shared" si="25"/>
        <v>5.2003857556892186E-2</v>
      </c>
      <c r="F317" s="2">
        <f t="shared" si="29"/>
        <v>8.3548082537462071E-2</v>
      </c>
      <c r="G317" s="2">
        <f t="shared" si="27"/>
        <v>-3.1544224980569885E-2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5.6402000000000001</v>
      </c>
      <c r="C318" s="2">
        <f t="shared" si="24"/>
        <v>5.5260912296228923</v>
      </c>
      <c r="D318" s="2">
        <f t="shared" si="26"/>
        <v>5.5076699959572215</v>
      </c>
      <c r="E318" s="2">
        <f t="shared" si="25"/>
        <v>1.8421233665670833E-2</v>
      </c>
      <c r="F318" s="2">
        <f t="shared" si="29"/>
        <v>7.0522712763103831E-2</v>
      </c>
      <c r="G318" s="2">
        <f t="shared" si="27"/>
        <v>-5.2101479097432998E-2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5.6402000000000001</v>
      </c>
      <c r="C319" s="2">
        <f t="shared" si="24"/>
        <v>5.506646425065524</v>
      </c>
      <c r="D319" s="2">
        <f t="shared" si="26"/>
        <v>5.5174870332937234</v>
      </c>
      <c r="E319" s="2">
        <f t="shared" si="25"/>
        <v>-1.0840608228199322E-2</v>
      </c>
      <c r="F319" s="2">
        <f t="shared" si="29"/>
        <v>5.4250048564843202E-2</v>
      </c>
      <c r="G319" s="2">
        <f t="shared" si="27"/>
        <v>-6.5090656793042517E-2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5.6402000000000001</v>
      </c>
      <c r="C320" s="2">
        <f t="shared" si="24"/>
        <v>5.4901931289015966</v>
      </c>
      <c r="D320" s="2">
        <f t="shared" si="26"/>
        <v>5.5265768826793735</v>
      </c>
      <c r="E320" s="2">
        <f t="shared" si="25"/>
        <v>-3.6383753777776917E-2</v>
      </c>
      <c r="F320" s="2">
        <f t="shared" si="29"/>
        <v>3.6123288096319178E-2</v>
      </c>
      <c r="G320" s="2">
        <f t="shared" si="27"/>
        <v>-7.2507041874096095E-2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5.6402000000000001</v>
      </c>
      <c r="C321" s="2">
        <f t="shared" si="24"/>
        <v>5.4762711090705816</v>
      </c>
      <c r="D321" s="2">
        <f t="shared" si="26"/>
        <v>5.5349934098883082</v>
      </c>
      <c r="E321" s="2">
        <f t="shared" si="25"/>
        <v>-5.8722300817726669E-2</v>
      </c>
      <c r="F321" s="2">
        <f t="shared" si="29"/>
        <v>1.7154170313510009E-2</v>
      </c>
      <c r="G321" s="2">
        <f t="shared" si="27"/>
        <v>-7.5876471131236675E-2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5.6402000000000001</v>
      </c>
      <c r="C322" s="2">
        <f t="shared" si="24"/>
        <v>5.4644909384443379</v>
      </c>
      <c r="D322" s="2">
        <f t="shared" si="26"/>
        <v>5.5427864906373223</v>
      </c>
      <c r="E322" s="2">
        <f t="shared" si="25"/>
        <v>-7.8295552192984452E-2</v>
      </c>
      <c r="F322" s="2">
        <f t="shared" si="29"/>
        <v>-1.9357741877888829E-3</v>
      </c>
      <c r="G322" s="2">
        <f t="shared" si="27"/>
        <v>-7.6359778005195569E-2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5.6402000000000001</v>
      </c>
      <c r="C323" s="2">
        <f t="shared" si="24"/>
        <v>5.4545231017605929</v>
      </c>
      <c r="D323" s="2">
        <f t="shared" si="26"/>
        <v>5.5500023061456689</v>
      </c>
      <c r="E323" s="2">
        <f t="shared" si="25"/>
        <v>-9.5479204385076066E-2</v>
      </c>
      <c r="F323" s="2">
        <f t="shared" si="29"/>
        <v>-2.0644460227246319E-2</v>
      </c>
      <c r="G323" s="2">
        <f t="shared" si="27"/>
        <v>-7.4834744157829744E-2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5.6402000000000001</v>
      </c>
      <c r="C324" s="2">
        <f t="shared" si="24"/>
        <v>5.4460887784128094</v>
      </c>
      <c r="D324" s="2">
        <f t="shared" si="26"/>
        <v>5.5566836168015454</v>
      </c>
      <c r="E324" s="2">
        <f t="shared" si="25"/>
        <v>-0.11059483838873607</v>
      </c>
      <c r="F324" s="2">
        <f t="shared" si="29"/>
        <v>-3.8634535859544267E-2</v>
      </c>
      <c r="G324" s="2">
        <f t="shared" si="27"/>
        <v>-7.1960302529191805E-2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5.6402000000000001</v>
      </c>
      <c r="C325" s="2">
        <f t="shared" si="24"/>
        <v>5.4389520432723772</v>
      </c>
      <c r="D325" s="2">
        <f t="shared" si="26"/>
        <v>5.5628700155569861</v>
      </c>
      <c r="E325" s="2">
        <f t="shared" si="25"/>
        <v>-0.12391797228460888</v>
      </c>
      <c r="F325" s="2">
        <f t="shared" si="29"/>
        <v>-5.5691223144557191E-2</v>
      </c>
      <c r="G325" s="2">
        <f t="shared" si="27"/>
        <v>-6.8226749140051696E-2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5.6402000000000001</v>
      </c>
      <c r="C326" s="2">
        <f t="shared" si="24"/>
        <v>5.4329132673843192</v>
      </c>
      <c r="D326" s="2">
        <f t="shared" si="26"/>
        <v>5.5685981625527647</v>
      </c>
      <c r="E326" s="2">
        <f t="shared" si="25"/>
        <v>-0.13568489516844551</v>
      </c>
      <c r="F326" s="2">
        <f t="shared" si="29"/>
        <v>-7.1689957549334854E-2</v>
      </c>
      <c r="G326" s="2">
        <f t="shared" si="27"/>
        <v>-6.3994937619110653E-2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5.6402000000000001</v>
      </c>
      <c r="C327" s="2">
        <f t="shared" si="24"/>
        <v>5.4278035339405779</v>
      </c>
      <c r="D327" s="2">
        <f t="shared" si="26"/>
        <v>5.5739020023636705</v>
      </c>
      <c r="E327" s="2">
        <f t="shared" si="25"/>
        <v>-0.1460984684230926</v>
      </c>
      <c r="F327" s="2">
        <f t="shared" si="29"/>
        <v>-8.6571659724086397E-2</v>
      </c>
      <c r="G327" s="2">
        <f t="shared" si="27"/>
        <v>-5.9526808699006201E-2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5.6402000000000001</v>
      </c>
      <c r="C328" s="2">
        <f t="shared" si="24"/>
        <v>5.4604799133343356</v>
      </c>
      <c r="D328" s="2">
        <f t="shared" si="26"/>
        <v>5.5788129651515463</v>
      </c>
      <c r="E328" s="2">
        <f t="shared" si="25"/>
        <v>-0.11833305181721077</v>
      </c>
      <c r="F328" s="2">
        <f t="shared" si="29"/>
        <v>-9.2923938142711271E-2</v>
      </c>
      <c r="G328" s="2">
        <f t="shared" si="27"/>
        <v>-2.5409113674499495E-2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5.6402000000000001</v>
      </c>
      <c r="C329" s="2">
        <f t="shared" si="24"/>
        <v>5.4881291574367452</v>
      </c>
      <c r="D329" s="2">
        <f t="shared" si="26"/>
        <v>5.5833601529180985</v>
      </c>
      <c r="E329" s="2">
        <f t="shared" si="25"/>
        <v>-9.5230995481353276E-2</v>
      </c>
      <c r="F329" s="2">
        <f t="shared" si="29"/>
        <v>-9.3385349610439677E-2</v>
      </c>
      <c r="G329" s="2">
        <f t="shared" si="27"/>
        <v>-1.8456458709135981E-3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5.8071000000000002</v>
      </c>
      <c r="C330" s="2">
        <f t="shared" si="24"/>
        <v>5.5115246716772468</v>
      </c>
      <c r="D330" s="2">
        <f t="shared" si="26"/>
        <v>5.5999334749241649</v>
      </c>
      <c r="E330" s="2">
        <f t="shared" si="25"/>
        <v>-8.8408803246918133E-2</v>
      </c>
      <c r="F330" s="2">
        <f t="shared" si="29"/>
        <v>-9.2390040337735374E-2</v>
      </c>
      <c r="G330" s="2">
        <f t="shared" si="27"/>
        <v>3.9812370908172412E-3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5.8071000000000002</v>
      </c>
      <c r="C331" s="2">
        <f t="shared" si="24"/>
        <v>5.5313208760345933</v>
      </c>
      <c r="D331" s="2">
        <f t="shared" si="26"/>
        <v>5.6152791434483005</v>
      </c>
      <c r="E331" s="2">
        <f t="shared" si="25"/>
        <v>-8.3958267413707155E-2</v>
      </c>
      <c r="F331" s="2">
        <f t="shared" si="29"/>
        <v>-9.0703685752929739E-2</v>
      </c>
      <c r="G331" s="2">
        <f t="shared" si="27"/>
        <v>6.7454183392225836E-3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5.8071000000000002</v>
      </c>
      <c r="C332" s="2">
        <f t="shared" si="24"/>
        <v>5.5480715104908089</v>
      </c>
      <c r="D332" s="2">
        <f t="shared" si="26"/>
        <v>5.6294880957854634</v>
      </c>
      <c r="E332" s="2">
        <f t="shared" si="25"/>
        <v>-8.1416585294654453E-2</v>
      </c>
      <c r="F332" s="2">
        <f t="shared" si="29"/>
        <v>-8.8846265661274682E-2</v>
      </c>
      <c r="G332" s="2">
        <f t="shared" si="27"/>
        <v>7.4296803666202282E-3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5.8071000000000002</v>
      </c>
      <c r="C333" s="2">
        <f t="shared" si="24"/>
        <v>5.5622451242614535</v>
      </c>
      <c r="D333" s="2">
        <f t="shared" si="26"/>
        <v>5.6426445331346882</v>
      </c>
      <c r="E333" s="2">
        <f t="shared" si="25"/>
        <v>-8.0399408873234712E-2</v>
      </c>
      <c r="F333" s="2">
        <f t="shared" si="29"/>
        <v>-8.7156894303666702E-2</v>
      </c>
      <c r="G333" s="2">
        <f t="shared" si="27"/>
        <v>6.7574854304319892E-3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5.8414999999999999</v>
      </c>
      <c r="C334" s="2">
        <f t="shared" si="24"/>
        <v>5.5742381820673845</v>
      </c>
      <c r="D334" s="2">
        <f t="shared" si="26"/>
        <v>5.6573745677173033</v>
      </c>
      <c r="E334" s="2">
        <f t="shared" si="25"/>
        <v>-8.3136385649918765E-2</v>
      </c>
      <c r="F334" s="2">
        <f t="shared" si="29"/>
        <v>-8.6352792572917114E-2</v>
      </c>
      <c r="G334" s="2">
        <f t="shared" si="27"/>
        <v>3.2164069229983494E-3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5.8414999999999999</v>
      </c>
      <c r="C335" s="2">
        <f t="shared" ref="C335:C398" si="30">$C$4*B325+C334*(1-$C$4)</f>
        <v>5.5843861540570181</v>
      </c>
      <c r="D335" s="2">
        <f t="shared" si="26"/>
        <v>5.6710134886271319</v>
      </c>
      <c r="E335" s="2">
        <f t="shared" si="25"/>
        <v>-8.6627334570113845E-2</v>
      </c>
      <c r="F335" s="2">
        <f t="shared" si="29"/>
        <v>-8.6407700972356463E-2</v>
      </c>
      <c r="G335" s="2">
        <f t="shared" si="27"/>
        <v>-2.1963359775738212E-4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5.8414999999999999</v>
      </c>
      <c r="C336" s="2">
        <f t="shared" si="30"/>
        <v>5.592972899586707</v>
      </c>
      <c r="D336" s="2">
        <f t="shared" si="26"/>
        <v>5.6836421190991961</v>
      </c>
      <c r="E336" s="2">
        <f t="shared" si="25"/>
        <v>-9.0669219512489185E-2</v>
      </c>
      <c r="F336" s="2">
        <f t="shared" si="29"/>
        <v>-8.7260004680383016E-2</v>
      </c>
      <c r="G336" s="2">
        <f t="shared" si="27"/>
        <v>-3.4092148321061694E-3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5.8365999999999998</v>
      </c>
      <c r="C337" s="2">
        <f t="shared" si="30"/>
        <v>5.6002386073425985</v>
      </c>
      <c r="D337" s="2">
        <f t="shared" si="26"/>
        <v>5.6949723324992556</v>
      </c>
      <c r="E337" s="2">
        <f t="shared" si="25"/>
        <v>-9.4733725156657123E-2</v>
      </c>
      <c r="F337" s="2">
        <f t="shared" si="29"/>
        <v>-8.875474877563784E-2</v>
      </c>
      <c r="G337" s="2">
        <f t="shared" si="27"/>
        <v>-5.9789763810192825E-3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5.8414999999999999</v>
      </c>
      <c r="C338" s="2">
        <f t="shared" si="30"/>
        <v>5.6063865139052762</v>
      </c>
      <c r="D338" s="2">
        <f t="shared" si="26"/>
        <v>5.7058262337956069</v>
      </c>
      <c r="E338" s="2">
        <f t="shared" si="25"/>
        <v>-9.9439719890330736E-2</v>
      </c>
      <c r="F338" s="2">
        <f t="shared" si="29"/>
        <v>-9.0891742998576427E-2</v>
      </c>
      <c r="G338" s="2">
        <f t="shared" si="27"/>
        <v>-8.5479768917543081E-3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5.6942000000000004</v>
      </c>
      <c r="C339" s="2">
        <f t="shared" si="30"/>
        <v>5.6115885886890791</v>
      </c>
      <c r="D339" s="2">
        <f t="shared" si="26"/>
        <v>5.7049650312922289</v>
      </c>
      <c r="E339" s="2">
        <f t="shared" si="25"/>
        <v>-9.3376442603149812E-2</v>
      </c>
      <c r="F339" s="2">
        <f t="shared" si="29"/>
        <v>-9.1388682919491107E-2</v>
      </c>
      <c r="G339" s="2">
        <f t="shared" si="27"/>
        <v>-1.9877596836587047E-3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5.6942000000000004</v>
      </c>
      <c r="C340" s="2">
        <f t="shared" si="30"/>
        <v>5.6416672673522976</v>
      </c>
      <c r="D340" s="2">
        <f t="shared" si="26"/>
        <v>5.7041676215668788</v>
      </c>
      <c r="E340" s="2">
        <f t="shared" si="25"/>
        <v>-6.2500354214581222E-2</v>
      </c>
      <c r="F340" s="2">
        <f t="shared" si="29"/>
        <v>-8.5611017178509136E-2</v>
      </c>
      <c r="G340" s="2">
        <f t="shared" si="27"/>
        <v>2.3110662963927914E-2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5.6942000000000004</v>
      </c>
      <c r="C341" s="2">
        <f t="shared" si="30"/>
        <v>5.667118456990405</v>
      </c>
      <c r="D341" s="2">
        <f t="shared" si="26"/>
        <v>5.7034292792285921</v>
      </c>
      <c r="E341" s="2">
        <f t="shared" si="25"/>
        <v>-3.6310822238187157E-2</v>
      </c>
      <c r="F341" s="2">
        <f t="shared" si="29"/>
        <v>-7.575097819044474E-2</v>
      </c>
      <c r="G341" s="2">
        <f t="shared" si="27"/>
        <v>3.9440155952257583E-2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5.6942000000000004</v>
      </c>
      <c r="C342" s="2">
        <f t="shared" si="30"/>
        <v>5.6886540789918811</v>
      </c>
      <c r="D342" s="2">
        <f t="shared" si="26"/>
        <v>5.7027456289153635</v>
      </c>
      <c r="E342" s="2">
        <f t="shared" si="25"/>
        <v>-1.4091549923482383E-2</v>
      </c>
      <c r="F342" s="2">
        <f t="shared" si="29"/>
        <v>-6.3419092537052274E-2</v>
      </c>
      <c r="G342" s="2">
        <f t="shared" si="27"/>
        <v>4.9327542613569891E-2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5.5370999999999997</v>
      </c>
      <c r="C343" s="2">
        <f t="shared" si="30"/>
        <v>5.7068765283777454</v>
      </c>
      <c r="D343" s="2">
        <f t="shared" si="26"/>
        <v>5.6904755823290403</v>
      </c>
      <c r="E343" s="2">
        <f t="shared" si="25"/>
        <v>1.6400946048705123E-2</v>
      </c>
      <c r="F343" s="2">
        <f t="shared" si="29"/>
        <v>-4.7455084819900795E-2</v>
      </c>
      <c r="G343" s="2">
        <f t="shared" si="27"/>
        <v>6.3856030868605917E-2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5.3948</v>
      </c>
      <c r="C344" s="2">
        <f t="shared" si="30"/>
        <v>5.7275878317042457</v>
      </c>
      <c r="D344" s="2">
        <f t="shared" si="26"/>
        <v>5.6685736873417039</v>
      </c>
      <c r="E344" s="2">
        <f t="shared" si="25"/>
        <v>5.901414436254182E-2</v>
      </c>
      <c r="F344" s="2">
        <f t="shared" si="29"/>
        <v>-2.6161238983412272E-2</v>
      </c>
      <c r="G344" s="2">
        <f t="shared" si="27"/>
        <v>8.5175383345954092E-2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5.3948</v>
      </c>
      <c r="C345" s="2">
        <f t="shared" si="30"/>
        <v>5.745112780672823</v>
      </c>
      <c r="D345" s="2">
        <f t="shared" si="26"/>
        <v>5.6482941549460222</v>
      </c>
      <c r="E345" s="2">
        <f t="shared" si="25"/>
        <v>9.6818625726800889E-2</v>
      </c>
      <c r="F345" s="2">
        <f t="shared" si="29"/>
        <v>-1.5652660413696395E-3</v>
      </c>
      <c r="G345" s="2">
        <f t="shared" si="27"/>
        <v>9.8383891768170528E-2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5.3948</v>
      </c>
      <c r="C346" s="2">
        <f t="shared" si="30"/>
        <v>5.7599415836462349</v>
      </c>
      <c r="D346" s="2">
        <f t="shared" si="26"/>
        <v>5.6295168101352058</v>
      </c>
      <c r="E346" s="2">
        <f t="shared" si="25"/>
        <v>0.1304247735110291</v>
      </c>
      <c r="F346" s="2">
        <f t="shared" si="29"/>
        <v>2.4832741869110109E-2</v>
      </c>
      <c r="G346" s="2">
        <f t="shared" si="27"/>
        <v>0.10559203164191899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5.3948</v>
      </c>
      <c r="C347" s="2">
        <f t="shared" si="30"/>
        <v>5.771735186162199</v>
      </c>
      <c r="D347" s="2">
        <f t="shared" si="26"/>
        <v>5.6121303797548201</v>
      </c>
      <c r="E347" s="2">
        <f t="shared" si="25"/>
        <v>0.15960480640737895</v>
      </c>
      <c r="F347" s="2">
        <f t="shared" si="29"/>
        <v>5.1787154776763877E-2</v>
      </c>
      <c r="G347" s="2">
        <f t="shared" si="27"/>
        <v>0.10781765163061507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5.3948</v>
      </c>
      <c r="C348" s="2">
        <f t="shared" si="30"/>
        <v>5.7824682344449378</v>
      </c>
      <c r="D348" s="2">
        <f t="shared" si="26"/>
        <v>5.5960318331063146</v>
      </c>
      <c r="E348" s="2">
        <f t="shared" ref="E348:E411" si="31">C348-D348</f>
        <v>0.18643640133862327</v>
      </c>
      <c r="F348" s="2">
        <f t="shared" si="29"/>
        <v>7.8717004089135761E-2</v>
      </c>
      <c r="G348" s="2">
        <f t="shared" si="27"/>
        <v>0.10771939724948751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5.3948</v>
      </c>
      <c r="C349" s="2">
        <f t="shared" si="30"/>
        <v>5.7688885060687944</v>
      </c>
      <c r="D349" s="2">
        <f t="shared" ref="D349:D412" si="32">$D$4*B349+(1-$D$4)*D348</f>
        <v>5.5811257713947358</v>
      </c>
      <c r="E349" s="2">
        <f t="shared" si="31"/>
        <v>0.18776273467405868</v>
      </c>
      <c r="F349" s="2">
        <f t="shared" si="29"/>
        <v>0.10052615020612035</v>
      </c>
      <c r="G349" s="2">
        <f t="shared" si="27"/>
        <v>8.7236584467938333E-2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5.3948</v>
      </c>
      <c r="C350" s="2">
        <f t="shared" si="30"/>
        <v>5.7573979666735955</v>
      </c>
      <c r="D350" s="2">
        <f t="shared" si="32"/>
        <v>5.5673238624025325</v>
      </c>
      <c r="E350" s="2">
        <f t="shared" si="31"/>
        <v>0.19007410427106297</v>
      </c>
      <c r="F350" s="2">
        <f t="shared" si="29"/>
        <v>0.11843574101910888</v>
      </c>
      <c r="G350" s="2">
        <f t="shared" si="27"/>
        <v>7.1638363251954093E-2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5.3948</v>
      </c>
      <c r="C351" s="2">
        <f t="shared" si="30"/>
        <v>5.7476752025699653</v>
      </c>
      <c r="D351" s="2">
        <f t="shared" si="32"/>
        <v>5.5545443170393813</v>
      </c>
      <c r="E351" s="2">
        <f t="shared" si="31"/>
        <v>0.193130885530584</v>
      </c>
      <c r="F351" s="2">
        <f t="shared" si="29"/>
        <v>0.1333747699214039</v>
      </c>
      <c r="G351" s="2">
        <f t="shared" si="27"/>
        <v>5.9756115609180094E-2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5.3948</v>
      </c>
      <c r="C352" s="2">
        <f t="shared" si="30"/>
        <v>5.7394482483284328</v>
      </c>
      <c r="D352" s="2">
        <f t="shared" si="32"/>
        <v>5.5427114046660932</v>
      </c>
      <c r="E352" s="2">
        <f t="shared" si="31"/>
        <v>0.19673684366233957</v>
      </c>
      <c r="F352" s="2">
        <f t="shared" si="29"/>
        <v>0.14604718466959105</v>
      </c>
      <c r="G352" s="2">
        <f t="shared" si="27"/>
        <v>5.0689658992748521E-2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5.3948</v>
      </c>
      <c r="C353" s="2">
        <f t="shared" si="30"/>
        <v>5.7083177485855963</v>
      </c>
      <c r="D353" s="2">
        <f t="shared" si="32"/>
        <v>5.5317550043204564</v>
      </c>
      <c r="E353" s="2">
        <f t="shared" si="31"/>
        <v>0.17656274426513985</v>
      </c>
      <c r="F353" s="2">
        <f t="shared" si="29"/>
        <v>0.15215029658870083</v>
      </c>
      <c r="G353" s="2">
        <f t="shared" si="27"/>
        <v>2.441244767643902E-2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5.3948</v>
      </c>
      <c r="C354" s="2">
        <f t="shared" si="30"/>
        <v>5.6600842488031962</v>
      </c>
      <c r="D354" s="2">
        <f t="shared" si="32"/>
        <v>5.5216101891856075</v>
      </c>
      <c r="E354" s="2">
        <f t="shared" si="31"/>
        <v>0.13847405961758863</v>
      </c>
      <c r="F354" s="2">
        <f t="shared" si="29"/>
        <v>0.1494150491944784</v>
      </c>
      <c r="G354" s="2">
        <f t="shared" si="27"/>
        <v>-1.094098957688977E-2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5.3948</v>
      </c>
      <c r="C355" s="2">
        <f t="shared" si="30"/>
        <v>5.619271287448858</v>
      </c>
      <c r="D355" s="2">
        <f t="shared" si="32"/>
        <v>5.5122168418385256</v>
      </c>
      <c r="E355" s="2">
        <f t="shared" si="31"/>
        <v>0.10705444561033239</v>
      </c>
      <c r="F355" s="2">
        <f t="shared" si="29"/>
        <v>0.14094292847764919</v>
      </c>
      <c r="G355" s="2">
        <f t="shared" si="27"/>
        <v>-3.3888482867316799E-2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5.3997000000000002</v>
      </c>
      <c r="C356" s="2">
        <f t="shared" si="30"/>
        <v>5.5847372432259563</v>
      </c>
      <c r="D356" s="2">
        <f t="shared" si="32"/>
        <v>5.503882260961598</v>
      </c>
      <c r="E356" s="2">
        <f t="shared" si="31"/>
        <v>8.0854982264358277E-2</v>
      </c>
      <c r="F356" s="2">
        <f t="shared" si="29"/>
        <v>0.12892533923499103</v>
      </c>
      <c r="G356" s="2">
        <f t="shared" ref="G356:G419" si="33">E356-F356</f>
        <v>-4.8070356970632749E-2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5.3997000000000002</v>
      </c>
      <c r="C357" s="2">
        <f t="shared" si="30"/>
        <v>5.5555161288835011</v>
      </c>
      <c r="D357" s="2">
        <f t="shared" si="32"/>
        <v>5.4961650564459248</v>
      </c>
      <c r="E357" s="2">
        <f t="shared" si="31"/>
        <v>5.9351072437576313E-2</v>
      </c>
      <c r="F357" s="2">
        <f t="shared" ref="F357:F420" si="35">(E357*(2/(10)))+((1-(2/10))*F356)</f>
        <v>0.11501048587550809</v>
      </c>
      <c r="G357" s="2">
        <f t="shared" si="33"/>
        <v>-5.5659413437931779E-2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5.3997000000000002</v>
      </c>
      <c r="C358" s="2">
        <f t="shared" si="30"/>
        <v>5.530790570593731</v>
      </c>
      <c r="D358" s="2">
        <f t="shared" si="32"/>
        <v>5.4890194967091901</v>
      </c>
      <c r="E358" s="2">
        <f t="shared" si="31"/>
        <v>4.1771073884540932E-2</v>
      </c>
      <c r="F358" s="2">
        <f t="shared" si="35"/>
        <v>0.10036260347731467</v>
      </c>
      <c r="G358" s="2">
        <f t="shared" si="33"/>
        <v>-5.8591529592773736E-2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5.2377000000000002</v>
      </c>
      <c r="C359" s="2">
        <f t="shared" si="30"/>
        <v>5.5098689443485416</v>
      </c>
      <c r="D359" s="2">
        <f t="shared" si="32"/>
        <v>5.4704032376936942</v>
      </c>
      <c r="E359" s="2">
        <f t="shared" si="31"/>
        <v>3.9465706654847388E-2</v>
      </c>
      <c r="F359" s="2">
        <f t="shared" si="35"/>
        <v>8.8183224112821215E-2</v>
      </c>
      <c r="G359" s="2">
        <f t="shared" si="33"/>
        <v>-4.8717517457973827E-2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5.0805999999999996</v>
      </c>
      <c r="C360" s="2">
        <f t="shared" si="30"/>
        <v>5.4921660298333812</v>
      </c>
      <c r="D360" s="2">
        <f t="shared" si="32"/>
        <v>5.4415289237904574</v>
      </c>
      <c r="E360" s="2">
        <f t="shared" si="31"/>
        <v>5.0637106042923818E-2</v>
      </c>
      <c r="F360" s="2">
        <f t="shared" si="35"/>
        <v>8.0674000498841741E-2</v>
      </c>
      <c r="G360" s="2">
        <f t="shared" si="33"/>
        <v>-3.0036894455917923E-2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5.2328000000000001</v>
      </c>
      <c r="C361" s="2">
        <f t="shared" si="30"/>
        <v>5.4771866406282452</v>
      </c>
      <c r="D361" s="2">
        <f t="shared" si="32"/>
        <v>5.4260675220282018</v>
      </c>
      <c r="E361" s="2">
        <f t="shared" si="31"/>
        <v>5.1119118600043478E-2</v>
      </c>
      <c r="F361" s="2">
        <f t="shared" si="35"/>
        <v>7.4763024119082089E-2</v>
      </c>
      <c r="G361" s="2">
        <f t="shared" si="33"/>
        <v>-2.364390551903861E-2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5.3849999999999998</v>
      </c>
      <c r="C362" s="2">
        <f t="shared" si="30"/>
        <v>5.464511772839284</v>
      </c>
      <c r="D362" s="2">
        <f t="shared" si="32"/>
        <v>5.4230254833594467</v>
      </c>
      <c r="E362" s="2">
        <f t="shared" si="31"/>
        <v>4.1486289479837346E-2</v>
      </c>
      <c r="F362" s="2">
        <f t="shared" si="35"/>
        <v>6.8107677191233146E-2</v>
      </c>
      <c r="G362" s="2">
        <f t="shared" si="33"/>
        <v>-2.66213877113958E-2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5.3997000000000002</v>
      </c>
      <c r="C363" s="2">
        <f t="shared" si="30"/>
        <v>5.4537868847101629</v>
      </c>
      <c r="D363" s="2">
        <f t="shared" si="32"/>
        <v>5.4212976697772657</v>
      </c>
      <c r="E363" s="2">
        <f t="shared" si="31"/>
        <v>3.2489214932897248E-2</v>
      </c>
      <c r="F363" s="2">
        <f t="shared" si="35"/>
        <v>6.0983984739565969E-2</v>
      </c>
      <c r="G363" s="2">
        <f t="shared" si="33"/>
        <v>-2.8494769806668721E-2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5.3800999999999997</v>
      </c>
      <c r="C364" s="2">
        <f t="shared" si="30"/>
        <v>5.4447119793701377</v>
      </c>
      <c r="D364" s="2">
        <f t="shared" si="32"/>
        <v>5.4182459905345048</v>
      </c>
      <c r="E364" s="2">
        <f t="shared" si="31"/>
        <v>2.6465988835632892E-2</v>
      </c>
      <c r="F364" s="2">
        <f t="shared" si="35"/>
        <v>5.4080385558779358E-2</v>
      </c>
      <c r="G364" s="2">
        <f t="shared" si="33"/>
        <v>-2.7614396723146466E-2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5.3800999999999997</v>
      </c>
      <c r="C365" s="2">
        <f t="shared" si="30"/>
        <v>5.4370332133131933</v>
      </c>
      <c r="D365" s="2">
        <f t="shared" si="32"/>
        <v>5.4154203616060226</v>
      </c>
      <c r="E365" s="2">
        <f t="shared" si="31"/>
        <v>2.1612851707170755E-2</v>
      </c>
      <c r="F365" s="2">
        <f t="shared" si="35"/>
        <v>4.7586878788457639E-2</v>
      </c>
      <c r="G365" s="2">
        <f t="shared" si="33"/>
        <v>-2.5974027081286884E-2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5.3800999999999997</v>
      </c>
      <c r="C366" s="2">
        <f t="shared" si="30"/>
        <v>5.4312896420342405</v>
      </c>
      <c r="D366" s="2">
        <f t="shared" si="32"/>
        <v>5.4128040385240945</v>
      </c>
      <c r="E366" s="2">
        <f t="shared" si="31"/>
        <v>1.8485603510145943E-2</v>
      </c>
      <c r="F366" s="2">
        <f t="shared" si="35"/>
        <v>4.1766623732795306E-2</v>
      </c>
      <c r="G366" s="2">
        <f t="shared" si="33"/>
        <v>-2.3281020222649364E-2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5.3800999999999997</v>
      </c>
      <c r="C367" s="2">
        <f t="shared" si="30"/>
        <v>5.4264296971058954</v>
      </c>
      <c r="D367" s="2">
        <f t="shared" si="32"/>
        <v>5.4103815171519392</v>
      </c>
      <c r="E367" s="2">
        <f t="shared" si="31"/>
        <v>1.6048179953956243E-2</v>
      </c>
      <c r="F367" s="2">
        <f t="shared" si="35"/>
        <v>3.6622934977027496E-2</v>
      </c>
      <c r="G367" s="2">
        <f t="shared" si="33"/>
        <v>-2.0574755023071253E-2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5.3800999999999997</v>
      </c>
      <c r="C368" s="2">
        <f t="shared" si="30"/>
        <v>5.4223174360126807</v>
      </c>
      <c r="D368" s="2">
        <f t="shared" si="32"/>
        <v>5.4081384418073508</v>
      </c>
      <c r="E368" s="2">
        <f t="shared" si="31"/>
        <v>1.4178994205329865E-2</v>
      </c>
      <c r="F368" s="2">
        <f t="shared" si="35"/>
        <v>3.2134146822687969E-2</v>
      </c>
      <c r="G368" s="2">
        <f t="shared" si="33"/>
        <v>-1.7955152617358104E-2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5.3997000000000002</v>
      </c>
      <c r="C369" s="2">
        <f t="shared" si="30"/>
        <v>5.3939147535491916</v>
      </c>
      <c r="D369" s="2">
        <f t="shared" si="32"/>
        <v>5.4075133720438435</v>
      </c>
      <c r="E369" s="2">
        <f t="shared" si="31"/>
        <v>-1.3598618494651937E-2</v>
      </c>
      <c r="F369" s="2">
        <f t="shared" si="35"/>
        <v>2.2987593759219986E-2</v>
      </c>
      <c r="G369" s="2">
        <f t="shared" si="33"/>
        <v>-3.6586212253871923E-2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5.4010999999999996</v>
      </c>
      <c r="C370" s="2">
        <f t="shared" si="30"/>
        <v>5.3457124837723935</v>
      </c>
      <c r="D370" s="2">
        <f t="shared" si="32"/>
        <v>5.4070383074480031</v>
      </c>
      <c r="E370" s="2">
        <f t="shared" si="31"/>
        <v>-6.132582367560957E-2</v>
      </c>
      <c r="F370" s="2">
        <f t="shared" si="35"/>
        <v>6.124910272254076E-3</v>
      </c>
      <c r="G370" s="2">
        <f t="shared" si="33"/>
        <v>-6.7450733947863648E-2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5.5605000000000002</v>
      </c>
      <c r="C371" s="2">
        <f t="shared" si="30"/>
        <v>5.3283413324227942</v>
      </c>
      <c r="D371" s="2">
        <f t="shared" si="32"/>
        <v>5.4184058402296325</v>
      </c>
      <c r="E371" s="2">
        <f t="shared" si="31"/>
        <v>-9.0064507806838279E-2</v>
      </c>
      <c r="F371" s="2">
        <f t="shared" si="35"/>
        <v>-1.3112973343564394E-2</v>
      </c>
      <c r="G371" s="2">
        <f t="shared" si="33"/>
        <v>-7.695153446327388E-2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6">
        <f>TITRES_STAT!D375</f>
        <v>5.5605000000000002</v>
      </c>
      <c r="C372" s="2">
        <f t="shared" si="30"/>
        <v>5.3370580505115948</v>
      </c>
      <c r="D372" s="2">
        <f t="shared" si="32"/>
        <v>5.4289313335459557</v>
      </c>
      <c r="E372" s="2">
        <f t="shared" si="31"/>
        <v>-9.1873283034360931E-2</v>
      </c>
      <c r="F372" s="2">
        <f t="shared" si="35"/>
        <v>-2.8865035281723704E-2</v>
      </c>
      <c r="G372" s="2">
        <f t="shared" si="33"/>
        <v>-6.300824775263722E-2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6">
        <f>TITRES_STAT!D376</f>
        <v>5.5605000000000002</v>
      </c>
      <c r="C373" s="2">
        <f t="shared" si="30"/>
        <v>5.3466952735098108</v>
      </c>
      <c r="D373" s="2">
        <f t="shared" si="32"/>
        <v>5.4386771606907001</v>
      </c>
      <c r="E373" s="2">
        <f t="shared" si="31"/>
        <v>-9.1981887180889288E-2</v>
      </c>
      <c r="F373" s="2">
        <f t="shared" si="35"/>
        <v>-4.1488405661556829E-2</v>
      </c>
      <c r="G373" s="2">
        <f t="shared" si="33"/>
        <v>-5.0493481519332459E-2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5.5605000000000002</v>
      </c>
      <c r="C374" s="2">
        <f t="shared" si="30"/>
        <v>5.3518344622006087</v>
      </c>
      <c r="D374" s="2">
        <f t="shared" si="32"/>
        <v>5.4477010747136116</v>
      </c>
      <c r="E374" s="2">
        <f t="shared" si="31"/>
        <v>-9.5866612513002991E-2</v>
      </c>
      <c r="F374" s="2">
        <f t="shared" si="35"/>
        <v>-5.2364047031846064E-2</v>
      </c>
      <c r="G374" s="2">
        <f t="shared" si="33"/>
        <v>-4.3502565481156927E-2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5.5605000000000002</v>
      </c>
      <c r="C375" s="2">
        <f t="shared" si="30"/>
        <v>5.3561830064774378</v>
      </c>
      <c r="D375" s="2">
        <f t="shared" si="32"/>
        <v>5.4560565506607519</v>
      </c>
      <c r="E375" s="2">
        <f t="shared" si="31"/>
        <v>-9.9873544183314067E-2</v>
      </c>
      <c r="F375" s="2">
        <f t="shared" si="35"/>
        <v>-6.1865946462139672E-2</v>
      </c>
      <c r="G375" s="2">
        <f t="shared" si="33"/>
        <v>-3.8007597721174395E-2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5.5605000000000002</v>
      </c>
      <c r="C376" s="2">
        <f t="shared" si="30"/>
        <v>5.3598625439424472</v>
      </c>
      <c r="D376" s="2">
        <f t="shared" si="32"/>
        <v>5.4637931024636597</v>
      </c>
      <c r="E376" s="2">
        <f t="shared" si="31"/>
        <v>-0.10393055852121247</v>
      </c>
      <c r="F376" s="2">
        <f t="shared" si="35"/>
        <v>-7.0278868873954237E-2</v>
      </c>
      <c r="G376" s="2">
        <f t="shared" si="33"/>
        <v>-3.3651689647258232E-2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5.5605000000000002</v>
      </c>
      <c r="C377" s="2">
        <f t="shared" si="30"/>
        <v>5.3629759987205325</v>
      </c>
      <c r="D377" s="2">
        <f t="shared" si="32"/>
        <v>5.4709565763552401</v>
      </c>
      <c r="E377" s="2">
        <f t="shared" si="31"/>
        <v>-0.10798057763470759</v>
      </c>
      <c r="F377" s="2">
        <f t="shared" si="35"/>
        <v>-7.7819210626104918E-2</v>
      </c>
      <c r="G377" s="2">
        <f t="shared" si="33"/>
        <v>-3.0161367008602669E-2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5.5605000000000002</v>
      </c>
      <c r="C378" s="2">
        <f t="shared" si="30"/>
        <v>5.3656104604558355</v>
      </c>
      <c r="D378" s="2">
        <f t="shared" si="32"/>
        <v>5.4775894225511488</v>
      </c>
      <c r="E378" s="2">
        <f t="shared" si="31"/>
        <v>-0.11197896209531333</v>
      </c>
      <c r="F378" s="2">
        <f t="shared" si="35"/>
        <v>-8.4651160919946608E-2</v>
      </c>
      <c r="G378" s="2">
        <f t="shared" si="33"/>
        <v>-2.732780117536672E-2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5.5605000000000002</v>
      </c>
      <c r="C379" s="2">
        <f t="shared" si="30"/>
        <v>5.3708550050010908</v>
      </c>
      <c r="D379" s="2">
        <f t="shared" si="32"/>
        <v>5.4837309468066193</v>
      </c>
      <c r="E379" s="2">
        <f t="shared" si="31"/>
        <v>-0.11287594180552851</v>
      </c>
      <c r="F379" s="2">
        <f t="shared" si="35"/>
        <v>-9.0296117097063006E-2</v>
      </c>
      <c r="G379" s="2">
        <f t="shared" si="33"/>
        <v>-2.2579824708465507E-2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5.5605000000000002</v>
      </c>
      <c r="C380" s="2">
        <f t="shared" si="30"/>
        <v>5.3755080811547691</v>
      </c>
      <c r="D380" s="2">
        <f t="shared" si="32"/>
        <v>5.4894175433394627</v>
      </c>
      <c r="E380" s="2">
        <f t="shared" si="31"/>
        <v>-0.11390946218469367</v>
      </c>
      <c r="F380" s="2">
        <f t="shared" si="35"/>
        <v>-9.5018786114589138E-2</v>
      </c>
      <c r="G380" s="2">
        <f t="shared" si="33"/>
        <v>-1.8890676070104528E-2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5.5605000000000002</v>
      </c>
      <c r="C381" s="2">
        <f t="shared" si="30"/>
        <v>5.4039683763617274</v>
      </c>
      <c r="D381" s="2">
        <f t="shared" si="32"/>
        <v>5.4946829104995025</v>
      </c>
      <c r="E381" s="2">
        <f t="shared" si="31"/>
        <v>-9.0714534137775082E-2</v>
      </c>
      <c r="F381" s="2">
        <f t="shared" si="35"/>
        <v>-9.4157935719226343E-2</v>
      </c>
      <c r="G381" s="2">
        <f t="shared" si="33"/>
        <v>3.4434015814512609E-3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5.5605000000000002</v>
      </c>
      <c r="C382" s="2">
        <f t="shared" si="30"/>
        <v>5.4280501646137695</v>
      </c>
      <c r="D382" s="2">
        <f t="shared" si="32"/>
        <v>5.4995582504625027</v>
      </c>
      <c r="E382" s="2">
        <f t="shared" si="31"/>
        <v>-7.1508085848733138E-2</v>
      </c>
      <c r="F382" s="2">
        <f t="shared" si="35"/>
        <v>-8.9627965745127713E-2</v>
      </c>
      <c r="G382" s="2">
        <f t="shared" si="33"/>
        <v>1.8119879896394575E-2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6">
        <f>TITRES_STAT!D386</f>
        <v>5.5605000000000002</v>
      </c>
      <c r="C383" s="2">
        <f t="shared" si="30"/>
        <v>5.4484270623654973</v>
      </c>
      <c r="D383" s="2">
        <f t="shared" si="32"/>
        <v>5.504072454131947</v>
      </c>
      <c r="E383" s="2">
        <f t="shared" si="31"/>
        <v>-5.564539176644967E-2</v>
      </c>
      <c r="F383" s="2">
        <f t="shared" si="35"/>
        <v>-8.2831450949392108E-2</v>
      </c>
      <c r="G383" s="2">
        <f t="shared" si="33"/>
        <v>2.7186059182942438E-2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6">
        <f>TITRES_STAT!D387</f>
        <v>5.3959000000000001</v>
      </c>
      <c r="C384" s="2">
        <f t="shared" si="30"/>
        <v>5.4656690527708056</v>
      </c>
      <c r="D384" s="2">
        <f t="shared" si="32"/>
        <v>5.4960596797518031</v>
      </c>
      <c r="E384" s="2">
        <f t="shared" si="31"/>
        <v>-3.0390626980997482E-2</v>
      </c>
      <c r="F384" s="2">
        <f t="shared" si="35"/>
        <v>-7.2343286155713185E-2</v>
      </c>
      <c r="G384" s="2">
        <f t="shared" si="33"/>
        <v>4.1952659174715703E-2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6">
        <f>TITRES_STAT!D388</f>
        <v>5.3959000000000001</v>
      </c>
      <c r="C385" s="2">
        <f t="shared" si="30"/>
        <v>5.4802584292676046</v>
      </c>
      <c r="D385" s="2">
        <f t="shared" si="32"/>
        <v>5.4886404442146324</v>
      </c>
      <c r="E385" s="2">
        <f t="shared" si="31"/>
        <v>-8.3820149470277272E-3</v>
      </c>
      <c r="F385" s="2">
        <f t="shared" si="35"/>
        <v>-5.9551031913976094E-2</v>
      </c>
      <c r="G385" s="2">
        <f t="shared" si="33"/>
        <v>5.1169016966948366E-2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6">
        <f>TITRES_STAT!D389</f>
        <v>5.3959000000000001</v>
      </c>
      <c r="C386" s="2">
        <f t="shared" si="30"/>
        <v>5.4926032863033578</v>
      </c>
      <c r="D386" s="2">
        <f t="shared" si="32"/>
        <v>5.4817707816802157</v>
      </c>
      <c r="E386" s="2">
        <f t="shared" si="31"/>
        <v>1.0832504623142114E-2</v>
      </c>
      <c r="F386" s="2">
        <f t="shared" si="35"/>
        <v>-4.5474324606552451E-2</v>
      </c>
      <c r="G386" s="2">
        <f t="shared" si="33"/>
        <v>5.6306829229694565E-2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6">
        <f>TITRES_STAT!D390</f>
        <v>5.3959000000000001</v>
      </c>
      <c r="C387" s="2">
        <f t="shared" si="30"/>
        <v>5.5030489345643794</v>
      </c>
      <c r="D387" s="2">
        <f t="shared" si="32"/>
        <v>5.4754099830372374</v>
      </c>
      <c r="E387" s="2">
        <f t="shared" si="31"/>
        <v>2.7638951527142019E-2</v>
      </c>
      <c r="F387" s="2">
        <f t="shared" si="35"/>
        <v>-3.0851669379813561E-2</v>
      </c>
      <c r="G387" s="2">
        <f t="shared" si="33"/>
        <v>5.849062090695558E-2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6">
        <f>TITRES_STAT!D391</f>
        <v>5.5553999999999997</v>
      </c>
      <c r="C388" s="2">
        <f t="shared" si="30"/>
        <v>5.5118875600160129</v>
      </c>
      <c r="D388" s="2">
        <f t="shared" si="32"/>
        <v>5.4813351694789239</v>
      </c>
      <c r="E388" s="2">
        <f t="shared" si="31"/>
        <v>3.0552390537089025E-2</v>
      </c>
      <c r="F388" s="2">
        <f t="shared" si="35"/>
        <v>-1.8570857396433042E-2</v>
      </c>
      <c r="G388" s="2">
        <f t="shared" si="33"/>
        <v>4.9123247933522067E-2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6">
        <f>TITRES_STAT!D392</f>
        <v>5.5605000000000002</v>
      </c>
      <c r="C389" s="2">
        <f t="shared" si="30"/>
        <v>5.5193663969366265</v>
      </c>
      <c r="D389" s="2">
        <f t="shared" si="32"/>
        <v>5.4871992309990034</v>
      </c>
      <c r="E389" s="2">
        <f t="shared" si="31"/>
        <v>3.2167165937623032E-2</v>
      </c>
      <c r="F389" s="2">
        <f t="shared" si="35"/>
        <v>-8.4232527296218274E-3</v>
      </c>
      <c r="G389" s="2">
        <f t="shared" si="33"/>
        <v>4.059041866724486E-2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5.5605000000000002</v>
      </c>
      <c r="C390" s="2">
        <f t="shared" si="30"/>
        <v>5.5256946435617609</v>
      </c>
      <c r="D390" s="2">
        <f t="shared" si="32"/>
        <v>5.49262891759167</v>
      </c>
      <c r="E390" s="2">
        <f t="shared" si="31"/>
        <v>3.3065725970090831E-2</v>
      </c>
      <c r="F390" s="2">
        <f t="shared" si="35"/>
        <v>-1.2545698967929547E-4</v>
      </c>
      <c r="G390" s="2">
        <f t="shared" si="33"/>
        <v>3.3191182959770124E-2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5.5605000000000002</v>
      </c>
      <c r="C391" s="2">
        <f t="shared" si="30"/>
        <v>5.5310493137830283</v>
      </c>
      <c r="D391" s="2">
        <f t="shared" si="32"/>
        <v>5.4976564051774721</v>
      </c>
      <c r="E391" s="2">
        <f t="shared" si="31"/>
        <v>3.3392908605556215E-2</v>
      </c>
      <c r="F391" s="2">
        <f t="shared" si="35"/>
        <v>6.5782161293678068E-3</v>
      </c>
      <c r="G391" s="2">
        <f t="shared" si="33"/>
        <v>2.6814692476188409E-2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5.5605000000000002</v>
      </c>
      <c r="C392" s="2">
        <f t="shared" si="30"/>
        <v>5.535580188585639</v>
      </c>
      <c r="D392" s="2">
        <f t="shared" si="32"/>
        <v>5.5023114862754374</v>
      </c>
      <c r="E392" s="2">
        <f t="shared" si="31"/>
        <v>3.3268702310201625E-2</v>
      </c>
      <c r="F392" s="2">
        <f t="shared" si="35"/>
        <v>1.1916313365534571E-2</v>
      </c>
      <c r="G392" s="2">
        <f t="shared" si="33"/>
        <v>2.1352388944667053E-2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5.5605000000000002</v>
      </c>
      <c r="C393" s="2">
        <f t="shared" si="30"/>
        <v>5.5394140057263099</v>
      </c>
      <c r="D393" s="2">
        <f t="shared" si="32"/>
        <v>5.506621746551331</v>
      </c>
      <c r="E393" s="2">
        <f t="shared" si="31"/>
        <v>3.2792259174978966E-2</v>
      </c>
      <c r="F393" s="2">
        <f t="shared" si="35"/>
        <v>1.6091502527423453E-2</v>
      </c>
      <c r="G393" s="2">
        <f t="shared" si="33"/>
        <v>1.6700756647555513E-2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5.5605000000000002</v>
      </c>
      <c r="C394" s="2">
        <f t="shared" si="30"/>
        <v>5.5173349279222625</v>
      </c>
      <c r="D394" s="2">
        <f t="shared" si="32"/>
        <v>5.5106127282882698</v>
      </c>
      <c r="E394" s="2">
        <f t="shared" si="31"/>
        <v>6.722199633992787E-3</v>
      </c>
      <c r="F394" s="2">
        <f t="shared" si="35"/>
        <v>1.4217641948737321E-2</v>
      </c>
      <c r="G394" s="2">
        <f t="shared" si="33"/>
        <v>-7.495442314744534E-3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5.5605000000000002</v>
      </c>
      <c r="C395" s="2">
        <f t="shared" si="30"/>
        <v>5.4986526313188371</v>
      </c>
      <c r="D395" s="2">
        <f t="shared" si="32"/>
        <v>5.514308081748398</v>
      </c>
      <c r="E395" s="2">
        <f t="shared" si="31"/>
        <v>-1.5655450429560958E-2</v>
      </c>
      <c r="F395" s="2">
        <f t="shared" si="35"/>
        <v>8.2430234730776659E-3</v>
      </c>
      <c r="G395" s="2">
        <f t="shared" si="33"/>
        <v>-2.3898473902638624E-2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5.5605000000000002</v>
      </c>
      <c r="C396" s="2">
        <f t="shared" si="30"/>
        <v>5.4828445341928624</v>
      </c>
      <c r="D396" s="2">
        <f t="shared" si="32"/>
        <v>5.5177297053225907</v>
      </c>
      <c r="E396" s="2">
        <f t="shared" si="31"/>
        <v>-3.4885171129728221E-2</v>
      </c>
      <c r="F396" s="2">
        <f t="shared" si="35"/>
        <v>-3.8261544748351139E-4</v>
      </c>
      <c r="G396" s="2">
        <f t="shared" si="33"/>
        <v>-3.4502555682244709E-2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5.5605000000000002</v>
      </c>
      <c r="C397" s="2">
        <f t="shared" si="30"/>
        <v>5.4694684520093446</v>
      </c>
      <c r="D397" s="2">
        <f t="shared" si="32"/>
        <v>5.5208978752986955</v>
      </c>
      <c r="E397" s="2">
        <f t="shared" si="31"/>
        <v>-5.1429423289350851E-2</v>
      </c>
      <c r="F397" s="2">
        <f t="shared" si="35"/>
        <v>-1.059197701585698E-2</v>
      </c>
      <c r="G397" s="2">
        <f t="shared" si="33"/>
        <v>-4.0837446273493873E-2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5.5605000000000002</v>
      </c>
      <c r="C398" s="2">
        <f t="shared" si="30"/>
        <v>5.4826886901617531</v>
      </c>
      <c r="D398" s="2">
        <f t="shared" si="32"/>
        <v>5.5238313660173111</v>
      </c>
      <c r="E398" s="2">
        <f t="shared" si="31"/>
        <v>-4.1142675855557975E-2</v>
      </c>
      <c r="F398" s="2">
        <f t="shared" si="35"/>
        <v>-1.6702116783797179E-2</v>
      </c>
      <c r="G398" s="2">
        <f t="shared" si="33"/>
        <v>-2.4440559071760796E-2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5.5605000000000002</v>
      </c>
      <c r="C399" s="2">
        <f t="shared" ref="C399:C462" si="36">$C$4*B389+C398*(1-$C$4)</f>
        <v>5.4946596609060991</v>
      </c>
      <c r="D399" s="2">
        <f t="shared" si="32"/>
        <v>5.5265475611271402</v>
      </c>
      <c r="E399" s="2">
        <f t="shared" si="31"/>
        <v>-3.1887900221041043E-2</v>
      </c>
      <c r="F399" s="2">
        <f t="shared" si="35"/>
        <v>-1.9739273471245954E-2</v>
      </c>
      <c r="G399" s="2">
        <f t="shared" si="33"/>
        <v>-1.214862674979509E-2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5.5605000000000002</v>
      </c>
      <c r="C400" s="2">
        <f t="shared" si="36"/>
        <v>5.5047889438436224</v>
      </c>
      <c r="D400" s="2">
        <f t="shared" si="32"/>
        <v>5.5290625565992038</v>
      </c>
      <c r="E400" s="2">
        <f t="shared" si="31"/>
        <v>-2.4273612755581375E-2</v>
      </c>
      <c r="F400" s="2">
        <f t="shared" si="35"/>
        <v>-2.064614132811304E-2</v>
      </c>
      <c r="G400" s="2">
        <f t="shared" si="33"/>
        <v>-3.6274714274683352E-3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5.5605000000000002</v>
      </c>
      <c r="C401" s="2">
        <f t="shared" si="36"/>
        <v>5.5133598755599884</v>
      </c>
      <c r="D401" s="2">
        <f t="shared" si="32"/>
        <v>5.531391256110374</v>
      </c>
      <c r="E401" s="2">
        <f t="shared" si="31"/>
        <v>-1.8031380550385556E-2</v>
      </c>
      <c r="F401" s="2">
        <f t="shared" si="35"/>
        <v>-2.0123189172567547E-2</v>
      </c>
      <c r="G401" s="2">
        <f t="shared" si="33"/>
        <v>2.0918086221819905E-3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5.5605000000000002</v>
      </c>
      <c r="C402" s="2">
        <f t="shared" si="36"/>
        <v>5.5206122023969133</v>
      </c>
      <c r="D402" s="2">
        <f t="shared" si="32"/>
        <v>5.5335474593614578</v>
      </c>
      <c r="E402" s="2">
        <f t="shared" si="31"/>
        <v>-1.293525696454445E-2</v>
      </c>
      <c r="F402" s="2">
        <f t="shared" si="35"/>
        <v>-1.8685602730962928E-2</v>
      </c>
      <c r="G402" s="2">
        <f t="shared" si="33"/>
        <v>5.7503457664184777E-3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5.4010999999999996</v>
      </c>
      <c r="C403" s="2">
        <f t="shared" si="36"/>
        <v>5.5267487866435419</v>
      </c>
      <c r="D403" s="2">
        <f t="shared" si="32"/>
        <v>5.523736536445794</v>
      </c>
      <c r="E403" s="2">
        <f t="shared" si="31"/>
        <v>3.0122501977478677E-3</v>
      </c>
      <c r="F403" s="2">
        <f t="shared" si="35"/>
        <v>-1.4346032145220771E-2</v>
      </c>
      <c r="G403" s="2">
        <f t="shared" si="33"/>
        <v>1.7358282342968639E-2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5.4010999999999996</v>
      </c>
      <c r="C404" s="2">
        <f t="shared" si="36"/>
        <v>5.5319412810060742</v>
      </c>
      <c r="D404" s="2">
        <f t="shared" si="32"/>
        <v>5.5146523485609205</v>
      </c>
      <c r="E404" s="2">
        <f t="shared" si="31"/>
        <v>1.7288932445153726E-2</v>
      </c>
      <c r="F404" s="2">
        <f t="shared" si="35"/>
        <v>-8.0190392271458719E-3</v>
      </c>
      <c r="G404" s="2">
        <f t="shared" si="33"/>
        <v>2.5307971672299596E-2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5.4010999999999996</v>
      </c>
      <c r="C405" s="2">
        <f t="shared" si="36"/>
        <v>5.536334930082063</v>
      </c>
      <c r="D405" s="2">
        <f t="shared" si="32"/>
        <v>5.5062410634823342</v>
      </c>
      <c r="E405" s="2">
        <f t="shared" si="31"/>
        <v>3.0093866599728791E-2</v>
      </c>
      <c r="F405" s="2">
        <f t="shared" si="35"/>
        <v>-3.9645806177093876E-4</v>
      </c>
      <c r="G405" s="2">
        <f t="shared" si="33"/>
        <v>3.0490324661499729E-2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5.4010999999999996</v>
      </c>
      <c r="C406" s="2">
        <f t="shared" si="36"/>
        <v>5.5400526331463613</v>
      </c>
      <c r="D406" s="2">
        <f t="shared" si="32"/>
        <v>5.4984528365577168</v>
      </c>
      <c r="E406" s="2">
        <f t="shared" si="31"/>
        <v>4.1599796588644544E-2</v>
      </c>
      <c r="F406" s="2">
        <f t="shared" si="35"/>
        <v>8.0027928683121582E-3</v>
      </c>
      <c r="G406" s="2">
        <f t="shared" si="33"/>
        <v>3.3597003720332384E-2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5.4010999999999996</v>
      </c>
      <c r="C407" s="2">
        <f t="shared" si="36"/>
        <v>5.5431983818930748</v>
      </c>
      <c r="D407" s="2">
        <f t="shared" si="32"/>
        <v>5.4912415153312191</v>
      </c>
      <c r="E407" s="2">
        <f t="shared" si="31"/>
        <v>5.1956866561855719E-2</v>
      </c>
      <c r="F407" s="2">
        <f t="shared" si="35"/>
        <v>1.6793607607020873E-2</v>
      </c>
      <c r="G407" s="2">
        <f t="shared" si="33"/>
        <v>3.5163258954834846E-2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5.4010999999999996</v>
      </c>
      <c r="C408" s="2">
        <f t="shared" si="36"/>
        <v>5.5458601692941398</v>
      </c>
      <c r="D408" s="2">
        <f t="shared" si="32"/>
        <v>5.484564366047425</v>
      </c>
      <c r="E408" s="2">
        <f t="shared" si="31"/>
        <v>6.1295803246714797E-2</v>
      </c>
      <c r="F408" s="2">
        <f t="shared" si="35"/>
        <v>2.5694046734959661E-2</v>
      </c>
      <c r="G408" s="2">
        <f t="shared" si="33"/>
        <v>3.5601756511755137E-2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5.4010999999999996</v>
      </c>
      <c r="C409" s="2">
        <f t="shared" si="36"/>
        <v>5.5481124509411952</v>
      </c>
      <c r="D409" s="2">
        <f t="shared" si="32"/>
        <v>5.4783818204142829</v>
      </c>
      <c r="E409" s="2">
        <f t="shared" si="31"/>
        <v>6.9730630526912307E-2</v>
      </c>
      <c r="F409" s="2">
        <f t="shared" si="35"/>
        <v>3.4501363493350194E-2</v>
      </c>
      <c r="G409" s="2">
        <f t="shared" si="33"/>
        <v>3.5229267033562113E-2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5.4010999999999996</v>
      </c>
      <c r="C410" s="2">
        <f t="shared" si="36"/>
        <v>5.5500182277194732</v>
      </c>
      <c r="D410" s="2">
        <f t="shared" si="32"/>
        <v>5.4726572411243364</v>
      </c>
      <c r="E410" s="2">
        <f t="shared" si="31"/>
        <v>7.7360986595136794E-2</v>
      </c>
      <c r="F410" s="2">
        <f t="shared" si="35"/>
        <v>4.3073288113707517E-2</v>
      </c>
      <c r="G410" s="2">
        <f t="shared" si="33"/>
        <v>3.4287698481429277E-2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5.4010999999999996</v>
      </c>
      <c r="C411" s="2">
        <f t="shared" si="36"/>
        <v>5.5516308080703238</v>
      </c>
      <c r="D411" s="2">
        <f t="shared" si="32"/>
        <v>5.4673567047447555</v>
      </c>
      <c r="E411" s="2">
        <f t="shared" si="31"/>
        <v>8.4274103325568284E-2</v>
      </c>
      <c r="F411" s="2">
        <f t="shared" si="35"/>
        <v>5.1313451156079673E-2</v>
      </c>
      <c r="G411" s="2">
        <f t="shared" si="33"/>
        <v>3.2960652169488611E-2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5.4010999999999996</v>
      </c>
      <c r="C412" s="2">
        <f t="shared" si="36"/>
        <v>5.5529952991364278</v>
      </c>
      <c r="D412" s="2">
        <f t="shared" si="32"/>
        <v>5.4624488006895886</v>
      </c>
      <c r="E412" s="2">
        <f t="shared" ref="E412:E475" si="37">C412-D412</f>
        <v>9.0546498446839152E-2</v>
      </c>
      <c r="F412" s="2">
        <f t="shared" si="35"/>
        <v>5.9160060614231569E-2</v>
      </c>
      <c r="G412" s="2">
        <f t="shared" si="33"/>
        <v>3.1386437832607583E-2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5.4010999999999996</v>
      </c>
      <c r="C413" s="2">
        <f t="shared" si="36"/>
        <v>5.5296267915769768</v>
      </c>
      <c r="D413" s="2">
        <f t="shared" ref="D413:D476" si="38">$D$4*B413+(1-$D$4)*D412</f>
        <v>5.4579044450829528</v>
      </c>
      <c r="E413" s="2">
        <f t="shared" si="37"/>
        <v>7.1722346494023981E-2</v>
      </c>
      <c r="F413" s="2">
        <f t="shared" si="35"/>
        <v>6.1672517790190055E-2</v>
      </c>
      <c r="G413" s="2">
        <f t="shared" si="33"/>
        <v>1.0049828703833925E-2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5.4010999999999996</v>
      </c>
      <c r="C414" s="2">
        <f t="shared" si="36"/>
        <v>5.5098534390266725</v>
      </c>
      <c r="D414" s="2">
        <f t="shared" si="38"/>
        <v>5.4536967084101411</v>
      </c>
      <c r="E414" s="2">
        <f t="shared" si="37"/>
        <v>5.615673061653137E-2</v>
      </c>
      <c r="F414" s="2">
        <f t="shared" si="35"/>
        <v>6.0569360355458318E-2</v>
      </c>
      <c r="G414" s="2">
        <f t="shared" si="33"/>
        <v>-4.4126297389269487E-3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5.4010999999999996</v>
      </c>
      <c r="C415" s="2">
        <f t="shared" si="36"/>
        <v>5.4931221407148767</v>
      </c>
      <c r="D415" s="2">
        <f t="shared" si="38"/>
        <v>5.4498006559353156</v>
      </c>
      <c r="E415" s="2">
        <f t="shared" si="37"/>
        <v>4.3321484779561104E-2</v>
      </c>
      <c r="F415" s="2">
        <f t="shared" si="35"/>
        <v>5.7119785240278879E-2</v>
      </c>
      <c r="G415" s="2">
        <f t="shared" si="33"/>
        <v>-1.3798300460717776E-2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5.4010999999999996</v>
      </c>
      <c r="C416" s="2">
        <f t="shared" si="36"/>
        <v>5.4789648882972033</v>
      </c>
      <c r="D416" s="2">
        <f t="shared" si="38"/>
        <v>5.4461931999401072</v>
      </c>
      <c r="E416" s="2">
        <f t="shared" si="37"/>
        <v>3.2771688357096096E-2</v>
      </c>
      <c r="F416" s="2">
        <f t="shared" si="35"/>
        <v>5.2250165863642326E-2</v>
      </c>
      <c r="G416" s="2">
        <f t="shared" si="33"/>
        <v>-1.947847750654623E-2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5.4010999999999996</v>
      </c>
      <c r="C417" s="2">
        <f t="shared" si="36"/>
        <v>5.4669856747130181</v>
      </c>
      <c r="D417" s="2">
        <f t="shared" si="38"/>
        <v>5.4428529629075069</v>
      </c>
      <c r="E417" s="2">
        <f t="shared" si="37"/>
        <v>2.4132711805511242E-2</v>
      </c>
      <c r="F417" s="2">
        <f t="shared" si="35"/>
        <v>4.6626675052016113E-2</v>
      </c>
      <c r="G417" s="2">
        <f t="shared" si="33"/>
        <v>-2.2493963246504871E-2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5.4010999999999996</v>
      </c>
      <c r="C418" s="2">
        <f t="shared" si="36"/>
        <v>5.4568494170648609</v>
      </c>
      <c r="D418" s="2">
        <f t="shared" si="38"/>
        <v>5.439760150840284</v>
      </c>
      <c r="E418" s="2">
        <f t="shared" si="37"/>
        <v>1.708926622457696E-2</v>
      </c>
      <c r="F418" s="2">
        <f t="shared" si="35"/>
        <v>4.0719193286528281E-2</v>
      </c>
      <c r="G418" s="2">
        <f t="shared" si="33"/>
        <v>-2.3629927061951321E-2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5.4010999999999996</v>
      </c>
      <c r="C419" s="2">
        <f t="shared" si="36"/>
        <v>5.448272583670267</v>
      </c>
      <c r="D419" s="2">
        <f t="shared" si="38"/>
        <v>5.4368964359632264</v>
      </c>
      <c r="E419" s="2">
        <f t="shared" si="37"/>
        <v>1.1376147707040651E-2</v>
      </c>
      <c r="F419" s="2">
        <f t="shared" si="35"/>
        <v>3.4850584170630756E-2</v>
      </c>
      <c r="G419" s="2">
        <f t="shared" si="33"/>
        <v>-2.3474436463590105E-2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5.4010999999999996</v>
      </c>
      <c r="C420" s="2">
        <f t="shared" si="36"/>
        <v>5.4410152631056103</v>
      </c>
      <c r="D420" s="2">
        <f t="shared" si="38"/>
        <v>5.4342448481140986</v>
      </c>
      <c r="E420" s="2">
        <f t="shared" si="37"/>
        <v>6.770414991511764E-3</v>
      </c>
      <c r="F420" s="2">
        <f t="shared" si="35"/>
        <v>2.9234550334806961E-2</v>
      </c>
      <c r="G420" s="2">
        <f t="shared" ref="G420:G483" si="39">E420-F420</f>
        <v>-2.2464135343295197E-2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5.4010999999999996</v>
      </c>
      <c r="C421" s="2">
        <f t="shared" si="36"/>
        <v>5.4348744533970548</v>
      </c>
      <c r="D421" s="2">
        <f t="shared" si="38"/>
        <v>5.4317896741797211</v>
      </c>
      <c r="E421" s="2">
        <f t="shared" si="37"/>
        <v>3.084779217333633E-3</v>
      </c>
      <c r="F421" s="2">
        <f t="shared" ref="F421:F484" si="41">(E421*(2/(10)))+((1-(2/10))*F420)</f>
        <v>2.4004596111312296E-2</v>
      </c>
      <c r="G421" s="2">
        <f t="shared" si="39"/>
        <v>-2.0919816893978663E-2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5.4010999999999996</v>
      </c>
      <c r="C422" s="2">
        <f t="shared" si="36"/>
        <v>5.4296783836436617</v>
      </c>
      <c r="D422" s="2">
        <f t="shared" si="38"/>
        <v>5.4295163649812235</v>
      </c>
      <c r="E422" s="2">
        <f t="shared" si="37"/>
        <v>1.6201866243825691E-4</v>
      </c>
      <c r="F422" s="2">
        <f t="shared" si="41"/>
        <v>1.9236080621537487E-2</v>
      </c>
      <c r="G422" s="2">
        <f t="shared" si="39"/>
        <v>-1.907406195909923E-2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5.4010999999999996</v>
      </c>
      <c r="C423" s="2">
        <f t="shared" si="36"/>
        <v>5.4252817092369447</v>
      </c>
      <c r="D423" s="2">
        <f t="shared" si="38"/>
        <v>5.427411449056688</v>
      </c>
      <c r="E423" s="2">
        <f t="shared" si="37"/>
        <v>-2.1297398197432926E-3</v>
      </c>
      <c r="F423" s="2">
        <f t="shared" si="41"/>
        <v>1.4962916533281332E-2</v>
      </c>
      <c r="G423" s="2">
        <f t="shared" si="39"/>
        <v>-1.7092656353024625E-2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5.4010999999999996</v>
      </c>
      <c r="C424" s="2">
        <f t="shared" si="36"/>
        <v>5.4215614462774147</v>
      </c>
      <c r="D424" s="2">
        <f t="shared" si="38"/>
        <v>5.4254624528302671</v>
      </c>
      <c r="E424" s="2">
        <f t="shared" si="37"/>
        <v>-3.9010065528524152E-3</v>
      </c>
      <c r="F424" s="2">
        <f t="shared" si="41"/>
        <v>1.1190131916054582E-2</v>
      </c>
      <c r="G424" s="2">
        <f t="shared" si="39"/>
        <v>-1.5091138468906997E-2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5.4010999999999996</v>
      </c>
      <c r="C425" s="2">
        <f t="shared" si="36"/>
        <v>5.4184135314655046</v>
      </c>
      <c r="D425" s="2">
        <f t="shared" si="38"/>
        <v>5.4236578266946918</v>
      </c>
      <c r="E425" s="2">
        <f t="shared" si="37"/>
        <v>-5.2442952291871237E-3</v>
      </c>
      <c r="F425" s="2">
        <f t="shared" si="41"/>
        <v>7.9032464870062401E-3</v>
      </c>
      <c r="G425" s="2">
        <f t="shared" si="39"/>
        <v>-1.3147541716193364E-2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5.4010999999999996</v>
      </c>
      <c r="C426" s="2">
        <f t="shared" si="36"/>
        <v>5.4157499112400425</v>
      </c>
      <c r="D426" s="2">
        <f t="shared" si="38"/>
        <v>5.421986876569159</v>
      </c>
      <c r="E426" s="2">
        <f t="shared" si="37"/>
        <v>-6.2369653291165505E-3</v>
      </c>
      <c r="F426" s="2">
        <f t="shared" si="41"/>
        <v>5.0752041237816826E-3</v>
      </c>
      <c r="G426" s="2">
        <f t="shared" si="39"/>
        <v>-1.1312169452898233E-2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5.4010999999999996</v>
      </c>
      <c r="C427" s="2">
        <f t="shared" si="36"/>
        <v>5.4134960787415745</v>
      </c>
      <c r="D427" s="2">
        <f t="shared" si="38"/>
        <v>5.4204397005269991</v>
      </c>
      <c r="E427" s="2">
        <f t="shared" si="37"/>
        <v>-6.9436217854246252E-3</v>
      </c>
      <c r="F427" s="2">
        <f t="shared" si="41"/>
        <v>2.6714389419404214E-3</v>
      </c>
      <c r="G427" s="2">
        <f t="shared" si="39"/>
        <v>-9.6150607273650466E-3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5.4010999999999996</v>
      </c>
      <c r="C428" s="2">
        <f t="shared" si="36"/>
        <v>5.4115889897044092</v>
      </c>
      <c r="D428" s="2">
        <f t="shared" si="38"/>
        <v>5.4190071301175919</v>
      </c>
      <c r="E428" s="2">
        <f t="shared" si="37"/>
        <v>-7.4181404131827833E-3</v>
      </c>
      <c r="F428" s="2">
        <f t="shared" si="41"/>
        <v>6.5352307091578066E-4</v>
      </c>
      <c r="G428" s="2">
        <f t="shared" si="39"/>
        <v>-8.0716634840985631E-3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5.4010999999999996</v>
      </c>
      <c r="C429" s="2">
        <f t="shared" si="36"/>
        <v>5.4099752989806538</v>
      </c>
      <c r="D429" s="2">
        <f t="shared" si="38"/>
        <v>5.4176806760348075</v>
      </c>
      <c r="E429" s="2">
        <f t="shared" si="37"/>
        <v>-7.7053770541537503E-3</v>
      </c>
      <c r="F429" s="2">
        <f t="shared" si="41"/>
        <v>-1.0182569540981255E-3</v>
      </c>
      <c r="G429" s="2">
        <f t="shared" si="39"/>
        <v>-6.6871201000556248E-3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5.4010999999999996</v>
      </c>
      <c r="C430" s="2">
        <f t="shared" si="36"/>
        <v>5.4086098683682451</v>
      </c>
      <c r="D430" s="2">
        <f t="shared" si="38"/>
        <v>5.4164524778100072</v>
      </c>
      <c r="E430" s="2">
        <f t="shared" si="37"/>
        <v>-7.8426094417620718E-3</v>
      </c>
      <c r="F430" s="2">
        <f t="shared" si="41"/>
        <v>-2.383127451630915E-3</v>
      </c>
      <c r="G430" s="2">
        <f t="shared" si="39"/>
        <v>-5.4594819901311563E-3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5.4010999999999996</v>
      </c>
      <c r="C431" s="2">
        <f t="shared" si="36"/>
        <v>5.4074545040038995</v>
      </c>
      <c r="D431" s="2">
        <f t="shared" si="38"/>
        <v>5.4153152572314882</v>
      </c>
      <c r="E431" s="2">
        <f t="shared" si="37"/>
        <v>-7.8607532275887237E-3</v>
      </c>
      <c r="F431" s="2">
        <f t="shared" si="41"/>
        <v>-3.4786526068224769E-3</v>
      </c>
      <c r="G431" s="2">
        <f t="shared" si="39"/>
        <v>-4.3821006207662473E-3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5.4010999999999996</v>
      </c>
      <c r="C432" s="2">
        <f t="shared" si="36"/>
        <v>5.406476888003299</v>
      </c>
      <c r="D432" s="2">
        <f t="shared" si="38"/>
        <v>5.414262275214341</v>
      </c>
      <c r="E432" s="2">
        <f t="shared" si="37"/>
        <v>-7.7853872110420497E-3</v>
      </c>
      <c r="F432" s="2">
        <f t="shared" si="41"/>
        <v>-4.3399995276663921E-3</v>
      </c>
      <c r="G432" s="2">
        <f t="shared" si="39"/>
        <v>-3.4453876833756576E-3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5.4010999999999996</v>
      </c>
      <c r="C433" s="2">
        <f t="shared" si="36"/>
        <v>5.4056496744643301</v>
      </c>
      <c r="D433" s="2">
        <f t="shared" si="38"/>
        <v>5.4132872918651307</v>
      </c>
      <c r="E433" s="2">
        <f t="shared" si="37"/>
        <v>-7.6376174008006004E-3</v>
      </c>
      <c r="F433" s="2">
        <f t="shared" si="41"/>
        <v>-4.9995231022932343E-3</v>
      </c>
      <c r="G433" s="2">
        <f t="shared" si="39"/>
        <v>-2.6380942985073661E-3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5.4010999999999996</v>
      </c>
      <c r="C434" s="2">
        <f t="shared" si="36"/>
        <v>5.4049497245467411</v>
      </c>
      <c r="D434" s="2">
        <f t="shared" si="38"/>
        <v>5.4123845295047506</v>
      </c>
      <c r="E434" s="2">
        <f t="shared" si="37"/>
        <v>-7.4348049580095221E-3</v>
      </c>
      <c r="F434" s="2">
        <f t="shared" si="41"/>
        <v>-5.4865794734364924E-3</v>
      </c>
      <c r="G434" s="2">
        <f t="shared" si="39"/>
        <v>-1.9482254845730297E-3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5.4010999999999996</v>
      </c>
      <c r="C435" s="2">
        <f t="shared" si="36"/>
        <v>5.404357459231858</v>
      </c>
      <c r="D435" s="2">
        <f t="shared" si="38"/>
        <v>5.4115486384303244</v>
      </c>
      <c r="E435" s="2">
        <f t="shared" si="37"/>
        <v>-7.1911791984664575E-3</v>
      </c>
      <c r="F435" s="2">
        <f t="shared" si="41"/>
        <v>-5.8274994184424863E-3</v>
      </c>
      <c r="G435" s="2">
        <f t="shared" si="39"/>
        <v>-1.3636797800239712E-3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5.4010999999999996</v>
      </c>
      <c r="C436" s="2">
        <f t="shared" si="36"/>
        <v>5.4038563116577256</v>
      </c>
      <c r="D436" s="2">
        <f t="shared" si="38"/>
        <v>5.4107746652132631</v>
      </c>
      <c r="E436" s="2">
        <f t="shared" si="37"/>
        <v>-6.9183535555374931E-3</v>
      </c>
      <c r="F436" s="2">
        <f t="shared" si="41"/>
        <v>-6.0456702458614878E-3</v>
      </c>
      <c r="G436" s="2">
        <f t="shared" si="39"/>
        <v>-8.7268330967600529E-4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5.4010999999999996</v>
      </c>
      <c r="C437" s="2">
        <f t="shared" si="36"/>
        <v>5.4034322637103829</v>
      </c>
      <c r="D437" s="2">
        <f t="shared" si="38"/>
        <v>5.4100580233456137</v>
      </c>
      <c r="E437" s="2">
        <f t="shared" si="37"/>
        <v>-6.6257596352308212E-3</v>
      </c>
      <c r="F437" s="2">
        <f t="shared" si="41"/>
        <v>-6.1616881237353555E-3</v>
      </c>
      <c r="G437" s="2">
        <f t="shared" si="39"/>
        <v>-4.640715114954657E-4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5.4010999999999996</v>
      </c>
      <c r="C438" s="2">
        <f t="shared" si="36"/>
        <v>5.4030734539087852</v>
      </c>
      <c r="D438" s="2">
        <f t="shared" si="38"/>
        <v>5.4093944660607534</v>
      </c>
      <c r="E438" s="2">
        <f t="shared" si="37"/>
        <v>-6.3210121519681195E-3</v>
      </c>
      <c r="F438" s="2">
        <f t="shared" si="41"/>
        <v>-6.1935529293819088E-3</v>
      </c>
      <c r="G438" s="2">
        <f t="shared" si="39"/>
        <v>-1.2745922258621065E-4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5.4010999999999996</v>
      </c>
      <c r="C439" s="2">
        <f t="shared" si="36"/>
        <v>5.4027698456151256</v>
      </c>
      <c r="D439" s="2">
        <f t="shared" si="38"/>
        <v>5.4087800611673647</v>
      </c>
      <c r="E439" s="2">
        <f t="shared" si="37"/>
        <v>-6.0102155522390177E-3</v>
      </c>
      <c r="F439" s="2">
        <f t="shared" si="41"/>
        <v>-6.1568854539533306E-3</v>
      </c>
      <c r="G439" s="2">
        <f t="shared" si="39"/>
        <v>1.4666990171431291E-4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5.4010999999999996</v>
      </c>
      <c r="C440" s="2">
        <f t="shared" si="36"/>
        <v>5.4025129462897219</v>
      </c>
      <c r="D440" s="2">
        <f t="shared" si="38"/>
        <v>5.4082111677475595</v>
      </c>
      <c r="E440" s="2">
        <f t="shared" si="37"/>
        <v>-5.6982214578376045E-3</v>
      </c>
      <c r="F440" s="2">
        <f t="shared" si="41"/>
        <v>-6.0651526547301857E-3</v>
      </c>
      <c r="G440" s="2">
        <f t="shared" si="39"/>
        <v>3.6693119689258126E-4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5.4010999999999996</v>
      </c>
      <c r="C441" s="2">
        <f t="shared" si="36"/>
        <v>5.4022955699374569</v>
      </c>
      <c r="D441" s="2">
        <f t="shared" si="38"/>
        <v>5.4076844145810741</v>
      </c>
      <c r="E441" s="2">
        <f t="shared" si="37"/>
        <v>-5.3888446436172188E-3</v>
      </c>
      <c r="F441" s="2">
        <f t="shared" si="41"/>
        <v>-5.9298910525075934E-3</v>
      </c>
      <c r="G441" s="2">
        <f t="shared" si="39"/>
        <v>5.4104640889037457E-4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5.4010999999999996</v>
      </c>
      <c r="C442" s="2">
        <f t="shared" si="36"/>
        <v>5.4021116361009245</v>
      </c>
      <c r="D442" s="2">
        <f t="shared" si="38"/>
        <v>5.4071966801676616</v>
      </c>
      <c r="E442" s="2">
        <f t="shared" si="37"/>
        <v>-5.0850440667371544E-3</v>
      </c>
      <c r="F442" s="2">
        <f t="shared" si="41"/>
        <v>-5.7609216553535063E-3</v>
      </c>
      <c r="G442" s="2">
        <f t="shared" si="39"/>
        <v>6.7587758861635192E-4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5.4010999999999996</v>
      </c>
      <c r="C443" s="2">
        <f t="shared" si="36"/>
        <v>5.4019559997777051</v>
      </c>
      <c r="D443" s="2">
        <f t="shared" si="38"/>
        <v>5.4067450742293159</v>
      </c>
      <c r="E443" s="2">
        <f t="shared" si="37"/>
        <v>-4.7890744516108086E-3</v>
      </c>
      <c r="F443" s="2">
        <f t="shared" si="41"/>
        <v>-5.5665522146049673E-3</v>
      </c>
      <c r="G443" s="2">
        <f t="shared" si="39"/>
        <v>7.7747776299415868E-4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5.4010999999999996</v>
      </c>
      <c r="C444" s="2">
        <f t="shared" si="36"/>
        <v>5.4018243075042118</v>
      </c>
      <c r="D444" s="2">
        <f t="shared" si="38"/>
        <v>5.4063269205826998</v>
      </c>
      <c r="E444" s="2">
        <f t="shared" si="37"/>
        <v>-4.5026130784879825E-3</v>
      </c>
      <c r="F444" s="2">
        <f t="shared" si="41"/>
        <v>-5.35376438738157E-3</v>
      </c>
      <c r="G444" s="2">
        <f t="shared" si="39"/>
        <v>8.5115130889358744E-4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5.2981999999999996</v>
      </c>
      <c r="C445" s="2">
        <f t="shared" si="36"/>
        <v>5.4017128755804871</v>
      </c>
      <c r="D445" s="2">
        <f t="shared" si="38"/>
        <v>5.3983175190580548</v>
      </c>
      <c r="E445" s="2">
        <f t="shared" si="37"/>
        <v>3.3953565224322801E-3</v>
      </c>
      <c r="F445" s="2">
        <f t="shared" si="41"/>
        <v>-3.6039402054187999E-3</v>
      </c>
      <c r="G445" s="2">
        <f t="shared" si="39"/>
        <v>6.9992967278510801E-3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5.2981999999999996</v>
      </c>
      <c r="C446" s="2">
        <f t="shared" si="36"/>
        <v>5.4016185870296427</v>
      </c>
      <c r="D446" s="2">
        <f t="shared" si="38"/>
        <v>5.3909014065352361</v>
      </c>
      <c r="E446" s="2">
        <f t="shared" si="37"/>
        <v>1.071718049440662E-2</v>
      </c>
      <c r="F446" s="2">
        <f t="shared" si="41"/>
        <v>-7.397160654537163E-4</v>
      </c>
      <c r="G446" s="2">
        <f t="shared" si="39"/>
        <v>1.1456896559860336E-2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5.2981999999999996</v>
      </c>
      <c r="C447" s="2">
        <f t="shared" si="36"/>
        <v>5.4015388044096975</v>
      </c>
      <c r="D447" s="2">
        <f t="shared" si="38"/>
        <v>5.3840346356807736</v>
      </c>
      <c r="E447" s="2">
        <f t="shared" si="37"/>
        <v>1.7504168728923908E-2</v>
      </c>
      <c r="F447" s="2">
        <f t="shared" si="41"/>
        <v>2.9090608934218085E-3</v>
      </c>
      <c r="G447" s="2">
        <f t="shared" si="39"/>
        <v>1.4595107835502099E-2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5.2981999999999996</v>
      </c>
      <c r="C448" s="2">
        <f t="shared" si="36"/>
        <v>5.4014712960389746</v>
      </c>
      <c r="D448" s="2">
        <f t="shared" si="38"/>
        <v>5.3776765145192345</v>
      </c>
      <c r="E448" s="2">
        <f t="shared" si="37"/>
        <v>2.3794781519740127E-2</v>
      </c>
      <c r="F448" s="2">
        <f t="shared" si="41"/>
        <v>7.0862050186854724E-3</v>
      </c>
      <c r="G448" s="2">
        <f t="shared" si="39"/>
        <v>1.6708576501054655E-2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5.2981999999999996</v>
      </c>
      <c r="C449" s="2">
        <f t="shared" si="36"/>
        <v>5.4014141735714398</v>
      </c>
      <c r="D449" s="2">
        <f t="shared" si="38"/>
        <v>5.3717893652955873</v>
      </c>
      <c r="E449" s="2">
        <f t="shared" si="37"/>
        <v>2.9624808275852565E-2</v>
      </c>
      <c r="F449" s="2">
        <f t="shared" si="41"/>
        <v>1.1593925670118892E-2</v>
      </c>
      <c r="G449" s="2">
        <f t="shared" si="39"/>
        <v>1.8030882605733673E-2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5.2981999999999996</v>
      </c>
      <c r="C450" s="2">
        <f t="shared" si="36"/>
        <v>5.4013658391758339</v>
      </c>
      <c r="D450" s="2">
        <f t="shared" si="38"/>
        <v>5.366338301199618</v>
      </c>
      <c r="E450" s="2">
        <f t="shared" si="37"/>
        <v>3.5027537976215939E-2</v>
      </c>
      <c r="F450" s="2">
        <f t="shared" si="41"/>
        <v>1.6280648131338303E-2</v>
      </c>
      <c r="G450" s="2">
        <f t="shared" si="39"/>
        <v>1.8746889844877636E-2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5.2981999999999996</v>
      </c>
      <c r="C451" s="2">
        <f t="shared" si="36"/>
        <v>5.4013249408410902</v>
      </c>
      <c r="D451" s="2">
        <f t="shared" si="38"/>
        <v>5.3612910196292756</v>
      </c>
      <c r="E451" s="2">
        <f t="shared" si="37"/>
        <v>4.0033921211814594E-2</v>
      </c>
      <c r="F451" s="2">
        <f t="shared" si="41"/>
        <v>2.1031302747433561E-2</v>
      </c>
      <c r="G451" s="2">
        <f t="shared" si="39"/>
        <v>1.9002618464381033E-2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5.2981999999999996</v>
      </c>
      <c r="C452" s="2">
        <f t="shared" si="36"/>
        <v>5.4012903345578449</v>
      </c>
      <c r="D452" s="2">
        <f t="shared" si="38"/>
        <v>5.3566176107678478</v>
      </c>
      <c r="E452" s="2">
        <f t="shared" si="37"/>
        <v>4.4672723789997093E-2</v>
      </c>
      <c r="F452" s="2">
        <f t="shared" si="41"/>
        <v>2.5759586955946268E-2</v>
      </c>
      <c r="G452" s="2">
        <f t="shared" si="39"/>
        <v>1.8913136834050825E-2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5.2981999999999996</v>
      </c>
      <c r="C453" s="2">
        <f t="shared" si="36"/>
        <v>5.4012610523181763</v>
      </c>
      <c r="D453" s="2">
        <f t="shared" si="38"/>
        <v>5.3522903803405999</v>
      </c>
      <c r="E453" s="2">
        <f t="shared" si="37"/>
        <v>4.897067197757643E-2</v>
      </c>
      <c r="F453" s="2">
        <f t="shared" si="41"/>
        <v>3.0401803960272301E-2</v>
      </c>
      <c r="G453" s="2">
        <f t="shared" si="39"/>
        <v>1.8568868017304129E-2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5.2981999999999996</v>
      </c>
      <c r="C454" s="2">
        <f t="shared" si="36"/>
        <v>5.4012362750384568</v>
      </c>
      <c r="D454" s="2">
        <f t="shared" si="38"/>
        <v>5.3482836855005553</v>
      </c>
      <c r="E454" s="2">
        <f t="shared" si="37"/>
        <v>5.2952589537901495E-2</v>
      </c>
      <c r="F454" s="2">
        <f t="shared" si="41"/>
        <v>3.4911961075798137E-2</v>
      </c>
      <c r="G454" s="2">
        <f t="shared" si="39"/>
        <v>1.8040628462103359E-2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5.2981999999999996</v>
      </c>
      <c r="C455" s="2">
        <f t="shared" si="36"/>
        <v>5.3853845404171556</v>
      </c>
      <c r="D455" s="2">
        <f t="shared" si="38"/>
        <v>5.3445737828708841</v>
      </c>
      <c r="E455" s="2">
        <f t="shared" si="37"/>
        <v>4.0810757546271503E-2</v>
      </c>
      <c r="F455" s="2">
        <f t="shared" si="41"/>
        <v>3.6091720369892812E-2</v>
      </c>
      <c r="G455" s="2">
        <f t="shared" si="39"/>
        <v>4.7190371763786917E-3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5.2981999999999996</v>
      </c>
      <c r="C456" s="2">
        <f t="shared" si="36"/>
        <v>5.3719715341991314</v>
      </c>
      <c r="D456" s="2">
        <f t="shared" si="38"/>
        <v>5.3411386878434115</v>
      </c>
      <c r="E456" s="2">
        <f t="shared" si="37"/>
        <v>3.0832846355719923E-2</v>
      </c>
      <c r="F456" s="2">
        <f t="shared" si="41"/>
        <v>3.5039945567058237E-2</v>
      </c>
      <c r="G456" s="2">
        <f t="shared" si="39"/>
        <v>-4.2070992113383138E-3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5.2981999999999996</v>
      </c>
      <c r="C457" s="2">
        <f t="shared" si="36"/>
        <v>5.3606220673992651</v>
      </c>
      <c r="D457" s="2">
        <f t="shared" si="38"/>
        <v>5.3379580442994552</v>
      </c>
      <c r="E457" s="2">
        <f t="shared" si="37"/>
        <v>2.266402309980986E-2</v>
      </c>
      <c r="F457" s="2">
        <f t="shared" si="41"/>
        <v>3.2564761073608561E-2</v>
      </c>
      <c r="G457" s="2">
        <f t="shared" si="39"/>
        <v>-9.9007379737987011E-3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5.2981999999999996</v>
      </c>
      <c r="C458" s="2">
        <f t="shared" si="36"/>
        <v>5.3510186724147628</v>
      </c>
      <c r="D458" s="2">
        <f t="shared" si="38"/>
        <v>5.3350130039809764</v>
      </c>
      <c r="E458" s="2">
        <f t="shared" si="37"/>
        <v>1.6005668433786369E-2</v>
      </c>
      <c r="F458" s="2">
        <f t="shared" si="41"/>
        <v>2.9252942545644124E-2</v>
      </c>
      <c r="G458" s="2">
        <f t="shared" si="39"/>
        <v>-1.3247274111857756E-2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5.2981999999999996</v>
      </c>
      <c r="C459" s="2">
        <f t="shared" si="36"/>
        <v>5.3428927228124916</v>
      </c>
      <c r="D459" s="2">
        <f t="shared" si="38"/>
        <v>5.3322861147972</v>
      </c>
      <c r="E459" s="2">
        <f t="shared" si="37"/>
        <v>1.0606608015291563E-2</v>
      </c>
      <c r="F459" s="2">
        <f t="shared" si="41"/>
        <v>2.5523675639573615E-2</v>
      </c>
      <c r="G459" s="2">
        <f t="shared" si="39"/>
        <v>-1.4917067624282052E-2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5.1439000000000004</v>
      </c>
      <c r="C460" s="2">
        <f t="shared" si="36"/>
        <v>5.3360169193028772</v>
      </c>
      <c r="D460" s="2">
        <f t="shared" si="38"/>
        <v>5.3183315877751856</v>
      </c>
      <c r="E460" s="2">
        <f t="shared" si="37"/>
        <v>1.7685331527691694E-2</v>
      </c>
      <c r="F460" s="2">
        <f t="shared" si="41"/>
        <v>2.3956006817197232E-2</v>
      </c>
      <c r="G460" s="2">
        <f t="shared" si="39"/>
        <v>-6.2706752895055375E-3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5.1439000000000004</v>
      </c>
      <c r="C461" s="2">
        <f t="shared" si="36"/>
        <v>5.3301989317178196</v>
      </c>
      <c r="D461" s="2">
        <f t="shared" si="38"/>
        <v>5.3054107294214683</v>
      </c>
      <c r="E461" s="2">
        <f t="shared" si="37"/>
        <v>2.4788202296351258E-2</v>
      </c>
      <c r="F461" s="2">
        <f t="shared" si="41"/>
        <v>2.4122445913028041E-2</v>
      </c>
      <c r="G461" s="2">
        <f t="shared" si="39"/>
        <v>6.657563833232169E-4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5.2468000000000004</v>
      </c>
      <c r="C462" s="2">
        <f t="shared" si="36"/>
        <v>5.3252760191458473</v>
      </c>
      <c r="D462" s="2">
        <f t="shared" si="38"/>
        <v>5.3010691939087664</v>
      </c>
      <c r="E462" s="2">
        <f t="shared" si="37"/>
        <v>2.4206825237080842E-2</v>
      </c>
      <c r="F462" s="2">
        <f t="shared" si="41"/>
        <v>2.4139321777838604E-2</v>
      </c>
      <c r="G462" s="2">
        <f t="shared" si="39"/>
        <v>6.7503459242237995E-5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5.2981999999999996</v>
      </c>
      <c r="C463" s="2">
        <f t="shared" ref="C463:C526" si="42">$C$4*B453+C462*(1-$C$4)</f>
        <v>5.3211104777387934</v>
      </c>
      <c r="D463" s="2">
        <f t="shared" si="38"/>
        <v>5.3008566610266357</v>
      </c>
      <c r="E463" s="2">
        <f t="shared" si="37"/>
        <v>2.0253816712157757E-2</v>
      </c>
      <c r="F463" s="2">
        <f t="shared" si="41"/>
        <v>2.3362220764702436E-2</v>
      </c>
      <c r="G463" s="2">
        <f t="shared" si="39"/>
        <v>-3.1084040525446791E-3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5.2981999999999996</v>
      </c>
      <c r="C464" s="2">
        <f t="shared" si="42"/>
        <v>5.3175857888559017</v>
      </c>
      <c r="D464" s="2">
        <f t="shared" si="38"/>
        <v>5.3006598713209589</v>
      </c>
      <c r="E464" s="2">
        <f t="shared" si="37"/>
        <v>1.6925917534942769E-2</v>
      </c>
      <c r="F464" s="2">
        <f t="shared" si="41"/>
        <v>2.2074960118750504E-2</v>
      </c>
      <c r="G464" s="2">
        <f t="shared" si="39"/>
        <v>-5.1490425838077343E-3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5.2981999999999996</v>
      </c>
      <c r="C465" s="2">
        <f t="shared" si="42"/>
        <v>5.314603359801148</v>
      </c>
      <c r="D465" s="2">
        <f t="shared" si="38"/>
        <v>5.3004776586305171</v>
      </c>
      <c r="E465" s="2">
        <f t="shared" si="37"/>
        <v>1.4125701170630833E-2</v>
      </c>
      <c r="F465" s="2">
        <f t="shared" si="41"/>
        <v>2.0485108329126572E-2</v>
      </c>
      <c r="G465" s="2">
        <f t="shared" si="39"/>
        <v>-6.3594071584957383E-3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5.2981999999999996</v>
      </c>
      <c r="C466" s="2">
        <f t="shared" si="42"/>
        <v>5.3120797659855867</v>
      </c>
      <c r="D466" s="2">
        <f t="shared" si="38"/>
        <v>5.3003089431764048</v>
      </c>
      <c r="E466" s="2">
        <f t="shared" si="37"/>
        <v>1.1770822809181958E-2</v>
      </c>
      <c r="F466" s="2">
        <f t="shared" si="41"/>
        <v>1.874225122513765E-2</v>
      </c>
      <c r="G466" s="2">
        <f t="shared" si="39"/>
        <v>-6.9714284159556918E-3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5.2981999999999996</v>
      </c>
      <c r="C467" s="2">
        <f t="shared" si="42"/>
        <v>5.3099444173724191</v>
      </c>
      <c r="D467" s="2">
        <f t="shared" si="38"/>
        <v>5.300152725163338</v>
      </c>
      <c r="E467" s="2">
        <f t="shared" si="37"/>
        <v>9.7916922090810488E-3</v>
      </c>
      <c r="F467" s="2">
        <f t="shared" si="41"/>
        <v>1.6952139421926329E-2</v>
      </c>
      <c r="G467" s="2">
        <f t="shared" si="39"/>
        <v>-7.1604472128452799E-3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5.2981999999999996</v>
      </c>
      <c r="C468" s="2">
        <f t="shared" si="42"/>
        <v>5.3081375839305087</v>
      </c>
      <c r="D468" s="2">
        <f t="shared" si="38"/>
        <v>5.3000080788549422</v>
      </c>
      <c r="E468" s="2">
        <f t="shared" si="37"/>
        <v>8.1295050755665343E-3</v>
      </c>
      <c r="F468" s="2">
        <f t="shared" si="41"/>
        <v>1.5187612552654372E-2</v>
      </c>
      <c r="G468" s="2">
        <f t="shared" si="39"/>
        <v>-7.0581074770878372E-3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5.2981999999999996</v>
      </c>
      <c r="C469" s="2">
        <f t="shared" si="42"/>
        <v>5.3066087248642768</v>
      </c>
      <c r="D469" s="2">
        <f t="shared" si="38"/>
        <v>5.2998741470879089</v>
      </c>
      <c r="E469" s="2">
        <f t="shared" si="37"/>
        <v>6.7345777763678782E-3</v>
      </c>
      <c r="F469" s="2">
        <f t="shared" si="41"/>
        <v>1.3497005597397074E-2</v>
      </c>
      <c r="G469" s="2">
        <f t="shared" si="39"/>
        <v>-6.7624278210291957E-3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5.2981999999999996</v>
      </c>
      <c r="C470" s="2">
        <f t="shared" si="42"/>
        <v>5.2815766133466955</v>
      </c>
      <c r="D470" s="2">
        <f t="shared" si="38"/>
        <v>5.2997501361925083</v>
      </c>
      <c r="E470" s="2">
        <f t="shared" si="37"/>
        <v>-1.8173522845812862E-2</v>
      </c>
      <c r="F470" s="2">
        <f t="shared" si="41"/>
        <v>7.1628999087550872E-3</v>
      </c>
      <c r="G470" s="2">
        <f t="shared" si="39"/>
        <v>-2.5336422754567947E-2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5.2981999999999996</v>
      </c>
      <c r="C471" s="2">
        <f t="shared" si="42"/>
        <v>5.2603955959087427</v>
      </c>
      <c r="D471" s="2">
        <f t="shared" si="38"/>
        <v>5.2996353112893591</v>
      </c>
      <c r="E471" s="2">
        <f t="shared" si="37"/>
        <v>-3.9239715380616325E-2</v>
      </c>
      <c r="F471" s="2">
        <f t="shared" si="41"/>
        <v>-2.1176231491191952E-3</v>
      </c>
      <c r="G471" s="2">
        <f t="shared" si="39"/>
        <v>-3.7122092231497129E-2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5.2981999999999996</v>
      </c>
      <c r="C472" s="2">
        <f t="shared" si="42"/>
        <v>5.2583039657689357</v>
      </c>
      <c r="D472" s="2">
        <f t="shared" si="38"/>
        <v>5.2995289919345918</v>
      </c>
      <c r="E472" s="2">
        <f t="shared" si="37"/>
        <v>-4.1225026165656153E-2</v>
      </c>
      <c r="F472" s="2">
        <f t="shared" si="41"/>
        <v>-9.9391037524265875E-3</v>
      </c>
      <c r="G472" s="2">
        <f t="shared" si="39"/>
        <v>-3.1285922413229569E-2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5.2981999999999996</v>
      </c>
      <c r="C473" s="2">
        <f t="shared" si="42"/>
        <v>5.2644418171890992</v>
      </c>
      <c r="D473" s="2">
        <f t="shared" si="38"/>
        <v>5.2994305480875852</v>
      </c>
      <c r="E473" s="2">
        <f t="shared" si="37"/>
        <v>-3.4988730898485976E-2</v>
      </c>
      <c r="F473" s="2">
        <f t="shared" si="41"/>
        <v>-1.4949029181638466E-2</v>
      </c>
      <c r="G473" s="2">
        <f t="shared" si="39"/>
        <v>-2.0039701716847512E-2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5.2981999999999996</v>
      </c>
      <c r="C474" s="2">
        <f t="shared" si="42"/>
        <v>5.269635383775392</v>
      </c>
      <c r="D474" s="2">
        <f t="shared" si="38"/>
        <v>5.2993393963773938</v>
      </c>
      <c r="E474" s="2">
        <f t="shared" si="37"/>
        <v>-2.9704012602001839E-2</v>
      </c>
      <c r="F474" s="2">
        <f t="shared" si="41"/>
        <v>-1.7900025865711142E-2</v>
      </c>
      <c r="G474" s="2">
        <f t="shared" si="39"/>
        <v>-1.1803986736290698E-2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5.2981999999999996</v>
      </c>
      <c r="C475" s="2">
        <f t="shared" si="42"/>
        <v>5.2740299401176394</v>
      </c>
      <c r="D475" s="2">
        <f t="shared" si="38"/>
        <v>5.2992549966457352</v>
      </c>
      <c r="E475" s="2">
        <f t="shared" si="37"/>
        <v>-2.5225056528095813E-2</v>
      </c>
      <c r="F475" s="2">
        <f t="shared" si="41"/>
        <v>-1.9365031998188079E-2</v>
      </c>
      <c r="G475" s="2">
        <f t="shared" si="39"/>
        <v>-5.8600245299077341E-3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5.2981999999999996</v>
      </c>
      <c r="C476" s="2">
        <f t="shared" si="42"/>
        <v>5.2777484108687718</v>
      </c>
      <c r="D476" s="2">
        <f t="shared" si="38"/>
        <v>5.2991768487460513</v>
      </c>
      <c r="E476" s="2">
        <f t="shared" ref="E476:E539" si="43">C476-D476</f>
        <v>-2.1428437877279549E-2</v>
      </c>
      <c r="F476" s="2">
        <f t="shared" si="41"/>
        <v>-1.9777713174006374E-2</v>
      </c>
      <c r="G476" s="2">
        <f t="shared" si="39"/>
        <v>-1.6507247032731751E-3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5.2981999999999996</v>
      </c>
      <c r="C477" s="2">
        <f t="shared" si="42"/>
        <v>5.2808948091966528</v>
      </c>
      <c r="D477" s="2">
        <f t="shared" ref="D477:D540" si="44">$D$4*B477+(1-$D$4)*D476</f>
        <v>5.2991044895796771</v>
      </c>
      <c r="E477" s="2">
        <f t="shared" si="43"/>
        <v>-1.8209680383024285E-2</v>
      </c>
      <c r="F477" s="2">
        <f t="shared" si="41"/>
        <v>-1.9464106615809957E-2</v>
      </c>
      <c r="G477" s="2">
        <f t="shared" si="39"/>
        <v>1.2544262327856721E-3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5.2981999999999996</v>
      </c>
      <c r="C478" s="2">
        <f t="shared" si="42"/>
        <v>5.2835571462433215</v>
      </c>
      <c r="D478" s="2">
        <f t="shared" si="44"/>
        <v>5.2990374903515525</v>
      </c>
      <c r="E478" s="2">
        <f t="shared" si="43"/>
        <v>-1.5480344108230959E-2</v>
      </c>
      <c r="F478" s="2">
        <f t="shared" si="41"/>
        <v>-1.8667354114294158E-2</v>
      </c>
      <c r="G478" s="2">
        <f t="shared" si="39"/>
        <v>3.1870100060631991E-3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5.2468000000000004</v>
      </c>
      <c r="C479" s="2">
        <f t="shared" si="42"/>
        <v>5.2858098929751183</v>
      </c>
      <c r="D479" s="2">
        <f t="shared" si="44"/>
        <v>5.2951680466218072</v>
      </c>
      <c r="E479" s="2">
        <f t="shared" si="43"/>
        <v>-9.3581536466889048E-3</v>
      </c>
      <c r="F479" s="2">
        <f t="shared" si="41"/>
        <v>-1.6805514020773109E-2</v>
      </c>
      <c r="G479" s="2">
        <f t="shared" si="39"/>
        <v>7.4473603740842047E-3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5.2468000000000004</v>
      </c>
      <c r="C480" s="2">
        <f t="shared" si="42"/>
        <v>5.2877160632866387</v>
      </c>
      <c r="D480" s="2">
        <f t="shared" si="44"/>
        <v>5.291585228353525</v>
      </c>
      <c r="E480" s="2">
        <f t="shared" si="43"/>
        <v>-3.869165066886282E-3</v>
      </c>
      <c r="F480" s="2">
        <f t="shared" si="41"/>
        <v>-1.4218244229995744E-2</v>
      </c>
      <c r="G480" s="2">
        <f t="shared" si="39"/>
        <v>1.0349079163109462E-2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5.2468000000000004</v>
      </c>
      <c r="C481" s="2">
        <f t="shared" si="42"/>
        <v>5.2893289766271554</v>
      </c>
      <c r="D481" s="2">
        <f t="shared" si="44"/>
        <v>5.2882678040310411</v>
      </c>
      <c r="E481" s="2">
        <f t="shared" si="43"/>
        <v>1.0611725961142682E-3</v>
      </c>
      <c r="F481" s="2">
        <f t="shared" si="41"/>
        <v>-1.1162360864773742E-2</v>
      </c>
      <c r="G481" s="2">
        <f t="shared" si="39"/>
        <v>1.222353346088801E-2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5.2468000000000004</v>
      </c>
      <c r="C482" s="2">
        <f t="shared" si="42"/>
        <v>5.2906937494537472</v>
      </c>
      <c r="D482" s="2">
        <f t="shared" si="44"/>
        <v>5.285196114843556</v>
      </c>
      <c r="E482" s="2">
        <f t="shared" si="43"/>
        <v>5.4976346101911489E-3</v>
      </c>
      <c r="F482" s="2">
        <f t="shared" si="41"/>
        <v>-7.8303617697807627E-3</v>
      </c>
      <c r="G482" s="2">
        <f t="shared" si="39"/>
        <v>1.3327996379971912E-2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5.0925000000000002</v>
      </c>
      <c r="C483" s="2">
        <f t="shared" si="42"/>
        <v>5.291848557230094</v>
      </c>
      <c r="D483" s="2">
        <f t="shared" si="44"/>
        <v>5.2709223285588482</v>
      </c>
      <c r="E483" s="2">
        <f t="shared" si="43"/>
        <v>2.0926228671245717E-2</v>
      </c>
      <c r="F483" s="2">
        <f t="shared" si="41"/>
        <v>-2.0790436815754662E-3</v>
      </c>
      <c r="G483" s="2">
        <f t="shared" si="39"/>
        <v>2.3005272352821182E-2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5.0925000000000002</v>
      </c>
      <c r="C484" s="2">
        <f t="shared" si="42"/>
        <v>5.2928257022716183</v>
      </c>
      <c r="D484" s="2">
        <f t="shared" si="44"/>
        <v>5.2577058597767117</v>
      </c>
      <c r="E484" s="2">
        <f t="shared" si="43"/>
        <v>3.5119842494906628E-2</v>
      </c>
      <c r="F484" s="2">
        <f t="shared" si="41"/>
        <v>5.3607335537209531E-3</v>
      </c>
      <c r="G484" s="2">
        <f t="shared" ref="G484:G547" si="45">E484-F484</f>
        <v>2.9759108941185674E-2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5.0925000000000002</v>
      </c>
      <c r="C485" s="2">
        <f t="shared" si="42"/>
        <v>5.2936525173067537</v>
      </c>
      <c r="D485" s="2">
        <f t="shared" si="44"/>
        <v>5.2454683886821405</v>
      </c>
      <c r="E485" s="2">
        <f t="shared" si="43"/>
        <v>4.8184128624613187E-2</v>
      </c>
      <c r="F485" s="2">
        <f t="shared" ref="F485:F548" si="47">(E485*(2/(10)))+((1-(2/10))*F484)</f>
        <v>1.3925412567899399E-2</v>
      </c>
      <c r="G485" s="2">
        <f t="shared" si="45"/>
        <v>3.4258716056713788E-2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4.9432999999999998</v>
      </c>
      <c r="C486" s="2">
        <f t="shared" si="42"/>
        <v>5.2943521300287912</v>
      </c>
      <c r="D486" s="2">
        <f t="shared" si="44"/>
        <v>5.2230855450760556</v>
      </c>
      <c r="E486" s="2">
        <f t="shared" si="43"/>
        <v>7.1266584952735634E-2</v>
      </c>
      <c r="F486" s="2">
        <f t="shared" si="47"/>
        <v>2.5393647044866647E-2</v>
      </c>
      <c r="G486" s="2">
        <f t="shared" si="45"/>
        <v>4.5872937907868991E-2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4.9432999999999998</v>
      </c>
      <c r="C487" s="2">
        <f t="shared" si="42"/>
        <v>5.2949441100243622</v>
      </c>
      <c r="D487" s="2">
        <f t="shared" si="44"/>
        <v>5.2023606898852366</v>
      </c>
      <c r="E487" s="2">
        <f t="shared" si="43"/>
        <v>9.2583420139125572E-2</v>
      </c>
      <c r="F487" s="2">
        <f t="shared" si="47"/>
        <v>3.8831601663718435E-2</v>
      </c>
      <c r="G487" s="2">
        <f t="shared" si="45"/>
        <v>5.3751818475407137E-2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5.0925000000000002</v>
      </c>
      <c r="C488" s="2">
        <f t="shared" si="42"/>
        <v>5.29544501617446</v>
      </c>
      <c r="D488" s="2">
        <f t="shared" si="44"/>
        <v>5.1942228610048486</v>
      </c>
      <c r="E488" s="2">
        <f t="shared" si="43"/>
        <v>0.10122215516961131</v>
      </c>
      <c r="F488" s="2">
        <f t="shared" si="47"/>
        <v>5.1309712364897009E-2</v>
      </c>
      <c r="G488" s="2">
        <f t="shared" si="45"/>
        <v>4.9912442804714297E-2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5.0925000000000002</v>
      </c>
      <c r="C489" s="2">
        <f t="shared" si="42"/>
        <v>5.2879611675322353</v>
      </c>
      <c r="D489" s="2">
        <f t="shared" si="44"/>
        <v>5.1866878342637488</v>
      </c>
      <c r="E489" s="2">
        <f t="shared" si="43"/>
        <v>0.10127333326848653</v>
      </c>
      <c r="F489" s="2">
        <f t="shared" si="47"/>
        <v>6.1302436545614916E-2</v>
      </c>
      <c r="G489" s="2">
        <f t="shared" si="45"/>
        <v>3.9970896722871616E-2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5.0925000000000002</v>
      </c>
      <c r="C490" s="2">
        <f t="shared" si="42"/>
        <v>5.2816286802195833</v>
      </c>
      <c r="D490" s="2">
        <f t="shared" si="44"/>
        <v>5.1797109576516194</v>
      </c>
      <c r="E490" s="2">
        <f t="shared" si="43"/>
        <v>0.10191772256796394</v>
      </c>
      <c r="F490" s="2">
        <f t="shared" si="47"/>
        <v>6.9425493750084721E-2</v>
      </c>
      <c r="G490" s="2">
        <f t="shared" si="45"/>
        <v>3.2492228817879221E-2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5.0925000000000002</v>
      </c>
      <c r="C491" s="2">
        <f t="shared" si="42"/>
        <v>5.2762704217242629</v>
      </c>
      <c r="D491" s="2">
        <f t="shared" si="44"/>
        <v>5.1732508867144631</v>
      </c>
      <c r="E491" s="2">
        <f t="shared" si="43"/>
        <v>0.10301953500979977</v>
      </c>
      <c r="F491" s="2">
        <f t="shared" si="47"/>
        <v>7.6144302002027736E-2</v>
      </c>
      <c r="G491" s="2">
        <f t="shared" si="45"/>
        <v>2.6875233007772031E-2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5.0925000000000002</v>
      </c>
      <c r="C492" s="2">
        <f t="shared" si="42"/>
        <v>5.2717365106897605</v>
      </c>
      <c r="D492" s="2">
        <f t="shared" si="44"/>
        <v>5.1672693395504288</v>
      </c>
      <c r="E492" s="2">
        <f t="shared" si="43"/>
        <v>0.10446717113933168</v>
      </c>
      <c r="F492" s="2">
        <f t="shared" si="47"/>
        <v>8.1808875829488537E-2</v>
      </c>
      <c r="G492" s="2">
        <f t="shared" si="45"/>
        <v>2.2658295309843146E-2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5.0925000000000002</v>
      </c>
      <c r="C493" s="2">
        <f t="shared" si="42"/>
        <v>5.2441616628913357</v>
      </c>
      <c r="D493" s="2">
        <f t="shared" si="44"/>
        <v>5.1617308699541011</v>
      </c>
      <c r="E493" s="2">
        <f t="shared" si="43"/>
        <v>8.2430792937234543E-2</v>
      </c>
      <c r="F493" s="2">
        <f t="shared" si="47"/>
        <v>8.1933259251037741E-2</v>
      </c>
      <c r="G493" s="2">
        <f t="shared" si="45"/>
        <v>4.9753368619680216E-4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5.0925000000000002</v>
      </c>
      <c r="C494" s="2">
        <f t="shared" si="42"/>
        <v>5.2208290993695918</v>
      </c>
      <c r="D494" s="2">
        <f t="shared" si="44"/>
        <v>5.1566026573649086</v>
      </c>
      <c r="E494" s="2">
        <f t="shared" si="43"/>
        <v>6.4226442004683193E-2</v>
      </c>
      <c r="F494" s="2">
        <f t="shared" si="47"/>
        <v>7.8391895801766837E-2</v>
      </c>
      <c r="G494" s="2">
        <f t="shared" si="45"/>
        <v>-1.4165453797083644E-2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5.0925000000000002</v>
      </c>
      <c r="C495" s="2">
        <f t="shared" si="42"/>
        <v>5.2010861610050387</v>
      </c>
      <c r="D495" s="2">
        <f t="shared" si="44"/>
        <v>5.1518543123749154</v>
      </c>
      <c r="E495" s="2">
        <f t="shared" si="43"/>
        <v>4.9231848630123309E-2</v>
      </c>
      <c r="F495" s="2">
        <f t="shared" si="47"/>
        <v>7.2559886367438139E-2</v>
      </c>
      <c r="G495" s="2">
        <f t="shared" si="45"/>
        <v>-2.332803773731483E-2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5.0925000000000002</v>
      </c>
      <c r="C496" s="2">
        <f t="shared" si="42"/>
        <v>5.1614267516196479</v>
      </c>
      <c r="D496" s="2">
        <f t="shared" si="44"/>
        <v>5.1474576966434409</v>
      </c>
      <c r="E496" s="2">
        <f t="shared" si="43"/>
        <v>1.396905497620704E-2</v>
      </c>
      <c r="F496" s="2">
        <f t="shared" si="47"/>
        <v>6.0841720089191927E-2</v>
      </c>
      <c r="G496" s="2">
        <f t="shared" si="45"/>
        <v>-4.6872665112984886E-2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5.0925000000000002</v>
      </c>
      <c r="C497" s="2">
        <f t="shared" si="42"/>
        <v>5.1278687898320099</v>
      </c>
      <c r="D497" s="2">
        <f t="shared" si="44"/>
        <v>5.1433867561513349</v>
      </c>
      <c r="E497" s="2">
        <f t="shared" si="43"/>
        <v>-1.5517966319325005E-2</v>
      </c>
      <c r="F497" s="2">
        <f t="shared" si="47"/>
        <v>4.5569782807488544E-2</v>
      </c>
      <c r="G497" s="2">
        <f t="shared" si="45"/>
        <v>-6.1087749126813549E-2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5.0925000000000002</v>
      </c>
      <c r="C498" s="2">
        <f t="shared" si="42"/>
        <v>5.1224274375501624</v>
      </c>
      <c r="D498" s="2">
        <f t="shared" si="44"/>
        <v>5.1396173668067924</v>
      </c>
      <c r="E498" s="2">
        <f t="shared" si="43"/>
        <v>-1.7189929256629988E-2</v>
      </c>
      <c r="F498" s="2">
        <f t="shared" si="47"/>
        <v>3.3017840394664835E-2</v>
      </c>
      <c r="G498" s="2">
        <f t="shared" si="45"/>
        <v>-5.0207769651294823E-2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5.0925000000000002</v>
      </c>
      <c r="C499" s="2">
        <f t="shared" si="42"/>
        <v>5.1178232163885991</v>
      </c>
      <c r="D499" s="2">
        <f t="shared" si="44"/>
        <v>5.1361271914877715</v>
      </c>
      <c r="E499" s="2">
        <f t="shared" si="43"/>
        <v>-1.8303975099172476E-2</v>
      </c>
      <c r="F499" s="2">
        <f t="shared" si="47"/>
        <v>2.2753477295897374E-2</v>
      </c>
      <c r="G499" s="2">
        <f t="shared" si="45"/>
        <v>-4.1057452395069846E-2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5.0925000000000002</v>
      </c>
      <c r="C500" s="2">
        <f t="shared" si="42"/>
        <v>5.1139273369441991</v>
      </c>
      <c r="D500" s="2">
        <f t="shared" si="44"/>
        <v>5.1328955476738631</v>
      </c>
      <c r="E500" s="2">
        <f t="shared" si="43"/>
        <v>-1.8968210729664037E-2</v>
      </c>
      <c r="F500" s="2">
        <f t="shared" si="47"/>
        <v>1.4409139690785094E-2</v>
      </c>
      <c r="G500" s="2">
        <f t="shared" si="45"/>
        <v>-3.3377350420449134E-2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5.0925000000000002</v>
      </c>
      <c r="C501" s="2">
        <f t="shared" si="42"/>
        <v>5.1106308235681688</v>
      </c>
      <c r="D501" s="2">
        <f t="shared" si="44"/>
        <v>5.1299032848832073</v>
      </c>
      <c r="E501" s="2">
        <f t="shared" si="43"/>
        <v>-1.9272461315038569E-2</v>
      </c>
      <c r="F501" s="2">
        <f t="shared" si="47"/>
        <v>7.6728194896203625E-3</v>
      </c>
      <c r="G501" s="2">
        <f t="shared" si="45"/>
        <v>-2.6945280804658932E-2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5.0925000000000002</v>
      </c>
      <c r="C502" s="2">
        <f t="shared" si="42"/>
        <v>5.1078414660961426</v>
      </c>
      <c r="D502" s="2">
        <f t="shared" si="44"/>
        <v>5.1271326711881553</v>
      </c>
      <c r="E502" s="2">
        <f t="shared" si="43"/>
        <v>-1.9291205092012653E-2</v>
      </c>
      <c r="F502" s="2">
        <f t="shared" si="47"/>
        <v>2.2800145732937596E-3</v>
      </c>
      <c r="G502" s="2">
        <f t="shared" si="45"/>
        <v>-2.1571219665306413E-2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5.0925000000000002</v>
      </c>
      <c r="C503" s="2">
        <f t="shared" si="42"/>
        <v>5.1054812405428898</v>
      </c>
      <c r="D503" s="2">
        <f t="shared" si="44"/>
        <v>5.1245672881371815</v>
      </c>
      <c r="E503" s="2">
        <f t="shared" si="43"/>
        <v>-1.9086047594291777E-2</v>
      </c>
      <c r="F503" s="2">
        <f t="shared" si="47"/>
        <v>-1.9931978602233478E-3</v>
      </c>
      <c r="G503" s="2">
        <f t="shared" si="45"/>
        <v>-1.7092849734068431E-2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5.0925000000000002</v>
      </c>
      <c r="C504" s="2">
        <f t="shared" si="42"/>
        <v>5.103484126613214</v>
      </c>
      <c r="D504" s="2">
        <f t="shared" si="44"/>
        <v>5.1221919334603534</v>
      </c>
      <c r="E504" s="2">
        <f t="shared" si="43"/>
        <v>-1.8707806847139352E-2</v>
      </c>
      <c r="F504" s="2">
        <f t="shared" si="47"/>
        <v>-5.3361196576065494E-3</v>
      </c>
      <c r="G504" s="2">
        <f t="shared" si="45"/>
        <v>-1.3371687189532803E-2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5.0925000000000002</v>
      </c>
      <c r="C505" s="2">
        <f t="shared" si="42"/>
        <v>5.1017942609804114</v>
      </c>
      <c r="D505" s="2">
        <f t="shared" si="44"/>
        <v>5.1199925309818095</v>
      </c>
      <c r="E505" s="2">
        <f t="shared" si="43"/>
        <v>-1.8198270001398065E-2</v>
      </c>
      <c r="F505" s="2">
        <f t="shared" si="47"/>
        <v>-7.9085497263648528E-3</v>
      </c>
      <c r="G505" s="2">
        <f t="shared" si="45"/>
        <v>-1.0289720275033212E-2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5.0925000000000002</v>
      </c>
      <c r="C506" s="2">
        <f t="shared" si="42"/>
        <v>5.100364374675733</v>
      </c>
      <c r="D506" s="2">
        <f t="shared" si="44"/>
        <v>5.1179560472053796</v>
      </c>
      <c r="E506" s="2">
        <f t="shared" si="43"/>
        <v>-1.7591672529646551E-2</v>
      </c>
      <c r="F506" s="2">
        <f t="shared" si="47"/>
        <v>-9.8451742870211932E-3</v>
      </c>
      <c r="G506" s="2">
        <f t="shared" si="45"/>
        <v>-7.7464982426253583E-3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4.9896000000000003</v>
      </c>
      <c r="C507" s="2">
        <f t="shared" si="42"/>
        <v>5.0991544708794665</v>
      </c>
      <c r="D507" s="2">
        <f t="shared" si="44"/>
        <v>5.1084481918568327</v>
      </c>
      <c r="E507" s="2">
        <f t="shared" si="43"/>
        <v>-9.2937209773662488E-3</v>
      </c>
      <c r="F507" s="2">
        <f t="shared" si="47"/>
        <v>-9.734883625090205E-3</v>
      </c>
      <c r="G507" s="2">
        <f t="shared" si="45"/>
        <v>4.4116264772395622E-4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5.0410000000000004</v>
      </c>
      <c r="C508" s="2">
        <f t="shared" si="42"/>
        <v>5.0981307061287788</v>
      </c>
      <c r="D508" s="2">
        <f t="shared" si="44"/>
        <v>5.1034520294970678</v>
      </c>
      <c r="E508" s="2">
        <f t="shared" si="43"/>
        <v>-5.3213233682889438E-3</v>
      </c>
      <c r="F508" s="2">
        <f t="shared" si="47"/>
        <v>-8.8521715737299531E-3</v>
      </c>
      <c r="G508" s="2">
        <f t="shared" si="45"/>
        <v>3.5308482054410093E-3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5.0410000000000004</v>
      </c>
      <c r="C509" s="2">
        <f t="shared" si="42"/>
        <v>5.0972644436474281</v>
      </c>
      <c r="D509" s="2">
        <f t="shared" si="44"/>
        <v>5.098825953238026</v>
      </c>
      <c r="E509" s="2">
        <f t="shared" si="43"/>
        <v>-1.5615095905978649E-3</v>
      </c>
      <c r="F509" s="2">
        <f t="shared" si="47"/>
        <v>-7.3940391771035356E-3</v>
      </c>
      <c r="G509" s="2">
        <f t="shared" si="45"/>
        <v>5.8325295865056708E-3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5.0410000000000004</v>
      </c>
      <c r="C510" s="2">
        <f t="shared" si="42"/>
        <v>5.0965314523170546</v>
      </c>
      <c r="D510" s="2">
        <f t="shared" si="44"/>
        <v>5.0945425492944691</v>
      </c>
      <c r="E510" s="2">
        <f t="shared" si="43"/>
        <v>1.9889030225854754E-3</v>
      </c>
      <c r="F510" s="2">
        <f t="shared" si="47"/>
        <v>-5.517450737165734E-3</v>
      </c>
      <c r="G510" s="2">
        <f t="shared" si="45"/>
        <v>7.5063537597512093E-3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5.0410000000000004</v>
      </c>
      <c r="C511" s="2">
        <f t="shared" si="42"/>
        <v>5.0959112288836614</v>
      </c>
      <c r="D511" s="2">
        <f t="shared" si="44"/>
        <v>5.0905764345319158</v>
      </c>
      <c r="E511" s="2">
        <f t="shared" si="43"/>
        <v>5.3347943517456642E-3</v>
      </c>
      <c r="F511" s="2">
        <f t="shared" si="47"/>
        <v>-3.3470017193834543E-3</v>
      </c>
      <c r="G511" s="2">
        <f t="shared" si="45"/>
        <v>8.6817960711291185E-3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5.0410000000000004</v>
      </c>
      <c r="C512" s="2">
        <f t="shared" si="42"/>
        <v>5.0953864244400213</v>
      </c>
      <c r="D512" s="2">
        <f t="shared" si="44"/>
        <v>5.0869041060480704</v>
      </c>
      <c r="E512" s="2">
        <f t="shared" si="43"/>
        <v>8.4823183919509049E-3</v>
      </c>
      <c r="F512" s="2">
        <f t="shared" si="47"/>
        <v>-9.8113769711658254E-4</v>
      </c>
      <c r="G512" s="2">
        <f t="shared" si="45"/>
        <v>9.4634560890674881E-3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4.8917999999999999</v>
      </c>
      <c r="C513" s="2">
        <f t="shared" si="42"/>
        <v>5.0949423591415561</v>
      </c>
      <c r="D513" s="2">
        <f t="shared" si="44"/>
        <v>5.0724519500445098</v>
      </c>
      <c r="E513" s="2">
        <f t="shared" si="43"/>
        <v>2.249040909704636E-2</v>
      </c>
      <c r="F513" s="2">
        <f t="shared" si="47"/>
        <v>3.7131716617160061E-3</v>
      </c>
      <c r="G513" s="2">
        <f t="shared" si="45"/>
        <v>1.8777237435330354E-2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4.8917999999999999</v>
      </c>
      <c r="C514" s="2">
        <f t="shared" si="42"/>
        <v>5.0945666115813166</v>
      </c>
      <c r="D514" s="2">
        <f t="shared" si="44"/>
        <v>5.0590703241152868</v>
      </c>
      <c r="E514" s="2">
        <f t="shared" si="43"/>
        <v>3.5496287466029841E-2</v>
      </c>
      <c r="F514" s="2">
        <f t="shared" si="47"/>
        <v>1.0069794822578774E-2</v>
      </c>
      <c r="G514" s="2">
        <f t="shared" si="45"/>
        <v>2.5426492643451065E-2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4.8917999999999999</v>
      </c>
      <c r="C515" s="2">
        <f t="shared" si="42"/>
        <v>5.094248671338037</v>
      </c>
      <c r="D515" s="2">
        <f t="shared" si="44"/>
        <v>5.046679929736376</v>
      </c>
      <c r="E515" s="2">
        <f t="shared" si="43"/>
        <v>4.7568741601661024E-2</v>
      </c>
      <c r="F515" s="2">
        <f t="shared" si="47"/>
        <v>1.7569584178395225E-2</v>
      </c>
      <c r="G515" s="2">
        <f t="shared" si="45"/>
        <v>2.9999157423265799E-2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4.8917999999999999</v>
      </c>
      <c r="C516" s="2">
        <f t="shared" si="42"/>
        <v>5.0939796449783392</v>
      </c>
      <c r="D516" s="2">
        <f t="shared" si="44"/>
        <v>5.035207342348496</v>
      </c>
      <c r="E516" s="2">
        <f t="shared" si="43"/>
        <v>5.8772302629843232E-2</v>
      </c>
      <c r="F516" s="2">
        <f t="shared" si="47"/>
        <v>2.5810127868684828E-2</v>
      </c>
      <c r="G516" s="2">
        <f t="shared" si="45"/>
        <v>3.2962174761158404E-2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4.8917999999999999</v>
      </c>
      <c r="C517" s="2">
        <f t="shared" si="42"/>
        <v>5.077921238058595</v>
      </c>
      <c r="D517" s="2">
        <f t="shared" si="44"/>
        <v>5.024584576248607</v>
      </c>
      <c r="E517" s="2">
        <f t="shared" si="43"/>
        <v>5.3336661809987973E-2</v>
      </c>
      <c r="F517" s="2">
        <f t="shared" si="47"/>
        <v>3.1315434656945459E-2</v>
      </c>
      <c r="G517" s="2">
        <f t="shared" si="45"/>
        <v>2.2021227153042514E-2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4.7477999999999998</v>
      </c>
      <c r="C518" s="2">
        <f t="shared" si="42"/>
        <v>5.072241047588042</v>
      </c>
      <c r="D518" s="2">
        <f t="shared" si="44"/>
        <v>5.0040820150450065</v>
      </c>
      <c r="E518" s="2">
        <f t="shared" si="43"/>
        <v>6.8159032543035458E-2</v>
      </c>
      <c r="F518" s="2">
        <f t="shared" si="47"/>
        <v>3.8684154234163458E-2</v>
      </c>
      <c r="G518" s="2">
        <f t="shared" si="45"/>
        <v>2.9474878308872E-2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4.7477999999999998</v>
      </c>
      <c r="C519" s="2">
        <f t="shared" si="42"/>
        <v>5.0674347325744975</v>
      </c>
      <c r="D519" s="2">
        <f t="shared" si="44"/>
        <v>4.9850981620787094</v>
      </c>
      <c r="E519" s="2">
        <f t="shared" si="43"/>
        <v>8.2336570495788131E-2</v>
      </c>
      <c r="F519" s="2">
        <f t="shared" si="47"/>
        <v>4.7414637486488394E-2</v>
      </c>
      <c r="G519" s="2">
        <f t="shared" si="45"/>
        <v>3.4921933009299737E-2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4.7477999999999998</v>
      </c>
      <c r="C520" s="2">
        <f t="shared" si="42"/>
        <v>5.0633678506399598</v>
      </c>
      <c r="D520" s="2">
        <f t="shared" si="44"/>
        <v>4.9675205204432498</v>
      </c>
      <c r="E520" s="2">
        <f t="shared" si="43"/>
        <v>9.584733019670999E-2</v>
      </c>
      <c r="F520" s="2">
        <f t="shared" si="47"/>
        <v>5.7101176028532714E-2</v>
      </c>
      <c r="G520" s="2">
        <f t="shared" si="45"/>
        <v>3.8746154168177276E-2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4.7427000000000001</v>
      </c>
      <c r="C521" s="2">
        <f t="shared" si="42"/>
        <v>5.0599266428491969</v>
      </c>
      <c r="D521" s="2">
        <f t="shared" si="44"/>
        <v>4.9508671485585651</v>
      </c>
      <c r="E521" s="2">
        <f t="shared" si="43"/>
        <v>0.10905949429063178</v>
      </c>
      <c r="F521" s="2">
        <f t="shared" si="47"/>
        <v>6.7492839680952529E-2</v>
      </c>
      <c r="G521" s="2">
        <f t="shared" si="45"/>
        <v>4.1566654609679246E-2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4.7427000000000001</v>
      </c>
      <c r="C522" s="2">
        <f t="shared" si="42"/>
        <v>5.057014851641628</v>
      </c>
      <c r="D522" s="2">
        <f t="shared" si="44"/>
        <v>4.9354473597764494</v>
      </c>
      <c r="E522" s="2">
        <f t="shared" si="43"/>
        <v>0.12156749186517857</v>
      </c>
      <c r="F522" s="2">
        <f t="shared" si="47"/>
        <v>7.8307770117797743E-2</v>
      </c>
      <c r="G522" s="2">
        <f t="shared" si="45"/>
        <v>4.3259721747380825E-2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4.7427000000000001</v>
      </c>
      <c r="C523" s="2">
        <f t="shared" si="42"/>
        <v>5.0315971821583005</v>
      </c>
      <c r="D523" s="2">
        <f t="shared" si="44"/>
        <v>4.9211697775707872</v>
      </c>
      <c r="E523" s="2">
        <f t="shared" si="43"/>
        <v>0.11042740458751332</v>
      </c>
      <c r="F523" s="2">
        <f t="shared" si="47"/>
        <v>8.4731697011740853E-2</v>
      </c>
      <c r="G523" s="2">
        <f t="shared" si="45"/>
        <v>2.569570757577247E-2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4.7427000000000001</v>
      </c>
      <c r="C524" s="2">
        <f t="shared" si="42"/>
        <v>5.0100899233647151</v>
      </c>
      <c r="D524" s="2">
        <f t="shared" si="44"/>
        <v>4.9079497940470258</v>
      </c>
      <c r="E524" s="2">
        <f t="shared" si="43"/>
        <v>0.10214012931768934</v>
      </c>
      <c r="F524" s="2">
        <f t="shared" si="47"/>
        <v>8.8213383472930548E-2</v>
      </c>
      <c r="G524" s="2">
        <f t="shared" si="45"/>
        <v>1.3926745844758795E-2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4.7427000000000001</v>
      </c>
      <c r="C525" s="2">
        <f t="shared" si="42"/>
        <v>4.9918914736162971</v>
      </c>
      <c r="D525" s="2">
        <f t="shared" si="44"/>
        <v>4.895709068562061</v>
      </c>
      <c r="E525" s="2">
        <f t="shared" si="43"/>
        <v>9.6182405054236142E-2</v>
      </c>
      <c r="F525" s="2">
        <f t="shared" si="47"/>
        <v>8.9807187789191667E-2</v>
      </c>
      <c r="G525" s="2">
        <f t="shared" si="45"/>
        <v>6.3752172650444749E-3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4.7427000000000001</v>
      </c>
      <c r="C526" s="2">
        <f t="shared" si="42"/>
        <v>4.9764927853676362</v>
      </c>
      <c r="D526" s="2">
        <f t="shared" si="44"/>
        <v>4.8843750634833905</v>
      </c>
      <c r="E526" s="2">
        <f t="shared" si="43"/>
        <v>9.2117721884245718E-2</v>
      </c>
      <c r="F526" s="2">
        <f t="shared" si="47"/>
        <v>9.0269294608202488E-2</v>
      </c>
      <c r="G526" s="2">
        <f t="shared" si="45"/>
        <v>1.8484272760432297E-3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4.7427000000000001</v>
      </c>
      <c r="C527" s="2">
        <f t="shared" ref="C527:C590" si="48">$C$4*B517+C526*(1-$C$4)</f>
        <v>4.9634631260803079</v>
      </c>
      <c r="D527" s="2">
        <f t="shared" si="44"/>
        <v>4.873880614336473</v>
      </c>
      <c r="E527" s="2">
        <f t="shared" si="43"/>
        <v>8.9582511743834914E-2</v>
      </c>
      <c r="F527" s="2">
        <f t="shared" si="47"/>
        <v>9.0131938035328985E-2</v>
      </c>
      <c r="G527" s="2">
        <f t="shared" si="45"/>
        <v>-5.4942629149407063E-4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4.7427000000000001</v>
      </c>
      <c r="C528" s="2">
        <f t="shared" si="48"/>
        <v>4.930284183606414</v>
      </c>
      <c r="D528" s="2">
        <f t="shared" si="44"/>
        <v>4.8641635317930305</v>
      </c>
      <c r="E528" s="2">
        <f t="shared" si="43"/>
        <v>6.6120651813383446E-2</v>
      </c>
      <c r="F528" s="2">
        <f t="shared" si="47"/>
        <v>8.5329680790939888E-2</v>
      </c>
      <c r="G528" s="2">
        <f t="shared" si="45"/>
        <v>-1.9209028977556442E-2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4.7427000000000001</v>
      </c>
      <c r="C529" s="2">
        <f t="shared" si="48"/>
        <v>4.9022096938208115</v>
      </c>
      <c r="D529" s="2">
        <f t="shared" si="44"/>
        <v>4.8551662331416949</v>
      </c>
      <c r="E529" s="2">
        <f t="shared" si="43"/>
        <v>4.7043460679116578E-2</v>
      </c>
      <c r="F529" s="2">
        <f t="shared" si="47"/>
        <v>7.7672436768575229E-2</v>
      </c>
      <c r="G529" s="2">
        <f t="shared" si="45"/>
        <v>-3.0628976089458651E-2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4.6295000000000002</v>
      </c>
      <c r="C530" s="2">
        <f t="shared" si="48"/>
        <v>4.8784543563099172</v>
      </c>
      <c r="D530" s="2">
        <f t="shared" si="44"/>
        <v>4.8384502158719398</v>
      </c>
      <c r="E530" s="2">
        <f t="shared" si="43"/>
        <v>4.0004140437977398E-2</v>
      </c>
      <c r="F530" s="2">
        <f t="shared" si="47"/>
        <v>7.013877750245566E-2</v>
      </c>
      <c r="G530" s="2">
        <f t="shared" si="45"/>
        <v>-3.0134637064478262E-2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4.6295000000000002</v>
      </c>
      <c r="C531" s="2">
        <f t="shared" si="48"/>
        <v>4.8575690707237769</v>
      </c>
      <c r="D531" s="2">
        <f t="shared" si="44"/>
        <v>4.8229724221036481</v>
      </c>
      <c r="E531" s="2">
        <f t="shared" si="43"/>
        <v>3.4596648620128789E-2</v>
      </c>
      <c r="F531" s="2">
        <f t="shared" si="47"/>
        <v>6.303035172599028E-2</v>
      </c>
      <c r="G531" s="2">
        <f t="shared" si="45"/>
        <v>-2.8433703105861491E-2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4.6295000000000002</v>
      </c>
      <c r="C532" s="2">
        <f t="shared" si="48"/>
        <v>4.8398969059970423</v>
      </c>
      <c r="D532" s="2">
        <f t="shared" si="44"/>
        <v>4.8086411315774527</v>
      </c>
      <c r="E532" s="2">
        <f t="shared" si="43"/>
        <v>3.1255774419589599E-2</v>
      </c>
      <c r="F532" s="2">
        <f t="shared" si="47"/>
        <v>5.6675436264710145E-2</v>
      </c>
      <c r="G532" s="2">
        <f t="shared" si="45"/>
        <v>-2.5419661845120546E-2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4.6295000000000002</v>
      </c>
      <c r="C533" s="2">
        <f t="shared" si="48"/>
        <v>4.8249435358436514</v>
      </c>
      <c r="D533" s="2">
        <f t="shared" si="44"/>
        <v>4.7953714181272717</v>
      </c>
      <c r="E533" s="2">
        <f t="shared" si="43"/>
        <v>2.9572117716379687E-2</v>
      </c>
      <c r="F533" s="2">
        <f t="shared" si="47"/>
        <v>5.1254772555044056E-2</v>
      </c>
      <c r="G533" s="2">
        <f t="shared" si="45"/>
        <v>-2.168265483866437E-2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4.6295000000000002</v>
      </c>
      <c r="C534" s="2">
        <f t="shared" si="48"/>
        <v>4.8122906841753981</v>
      </c>
      <c r="D534" s="2">
        <f t="shared" si="44"/>
        <v>4.7830846464141406</v>
      </c>
      <c r="E534" s="2">
        <f t="shared" si="43"/>
        <v>2.9206037761257519E-2</v>
      </c>
      <c r="F534" s="2">
        <f t="shared" si="47"/>
        <v>4.6845025596286748E-2</v>
      </c>
      <c r="G534" s="2">
        <f t="shared" si="45"/>
        <v>-1.7638987835029228E-2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4.6295000000000002</v>
      </c>
      <c r="C535" s="2">
        <f t="shared" si="48"/>
        <v>4.801584425071491</v>
      </c>
      <c r="D535" s="2">
        <f t="shared" si="44"/>
        <v>4.7717080059390193</v>
      </c>
      <c r="E535" s="2">
        <f t="shared" si="43"/>
        <v>2.9876419132471632E-2</v>
      </c>
      <c r="F535" s="2">
        <f t="shared" si="47"/>
        <v>4.345130430352373E-2</v>
      </c>
      <c r="G535" s="2">
        <f t="shared" si="45"/>
        <v>-1.3574885171052098E-2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4.6295000000000002</v>
      </c>
      <c r="C536" s="2">
        <f t="shared" si="48"/>
        <v>4.7925252827528002</v>
      </c>
      <c r="D536" s="2">
        <f t="shared" si="44"/>
        <v>4.7611740795731663</v>
      </c>
      <c r="E536" s="2">
        <f t="shared" si="43"/>
        <v>3.1351203179633913E-2</v>
      </c>
      <c r="F536" s="2">
        <f t="shared" si="47"/>
        <v>4.1031284078745775E-2</v>
      </c>
      <c r="G536" s="2">
        <f t="shared" si="45"/>
        <v>-9.680080899111862E-3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4.6295000000000002</v>
      </c>
      <c r="C537" s="2">
        <f t="shared" si="48"/>
        <v>4.7848598546369852</v>
      </c>
      <c r="D537" s="2">
        <f t="shared" si="44"/>
        <v>4.751420444049228</v>
      </c>
      <c r="E537" s="2">
        <f t="shared" si="43"/>
        <v>3.3439410587757123E-2</v>
      </c>
      <c r="F537" s="2">
        <f t="shared" si="47"/>
        <v>3.951290938054805E-2</v>
      </c>
      <c r="G537" s="2">
        <f t="shared" si="45"/>
        <v>-6.0734987927909267E-3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4.5266000000000002</v>
      </c>
      <c r="C538" s="2">
        <f t="shared" si="48"/>
        <v>4.7783737231543721</v>
      </c>
      <c r="D538" s="2">
        <f t="shared" si="44"/>
        <v>4.7347670778233599</v>
      </c>
      <c r="E538" s="2">
        <f t="shared" si="43"/>
        <v>4.3606645331012217E-2</v>
      </c>
      <c r="F538" s="2">
        <f t="shared" si="47"/>
        <v>4.0331656570640889E-2</v>
      </c>
      <c r="G538" s="2">
        <f t="shared" si="45"/>
        <v>3.2749887603713279E-3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4.5266000000000002</v>
      </c>
      <c r="C539" s="2">
        <f t="shared" si="48"/>
        <v>4.7728854580536995</v>
      </c>
      <c r="D539" s="2">
        <f t="shared" si="44"/>
        <v>4.7193472942808894</v>
      </c>
      <c r="E539" s="2">
        <f t="shared" si="43"/>
        <v>5.3538163772810066E-2</v>
      </c>
      <c r="F539" s="2">
        <f t="shared" si="47"/>
        <v>4.2972958011074723E-2</v>
      </c>
      <c r="G539" s="2">
        <f t="shared" si="45"/>
        <v>1.0565205761735343E-2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4.5266000000000002</v>
      </c>
      <c r="C540" s="2">
        <f t="shared" si="48"/>
        <v>4.7508261568146688</v>
      </c>
      <c r="D540" s="2">
        <f t="shared" si="44"/>
        <v>4.7050697169267499</v>
      </c>
      <c r="E540" s="2">
        <f t="shared" ref="E540:E603" si="49">C540-D540</f>
        <v>4.5756439887918887E-2</v>
      </c>
      <c r="F540" s="2">
        <f t="shared" si="47"/>
        <v>4.3529654386443559E-2</v>
      </c>
      <c r="G540" s="2">
        <f t="shared" si="45"/>
        <v>2.2267855014753285E-3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4.5266000000000002</v>
      </c>
      <c r="C541" s="2">
        <f t="shared" si="48"/>
        <v>4.7321605942277971</v>
      </c>
      <c r="D541" s="2">
        <f t="shared" ref="D541:D604" si="50">$D$4*B541+(1-$D$4)*D540</f>
        <v>4.6918497378951391</v>
      </c>
      <c r="E541" s="2">
        <f t="shared" si="49"/>
        <v>4.0310856332657963E-2</v>
      </c>
      <c r="F541" s="2">
        <f t="shared" si="47"/>
        <v>4.2885894775686446E-2</v>
      </c>
      <c r="G541" s="2">
        <f t="shared" si="45"/>
        <v>-2.5750384430284837E-3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4.5266000000000002</v>
      </c>
      <c r="C542" s="2">
        <f t="shared" si="48"/>
        <v>4.7163666566542899</v>
      </c>
      <c r="D542" s="2">
        <f t="shared" si="50"/>
        <v>4.6796090165695734</v>
      </c>
      <c r="E542" s="2">
        <f t="shared" si="49"/>
        <v>3.6757640084716492E-2</v>
      </c>
      <c r="F542" s="2">
        <f t="shared" si="47"/>
        <v>4.1660243837492457E-2</v>
      </c>
      <c r="G542" s="2">
        <f t="shared" si="45"/>
        <v>-4.902603752775965E-3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4.5266000000000002</v>
      </c>
      <c r="C543" s="2">
        <f t="shared" si="48"/>
        <v>4.7030025556305528</v>
      </c>
      <c r="D543" s="2">
        <f t="shared" si="50"/>
        <v>4.6682750153421981</v>
      </c>
      <c r="E543" s="2">
        <f t="shared" si="49"/>
        <v>3.4727540288354675E-2</v>
      </c>
      <c r="F543" s="2">
        <f t="shared" si="47"/>
        <v>4.02737031276649E-2</v>
      </c>
      <c r="G543" s="2">
        <f t="shared" si="45"/>
        <v>-5.5461628393102258E-3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4.5266000000000002</v>
      </c>
      <c r="C544" s="2">
        <f t="shared" si="48"/>
        <v>4.6916944701489296</v>
      </c>
      <c r="D544" s="2">
        <f t="shared" si="50"/>
        <v>4.6577805697612948</v>
      </c>
      <c r="E544" s="2">
        <f t="shared" si="49"/>
        <v>3.3913900387634754E-2</v>
      </c>
      <c r="F544" s="2">
        <f t="shared" si="47"/>
        <v>3.9001742579658875E-2</v>
      </c>
      <c r="G544" s="2">
        <f t="shared" si="45"/>
        <v>-5.087842192024121E-3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4.5781000000000001</v>
      </c>
      <c r="C545" s="2">
        <f t="shared" si="48"/>
        <v>4.6821260901260171</v>
      </c>
      <c r="D545" s="2">
        <f t="shared" si="50"/>
        <v>4.6518783053345327</v>
      </c>
      <c r="E545" s="2">
        <f t="shared" si="49"/>
        <v>3.0247784791484378E-2</v>
      </c>
      <c r="F545" s="2">
        <f t="shared" si="47"/>
        <v>3.7250951022023977E-2</v>
      </c>
      <c r="G545" s="2">
        <f t="shared" si="45"/>
        <v>-7.0031662305395995E-3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4.5781000000000001</v>
      </c>
      <c r="C546" s="2">
        <f t="shared" si="48"/>
        <v>4.6740297685681682</v>
      </c>
      <c r="D546" s="2">
        <f t="shared" si="50"/>
        <v>4.6464132456801233</v>
      </c>
      <c r="E546" s="2">
        <f t="shared" si="49"/>
        <v>2.7616522888044948E-2</v>
      </c>
      <c r="F546" s="2">
        <f t="shared" si="47"/>
        <v>3.5324065395228171E-2</v>
      </c>
      <c r="G546" s="2">
        <f t="shared" si="45"/>
        <v>-7.7075425071832238E-3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4.5781000000000001</v>
      </c>
      <c r="C547" s="2">
        <f t="shared" si="48"/>
        <v>4.6671790349422961</v>
      </c>
      <c r="D547" s="2">
        <f t="shared" si="50"/>
        <v>4.6413530052593739</v>
      </c>
      <c r="E547" s="2">
        <f t="shared" si="49"/>
        <v>2.5826029682922247E-2</v>
      </c>
      <c r="F547" s="2">
        <f t="shared" si="47"/>
        <v>3.3424458252766985E-2</v>
      </c>
      <c r="G547" s="2">
        <f t="shared" si="45"/>
        <v>-7.5984285698447382E-3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4.5781000000000001</v>
      </c>
      <c r="C548" s="2">
        <f t="shared" si="48"/>
        <v>4.64555149110502</v>
      </c>
      <c r="D548" s="2">
        <f t="shared" si="50"/>
        <v>4.6366675974623837</v>
      </c>
      <c r="E548" s="2">
        <f t="shared" si="49"/>
        <v>8.8838936426363091E-3</v>
      </c>
      <c r="F548" s="2">
        <f t="shared" si="47"/>
        <v>2.8516345330740853E-2</v>
      </c>
      <c r="G548" s="2">
        <f t="shared" ref="G548:G611" si="51">E548-F548</f>
        <v>-1.9632451688104544E-2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4.5781000000000001</v>
      </c>
      <c r="C549" s="2">
        <f t="shared" si="48"/>
        <v>4.6272512617042478</v>
      </c>
      <c r="D549" s="2">
        <f t="shared" si="50"/>
        <v>4.6323292569096148</v>
      </c>
      <c r="E549" s="2">
        <f t="shared" si="49"/>
        <v>-5.077995205367003E-3</v>
      </c>
      <c r="F549" s="2">
        <f t="shared" ref="F549:F612" si="53">(E549*(2/(10)))+((1-(2/10))*F548)</f>
        <v>2.1797477223519282E-2</v>
      </c>
      <c r="G549" s="2">
        <f t="shared" si="51"/>
        <v>-2.6875472428886285E-2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4.5781000000000001</v>
      </c>
      <c r="C550" s="2">
        <f t="shared" si="48"/>
        <v>4.6117664522112864</v>
      </c>
      <c r="D550" s="2">
        <f t="shared" si="50"/>
        <v>4.6283122749163104</v>
      </c>
      <c r="E550" s="2">
        <f t="shared" si="49"/>
        <v>-1.6545822705023916E-2</v>
      </c>
      <c r="F550" s="2">
        <f t="shared" si="53"/>
        <v>1.4128817237810645E-2</v>
      </c>
      <c r="G550" s="2">
        <f t="shared" si="51"/>
        <v>-3.067463994283456E-2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4.5781000000000001</v>
      </c>
      <c r="C551" s="2">
        <f t="shared" si="48"/>
        <v>4.5986639211018581</v>
      </c>
      <c r="D551" s="2">
        <f t="shared" si="50"/>
        <v>4.624592847144732</v>
      </c>
      <c r="E551" s="2">
        <f t="shared" si="49"/>
        <v>-2.592892604287389E-2</v>
      </c>
      <c r="F551" s="2">
        <f t="shared" si="53"/>
        <v>6.1172685816737382E-3</v>
      </c>
      <c r="G551" s="2">
        <f t="shared" si="51"/>
        <v>-3.2046194624547629E-2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4.5781000000000001</v>
      </c>
      <c r="C552" s="2">
        <f t="shared" si="48"/>
        <v>4.5875771640092644</v>
      </c>
      <c r="D552" s="2">
        <f t="shared" si="50"/>
        <v>4.621148932541419</v>
      </c>
      <c r="E552" s="2">
        <f t="shared" si="49"/>
        <v>-3.35717685321546E-2</v>
      </c>
      <c r="F552" s="2">
        <f t="shared" si="53"/>
        <v>-1.8205388410919288E-3</v>
      </c>
      <c r="G552" s="2">
        <f t="shared" si="51"/>
        <v>-3.1751229691062671E-2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4.5781000000000001</v>
      </c>
      <c r="C553" s="2">
        <f t="shared" si="48"/>
        <v>4.5781960618539932</v>
      </c>
      <c r="D553" s="2">
        <f t="shared" si="50"/>
        <v>4.6179601227235363</v>
      </c>
      <c r="E553" s="2">
        <f t="shared" si="49"/>
        <v>-3.9764060869543094E-2</v>
      </c>
      <c r="F553" s="2">
        <f t="shared" si="53"/>
        <v>-9.4092432467821618E-3</v>
      </c>
      <c r="G553" s="2">
        <f t="shared" si="51"/>
        <v>-3.0354817622760932E-2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4.5781000000000001</v>
      </c>
      <c r="C554" s="2">
        <f t="shared" si="48"/>
        <v>4.5702582061841479</v>
      </c>
      <c r="D554" s="2">
        <f t="shared" si="50"/>
        <v>4.6150075210403116</v>
      </c>
      <c r="E554" s="2">
        <f t="shared" si="49"/>
        <v>-4.4749314856163735E-2</v>
      </c>
      <c r="F554" s="2">
        <f t="shared" si="53"/>
        <v>-1.6477257568658477E-2</v>
      </c>
      <c r="G554" s="2">
        <f t="shared" si="51"/>
        <v>-2.8272057287505259E-2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4.5781000000000001</v>
      </c>
      <c r="C555" s="2">
        <f t="shared" si="48"/>
        <v>4.5714646360019717</v>
      </c>
      <c r="D555" s="2">
        <f t="shared" si="50"/>
        <v>4.6122736305928811</v>
      </c>
      <c r="E555" s="2">
        <f t="shared" si="49"/>
        <v>-4.0808994590909364E-2</v>
      </c>
      <c r="F555" s="2">
        <f t="shared" si="53"/>
        <v>-2.1343604973108658E-2</v>
      </c>
      <c r="G555" s="2">
        <f t="shared" si="51"/>
        <v>-1.9465389617800706E-2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4.5781000000000001</v>
      </c>
      <c r="C556" s="2">
        <f t="shared" si="48"/>
        <v>4.5724854612324375</v>
      </c>
      <c r="D556" s="2">
        <f t="shared" si="50"/>
        <v>4.6097422505489645</v>
      </c>
      <c r="E556" s="2">
        <f t="shared" si="49"/>
        <v>-3.7256789316526984E-2</v>
      </c>
      <c r="F556" s="2">
        <f t="shared" si="53"/>
        <v>-2.4526241841792324E-2</v>
      </c>
      <c r="G556" s="2">
        <f t="shared" si="51"/>
        <v>-1.273054747473466E-2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4.5781000000000001</v>
      </c>
      <c r="C557" s="2">
        <f t="shared" si="48"/>
        <v>4.5733492364274468</v>
      </c>
      <c r="D557" s="2">
        <f t="shared" si="50"/>
        <v>4.6073983801379308</v>
      </c>
      <c r="E557" s="2">
        <f t="shared" si="49"/>
        <v>-3.4049143710483953E-2</v>
      </c>
      <c r="F557" s="2">
        <f t="shared" si="53"/>
        <v>-2.6430822215530652E-2</v>
      </c>
      <c r="G557" s="2">
        <f t="shared" si="51"/>
        <v>-7.6183214949533014E-3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4.5008999999999997</v>
      </c>
      <c r="C558" s="2">
        <f t="shared" si="48"/>
        <v>4.5740801231309165</v>
      </c>
      <c r="D558" s="2">
        <f t="shared" si="50"/>
        <v>4.5995096112388252</v>
      </c>
      <c r="E558" s="2">
        <f t="shared" si="49"/>
        <v>-2.5429488107908682E-2</v>
      </c>
      <c r="F558" s="2">
        <f t="shared" si="53"/>
        <v>-2.6230555394006261E-2</v>
      </c>
      <c r="G558" s="2">
        <f t="shared" si="51"/>
        <v>8.0106728609757871E-4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4.5008999999999997</v>
      </c>
      <c r="C559" s="2">
        <f t="shared" si="48"/>
        <v>4.5746985657261598</v>
      </c>
      <c r="D559" s="2">
        <f t="shared" si="50"/>
        <v>4.5922051955915046</v>
      </c>
      <c r="E559" s="2">
        <f t="shared" si="49"/>
        <v>-1.7506629865344792E-2</v>
      </c>
      <c r="F559" s="2">
        <f t="shared" si="53"/>
        <v>-2.4485770288273968E-2</v>
      </c>
      <c r="G559" s="2">
        <f t="shared" si="51"/>
        <v>6.9791404229291761E-3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4.5008999999999997</v>
      </c>
      <c r="C560" s="2">
        <f t="shared" si="48"/>
        <v>4.5752218633067505</v>
      </c>
      <c r="D560" s="2">
        <f t="shared" si="50"/>
        <v>4.5854418477699115</v>
      </c>
      <c r="E560" s="2">
        <f t="shared" si="49"/>
        <v>-1.0219984463160969E-2</v>
      </c>
      <c r="F560" s="2">
        <f t="shared" si="53"/>
        <v>-2.1632613123251369E-2</v>
      </c>
      <c r="G560" s="2">
        <f t="shared" si="51"/>
        <v>1.14126286600904E-2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4.5008999999999997</v>
      </c>
      <c r="C561" s="2">
        <f t="shared" si="48"/>
        <v>4.5756646535672507</v>
      </c>
      <c r="D561" s="2">
        <f t="shared" si="50"/>
        <v>4.5791794886758446</v>
      </c>
      <c r="E561" s="2">
        <f t="shared" si="49"/>
        <v>-3.5148351085938501E-3</v>
      </c>
      <c r="F561" s="2">
        <f t="shared" si="53"/>
        <v>-1.8009057520319869E-2</v>
      </c>
      <c r="G561" s="2">
        <f t="shared" si="51"/>
        <v>1.4494222411726019E-2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4.5008999999999997</v>
      </c>
      <c r="C562" s="2">
        <f t="shared" si="48"/>
        <v>4.5760393222492119</v>
      </c>
      <c r="D562" s="2">
        <f t="shared" si="50"/>
        <v>4.5733810080331896</v>
      </c>
      <c r="E562" s="2">
        <f t="shared" si="49"/>
        <v>2.6583142160223616E-3</v>
      </c>
      <c r="F562" s="2">
        <f t="shared" si="53"/>
        <v>-1.3875583173051424E-2</v>
      </c>
      <c r="G562" s="2">
        <f t="shared" si="51"/>
        <v>1.6533897389073786E-2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4.5008999999999997</v>
      </c>
      <c r="C563" s="2">
        <f t="shared" si="48"/>
        <v>4.5763563495954873</v>
      </c>
      <c r="D563" s="2">
        <f t="shared" si="50"/>
        <v>4.5680120444751759</v>
      </c>
      <c r="E563" s="2">
        <f t="shared" si="49"/>
        <v>8.3443051203113683E-3</v>
      </c>
      <c r="F563" s="2">
        <f t="shared" si="53"/>
        <v>-9.4316055143788668E-3</v>
      </c>
      <c r="G563" s="2">
        <f t="shared" si="51"/>
        <v>1.7775910634690237E-2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4.5008999999999997</v>
      </c>
      <c r="C564" s="2">
        <f t="shared" si="48"/>
        <v>4.5766246035038742</v>
      </c>
      <c r="D564" s="2">
        <f t="shared" si="50"/>
        <v>4.5630407819214591</v>
      </c>
      <c r="E564" s="2">
        <f t="shared" si="49"/>
        <v>1.3583821582415112E-2</v>
      </c>
      <c r="F564" s="2">
        <f t="shared" si="53"/>
        <v>-4.828520095020071E-3</v>
      </c>
      <c r="G564" s="2">
        <f t="shared" si="51"/>
        <v>1.8412341677435183E-2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4.5008999999999997</v>
      </c>
      <c r="C565" s="2">
        <f t="shared" si="48"/>
        <v>4.5768515875802009</v>
      </c>
      <c r="D565" s="2">
        <f t="shared" si="50"/>
        <v>4.5584377610383884</v>
      </c>
      <c r="E565" s="2">
        <f t="shared" si="49"/>
        <v>1.8413826541812561E-2</v>
      </c>
      <c r="F565" s="2">
        <f t="shared" si="53"/>
        <v>-1.8005076765354464E-4</v>
      </c>
      <c r="G565" s="2">
        <f t="shared" si="51"/>
        <v>1.8593877309466107E-2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4.5008999999999997</v>
      </c>
      <c r="C566" s="2">
        <f t="shared" si="48"/>
        <v>4.5770436510294008</v>
      </c>
      <c r="D566" s="2">
        <f t="shared" si="50"/>
        <v>4.554175704665175</v>
      </c>
      <c r="E566" s="2">
        <f t="shared" si="49"/>
        <v>2.2867946364225844E-2</v>
      </c>
      <c r="F566" s="2">
        <f t="shared" si="53"/>
        <v>4.4295486587223329E-3</v>
      </c>
      <c r="G566" s="2">
        <f t="shared" si="51"/>
        <v>1.8438397705503512E-2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4.5008999999999997</v>
      </c>
      <c r="C567" s="2">
        <f t="shared" si="48"/>
        <v>4.5772061662556469</v>
      </c>
      <c r="D567" s="2">
        <f t="shared" si="50"/>
        <v>4.5502293561714584</v>
      </c>
      <c r="E567" s="2">
        <f t="shared" si="49"/>
        <v>2.6976810084188507E-2</v>
      </c>
      <c r="F567" s="2">
        <f t="shared" si="53"/>
        <v>8.9390009438155681E-3</v>
      </c>
      <c r="G567" s="2">
        <f t="shared" si="51"/>
        <v>1.8037809140372937E-2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4.5008999999999997</v>
      </c>
      <c r="C568" s="2">
        <f t="shared" si="48"/>
        <v>4.5654667560624702</v>
      </c>
      <c r="D568" s="2">
        <f t="shared" si="50"/>
        <v>4.5465753297883875</v>
      </c>
      <c r="E568" s="2">
        <f t="shared" si="49"/>
        <v>1.889142627408269E-2</v>
      </c>
      <c r="F568" s="2">
        <f t="shared" si="53"/>
        <v>1.0929486009868993E-2</v>
      </c>
      <c r="G568" s="2">
        <f t="shared" si="51"/>
        <v>7.9619402642136967E-3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4.5008999999999997</v>
      </c>
      <c r="C569" s="2">
        <f t="shared" si="48"/>
        <v>4.5555334089759363</v>
      </c>
      <c r="D569" s="2">
        <f t="shared" si="50"/>
        <v>4.5431919720262846</v>
      </c>
      <c r="E569" s="2">
        <f t="shared" si="49"/>
        <v>1.234143694965173E-2</v>
      </c>
      <c r="F569" s="2">
        <f t="shared" si="53"/>
        <v>1.1211876197825541E-2</v>
      </c>
      <c r="G569" s="2">
        <f t="shared" si="51"/>
        <v>1.1295607518261881E-3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4.4752000000000001</v>
      </c>
      <c r="C570" s="2">
        <f t="shared" si="48"/>
        <v>4.5471282691334842</v>
      </c>
      <c r="D570" s="2">
        <f t="shared" si="50"/>
        <v>4.5381555296539675</v>
      </c>
      <c r="E570" s="2">
        <f t="shared" si="49"/>
        <v>8.9727394795167115E-3</v>
      </c>
      <c r="F570" s="2">
        <f t="shared" si="53"/>
        <v>1.0764048854163776E-2</v>
      </c>
      <c r="G570" s="2">
        <f t="shared" si="51"/>
        <v>-1.7913093746470647E-3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4.4752000000000001</v>
      </c>
      <c r="C571" s="2">
        <f t="shared" si="48"/>
        <v>4.5400162277283327</v>
      </c>
      <c r="D571" s="2">
        <f t="shared" si="50"/>
        <v>4.5334921570870073</v>
      </c>
      <c r="E571" s="2">
        <f t="shared" si="49"/>
        <v>6.5240706413254301E-3</v>
      </c>
      <c r="F571" s="2">
        <f t="shared" si="53"/>
        <v>9.9160532115961063E-3</v>
      </c>
      <c r="G571" s="2">
        <f t="shared" si="51"/>
        <v>-3.3919825702706762E-3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4.4752000000000001</v>
      </c>
      <c r="C572" s="2">
        <f t="shared" si="48"/>
        <v>4.5339983465393585</v>
      </c>
      <c r="D572" s="2">
        <f t="shared" si="50"/>
        <v>4.5291742195250064</v>
      </c>
      <c r="E572" s="2">
        <f t="shared" si="49"/>
        <v>4.8241270143520865E-3</v>
      </c>
      <c r="F572" s="2">
        <f t="shared" si="53"/>
        <v>8.8976679721473016E-3</v>
      </c>
      <c r="G572" s="2">
        <f t="shared" si="51"/>
        <v>-4.0735409577952152E-3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4.4494999999999996</v>
      </c>
      <c r="C573" s="2">
        <f t="shared" si="48"/>
        <v>4.528906293225611</v>
      </c>
      <c r="D573" s="2">
        <f t="shared" si="50"/>
        <v>4.523272425486117</v>
      </c>
      <c r="E573" s="2">
        <f t="shared" si="49"/>
        <v>5.6338677394940362E-3</v>
      </c>
      <c r="F573" s="2">
        <f t="shared" si="53"/>
        <v>8.2449079256166485E-3</v>
      </c>
      <c r="G573" s="2">
        <f t="shared" si="51"/>
        <v>-2.6110401861226123E-3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4.4494999999999996</v>
      </c>
      <c r="C574" s="2">
        <f t="shared" si="48"/>
        <v>4.5245976327293631</v>
      </c>
      <c r="D574" s="2">
        <f t="shared" si="50"/>
        <v>4.5178078013760343</v>
      </c>
      <c r="E574" s="2">
        <f t="shared" si="49"/>
        <v>6.7898313533287791E-3</v>
      </c>
      <c r="F574" s="2">
        <f t="shared" si="53"/>
        <v>7.9538926111590753E-3</v>
      </c>
      <c r="G574" s="2">
        <f t="shared" si="51"/>
        <v>-1.1640612578302963E-3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4.4494999999999996</v>
      </c>
      <c r="C575" s="2">
        <f t="shared" si="48"/>
        <v>4.5209518430786915</v>
      </c>
      <c r="D575" s="2">
        <f t="shared" si="50"/>
        <v>4.5127479642370689</v>
      </c>
      <c r="E575" s="2">
        <f t="shared" si="49"/>
        <v>8.2038788416225472E-3</v>
      </c>
      <c r="F575" s="2">
        <f t="shared" si="53"/>
        <v>8.0038898572517697E-3</v>
      </c>
      <c r="G575" s="2">
        <f t="shared" si="51"/>
        <v>1.999889843707775E-4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4.4494999999999996</v>
      </c>
      <c r="C576" s="2">
        <f t="shared" si="48"/>
        <v>4.517866944143508</v>
      </c>
      <c r="D576" s="2">
        <f t="shared" si="50"/>
        <v>4.5080629298491379</v>
      </c>
      <c r="E576" s="2">
        <f t="shared" si="49"/>
        <v>9.8040142943700559E-3</v>
      </c>
      <c r="F576" s="2">
        <f t="shared" si="53"/>
        <v>8.3639147446754273E-3</v>
      </c>
      <c r="G576" s="2">
        <f t="shared" si="51"/>
        <v>1.4400995496946286E-3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4.4494999999999996</v>
      </c>
      <c r="C577" s="2">
        <f t="shared" si="48"/>
        <v>4.5152566450445066</v>
      </c>
      <c r="D577" s="2">
        <f t="shared" si="50"/>
        <v>4.503724935045498</v>
      </c>
      <c r="E577" s="2">
        <f t="shared" si="49"/>
        <v>1.1531709999008655E-2</v>
      </c>
      <c r="F577" s="2">
        <f t="shared" si="53"/>
        <v>8.9974737955420721E-3</v>
      </c>
      <c r="G577" s="2">
        <f t="shared" si="51"/>
        <v>2.5342362034665826E-3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4.4494999999999996</v>
      </c>
      <c r="C578" s="2">
        <f t="shared" si="48"/>
        <v>4.5130479304222746</v>
      </c>
      <c r="D578" s="2">
        <f t="shared" si="50"/>
        <v>4.4997082731902758</v>
      </c>
      <c r="E578" s="2">
        <f t="shared" si="49"/>
        <v>1.3339657231998814E-2</v>
      </c>
      <c r="F578" s="2">
        <f t="shared" si="53"/>
        <v>9.8659104828334211E-3</v>
      </c>
      <c r="G578" s="2">
        <f t="shared" si="51"/>
        <v>3.4737467491653927E-3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4.3209</v>
      </c>
      <c r="C579" s="2">
        <f t="shared" si="48"/>
        <v>4.5111790180496172</v>
      </c>
      <c r="D579" s="2">
        <f t="shared" si="50"/>
        <v>4.4864632159169222</v>
      </c>
      <c r="E579" s="2">
        <f t="shared" si="49"/>
        <v>2.4715802132694975E-2</v>
      </c>
      <c r="F579" s="2">
        <f t="shared" si="53"/>
        <v>1.2835888812805733E-2</v>
      </c>
      <c r="G579" s="2">
        <f t="shared" si="51"/>
        <v>1.1879913319889242E-2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4.3209</v>
      </c>
      <c r="C580" s="2">
        <f t="shared" si="48"/>
        <v>4.5056437845035227</v>
      </c>
      <c r="D580" s="2">
        <f t="shared" si="50"/>
        <v>4.4741992739971499</v>
      </c>
      <c r="E580" s="2">
        <f t="shared" si="49"/>
        <v>3.1444510506372758E-2</v>
      </c>
      <c r="F580" s="2">
        <f t="shared" si="53"/>
        <v>1.6557613151519136E-2</v>
      </c>
      <c r="G580" s="2">
        <f t="shared" si="51"/>
        <v>1.4886897354853622E-2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4.3209</v>
      </c>
      <c r="C581" s="2">
        <f t="shared" si="48"/>
        <v>4.5009601253491347</v>
      </c>
      <c r="D581" s="2">
        <f t="shared" si="50"/>
        <v>4.4628437722195828</v>
      </c>
      <c r="E581" s="2">
        <f t="shared" si="49"/>
        <v>3.8116353129551861E-2</v>
      </c>
      <c r="F581" s="2">
        <f t="shared" si="53"/>
        <v>2.0869361147125683E-2</v>
      </c>
      <c r="G581" s="2">
        <f t="shared" si="51"/>
        <v>1.7246991982426178E-2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4.3209</v>
      </c>
      <c r="C582" s="2">
        <f t="shared" si="48"/>
        <v>4.4969970291415757</v>
      </c>
      <c r="D582" s="2">
        <f t="shared" si="50"/>
        <v>4.4523294187218356</v>
      </c>
      <c r="E582" s="2">
        <f t="shared" si="49"/>
        <v>4.46676104197401E-2</v>
      </c>
      <c r="F582" s="2">
        <f t="shared" si="53"/>
        <v>2.5629011001648563E-2</v>
      </c>
      <c r="G582" s="2">
        <f t="shared" si="51"/>
        <v>1.9038599418091537E-2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4.3209</v>
      </c>
      <c r="C583" s="2">
        <f t="shared" si="48"/>
        <v>4.4896897938890259</v>
      </c>
      <c r="D583" s="2">
        <f t="shared" si="50"/>
        <v>4.4425939062239221</v>
      </c>
      <c r="E583" s="2">
        <f t="shared" si="49"/>
        <v>4.7095887665103753E-2</v>
      </c>
      <c r="F583" s="2">
        <f t="shared" si="53"/>
        <v>2.9922386334339607E-2</v>
      </c>
      <c r="G583" s="2">
        <f t="shared" si="51"/>
        <v>1.7173501330764146E-2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4.3209</v>
      </c>
      <c r="C584" s="2">
        <f t="shared" si="48"/>
        <v>4.4835067486753299</v>
      </c>
      <c r="D584" s="2">
        <f t="shared" si="50"/>
        <v>4.4335795427999276</v>
      </c>
      <c r="E584" s="2">
        <f t="shared" si="49"/>
        <v>4.9927205875402336E-2</v>
      </c>
      <c r="F584" s="2">
        <f t="shared" si="53"/>
        <v>3.3923350242552157E-2</v>
      </c>
      <c r="G584" s="2">
        <f t="shared" si="51"/>
        <v>1.6003855632850179E-2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4.3209</v>
      </c>
      <c r="C585" s="2">
        <f t="shared" si="48"/>
        <v>4.4782749411868181</v>
      </c>
      <c r="D585" s="2">
        <f t="shared" si="50"/>
        <v>4.4252329099999326</v>
      </c>
      <c r="E585" s="2">
        <f t="shared" si="49"/>
        <v>5.3042031186885552E-2</v>
      </c>
      <c r="F585" s="2">
        <f t="shared" si="53"/>
        <v>3.7747086431418837E-2</v>
      </c>
      <c r="G585" s="2">
        <f t="shared" si="51"/>
        <v>1.5294944755466715E-2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4.3209</v>
      </c>
      <c r="C586" s="2">
        <f t="shared" si="48"/>
        <v>4.4738480271580769</v>
      </c>
      <c r="D586" s="2">
        <f t="shared" si="50"/>
        <v>4.4175045462962341</v>
      </c>
      <c r="E586" s="2">
        <f t="shared" si="49"/>
        <v>5.6343480861842821E-2</v>
      </c>
      <c r="F586" s="2">
        <f t="shared" si="53"/>
        <v>4.146636531750364E-2</v>
      </c>
      <c r="G586" s="2">
        <f t="shared" si="51"/>
        <v>1.4877115544339181E-2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4.3209</v>
      </c>
      <c r="C587" s="2">
        <f t="shared" si="48"/>
        <v>4.4701021768260656</v>
      </c>
      <c r="D587" s="2">
        <f t="shared" si="50"/>
        <v>4.4103486539779944</v>
      </c>
      <c r="E587" s="2">
        <f t="shared" si="49"/>
        <v>5.9753522848071228E-2</v>
      </c>
      <c r="F587" s="2">
        <f t="shared" si="53"/>
        <v>4.5123796823617154E-2</v>
      </c>
      <c r="G587" s="2">
        <f t="shared" si="51"/>
        <v>1.4629726024454073E-2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4.3209</v>
      </c>
      <c r="C588" s="2">
        <f t="shared" si="48"/>
        <v>4.4669326111605177</v>
      </c>
      <c r="D588" s="2">
        <f t="shared" si="50"/>
        <v>4.4037228277574023</v>
      </c>
      <c r="E588" s="2">
        <f t="shared" si="49"/>
        <v>6.3209783403115338E-2</v>
      </c>
      <c r="F588" s="2">
        <f t="shared" si="53"/>
        <v>4.874099413951679E-2</v>
      </c>
      <c r="G588" s="2">
        <f t="shared" si="51"/>
        <v>1.4468789263598549E-2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4.3209</v>
      </c>
      <c r="C589" s="2">
        <f t="shared" si="48"/>
        <v>4.4444660555973607</v>
      </c>
      <c r="D589" s="2">
        <f t="shared" si="50"/>
        <v>4.3975878034790759</v>
      </c>
      <c r="E589" s="2">
        <f t="shared" si="49"/>
        <v>4.6878252118284891E-2</v>
      </c>
      <c r="F589" s="2">
        <f t="shared" si="53"/>
        <v>4.836844573527041E-2</v>
      </c>
      <c r="G589" s="2">
        <f t="shared" si="51"/>
        <v>-1.490193616985519E-3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4.3209</v>
      </c>
      <c r="C590" s="2">
        <f t="shared" si="48"/>
        <v>4.4254558931977668</v>
      </c>
      <c r="D590" s="2">
        <f t="shared" si="50"/>
        <v>4.3919072254435889</v>
      </c>
      <c r="E590" s="2">
        <f t="shared" si="49"/>
        <v>3.3548667754177863E-2</v>
      </c>
      <c r="F590" s="2">
        <f t="shared" si="53"/>
        <v>4.5404490139051908E-2</v>
      </c>
      <c r="G590" s="2">
        <f t="shared" si="51"/>
        <v>-1.1855822384874044E-2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4.3209</v>
      </c>
      <c r="C591" s="2">
        <f t="shared" ref="C591:C654" si="54">$C$4*B581+C590*(1-$C$4)</f>
        <v>4.4093703711673413</v>
      </c>
      <c r="D591" s="2">
        <f t="shared" si="50"/>
        <v>4.3866474309662857</v>
      </c>
      <c r="E591" s="2">
        <f t="shared" si="49"/>
        <v>2.2722940201055586E-2</v>
      </c>
      <c r="F591" s="2">
        <f t="shared" si="53"/>
        <v>4.0868180151452639E-2</v>
      </c>
      <c r="G591" s="2">
        <f t="shared" si="51"/>
        <v>-1.8145239950397053E-2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4.3209</v>
      </c>
      <c r="C592" s="2">
        <f t="shared" si="54"/>
        <v>4.3957595448339042</v>
      </c>
      <c r="D592" s="2">
        <f t="shared" si="50"/>
        <v>4.381777250894709</v>
      </c>
      <c r="E592" s="2">
        <f t="shared" si="49"/>
        <v>1.3982293939195145E-2</v>
      </c>
      <c r="F592" s="2">
        <f t="shared" si="53"/>
        <v>3.5491002909001146E-2</v>
      </c>
      <c r="G592" s="2">
        <f t="shared" si="51"/>
        <v>-2.1508708969806001E-2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4.3209</v>
      </c>
      <c r="C593" s="2">
        <f t="shared" si="54"/>
        <v>4.3842426917825339</v>
      </c>
      <c r="D593" s="2">
        <f t="shared" si="50"/>
        <v>4.3772678249025079</v>
      </c>
      <c r="E593" s="2">
        <f t="shared" si="49"/>
        <v>6.9748668800260205E-3</v>
      </c>
      <c r="F593" s="2">
        <f t="shared" si="53"/>
        <v>2.9787775703206121E-2</v>
      </c>
      <c r="G593" s="2">
        <f t="shared" si="51"/>
        <v>-2.28129088231801E-2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4.3209</v>
      </c>
      <c r="C594" s="2">
        <f t="shared" si="54"/>
        <v>4.3744976622775287</v>
      </c>
      <c r="D594" s="2">
        <f t="shared" si="50"/>
        <v>4.3730924304652845</v>
      </c>
      <c r="E594" s="2">
        <f t="shared" si="49"/>
        <v>1.4052318122441676E-3</v>
      </c>
      <c r="F594" s="2">
        <f t="shared" si="53"/>
        <v>2.4111266925013732E-2</v>
      </c>
      <c r="G594" s="2">
        <f t="shared" si="51"/>
        <v>-2.2706035112769564E-2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4.3209</v>
      </c>
      <c r="C595" s="2">
        <f t="shared" si="54"/>
        <v>4.3662518680809859</v>
      </c>
      <c r="D595" s="2">
        <f t="shared" si="50"/>
        <v>4.3692263245048926</v>
      </c>
      <c r="E595" s="2">
        <f t="shared" si="49"/>
        <v>-2.9744564239067017E-3</v>
      </c>
      <c r="F595" s="2">
        <f t="shared" si="53"/>
        <v>1.8694122255229647E-2</v>
      </c>
      <c r="G595" s="2">
        <f t="shared" si="51"/>
        <v>-2.1668578679136349E-2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4.2694000000000001</v>
      </c>
      <c r="C596" s="2">
        <f t="shared" si="54"/>
        <v>4.3592746576069876</v>
      </c>
      <c r="D596" s="2">
        <f t="shared" si="50"/>
        <v>4.3618317819489745</v>
      </c>
      <c r="E596" s="2">
        <f t="shared" si="49"/>
        <v>-2.5571243419868495E-3</v>
      </c>
      <c r="F596" s="2">
        <f t="shared" si="53"/>
        <v>1.4443872935786349E-2</v>
      </c>
      <c r="G596" s="2">
        <f t="shared" si="51"/>
        <v>-1.7000997277773197E-2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4.2694000000000001</v>
      </c>
      <c r="C597" s="2">
        <f t="shared" si="54"/>
        <v>4.3533708641289897</v>
      </c>
      <c r="D597" s="2">
        <f t="shared" si="50"/>
        <v>4.3549849832860872</v>
      </c>
      <c r="E597" s="2">
        <f t="shared" si="49"/>
        <v>-1.6141191570975266E-3</v>
      </c>
      <c r="F597" s="2">
        <f t="shared" si="53"/>
        <v>1.1232274517209574E-2</v>
      </c>
      <c r="G597" s="2">
        <f t="shared" si="51"/>
        <v>-1.2846393674307101E-2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4.3209</v>
      </c>
      <c r="C598" s="2">
        <f t="shared" si="54"/>
        <v>4.3483753465706831</v>
      </c>
      <c r="D598" s="2">
        <f t="shared" si="50"/>
        <v>4.3524601697093397</v>
      </c>
      <c r="E598" s="2">
        <f t="shared" si="49"/>
        <v>-4.0848231386565459E-3</v>
      </c>
      <c r="F598" s="2">
        <f t="shared" si="53"/>
        <v>8.1688549860363495E-3</v>
      </c>
      <c r="G598" s="2">
        <f t="shared" si="51"/>
        <v>-1.2253678124692895E-2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4.3209</v>
      </c>
      <c r="C599" s="2">
        <f t="shared" si="54"/>
        <v>4.3441483701751933</v>
      </c>
      <c r="D599" s="2">
        <f t="shared" si="50"/>
        <v>4.3501223793604993</v>
      </c>
      <c r="E599" s="2">
        <f t="shared" si="49"/>
        <v>-5.9740091853059951E-3</v>
      </c>
      <c r="F599" s="2">
        <f t="shared" si="53"/>
        <v>5.3402821517678813E-3</v>
      </c>
      <c r="G599" s="2">
        <f t="shared" si="51"/>
        <v>-1.1314291337073876E-2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4.3209</v>
      </c>
      <c r="C600" s="2">
        <f t="shared" si="54"/>
        <v>4.3405716978405477</v>
      </c>
      <c r="D600" s="2">
        <f t="shared" si="50"/>
        <v>4.3479577586671292</v>
      </c>
      <c r="E600" s="2">
        <f t="shared" si="49"/>
        <v>-7.386060826581442E-3</v>
      </c>
      <c r="F600" s="2">
        <f t="shared" si="53"/>
        <v>2.7950135560980164E-3</v>
      </c>
      <c r="G600" s="2">
        <f t="shared" si="51"/>
        <v>-1.0181074382679459E-2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4.3209</v>
      </c>
      <c r="C601" s="2">
        <f t="shared" si="54"/>
        <v>4.337545282788156</v>
      </c>
      <c r="D601" s="2">
        <f t="shared" si="50"/>
        <v>4.3459534802473421</v>
      </c>
      <c r="E601" s="2">
        <f t="shared" si="49"/>
        <v>-8.4081974591860842E-3</v>
      </c>
      <c r="F601" s="2">
        <f t="shared" si="53"/>
        <v>5.5437135304119644E-4</v>
      </c>
      <c r="G601" s="2">
        <f t="shared" si="51"/>
        <v>-8.9625688122272808E-3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4.3209</v>
      </c>
      <c r="C602" s="2">
        <f t="shared" si="54"/>
        <v>4.3349844700515163</v>
      </c>
      <c r="D602" s="2">
        <f t="shared" si="50"/>
        <v>4.3440976668956868</v>
      </c>
      <c r="E602" s="2">
        <f t="shared" si="49"/>
        <v>-9.1131968441704458E-3</v>
      </c>
      <c r="F602" s="2">
        <f t="shared" si="53"/>
        <v>-1.3791422864011321E-3</v>
      </c>
      <c r="G602" s="2">
        <f t="shared" si="51"/>
        <v>-7.734054557769314E-3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6">
        <f>TITRES_STAT!D606</f>
        <v>4.218</v>
      </c>
      <c r="C603" s="2">
        <f t="shared" si="54"/>
        <v>4.3328176285051292</v>
      </c>
      <c r="D603" s="2">
        <f t="shared" si="50"/>
        <v>4.3347570989774873</v>
      </c>
      <c r="E603" s="2">
        <f t="shared" si="49"/>
        <v>-1.9394704723580958E-3</v>
      </c>
      <c r="F603" s="2">
        <f t="shared" si="53"/>
        <v>-1.491207923592525E-3</v>
      </c>
      <c r="G603" s="2">
        <f t="shared" si="51"/>
        <v>-4.482625487655708E-4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6">
        <f>TITRES_STAT!D607</f>
        <v>4.3209</v>
      </c>
      <c r="C604" s="2">
        <f t="shared" si="54"/>
        <v>4.3309841471966477</v>
      </c>
      <c r="D604" s="2">
        <f t="shared" si="50"/>
        <v>4.333730647201377</v>
      </c>
      <c r="E604" s="2">
        <f t="shared" ref="E604:E667" si="55">C604-D604</f>
        <v>-2.7465000047293131E-3</v>
      </c>
      <c r="F604" s="2">
        <f t="shared" si="53"/>
        <v>-1.7422663398198829E-3</v>
      </c>
      <c r="G604" s="2">
        <f t="shared" si="51"/>
        <v>-1.0042336649094302E-3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6">
        <f>TITRES_STAT!D608</f>
        <v>4.3209</v>
      </c>
      <c r="C605" s="2">
        <f t="shared" si="54"/>
        <v>4.3294327399356245</v>
      </c>
      <c r="D605" s="2">
        <f t="shared" ref="D605:D668" si="56">$D$4*B605+(1-$D$4)*D604</f>
        <v>4.3327802288901633</v>
      </c>
      <c r="E605" s="2">
        <f t="shared" si="55"/>
        <v>-3.3474889545388464E-3</v>
      </c>
      <c r="F605" s="2">
        <f t="shared" si="53"/>
        <v>-2.0633108627636757E-3</v>
      </c>
      <c r="G605" s="2">
        <f t="shared" si="51"/>
        <v>-1.2841780917751708E-3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4.3209</v>
      </c>
      <c r="C606" s="2">
        <f t="shared" si="54"/>
        <v>4.3201969337916823</v>
      </c>
      <c r="D606" s="2">
        <f t="shared" si="56"/>
        <v>4.331900211935336</v>
      </c>
      <c r="E606" s="2">
        <f t="shared" si="55"/>
        <v>-1.1703278143653684E-2</v>
      </c>
      <c r="F606" s="2">
        <f t="shared" si="53"/>
        <v>-3.991304318941678E-3</v>
      </c>
      <c r="G606" s="2">
        <f t="shared" si="51"/>
        <v>-7.7119738247120057E-3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4.3209</v>
      </c>
      <c r="C607" s="2">
        <f t="shared" si="54"/>
        <v>4.312382020900654</v>
      </c>
      <c r="D607" s="2">
        <f t="shared" si="56"/>
        <v>4.331085381421607</v>
      </c>
      <c r="E607" s="2">
        <f t="shared" si="55"/>
        <v>-1.8703360520953005E-2</v>
      </c>
      <c r="F607" s="2">
        <f t="shared" si="53"/>
        <v>-6.9337155593439436E-3</v>
      </c>
      <c r="G607" s="2">
        <f t="shared" si="51"/>
        <v>-1.1769644961609062E-2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4.3209</v>
      </c>
      <c r="C608" s="2">
        <f t="shared" si="54"/>
        <v>4.3136924792236302</v>
      </c>
      <c r="D608" s="2">
        <f t="shared" si="56"/>
        <v>4.3303309087237105</v>
      </c>
      <c r="E608" s="2">
        <f t="shared" si="55"/>
        <v>-1.6638429500080321E-2</v>
      </c>
      <c r="F608" s="2">
        <f t="shared" si="53"/>
        <v>-8.8746583474912186E-3</v>
      </c>
      <c r="G608" s="2">
        <f t="shared" si="51"/>
        <v>-7.763771152589102E-3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4.3209</v>
      </c>
      <c r="C609" s="2">
        <f t="shared" si="54"/>
        <v>4.3148013285738411</v>
      </c>
      <c r="D609" s="2">
        <f t="shared" si="56"/>
        <v>4.3296323228923246</v>
      </c>
      <c r="E609" s="2">
        <f t="shared" si="55"/>
        <v>-1.4830994318483448E-2</v>
      </c>
      <c r="F609" s="2">
        <f t="shared" si="53"/>
        <v>-1.0065925541689665E-2</v>
      </c>
      <c r="G609" s="2">
        <f t="shared" si="51"/>
        <v>-4.7650687767937829E-3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4.3209</v>
      </c>
      <c r="C610" s="2">
        <f t="shared" si="54"/>
        <v>4.3157395857163268</v>
      </c>
      <c r="D610" s="2">
        <f t="shared" si="56"/>
        <v>4.3289854841595599</v>
      </c>
      <c r="E610" s="2">
        <f t="shared" si="55"/>
        <v>-1.3245898443233095E-2</v>
      </c>
      <c r="F610" s="2">
        <f t="shared" si="53"/>
        <v>-1.0701920121998351E-2</v>
      </c>
      <c r="G610" s="2">
        <f t="shared" si="51"/>
        <v>-2.5439783212347442E-3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4.3209</v>
      </c>
      <c r="C611" s="2">
        <f t="shared" si="54"/>
        <v>4.3165334956061221</v>
      </c>
      <c r="D611" s="2">
        <f t="shared" si="56"/>
        <v>4.3283865594069999</v>
      </c>
      <c r="E611" s="2">
        <f t="shared" si="55"/>
        <v>-1.1853063800877806E-2</v>
      </c>
      <c r="F611" s="2">
        <f t="shared" si="53"/>
        <v>-1.0932148857774241E-2</v>
      </c>
      <c r="G611" s="2">
        <f t="shared" si="51"/>
        <v>-9.209149431035641E-4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4.4237000000000002</v>
      </c>
      <c r="C612" s="2">
        <f t="shared" si="54"/>
        <v>4.3172052655128725</v>
      </c>
      <c r="D612" s="2">
        <f t="shared" si="56"/>
        <v>4.3354468142657403</v>
      </c>
      <c r="E612" s="2">
        <f t="shared" si="55"/>
        <v>-1.8241548752867764E-2</v>
      </c>
      <c r="F612" s="2">
        <f t="shared" si="53"/>
        <v>-1.2394028836792947E-2</v>
      </c>
      <c r="G612" s="2">
        <f t="shared" ref="G612:G675" si="57">E612-F612</f>
        <v>-5.8475199160748174E-3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4.4237000000000002</v>
      </c>
      <c r="C613" s="2">
        <f t="shared" si="54"/>
        <v>4.3019429169724308</v>
      </c>
      <c r="D613" s="2">
        <f t="shared" si="56"/>
        <v>4.3419840872830928</v>
      </c>
      <c r="E613" s="2">
        <f t="shared" si="55"/>
        <v>-4.0041170310662011E-2</v>
      </c>
      <c r="F613" s="2">
        <f t="shared" ref="F613:F676" si="59">(E613*(2/(10)))+((1-(2/10))*F612)</f>
        <v>-1.7923457131566761E-2</v>
      </c>
      <c r="G613" s="2">
        <f t="shared" si="57"/>
        <v>-2.211771317909525E-2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4.4237000000000002</v>
      </c>
      <c r="C614" s="2">
        <f t="shared" si="54"/>
        <v>4.3048593912843645</v>
      </c>
      <c r="D614" s="2">
        <f t="shared" si="56"/>
        <v>4.3480371178547159</v>
      </c>
      <c r="E614" s="2">
        <f t="shared" si="55"/>
        <v>-4.317772657035146E-2</v>
      </c>
      <c r="F614" s="2">
        <f t="shared" si="59"/>
        <v>-2.29743110193237E-2</v>
      </c>
      <c r="G614" s="2">
        <f t="shared" si="57"/>
        <v>-2.020341555102776E-2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4.6295000000000002</v>
      </c>
      <c r="C615" s="2">
        <f t="shared" si="54"/>
        <v>4.3073271772406159</v>
      </c>
      <c r="D615" s="2">
        <f t="shared" si="56"/>
        <v>4.3688862202358481</v>
      </c>
      <c r="E615" s="2">
        <f t="shared" si="55"/>
        <v>-6.1559042995232183E-2</v>
      </c>
      <c r="F615" s="2">
        <f t="shared" si="59"/>
        <v>-3.0691257414505398E-2</v>
      </c>
      <c r="G615" s="2">
        <f t="shared" si="57"/>
        <v>-3.0867785580726784E-2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4.6295000000000002</v>
      </c>
      <c r="C616" s="2">
        <f t="shared" si="54"/>
        <v>4.3094153038189829</v>
      </c>
      <c r="D616" s="2">
        <f t="shared" si="56"/>
        <v>4.3881909446628224</v>
      </c>
      <c r="E616" s="2">
        <f t="shared" si="55"/>
        <v>-7.8775640843839589E-2</v>
      </c>
      <c r="F616" s="2">
        <f t="shared" si="59"/>
        <v>-4.0308134100372241E-2</v>
      </c>
      <c r="G616" s="2">
        <f t="shared" si="57"/>
        <v>-3.8467506743467349E-2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4.6295000000000002</v>
      </c>
      <c r="C617" s="2">
        <f t="shared" si="54"/>
        <v>4.3111821801545238</v>
      </c>
      <c r="D617" s="2">
        <f t="shared" si="56"/>
        <v>4.406065689502614</v>
      </c>
      <c r="E617" s="2">
        <f t="shared" si="55"/>
        <v>-9.48835093480902E-2</v>
      </c>
      <c r="F617" s="2">
        <f t="shared" si="59"/>
        <v>-5.1223209149915835E-2</v>
      </c>
      <c r="G617" s="2">
        <f t="shared" si="57"/>
        <v>-4.3660300198174365E-2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4.6295000000000002</v>
      </c>
      <c r="C618" s="2">
        <f t="shared" si="54"/>
        <v>4.3126772293615199</v>
      </c>
      <c r="D618" s="2">
        <f t="shared" si="56"/>
        <v>4.4226163791690878</v>
      </c>
      <c r="E618" s="2">
        <f t="shared" si="55"/>
        <v>-0.10993914980756792</v>
      </c>
      <c r="F618" s="2">
        <f t="shared" si="59"/>
        <v>-6.2966397281446262E-2</v>
      </c>
      <c r="G618" s="2">
        <f t="shared" si="57"/>
        <v>-4.6972752526121653E-2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4.6295000000000002</v>
      </c>
      <c r="C619" s="2">
        <f t="shared" si="54"/>
        <v>4.3139422709982087</v>
      </c>
      <c r="D619" s="2">
        <f t="shared" si="56"/>
        <v>4.4379410918232303</v>
      </c>
      <c r="E619" s="2">
        <f t="shared" si="55"/>
        <v>-0.12399882082502156</v>
      </c>
      <c r="F619" s="2">
        <f t="shared" si="59"/>
        <v>-7.5172881990161325E-2</v>
      </c>
      <c r="G619" s="2">
        <f t="shared" si="57"/>
        <v>-4.8825938834860236E-2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4.6295000000000002</v>
      </c>
      <c r="C620" s="2">
        <f t="shared" si="54"/>
        <v>4.3150126908446378</v>
      </c>
      <c r="D620" s="2">
        <f t="shared" si="56"/>
        <v>4.4521306405770655</v>
      </c>
      <c r="E620" s="2">
        <f t="shared" si="55"/>
        <v>-0.13711794973242775</v>
      </c>
      <c r="F620" s="2">
        <f t="shared" si="59"/>
        <v>-8.7561895538614612E-2</v>
      </c>
      <c r="G620" s="2">
        <f t="shared" si="57"/>
        <v>-4.9556054193813134E-2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4.6295000000000002</v>
      </c>
      <c r="C621" s="2">
        <f t="shared" si="54"/>
        <v>4.3159184307146932</v>
      </c>
      <c r="D621" s="2">
        <f t="shared" si="56"/>
        <v>4.4652691116454317</v>
      </c>
      <c r="E621" s="2">
        <f t="shared" si="55"/>
        <v>-0.14935068093073856</v>
      </c>
      <c r="F621" s="2">
        <f t="shared" si="59"/>
        <v>-9.9919652617039403E-2</v>
      </c>
      <c r="G621" s="2">
        <f t="shared" si="57"/>
        <v>-4.9431028313699152E-2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4.6243999999999996</v>
      </c>
      <c r="C622" s="2">
        <f t="shared" si="54"/>
        <v>4.3325002106047403</v>
      </c>
      <c r="D622" s="2">
        <f t="shared" si="56"/>
        <v>4.4770565848568813</v>
      </c>
      <c r="E622" s="2">
        <f t="shared" si="55"/>
        <v>-0.14455637425214096</v>
      </c>
      <c r="F622" s="2">
        <f t="shared" si="59"/>
        <v>-0.10884699694405972</v>
      </c>
      <c r="G622" s="2">
        <f t="shared" si="57"/>
        <v>-3.5709377308081242E-2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4.6243999999999996</v>
      </c>
      <c r="C623" s="2">
        <f t="shared" si="54"/>
        <v>4.34653094743478</v>
      </c>
      <c r="D623" s="2">
        <f t="shared" si="56"/>
        <v>4.4879709119045197</v>
      </c>
      <c r="E623" s="2">
        <f t="shared" si="55"/>
        <v>-0.14143996446973972</v>
      </c>
      <c r="F623" s="2">
        <f t="shared" si="59"/>
        <v>-0.11536559044919573</v>
      </c>
      <c r="G623" s="2">
        <f t="shared" si="57"/>
        <v>-2.6074374020543994E-2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4.6247999999999996</v>
      </c>
      <c r="C624" s="2">
        <f t="shared" si="54"/>
        <v>4.3584031093678908</v>
      </c>
      <c r="D624" s="2">
        <f t="shared" si="56"/>
        <v>4.4981063999115918</v>
      </c>
      <c r="E624" s="2">
        <f t="shared" si="55"/>
        <v>-0.13970329054370101</v>
      </c>
      <c r="F624" s="2">
        <f t="shared" si="59"/>
        <v>-0.12023313046809679</v>
      </c>
      <c r="G624" s="2">
        <f t="shared" si="57"/>
        <v>-1.9470160075604218E-2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4.6247999999999996</v>
      </c>
      <c r="C625" s="2">
        <f t="shared" si="54"/>
        <v>4.4001103233112921</v>
      </c>
      <c r="D625" s="2">
        <f t="shared" si="56"/>
        <v>4.5074911110292515</v>
      </c>
      <c r="E625" s="2">
        <f t="shared" si="55"/>
        <v>-0.10738078771795934</v>
      </c>
      <c r="F625" s="2">
        <f t="shared" si="59"/>
        <v>-0.11766266191806932</v>
      </c>
      <c r="G625" s="2">
        <f t="shared" si="57"/>
        <v>1.0281874200109981E-2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4.6247999999999996</v>
      </c>
      <c r="C626" s="2">
        <f t="shared" si="54"/>
        <v>4.4354010428018631</v>
      </c>
      <c r="D626" s="2">
        <f t="shared" si="56"/>
        <v>4.516180658360418</v>
      </c>
      <c r="E626" s="2">
        <f t="shared" si="55"/>
        <v>-8.0779615558554951E-2</v>
      </c>
      <c r="F626" s="2">
        <f t="shared" si="59"/>
        <v>-0.11028605264616645</v>
      </c>
      <c r="G626" s="2">
        <f t="shared" si="57"/>
        <v>2.9506437087611498E-2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4.6247999999999996</v>
      </c>
      <c r="C627" s="2">
        <f t="shared" si="54"/>
        <v>4.4652624208323459</v>
      </c>
      <c r="D627" s="2">
        <f t="shared" si="56"/>
        <v>4.5242265355189053</v>
      </c>
      <c r="E627" s="2">
        <f t="shared" si="55"/>
        <v>-5.8964114686559377E-2</v>
      </c>
      <c r="F627" s="2">
        <f t="shared" si="59"/>
        <v>-0.10002166505424503</v>
      </c>
      <c r="G627" s="2">
        <f t="shared" si="57"/>
        <v>4.1057550367685658E-2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4.6247999999999996</v>
      </c>
      <c r="C628" s="2">
        <f t="shared" si="54"/>
        <v>4.490529740704293</v>
      </c>
      <c r="D628" s="2">
        <f t="shared" si="56"/>
        <v>4.5316764217767638</v>
      </c>
      <c r="E628" s="2">
        <f t="shared" si="55"/>
        <v>-4.114668107247077E-2</v>
      </c>
      <c r="F628" s="2">
        <f t="shared" si="59"/>
        <v>-8.8246668257890182E-2</v>
      </c>
      <c r="G628" s="2">
        <f t="shared" si="57"/>
        <v>4.7099987185419412E-2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4.6247999999999996</v>
      </c>
      <c r="C629" s="2">
        <f t="shared" si="54"/>
        <v>4.5119097805959401</v>
      </c>
      <c r="D629" s="2">
        <f t="shared" si="56"/>
        <v>4.5385744646081143</v>
      </c>
      <c r="E629" s="2">
        <f t="shared" si="55"/>
        <v>-2.6664684012174256E-2</v>
      </c>
      <c r="F629" s="2">
        <f t="shared" si="59"/>
        <v>-7.5930271408747002E-2</v>
      </c>
      <c r="G629" s="2">
        <f t="shared" si="57"/>
        <v>4.9265587396572746E-2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4.6247999999999996</v>
      </c>
      <c r="C630" s="2">
        <f t="shared" si="54"/>
        <v>4.5300005835811801</v>
      </c>
      <c r="D630" s="2">
        <f t="shared" si="56"/>
        <v>4.5449615413038096</v>
      </c>
      <c r="E630" s="2">
        <f t="shared" si="55"/>
        <v>-1.4960957722629509E-2</v>
      </c>
      <c r="F630" s="2">
        <f t="shared" si="59"/>
        <v>-6.3736408671523498E-2</v>
      </c>
      <c r="G630" s="2">
        <f t="shared" si="57"/>
        <v>4.8775450948893989E-2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4.6247999999999996</v>
      </c>
      <c r="C631" s="2">
        <f t="shared" si="54"/>
        <v>4.5453081861071523</v>
      </c>
      <c r="D631" s="2">
        <f t="shared" si="56"/>
        <v>4.5508755012072308</v>
      </c>
      <c r="E631" s="2">
        <f t="shared" si="55"/>
        <v>-5.5673151000785737E-3</v>
      </c>
      <c r="F631" s="2">
        <f t="shared" si="59"/>
        <v>-5.2102589957234512E-2</v>
      </c>
      <c r="G631" s="2">
        <f t="shared" si="57"/>
        <v>4.6535274857155938E-2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4.4668000000000001</v>
      </c>
      <c r="C632" s="2">
        <f t="shared" si="54"/>
        <v>4.5574761574752829</v>
      </c>
      <c r="D632" s="2">
        <f t="shared" si="56"/>
        <v>4.5446476863029908</v>
      </c>
      <c r="E632" s="2">
        <f t="shared" si="55"/>
        <v>1.2828471172292133E-2</v>
      </c>
      <c r="F632" s="2">
        <f t="shared" si="59"/>
        <v>-3.9116377731329185E-2</v>
      </c>
      <c r="G632" s="2">
        <f t="shared" si="57"/>
        <v>5.1944848903621318E-2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4.4668000000000001</v>
      </c>
      <c r="C633" s="2">
        <f t="shared" si="54"/>
        <v>4.5677721332483161</v>
      </c>
      <c r="D633" s="2">
        <f t="shared" si="56"/>
        <v>4.5388811910212876</v>
      </c>
      <c r="E633" s="2">
        <f t="shared" si="55"/>
        <v>2.8890942227028482E-2</v>
      </c>
      <c r="F633" s="2">
        <f t="shared" si="59"/>
        <v>-2.5514913739657655E-2</v>
      </c>
      <c r="G633" s="2">
        <f t="shared" si="57"/>
        <v>5.4405855966686137E-2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4.4668000000000001</v>
      </c>
      <c r="C634" s="2">
        <f t="shared" si="54"/>
        <v>4.5765456512101137</v>
      </c>
      <c r="D634" s="2">
        <f t="shared" si="56"/>
        <v>4.5335418435382291</v>
      </c>
      <c r="E634" s="2">
        <f t="shared" si="55"/>
        <v>4.3003807671884609E-2</v>
      </c>
      <c r="F634" s="2">
        <f t="shared" si="59"/>
        <v>-1.1811169457349205E-2</v>
      </c>
      <c r="G634" s="2">
        <f t="shared" si="57"/>
        <v>5.4814977129233812E-2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4.4668000000000001</v>
      </c>
      <c r="C635" s="2">
        <f t="shared" si="54"/>
        <v>4.5839693971777882</v>
      </c>
      <c r="D635" s="2">
        <f t="shared" si="56"/>
        <v>4.5285980032761373</v>
      </c>
      <c r="E635" s="2">
        <f t="shared" si="55"/>
        <v>5.5371393901650912E-2</v>
      </c>
      <c r="F635" s="2">
        <f t="shared" si="59"/>
        <v>1.6253432144508178E-3</v>
      </c>
      <c r="G635" s="2">
        <f t="shared" si="57"/>
        <v>5.3746050687200092E-2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4.4668000000000001</v>
      </c>
      <c r="C636" s="2">
        <f t="shared" si="54"/>
        <v>4.5902510283812052</v>
      </c>
      <c r="D636" s="2">
        <f t="shared" si="56"/>
        <v>4.5240203734038307</v>
      </c>
      <c r="E636" s="2">
        <f t="shared" si="55"/>
        <v>6.623065497737457E-2</v>
      </c>
      <c r="F636" s="2">
        <f t="shared" si="59"/>
        <v>1.454640556703557E-2</v>
      </c>
      <c r="G636" s="2">
        <f t="shared" si="57"/>
        <v>5.1684249410339E-2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4.4668000000000001</v>
      </c>
      <c r="C637" s="2">
        <f t="shared" si="54"/>
        <v>4.5955662547840967</v>
      </c>
      <c r="D637" s="2">
        <f t="shared" si="56"/>
        <v>4.5197818272257688</v>
      </c>
      <c r="E637" s="2">
        <f t="shared" si="55"/>
        <v>7.5784427558327927E-2</v>
      </c>
      <c r="F637" s="2">
        <f t="shared" si="59"/>
        <v>2.6794009965294043E-2</v>
      </c>
      <c r="G637" s="2">
        <f t="shared" si="57"/>
        <v>4.899041759303388E-2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4.2706999999999997</v>
      </c>
      <c r="C638" s="2">
        <f t="shared" si="54"/>
        <v>4.6000637540480822</v>
      </c>
      <c r="D638" s="2">
        <f t="shared" si="56"/>
        <v>4.5013313215053419</v>
      </c>
      <c r="E638" s="2">
        <f t="shared" si="55"/>
        <v>9.8732432542740334E-2</v>
      </c>
      <c r="F638" s="2">
        <f t="shared" si="59"/>
        <v>4.1181694480783307E-2</v>
      </c>
      <c r="G638" s="2">
        <f t="shared" si="57"/>
        <v>5.7550738061957027E-2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4.2706999999999997</v>
      </c>
      <c r="C639" s="2">
        <f t="shared" si="54"/>
        <v>4.6038693303483775</v>
      </c>
      <c r="D639" s="2">
        <f t="shared" si="56"/>
        <v>4.4842475199123539</v>
      </c>
      <c r="E639" s="2">
        <f t="shared" si="55"/>
        <v>0.1196218104360236</v>
      </c>
      <c r="F639" s="2">
        <f t="shared" si="59"/>
        <v>5.6869717671831368E-2</v>
      </c>
      <c r="G639" s="2">
        <f t="shared" si="57"/>
        <v>6.2752092764192233E-2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4.2706999999999997</v>
      </c>
      <c r="C640" s="2">
        <f t="shared" si="54"/>
        <v>4.6070894333717041</v>
      </c>
      <c r="D640" s="2">
        <f t="shared" si="56"/>
        <v>4.4684291851040321</v>
      </c>
      <c r="E640" s="2">
        <f t="shared" si="55"/>
        <v>0.13866024826767198</v>
      </c>
      <c r="F640" s="2">
        <f t="shared" si="59"/>
        <v>7.3227823790999499E-2</v>
      </c>
      <c r="G640" s="2">
        <f t="shared" si="57"/>
        <v>6.5432424476672482E-2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4.2706999999999997</v>
      </c>
      <c r="C641" s="2">
        <f t="shared" si="54"/>
        <v>4.6098141359299039</v>
      </c>
      <c r="D641" s="2">
        <f t="shared" si="56"/>
        <v>4.4537825788000305</v>
      </c>
      <c r="E641" s="2">
        <f t="shared" si="55"/>
        <v>0.15603155712987338</v>
      </c>
      <c r="F641" s="2">
        <f t="shared" si="59"/>
        <v>8.9788570458774281E-2</v>
      </c>
      <c r="G641" s="2">
        <f t="shared" si="57"/>
        <v>6.6242986671099097E-2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4.4612999999999996</v>
      </c>
      <c r="C642" s="2">
        <f t="shared" si="54"/>
        <v>4.5878119611714574</v>
      </c>
      <c r="D642" s="2">
        <f t="shared" si="56"/>
        <v>4.4543394248148429</v>
      </c>
      <c r="E642" s="2">
        <f t="shared" si="55"/>
        <v>0.13347253635661449</v>
      </c>
      <c r="F642" s="2">
        <f t="shared" si="59"/>
        <v>9.8525363638342328E-2</v>
      </c>
      <c r="G642" s="2">
        <f t="shared" si="57"/>
        <v>3.4947172718272163E-2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4.4612999999999996</v>
      </c>
      <c r="C643" s="2">
        <f t="shared" si="54"/>
        <v>4.5691947363758487</v>
      </c>
      <c r="D643" s="2">
        <f t="shared" si="56"/>
        <v>4.4548550229767061</v>
      </c>
      <c r="E643" s="2">
        <f t="shared" si="55"/>
        <v>0.11433971339914262</v>
      </c>
      <c r="F643" s="2">
        <f t="shared" si="59"/>
        <v>0.1016882335905024</v>
      </c>
      <c r="G643" s="2">
        <f t="shared" si="57"/>
        <v>1.2651479808640217E-2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4.4612999999999996</v>
      </c>
      <c r="C644" s="2">
        <f t="shared" si="54"/>
        <v>4.5534417000103335</v>
      </c>
      <c r="D644" s="2">
        <f t="shared" si="56"/>
        <v>4.4553324286821345</v>
      </c>
      <c r="E644" s="2">
        <f t="shared" si="55"/>
        <v>9.8109271328199021E-2</v>
      </c>
      <c r="F644" s="2">
        <f t="shared" si="59"/>
        <v>0.10097244113804174</v>
      </c>
      <c r="G644" s="2">
        <f t="shared" si="57"/>
        <v>-2.8631698098427194E-3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4.4612999999999996</v>
      </c>
      <c r="C645" s="2">
        <f t="shared" si="54"/>
        <v>4.5401122077010516</v>
      </c>
      <c r="D645" s="2">
        <f t="shared" si="56"/>
        <v>4.455774471001976</v>
      </c>
      <c r="E645" s="2">
        <f t="shared" si="55"/>
        <v>8.4337736699075627E-2</v>
      </c>
      <c r="F645" s="2">
        <f t="shared" si="59"/>
        <v>9.7645500250248526E-2</v>
      </c>
      <c r="G645" s="2">
        <f t="shared" si="57"/>
        <v>-1.3307763551172899E-2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4.4612999999999996</v>
      </c>
      <c r="C646" s="2">
        <f t="shared" si="54"/>
        <v>4.5288334065162745</v>
      </c>
      <c r="D646" s="2">
        <f t="shared" si="56"/>
        <v>4.456183769446274</v>
      </c>
      <c r="E646" s="2">
        <f t="shared" si="55"/>
        <v>7.2649637070000495E-2</v>
      </c>
      <c r="F646" s="2">
        <f t="shared" si="59"/>
        <v>9.2646327614198928E-2</v>
      </c>
      <c r="G646" s="2">
        <f t="shared" si="57"/>
        <v>-1.9996690544198434E-2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4.5757000000000003</v>
      </c>
      <c r="C647" s="2">
        <f t="shared" si="54"/>
        <v>4.5192898055137709</v>
      </c>
      <c r="D647" s="2">
        <f t="shared" si="56"/>
        <v>4.4650368235613653</v>
      </c>
      <c r="E647" s="2">
        <f t="shared" si="55"/>
        <v>5.4252981952405577E-2</v>
      </c>
      <c r="F647" s="2">
        <f t="shared" si="59"/>
        <v>8.4967658481840264E-2</v>
      </c>
      <c r="G647" s="2">
        <f t="shared" si="57"/>
        <v>-3.0714676529434687E-2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4.5757000000000003</v>
      </c>
      <c r="C648" s="2">
        <f t="shared" si="54"/>
        <v>4.4810452200501141</v>
      </c>
      <c r="D648" s="2">
        <f t="shared" si="56"/>
        <v>4.4732340958901533</v>
      </c>
      <c r="E648" s="2">
        <f t="shared" si="55"/>
        <v>7.8111241599607695E-3</v>
      </c>
      <c r="F648" s="2">
        <f t="shared" si="59"/>
        <v>6.9536351617464368E-2</v>
      </c>
      <c r="G648" s="2">
        <f t="shared" si="57"/>
        <v>-6.1725227457503598E-2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4.5757000000000003</v>
      </c>
      <c r="C649" s="2">
        <f t="shared" si="54"/>
        <v>4.4486844169654809</v>
      </c>
      <c r="D649" s="2">
        <f t="shared" si="56"/>
        <v>4.4808241628612535</v>
      </c>
      <c r="E649" s="2">
        <f t="shared" si="55"/>
        <v>-3.213974589577262E-2</v>
      </c>
      <c r="F649" s="2">
        <f t="shared" si="59"/>
        <v>4.920113211481697E-2</v>
      </c>
      <c r="G649" s="2">
        <f t="shared" si="57"/>
        <v>-8.134087801058959E-2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4.5757000000000003</v>
      </c>
      <c r="C650" s="2">
        <f t="shared" si="54"/>
        <v>4.4213021989707917</v>
      </c>
      <c r="D650" s="2">
        <f t="shared" si="56"/>
        <v>4.4878520026493085</v>
      </c>
      <c r="E650" s="2">
        <f t="shared" si="55"/>
        <v>-6.6549803678516817E-2</v>
      </c>
      <c r="F650" s="2">
        <f t="shared" si="59"/>
        <v>2.6050944956150214E-2</v>
      </c>
      <c r="G650" s="2">
        <f t="shared" si="57"/>
        <v>-9.2600748634667024E-2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4.5757000000000003</v>
      </c>
      <c r="C651" s="2">
        <f t="shared" si="54"/>
        <v>4.3981326298983623</v>
      </c>
      <c r="D651" s="2">
        <f t="shared" si="56"/>
        <v>4.4943592617123231</v>
      </c>
      <c r="E651" s="2">
        <f t="shared" si="55"/>
        <v>-9.622663181396085E-2</v>
      </c>
      <c r="F651" s="2">
        <f t="shared" si="59"/>
        <v>1.5954296021280026E-3</v>
      </c>
      <c r="G651" s="2">
        <f t="shared" si="57"/>
        <v>-9.7822061416088846E-2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4.5757000000000003</v>
      </c>
      <c r="C652" s="2">
        <f t="shared" si="54"/>
        <v>4.4078506868370759</v>
      </c>
      <c r="D652" s="2">
        <f t="shared" si="56"/>
        <v>4.5003845015854846</v>
      </c>
      <c r="E652" s="2">
        <f t="shared" si="55"/>
        <v>-9.2533814748408716E-2</v>
      </c>
      <c r="F652" s="2">
        <f t="shared" si="59"/>
        <v>-1.723041926797934E-2</v>
      </c>
      <c r="G652" s="2">
        <f t="shared" si="57"/>
        <v>-7.5303395480429372E-2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4.5757000000000003</v>
      </c>
      <c r="C653" s="2">
        <f t="shared" si="54"/>
        <v>4.4160736580929107</v>
      </c>
      <c r="D653" s="2">
        <f t="shared" si="56"/>
        <v>4.5059634273939677</v>
      </c>
      <c r="E653" s="2">
        <f t="shared" si="55"/>
        <v>-8.9889769301056965E-2</v>
      </c>
      <c r="F653" s="2">
        <f t="shared" si="59"/>
        <v>-3.1762289274594867E-2</v>
      </c>
      <c r="G653" s="2">
        <f t="shared" si="57"/>
        <v>-5.8127480026462099E-2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4.5757000000000003</v>
      </c>
      <c r="C654" s="2">
        <f t="shared" si="54"/>
        <v>4.4230315568478478</v>
      </c>
      <c r="D654" s="2">
        <f t="shared" si="56"/>
        <v>4.5111290994388593</v>
      </c>
      <c r="E654" s="2">
        <f t="shared" si="55"/>
        <v>-8.8097542591011546E-2</v>
      </c>
      <c r="F654" s="2">
        <f t="shared" si="59"/>
        <v>-4.3029339937878205E-2</v>
      </c>
      <c r="G654" s="2">
        <f t="shared" si="57"/>
        <v>-4.5068202653133341E-2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4.5757000000000003</v>
      </c>
      <c r="C655" s="2">
        <f t="shared" ref="C655:C718" si="60">$C$4*B645+C654*(1-$C$4)</f>
        <v>4.4289190096404862</v>
      </c>
      <c r="D655" s="2">
        <f t="shared" si="56"/>
        <v>4.5159121291100552</v>
      </c>
      <c r="E655" s="2">
        <f t="shared" si="55"/>
        <v>-8.6993119469569002E-2</v>
      </c>
      <c r="F655" s="2">
        <f t="shared" si="59"/>
        <v>-5.1822095844216362E-2</v>
      </c>
      <c r="G655" s="2">
        <f t="shared" si="57"/>
        <v>-3.517102362535264E-2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4.5757000000000003</v>
      </c>
      <c r="C656" s="2">
        <f t="shared" si="60"/>
        <v>4.4339007004650268</v>
      </c>
      <c r="D656" s="2">
        <f t="shared" si="56"/>
        <v>4.5203408602870878</v>
      </c>
      <c r="E656" s="2">
        <f t="shared" si="55"/>
        <v>-8.6440159822060991E-2</v>
      </c>
      <c r="F656" s="2">
        <f t="shared" si="59"/>
        <v>-5.8745708639785288E-2</v>
      </c>
      <c r="G656" s="2">
        <f t="shared" si="57"/>
        <v>-2.7694451182275703E-2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4.5757000000000003</v>
      </c>
      <c r="C657" s="2">
        <f t="shared" si="60"/>
        <v>4.4557159773165615</v>
      </c>
      <c r="D657" s="2">
        <f t="shared" si="56"/>
        <v>4.5244415373028595</v>
      </c>
      <c r="E657" s="2">
        <f t="shared" si="55"/>
        <v>-6.8725559986297924E-2</v>
      </c>
      <c r="F657" s="2">
        <f t="shared" si="59"/>
        <v>-6.0741678909087819E-2</v>
      </c>
      <c r="G657" s="2">
        <f t="shared" si="57"/>
        <v>-7.9838810772101046E-3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4.5757000000000003</v>
      </c>
      <c r="C658" s="2">
        <f t="shared" si="60"/>
        <v>4.4741750577293979</v>
      </c>
      <c r="D658" s="2">
        <f t="shared" si="56"/>
        <v>4.5282384604656105</v>
      </c>
      <c r="E658" s="2">
        <f t="shared" si="55"/>
        <v>-5.4063402736212574E-2</v>
      </c>
      <c r="F658" s="2">
        <f t="shared" si="59"/>
        <v>-5.9406023674512774E-2</v>
      </c>
      <c r="G658" s="2">
        <f t="shared" si="57"/>
        <v>5.3426209383002007E-3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4.4668000000000001</v>
      </c>
      <c r="C659" s="2">
        <f t="shared" si="60"/>
        <v>4.4897942796171826</v>
      </c>
      <c r="D659" s="2">
        <f t="shared" si="56"/>
        <v>4.5236874633940838</v>
      </c>
      <c r="E659" s="2">
        <f t="shared" si="55"/>
        <v>-3.3893183776901203E-2</v>
      </c>
      <c r="F659" s="2">
        <f t="shared" si="59"/>
        <v>-5.4303455694990461E-2</v>
      </c>
      <c r="G659" s="2">
        <f t="shared" si="57"/>
        <v>2.0410271918089258E-2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4.4123000000000001</v>
      </c>
      <c r="C660" s="2">
        <f t="shared" si="60"/>
        <v>4.5030105442914623</v>
      </c>
      <c r="D660" s="2">
        <f t="shared" si="56"/>
        <v>4.5154365401797074</v>
      </c>
      <c r="E660" s="2">
        <f t="shared" si="55"/>
        <v>-1.2425995888245112E-2</v>
      </c>
      <c r="F660" s="2">
        <f t="shared" si="59"/>
        <v>-4.5927963733641393E-2</v>
      </c>
      <c r="G660" s="2">
        <f t="shared" si="57"/>
        <v>3.3501967845396281E-2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4.4123000000000001</v>
      </c>
      <c r="C661" s="2">
        <f t="shared" si="60"/>
        <v>4.5141935374773912</v>
      </c>
      <c r="D661" s="2">
        <f t="shared" si="56"/>
        <v>4.5077967964626922</v>
      </c>
      <c r="E661" s="2">
        <f t="shared" si="55"/>
        <v>6.3967410146990034E-3</v>
      </c>
      <c r="F661" s="2">
        <f t="shared" si="59"/>
        <v>-3.5463022783973314E-2</v>
      </c>
      <c r="G661" s="2">
        <f t="shared" si="57"/>
        <v>4.1859763798672317E-2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4.4123000000000001</v>
      </c>
      <c r="C662" s="2">
        <f t="shared" si="60"/>
        <v>4.5236560701731774</v>
      </c>
      <c r="D662" s="2">
        <f t="shared" si="56"/>
        <v>4.5007229596876774</v>
      </c>
      <c r="E662" s="2">
        <f t="shared" si="55"/>
        <v>2.2933110485499952E-2</v>
      </c>
      <c r="F662" s="2">
        <f t="shared" si="59"/>
        <v>-2.3783796130078663E-2</v>
      </c>
      <c r="G662" s="2">
        <f t="shared" si="57"/>
        <v>4.6716906615578618E-2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4.4123000000000001</v>
      </c>
      <c r="C663" s="2">
        <f t="shared" si="60"/>
        <v>4.5316628286080736</v>
      </c>
      <c r="D663" s="2">
        <f t="shared" si="56"/>
        <v>4.4941731108219232</v>
      </c>
      <c r="E663" s="2">
        <f t="shared" si="55"/>
        <v>3.7489717786150401E-2</v>
      </c>
      <c r="F663" s="2">
        <f t="shared" si="59"/>
        <v>-1.1529093346832851E-2</v>
      </c>
      <c r="G663" s="2">
        <f t="shared" si="57"/>
        <v>4.9018811132983252E-2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4.4123000000000001</v>
      </c>
      <c r="C664" s="2">
        <f t="shared" si="60"/>
        <v>4.5384377780529856</v>
      </c>
      <c r="D664" s="2">
        <f t="shared" si="56"/>
        <v>4.4881084359462253</v>
      </c>
      <c r="E664" s="2">
        <f t="shared" si="55"/>
        <v>5.0329342106760322E-2</v>
      </c>
      <c r="F664" s="2">
        <f t="shared" si="59"/>
        <v>8.4259374388578369E-4</v>
      </c>
      <c r="G664" s="2">
        <f t="shared" si="57"/>
        <v>4.948674836287454E-2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4.4123000000000001</v>
      </c>
      <c r="C665" s="2">
        <f t="shared" si="60"/>
        <v>4.5441704275832953</v>
      </c>
      <c r="D665" s="2">
        <f t="shared" si="56"/>
        <v>4.4824929962465045</v>
      </c>
      <c r="E665" s="2">
        <f t="shared" si="55"/>
        <v>6.1677431336790711E-2</v>
      </c>
      <c r="F665" s="2">
        <f t="shared" si="59"/>
        <v>1.300956126246677E-2</v>
      </c>
      <c r="G665" s="2">
        <f t="shared" si="57"/>
        <v>4.8667870074323938E-2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4.4123000000000001</v>
      </c>
      <c r="C666" s="2">
        <f t="shared" si="60"/>
        <v>4.5490211310320188</v>
      </c>
      <c r="D666" s="2">
        <f t="shared" si="56"/>
        <v>4.4772935150430593</v>
      </c>
      <c r="E666" s="2">
        <f t="shared" si="55"/>
        <v>7.1727615988959492E-2</v>
      </c>
      <c r="F666" s="2">
        <f t="shared" si="59"/>
        <v>2.4753172207765316E-2</v>
      </c>
      <c r="G666" s="2">
        <f t="shared" si="57"/>
        <v>4.6974443781194176E-2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4.4123000000000001</v>
      </c>
      <c r="C667" s="2">
        <f t="shared" si="60"/>
        <v>4.5531255724117079</v>
      </c>
      <c r="D667" s="2">
        <f t="shared" si="56"/>
        <v>4.4724791805954247</v>
      </c>
      <c r="E667" s="2">
        <f t="shared" si="55"/>
        <v>8.0646391816283192E-2</v>
      </c>
      <c r="F667" s="2">
        <f t="shared" si="59"/>
        <v>3.5931816129468899E-2</v>
      </c>
      <c r="G667" s="2">
        <f t="shared" si="57"/>
        <v>4.4714575686814292E-2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4.4123000000000001</v>
      </c>
      <c r="C668" s="2">
        <f t="shared" si="60"/>
        <v>4.5565985612714455</v>
      </c>
      <c r="D668" s="2">
        <f t="shared" si="56"/>
        <v>4.4680214635142823</v>
      </c>
      <c r="E668" s="2">
        <f t="shared" ref="E668:E731" si="61">C668-D668</f>
        <v>8.8577097757163159E-2</v>
      </c>
      <c r="F668" s="2">
        <f t="shared" si="59"/>
        <v>4.6460872455007754E-2</v>
      </c>
      <c r="G668" s="2">
        <f t="shared" si="57"/>
        <v>4.2116225302155405E-2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4.4123000000000001</v>
      </c>
      <c r="C669" s="2">
        <f t="shared" si="60"/>
        <v>4.5427833979989156</v>
      </c>
      <c r="D669" s="2">
        <f t="shared" ref="D669:D732" si="62">$D$4*B669+(1-$D$4)*D668</f>
        <v>4.4638939476984092</v>
      </c>
      <c r="E669" s="2">
        <f t="shared" si="61"/>
        <v>7.8889450300506425E-2</v>
      </c>
      <c r="F669" s="2">
        <f t="shared" si="59"/>
        <v>5.2946588024107483E-2</v>
      </c>
      <c r="G669" s="2">
        <f t="shared" si="57"/>
        <v>2.5942862276398942E-2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4.4123000000000001</v>
      </c>
      <c r="C670" s="2">
        <f t="shared" si="60"/>
        <v>4.5227090290760055</v>
      </c>
      <c r="D670" s="2">
        <f t="shared" si="62"/>
        <v>4.4600721737948232</v>
      </c>
      <c r="E670" s="2">
        <f t="shared" si="61"/>
        <v>6.2636855281182235E-2</v>
      </c>
      <c r="F670" s="2">
        <f t="shared" si="59"/>
        <v>5.4884641475522439E-2</v>
      </c>
      <c r="G670" s="2">
        <f t="shared" si="57"/>
        <v>7.7522138056597967E-3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4.4123000000000001</v>
      </c>
      <c r="C671" s="2">
        <f t="shared" si="60"/>
        <v>4.5057230246027737</v>
      </c>
      <c r="D671" s="2">
        <f t="shared" si="62"/>
        <v>4.4565334942544661</v>
      </c>
      <c r="E671" s="2">
        <f t="shared" si="61"/>
        <v>4.9189530348307642E-2</v>
      </c>
      <c r="F671" s="2">
        <f t="shared" si="59"/>
        <v>5.3745619250079479E-2</v>
      </c>
      <c r="G671" s="2">
        <f t="shared" si="57"/>
        <v>-4.5560889017718376E-3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4.4123000000000001</v>
      </c>
      <c r="C672" s="2">
        <f t="shared" si="60"/>
        <v>4.4913502515869625</v>
      </c>
      <c r="D672" s="2">
        <f t="shared" si="62"/>
        <v>4.4532569391245058</v>
      </c>
      <c r="E672" s="2">
        <f t="shared" si="61"/>
        <v>3.809331246245673E-2</v>
      </c>
      <c r="F672" s="2">
        <f t="shared" si="59"/>
        <v>5.0615157892554934E-2</v>
      </c>
      <c r="G672" s="2">
        <f t="shared" si="57"/>
        <v>-1.2521845430098204E-2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4.4123000000000001</v>
      </c>
      <c r="C673" s="2">
        <f t="shared" si="60"/>
        <v>4.4791886744197376</v>
      </c>
      <c r="D673" s="2">
        <f t="shared" si="62"/>
        <v>4.4502230917819494</v>
      </c>
      <c r="E673" s="2">
        <f t="shared" si="61"/>
        <v>2.8965582637788145E-2</v>
      </c>
      <c r="F673" s="2">
        <f t="shared" si="59"/>
        <v>4.6285242841601577E-2</v>
      </c>
      <c r="G673" s="2">
        <f t="shared" si="57"/>
        <v>-1.7319660203813432E-2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4.4123000000000001</v>
      </c>
      <c r="C674" s="2">
        <f t="shared" si="60"/>
        <v>4.4688981091243933</v>
      </c>
      <c r="D674" s="2">
        <f t="shared" si="62"/>
        <v>4.447413973872175</v>
      </c>
      <c r="E674" s="2">
        <f t="shared" si="61"/>
        <v>2.1484135252218373E-2</v>
      </c>
      <c r="F674" s="2">
        <f t="shared" si="59"/>
        <v>4.1325021323724939E-2</v>
      </c>
      <c r="G674" s="2">
        <f t="shared" si="57"/>
        <v>-1.9840886071506567E-2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4.4123000000000001</v>
      </c>
      <c r="C675" s="2">
        <f t="shared" si="60"/>
        <v>4.4601907077206411</v>
      </c>
      <c r="D675" s="2">
        <f t="shared" si="62"/>
        <v>4.4448129387705322</v>
      </c>
      <c r="E675" s="2">
        <f t="shared" si="61"/>
        <v>1.5377768950108894E-2</v>
      </c>
      <c r="F675" s="2">
        <f t="shared" si="59"/>
        <v>3.6135570849001729E-2</v>
      </c>
      <c r="G675" s="2">
        <f t="shared" si="57"/>
        <v>-2.0757801898892835E-2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4.4123000000000001</v>
      </c>
      <c r="C676" s="2">
        <f t="shared" si="60"/>
        <v>4.45282290653285</v>
      </c>
      <c r="D676" s="2">
        <f t="shared" si="62"/>
        <v>4.4424045729356774</v>
      </c>
      <c r="E676" s="2">
        <f t="shared" si="61"/>
        <v>1.0418333597172591E-2</v>
      </c>
      <c r="F676" s="2">
        <f t="shared" si="59"/>
        <v>3.0992123398635902E-2</v>
      </c>
      <c r="G676" s="2">
        <f t="shared" ref="G676:G739" si="63">E676-F676</f>
        <v>-2.0573789801463311E-2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4.4123000000000001</v>
      </c>
      <c r="C677" s="2">
        <f t="shared" si="60"/>
        <v>4.4465886132201042</v>
      </c>
      <c r="D677" s="2">
        <f t="shared" si="62"/>
        <v>4.4401746045700712</v>
      </c>
      <c r="E677" s="2">
        <f t="shared" si="61"/>
        <v>6.414008650033054E-3</v>
      </c>
      <c r="F677" s="2">
        <f t="shared" ref="F677:F740" si="65">(E677*(2/(10)))+((1-(2/10))*F676)</f>
        <v>2.6076500448915334E-2</v>
      </c>
      <c r="G677" s="2">
        <f t="shared" si="63"/>
        <v>-1.966249179888228E-2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4.4123000000000001</v>
      </c>
      <c r="C678" s="2">
        <f t="shared" si="60"/>
        <v>4.4413134419554732</v>
      </c>
      <c r="D678" s="2">
        <f t="shared" si="62"/>
        <v>4.4381098190463621</v>
      </c>
      <c r="E678" s="2">
        <f t="shared" si="61"/>
        <v>3.2036229091110258E-3</v>
      </c>
      <c r="F678" s="2">
        <f t="shared" si="65"/>
        <v>2.1501924940954473E-2</v>
      </c>
      <c r="G678" s="2">
        <f t="shared" si="63"/>
        <v>-1.8298302031843447E-2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4.4123000000000001</v>
      </c>
      <c r="C679" s="2">
        <f t="shared" si="60"/>
        <v>4.4368498355007855</v>
      </c>
      <c r="D679" s="2">
        <f t="shared" si="62"/>
        <v>4.4361979805984832</v>
      </c>
      <c r="E679" s="2">
        <f t="shared" si="61"/>
        <v>6.5185490230224019E-4</v>
      </c>
      <c r="F679" s="2">
        <f t="shared" si="65"/>
        <v>1.7331910933224025E-2</v>
      </c>
      <c r="G679" s="2">
        <f t="shared" si="63"/>
        <v>-1.6680056030921785E-2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4.4123000000000001</v>
      </c>
      <c r="C680" s="2">
        <f t="shared" si="60"/>
        <v>4.433072937731434</v>
      </c>
      <c r="D680" s="2">
        <f t="shared" si="62"/>
        <v>4.4344277598134099</v>
      </c>
      <c r="E680" s="2">
        <f t="shared" si="61"/>
        <v>-1.3548220819759038E-3</v>
      </c>
      <c r="F680" s="2">
        <f t="shared" si="65"/>
        <v>1.359456433018404E-2</v>
      </c>
      <c r="G680" s="2">
        <f t="shared" si="63"/>
        <v>-1.4949386412159944E-2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4.4123000000000001</v>
      </c>
      <c r="C681" s="2">
        <f t="shared" si="60"/>
        <v>4.4298771011573672</v>
      </c>
      <c r="D681" s="2">
        <f t="shared" si="62"/>
        <v>4.4327886664938978</v>
      </c>
      <c r="E681" s="2">
        <f t="shared" si="61"/>
        <v>-2.911565336530586E-3</v>
      </c>
      <c r="F681" s="2">
        <f t="shared" si="65"/>
        <v>1.0293338396841116E-2</v>
      </c>
      <c r="G681" s="2">
        <f t="shared" si="63"/>
        <v>-1.3204903733371702E-2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4.4123000000000001</v>
      </c>
      <c r="C682" s="2">
        <f t="shared" si="60"/>
        <v>4.427172931748542</v>
      </c>
      <c r="D682" s="2">
        <f t="shared" si="62"/>
        <v>4.4312709874943499</v>
      </c>
      <c r="E682" s="2">
        <f t="shared" si="61"/>
        <v>-4.0980557458079048E-3</v>
      </c>
      <c r="F682" s="2">
        <f t="shared" si="65"/>
        <v>7.415059568311312E-3</v>
      </c>
      <c r="G682" s="2">
        <f t="shared" si="63"/>
        <v>-1.1513115314119218E-2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6">
        <f>TITRES_STAT!D686</f>
        <v>4.2816000000000001</v>
      </c>
      <c r="C683" s="2">
        <f t="shared" si="60"/>
        <v>4.424884788402613</v>
      </c>
      <c r="D683" s="2">
        <f t="shared" si="62"/>
        <v>4.4201842476799538</v>
      </c>
      <c r="E683" s="2">
        <f t="shared" si="61"/>
        <v>4.7005407226592411E-3</v>
      </c>
      <c r="F683" s="2">
        <f t="shared" si="65"/>
        <v>6.8721557991808981E-3</v>
      </c>
      <c r="G683" s="2">
        <f t="shared" si="63"/>
        <v>-2.1716150765216571E-3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6">
        <f>TITRES_STAT!D687</f>
        <v>4.2816000000000001</v>
      </c>
      <c r="C684" s="2">
        <f t="shared" si="60"/>
        <v>4.4229486671099032</v>
      </c>
      <c r="D684" s="2">
        <f t="shared" si="62"/>
        <v>4.4099187478518092</v>
      </c>
      <c r="E684" s="2">
        <f t="shared" si="61"/>
        <v>1.3029919258094047E-2</v>
      </c>
      <c r="F684" s="2">
        <f t="shared" si="65"/>
        <v>8.1037084909635279E-3</v>
      </c>
      <c r="G684" s="2">
        <f t="shared" si="63"/>
        <v>4.9262107671305191E-3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4.2816000000000001</v>
      </c>
      <c r="C685" s="2">
        <f t="shared" si="60"/>
        <v>4.4213104106314569</v>
      </c>
      <c r="D685" s="2">
        <f t="shared" si="62"/>
        <v>4.4004136554183422</v>
      </c>
      <c r="E685" s="2">
        <f t="shared" si="61"/>
        <v>2.0896755213114737E-2</v>
      </c>
      <c r="F685" s="2">
        <f t="shared" si="65"/>
        <v>1.0662317835393769E-2</v>
      </c>
      <c r="G685" s="2">
        <f t="shared" si="63"/>
        <v>1.0234437377720968E-2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4.2816000000000001</v>
      </c>
      <c r="C686" s="2">
        <f t="shared" si="60"/>
        <v>4.4199241936112328</v>
      </c>
      <c r="D686" s="2">
        <f t="shared" si="62"/>
        <v>4.3916126439058729</v>
      </c>
      <c r="E686" s="2">
        <f t="shared" si="61"/>
        <v>2.8311549705359873E-2</v>
      </c>
      <c r="F686" s="2">
        <f t="shared" si="65"/>
        <v>1.4192164209386991E-2</v>
      </c>
      <c r="G686" s="2">
        <f t="shared" si="63"/>
        <v>1.4119385495972882E-2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4.2816000000000001</v>
      </c>
      <c r="C687" s="2">
        <f t="shared" si="60"/>
        <v>4.4187512407479668</v>
      </c>
      <c r="D687" s="2">
        <f t="shared" si="62"/>
        <v>4.383463559172105</v>
      </c>
      <c r="E687" s="2">
        <f t="shared" si="61"/>
        <v>3.5287681575861818E-2</v>
      </c>
      <c r="F687" s="2">
        <f t="shared" si="65"/>
        <v>1.8411267682681955E-2</v>
      </c>
      <c r="G687" s="2">
        <f t="shared" si="63"/>
        <v>1.6876413893179863E-2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4.2816000000000001</v>
      </c>
      <c r="C688" s="2">
        <f t="shared" si="60"/>
        <v>4.4177587421713564</v>
      </c>
      <c r="D688" s="2">
        <f t="shared" si="62"/>
        <v>4.3759181103445419</v>
      </c>
      <c r="E688" s="2">
        <f t="shared" si="61"/>
        <v>4.1840631826814523E-2</v>
      </c>
      <c r="F688" s="2">
        <f t="shared" si="65"/>
        <v>2.309714051150847E-2</v>
      </c>
      <c r="G688" s="2">
        <f t="shared" si="63"/>
        <v>1.8743491315306053E-2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4.2816000000000001</v>
      </c>
      <c r="C689" s="2">
        <f t="shared" si="60"/>
        <v>4.4169189356834559</v>
      </c>
      <c r="D689" s="2">
        <f t="shared" si="62"/>
        <v>4.3689315836523539</v>
      </c>
      <c r="E689" s="2">
        <f t="shared" si="61"/>
        <v>4.7987352031102048E-2</v>
      </c>
      <c r="F689" s="2">
        <f t="shared" si="65"/>
        <v>2.8075182815427188E-2</v>
      </c>
      <c r="G689" s="2">
        <f t="shared" si="63"/>
        <v>1.991216921567486E-2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4.2816000000000001</v>
      </c>
      <c r="C690" s="2">
        <f t="shared" si="60"/>
        <v>4.4162083301936939</v>
      </c>
      <c r="D690" s="2">
        <f t="shared" si="62"/>
        <v>4.3624625774558838</v>
      </c>
      <c r="E690" s="2">
        <f t="shared" si="61"/>
        <v>5.3745752737810015E-2</v>
      </c>
      <c r="F690" s="2">
        <f t="shared" si="65"/>
        <v>3.3209296799903754E-2</v>
      </c>
      <c r="G690" s="2">
        <f t="shared" si="63"/>
        <v>2.0536455937906262E-2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4.1562999999999999</v>
      </c>
      <c r="C691" s="2">
        <f t="shared" si="60"/>
        <v>4.4156070486254331</v>
      </c>
      <c r="D691" s="2">
        <f t="shared" si="62"/>
        <v>4.3471912754221149</v>
      </c>
      <c r="E691" s="2">
        <f t="shared" si="61"/>
        <v>6.8415773203318153E-2</v>
      </c>
      <c r="F691" s="2">
        <f t="shared" si="65"/>
        <v>4.0250592080586636E-2</v>
      </c>
      <c r="G691" s="2">
        <f t="shared" si="63"/>
        <v>2.8165181122731517E-2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3.9165999999999999</v>
      </c>
      <c r="C692" s="2">
        <f t="shared" si="60"/>
        <v>4.4150982719138279</v>
      </c>
      <c r="D692" s="2">
        <f t="shared" si="62"/>
        <v>4.3152956253908474</v>
      </c>
      <c r="E692" s="2">
        <f t="shared" si="61"/>
        <v>9.9802646522980432E-2</v>
      </c>
      <c r="F692" s="2">
        <f t="shared" si="65"/>
        <v>5.2161002969065402E-2</v>
      </c>
      <c r="G692" s="2">
        <f t="shared" si="63"/>
        <v>4.7641643553915029E-2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3.9165999999999999</v>
      </c>
      <c r="C693" s="2">
        <f t="shared" si="60"/>
        <v>4.3945600762347778</v>
      </c>
      <c r="D693" s="2">
        <f t="shared" si="62"/>
        <v>4.2857626161026365</v>
      </c>
      <c r="E693" s="2">
        <f t="shared" si="61"/>
        <v>0.10879746013214131</v>
      </c>
      <c r="F693" s="2">
        <f t="shared" si="65"/>
        <v>6.3488294401680592E-2</v>
      </c>
      <c r="G693" s="2">
        <f t="shared" si="63"/>
        <v>4.5309165730460718E-2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3.9165999999999999</v>
      </c>
      <c r="C694" s="2">
        <f t="shared" si="60"/>
        <v>4.3771816029678892</v>
      </c>
      <c r="D694" s="2">
        <f t="shared" si="62"/>
        <v>4.258417237132071</v>
      </c>
      <c r="E694" s="2">
        <f t="shared" si="61"/>
        <v>0.11876436583581818</v>
      </c>
      <c r="F694" s="2">
        <f t="shared" si="65"/>
        <v>7.454350868850812E-2</v>
      </c>
      <c r="G694" s="2">
        <f t="shared" si="63"/>
        <v>4.4220857147310055E-2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3.9165999999999999</v>
      </c>
      <c r="C695" s="2">
        <f t="shared" si="60"/>
        <v>4.3624767409728298</v>
      </c>
      <c r="D695" s="2">
        <f t="shared" si="62"/>
        <v>4.2330974417889546</v>
      </c>
      <c r="E695" s="2">
        <f t="shared" si="61"/>
        <v>0.12937929918387514</v>
      </c>
      <c r="F695" s="2">
        <f t="shared" si="65"/>
        <v>8.5510666787581527E-2</v>
      </c>
      <c r="G695" s="2">
        <f t="shared" si="63"/>
        <v>4.3868632396293614E-2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3.9165999999999999</v>
      </c>
      <c r="C696" s="2">
        <f t="shared" si="60"/>
        <v>4.3500341654385482</v>
      </c>
      <c r="D696" s="2">
        <f t="shared" si="62"/>
        <v>4.2096531868416251</v>
      </c>
      <c r="E696" s="2">
        <f t="shared" si="61"/>
        <v>0.140380978596923</v>
      </c>
      <c r="F696" s="2">
        <f t="shared" si="65"/>
        <v>9.6484729149449833E-2</v>
      </c>
      <c r="G696" s="2">
        <f t="shared" si="63"/>
        <v>4.3896249447473168E-2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3.8022</v>
      </c>
      <c r="C697" s="2">
        <f t="shared" si="60"/>
        <v>4.3395058322941562</v>
      </c>
      <c r="D697" s="2">
        <f t="shared" si="62"/>
        <v>4.179471469297801</v>
      </c>
      <c r="E697" s="2">
        <f t="shared" si="61"/>
        <v>0.16003436299635521</v>
      </c>
      <c r="F697" s="2">
        <f t="shared" si="65"/>
        <v>0.10919465591883092</v>
      </c>
      <c r="G697" s="2">
        <f t="shared" si="63"/>
        <v>5.083970707752429E-2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3.6932999999999998</v>
      </c>
      <c r="C698" s="2">
        <f t="shared" si="60"/>
        <v>4.3305972427104402</v>
      </c>
      <c r="D698" s="2">
        <f t="shared" si="62"/>
        <v>4.1434587678683341</v>
      </c>
      <c r="E698" s="2">
        <f t="shared" si="61"/>
        <v>0.18713847484210611</v>
      </c>
      <c r="F698" s="2">
        <f t="shared" si="65"/>
        <v>0.12478341970348597</v>
      </c>
      <c r="G698" s="2">
        <f t="shared" si="63"/>
        <v>6.2355055138620136E-2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3.5842999999999998</v>
      </c>
      <c r="C699" s="2">
        <f t="shared" si="60"/>
        <v>4.3230592053703729</v>
      </c>
      <c r="D699" s="2">
        <f t="shared" si="62"/>
        <v>4.1020395998780872</v>
      </c>
      <c r="E699" s="2">
        <f t="shared" si="61"/>
        <v>0.22101960549228572</v>
      </c>
      <c r="F699" s="2">
        <f t="shared" si="65"/>
        <v>0.14403065686124591</v>
      </c>
      <c r="G699" s="2">
        <f t="shared" si="63"/>
        <v>7.6988948631039805E-2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3.4807999999999999</v>
      </c>
      <c r="C700" s="2">
        <f t="shared" si="60"/>
        <v>4.3166808660826232</v>
      </c>
      <c r="D700" s="2">
        <f t="shared" si="62"/>
        <v>4.0560218517389695</v>
      </c>
      <c r="E700" s="2">
        <f t="shared" si="61"/>
        <v>0.26065901434365379</v>
      </c>
      <c r="F700" s="2">
        <f t="shared" si="65"/>
        <v>0.16735632835772751</v>
      </c>
      <c r="G700" s="2">
        <f t="shared" si="63"/>
        <v>9.3302685985926281E-2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3.3773</v>
      </c>
      <c r="C701" s="2">
        <f t="shared" si="60"/>
        <v>4.2920068866852965</v>
      </c>
      <c r="D701" s="2">
        <f t="shared" si="62"/>
        <v>4.0057461590175647</v>
      </c>
      <c r="E701" s="2">
        <f t="shared" si="61"/>
        <v>0.28626072766773181</v>
      </c>
      <c r="F701" s="2">
        <f t="shared" si="65"/>
        <v>0.19113720821972841</v>
      </c>
      <c r="G701" s="2">
        <f t="shared" si="63"/>
        <v>9.5123519448003402E-2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3.2684000000000002</v>
      </c>
      <c r="C702" s="2">
        <f t="shared" si="60"/>
        <v>4.234251981041405</v>
      </c>
      <c r="D702" s="2">
        <f t="shared" si="62"/>
        <v>3.9511279250162632</v>
      </c>
      <c r="E702" s="2">
        <f t="shared" si="61"/>
        <v>0.28312405602514179</v>
      </c>
      <c r="F702" s="2">
        <f t="shared" si="65"/>
        <v>0.20953457778081108</v>
      </c>
      <c r="G702" s="2">
        <f t="shared" si="63"/>
        <v>7.3589478244330708E-2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3.3229000000000002</v>
      </c>
      <c r="C703" s="2">
        <f t="shared" si="60"/>
        <v>4.1853824454965736</v>
      </c>
      <c r="D703" s="2">
        <f t="shared" si="62"/>
        <v>3.9045925231632066</v>
      </c>
      <c r="E703" s="2">
        <f t="shared" si="61"/>
        <v>0.28078992233336697</v>
      </c>
      <c r="F703" s="2">
        <f t="shared" si="65"/>
        <v>0.22378564669132225</v>
      </c>
      <c r="G703" s="2">
        <f t="shared" si="63"/>
        <v>5.7004275642044716E-2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3.4916999999999998</v>
      </c>
      <c r="C704" s="2">
        <f t="shared" si="60"/>
        <v>4.1440313000355626</v>
      </c>
      <c r="D704" s="2">
        <f t="shared" si="62"/>
        <v>3.8740078918177838</v>
      </c>
      <c r="E704" s="2">
        <f t="shared" si="61"/>
        <v>0.27002340821777882</v>
      </c>
      <c r="F704" s="2">
        <f t="shared" si="65"/>
        <v>0.23303319899661357</v>
      </c>
      <c r="G704" s="2">
        <f t="shared" si="63"/>
        <v>3.6990209221165249E-2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3.6987000000000001</v>
      </c>
      <c r="C705" s="2">
        <f t="shared" si="60"/>
        <v>4.109041869260861</v>
      </c>
      <c r="D705" s="2">
        <f t="shared" si="62"/>
        <v>3.8610221220535035</v>
      </c>
      <c r="E705" s="2">
        <f t="shared" si="61"/>
        <v>0.24801974720735753</v>
      </c>
      <c r="F705" s="2">
        <f t="shared" si="65"/>
        <v>0.23603050863876238</v>
      </c>
      <c r="G705" s="2">
        <f t="shared" si="63"/>
        <v>1.1989238568595156E-2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3.9165999999999999</v>
      </c>
      <c r="C706" s="2">
        <f t="shared" si="60"/>
        <v>4.0794354278361133</v>
      </c>
      <c r="D706" s="2">
        <f t="shared" si="62"/>
        <v>3.865139001901392</v>
      </c>
      <c r="E706" s="2">
        <f t="shared" si="61"/>
        <v>0.21429642593472131</v>
      </c>
      <c r="F706" s="2">
        <f t="shared" si="65"/>
        <v>0.23168369209795417</v>
      </c>
      <c r="G706" s="2">
        <f t="shared" si="63"/>
        <v>-1.7387266163232856E-2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4.0309999999999997</v>
      </c>
      <c r="C707" s="2">
        <f t="shared" si="60"/>
        <v>4.036783823553634</v>
      </c>
      <c r="D707" s="2">
        <f t="shared" si="62"/>
        <v>3.8774250017605483</v>
      </c>
      <c r="E707" s="2">
        <f t="shared" si="61"/>
        <v>0.15935882179308569</v>
      </c>
      <c r="F707" s="2">
        <f t="shared" si="65"/>
        <v>0.21721871803698048</v>
      </c>
      <c r="G707" s="2">
        <f t="shared" si="63"/>
        <v>-5.7859896243894787E-2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4.1399999999999997</v>
      </c>
      <c r="C708" s="2">
        <f t="shared" si="60"/>
        <v>3.9839401583915364</v>
      </c>
      <c r="D708" s="2">
        <f t="shared" si="62"/>
        <v>3.8968750016301374</v>
      </c>
      <c r="E708" s="2">
        <f t="shared" si="61"/>
        <v>8.7065156761398921E-2</v>
      </c>
      <c r="F708" s="2">
        <f t="shared" si="65"/>
        <v>0.19118800578186418</v>
      </c>
      <c r="G708" s="2">
        <f t="shared" si="63"/>
        <v>-0.10412284902046526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4.0201000000000002</v>
      </c>
      <c r="C709" s="2">
        <f t="shared" si="60"/>
        <v>3.9224570571005306</v>
      </c>
      <c r="D709" s="2">
        <f t="shared" si="62"/>
        <v>3.9060027792871641</v>
      </c>
      <c r="E709" s="2">
        <f t="shared" si="61"/>
        <v>1.6454277813366502E-2</v>
      </c>
      <c r="F709" s="2">
        <f t="shared" si="65"/>
        <v>0.15624126018816467</v>
      </c>
      <c r="G709" s="2">
        <f t="shared" si="63"/>
        <v>-0.13978698237479817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4.2488999999999999</v>
      </c>
      <c r="C710" s="2">
        <f t="shared" si="60"/>
        <v>3.854509817546603</v>
      </c>
      <c r="D710" s="2">
        <f t="shared" si="62"/>
        <v>3.931402573414041</v>
      </c>
      <c r="E710" s="2">
        <f t="shared" si="61"/>
        <v>-7.6892755867437934E-2</v>
      </c>
      <c r="F710" s="2">
        <f t="shared" si="65"/>
        <v>0.10961445697704415</v>
      </c>
      <c r="G710" s="2">
        <f t="shared" si="63"/>
        <v>-0.18650721284448207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4.3470000000000004</v>
      </c>
      <c r="C711" s="2">
        <f t="shared" si="60"/>
        <v>3.7810929225394334</v>
      </c>
      <c r="D711" s="2">
        <f t="shared" si="62"/>
        <v>3.9621875679759642</v>
      </c>
      <c r="E711" s="2">
        <f t="shared" si="61"/>
        <v>-0.18109464543653075</v>
      </c>
      <c r="F711" s="2">
        <f t="shared" si="65"/>
        <v>5.147263649432917E-2</v>
      </c>
      <c r="G711" s="2">
        <f t="shared" si="63"/>
        <v>-0.23256728193085993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4.3470000000000004</v>
      </c>
      <c r="C712" s="2">
        <f t="shared" si="60"/>
        <v>3.7022170883025973</v>
      </c>
      <c r="D712" s="2">
        <f t="shared" si="62"/>
        <v>3.9906921925703371</v>
      </c>
      <c r="E712" s="2">
        <f t="shared" si="61"/>
        <v>-0.28847510426773981</v>
      </c>
      <c r="F712" s="2">
        <f t="shared" si="65"/>
        <v>-1.6516911658084631E-2</v>
      </c>
      <c r="G712" s="2">
        <f t="shared" si="63"/>
        <v>-0.2719581926096552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4.3470000000000004</v>
      </c>
      <c r="C713" s="2">
        <f t="shared" si="60"/>
        <v>3.6438606131791209</v>
      </c>
      <c r="D713" s="2">
        <f t="shared" si="62"/>
        <v>4.0170853634910531</v>
      </c>
      <c r="E713" s="2">
        <f t="shared" si="61"/>
        <v>-0.37322475031193214</v>
      </c>
      <c r="F713" s="2">
        <f t="shared" si="65"/>
        <v>-8.7858479388854133E-2</v>
      </c>
      <c r="G713" s="2">
        <f t="shared" si="63"/>
        <v>-0.28536627092307798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4.3414999999999999</v>
      </c>
      <c r="C714" s="2">
        <f t="shared" si="60"/>
        <v>3.6204512880746407</v>
      </c>
      <c r="D714" s="2">
        <f t="shared" si="62"/>
        <v>4.0411160773065307</v>
      </c>
      <c r="E714" s="2">
        <f t="shared" si="61"/>
        <v>-0.42066478923188999</v>
      </c>
      <c r="F714" s="2">
        <f t="shared" si="65"/>
        <v>-0.15441974135746131</v>
      </c>
      <c r="G714" s="2">
        <f t="shared" si="63"/>
        <v>-0.26624504787442871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4.3578000000000001</v>
      </c>
      <c r="C715" s="2">
        <f t="shared" si="60"/>
        <v>3.6324895514477724</v>
      </c>
      <c r="D715" s="2">
        <f t="shared" si="62"/>
        <v>4.0645741456541948</v>
      </c>
      <c r="E715" s="2">
        <f t="shared" si="61"/>
        <v>-0.43208459420642242</v>
      </c>
      <c r="F715" s="2">
        <f t="shared" si="65"/>
        <v>-0.20995271192725357</v>
      </c>
      <c r="G715" s="2">
        <f t="shared" si="63"/>
        <v>-0.22213188227916886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4.4668000000000001</v>
      </c>
      <c r="C716" s="2">
        <f t="shared" si="60"/>
        <v>3.6761988512250383</v>
      </c>
      <c r="D716" s="2">
        <f t="shared" si="62"/>
        <v>4.0943686533835137</v>
      </c>
      <c r="E716" s="2">
        <f t="shared" si="61"/>
        <v>-0.41816980215847543</v>
      </c>
      <c r="F716" s="2">
        <f t="shared" si="65"/>
        <v>-0.25159612997349795</v>
      </c>
      <c r="G716" s="2">
        <f t="shared" si="63"/>
        <v>-0.16657367218497748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4.4668000000000001</v>
      </c>
      <c r="C717" s="2">
        <f t="shared" si="60"/>
        <v>3.7307836433442634</v>
      </c>
      <c r="D717" s="2">
        <f t="shared" si="62"/>
        <v>4.1219561605402903</v>
      </c>
      <c r="E717" s="2">
        <f t="shared" si="61"/>
        <v>-0.39117251719602697</v>
      </c>
      <c r="F717" s="2">
        <f t="shared" si="65"/>
        <v>-0.27951140741800379</v>
      </c>
      <c r="G717" s="2">
        <f t="shared" si="63"/>
        <v>-0.11166110977802318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4.4558999999999997</v>
      </c>
      <c r="C718" s="2">
        <f t="shared" si="60"/>
        <v>3.7937400059066846</v>
      </c>
      <c r="D718" s="2">
        <f t="shared" si="62"/>
        <v>4.1466927412410097</v>
      </c>
      <c r="E718" s="2">
        <f t="shared" si="61"/>
        <v>-0.35295273533432514</v>
      </c>
      <c r="F718" s="2">
        <f t="shared" si="65"/>
        <v>-0.29419967300126809</v>
      </c>
      <c r="G718" s="2">
        <f t="shared" si="63"/>
        <v>-5.8753062333057049E-2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4.3305999999999996</v>
      </c>
      <c r="C719" s="2">
        <f t="shared" ref="C719:C782" si="66">$C$4*B709+C718*(1-$C$4)</f>
        <v>3.8285646203825792</v>
      </c>
      <c r="D719" s="2">
        <f t="shared" si="62"/>
        <v>4.1603155011490829</v>
      </c>
      <c r="E719" s="2">
        <f t="shared" si="61"/>
        <v>-0.33175088076650372</v>
      </c>
      <c r="F719" s="2">
        <f t="shared" si="65"/>
        <v>-0.30170991455431523</v>
      </c>
      <c r="G719" s="2">
        <f t="shared" si="63"/>
        <v>-3.0040966212188491E-2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4.4396000000000004</v>
      </c>
      <c r="C720" s="2">
        <f t="shared" si="66"/>
        <v>3.8932316018621824</v>
      </c>
      <c r="D720" s="2">
        <f t="shared" si="62"/>
        <v>4.1810032418047065</v>
      </c>
      <c r="E720" s="2">
        <f t="shared" si="61"/>
        <v>-0.28777163994252408</v>
      </c>
      <c r="F720" s="2">
        <f t="shared" si="65"/>
        <v>-0.29892225963195701</v>
      </c>
      <c r="G720" s="2">
        <f t="shared" si="63"/>
        <v>1.1150619689432928E-2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4.4885999999999999</v>
      </c>
      <c r="C721" s="2">
        <f t="shared" si="66"/>
        <v>3.963042124652616</v>
      </c>
      <c r="D721" s="2">
        <f t="shared" si="62"/>
        <v>4.2037881868562099</v>
      </c>
      <c r="E721" s="2">
        <f t="shared" si="61"/>
        <v>-0.24074606220359396</v>
      </c>
      <c r="F721" s="2">
        <f t="shared" si="65"/>
        <v>-0.28728702014628438</v>
      </c>
      <c r="G721" s="2">
        <f t="shared" si="63"/>
        <v>4.654095794269042E-2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4.5484999999999998</v>
      </c>
      <c r="C722" s="2">
        <f t="shared" si="66"/>
        <v>4.0221125670137523</v>
      </c>
      <c r="D722" s="2">
        <f t="shared" si="62"/>
        <v>4.2293223952372312</v>
      </c>
      <c r="E722" s="2">
        <f t="shared" si="61"/>
        <v>-0.20720982822347889</v>
      </c>
      <c r="F722" s="2">
        <f t="shared" si="65"/>
        <v>-0.27127158176172328</v>
      </c>
      <c r="G722" s="2">
        <f t="shared" si="63"/>
        <v>6.4061753538244393E-2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4.6139000000000001</v>
      </c>
      <c r="C723" s="2">
        <f t="shared" si="66"/>
        <v>4.0720952490116362</v>
      </c>
      <c r="D723" s="2">
        <f t="shared" si="62"/>
        <v>4.2578096252196582</v>
      </c>
      <c r="E723" s="2">
        <f t="shared" si="61"/>
        <v>-0.185714376208022</v>
      </c>
      <c r="F723" s="2">
        <f t="shared" si="65"/>
        <v>-0.25416014065098302</v>
      </c>
      <c r="G723" s="2">
        <f t="shared" si="63"/>
        <v>6.8445764442961021E-2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4.6139000000000001</v>
      </c>
      <c r="C724" s="2">
        <f t="shared" si="66"/>
        <v>4.1135421337790765</v>
      </c>
      <c r="D724" s="2">
        <f t="shared" si="62"/>
        <v>4.2841866900182026</v>
      </c>
      <c r="E724" s="2">
        <f t="shared" si="61"/>
        <v>-0.17064455623912611</v>
      </c>
      <c r="F724" s="2">
        <f t="shared" si="65"/>
        <v>-0.23745702376861164</v>
      </c>
      <c r="G724" s="2">
        <f t="shared" si="63"/>
        <v>6.6812467529485525E-2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4.6139000000000001</v>
      </c>
      <c r="C725" s="2">
        <f t="shared" si="66"/>
        <v>4.1511202670438339</v>
      </c>
      <c r="D725" s="2">
        <f t="shared" si="62"/>
        <v>4.3086098981650025</v>
      </c>
      <c r="E725" s="2">
        <f t="shared" si="61"/>
        <v>-0.15748963112116865</v>
      </c>
      <c r="F725" s="2">
        <f t="shared" si="65"/>
        <v>-0.22146354523912304</v>
      </c>
      <c r="G725" s="2">
        <f t="shared" si="63"/>
        <v>6.3973914117954389E-2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4.6139000000000001</v>
      </c>
      <c r="C726" s="2">
        <f t="shared" si="66"/>
        <v>4.1996863798063213</v>
      </c>
      <c r="D726" s="2">
        <f t="shared" si="62"/>
        <v>4.3312239797824095</v>
      </c>
      <c r="E726" s="2">
        <f t="shared" si="61"/>
        <v>-0.13153759997608816</v>
      </c>
      <c r="F726" s="2">
        <f t="shared" si="65"/>
        <v>-0.20347835618651608</v>
      </c>
      <c r="G726" s="2">
        <f t="shared" si="63"/>
        <v>7.194075621042792E-2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4.4776999999999996</v>
      </c>
      <c r="C727" s="2">
        <f t="shared" si="66"/>
        <v>4.2407807829130411</v>
      </c>
      <c r="D727" s="2">
        <f t="shared" si="62"/>
        <v>4.3420740553540824</v>
      </c>
      <c r="E727" s="2">
        <f t="shared" si="61"/>
        <v>-0.10129327244104136</v>
      </c>
      <c r="F727" s="2">
        <f t="shared" si="65"/>
        <v>-0.18304133943742115</v>
      </c>
      <c r="G727" s="2">
        <f t="shared" si="63"/>
        <v>8.1748066996379792E-2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4.3632999999999997</v>
      </c>
      <c r="C728" s="2">
        <f t="shared" si="66"/>
        <v>4.2738760470802655</v>
      </c>
      <c r="D728" s="2">
        <f t="shared" si="62"/>
        <v>4.3436463475500764</v>
      </c>
      <c r="E728" s="2">
        <f t="shared" si="61"/>
        <v>-6.977030046981092E-2</v>
      </c>
      <c r="F728" s="2">
        <f t="shared" si="65"/>
        <v>-0.16038713164389912</v>
      </c>
      <c r="G728" s="2">
        <f t="shared" si="63"/>
        <v>9.0616831174088197E-2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4.3632999999999997</v>
      </c>
      <c r="C729" s="2">
        <f t="shared" si="66"/>
        <v>4.2826028090679173</v>
      </c>
      <c r="D729" s="2">
        <f t="shared" si="62"/>
        <v>4.3451021736574784</v>
      </c>
      <c r="E729" s="2">
        <f t="shared" si="61"/>
        <v>-6.2499364589561068E-2</v>
      </c>
      <c r="F729" s="2">
        <f t="shared" si="65"/>
        <v>-0.1408095782330315</v>
      </c>
      <c r="G729" s="2">
        <f t="shared" si="63"/>
        <v>7.8310213643470433E-2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4.3632999999999997</v>
      </c>
      <c r="C730" s="2">
        <f t="shared" si="66"/>
        <v>4.3067562230574685</v>
      </c>
      <c r="D730" s="2">
        <f t="shared" si="62"/>
        <v>4.3464501607939612</v>
      </c>
      <c r="E730" s="2">
        <f t="shared" si="61"/>
        <v>-3.9693937736492657E-2</v>
      </c>
      <c r="F730" s="2">
        <f t="shared" si="65"/>
        <v>-0.12058645013372374</v>
      </c>
      <c r="G730" s="2">
        <f t="shared" si="63"/>
        <v>8.0892512397231081E-2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4.2542999999999997</v>
      </c>
      <c r="C731" s="2">
        <f t="shared" si="66"/>
        <v>4.3347321887409347</v>
      </c>
      <c r="D731" s="2">
        <f t="shared" si="62"/>
        <v>4.3396242229573723</v>
      </c>
      <c r="E731" s="2">
        <f t="shared" si="61"/>
        <v>-4.8920342164375796E-3</v>
      </c>
      <c r="F731" s="2">
        <f t="shared" si="65"/>
        <v>-9.7447566950266504E-2</v>
      </c>
      <c r="G731" s="2">
        <f t="shared" si="63"/>
        <v>9.2555532733828924E-2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4.1291000000000002</v>
      </c>
      <c r="C732" s="2">
        <f t="shared" si="66"/>
        <v>4.3676195443192523</v>
      </c>
      <c r="D732" s="2">
        <f t="shared" si="62"/>
        <v>4.3240298360716407</v>
      </c>
      <c r="E732" s="2">
        <f t="shared" ref="E732:E795" si="67">C732-D732</f>
        <v>4.3589708247611547E-2</v>
      </c>
      <c r="F732" s="2">
        <f t="shared" si="65"/>
        <v>-6.9240111910690905E-2</v>
      </c>
      <c r="G732" s="2">
        <f t="shared" si="63"/>
        <v>0.11282982015830245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4.1291000000000002</v>
      </c>
      <c r="C733" s="2">
        <f t="shared" si="66"/>
        <v>4.4055088451932134</v>
      </c>
      <c r="D733" s="2">
        <f t="shared" ref="D733:D796" si="68">$D$4*B733+(1-$D$4)*D732</f>
        <v>4.3095905889552233</v>
      </c>
      <c r="E733" s="2">
        <f t="shared" si="67"/>
        <v>9.5918256237990107E-2</v>
      </c>
      <c r="F733" s="2">
        <f t="shared" si="65"/>
        <v>-3.6208438280954706E-2</v>
      </c>
      <c r="G733" s="2">
        <f t="shared" si="63"/>
        <v>0.13212669451894482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4.1291000000000002</v>
      </c>
      <c r="C734" s="2">
        <f t="shared" si="66"/>
        <v>4.4375690228557962</v>
      </c>
      <c r="D734" s="2">
        <f t="shared" si="68"/>
        <v>4.2962209156992808</v>
      </c>
      <c r="E734" s="2">
        <f t="shared" si="67"/>
        <v>0.14134810715651547</v>
      </c>
      <c r="F734" s="2">
        <f t="shared" si="65"/>
        <v>-6.9712919346067229E-4</v>
      </c>
      <c r="G734" s="2">
        <f t="shared" si="63"/>
        <v>0.14204523634997615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4.0091999999999999</v>
      </c>
      <c r="C735" s="2">
        <f t="shared" si="66"/>
        <v>4.4646968654933659</v>
      </c>
      <c r="D735" s="2">
        <f t="shared" si="68"/>
        <v>4.2749601071289636</v>
      </c>
      <c r="E735" s="2">
        <f t="shared" si="67"/>
        <v>0.18973675836440229</v>
      </c>
      <c r="F735" s="2">
        <f t="shared" si="65"/>
        <v>3.7389648318111923E-2</v>
      </c>
      <c r="G735" s="2">
        <f t="shared" si="63"/>
        <v>0.15234711004629037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3.8894000000000002</v>
      </c>
      <c r="C736" s="2">
        <f t="shared" si="66"/>
        <v>4.4876511938790022</v>
      </c>
      <c r="D736" s="2">
        <f t="shared" si="68"/>
        <v>4.2464000991934849</v>
      </c>
      <c r="E736" s="2">
        <f t="shared" si="67"/>
        <v>0.24125109468551731</v>
      </c>
      <c r="F736" s="2">
        <f t="shared" si="65"/>
        <v>7.8161937591592998E-2</v>
      </c>
      <c r="G736" s="2">
        <f t="shared" si="63"/>
        <v>0.1630891570939243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3.8130999999999999</v>
      </c>
      <c r="C737" s="2">
        <f t="shared" si="66"/>
        <v>4.4861202409745404</v>
      </c>
      <c r="D737" s="2">
        <f t="shared" si="68"/>
        <v>4.2143037955495233</v>
      </c>
      <c r="E737" s="2">
        <f t="shared" si="67"/>
        <v>0.27181644542501715</v>
      </c>
      <c r="F737" s="2">
        <f t="shared" si="65"/>
        <v>0.11689283915827783</v>
      </c>
      <c r="G737" s="2">
        <f t="shared" si="63"/>
        <v>0.15492360626673932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3.8130999999999999</v>
      </c>
      <c r="C738" s="2">
        <f t="shared" si="66"/>
        <v>4.4672248192861499</v>
      </c>
      <c r="D738" s="2">
        <f t="shared" si="68"/>
        <v>4.1845849958791881</v>
      </c>
      <c r="E738" s="2">
        <f t="shared" si="67"/>
        <v>0.28263982340696181</v>
      </c>
      <c r="F738" s="2">
        <f t="shared" si="65"/>
        <v>0.15004223600801464</v>
      </c>
      <c r="G738" s="2">
        <f t="shared" si="63"/>
        <v>0.13259758739894717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3.8130999999999999</v>
      </c>
      <c r="C739" s="2">
        <f t="shared" si="66"/>
        <v>4.4512363855498194</v>
      </c>
      <c r="D739" s="2">
        <f t="shared" si="68"/>
        <v>4.1570675887770259</v>
      </c>
      <c r="E739" s="2">
        <f t="shared" si="67"/>
        <v>0.29416879677279351</v>
      </c>
      <c r="F739" s="2">
        <f t="shared" si="65"/>
        <v>0.17886754816097042</v>
      </c>
      <c r="G739" s="2">
        <f t="shared" si="63"/>
        <v>0.11530124861182309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3.8130999999999999</v>
      </c>
      <c r="C740" s="2">
        <f t="shared" si="66"/>
        <v>4.4377077108498471</v>
      </c>
      <c r="D740" s="2">
        <f t="shared" si="68"/>
        <v>4.1315885081268755</v>
      </c>
      <c r="E740" s="2">
        <f t="shared" si="67"/>
        <v>0.30611920272297155</v>
      </c>
      <c r="F740" s="2">
        <f t="shared" si="65"/>
        <v>0.20431787907337065</v>
      </c>
      <c r="G740" s="2">
        <f t="shared" ref="G740:G803" si="69">E740-F740</f>
        <v>0.1018013236496009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3.8130999999999999</v>
      </c>
      <c r="C741" s="2">
        <f t="shared" si="66"/>
        <v>4.4094911399498704</v>
      </c>
      <c r="D741" s="2">
        <f t="shared" si="68"/>
        <v>4.1079967667841437</v>
      </c>
      <c r="E741" s="2">
        <f t="shared" si="67"/>
        <v>0.30149437316572669</v>
      </c>
      <c r="F741" s="2">
        <f t="shared" ref="F741:F804" si="71">(E741*(2/(10)))+((1-(2/10))*F740)</f>
        <v>0.22375317789184188</v>
      </c>
      <c r="G741" s="2">
        <f t="shared" si="69"/>
        <v>7.7741195273884817E-2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3.8130999999999999</v>
      </c>
      <c r="C742" s="2">
        <f t="shared" si="66"/>
        <v>4.3663540414960442</v>
      </c>
      <c r="D742" s="2">
        <f t="shared" si="68"/>
        <v>4.0861525618371699</v>
      </c>
      <c r="E742" s="2">
        <f t="shared" si="67"/>
        <v>0.28020147965887432</v>
      </c>
      <c r="F742" s="2">
        <f t="shared" si="71"/>
        <v>0.23504283824524838</v>
      </c>
      <c r="G742" s="2">
        <f t="shared" si="69"/>
        <v>4.5158641413625938E-2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3.9275000000000002</v>
      </c>
      <c r="C743" s="2">
        <f t="shared" si="66"/>
        <v>4.3298534197274217</v>
      </c>
      <c r="D743" s="2">
        <f t="shared" si="68"/>
        <v>4.0744005202196023</v>
      </c>
      <c r="E743" s="2">
        <f t="shared" si="67"/>
        <v>0.25545289950781935</v>
      </c>
      <c r="F743" s="2">
        <f t="shared" si="71"/>
        <v>0.23912485049776258</v>
      </c>
      <c r="G743" s="2">
        <f t="shared" si="69"/>
        <v>1.6328049010056772E-2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3.7532000000000001</v>
      </c>
      <c r="C744" s="2">
        <f t="shared" si="66"/>
        <v>4.2989682782308956</v>
      </c>
      <c r="D744" s="2">
        <f t="shared" si="68"/>
        <v>4.0506078890922241</v>
      </c>
      <c r="E744" s="2">
        <f t="shared" si="67"/>
        <v>0.24836038913867142</v>
      </c>
      <c r="F744" s="2">
        <f t="shared" si="71"/>
        <v>0.24097195822594436</v>
      </c>
      <c r="G744" s="2">
        <f t="shared" si="69"/>
        <v>7.388430912727062E-3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3.6659999999999999</v>
      </c>
      <c r="C745" s="2">
        <f t="shared" si="66"/>
        <v>4.2543885431184503</v>
      </c>
      <c r="D745" s="2">
        <f t="shared" si="68"/>
        <v>4.0221184158261334</v>
      </c>
      <c r="E745" s="2">
        <f t="shared" si="67"/>
        <v>0.23227012729231689</v>
      </c>
      <c r="F745" s="2">
        <f t="shared" si="71"/>
        <v>0.2392315920392189</v>
      </c>
      <c r="G745" s="2">
        <f t="shared" si="69"/>
        <v>-6.961464746902013E-3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6">
        <f>TITRES_STAT!D749</f>
        <v>3.5571000000000002</v>
      </c>
      <c r="C746" s="2">
        <f t="shared" si="66"/>
        <v>4.1982364595617661</v>
      </c>
      <c r="D746" s="2">
        <f t="shared" si="68"/>
        <v>3.9876726072464197</v>
      </c>
      <c r="E746" s="2">
        <f t="shared" si="67"/>
        <v>0.21056385231534636</v>
      </c>
      <c r="F746" s="2">
        <f t="shared" si="71"/>
        <v>0.23349804409444441</v>
      </c>
      <c r="G746" s="2">
        <f t="shared" si="69"/>
        <v>-2.2934191779098057E-2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6">
        <f>TITRES_STAT!D750</f>
        <v>3.5571000000000002</v>
      </c>
      <c r="C747" s="2">
        <f t="shared" si="66"/>
        <v>4.1389846965522636</v>
      </c>
      <c r="D747" s="2">
        <f t="shared" si="68"/>
        <v>3.9557783400429813</v>
      </c>
      <c r="E747" s="2">
        <f t="shared" si="67"/>
        <v>0.1832063565092823</v>
      </c>
      <c r="F747" s="2">
        <f t="shared" si="71"/>
        <v>0.223439706577412</v>
      </c>
      <c r="G747" s="2">
        <f t="shared" si="69"/>
        <v>-4.0233350068129697E-2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3.5407000000000002</v>
      </c>
      <c r="C748" s="2">
        <f t="shared" si="66"/>
        <v>4.088848589390377</v>
      </c>
      <c r="D748" s="2">
        <f t="shared" si="68"/>
        <v>3.9250317963360937</v>
      </c>
      <c r="E748" s="2">
        <f t="shared" si="67"/>
        <v>0.16381679305428332</v>
      </c>
      <c r="F748" s="2">
        <f t="shared" si="71"/>
        <v>0.21151512387278626</v>
      </c>
      <c r="G748" s="2">
        <f t="shared" si="69"/>
        <v>-4.7698330818502943E-2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3.5407000000000002</v>
      </c>
      <c r="C749" s="2">
        <f t="shared" si="66"/>
        <v>4.0464257294841648</v>
      </c>
      <c r="D749" s="2">
        <f t="shared" si="68"/>
        <v>3.8965627743852718</v>
      </c>
      <c r="E749" s="2">
        <f t="shared" si="67"/>
        <v>0.14986295509889302</v>
      </c>
      <c r="F749" s="2">
        <f t="shared" si="71"/>
        <v>0.19918469011800763</v>
      </c>
      <c r="G749" s="2">
        <f t="shared" si="69"/>
        <v>-4.9321735019114604E-2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3.5407000000000002</v>
      </c>
      <c r="C750" s="2">
        <f t="shared" si="66"/>
        <v>4.0105294634096778</v>
      </c>
      <c r="D750" s="2">
        <f t="shared" si="68"/>
        <v>3.8702025688752517</v>
      </c>
      <c r="E750" s="2">
        <f t="shared" si="67"/>
        <v>0.14032689453442604</v>
      </c>
      <c r="F750" s="2">
        <f t="shared" si="71"/>
        <v>0.18741313100129131</v>
      </c>
      <c r="G750" s="2">
        <f t="shared" si="69"/>
        <v>-4.7086236466865272E-2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3.5407000000000002</v>
      </c>
      <c r="C751" s="2">
        <f t="shared" si="66"/>
        <v>3.9801556998081891</v>
      </c>
      <c r="D751" s="2">
        <f t="shared" si="68"/>
        <v>3.8457949711807888</v>
      </c>
      <c r="E751" s="2">
        <f t="shared" si="67"/>
        <v>0.13436072862740023</v>
      </c>
      <c r="F751" s="2">
        <f t="shared" si="71"/>
        <v>0.17680265052651312</v>
      </c>
      <c r="G751" s="2">
        <f t="shared" si="69"/>
        <v>-4.2441921899112889E-2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3.5407000000000002</v>
      </c>
      <c r="C752" s="2">
        <f t="shared" si="66"/>
        <v>3.9544548229146215</v>
      </c>
      <c r="D752" s="2">
        <f t="shared" si="68"/>
        <v>3.8231953436859158</v>
      </c>
      <c r="E752" s="2">
        <f t="shared" si="67"/>
        <v>0.13125947922870562</v>
      </c>
      <c r="F752" s="2">
        <f t="shared" si="71"/>
        <v>0.16769401626695163</v>
      </c>
      <c r="G752" s="2">
        <f t="shared" si="69"/>
        <v>-3.6434537038246007E-2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3.5407000000000002</v>
      </c>
      <c r="C753" s="2">
        <f t="shared" si="66"/>
        <v>3.9503079270816031</v>
      </c>
      <c r="D753" s="2">
        <f t="shared" si="68"/>
        <v>3.8022697626721444</v>
      </c>
      <c r="E753" s="2">
        <f t="shared" si="67"/>
        <v>0.14803816440945861</v>
      </c>
      <c r="F753" s="2">
        <f t="shared" si="71"/>
        <v>0.16376284589545304</v>
      </c>
      <c r="G753" s="2">
        <f t="shared" si="69"/>
        <v>-1.5724681485994429E-2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3.5407000000000002</v>
      </c>
      <c r="C754" s="2">
        <f t="shared" si="66"/>
        <v>3.9199836306075104</v>
      </c>
      <c r="D754" s="2">
        <f t="shared" si="68"/>
        <v>3.7828942246964301</v>
      </c>
      <c r="E754" s="2">
        <f t="shared" si="67"/>
        <v>0.13708940591108032</v>
      </c>
      <c r="F754" s="2">
        <f t="shared" si="71"/>
        <v>0.1584281578985785</v>
      </c>
      <c r="G754" s="2">
        <f t="shared" si="69"/>
        <v>-2.1338751987498183E-2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3.5407000000000002</v>
      </c>
      <c r="C755" s="2">
        <f t="shared" si="66"/>
        <v>3.8809092258986628</v>
      </c>
      <c r="D755" s="2">
        <f t="shared" si="68"/>
        <v>3.7649539117559541</v>
      </c>
      <c r="E755" s="2">
        <f t="shared" si="67"/>
        <v>0.11595531414270877</v>
      </c>
      <c r="F755" s="2">
        <f t="shared" si="71"/>
        <v>0.14993358914740457</v>
      </c>
      <c r="G755" s="2">
        <f t="shared" si="69"/>
        <v>-3.3978275004695802E-2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3.5407000000000002</v>
      </c>
      <c r="C756" s="2">
        <f t="shared" si="66"/>
        <v>3.8310924219142533</v>
      </c>
      <c r="D756" s="2">
        <f t="shared" si="68"/>
        <v>3.7483425108851427</v>
      </c>
      <c r="E756" s="2">
        <f t="shared" si="67"/>
        <v>8.2749911029110557E-2</v>
      </c>
      <c r="F756" s="2">
        <f t="shared" si="71"/>
        <v>0.13649685352374577</v>
      </c>
      <c r="G756" s="2">
        <f t="shared" si="69"/>
        <v>-5.3746942494635214E-2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3.6442000000000001</v>
      </c>
      <c r="C757" s="2">
        <f t="shared" si="66"/>
        <v>3.7889397416197528</v>
      </c>
      <c r="D757" s="2">
        <f t="shared" si="68"/>
        <v>3.7406282508195767</v>
      </c>
      <c r="E757" s="2">
        <f t="shared" si="67"/>
        <v>4.8311490800176049E-2</v>
      </c>
      <c r="F757" s="2">
        <f t="shared" si="71"/>
        <v>0.11885978097903183</v>
      </c>
      <c r="G757" s="2">
        <f t="shared" si="69"/>
        <v>-7.0548290178855777E-2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3.6442000000000001</v>
      </c>
      <c r="C758" s="2">
        <f t="shared" si="66"/>
        <v>3.7507490121397908</v>
      </c>
      <c r="D758" s="2">
        <f t="shared" si="68"/>
        <v>3.7334854174255341</v>
      </c>
      <c r="E758" s="2">
        <f t="shared" si="67"/>
        <v>1.7263594714256758E-2</v>
      </c>
      <c r="F758" s="2">
        <f t="shared" si="71"/>
        <v>9.8540543726076818E-2</v>
      </c>
      <c r="G758" s="2">
        <f t="shared" si="69"/>
        <v>-8.127694901182006E-2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3.4807999999999999</v>
      </c>
      <c r="C759" s="2">
        <f t="shared" si="66"/>
        <v>3.7184337795029001</v>
      </c>
      <c r="D759" s="2">
        <f t="shared" si="68"/>
        <v>3.7147679790977164</v>
      </c>
      <c r="E759" s="2">
        <f t="shared" si="67"/>
        <v>3.6658004051837167E-3</v>
      </c>
      <c r="F759" s="2">
        <f t="shared" si="71"/>
        <v>7.9565595061898198E-2</v>
      </c>
      <c r="G759" s="2">
        <f t="shared" si="69"/>
        <v>-7.5899794656714481E-2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3.4807999999999999</v>
      </c>
      <c r="C760" s="2">
        <f t="shared" si="66"/>
        <v>3.6910901211178389</v>
      </c>
      <c r="D760" s="2">
        <f t="shared" si="68"/>
        <v>3.6974370176830704</v>
      </c>
      <c r="E760" s="2">
        <f t="shared" si="67"/>
        <v>-6.3468965652315745E-3</v>
      </c>
      <c r="F760" s="2">
        <f t="shared" si="71"/>
        <v>6.2383096736472243E-2</v>
      </c>
      <c r="G760" s="2">
        <f t="shared" si="69"/>
        <v>-6.8729993301703818E-2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3.4754</v>
      </c>
      <c r="C761" s="2">
        <f t="shared" si="66"/>
        <v>3.6679531794074021</v>
      </c>
      <c r="D761" s="2">
        <f t="shared" si="68"/>
        <v>3.680989831188028</v>
      </c>
      <c r="E761" s="2">
        <f t="shared" si="67"/>
        <v>-1.3036651780625963E-2</v>
      </c>
      <c r="F761" s="2">
        <f t="shared" si="71"/>
        <v>4.7299147033052609E-2</v>
      </c>
      <c r="G761" s="2">
        <f t="shared" si="69"/>
        <v>-6.0335798813678572E-2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3.4754</v>
      </c>
      <c r="C762" s="2">
        <f t="shared" si="66"/>
        <v>3.648375767190879</v>
      </c>
      <c r="D762" s="2">
        <f t="shared" si="68"/>
        <v>3.6657609548037295</v>
      </c>
      <c r="E762" s="2">
        <f t="shared" si="67"/>
        <v>-1.7385187612850572E-2</v>
      </c>
      <c r="F762" s="2">
        <f t="shared" si="71"/>
        <v>3.4362280103871976E-2</v>
      </c>
      <c r="G762" s="2">
        <f t="shared" si="69"/>
        <v>-5.1747467716722548E-2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3.4754</v>
      </c>
      <c r="C763" s="2">
        <f t="shared" si="66"/>
        <v>3.6318102645461283</v>
      </c>
      <c r="D763" s="2">
        <f t="shared" si="68"/>
        <v>3.6516601433367866</v>
      </c>
      <c r="E763" s="2">
        <f t="shared" si="67"/>
        <v>-1.9849878790658249E-2</v>
      </c>
      <c r="F763" s="2">
        <f t="shared" si="71"/>
        <v>2.3519848324965932E-2</v>
      </c>
      <c r="G763" s="2">
        <f t="shared" si="69"/>
        <v>-4.3369727115624181E-2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3.4754</v>
      </c>
      <c r="C764" s="2">
        <f t="shared" si="66"/>
        <v>3.6177933007698009</v>
      </c>
      <c r="D764" s="2">
        <f t="shared" si="68"/>
        <v>3.6386038364229503</v>
      </c>
      <c r="E764" s="2">
        <f t="shared" si="67"/>
        <v>-2.0810535653149387E-2</v>
      </c>
      <c r="F764" s="2">
        <f t="shared" si="71"/>
        <v>1.4653771529342871E-2</v>
      </c>
      <c r="G764" s="2">
        <f t="shared" si="69"/>
        <v>-3.5464307182492258E-2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3.4754</v>
      </c>
      <c r="C765" s="2">
        <f t="shared" si="66"/>
        <v>3.6059327929590625</v>
      </c>
      <c r="D765" s="2">
        <f t="shared" si="68"/>
        <v>3.6265146633545835</v>
      </c>
      <c r="E765" s="2">
        <f t="shared" si="67"/>
        <v>-2.0581870395520951E-2</v>
      </c>
      <c r="F765" s="2">
        <f t="shared" si="71"/>
        <v>7.6066431443701068E-3</v>
      </c>
      <c r="G765" s="2">
        <f t="shared" si="69"/>
        <v>-2.8188513539891057E-2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3.4754</v>
      </c>
      <c r="C766" s="2">
        <f t="shared" si="66"/>
        <v>3.5958969786576684</v>
      </c>
      <c r="D766" s="2">
        <f t="shared" si="68"/>
        <v>3.6153209845875773</v>
      </c>
      <c r="E766" s="2">
        <f t="shared" si="67"/>
        <v>-1.9424005929908894E-2</v>
      </c>
      <c r="F766" s="2">
        <f t="shared" si="71"/>
        <v>2.2005133295143068E-3</v>
      </c>
      <c r="G766" s="2">
        <f t="shared" si="69"/>
        <v>-2.16245192594232E-2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3.4754</v>
      </c>
      <c r="C767" s="2">
        <f t="shared" si="66"/>
        <v>3.6033282127103345</v>
      </c>
      <c r="D767" s="2">
        <f t="shared" si="68"/>
        <v>3.6049564672107195</v>
      </c>
      <c r="E767" s="2">
        <f t="shared" si="67"/>
        <v>-1.6282545003849513E-3</v>
      </c>
      <c r="F767" s="2">
        <f t="shared" si="71"/>
        <v>1.4347597635344551E-3</v>
      </c>
      <c r="G767" s="2">
        <f t="shared" si="69"/>
        <v>-3.0630142639194065E-3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3.4754</v>
      </c>
      <c r="C768" s="2">
        <f t="shared" si="66"/>
        <v>3.6096161799856676</v>
      </c>
      <c r="D768" s="2">
        <f t="shared" si="68"/>
        <v>3.5953596918617774</v>
      </c>
      <c r="E768" s="2">
        <f t="shared" si="67"/>
        <v>1.4256488123890243E-2</v>
      </c>
      <c r="F768" s="2">
        <f t="shared" si="71"/>
        <v>3.9991054356056134E-3</v>
      </c>
      <c r="G768" s="2">
        <f t="shared" si="69"/>
        <v>1.025738268828463E-2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3.4754</v>
      </c>
      <c r="C769" s="2">
        <f t="shared" si="66"/>
        <v>3.5897983061417187</v>
      </c>
      <c r="D769" s="2">
        <f t="shared" si="68"/>
        <v>3.5864737887609048</v>
      </c>
      <c r="E769" s="2">
        <f t="shared" si="67"/>
        <v>3.3245173808138517E-3</v>
      </c>
      <c r="F769" s="2">
        <f t="shared" si="71"/>
        <v>3.8641878246472613E-3</v>
      </c>
      <c r="G769" s="2">
        <f t="shared" si="69"/>
        <v>-5.396704438334096E-4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3.4754</v>
      </c>
      <c r="C770" s="2">
        <f t="shared" si="66"/>
        <v>3.5730293359660696</v>
      </c>
      <c r="D770" s="2">
        <f t="shared" si="68"/>
        <v>3.5782461007045412</v>
      </c>
      <c r="E770" s="2">
        <f t="shared" si="67"/>
        <v>-5.2167647384715465E-3</v>
      </c>
      <c r="F770" s="2">
        <f t="shared" si="71"/>
        <v>2.0479973120235001E-3</v>
      </c>
      <c r="G770" s="2">
        <f t="shared" si="69"/>
        <v>-7.2647620504950466E-3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3.4645000000000001</v>
      </c>
      <c r="C771" s="2">
        <f t="shared" si="66"/>
        <v>3.5580094381251359</v>
      </c>
      <c r="D771" s="2">
        <f t="shared" si="68"/>
        <v>3.5698204636153159</v>
      </c>
      <c r="E771" s="2">
        <f t="shared" si="67"/>
        <v>-1.1811025490179983E-2</v>
      </c>
      <c r="F771" s="2">
        <f t="shared" si="71"/>
        <v>-7.2380724841719668E-4</v>
      </c>
      <c r="G771" s="2">
        <f t="shared" si="69"/>
        <v>-1.1087218241762786E-2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3.4645000000000001</v>
      </c>
      <c r="C772" s="2">
        <f t="shared" si="66"/>
        <v>3.5453002937981917</v>
      </c>
      <c r="D772" s="2">
        <f t="shared" si="68"/>
        <v>3.5620189477919593</v>
      </c>
      <c r="E772" s="2">
        <f t="shared" si="67"/>
        <v>-1.6718653993767596E-2</v>
      </c>
      <c r="F772" s="2">
        <f t="shared" si="71"/>
        <v>-3.9227765974872769E-3</v>
      </c>
      <c r="G772" s="2">
        <f t="shared" si="69"/>
        <v>-1.2795877396280318E-2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3.4645000000000001</v>
      </c>
      <c r="C773" s="2">
        <f t="shared" si="66"/>
        <v>3.5345464024446236</v>
      </c>
      <c r="D773" s="2">
        <f t="shared" si="68"/>
        <v>3.5547953220295918</v>
      </c>
      <c r="E773" s="2">
        <f t="shared" si="67"/>
        <v>-2.0248919584968217E-2</v>
      </c>
      <c r="F773" s="2">
        <f t="shared" si="71"/>
        <v>-7.1880051949834659E-3</v>
      </c>
      <c r="G773" s="2">
        <f t="shared" si="69"/>
        <v>-1.3060914389984751E-2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3.4318</v>
      </c>
      <c r="C774" s="2">
        <f t="shared" si="66"/>
        <v>3.5254469559146813</v>
      </c>
      <c r="D774" s="2">
        <f t="shared" si="68"/>
        <v>3.5456845574348073</v>
      </c>
      <c r="E774" s="2">
        <f t="shared" si="67"/>
        <v>-2.0237601520125992E-2</v>
      </c>
      <c r="F774" s="2">
        <f t="shared" si="71"/>
        <v>-9.7979244600119725E-3</v>
      </c>
      <c r="G774" s="2">
        <f t="shared" si="69"/>
        <v>-1.0439677060114019E-2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3.3828</v>
      </c>
      <c r="C775" s="2">
        <f t="shared" si="66"/>
        <v>3.5177474242354996</v>
      </c>
      <c r="D775" s="2">
        <f t="shared" si="68"/>
        <v>3.533619034661859</v>
      </c>
      <c r="E775" s="2">
        <f t="shared" si="67"/>
        <v>-1.5871610426359428E-2</v>
      </c>
      <c r="F775" s="2">
        <f t="shared" si="71"/>
        <v>-1.1012661653281464E-2</v>
      </c>
      <c r="G775" s="2">
        <f t="shared" si="69"/>
        <v>-4.8589487730779646E-3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3.3773</v>
      </c>
      <c r="C776" s="2">
        <f t="shared" si="66"/>
        <v>3.5112324358915763</v>
      </c>
      <c r="D776" s="2">
        <f t="shared" si="68"/>
        <v>3.522039846909129</v>
      </c>
      <c r="E776" s="2">
        <f t="shared" si="67"/>
        <v>-1.0807411017552671E-2</v>
      </c>
      <c r="F776" s="2">
        <f t="shared" si="71"/>
        <v>-1.0971611526135705E-2</v>
      </c>
      <c r="G776" s="2">
        <f t="shared" si="69"/>
        <v>1.6420050858303482E-4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3.3773</v>
      </c>
      <c r="C777" s="2">
        <f t="shared" si="66"/>
        <v>3.5057197534467184</v>
      </c>
      <c r="D777" s="2">
        <f t="shared" si="68"/>
        <v>3.5113183767677123</v>
      </c>
      <c r="E777" s="2">
        <f t="shared" si="67"/>
        <v>-5.5986233209939229E-3</v>
      </c>
      <c r="F777" s="2">
        <f t="shared" si="71"/>
        <v>-9.8970138851073499E-3</v>
      </c>
      <c r="G777" s="2">
        <f t="shared" si="69"/>
        <v>4.298390564113427E-3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3.4699</v>
      </c>
      <c r="C778" s="2">
        <f t="shared" si="66"/>
        <v>3.5010551759933772</v>
      </c>
      <c r="D778" s="2">
        <f t="shared" si="68"/>
        <v>3.5082503488589927</v>
      </c>
      <c r="E778" s="2">
        <f t="shared" si="67"/>
        <v>-7.1951728656154401E-3</v>
      </c>
      <c r="F778" s="2">
        <f t="shared" si="71"/>
        <v>-9.3566456812089679E-3</v>
      </c>
      <c r="G778" s="2">
        <f t="shared" si="69"/>
        <v>2.1614728155935278E-3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3.4699</v>
      </c>
      <c r="C779" s="2">
        <f t="shared" si="66"/>
        <v>3.4971082258405497</v>
      </c>
      <c r="D779" s="2">
        <f t="shared" si="68"/>
        <v>3.5054095822768447</v>
      </c>
      <c r="E779" s="2">
        <f t="shared" si="67"/>
        <v>-8.3013564362950376E-3</v>
      </c>
      <c r="F779" s="2">
        <f t="shared" si="71"/>
        <v>-9.1455878322261822E-3</v>
      </c>
      <c r="G779" s="2">
        <f t="shared" si="69"/>
        <v>8.4423139593114462E-4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3.3664000000000001</v>
      </c>
      <c r="C780" s="2">
        <f t="shared" si="66"/>
        <v>3.4937684987881572</v>
      </c>
      <c r="D780" s="2">
        <f t="shared" si="68"/>
        <v>3.4951125761822635</v>
      </c>
      <c r="E780" s="2">
        <f t="shared" si="67"/>
        <v>-1.3440773941062467E-3</v>
      </c>
      <c r="F780" s="2">
        <f t="shared" si="71"/>
        <v>-7.5852857446021956E-3</v>
      </c>
      <c r="G780" s="2">
        <f t="shared" si="69"/>
        <v>6.2412083504959489E-3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3.3664000000000001</v>
      </c>
      <c r="C781" s="2">
        <f t="shared" si="66"/>
        <v>3.4892656528207482</v>
      </c>
      <c r="D781" s="2">
        <f t="shared" si="68"/>
        <v>3.4855783112798733</v>
      </c>
      <c r="E781" s="2">
        <f t="shared" si="67"/>
        <v>3.6873415408749111E-3</v>
      </c>
      <c r="F781" s="2">
        <f t="shared" si="71"/>
        <v>-5.330760287506774E-3</v>
      </c>
      <c r="G781" s="2">
        <f t="shared" si="69"/>
        <v>9.018101828381685E-3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3.3664000000000001</v>
      </c>
      <c r="C782" s="2">
        <f t="shared" si="66"/>
        <v>3.4854555523867869</v>
      </c>
      <c r="D782" s="2">
        <f t="shared" si="68"/>
        <v>3.4767502882221049</v>
      </c>
      <c r="E782" s="2">
        <f t="shared" si="67"/>
        <v>8.7052641646820916E-3</v>
      </c>
      <c r="F782" s="2">
        <f t="shared" si="71"/>
        <v>-2.5235553970690012E-3</v>
      </c>
      <c r="G782" s="2">
        <f t="shared" si="69"/>
        <v>1.1228819561751093E-2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3.3664000000000001</v>
      </c>
      <c r="C783" s="2">
        <f t="shared" ref="C783:C846" si="72">$C$4*B773+C782*(1-$C$4)</f>
        <v>3.4822316212503579</v>
      </c>
      <c r="D783" s="2">
        <f t="shared" si="68"/>
        <v>3.468576192798245</v>
      </c>
      <c r="E783" s="2">
        <f t="shared" si="67"/>
        <v>1.3655428452112872E-2</v>
      </c>
      <c r="F783" s="2">
        <f t="shared" si="71"/>
        <v>7.1224137276737357E-4</v>
      </c>
      <c r="G783" s="2">
        <f t="shared" si="69"/>
        <v>1.2943187079345499E-2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3.3664000000000001</v>
      </c>
      <c r="C784" s="2">
        <f t="shared" si="72"/>
        <v>3.4744729102887639</v>
      </c>
      <c r="D784" s="2">
        <f t="shared" si="68"/>
        <v>3.4610075859243006</v>
      </c>
      <c r="E784" s="2">
        <f t="shared" si="67"/>
        <v>1.3465324364463349E-2</v>
      </c>
      <c r="F784" s="2">
        <f t="shared" si="71"/>
        <v>3.2628579711065685E-3</v>
      </c>
      <c r="G784" s="2">
        <f t="shared" si="69"/>
        <v>1.0202466393356781E-2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3.3610000000000002</v>
      </c>
      <c r="C785" s="2">
        <f t="shared" si="72"/>
        <v>3.4603693856289537</v>
      </c>
      <c r="D785" s="2">
        <f t="shared" si="68"/>
        <v>3.4535996165965743</v>
      </c>
      <c r="E785" s="2">
        <f t="shared" si="67"/>
        <v>6.769769032379358E-3</v>
      </c>
      <c r="F785" s="2">
        <f t="shared" si="71"/>
        <v>3.9642401833611266E-3</v>
      </c>
      <c r="G785" s="2">
        <f t="shared" si="69"/>
        <v>2.8055288490182314E-3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3.3664000000000001</v>
      </c>
      <c r="C786" s="2">
        <f t="shared" si="72"/>
        <v>3.4475894801475762</v>
      </c>
      <c r="D786" s="2">
        <f t="shared" si="68"/>
        <v>3.4471403857375686</v>
      </c>
      <c r="E786" s="2">
        <f t="shared" si="67"/>
        <v>4.4909441000751116E-4</v>
      </c>
      <c r="F786" s="2">
        <f t="shared" si="71"/>
        <v>3.2612110286904038E-3</v>
      </c>
      <c r="G786" s="2">
        <f t="shared" si="69"/>
        <v>-2.8121166186828926E-3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3.3664000000000001</v>
      </c>
      <c r="C787" s="2">
        <f t="shared" si="72"/>
        <v>3.4367757139710258</v>
      </c>
      <c r="D787" s="2">
        <f t="shared" si="68"/>
        <v>3.4411596164236746</v>
      </c>
      <c r="E787" s="2">
        <f t="shared" si="67"/>
        <v>-4.3839024526488579E-3</v>
      </c>
      <c r="F787" s="2">
        <f t="shared" si="71"/>
        <v>1.7321883324225517E-3</v>
      </c>
      <c r="G787" s="2">
        <f t="shared" si="69"/>
        <v>-6.11609078507141E-3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3.3664000000000001</v>
      </c>
      <c r="C788" s="2">
        <f t="shared" si="72"/>
        <v>3.4418717579754836</v>
      </c>
      <c r="D788" s="2">
        <f t="shared" si="68"/>
        <v>3.4356218670589578</v>
      </c>
      <c r="E788" s="2">
        <f t="shared" si="67"/>
        <v>6.2498909165258354E-3</v>
      </c>
      <c r="F788" s="2">
        <f t="shared" si="71"/>
        <v>2.6357288492432087E-3</v>
      </c>
      <c r="G788" s="2">
        <f t="shared" si="69"/>
        <v>3.6141620672826267E-3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3.3664000000000001</v>
      </c>
      <c r="C789" s="2">
        <f t="shared" si="72"/>
        <v>3.4461837952100245</v>
      </c>
      <c r="D789" s="2">
        <f t="shared" si="68"/>
        <v>3.4304943213508867</v>
      </c>
      <c r="E789" s="2">
        <f t="shared" si="67"/>
        <v>1.568947385913777E-2</v>
      </c>
      <c r="F789" s="2">
        <f t="shared" si="71"/>
        <v>5.2464778512221217E-3</v>
      </c>
      <c r="G789" s="2">
        <f t="shared" si="69"/>
        <v>1.0442996007915649E-2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3.3664000000000001</v>
      </c>
      <c r="C790" s="2">
        <f t="shared" si="72"/>
        <v>3.4339093651777128</v>
      </c>
      <c r="D790" s="2">
        <f t="shared" si="68"/>
        <v>3.4257465938434133</v>
      </c>
      <c r="E790" s="2">
        <f t="shared" si="67"/>
        <v>8.1627713342995456E-3</v>
      </c>
      <c r="F790" s="2">
        <f t="shared" si="71"/>
        <v>5.8297365478376072E-3</v>
      </c>
      <c r="G790" s="2">
        <f t="shared" si="69"/>
        <v>2.3330347864619384E-3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3.2684000000000002</v>
      </c>
      <c r="C791" s="2">
        <f t="shared" si="72"/>
        <v>3.423523308996526</v>
      </c>
      <c r="D791" s="2">
        <f t="shared" si="68"/>
        <v>3.4140912905957528</v>
      </c>
      <c r="E791" s="2">
        <f t="shared" si="67"/>
        <v>9.4320184007732344E-3</v>
      </c>
      <c r="F791" s="2">
        <f t="shared" si="71"/>
        <v>6.5501929184247328E-3</v>
      </c>
      <c r="G791" s="2">
        <f t="shared" si="69"/>
        <v>2.8818254823485016E-3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3.4645000000000001</v>
      </c>
      <c r="C792" s="2">
        <f t="shared" si="72"/>
        <v>3.414735107612445</v>
      </c>
      <c r="D792" s="2">
        <f t="shared" si="68"/>
        <v>3.4178252690701414</v>
      </c>
      <c r="E792" s="2">
        <f t="shared" si="67"/>
        <v>-3.090161457696361E-3</v>
      </c>
      <c r="F792" s="2">
        <f t="shared" si="71"/>
        <v>4.6221220432005146E-3</v>
      </c>
      <c r="G792" s="2">
        <f t="shared" si="69"/>
        <v>-7.7122835008968755E-3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3.3664000000000001</v>
      </c>
      <c r="C793" s="2">
        <f t="shared" si="72"/>
        <v>3.4072989372105305</v>
      </c>
      <c r="D793" s="2">
        <f t="shared" si="68"/>
        <v>3.4140159898797604</v>
      </c>
      <c r="E793" s="2">
        <f t="shared" si="67"/>
        <v>-6.7170526692299504E-3</v>
      </c>
      <c r="F793" s="2">
        <f t="shared" si="71"/>
        <v>2.3542871007144217E-3</v>
      </c>
      <c r="G793" s="2">
        <f t="shared" si="69"/>
        <v>-9.0713397699443716E-3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3.3610000000000002</v>
      </c>
      <c r="C794" s="2">
        <f t="shared" si="72"/>
        <v>3.4010067930242949</v>
      </c>
      <c r="D794" s="2">
        <f t="shared" si="68"/>
        <v>3.4100888795182964</v>
      </c>
      <c r="E794" s="2">
        <f t="shared" si="67"/>
        <v>-9.0820864940015511E-3</v>
      </c>
      <c r="F794" s="2">
        <f t="shared" si="71"/>
        <v>6.7012381771227019E-5</v>
      </c>
      <c r="G794" s="2">
        <f t="shared" si="69"/>
        <v>-9.1490988757727786E-3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3.2684000000000002</v>
      </c>
      <c r="C795" s="2">
        <f t="shared" si="72"/>
        <v>3.3948519017897882</v>
      </c>
      <c r="D795" s="2">
        <f t="shared" si="68"/>
        <v>3.3995934069613858</v>
      </c>
      <c r="E795" s="2">
        <f t="shared" si="67"/>
        <v>-4.7415051715975487E-3</v>
      </c>
      <c r="F795" s="2">
        <f t="shared" si="71"/>
        <v>-8.9469112890252817E-4</v>
      </c>
      <c r="G795" s="2">
        <f t="shared" si="69"/>
        <v>-3.8468140426950207E-3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3.2084999999999999</v>
      </c>
      <c r="C796" s="2">
        <f t="shared" si="72"/>
        <v>3.3904746861298207</v>
      </c>
      <c r="D796" s="2">
        <f t="shared" si="68"/>
        <v>3.3854383397790611</v>
      </c>
      <c r="E796" s="2">
        <f t="shared" ref="E796:E859" si="73">C796-D796</f>
        <v>5.0363463507596684E-3</v>
      </c>
      <c r="F796" s="2">
        <f t="shared" si="71"/>
        <v>2.9151636702991115E-4</v>
      </c>
      <c r="G796" s="2">
        <f t="shared" si="69"/>
        <v>4.7448299837297573E-3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3.1594000000000002</v>
      </c>
      <c r="C797" s="2">
        <f t="shared" si="72"/>
        <v>3.3867708882636944</v>
      </c>
      <c r="D797" s="2">
        <f t="shared" ref="D797:D860" si="74">$D$4*B797+(1-$D$4)*D796</f>
        <v>3.3686947590546863</v>
      </c>
      <c r="E797" s="2">
        <f t="shared" si="73"/>
        <v>1.807612920900814E-2</v>
      </c>
      <c r="F797" s="2">
        <f t="shared" si="71"/>
        <v>3.8484389354255569E-3</v>
      </c>
      <c r="G797" s="2">
        <f t="shared" si="69"/>
        <v>1.4227690273582583E-2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3.0777000000000001</v>
      </c>
      <c r="C798" s="2">
        <f t="shared" si="72"/>
        <v>3.3836369054538951</v>
      </c>
      <c r="D798" s="2">
        <f t="shared" si="74"/>
        <v>3.3471395917173021</v>
      </c>
      <c r="E798" s="2">
        <f t="shared" si="73"/>
        <v>3.6497313736592929E-2</v>
      </c>
      <c r="F798" s="2">
        <f t="shared" si="71"/>
        <v>1.0378213895659032E-2</v>
      </c>
      <c r="G798" s="2">
        <f t="shared" si="69"/>
        <v>2.6119099840933899E-2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3.0505</v>
      </c>
      <c r="C799" s="2">
        <f t="shared" si="72"/>
        <v>3.3809850738456033</v>
      </c>
      <c r="D799" s="2">
        <f t="shared" si="74"/>
        <v>3.3251662886271318</v>
      </c>
      <c r="E799" s="2">
        <f t="shared" si="73"/>
        <v>5.5818785218471501E-2</v>
      </c>
      <c r="F799" s="2">
        <f t="shared" si="71"/>
        <v>1.9466328160221529E-2</v>
      </c>
      <c r="G799" s="2">
        <f t="shared" si="69"/>
        <v>3.6352457058249972E-2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2.996</v>
      </c>
      <c r="C800" s="2">
        <f t="shared" si="72"/>
        <v>3.3787412163308947</v>
      </c>
      <c r="D800" s="2">
        <f t="shared" si="74"/>
        <v>3.3007836005806777</v>
      </c>
      <c r="E800" s="2">
        <f t="shared" si="73"/>
        <v>7.7957615750217091E-2</v>
      </c>
      <c r="F800" s="2">
        <f t="shared" si="71"/>
        <v>3.1164585678220641E-2</v>
      </c>
      <c r="G800" s="2">
        <f t="shared" si="69"/>
        <v>4.679303007199645E-2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2.9142999999999999</v>
      </c>
      <c r="C801" s="2">
        <f t="shared" si="72"/>
        <v>3.3617656445876802</v>
      </c>
      <c r="D801" s="2">
        <f t="shared" si="74"/>
        <v>3.2721551857228497</v>
      </c>
      <c r="E801" s="2">
        <f t="shared" si="73"/>
        <v>8.9610458864830544E-2</v>
      </c>
      <c r="F801" s="2">
        <f t="shared" si="71"/>
        <v>4.2853760315542624E-2</v>
      </c>
      <c r="G801" s="2">
        <f t="shared" si="69"/>
        <v>4.675669854928792E-2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2.996</v>
      </c>
      <c r="C802" s="2">
        <f t="shared" si="72"/>
        <v>3.3775709300357293</v>
      </c>
      <c r="D802" s="2">
        <f t="shared" si="74"/>
        <v>3.2516992460396756</v>
      </c>
      <c r="E802" s="2">
        <f t="shared" si="73"/>
        <v>0.12587168399605364</v>
      </c>
      <c r="F802" s="2">
        <f t="shared" si="71"/>
        <v>5.9457345051644829E-2</v>
      </c>
      <c r="G802" s="2">
        <f t="shared" si="69"/>
        <v>6.6414338944408818E-2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3.0832000000000002</v>
      </c>
      <c r="C803" s="2">
        <f t="shared" si="72"/>
        <v>3.3758523254148476</v>
      </c>
      <c r="D803" s="2">
        <f t="shared" si="74"/>
        <v>3.2392178204071072</v>
      </c>
      <c r="E803" s="2">
        <f t="shared" si="73"/>
        <v>0.13663450500774044</v>
      </c>
      <c r="F803" s="2">
        <f t="shared" si="71"/>
        <v>7.4892777042863956E-2</v>
      </c>
      <c r="G803" s="2">
        <f t="shared" si="69"/>
        <v>6.1741727964876481E-2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3.0832000000000002</v>
      </c>
      <c r="C804" s="2">
        <f t="shared" si="72"/>
        <v>3.3735673522741019</v>
      </c>
      <c r="D804" s="2">
        <f t="shared" si="74"/>
        <v>3.2276609448213955</v>
      </c>
      <c r="E804" s="2">
        <f t="shared" si="73"/>
        <v>0.14590640745270633</v>
      </c>
      <c r="F804" s="2">
        <f t="shared" si="71"/>
        <v>8.9095503124832429E-2</v>
      </c>
      <c r="G804" s="2">
        <f t="shared" ref="G804:G867" si="75">E804-F804</f>
        <v>5.6810904327873904E-2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3.0832000000000002</v>
      </c>
      <c r="C805" s="2">
        <f t="shared" si="72"/>
        <v>3.3573877596165476</v>
      </c>
      <c r="D805" s="2">
        <f t="shared" si="74"/>
        <v>3.2169601340938847</v>
      </c>
      <c r="E805" s="2">
        <f t="shared" si="73"/>
        <v>0.14042762552266286</v>
      </c>
      <c r="F805" s="2">
        <f t="shared" ref="F805:F868" si="77">(E805*(2/(10)))+((1-(2/10))*F804)</f>
        <v>9.936192760439852E-2</v>
      </c>
      <c r="G805" s="2">
        <f t="shared" si="75"/>
        <v>4.1065697918264338E-2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3.1703000000000001</v>
      </c>
      <c r="C806" s="2">
        <f t="shared" si="72"/>
        <v>3.3344819504447711</v>
      </c>
      <c r="D806" s="2">
        <f t="shared" si="74"/>
        <v>3.2135038278647081</v>
      </c>
      <c r="E806" s="2">
        <f t="shared" si="73"/>
        <v>0.12097812258006302</v>
      </c>
      <c r="F806" s="2">
        <f t="shared" si="77"/>
        <v>0.10368516659953143</v>
      </c>
      <c r="G806" s="2">
        <f t="shared" si="75"/>
        <v>1.7292955980531585E-2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3.2629000000000001</v>
      </c>
      <c r="C807" s="2">
        <f t="shared" si="72"/>
        <v>3.3075462657609602</v>
      </c>
      <c r="D807" s="2">
        <f t="shared" si="74"/>
        <v>3.2171628035784332</v>
      </c>
      <c r="E807" s="2">
        <f t="shared" si="73"/>
        <v>9.0383462182527019E-2</v>
      </c>
      <c r="F807" s="2">
        <f t="shared" si="77"/>
        <v>0.10102482571613056</v>
      </c>
      <c r="G807" s="2">
        <f t="shared" si="75"/>
        <v>-1.0641363533603537E-2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3.2629000000000001</v>
      </c>
      <c r="C808" s="2">
        <f t="shared" si="72"/>
        <v>3.2721853017977356</v>
      </c>
      <c r="D808" s="2">
        <f t="shared" si="74"/>
        <v>3.2205507440541048</v>
      </c>
      <c r="E808" s="2">
        <f t="shared" si="73"/>
        <v>5.1634557743630793E-2</v>
      </c>
      <c r="F808" s="2">
        <f t="shared" si="77"/>
        <v>9.1146772121630609E-2</v>
      </c>
      <c r="G808" s="2">
        <f t="shared" si="75"/>
        <v>-3.9512214377999816E-2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3.2629000000000001</v>
      </c>
      <c r="C809" s="2">
        <f t="shared" si="72"/>
        <v>3.23807987075193</v>
      </c>
      <c r="D809" s="2">
        <f t="shared" si="74"/>
        <v>3.2236877259760233</v>
      </c>
      <c r="E809" s="2">
        <f t="shared" si="73"/>
        <v>1.4392144775906779E-2</v>
      </c>
      <c r="F809" s="2">
        <f t="shared" si="77"/>
        <v>7.5795846652485843E-2</v>
      </c>
      <c r="G809" s="2">
        <f t="shared" si="75"/>
        <v>-6.1403701876579064E-2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3.2629000000000001</v>
      </c>
      <c r="C810" s="2">
        <f t="shared" si="72"/>
        <v>3.2008368137131717</v>
      </c>
      <c r="D810" s="2">
        <f t="shared" si="74"/>
        <v>3.2265923388666886</v>
      </c>
      <c r="E810" s="2">
        <f t="shared" si="73"/>
        <v>-2.5755525153516867E-2</v>
      </c>
      <c r="F810" s="2">
        <f t="shared" si="77"/>
        <v>5.5485572291285305E-2</v>
      </c>
      <c r="G810" s="2">
        <f t="shared" si="75"/>
        <v>-8.1241097444802179E-2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3.2629000000000001</v>
      </c>
      <c r="C811" s="2">
        <f t="shared" si="72"/>
        <v>3.1567542269880682</v>
      </c>
      <c r="D811" s="2">
        <f t="shared" si="74"/>
        <v>3.2292817952469335</v>
      </c>
      <c r="E811" s="2">
        <f t="shared" si="73"/>
        <v>-7.2527568258865305E-2</v>
      </c>
      <c r="F811" s="2">
        <f t="shared" si="77"/>
        <v>2.9882944181255186E-2</v>
      </c>
      <c r="G811" s="2">
        <f t="shared" si="75"/>
        <v>-0.10241051244012049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3.2629000000000001</v>
      </c>
      <c r="C812" s="2">
        <f t="shared" si="72"/>
        <v>3.1320228074514422</v>
      </c>
      <c r="D812" s="2">
        <f t="shared" si="74"/>
        <v>3.2317720326360497</v>
      </c>
      <c r="E812" s="2">
        <f t="shared" si="73"/>
        <v>-9.9749225184607493E-2</v>
      </c>
      <c r="F812" s="2">
        <f t="shared" si="77"/>
        <v>3.9565103080826496E-3</v>
      </c>
      <c r="G812" s="2">
        <f t="shared" si="75"/>
        <v>-0.10370573549269015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3.3555000000000001</v>
      </c>
      <c r="C813" s="2">
        <f t="shared" si="72"/>
        <v>3.1245116063050666</v>
      </c>
      <c r="D813" s="2">
        <f t="shared" si="74"/>
        <v>3.2409370672556013</v>
      </c>
      <c r="E813" s="2">
        <f t="shared" si="73"/>
        <v>-0.11642546095053463</v>
      </c>
      <c r="F813" s="2">
        <f t="shared" si="77"/>
        <v>-2.0119883943640806E-2</v>
      </c>
      <c r="G813" s="2">
        <f t="shared" si="75"/>
        <v>-9.6305577006893822E-2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3.3555000000000001</v>
      </c>
      <c r="C814" s="2">
        <f t="shared" si="72"/>
        <v>3.1181559745658256</v>
      </c>
      <c r="D814" s="2">
        <f t="shared" si="74"/>
        <v>3.249423210421853</v>
      </c>
      <c r="E814" s="2">
        <f t="shared" si="73"/>
        <v>-0.1312672358560274</v>
      </c>
      <c r="F814" s="2">
        <f t="shared" si="77"/>
        <v>-4.2349354326118124E-2</v>
      </c>
      <c r="G814" s="2">
        <f t="shared" si="75"/>
        <v>-8.8917881529909273E-2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3.3555000000000001</v>
      </c>
      <c r="C815" s="2">
        <f t="shared" si="72"/>
        <v>3.1127781323249293</v>
      </c>
      <c r="D815" s="2">
        <f t="shared" si="74"/>
        <v>3.2572807503906045</v>
      </c>
      <c r="E815" s="2">
        <f t="shared" si="73"/>
        <v>-0.14450261806567521</v>
      </c>
      <c r="F815" s="2">
        <f t="shared" si="77"/>
        <v>-6.2780007074029545E-2</v>
      </c>
      <c r="G815" s="2">
        <f t="shared" si="75"/>
        <v>-8.1722610991645669E-2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3.2629000000000001</v>
      </c>
      <c r="C816" s="2">
        <f t="shared" si="72"/>
        <v>3.1216276504287861</v>
      </c>
      <c r="D816" s="2">
        <f t="shared" si="74"/>
        <v>3.2576969911024118</v>
      </c>
      <c r="E816" s="2">
        <f t="shared" si="73"/>
        <v>-0.13606934067362575</v>
      </c>
      <c r="F816" s="2">
        <f t="shared" si="77"/>
        <v>-7.7437873793948786E-2</v>
      </c>
      <c r="G816" s="2">
        <f t="shared" si="75"/>
        <v>-5.8631466879676963E-2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3.3555000000000001</v>
      </c>
      <c r="C817" s="2">
        <f t="shared" si="72"/>
        <v>3.1433618580551266</v>
      </c>
      <c r="D817" s="2">
        <f t="shared" si="74"/>
        <v>3.264941658428159</v>
      </c>
      <c r="E817" s="2">
        <f t="shared" si="73"/>
        <v>-0.1215798003730324</v>
      </c>
      <c r="F817" s="2">
        <f t="shared" si="77"/>
        <v>-8.6266259109765514E-2</v>
      </c>
      <c r="G817" s="2">
        <f t="shared" si="75"/>
        <v>-3.5313541263266884E-2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3.3936999999999999</v>
      </c>
      <c r="C818" s="2">
        <f t="shared" si="72"/>
        <v>3.1617523414312609</v>
      </c>
      <c r="D818" s="2">
        <f t="shared" si="74"/>
        <v>3.2744793133594063</v>
      </c>
      <c r="E818" s="2">
        <f t="shared" si="73"/>
        <v>-0.1127269719281454</v>
      </c>
      <c r="F818" s="2">
        <f t="shared" si="77"/>
        <v>-9.1558401673441495E-2</v>
      </c>
      <c r="G818" s="2">
        <f t="shared" si="75"/>
        <v>-2.1168570254703908E-2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3.3773</v>
      </c>
      <c r="C819" s="2">
        <f t="shared" si="72"/>
        <v>3.1773135196726057</v>
      </c>
      <c r="D819" s="2">
        <f t="shared" si="74"/>
        <v>3.2820956605179692</v>
      </c>
      <c r="E819" s="2">
        <f t="shared" si="73"/>
        <v>-0.10478214084536353</v>
      </c>
      <c r="F819" s="2">
        <f t="shared" si="77"/>
        <v>-9.4203149507825906E-2</v>
      </c>
      <c r="G819" s="2">
        <f t="shared" si="75"/>
        <v>-1.0578991337537619E-2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3.3610000000000002</v>
      </c>
      <c r="C820" s="2">
        <f t="shared" si="72"/>
        <v>3.1904806704922049</v>
      </c>
      <c r="D820" s="2">
        <f t="shared" si="74"/>
        <v>3.2879404264055268</v>
      </c>
      <c r="E820" s="2">
        <f t="shared" si="73"/>
        <v>-9.7459755913321899E-2</v>
      </c>
      <c r="F820" s="2">
        <f t="shared" si="77"/>
        <v>-9.4854470788925102E-2</v>
      </c>
      <c r="G820" s="2">
        <f t="shared" si="75"/>
        <v>-2.6052851243967973E-3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3.3610000000000002</v>
      </c>
      <c r="C821" s="2">
        <f t="shared" si="72"/>
        <v>3.2016221058010963</v>
      </c>
      <c r="D821" s="2">
        <f t="shared" si="74"/>
        <v>3.2933522466717839</v>
      </c>
      <c r="E821" s="2">
        <f t="shared" si="73"/>
        <v>-9.1730140870687649E-2</v>
      </c>
      <c r="F821" s="2">
        <f t="shared" si="77"/>
        <v>-9.4229604805277617E-2</v>
      </c>
      <c r="G821" s="2">
        <f t="shared" si="75"/>
        <v>2.4994639345899683E-3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3.3773</v>
      </c>
      <c r="C822" s="2">
        <f t="shared" si="72"/>
        <v>3.2110494741393891</v>
      </c>
      <c r="D822" s="2">
        <f t="shared" si="74"/>
        <v>3.2995705987701704</v>
      </c>
      <c r="E822" s="2">
        <f t="shared" si="73"/>
        <v>-8.8521124630781323E-2</v>
      </c>
      <c r="F822" s="2">
        <f t="shared" si="77"/>
        <v>-9.3087908770378369E-2</v>
      </c>
      <c r="G822" s="2">
        <f t="shared" si="75"/>
        <v>4.5667841395970465E-3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3.3773</v>
      </c>
      <c r="C823" s="2">
        <f t="shared" si="72"/>
        <v>3.2332726319640983</v>
      </c>
      <c r="D823" s="2">
        <f t="shared" si="74"/>
        <v>3.3053283321946019</v>
      </c>
      <c r="E823" s="2">
        <f t="shared" si="73"/>
        <v>-7.2055700230503561E-2</v>
      </c>
      <c r="F823" s="2">
        <f t="shared" si="77"/>
        <v>-8.8881467062403408E-2</v>
      </c>
      <c r="G823" s="2">
        <f t="shared" si="75"/>
        <v>1.6825766831899847E-2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3.3773</v>
      </c>
      <c r="C824" s="2">
        <f t="shared" si="72"/>
        <v>3.2520768424311601</v>
      </c>
      <c r="D824" s="2">
        <f t="shared" si="74"/>
        <v>3.3106595668468533</v>
      </c>
      <c r="E824" s="2">
        <f t="shared" si="73"/>
        <v>-5.8582724415693122E-2</v>
      </c>
      <c r="F824" s="2">
        <f t="shared" si="77"/>
        <v>-8.2821718533061361E-2</v>
      </c>
      <c r="G824" s="2">
        <f t="shared" si="75"/>
        <v>2.423899411736824E-2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3.2793000000000001</v>
      </c>
      <c r="C825" s="2">
        <f t="shared" si="72"/>
        <v>3.2679880974417506</v>
      </c>
      <c r="D825" s="2">
        <f t="shared" si="74"/>
        <v>3.3083366359693089</v>
      </c>
      <c r="E825" s="2">
        <f t="shared" si="73"/>
        <v>-4.0348538527558375E-2</v>
      </c>
      <c r="F825" s="2">
        <f t="shared" si="77"/>
        <v>-7.432708253196077E-2</v>
      </c>
      <c r="G825" s="2">
        <f t="shared" si="75"/>
        <v>3.3978544004402395E-2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3.3773</v>
      </c>
      <c r="C826" s="2">
        <f t="shared" si="72"/>
        <v>3.267205313219943</v>
      </c>
      <c r="D826" s="2">
        <f t="shared" si="74"/>
        <v>3.3134450333049159</v>
      </c>
      <c r="E826" s="2">
        <f t="shared" si="73"/>
        <v>-4.6239720084972902E-2</v>
      </c>
      <c r="F826" s="2">
        <f t="shared" si="77"/>
        <v>-6.8709610042563207E-2</v>
      </c>
      <c r="G826" s="2">
        <f t="shared" si="75"/>
        <v>2.2469889957590305E-2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3.3773</v>
      </c>
      <c r="C827" s="2">
        <f t="shared" si="72"/>
        <v>3.2807891111861061</v>
      </c>
      <c r="D827" s="2">
        <f t="shared" si="74"/>
        <v>3.3181750308378852</v>
      </c>
      <c r="E827" s="2">
        <f t="shared" si="73"/>
        <v>-3.7385919651779176E-2</v>
      </c>
      <c r="F827" s="2">
        <f t="shared" si="77"/>
        <v>-6.2444871964406401E-2</v>
      </c>
      <c r="G827" s="2">
        <f t="shared" si="75"/>
        <v>2.5058952312627225E-2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3.3338000000000001</v>
      </c>
      <c r="C828" s="2">
        <f t="shared" si="72"/>
        <v>3.2981600171574743</v>
      </c>
      <c r="D828" s="2">
        <f t="shared" si="74"/>
        <v>3.3193324359610048</v>
      </c>
      <c r="E828" s="2">
        <f t="shared" si="73"/>
        <v>-2.1172418803530491E-2</v>
      </c>
      <c r="F828" s="2">
        <f t="shared" si="77"/>
        <v>-5.4190381332231224E-2</v>
      </c>
      <c r="G828" s="2">
        <f t="shared" si="75"/>
        <v>3.3017962528700734E-2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3.2629000000000001</v>
      </c>
      <c r="C829" s="2">
        <f t="shared" si="72"/>
        <v>3.3103353991332476</v>
      </c>
      <c r="D829" s="2">
        <f t="shared" si="74"/>
        <v>3.3151522555194486</v>
      </c>
      <c r="E829" s="2">
        <f t="shared" si="73"/>
        <v>-4.8168563862009961E-3</v>
      </c>
      <c r="F829" s="2">
        <f t="shared" si="77"/>
        <v>-4.4315676343025183E-2</v>
      </c>
      <c r="G829" s="2">
        <f t="shared" si="75"/>
        <v>3.9498819956824187E-2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3.2629000000000001</v>
      </c>
      <c r="C830" s="2">
        <f t="shared" si="72"/>
        <v>3.3181299531127482</v>
      </c>
      <c r="D830" s="2">
        <f t="shared" si="74"/>
        <v>3.3112817180735634</v>
      </c>
      <c r="E830" s="2">
        <f t="shared" si="73"/>
        <v>6.8482350391847469E-3</v>
      </c>
      <c r="F830" s="2">
        <f t="shared" si="77"/>
        <v>-3.40828940665832E-2</v>
      </c>
      <c r="G830" s="2">
        <f t="shared" si="75"/>
        <v>4.0931129105767947E-2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3.4045999999999998</v>
      </c>
      <c r="C831" s="2">
        <f t="shared" si="72"/>
        <v>3.3247253449415561</v>
      </c>
      <c r="D831" s="2">
        <f t="shared" si="74"/>
        <v>3.3181941834014479</v>
      </c>
      <c r="E831" s="2">
        <f t="shared" si="73"/>
        <v>6.5311615401082435E-3</v>
      </c>
      <c r="F831" s="2">
        <f t="shared" si="77"/>
        <v>-2.5960082945244913E-2</v>
      </c>
      <c r="G831" s="2">
        <f t="shared" si="75"/>
        <v>3.2491244485353156E-2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3.4045999999999998</v>
      </c>
      <c r="C832" s="2">
        <f t="shared" si="72"/>
        <v>3.3328137534120859</v>
      </c>
      <c r="D832" s="2">
        <f t="shared" si="74"/>
        <v>3.3245946142606</v>
      </c>
      <c r="E832" s="2">
        <f t="shared" si="73"/>
        <v>8.2191391514858658E-3</v>
      </c>
      <c r="F832" s="2">
        <f t="shared" si="77"/>
        <v>-1.912423852589876E-2</v>
      </c>
      <c r="G832" s="2">
        <f t="shared" si="75"/>
        <v>2.7343377677384626E-2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3.4535999999999998</v>
      </c>
      <c r="C833" s="2">
        <f t="shared" si="72"/>
        <v>3.3396577913486878</v>
      </c>
      <c r="D833" s="2">
        <f t="shared" si="74"/>
        <v>3.334150568759815</v>
      </c>
      <c r="E833" s="2">
        <f t="shared" si="73"/>
        <v>5.5072225888728177E-3</v>
      </c>
      <c r="F833" s="2">
        <f t="shared" si="77"/>
        <v>-1.4197946302944447E-2</v>
      </c>
      <c r="G833" s="2">
        <f t="shared" si="75"/>
        <v>1.9705168891817264E-2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3.5571000000000002</v>
      </c>
      <c r="C834" s="2">
        <f t="shared" si="72"/>
        <v>3.3454489003719665</v>
      </c>
      <c r="D834" s="2">
        <f t="shared" si="74"/>
        <v>3.3506653414442731</v>
      </c>
      <c r="E834" s="2">
        <f t="shared" si="73"/>
        <v>-5.2164410723065657E-3</v>
      </c>
      <c r="F834" s="2">
        <f t="shared" si="77"/>
        <v>-1.2401645256816871E-2</v>
      </c>
      <c r="G834" s="2">
        <f t="shared" si="75"/>
        <v>7.1852041845103052E-3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3.5571000000000002</v>
      </c>
      <c r="C835" s="2">
        <f t="shared" si="72"/>
        <v>3.3352721464685868</v>
      </c>
      <c r="D835" s="2">
        <f t="shared" si="74"/>
        <v>3.365956797633586</v>
      </c>
      <c r="E835" s="2">
        <f t="shared" si="73"/>
        <v>-3.0684651164999188E-2</v>
      </c>
      <c r="F835" s="2">
        <f t="shared" si="77"/>
        <v>-1.6058246438453334E-2</v>
      </c>
      <c r="G835" s="2">
        <f t="shared" si="75"/>
        <v>-1.4626404726545854E-2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3.5571000000000002</v>
      </c>
      <c r="C836" s="2">
        <f t="shared" si="72"/>
        <v>3.3417379700888041</v>
      </c>
      <c r="D836" s="2">
        <f t="shared" si="74"/>
        <v>3.3801155533644316</v>
      </c>
      <c r="E836" s="2">
        <f t="shared" si="73"/>
        <v>-3.8377583275627458E-2</v>
      </c>
      <c r="F836" s="2">
        <f t="shared" si="77"/>
        <v>-2.052211380588816E-2</v>
      </c>
      <c r="G836" s="2">
        <f t="shared" si="75"/>
        <v>-1.7855469469739298E-2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3.4535999999999998</v>
      </c>
      <c r="C837" s="2">
        <f t="shared" si="72"/>
        <v>3.3472090516136035</v>
      </c>
      <c r="D837" s="2">
        <f t="shared" si="74"/>
        <v>3.385558845707807</v>
      </c>
      <c r="E837" s="2">
        <f t="shared" si="73"/>
        <v>-3.8349794094203471E-2</v>
      </c>
      <c r="F837" s="2">
        <f t="shared" si="77"/>
        <v>-2.4087649863551223E-2</v>
      </c>
      <c r="G837" s="2">
        <f t="shared" si="75"/>
        <v>-1.4262144230652248E-2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3.4535999999999998</v>
      </c>
      <c r="C838" s="2">
        <f t="shared" si="72"/>
        <v>3.3451461205961257</v>
      </c>
      <c r="D838" s="2">
        <f t="shared" si="74"/>
        <v>3.3905989312109321</v>
      </c>
      <c r="E838" s="2">
        <f t="shared" si="73"/>
        <v>-4.5452810614806438E-2</v>
      </c>
      <c r="F838" s="2">
        <f t="shared" si="77"/>
        <v>-2.836068201380227E-2</v>
      </c>
      <c r="G838" s="2">
        <f t="shared" si="75"/>
        <v>-1.7092128601004168E-2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3.4535999999999998</v>
      </c>
      <c r="C839" s="2">
        <f t="shared" si="72"/>
        <v>3.332492871273645</v>
      </c>
      <c r="D839" s="2">
        <f t="shared" si="74"/>
        <v>3.3952656770471594</v>
      </c>
      <c r="E839" s="2">
        <f t="shared" si="73"/>
        <v>-6.2772805773514406E-2</v>
      </c>
      <c r="F839" s="2">
        <f t="shared" si="77"/>
        <v>-3.52431067657447E-2</v>
      </c>
      <c r="G839" s="2">
        <f t="shared" si="75"/>
        <v>-2.7529699007769706E-2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3.4535999999999998</v>
      </c>
      <c r="C840" s="2">
        <f t="shared" si="72"/>
        <v>3.3217862756930843</v>
      </c>
      <c r="D840" s="2">
        <f t="shared" si="74"/>
        <v>3.3995867380066289</v>
      </c>
      <c r="E840" s="2">
        <f t="shared" si="73"/>
        <v>-7.7800462313544649E-2</v>
      </c>
      <c r="F840" s="2">
        <f t="shared" si="77"/>
        <v>-4.3754577875304693E-2</v>
      </c>
      <c r="G840" s="2">
        <f t="shared" si="75"/>
        <v>-3.4045884438239957E-2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3.3010999999999999</v>
      </c>
      <c r="C841" s="2">
        <f t="shared" si="72"/>
        <v>3.334526848663379</v>
      </c>
      <c r="D841" s="2">
        <f t="shared" si="74"/>
        <v>3.392291424080212</v>
      </c>
      <c r="E841" s="2">
        <f t="shared" si="73"/>
        <v>-5.7764575416832997E-2</v>
      </c>
      <c r="F841" s="2">
        <f t="shared" si="77"/>
        <v>-4.6556577383610361E-2</v>
      </c>
      <c r="G841" s="2">
        <f t="shared" si="75"/>
        <v>-1.1207998033222637E-2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3.2684000000000002</v>
      </c>
      <c r="C842" s="2">
        <f t="shared" si="72"/>
        <v>3.3453073334843975</v>
      </c>
      <c r="D842" s="2">
        <f t="shared" si="74"/>
        <v>3.383114281555752</v>
      </c>
      <c r="E842" s="2">
        <f t="shared" si="73"/>
        <v>-3.780694807135454E-2</v>
      </c>
      <c r="F842" s="2">
        <f t="shared" si="77"/>
        <v>-4.4806651521159195E-2</v>
      </c>
      <c r="G842" s="2">
        <f t="shared" si="75"/>
        <v>6.9997034498046548E-3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3.2684000000000002</v>
      </c>
      <c r="C843" s="2">
        <f t="shared" si="72"/>
        <v>3.361967743717567</v>
      </c>
      <c r="D843" s="2">
        <f t="shared" si="74"/>
        <v>3.3746169273664375</v>
      </c>
      <c r="E843" s="2">
        <f t="shared" si="73"/>
        <v>-1.2649183648870466E-2</v>
      </c>
      <c r="F843" s="2">
        <f t="shared" si="77"/>
        <v>-3.8375157946701453E-2</v>
      </c>
      <c r="G843" s="2">
        <f t="shared" si="75"/>
        <v>2.5725974297830988E-2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3.2684000000000002</v>
      </c>
      <c r="C844" s="2">
        <f t="shared" si="72"/>
        <v>3.3919880908379412</v>
      </c>
      <c r="D844" s="2">
        <f t="shared" si="74"/>
        <v>3.3667490068207755</v>
      </c>
      <c r="E844" s="2">
        <f t="shared" si="73"/>
        <v>2.5239084017165681E-2</v>
      </c>
      <c r="F844" s="2">
        <f t="shared" si="77"/>
        <v>-2.5652309553928027E-2</v>
      </c>
      <c r="G844" s="2">
        <f t="shared" si="75"/>
        <v>5.0891393571093707E-2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3.2684000000000002</v>
      </c>
      <c r="C845" s="2">
        <f t="shared" si="72"/>
        <v>3.4173899230167195</v>
      </c>
      <c r="D845" s="2">
        <f t="shared" si="74"/>
        <v>3.3594638952044216</v>
      </c>
      <c r="E845" s="2">
        <f t="shared" si="73"/>
        <v>5.7926027812297942E-2</v>
      </c>
      <c r="F845" s="2">
        <f t="shared" si="77"/>
        <v>-8.9366420806828353E-3</v>
      </c>
      <c r="G845" s="2">
        <f t="shared" si="75"/>
        <v>6.6862669892980772E-2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3.2684000000000002</v>
      </c>
      <c r="C846" s="2">
        <f t="shared" si="72"/>
        <v>3.4388837810141473</v>
      </c>
      <c r="D846" s="2">
        <f t="shared" si="74"/>
        <v>3.3527184214855756</v>
      </c>
      <c r="E846" s="2">
        <f t="shared" si="73"/>
        <v>8.6165359528571628E-2</v>
      </c>
      <c r="F846" s="2">
        <f t="shared" si="77"/>
        <v>1.0083758241168056E-2</v>
      </c>
      <c r="G846" s="2">
        <f t="shared" si="75"/>
        <v>7.6081601287403572E-2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3.2684000000000002</v>
      </c>
      <c r="C847" s="2">
        <f t="shared" ref="C847:C910" si="78">$C$4*B837+C846*(1-$C$4)</f>
        <v>3.4411478147042782</v>
      </c>
      <c r="D847" s="2">
        <f t="shared" si="74"/>
        <v>3.346472612486644</v>
      </c>
      <c r="E847" s="2">
        <f t="shared" si="73"/>
        <v>9.4675202217634258E-2</v>
      </c>
      <c r="F847" s="2">
        <f t="shared" si="77"/>
        <v>2.70020470364613E-2</v>
      </c>
      <c r="G847" s="2">
        <f t="shared" si="75"/>
        <v>6.767315518117295E-2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3.2684000000000002</v>
      </c>
      <c r="C848" s="2">
        <f t="shared" si="78"/>
        <v>3.4430635355190047</v>
      </c>
      <c r="D848" s="2">
        <f t="shared" si="74"/>
        <v>3.3406894560061522</v>
      </c>
      <c r="E848" s="2">
        <f t="shared" si="73"/>
        <v>0.10237407951285249</v>
      </c>
      <c r="F848" s="2">
        <f t="shared" si="77"/>
        <v>4.2076453531739541E-2</v>
      </c>
      <c r="G848" s="2">
        <f t="shared" si="75"/>
        <v>6.0297625981112948E-2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3.2684000000000002</v>
      </c>
      <c r="C849" s="2">
        <f t="shared" si="78"/>
        <v>3.4446845300545421</v>
      </c>
      <c r="D849" s="2">
        <f t="shared" si="74"/>
        <v>3.3353346814871783</v>
      </c>
      <c r="E849" s="2">
        <f t="shared" si="73"/>
        <v>0.10934984856736385</v>
      </c>
      <c r="F849" s="2">
        <f t="shared" si="77"/>
        <v>5.5531132538864401E-2</v>
      </c>
      <c r="G849" s="2">
        <f t="shared" si="75"/>
        <v>5.3818716028499448E-2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3.3229000000000002</v>
      </c>
      <c r="C850" s="2">
        <f t="shared" si="78"/>
        <v>3.4460561408153816</v>
      </c>
      <c r="D850" s="2">
        <f t="shared" si="74"/>
        <v>3.3344135939696096</v>
      </c>
      <c r="E850" s="2">
        <f t="shared" si="73"/>
        <v>0.11164254684577202</v>
      </c>
      <c r="F850" s="2">
        <f t="shared" si="77"/>
        <v>6.675341540024593E-2</v>
      </c>
      <c r="G850" s="2">
        <f t="shared" si="75"/>
        <v>4.4889131445526087E-2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3.3229000000000002</v>
      </c>
      <c r="C851" s="2">
        <f t="shared" si="78"/>
        <v>3.4237551960745538</v>
      </c>
      <c r="D851" s="2">
        <f t="shared" si="74"/>
        <v>3.3335607351570458</v>
      </c>
      <c r="E851" s="2">
        <f t="shared" si="73"/>
        <v>9.0194460917508046E-2</v>
      </c>
      <c r="F851" s="2">
        <f t="shared" si="77"/>
        <v>7.1441624503698356E-2</v>
      </c>
      <c r="G851" s="2">
        <f t="shared" si="75"/>
        <v>1.875283641380969E-2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3.2248000000000001</v>
      </c>
      <c r="C852" s="2">
        <f t="shared" si="78"/>
        <v>3.3998543966784687</v>
      </c>
      <c r="D852" s="2">
        <f t="shared" si="74"/>
        <v>3.3255043844046721</v>
      </c>
      <c r="E852" s="2">
        <f t="shared" si="73"/>
        <v>7.4350012273796562E-2</v>
      </c>
      <c r="F852" s="2">
        <f t="shared" si="77"/>
        <v>7.2023302057718008E-2</v>
      </c>
      <c r="G852" s="2">
        <f t="shared" si="75"/>
        <v>2.3267102160785536E-3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3.2029999999999998</v>
      </c>
      <c r="C853" s="2">
        <f t="shared" si="78"/>
        <v>3.3796306433433196</v>
      </c>
      <c r="D853" s="2">
        <f t="shared" si="74"/>
        <v>3.3164299855598816</v>
      </c>
      <c r="E853" s="2">
        <f t="shared" si="73"/>
        <v>6.3200657783438086E-2</v>
      </c>
      <c r="F853" s="2">
        <f t="shared" si="77"/>
        <v>7.0258773202862029E-2</v>
      </c>
      <c r="G853" s="2">
        <f t="shared" si="75"/>
        <v>-7.0581154194239437E-3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3.1158999999999999</v>
      </c>
      <c r="C854" s="2">
        <f t="shared" si="78"/>
        <v>3.3625182366751165</v>
      </c>
      <c r="D854" s="2">
        <f t="shared" si="74"/>
        <v>3.301575912555446</v>
      </c>
      <c r="E854" s="2">
        <f t="shared" si="73"/>
        <v>6.0942324119670488E-2</v>
      </c>
      <c r="F854" s="2">
        <f t="shared" si="77"/>
        <v>6.8395483386223727E-2</v>
      </c>
      <c r="G854" s="2">
        <f t="shared" si="75"/>
        <v>-7.4531592665532387E-3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3.1158999999999999</v>
      </c>
      <c r="C855" s="2">
        <f t="shared" si="78"/>
        <v>3.3480385079558679</v>
      </c>
      <c r="D855" s="2">
        <f t="shared" si="74"/>
        <v>3.2878221412550426</v>
      </c>
      <c r="E855" s="2">
        <f t="shared" si="73"/>
        <v>6.0216366700825308E-2</v>
      </c>
      <c r="F855" s="2">
        <f t="shared" si="77"/>
        <v>6.6759660049144048E-2</v>
      </c>
      <c r="G855" s="2">
        <f t="shared" si="75"/>
        <v>-6.5432933483187405E-3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3.2029999999999998</v>
      </c>
      <c r="C856" s="2">
        <f t="shared" si="78"/>
        <v>3.3357864298088113</v>
      </c>
      <c r="D856" s="2">
        <f t="shared" si="74"/>
        <v>3.2815390196805949</v>
      </c>
      <c r="E856" s="2">
        <f t="shared" si="73"/>
        <v>5.4247410128216433E-2</v>
      </c>
      <c r="F856" s="2">
        <f t="shared" si="77"/>
        <v>6.425721006495852E-2</v>
      </c>
      <c r="G856" s="2">
        <f t="shared" si="75"/>
        <v>-1.0009799936742086E-2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3.2139000000000002</v>
      </c>
      <c r="C857" s="2">
        <f t="shared" si="78"/>
        <v>3.3254192867613019</v>
      </c>
      <c r="D857" s="2">
        <f t="shared" si="74"/>
        <v>3.2765287219264767</v>
      </c>
      <c r="E857" s="2">
        <f t="shared" si="73"/>
        <v>4.8890564834825234E-2</v>
      </c>
      <c r="F857" s="2">
        <f t="shared" si="77"/>
        <v>6.1183881018931865E-2</v>
      </c>
      <c r="G857" s="2">
        <f t="shared" si="75"/>
        <v>-1.2293316184106631E-2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3.2139000000000002</v>
      </c>
      <c r="C858" s="2">
        <f t="shared" si="78"/>
        <v>3.3166470887980246</v>
      </c>
      <c r="D858" s="2">
        <f t="shared" si="74"/>
        <v>3.2718895573393301</v>
      </c>
      <c r="E858" s="2">
        <f t="shared" si="73"/>
        <v>4.4757531458694544E-2</v>
      </c>
      <c r="F858" s="2">
        <f t="shared" si="77"/>
        <v>5.7898611106884407E-2</v>
      </c>
      <c r="G858" s="2">
        <f t="shared" si="75"/>
        <v>-1.3141079648189863E-2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3.2139000000000002</v>
      </c>
      <c r="C859" s="2">
        <f t="shared" si="78"/>
        <v>3.3092244597521745</v>
      </c>
      <c r="D859" s="2">
        <f t="shared" si="74"/>
        <v>3.2675940345734538</v>
      </c>
      <c r="E859" s="2">
        <f t="shared" si="73"/>
        <v>4.1630425178720731E-2</v>
      </c>
      <c r="F859" s="2">
        <f t="shared" si="77"/>
        <v>5.4644973921251679E-2</v>
      </c>
      <c r="G859" s="2">
        <f t="shared" si="75"/>
        <v>-1.3014548742530947E-2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3.2139000000000002</v>
      </c>
      <c r="C860" s="2">
        <f t="shared" si="78"/>
        <v>3.311328389021071</v>
      </c>
      <c r="D860" s="2">
        <f t="shared" si="74"/>
        <v>3.2636166986791237</v>
      </c>
      <c r="E860" s="2">
        <f t="shared" ref="E860:E923" si="79">C860-D860</f>
        <v>4.7711690341947222E-2</v>
      </c>
      <c r="F860" s="2">
        <f t="shared" si="77"/>
        <v>5.3258317205390787E-2</v>
      </c>
      <c r="G860" s="2">
        <f t="shared" si="75"/>
        <v>-5.5466268634435656E-3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3.2139000000000002</v>
      </c>
      <c r="C861" s="2">
        <f t="shared" si="78"/>
        <v>3.3131086368639835</v>
      </c>
      <c r="D861" s="2">
        <f t="shared" ref="D861:D924" si="80">$D$4*B861+(1-$D$4)*D860</f>
        <v>3.2599339802584479</v>
      </c>
      <c r="E861" s="2">
        <f t="shared" si="79"/>
        <v>5.3174656605535553E-2</v>
      </c>
      <c r="F861" s="2">
        <f t="shared" si="77"/>
        <v>5.3241585085419749E-2</v>
      </c>
      <c r="G861" s="2">
        <f t="shared" si="75"/>
        <v>-6.6928479884195702E-5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3.1594000000000002</v>
      </c>
      <c r="C862" s="2">
        <f t="shared" si="78"/>
        <v>3.2995226927310632</v>
      </c>
      <c r="D862" s="2">
        <f t="shared" si="80"/>
        <v>3.2524870187578223</v>
      </c>
      <c r="E862" s="2">
        <f t="shared" si="79"/>
        <v>4.7035673973240932E-2</v>
      </c>
      <c r="F862" s="2">
        <f t="shared" si="77"/>
        <v>5.2000402862983984E-2</v>
      </c>
      <c r="G862" s="2">
        <f t="shared" si="75"/>
        <v>-4.9647288897430517E-3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3.1594000000000002</v>
      </c>
      <c r="C863" s="2">
        <f t="shared" si="78"/>
        <v>3.2846730476955153</v>
      </c>
      <c r="D863" s="2">
        <f t="shared" si="80"/>
        <v>3.2455916840350207</v>
      </c>
      <c r="E863" s="2">
        <f t="shared" si="79"/>
        <v>3.9081363660494528E-2</v>
      </c>
      <c r="F863" s="2">
        <f t="shared" si="77"/>
        <v>4.9416595022486097E-2</v>
      </c>
      <c r="G863" s="2">
        <f t="shared" si="75"/>
        <v>-1.0335231361991569E-2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3.1594000000000002</v>
      </c>
      <c r="C864" s="2">
        <f t="shared" si="78"/>
        <v>3.2587079634346665</v>
      </c>
      <c r="D864" s="2">
        <f t="shared" si="80"/>
        <v>3.2392071148472414</v>
      </c>
      <c r="E864" s="2">
        <f t="shared" si="79"/>
        <v>1.9500848587425068E-2</v>
      </c>
      <c r="F864" s="2">
        <f t="shared" si="77"/>
        <v>4.3433445735473891E-2</v>
      </c>
      <c r="G864" s="2">
        <f t="shared" si="75"/>
        <v>-2.3932597148048823E-2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3.1594000000000002</v>
      </c>
      <c r="C865" s="2">
        <f t="shared" si="78"/>
        <v>3.2367375075216405</v>
      </c>
      <c r="D865" s="2">
        <f t="shared" si="80"/>
        <v>3.233295476710409</v>
      </c>
      <c r="E865" s="2">
        <f t="shared" si="79"/>
        <v>3.4420308112315112E-3</v>
      </c>
      <c r="F865" s="2">
        <f t="shared" si="77"/>
        <v>3.5435162750625415E-2</v>
      </c>
      <c r="G865" s="2">
        <f t="shared" si="75"/>
        <v>-3.1993131939393904E-2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3.1594000000000002</v>
      </c>
      <c r="C866" s="2">
        <f t="shared" si="78"/>
        <v>3.2315471217490805</v>
      </c>
      <c r="D866" s="2">
        <f t="shared" si="80"/>
        <v>3.2278217376948235</v>
      </c>
      <c r="E866" s="2">
        <f t="shared" si="79"/>
        <v>3.7253840542570416E-3</v>
      </c>
      <c r="F866" s="2">
        <f t="shared" si="77"/>
        <v>2.9093207011351742E-2</v>
      </c>
      <c r="G866" s="2">
        <f t="shared" si="75"/>
        <v>-2.53678229570947E-2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3.1594000000000002</v>
      </c>
      <c r="C867" s="2">
        <f t="shared" si="78"/>
        <v>3.2288321799415298</v>
      </c>
      <c r="D867" s="2">
        <f t="shared" si="80"/>
        <v>3.2227534608285406</v>
      </c>
      <c r="E867" s="2">
        <f t="shared" si="79"/>
        <v>6.0787191129891838E-3</v>
      </c>
      <c r="F867" s="2">
        <f t="shared" si="77"/>
        <v>2.4490309431679229E-2</v>
      </c>
      <c r="G867" s="2">
        <f t="shared" si="75"/>
        <v>-1.8411590318690045E-2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3.1594000000000002</v>
      </c>
      <c r="C868" s="2">
        <f t="shared" si="78"/>
        <v>3.2265349214889869</v>
      </c>
      <c r="D868" s="2">
        <f t="shared" si="80"/>
        <v>3.2180606118782786</v>
      </c>
      <c r="E868" s="2">
        <f t="shared" si="79"/>
        <v>8.4743096107082749E-3</v>
      </c>
      <c r="F868" s="2">
        <f t="shared" si="77"/>
        <v>2.1287109467485039E-2</v>
      </c>
      <c r="G868" s="2">
        <f t="shared" ref="G868:G931" si="81">E868-F868</f>
        <v>-1.2812799856776764E-2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3.2139000000000002</v>
      </c>
      <c r="C869" s="2">
        <f t="shared" si="78"/>
        <v>3.2245910874137582</v>
      </c>
      <c r="D869" s="2">
        <f t="shared" si="80"/>
        <v>3.2177524184058135</v>
      </c>
      <c r="E869" s="2">
        <f t="shared" si="79"/>
        <v>6.8386690079447199E-3</v>
      </c>
      <c r="F869" s="2">
        <f t="shared" ref="F869:F932" si="83">(E869*(2/(10)))+((1-(2/10))*F868)</f>
        <v>1.8397421375576976E-2</v>
      </c>
      <c r="G869" s="2">
        <f t="shared" si="81"/>
        <v>-1.1558752367632256E-2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3.3065000000000002</v>
      </c>
      <c r="C870" s="2">
        <f t="shared" si="78"/>
        <v>3.2229463047347187</v>
      </c>
      <c r="D870" s="2">
        <f t="shared" si="80"/>
        <v>3.2243263133387163</v>
      </c>
      <c r="E870" s="2">
        <f t="shared" si="79"/>
        <v>-1.3800086039976733E-3</v>
      </c>
      <c r="F870" s="2">
        <f t="shared" si="83"/>
        <v>1.4441935379662048E-2</v>
      </c>
      <c r="G870" s="2">
        <f t="shared" si="81"/>
        <v>-1.5821943983659721E-2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3.4045999999999998</v>
      </c>
      <c r="C871" s="2">
        <f t="shared" si="78"/>
        <v>3.2215545655447619</v>
      </c>
      <c r="D871" s="2">
        <f t="shared" si="80"/>
        <v>3.237679919758071</v>
      </c>
      <c r="E871" s="2">
        <f t="shared" si="79"/>
        <v>-1.6125354213309073E-2</v>
      </c>
      <c r="F871" s="2">
        <f t="shared" si="83"/>
        <v>8.3284774610678236E-3</v>
      </c>
      <c r="G871" s="2">
        <f t="shared" si="81"/>
        <v>-2.4453831674376897E-2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3.6061000000000001</v>
      </c>
      <c r="C872" s="2">
        <f t="shared" si="78"/>
        <v>3.2119923246917219</v>
      </c>
      <c r="D872" s="2">
        <f t="shared" si="80"/>
        <v>3.2649702960722884</v>
      </c>
      <c r="E872" s="2">
        <f t="shared" si="79"/>
        <v>-5.297797138056648E-2</v>
      </c>
      <c r="F872" s="2">
        <f t="shared" si="83"/>
        <v>-3.9328123072590376E-3</v>
      </c>
      <c r="G872" s="2">
        <f t="shared" si="81"/>
        <v>-4.9045159073307441E-2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3.6225000000000001</v>
      </c>
      <c r="C873" s="2">
        <f t="shared" si="78"/>
        <v>3.2039011978160721</v>
      </c>
      <c r="D873" s="2">
        <f t="shared" si="80"/>
        <v>3.2914539778447116</v>
      </c>
      <c r="E873" s="2">
        <f t="shared" si="79"/>
        <v>-8.7552780028639532E-2</v>
      </c>
      <c r="F873" s="2">
        <f t="shared" si="83"/>
        <v>-2.0656805851535138E-2</v>
      </c>
      <c r="G873" s="2">
        <f t="shared" si="81"/>
        <v>-6.6895974177104398E-2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3.7096</v>
      </c>
      <c r="C874" s="2">
        <f t="shared" si="78"/>
        <v>3.1970548596905228</v>
      </c>
      <c r="D874" s="2">
        <f t="shared" si="80"/>
        <v>3.3224277572636218</v>
      </c>
      <c r="E874" s="2">
        <f t="shared" si="79"/>
        <v>-0.125372897573099</v>
      </c>
      <c r="F874" s="2">
        <f t="shared" si="83"/>
        <v>-4.1600024195847914E-2</v>
      </c>
      <c r="G874" s="2">
        <f t="shared" si="81"/>
        <v>-8.3772873377251089E-2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3.7042000000000002</v>
      </c>
      <c r="C875" s="2">
        <f t="shared" si="78"/>
        <v>3.1912618043535197</v>
      </c>
      <c r="D875" s="2">
        <f t="shared" si="80"/>
        <v>3.3507071826515018</v>
      </c>
      <c r="E875" s="2">
        <f t="shared" si="79"/>
        <v>-0.15944537829798211</v>
      </c>
      <c r="F875" s="2">
        <f t="shared" si="83"/>
        <v>-6.5169095016274756E-2</v>
      </c>
      <c r="G875" s="2">
        <f t="shared" si="81"/>
        <v>-9.4276283281707354E-2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3.7042000000000002</v>
      </c>
      <c r="C876" s="2">
        <f t="shared" si="78"/>
        <v>3.1863599882991318</v>
      </c>
      <c r="D876" s="2">
        <f t="shared" si="80"/>
        <v>3.3768918357884274</v>
      </c>
      <c r="E876" s="2">
        <f t="shared" si="79"/>
        <v>-0.19053184748929564</v>
      </c>
      <c r="F876" s="2">
        <f t="shared" si="83"/>
        <v>-9.0241645510878932E-2</v>
      </c>
      <c r="G876" s="2">
        <f t="shared" si="81"/>
        <v>-0.1002902019784167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3.7042000000000002</v>
      </c>
      <c r="C877" s="2">
        <f t="shared" si="78"/>
        <v>3.1822122977915734</v>
      </c>
      <c r="D877" s="2">
        <f t="shared" si="80"/>
        <v>3.4011368849892847</v>
      </c>
      <c r="E877" s="2">
        <f t="shared" si="79"/>
        <v>-0.21892458719771124</v>
      </c>
      <c r="F877" s="2">
        <f t="shared" si="83"/>
        <v>-0.1159782338482454</v>
      </c>
      <c r="G877" s="2">
        <f t="shared" si="81"/>
        <v>-0.10294635334946584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3.8130999999999999</v>
      </c>
      <c r="C878" s="2">
        <f t="shared" si="78"/>
        <v>3.1787027135159471</v>
      </c>
      <c r="D878" s="2">
        <f t="shared" si="80"/>
        <v>3.4316526712863746</v>
      </c>
      <c r="E878" s="2">
        <f t="shared" si="79"/>
        <v>-0.2529499577704275</v>
      </c>
      <c r="F878" s="2">
        <f t="shared" si="83"/>
        <v>-0.14337257863268182</v>
      </c>
      <c r="G878" s="2">
        <f t="shared" si="81"/>
        <v>-0.10957737913774568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3.8220999999999998</v>
      </c>
      <c r="C879" s="2">
        <f t="shared" si="78"/>
        <v>3.1841176806673399</v>
      </c>
      <c r="D879" s="2">
        <f t="shared" si="80"/>
        <v>3.4605746956355321</v>
      </c>
      <c r="E879" s="2">
        <f t="shared" si="79"/>
        <v>-0.27645701496819219</v>
      </c>
      <c r="F879" s="2">
        <f t="shared" si="83"/>
        <v>-0.16998946589978392</v>
      </c>
      <c r="G879" s="2">
        <f t="shared" si="81"/>
        <v>-0.10646754906840827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3.8220999999999998</v>
      </c>
      <c r="C880" s="2">
        <f t="shared" si="78"/>
        <v>3.2029457297954416</v>
      </c>
      <c r="D880" s="2">
        <f t="shared" si="80"/>
        <v>3.4873543478106779</v>
      </c>
      <c r="E880" s="2">
        <f t="shared" si="79"/>
        <v>-0.28440861801523631</v>
      </c>
      <c r="F880" s="2">
        <f t="shared" si="83"/>
        <v>-0.19287329632287442</v>
      </c>
      <c r="G880" s="2">
        <f t="shared" si="81"/>
        <v>-9.1535321692361893E-2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3.8220999999999998</v>
      </c>
      <c r="C881" s="2">
        <f t="shared" si="78"/>
        <v>3.2339694636730658</v>
      </c>
      <c r="D881" s="2">
        <f t="shared" si="80"/>
        <v>3.5121503220469239</v>
      </c>
      <c r="E881" s="2">
        <f t="shared" si="79"/>
        <v>-0.27818085837385809</v>
      </c>
      <c r="F881" s="2">
        <f t="shared" si="83"/>
        <v>-0.20993480873307116</v>
      </c>
      <c r="G881" s="2">
        <f t="shared" si="81"/>
        <v>-6.8246049640786927E-2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3.8220999999999998</v>
      </c>
      <c r="C882" s="2">
        <f t="shared" si="78"/>
        <v>3.2912203154156709</v>
      </c>
      <c r="D882" s="2">
        <f t="shared" si="80"/>
        <v>3.5351095574508551</v>
      </c>
      <c r="E882" s="2">
        <f t="shared" si="79"/>
        <v>-0.24388924203518414</v>
      </c>
      <c r="F882" s="2">
        <f t="shared" si="83"/>
        <v>-0.21672569539349376</v>
      </c>
      <c r="G882" s="2">
        <f t="shared" si="81"/>
        <v>-2.7163546641690378E-2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3.8220999999999998</v>
      </c>
      <c r="C883" s="2">
        <f t="shared" si="78"/>
        <v>3.3421864207363368</v>
      </c>
      <c r="D883" s="2">
        <f t="shared" si="80"/>
        <v>3.5563681087507915</v>
      </c>
      <c r="E883" s="2">
        <f t="shared" si="79"/>
        <v>-0.2141816880144547</v>
      </c>
      <c r="F883" s="2">
        <f t="shared" si="83"/>
        <v>-0.21621689391768595</v>
      </c>
      <c r="G883" s="2">
        <f t="shared" si="81"/>
        <v>2.0352059032312519E-3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3.8220999999999998</v>
      </c>
      <c r="C884" s="2">
        <f t="shared" si="78"/>
        <v>3.3987115867769004</v>
      </c>
      <c r="D884" s="2">
        <f t="shared" si="80"/>
        <v>3.5760519525470289</v>
      </c>
      <c r="E884" s="2">
        <f t="shared" si="79"/>
        <v>-0.17734036577012846</v>
      </c>
      <c r="F884" s="2">
        <f t="shared" si="83"/>
        <v>-0.20844158828817447</v>
      </c>
      <c r="G884" s="2">
        <f t="shared" si="81"/>
        <v>3.1101222518046007E-2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3.8220999999999998</v>
      </c>
      <c r="C885" s="2">
        <f t="shared" si="78"/>
        <v>3.4457098041958387</v>
      </c>
      <c r="D885" s="2">
        <f t="shared" si="80"/>
        <v>3.5942777338398413</v>
      </c>
      <c r="E885" s="2">
        <f t="shared" si="79"/>
        <v>-0.14856792964400256</v>
      </c>
      <c r="F885" s="2">
        <f t="shared" si="83"/>
        <v>-0.1964668565593401</v>
      </c>
      <c r="G885" s="2">
        <f t="shared" si="81"/>
        <v>4.7898926915337536E-2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3.8220999999999998</v>
      </c>
      <c r="C886" s="2">
        <f t="shared" si="78"/>
        <v>3.4854775266272484</v>
      </c>
      <c r="D886" s="2">
        <f t="shared" si="80"/>
        <v>3.6111534572591122</v>
      </c>
      <c r="E886" s="2">
        <f t="shared" si="79"/>
        <v>-0.12567593063186377</v>
      </c>
      <c r="F886" s="2">
        <f t="shared" si="83"/>
        <v>-0.18230867137384485</v>
      </c>
      <c r="G886" s="2">
        <f t="shared" si="81"/>
        <v>5.6632740741981075E-2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3.8220999999999998</v>
      </c>
      <c r="C887" s="2">
        <f t="shared" si="78"/>
        <v>3.5191271379153641</v>
      </c>
      <c r="D887" s="2">
        <f t="shared" si="80"/>
        <v>3.6267791270917704</v>
      </c>
      <c r="E887" s="2">
        <f t="shared" si="79"/>
        <v>-0.10765198917640628</v>
      </c>
      <c r="F887" s="2">
        <f t="shared" si="83"/>
        <v>-0.16737733493435716</v>
      </c>
      <c r="G887" s="2">
        <f t="shared" si="81"/>
        <v>5.9725345757950882E-2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3.8220999999999998</v>
      </c>
      <c r="C888" s="2">
        <f t="shared" si="78"/>
        <v>3.5643537320822314</v>
      </c>
      <c r="D888" s="2">
        <f t="shared" si="80"/>
        <v>3.6412473398997873</v>
      </c>
      <c r="E888" s="2">
        <f t="shared" si="79"/>
        <v>-7.6893607817555942E-2</v>
      </c>
      <c r="F888" s="2">
        <f t="shared" si="83"/>
        <v>-0.14928058951099693</v>
      </c>
      <c r="G888" s="2">
        <f t="shared" si="81"/>
        <v>7.2386981693440988E-2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3.7103000000000002</v>
      </c>
      <c r="C889" s="2">
        <f t="shared" si="78"/>
        <v>3.6040070040695804</v>
      </c>
      <c r="D889" s="2">
        <f t="shared" si="80"/>
        <v>3.6463623517590626</v>
      </c>
      <c r="E889" s="2">
        <f t="shared" si="79"/>
        <v>-4.2355347689482237E-2</v>
      </c>
      <c r="F889" s="2">
        <f t="shared" si="83"/>
        <v>-0.12789554114669399</v>
      </c>
      <c r="G889" s="2">
        <f t="shared" si="81"/>
        <v>8.5540193457211755E-2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3.8161999999999998</v>
      </c>
      <c r="C890" s="2">
        <f t="shared" si="78"/>
        <v>3.6375597726742601</v>
      </c>
      <c r="D890" s="2">
        <f t="shared" si="80"/>
        <v>3.6589429182954283</v>
      </c>
      <c r="E890" s="2">
        <f t="shared" si="79"/>
        <v>-2.1383145621168165E-2</v>
      </c>
      <c r="F890" s="2">
        <f t="shared" si="83"/>
        <v>-0.10659306204158883</v>
      </c>
      <c r="G890" s="2">
        <f t="shared" si="81"/>
        <v>8.5209916420420667E-2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3.8161999999999998</v>
      </c>
      <c r="C891" s="2">
        <f t="shared" si="78"/>
        <v>3.6659505768782203</v>
      </c>
      <c r="D891" s="2">
        <f t="shared" si="80"/>
        <v>3.6705915910142854</v>
      </c>
      <c r="E891" s="2">
        <f t="shared" si="79"/>
        <v>-4.6410141360651025E-3</v>
      </c>
      <c r="F891" s="2">
        <f t="shared" si="83"/>
        <v>-8.62026524604841E-2</v>
      </c>
      <c r="G891" s="2">
        <f t="shared" si="81"/>
        <v>8.1561638324418997E-2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3.8161999999999998</v>
      </c>
      <c r="C892" s="2">
        <f t="shared" si="78"/>
        <v>3.6899735650508019</v>
      </c>
      <c r="D892" s="2">
        <f t="shared" si="80"/>
        <v>3.6813773990873013</v>
      </c>
      <c r="E892" s="2">
        <f t="shared" si="79"/>
        <v>8.5961659635005461E-3</v>
      </c>
      <c r="F892" s="2">
        <f t="shared" si="83"/>
        <v>-6.7242888775687182E-2</v>
      </c>
      <c r="G892" s="2">
        <f t="shared" si="81"/>
        <v>7.5839054739187728E-2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3.9279000000000002</v>
      </c>
      <c r="C893" s="2">
        <f t="shared" si="78"/>
        <v>3.7103007088891404</v>
      </c>
      <c r="D893" s="2">
        <f t="shared" si="80"/>
        <v>3.699638332488242</v>
      </c>
      <c r="E893" s="2">
        <f t="shared" si="79"/>
        <v>1.0662376400898399E-2</v>
      </c>
      <c r="F893" s="2">
        <f t="shared" si="83"/>
        <v>-5.1661835740370067E-2</v>
      </c>
      <c r="G893" s="2">
        <f t="shared" si="81"/>
        <v>6.2324212141268466E-2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4.0454999999999997</v>
      </c>
      <c r="C894" s="2">
        <f t="shared" si="78"/>
        <v>3.7275005998292725</v>
      </c>
      <c r="D894" s="2">
        <f t="shared" si="80"/>
        <v>3.7252577152668906</v>
      </c>
      <c r="E894" s="2">
        <f t="shared" si="79"/>
        <v>2.2428845623818638E-3</v>
      </c>
      <c r="F894" s="2">
        <f t="shared" si="83"/>
        <v>-4.0880891679819682E-2</v>
      </c>
      <c r="G894" s="2">
        <f t="shared" si="81"/>
        <v>4.3123776242201546E-2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4.1631</v>
      </c>
      <c r="C895" s="2">
        <f t="shared" si="78"/>
        <v>3.7420543537016924</v>
      </c>
      <c r="D895" s="2">
        <f t="shared" si="80"/>
        <v>3.757690477098973</v>
      </c>
      <c r="E895" s="2">
        <f t="shared" si="79"/>
        <v>-1.5636123397280599E-2</v>
      </c>
      <c r="F895" s="2">
        <f t="shared" si="83"/>
        <v>-3.5831938023311867E-2</v>
      </c>
      <c r="G895" s="2">
        <f t="shared" si="81"/>
        <v>2.0195814626031268E-2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4.1631</v>
      </c>
      <c r="C896" s="2">
        <f t="shared" si="78"/>
        <v>3.7543690685168167</v>
      </c>
      <c r="D896" s="2">
        <f t="shared" si="80"/>
        <v>3.7877208121286787</v>
      </c>
      <c r="E896" s="2">
        <f t="shared" si="79"/>
        <v>-3.3351743611861995E-2</v>
      </c>
      <c r="F896" s="2">
        <f t="shared" si="83"/>
        <v>-3.5335899141021893E-2</v>
      </c>
      <c r="G896" s="2">
        <f t="shared" si="81"/>
        <v>1.9841555291598978E-3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4.1631</v>
      </c>
      <c r="C897" s="2">
        <f t="shared" si="78"/>
        <v>3.7647892118219222</v>
      </c>
      <c r="D897" s="2">
        <f t="shared" si="80"/>
        <v>3.815526677896925</v>
      </c>
      <c r="E897" s="2">
        <f t="shared" si="79"/>
        <v>-5.0737466075002846E-2</v>
      </c>
      <c r="F897" s="2">
        <f t="shared" si="83"/>
        <v>-3.8416212527818086E-2</v>
      </c>
      <c r="G897" s="2">
        <f t="shared" si="81"/>
        <v>-1.232125354718476E-2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4.4100999999999999</v>
      </c>
      <c r="C898" s="2">
        <f t="shared" si="78"/>
        <v>3.7736062561570112</v>
      </c>
      <c r="D898" s="2">
        <f t="shared" si="80"/>
        <v>3.8595691462008563</v>
      </c>
      <c r="E898" s="2">
        <f t="shared" si="79"/>
        <v>-8.5962890043845164E-2</v>
      </c>
      <c r="F898" s="2">
        <f t="shared" si="83"/>
        <v>-4.7925548031023502E-2</v>
      </c>
      <c r="G898" s="2">
        <f t="shared" si="81"/>
        <v>-3.8037342012821662E-2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4.5217999999999998</v>
      </c>
      <c r="C899" s="2">
        <f t="shared" si="78"/>
        <v>3.7638668321328561</v>
      </c>
      <c r="D899" s="2">
        <f t="shared" si="80"/>
        <v>3.9086232835193115</v>
      </c>
      <c r="E899" s="2">
        <f t="shared" si="79"/>
        <v>-0.14475645138645543</v>
      </c>
      <c r="F899" s="2">
        <f t="shared" si="83"/>
        <v>-6.7291728702109893E-2</v>
      </c>
      <c r="G899" s="2">
        <f t="shared" si="81"/>
        <v>-7.7464722684345538E-2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4.4218000000000002</v>
      </c>
      <c r="C900" s="2">
        <f t="shared" si="78"/>
        <v>3.7719180887278014</v>
      </c>
      <c r="D900" s="2">
        <f t="shared" si="80"/>
        <v>3.946636373628992</v>
      </c>
      <c r="E900" s="2">
        <f t="shared" si="79"/>
        <v>-0.17471828490119057</v>
      </c>
      <c r="F900" s="2">
        <f t="shared" si="83"/>
        <v>-8.8777039941926039E-2</v>
      </c>
      <c r="G900" s="2">
        <f t="shared" si="81"/>
        <v>-8.5941244959264529E-2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4.4218000000000002</v>
      </c>
      <c r="C901" s="2">
        <f t="shared" si="78"/>
        <v>3.7787306904619857</v>
      </c>
      <c r="D901" s="2">
        <f t="shared" si="80"/>
        <v>3.9818336792861038</v>
      </c>
      <c r="E901" s="2">
        <f t="shared" si="79"/>
        <v>-0.20310298882411804</v>
      </c>
      <c r="F901" s="2">
        <f t="shared" si="83"/>
        <v>-0.11164222971836443</v>
      </c>
      <c r="G901" s="2">
        <f t="shared" si="81"/>
        <v>-9.1460759105753603E-2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4.4218000000000002</v>
      </c>
      <c r="C902" s="2">
        <f t="shared" si="78"/>
        <v>3.7844951996216798</v>
      </c>
      <c r="D902" s="2">
        <f t="shared" si="80"/>
        <v>4.0144237771167628</v>
      </c>
      <c r="E902" s="2">
        <f t="shared" si="79"/>
        <v>-0.229928577495083</v>
      </c>
      <c r="F902" s="2">
        <f t="shared" si="83"/>
        <v>-0.13529949927370816</v>
      </c>
      <c r="G902" s="2">
        <f t="shared" si="81"/>
        <v>-9.462907822137484E-2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4.4218000000000002</v>
      </c>
      <c r="C903" s="2">
        <f t="shared" si="78"/>
        <v>3.80655747660296</v>
      </c>
      <c r="D903" s="2">
        <f t="shared" si="80"/>
        <v>4.0445997936266327</v>
      </c>
      <c r="E903" s="2">
        <f t="shared" si="79"/>
        <v>-0.23804231702367273</v>
      </c>
      <c r="F903" s="2">
        <f t="shared" si="83"/>
        <v>-0.15584806282370109</v>
      </c>
      <c r="G903" s="2">
        <f t="shared" si="81"/>
        <v>-8.2194254199971645E-2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4.4218000000000002</v>
      </c>
      <c r="C904" s="2">
        <f t="shared" si="78"/>
        <v>3.8433178648178892</v>
      </c>
      <c r="D904" s="2">
        <f t="shared" si="80"/>
        <v>4.0725405496542901</v>
      </c>
      <c r="E904" s="2">
        <f t="shared" si="79"/>
        <v>-0.22922268483640096</v>
      </c>
      <c r="F904" s="2">
        <f t="shared" si="83"/>
        <v>-0.17052298722624107</v>
      </c>
      <c r="G904" s="2">
        <f t="shared" si="81"/>
        <v>-5.869969761015989E-2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4.4218000000000002</v>
      </c>
      <c r="C905" s="2">
        <f t="shared" si="78"/>
        <v>3.8925151163843674</v>
      </c>
      <c r="D905" s="2">
        <f t="shared" si="80"/>
        <v>4.0984116200502685</v>
      </c>
      <c r="E905" s="2">
        <f t="shared" si="79"/>
        <v>-0.20589650366590107</v>
      </c>
      <c r="F905" s="2">
        <f t="shared" si="83"/>
        <v>-0.17759769051417307</v>
      </c>
      <c r="G905" s="2">
        <f t="shared" si="81"/>
        <v>-2.8298813151727997E-2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4.2925000000000004</v>
      </c>
      <c r="C906" s="2">
        <f t="shared" si="78"/>
        <v>3.9341435600175414</v>
      </c>
      <c r="D906" s="2">
        <f t="shared" si="80"/>
        <v>4.1127885370835822</v>
      </c>
      <c r="E906" s="2">
        <f t="shared" si="79"/>
        <v>-0.17864497706604077</v>
      </c>
      <c r="F906" s="2">
        <f t="shared" si="83"/>
        <v>-0.1778071478245466</v>
      </c>
      <c r="G906" s="2">
        <f t="shared" si="81"/>
        <v>-8.3782924149417015E-4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4.1571999999999996</v>
      </c>
      <c r="C907" s="2">
        <f t="shared" si="78"/>
        <v>3.9693676277071503</v>
      </c>
      <c r="D907" s="2">
        <f t="shared" si="80"/>
        <v>4.116078275077391</v>
      </c>
      <c r="E907" s="2">
        <f t="shared" si="79"/>
        <v>-0.14671064737024064</v>
      </c>
      <c r="F907" s="2">
        <f t="shared" si="83"/>
        <v>-0.17158784773368541</v>
      </c>
      <c r="G907" s="2">
        <f t="shared" si="81"/>
        <v>2.4877200363444762E-2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4.1161000000000003</v>
      </c>
      <c r="C908" s="2">
        <f t="shared" si="78"/>
        <v>4.0371726080598966</v>
      </c>
      <c r="D908" s="2">
        <f t="shared" si="80"/>
        <v>4.1160798843309179</v>
      </c>
      <c r="E908" s="2">
        <f t="shared" si="79"/>
        <v>-7.8907276271021232E-2</v>
      </c>
      <c r="F908" s="2">
        <f t="shared" si="83"/>
        <v>-0.15305173344115258</v>
      </c>
      <c r="G908" s="2">
        <f t="shared" si="81"/>
        <v>7.414445717013135E-2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4.1161000000000003</v>
      </c>
      <c r="C909" s="2">
        <f t="shared" si="78"/>
        <v>4.1117306683583745</v>
      </c>
      <c r="D909" s="2">
        <f t="shared" si="80"/>
        <v>4.1160813743804798</v>
      </c>
      <c r="E909" s="2">
        <f t="shared" si="79"/>
        <v>-4.3507060221052996E-3</v>
      </c>
      <c r="F909" s="2">
        <f t="shared" si="83"/>
        <v>-0.12331152795734313</v>
      </c>
      <c r="G909" s="2">
        <f t="shared" si="81"/>
        <v>0.11896082193523783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4.1161000000000003</v>
      </c>
      <c r="C910" s="2">
        <f t="shared" si="78"/>
        <v>4.1594336424570866</v>
      </c>
      <c r="D910" s="2">
        <f t="shared" si="80"/>
        <v>4.1160827540560003</v>
      </c>
      <c r="E910" s="2">
        <f t="shared" si="79"/>
        <v>4.3350888401086252E-2</v>
      </c>
      <c r="F910" s="2">
        <f t="shared" si="83"/>
        <v>-8.9979044685657261E-2</v>
      </c>
      <c r="G910" s="2">
        <f t="shared" si="81"/>
        <v>0.13332993308674351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4.1161000000000003</v>
      </c>
      <c r="C911" s="2">
        <f t="shared" ref="C911:C974" si="84">$C$4*B901+C910*(1-$C$4)</f>
        <v>4.1997976974636888</v>
      </c>
      <c r="D911" s="2">
        <f t="shared" si="80"/>
        <v>4.116084031533334</v>
      </c>
      <c r="E911" s="2">
        <f t="shared" si="79"/>
        <v>8.3713665930354786E-2</v>
      </c>
      <c r="F911" s="2">
        <f t="shared" si="83"/>
        <v>-5.5240502562454857E-2</v>
      </c>
      <c r="G911" s="2">
        <f t="shared" si="81"/>
        <v>0.13895416849280964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4.1161000000000003</v>
      </c>
      <c r="C912" s="2">
        <f t="shared" si="84"/>
        <v>4.233951897853891</v>
      </c>
      <c r="D912" s="2">
        <f t="shared" si="80"/>
        <v>4.1160852143827169</v>
      </c>
      <c r="E912" s="2">
        <f t="shared" si="79"/>
        <v>0.11786668347117413</v>
      </c>
      <c r="F912" s="2">
        <f t="shared" si="83"/>
        <v>-2.061906535572906E-2</v>
      </c>
      <c r="G912" s="2">
        <f t="shared" si="81"/>
        <v>0.13848574882690318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4.1161000000000003</v>
      </c>
      <c r="C913" s="2">
        <f t="shared" si="84"/>
        <v>4.262851605876369</v>
      </c>
      <c r="D913" s="2">
        <f t="shared" si="80"/>
        <v>4.1160863096136273</v>
      </c>
      <c r="E913" s="2">
        <f t="shared" si="79"/>
        <v>0.14676529626274171</v>
      </c>
      <c r="F913" s="2">
        <f t="shared" si="83"/>
        <v>1.2857806967965096E-2</v>
      </c>
      <c r="G913" s="2">
        <f t="shared" si="81"/>
        <v>0.13390748929477661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4.1161000000000003</v>
      </c>
      <c r="C914" s="2">
        <f t="shared" si="84"/>
        <v>4.2873052049723119</v>
      </c>
      <c r="D914" s="2">
        <f t="shared" si="80"/>
        <v>4.1160873237163216</v>
      </c>
      <c r="E914" s="2">
        <f t="shared" si="79"/>
        <v>0.17121788125599036</v>
      </c>
      <c r="F914" s="2">
        <f t="shared" si="83"/>
        <v>4.4529821825570151E-2</v>
      </c>
      <c r="G914" s="2">
        <f t="shared" si="81"/>
        <v>0.12668805943042022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4.1161000000000003</v>
      </c>
      <c r="C915" s="2">
        <f t="shared" si="84"/>
        <v>4.3079967118996487</v>
      </c>
      <c r="D915" s="2">
        <f t="shared" si="80"/>
        <v>4.1160882627002975</v>
      </c>
      <c r="E915" s="2">
        <f t="shared" si="79"/>
        <v>0.19190844919935124</v>
      </c>
      <c r="F915" s="2">
        <f t="shared" si="83"/>
        <v>7.400554730032638E-2</v>
      </c>
      <c r="G915" s="2">
        <f t="shared" si="81"/>
        <v>0.11790290189902486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4.1161000000000003</v>
      </c>
      <c r="C916" s="2">
        <f t="shared" si="84"/>
        <v>4.3056126023766259</v>
      </c>
      <c r="D916" s="2">
        <f t="shared" si="80"/>
        <v>4.1160891321299049</v>
      </c>
      <c r="E916" s="2">
        <f t="shared" si="79"/>
        <v>0.189523470246721</v>
      </c>
      <c r="F916" s="2">
        <f t="shared" si="83"/>
        <v>9.7109131889605321E-2</v>
      </c>
      <c r="G916" s="2">
        <f t="shared" si="81"/>
        <v>9.2414338357115683E-2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4.0572999999999997</v>
      </c>
      <c r="C917" s="2">
        <f t="shared" si="84"/>
        <v>4.2827798943186837</v>
      </c>
      <c r="D917" s="2">
        <f t="shared" si="80"/>
        <v>4.1117343816017637</v>
      </c>
      <c r="E917" s="2">
        <f t="shared" si="79"/>
        <v>0.17104551271691992</v>
      </c>
      <c r="F917" s="2">
        <f t="shared" si="83"/>
        <v>0.11189640805506826</v>
      </c>
      <c r="G917" s="2">
        <f t="shared" si="81"/>
        <v>5.9149104661851665E-2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3.9632000000000001</v>
      </c>
      <c r="C918" s="2">
        <f t="shared" si="84"/>
        <v>4.257136833654271</v>
      </c>
      <c r="D918" s="2">
        <f t="shared" si="80"/>
        <v>4.1007318348164477</v>
      </c>
      <c r="E918" s="2">
        <f t="shared" si="79"/>
        <v>0.15640499883782333</v>
      </c>
      <c r="F918" s="2">
        <f t="shared" si="83"/>
        <v>0.12079812621161928</v>
      </c>
      <c r="G918" s="2">
        <f t="shared" si="81"/>
        <v>3.5606872626204045E-2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3.9632000000000001</v>
      </c>
      <c r="C919" s="2">
        <f t="shared" si="84"/>
        <v>4.2354388592459218</v>
      </c>
      <c r="D919" s="2">
        <f t="shared" si="80"/>
        <v>4.0905442914967107</v>
      </c>
      <c r="E919" s="2">
        <f t="shared" si="79"/>
        <v>0.14489456774921106</v>
      </c>
      <c r="F919" s="2">
        <f t="shared" si="83"/>
        <v>0.12561741451913766</v>
      </c>
      <c r="G919" s="2">
        <f t="shared" si="81"/>
        <v>1.9277153230073396E-2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6">
        <f>TITRES_STAT!D923</f>
        <v>3.8456000000000001</v>
      </c>
      <c r="C920" s="2">
        <f t="shared" si="84"/>
        <v>4.2170790347465497</v>
      </c>
      <c r="D920" s="2">
        <f t="shared" si="80"/>
        <v>4.072400269904362</v>
      </c>
      <c r="E920" s="2">
        <f t="shared" si="79"/>
        <v>0.14467876484218767</v>
      </c>
      <c r="F920" s="2">
        <f t="shared" si="83"/>
        <v>0.12942968458374765</v>
      </c>
      <c r="G920" s="2">
        <f t="shared" si="81"/>
        <v>1.5249080258440018E-2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4.0160999999999998</v>
      </c>
      <c r="C921" s="2">
        <f t="shared" si="84"/>
        <v>4.2015437986316959</v>
      </c>
      <c r="D921" s="2">
        <f t="shared" si="80"/>
        <v>4.0682298795410761</v>
      </c>
      <c r="E921" s="2">
        <f t="shared" si="79"/>
        <v>0.13331391909061985</v>
      </c>
      <c r="F921" s="2">
        <f t="shared" si="83"/>
        <v>0.1302065314851221</v>
      </c>
      <c r="G921" s="2">
        <f t="shared" si="81"/>
        <v>3.1073876054977523E-3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4.0160999999999998</v>
      </c>
      <c r="C922" s="2">
        <f t="shared" si="84"/>
        <v>4.1883985988422046</v>
      </c>
      <c r="D922" s="2">
        <f t="shared" si="80"/>
        <v>4.0643684069824779</v>
      </c>
      <c r="E922" s="2">
        <f t="shared" si="79"/>
        <v>0.12403019185972664</v>
      </c>
      <c r="F922" s="2">
        <f t="shared" si="83"/>
        <v>0.12897126356004301</v>
      </c>
      <c r="G922" s="2">
        <f t="shared" si="81"/>
        <v>-4.9410717003163795E-3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4.0160999999999998</v>
      </c>
      <c r="C923" s="2">
        <f t="shared" si="84"/>
        <v>4.1772757374818656</v>
      </c>
      <c r="D923" s="2">
        <f t="shared" si="80"/>
        <v>4.0607929694282205</v>
      </c>
      <c r="E923" s="2">
        <f t="shared" si="79"/>
        <v>0.1164827680536451</v>
      </c>
      <c r="F923" s="2">
        <f t="shared" si="83"/>
        <v>0.12647356445876345</v>
      </c>
      <c r="G923" s="2">
        <f t="shared" si="81"/>
        <v>-9.9907964051183518E-3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4.0160999999999998</v>
      </c>
      <c r="C924" s="2">
        <f t="shared" si="84"/>
        <v>4.1678640855615789</v>
      </c>
      <c r="D924" s="2">
        <f t="shared" si="80"/>
        <v>4.0574823791002039</v>
      </c>
      <c r="E924" s="2">
        <f t="shared" ref="E924:E987" si="85">C924-D924</f>
        <v>0.11038170646137502</v>
      </c>
      <c r="F924" s="2">
        <f t="shared" si="83"/>
        <v>0.12325519285928578</v>
      </c>
      <c r="G924" s="2">
        <f t="shared" si="81"/>
        <v>-1.2873486397910763E-2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4.0160999999999998</v>
      </c>
      <c r="C925" s="2">
        <f t="shared" si="84"/>
        <v>4.1599003800905665</v>
      </c>
      <c r="D925" s="2">
        <f t="shared" ref="D925:D988" si="86">$D$4*B925+(1-$D$4)*D924</f>
        <v>4.054417017685374</v>
      </c>
      <c r="E925" s="2">
        <f t="shared" si="85"/>
        <v>0.10548336240519252</v>
      </c>
      <c r="F925" s="2">
        <f t="shared" si="83"/>
        <v>0.11970082676846713</v>
      </c>
      <c r="G925" s="2">
        <f t="shared" si="81"/>
        <v>-1.4217464363274618E-2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4.0160999999999998</v>
      </c>
      <c r="C926" s="2">
        <f t="shared" si="84"/>
        <v>4.1531618600766329</v>
      </c>
      <c r="D926" s="2">
        <f t="shared" si="86"/>
        <v>4.0515787200790498</v>
      </c>
      <c r="E926" s="2">
        <f t="shared" si="85"/>
        <v>0.10158313999758306</v>
      </c>
      <c r="F926" s="2">
        <f t="shared" si="83"/>
        <v>0.11607728941429032</v>
      </c>
      <c r="G926" s="2">
        <f t="shared" si="81"/>
        <v>-1.4494149416707264E-2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4.0160999999999998</v>
      </c>
      <c r="C927" s="2">
        <f t="shared" si="84"/>
        <v>4.1384138816033049</v>
      </c>
      <c r="D927" s="2">
        <f t="shared" si="86"/>
        <v>4.0489506667398611</v>
      </c>
      <c r="E927" s="2">
        <f t="shared" si="85"/>
        <v>8.9463214863443774E-2</v>
      </c>
      <c r="F927" s="2">
        <f t="shared" si="83"/>
        <v>0.11075447450412101</v>
      </c>
      <c r="G927" s="2">
        <f t="shared" si="81"/>
        <v>-2.129125964067724E-2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3.9102999999999999</v>
      </c>
      <c r="C928" s="2">
        <f t="shared" si="84"/>
        <v>4.1114578998181806</v>
      </c>
      <c r="D928" s="2">
        <f t="shared" si="86"/>
        <v>4.038680246981353</v>
      </c>
      <c r="E928" s="2">
        <f t="shared" si="85"/>
        <v>7.2777652836827578E-2</v>
      </c>
      <c r="F928" s="2">
        <f t="shared" si="83"/>
        <v>0.10315911017066233</v>
      </c>
      <c r="G928" s="2">
        <f t="shared" si="81"/>
        <v>-3.0381457333834752E-2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4.0042999999999997</v>
      </c>
      <c r="C929" s="2">
        <f t="shared" si="84"/>
        <v>4.0886489921538454</v>
      </c>
      <c r="D929" s="2">
        <f t="shared" si="86"/>
        <v>4.0361335620197716</v>
      </c>
      <c r="E929" s="2">
        <f t="shared" si="85"/>
        <v>5.2515430134073782E-2</v>
      </c>
      <c r="F929" s="2">
        <f t="shared" si="83"/>
        <v>9.3030374163344629E-2</v>
      </c>
      <c r="G929" s="2">
        <f t="shared" si="81"/>
        <v>-4.0514944029270847E-2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4.0042999999999997</v>
      </c>
      <c r="C930" s="2">
        <f t="shared" si="84"/>
        <v>4.0512568395147923</v>
      </c>
      <c r="D930" s="2">
        <f t="shared" si="86"/>
        <v>4.0337755203886774</v>
      </c>
      <c r="E930" s="2">
        <f t="shared" si="85"/>
        <v>1.7481319126114947E-2</v>
      </c>
      <c r="F930" s="2">
        <f t="shared" si="83"/>
        <v>7.7920563155898695E-2</v>
      </c>
      <c r="G930" s="2">
        <f t="shared" si="81"/>
        <v>-6.0439244029783748E-2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3.8984999999999999</v>
      </c>
      <c r="C931" s="2">
        <f t="shared" si="84"/>
        <v>4.0458480949740547</v>
      </c>
      <c r="D931" s="2">
        <f t="shared" si="86"/>
        <v>4.0237551114709973</v>
      </c>
      <c r="E931" s="2">
        <f t="shared" si="85"/>
        <v>2.209298350305744E-2</v>
      </c>
      <c r="F931" s="2">
        <f t="shared" si="83"/>
        <v>6.6755047225330447E-2</v>
      </c>
      <c r="G931" s="2">
        <f t="shared" si="81"/>
        <v>-4.4662063722273007E-2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3.8984999999999999</v>
      </c>
      <c r="C932" s="2">
        <f t="shared" si="84"/>
        <v>4.0412714649780463</v>
      </c>
      <c r="D932" s="2">
        <f t="shared" si="86"/>
        <v>4.0144769550657378</v>
      </c>
      <c r="E932" s="2">
        <f t="shared" si="85"/>
        <v>2.6794509912308584E-2</v>
      </c>
      <c r="F932" s="2">
        <f t="shared" si="83"/>
        <v>5.8762939762726077E-2</v>
      </c>
      <c r="G932" s="2">
        <f t="shared" ref="G932:G995" si="87">E932-F932</f>
        <v>-3.1968429850417493E-2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3.8984999999999999</v>
      </c>
      <c r="C933" s="2">
        <f t="shared" si="84"/>
        <v>4.0373989319045007</v>
      </c>
      <c r="D933" s="2">
        <f t="shared" si="86"/>
        <v>4.0058860695053129</v>
      </c>
      <c r="E933" s="2">
        <f t="shared" si="85"/>
        <v>3.1512862399187824E-2</v>
      </c>
      <c r="F933" s="2">
        <f t="shared" ref="F933:F996" si="89">(E933*(2/(10)))+((1-(2/10))*F932)</f>
        <v>5.3312924290018431E-2</v>
      </c>
      <c r="G933" s="2">
        <f t="shared" si="87"/>
        <v>-2.1800061890830606E-2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3.8984999999999999</v>
      </c>
      <c r="C934" s="2">
        <f t="shared" si="84"/>
        <v>4.0341221731499619</v>
      </c>
      <c r="D934" s="2">
        <f t="shared" si="86"/>
        <v>3.9979315458382527</v>
      </c>
      <c r="E934" s="2">
        <f t="shared" si="85"/>
        <v>3.6190627311709189E-2</v>
      </c>
      <c r="F934" s="2">
        <f t="shared" si="89"/>
        <v>4.9888464894356582E-2</v>
      </c>
      <c r="G934" s="2">
        <f t="shared" si="87"/>
        <v>-1.3697837582647393E-2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3.8984999999999999</v>
      </c>
      <c r="C935" s="2">
        <f t="shared" si="84"/>
        <v>4.0313495311268905</v>
      </c>
      <c r="D935" s="2">
        <f t="shared" si="86"/>
        <v>3.9905662461465305</v>
      </c>
      <c r="E935" s="2">
        <f t="shared" si="85"/>
        <v>4.0783284980359991E-2</v>
      </c>
      <c r="F935" s="2">
        <f t="shared" si="89"/>
        <v>4.8067428911557269E-2</v>
      </c>
      <c r="G935" s="2">
        <f t="shared" si="87"/>
        <v>-7.2841439311972789E-3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3.8925999999999998</v>
      </c>
      <c r="C936" s="2">
        <f t="shared" si="84"/>
        <v>4.0290034494150611</v>
      </c>
      <c r="D936" s="2">
        <f t="shared" si="86"/>
        <v>3.9833094871727135</v>
      </c>
      <c r="E936" s="2">
        <f t="shared" si="85"/>
        <v>4.5693962242347563E-2</v>
      </c>
      <c r="F936" s="2">
        <f t="shared" si="89"/>
        <v>4.7592735577715331E-2</v>
      </c>
      <c r="G936" s="2">
        <f t="shared" si="87"/>
        <v>-1.8987733353677677E-3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3.8925999999999998</v>
      </c>
      <c r="C937" s="2">
        <f t="shared" si="84"/>
        <v>4.0270183033512055</v>
      </c>
      <c r="D937" s="2">
        <f t="shared" si="86"/>
        <v>3.9765902659006604</v>
      </c>
      <c r="E937" s="2">
        <f t="shared" si="85"/>
        <v>5.0428037450545027E-2</v>
      </c>
      <c r="F937" s="2">
        <f t="shared" si="89"/>
        <v>4.8159795952281273E-2</v>
      </c>
      <c r="G937" s="2">
        <f t="shared" si="87"/>
        <v>2.2682414982637539E-3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3.8925999999999998</v>
      </c>
      <c r="C938" s="2">
        <f t="shared" si="84"/>
        <v>4.0090616412971736</v>
      </c>
      <c r="D938" s="2">
        <f t="shared" si="86"/>
        <v>3.9703687647228336</v>
      </c>
      <c r="E938" s="2">
        <f t="shared" si="85"/>
        <v>3.8692876574339952E-2</v>
      </c>
      <c r="F938" s="2">
        <f t="shared" si="89"/>
        <v>4.6266412076693013E-2</v>
      </c>
      <c r="G938" s="2">
        <f t="shared" si="87"/>
        <v>-7.5735355023530612E-3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3.8925999999999998</v>
      </c>
      <c r="C939" s="2">
        <f t="shared" si="84"/>
        <v>4.0083290810976084</v>
      </c>
      <c r="D939" s="2">
        <f t="shared" si="86"/>
        <v>3.9646081154841051</v>
      </c>
      <c r="E939" s="2">
        <f t="shared" si="85"/>
        <v>4.372096561350336E-2</v>
      </c>
      <c r="F939" s="2">
        <f t="shared" si="89"/>
        <v>4.5757322784055088E-2</v>
      </c>
      <c r="G939" s="2">
        <f t="shared" si="87"/>
        <v>-2.036357170551728E-3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3.8925999999999998</v>
      </c>
      <c r="C940" s="2">
        <f t="shared" si="84"/>
        <v>4.0077092224672066</v>
      </c>
      <c r="D940" s="2">
        <f t="shared" si="86"/>
        <v>3.959274181003801</v>
      </c>
      <c r="E940" s="2">
        <f t="shared" si="85"/>
        <v>4.8435041463405604E-2</v>
      </c>
      <c r="F940" s="2">
        <f t="shared" si="89"/>
        <v>4.6292866519925188E-2</v>
      </c>
      <c r="G940" s="2">
        <f t="shared" si="87"/>
        <v>2.1421749434804155E-3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3.8925999999999998</v>
      </c>
      <c r="C941" s="2">
        <f t="shared" si="84"/>
        <v>3.9909078036260981</v>
      </c>
      <c r="D941" s="2">
        <f t="shared" si="86"/>
        <v>3.954335352781297</v>
      </c>
      <c r="E941" s="2">
        <f t="shared" si="85"/>
        <v>3.6572450844801097E-2</v>
      </c>
      <c r="F941" s="2">
        <f t="shared" si="89"/>
        <v>4.4348783384900371E-2</v>
      </c>
      <c r="G941" s="2">
        <f t="shared" si="87"/>
        <v>-7.7763325400992747E-3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3.7808999999999999</v>
      </c>
      <c r="C942" s="2">
        <f t="shared" si="84"/>
        <v>3.976691218452852</v>
      </c>
      <c r="D942" s="2">
        <f t="shared" si="86"/>
        <v>3.941488289612312</v>
      </c>
      <c r="E942" s="2">
        <f t="shared" si="85"/>
        <v>3.5202928840539993E-2</v>
      </c>
      <c r="F942" s="2">
        <f t="shared" si="89"/>
        <v>4.2519612476028298E-2</v>
      </c>
      <c r="G942" s="2">
        <f t="shared" si="87"/>
        <v>-7.3166836354883052E-3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3.7808999999999999</v>
      </c>
      <c r="C943" s="2">
        <f t="shared" si="84"/>
        <v>3.9646618002293366</v>
      </c>
      <c r="D943" s="2">
        <f t="shared" si="86"/>
        <v>3.9295928607521406</v>
      </c>
      <c r="E943" s="2">
        <f t="shared" si="85"/>
        <v>3.5068939477195915E-2</v>
      </c>
      <c r="F943" s="2">
        <f t="shared" si="89"/>
        <v>4.1029477876261822E-2</v>
      </c>
      <c r="G943" s="2">
        <f t="shared" si="87"/>
        <v>-5.9605383990659067E-3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3.7808999999999999</v>
      </c>
      <c r="C944" s="2">
        <f t="shared" si="84"/>
        <v>3.9544830617325157</v>
      </c>
      <c r="D944" s="2">
        <f t="shared" si="86"/>
        <v>3.9185785747705002</v>
      </c>
      <c r="E944" s="2">
        <f t="shared" si="85"/>
        <v>3.5904486962015536E-2</v>
      </c>
      <c r="F944" s="2">
        <f t="shared" si="89"/>
        <v>4.0004479693412566E-2</v>
      </c>
      <c r="G944" s="2">
        <f t="shared" si="87"/>
        <v>-4.09999273139703E-3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3.7808999999999999</v>
      </c>
      <c r="C945" s="2">
        <f t="shared" si="84"/>
        <v>3.9458702830044361</v>
      </c>
      <c r="D945" s="2">
        <f t="shared" si="86"/>
        <v>3.9083801618245371</v>
      </c>
      <c r="E945" s="2">
        <f t="shared" si="85"/>
        <v>3.7490121179899027E-2</v>
      </c>
      <c r="F945" s="2">
        <f t="shared" si="89"/>
        <v>3.9501607990709856E-2</v>
      </c>
      <c r="G945" s="2">
        <f t="shared" si="87"/>
        <v>-2.011486810810828E-3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3.7808999999999999</v>
      </c>
      <c r="C946" s="2">
        <f t="shared" si="84"/>
        <v>3.9376748548499072</v>
      </c>
      <c r="D946" s="2">
        <f t="shared" si="86"/>
        <v>3.898937186874571</v>
      </c>
      <c r="E946" s="2">
        <f t="shared" si="85"/>
        <v>3.8737667975336176E-2</v>
      </c>
      <c r="F946" s="2">
        <f t="shared" si="89"/>
        <v>3.934881998763512E-2</v>
      </c>
      <c r="G946" s="2">
        <f t="shared" si="87"/>
        <v>-6.1115201229894334E-4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3.7808999999999999</v>
      </c>
      <c r="C947" s="2">
        <f t="shared" si="84"/>
        <v>3.9307402617960752</v>
      </c>
      <c r="D947" s="2">
        <f t="shared" si="86"/>
        <v>3.8901936915505284</v>
      </c>
      <c r="E947" s="2">
        <f t="shared" si="85"/>
        <v>4.0546570245546754E-2</v>
      </c>
      <c r="F947" s="2">
        <f t="shared" si="89"/>
        <v>3.9588370039217446E-2</v>
      </c>
      <c r="G947" s="2">
        <f t="shared" si="87"/>
        <v>9.5820020632930714E-4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3.7808999999999999</v>
      </c>
      <c r="C948" s="2">
        <f t="shared" si="84"/>
        <v>3.9248725292120636</v>
      </c>
      <c r="D948" s="2">
        <f t="shared" si="86"/>
        <v>3.8820978625467855</v>
      </c>
      <c r="E948" s="2">
        <f t="shared" si="85"/>
        <v>4.2774666665278183E-2</v>
      </c>
      <c r="F948" s="2">
        <f t="shared" si="89"/>
        <v>4.0225629364429596E-2</v>
      </c>
      <c r="G948" s="2">
        <f t="shared" si="87"/>
        <v>2.5490373008485862E-3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3.7808999999999999</v>
      </c>
      <c r="C949" s="2">
        <f t="shared" si="84"/>
        <v>3.9199075247179</v>
      </c>
      <c r="D949" s="2">
        <f t="shared" si="86"/>
        <v>3.8746017245803568</v>
      </c>
      <c r="E949" s="2">
        <f t="shared" si="85"/>
        <v>4.5305800137543262E-2</v>
      </c>
      <c r="F949" s="2">
        <f t="shared" si="89"/>
        <v>4.1241663519052334E-2</v>
      </c>
      <c r="G949" s="2">
        <f t="shared" si="87"/>
        <v>4.0641366184909281E-3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3.7808999999999999</v>
      </c>
      <c r="C950" s="2">
        <f t="shared" si="84"/>
        <v>3.9157063670689922</v>
      </c>
      <c r="D950" s="2">
        <f t="shared" si="86"/>
        <v>3.8676608560929226</v>
      </c>
      <c r="E950" s="2">
        <f t="shared" si="85"/>
        <v>4.8045510976069572E-2</v>
      </c>
      <c r="F950" s="2">
        <f t="shared" si="89"/>
        <v>4.2602433010455784E-2</v>
      </c>
      <c r="G950" s="2">
        <f t="shared" si="87"/>
        <v>5.4430779656137879E-3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3.7808999999999999</v>
      </c>
      <c r="C951" s="2">
        <f t="shared" si="84"/>
        <v>3.9121515413660704</v>
      </c>
      <c r="D951" s="2">
        <f t="shared" si="86"/>
        <v>3.8612341260119654</v>
      </c>
      <c r="E951" s="2">
        <f t="shared" si="85"/>
        <v>5.0917415354104989E-2</v>
      </c>
      <c r="F951" s="2">
        <f t="shared" si="89"/>
        <v>4.4265429479185631E-2</v>
      </c>
      <c r="G951" s="2">
        <f t="shared" si="87"/>
        <v>6.6519858749193583E-3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3.6692</v>
      </c>
      <c r="C952" s="2">
        <f t="shared" si="84"/>
        <v>3.891958996540521</v>
      </c>
      <c r="D952" s="2">
        <f t="shared" si="86"/>
        <v>3.847009375937005</v>
      </c>
      <c r="E952" s="2">
        <f t="shared" si="85"/>
        <v>4.4949620603516038E-2</v>
      </c>
      <c r="F952" s="2">
        <f t="shared" si="89"/>
        <v>4.4402267704051715E-2</v>
      </c>
      <c r="G952" s="2">
        <f t="shared" si="87"/>
        <v>5.4735289946432342E-4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3.6457000000000002</v>
      </c>
      <c r="C953" s="2">
        <f t="shared" si="84"/>
        <v>3.8748729970727487</v>
      </c>
      <c r="D953" s="2">
        <f t="shared" si="86"/>
        <v>3.8320975703120417</v>
      </c>
      <c r="E953" s="2">
        <f t="shared" si="85"/>
        <v>4.2775426760707003E-2</v>
      </c>
      <c r="F953" s="2">
        <f t="shared" si="89"/>
        <v>4.4076899515382774E-2</v>
      </c>
      <c r="G953" s="2">
        <f t="shared" si="87"/>
        <v>-1.3014727546757712E-3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3.6457000000000002</v>
      </c>
      <c r="C954" s="2">
        <f t="shared" si="84"/>
        <v>3.8604156129077105</v>
      </c>
      <c r="D954" s="2">
        <f t="shared" si="86"/>
        <v>3.8182903428815198</v>
      </c>
      <c r="E954" s="2">
        <f t="shared" si="85"/>
        <v>4.2125270026190709E-2</v>
      </c>
      <c r="F954" s="2">
        <f t="shared" si="89"/>
        <v>4.3686573617544362E-2</v>
      </c>
      <c r="G954" s="2">
        <f t="shared" si="87"/>
        <v>-1.5613035913536535E-3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3.6457000000000002</v>
      </c>
      <c r="C955" s="2">
        <f t="shared" si="84"/>
        <v>3.8481824416911397</v>
      </c>
      <c r="D955" s="2">
        <f t="shared" si="86"/>
        <v>3.8055058730384443</v>
      </c>
      <c r="E955" s="2">
        <f t="shared" si="85"/>
        <v>4.2676568652695313E-2</v>
      </c>
      <c r="F955" s="2">
        <f t="shared" si="89"/>
        <v>4.3484572624574551E-2</v>
      </c>
      <c r="G955" s="2">
        <f t="shared" si="87"/>
        <v>-8.0800397187923839E-4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3.6457000000000002</v>
      </c>
      <c r="C956" s="2">
        <f t="shared" si="84"/>
        <v>3.8378312968155797</v>
      </c>
      <c r="D956" s="2">
        <f t="shared" si="86"/>
        <v>3.7936684009615225</v>
      </c>
      <c r="E956" s="2">
        <f t="shared" si="85"/>
        <v>4.4162895854057194E-2</v>
      </c>
      <c r="F956" s="2">
        <f t="shared" si="89"/>
        <v>4.3620237270471082E-2</v>
      </c>
      <c r="G956" s="2">
        <f t="shared" si="87"/>
        <v>5.4265858358611141E-4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3.6457000000000002</v>
      </c>
      <c r="C957" s="2">
        <f t="shared" si="84"/>
        <v>3.8290726357670288</v>
      </c>
      <c r="D957" s="2">
        <f t="shared" si="86"/>
        <v>3.7827077786680765</v>
      </c>
      <c r="E957" s="2">
        <f t="shared" si="85"/>
        <v>4.6364857098952328E-2</v>
      </c>
      <c r="F957" s="2">
        <f t="shared" si="89"/>
        <v>4.4169161236167334E-2</v>
      </c>
      <c r="G957" s="2">
        <f t="shared" si="87"/>
        <v>2.1956958627849937E-3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3.6457000000000002</v>
      </c>
      <c r="C958" s="2">
        <f t="shared" si="84"/>
        <v>3.8216614610336399</v>
      </c>
      <c r="D958" s="2">
        <f t="shared" si="86"/>
        <v>3.7725590543222931</v>
      </c>
      <c r="E958" s="2">
        <f t="shared" si="85"/>
        <v>4.9102406711346802E-2</v>
      </c>
      <c r="F958" s="2">
        <f t="shared" si="89"/>
        <v>4.5155810331203236E-2</v>
      </c>
      <c r="G958" s="2">
        <f t="shared" si="87"/>
        <v>3.9465963801435661E-3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3.6457000000000002</v>
      </c>
      <c r="C959" s="2">
        <f t="shared" si="84"/>
        <v>3.8153904670284646</v>
      </c>
      <c r="D959" s="2">
        <f t="shared" si="86"/>
        <v>3.7631620873354565</v>
      </c>
      <c r="E959" s="2">
        <f t="shared" si="85"/>
        <v>5.2228379693008087E-2</v>
      </c>
      <c r="F959" s="2">
        <f t="shared" si="89"/>
        <v>4.6570324203564203E-2</v>
      </c>
      <c r="G959" s="2">
        <f t="shared" si="87"/>
        <v>5.6580554894438834E-3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6">
        <f>TITRES_STAT!D963</f>
        <v>3.6457000000000002</v>
      </c>
      <c r="C960" s="2">
        <f t="shared" si="84"/>
        <v>3.8100842413317779</v>
      </c>
      <c r="D960" s="2">
        <f t="shared" si="86"/>
        <v>3.7544611919772746</v>
      </c>
      <c r="E960" s="2">
        <f t="shared" si="85"/>
        <v>5.5623049354503351E-2</v>
      </c>
      <c r="F960" s="2">
        <f t="shared" si="89"/>
        <v>4.8380869233752039E-2</v>
      </c>
      <c r="G960" s="2">
        <f t="shared" si="87"/>
        <v>7.2421801207513126E-3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6">
        <f>TITRES_STAT!D964</f>
        <v>3.5398000000000001</v>
      </c>
      <c r="C961" s="2">
        <f t="shared" si="84"/>
        <v>3.8055943580499658</v>
      </c>
      <c r="D961" s="2">
        <f t="shared" si="86"/>
        <v>3.7385603629419211</v>
      </c>
      <c r="E961" s="2">
        <f t="shared" si="85"/>
        <v>6.7033995108044753E-2</v>
      </c>
      <c r="F961" s="2">
        <f t="shared" si="89"/>
        <v>5.2111494408610584E-2</v>
      </c>
      <c r="G961" s="2">
        <f t="shared" si="87"/>
        <v>1.4922500699434169E-2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6">
        <f>TITRES_STAT!D965</f>
        <v>3.5398000000000001</v>
      </c>
      <c r="C962" s="2">
        <f t="shared" si="84"/>
        <v>3.7846106106576634</v>
      </c>
      <c r="D962" s="2">
        <f t="shared" si="86"/>
        <v>3.7238373730943715</v>
      </c>
      <c r="E962" s="2">
        <f t="shared" si="85"/>
        <v>6.0773237563291893E-2</v>
      </c>
      <c r="F962" s="2">
        <f t="shared" si="89"/>
        <v>5.3843843039546847E-2</v>
      </c>
      <c r="G962" s="2">
        <f t="shared" si="87"/>
        <v>6.9293945237450458E-3</v>
      </c>
      <c r="H962" s="2" t="str">
        <f t="shared" si="88"/>
        <v>Sell</v>
      </c>
    </row>
    <row r="963" spans="1:8" ht="13.5" x14ac:dyDescent="0.25">
      <c r="A963" s="3">
        <f>TITRES_STAT!B966</f>
        <v>43409</v>
      </c>
      <c r="B963" s="6">
        <f>TITRES_STAT!D966</f>
        <v>3.5398000000000001</v>
      </c>
      <c r="C963" s="2">
        <f t="shared" si="84"/>
        <v>3.7632397474795614</v>
      </c>
      <c r="D963" s="2">
        <f t="shared" si="86"/>
        <v>3.7102049750873811</v>
      </c>
      <c r="E963" s="2">
        <f t="shared" si="85"/>
        <v>5.3034772392180241E-2</v>
      </c>
      <c r="F963" s="2">
        <f t="shared" si="89"/>
        <v>5.368202891007353E-2</v>
      </c>
      <c r="G963" s="2">
        <f t="shared" si="87"/>
        <v>-6.4725651789328958E-4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3.5398000000000001</v>
      </c>
      <c r="C964" s="2">
        <f t="shared" si="84"/>
        <v>3.7451567094057827</v>
      </c>
      <c r="D964" s="2">
        <f t="shared" si="86"/>
        <v>3.6975823843401678</v>
      </c>
      <c r="E964" s="2">
        <f t="shared" si="85"/>
        <v>4.7574325065614875E-2</v>
      </c>
      <c r="F964" s="2">
        <f t="shared" si="89"/>
        <v>5.2460488141181802E-2</v>
      </c>
      <c r="G964" s="2">
        <f t="shared" si="87"/>
        <v>-4.8861630755669266E-3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3.5398000000000001</v>
      </c>
      <c r="C965" s="2">
        <f t="shared" si="84"/>
        <v>3.7298556771895086</v>
      </c>
      <c r="D965" s="2">
        <f t="shared" si="86"/>
        <v>3.6858948003149701</v>
      </c>
      <c r="E965" s="2">
        <f t="shared" si="85"/>
        <v>4.3960876874538535E-2</v>
      </c>
      <c r="F965" s="2">
        <f t="shared" si="89"/>
        <v>5.0760565887853153E-2</v>
      </c>
      <c r="G965" s="2">
        <f t="shared" si="87"/>
        <v>-6.7996890133146179E-3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3.6457000000000002</v>
      </c>
      <c r="C966" s="2">
        <f t="shared" si="84"/>
        <v>3.7169086499295845</v>
      </c>
      <c r="D966" s="2">
        <f t="shared" si="86"/>
        <v>3.6829174076990463</v>
      </c>
      <c r="E966" s="2">
        <f t="shared" si="85"/>
        <v>3.3991242230538177E-2</v>
      </c>
      <c r="F966" s="2">
        <f t="shared" si="89"/>
        <v>4.740670115639016E-2</v>
      </c>
      <c r="G966" s="2">
        <f t="shared" si="87"/>
        <v>-1.3415458925851984E-2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3.7633000000000001</v>
      </c>
      <c r="C967" s="2">
        <f t="shared" si="84"/>
        <v>3.7059534730173409</v>
      </c>
      <c r="D967" s="2">
        <f t="shared" si="86"/>
        <v>3.6888716737954135</v>
      </c>
      <c r="E967" s="2">
        <f t="shared" si="85"/>
        <v>1.7081799221927429E-2</v>
      </c>
      <c r="F967" s="2">
        <f t="shared" si="89"/>
        <v>4.1341720769497617E-2</v>
      </c>
      <c r="G967" s="2">
        <f t="shared" si="87"/>
        <v>-2.4259921547570187E-2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3.7633000000000001</v>
      </c>
      <c r="C968" s="2">
        <f t="shared" si="84"/>
        <v>3.6966837079377504</v>
      </c>
      <c r="D968" s="2">
        <f t="shared" si="86"/>
        <v>3.6943848831439015</v>
      </c>
      <c r="E968" s="2">
        <f t="shared" si="85"/>
        <v>2.2988247938489081E-3</v>
      </c>
      <c r="F968" s="2">
        <f t="shared" si="89"/>
        <v>3.3533141574367875E-2</v>
      </c>
      <c r="G968" s="2">
        <f t="shared" si="87"/>
        <v>-3.1234316780518967E-2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3.7633000000000001</v>
      </c>
      <c r="C969" s="2">
        <f t="shared" si="84"/>
        <v>3.6888400605627121</v>
      </c>
      <c r="D969" s="2">
        <f t="shared" si="86"/>
        <v>3.6994897066147239</v>
      </c>
      <c r="E969" s="2">
        <f t="shared" si="85"/>
        <v>-1.0649646052011796E-2</v>
      </c>
      <c r="F969" s="2">
        <f t="shared" si="89"/>
        <v>2.4696584049091943E-2</v>
      </c>
      <c r="G969" s="2">
        <f t="shared" si="87"/>
        <v>-3.5346230101103743E-2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3.7633000000000001</v>
      </c>
      <c r="C970" s="2">
        <f t="shared" si="84"/>
        <v>3.6822031281684486</v>
      </c>
      <c r="D970" s="2">
        <f t="shared" si="86"/>
        <v>3.7042163950136335</v>
      </c>
      <c r="E970" s="2">
        <f t="shared" si="85"/>
        <v>-2.2013266845184898E-2</v>
      </c>
      <c r="F970" s="2">
        <f t="shared" si="89"/>
        <v>1.5354613870236573E-2</v>
      </c>
      <c r="G970" s="2">
        <f t="shared" si="87"/>
        <v>-3.7367880715421471E-2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3.7633000000000001</v>
      </c>
      <c r="C971" s="2">
        <f t="shared" si="84"/>
        <v>3.6602949546040717</v>
      </c>
      <c r="D971" s="2">
        <f t="shared" si="86"/>
        <v>3.7085929583459571</v>
      </c>
      <c r="E971" s="2">
        <f t="shared" si="85"/>
        <v>-4.829800374188542E-2</v>
      </c>
      <c r="F971" s="2">
        <f t="shared" si="89"/>
        <v>2.624090347812174E-3</v>
      </c>
      <c r="G971" s="2">
        <f t="shared" si="87"/>
        <v>-5.0922094089697598E-2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3.7633000000000001</v>
      </c>
      <c r="C972" s="2">
        <f t="shared" si="84"/>
        <v>3.6417572692803688</v>
      </c>
      <c r="D972" s="2">
        <f t="shared" si="86"/>
        <v>3.7126453318018124</v>
      </c>
      <c r="E972" s="2">
        <f t="shared" si="85"/>
        <v>-7.088806252144364E-2</v>
      </c>
      <c r="F972" s="2">
        <f t="shared" si="89"/>
        <v>-1.207834022603899E-2</v>
      </c>
      <c r="G972" s="2">
        <f t="shared" si="87"/>
        <v>-5.8809722295404654E-2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3.875</v>
      </c>
      <c r="C973" s="2">
        <f t="shared" si="84"/>
        <v>3.6260715355449271</v>
      </c>
      <c r="D973" s="2">
        <f t="shared" si="86"/>
        <v>3.7246716035201968</v>
      </c>
      <c r="E973" s="2">
        <f t="shared" si="85"/>
        <v>-9.8600067975269656E-2</v>
      </c>
      <c r="F973" s="2">
        <f t="shared" si="89"/>
        <v>-2.9382685775885126E-2</v>
      </c>
      <c r="G973" s="2">
        <f t="shared" si="87"/>
        <v>-6.9217382199384531E-2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3.9866999999999999</v>
      </c>
      <c r="C974" s="2">
        <f t="shared" si="84"/>
        <v>3.6127989916149383</v>
      </c>
      <c r="D974" s="2">
        <f t="shared" si="86"/>
        <v>3.7440811143705526</v>
      </c>
      <c r="E974" s="2">
        <f t="shared" si="85"/>
        <v>-0.13128212275561424</v>
      </c>
      <c r="F974" s="2">
        <f t="shared" si="89"/>
        <v>-4.976257317183095E-2</v>
      </c>
      <c r="G974" s="2">
        <f t="shared" si="87"/>
        <v>-8.1519549583783296E-2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3.9866999999999999</v>
      </c>
      <c r="C975" s="2">
        <f t="shared" ref="C975:C1038" si="90">$C$4*B965+C974*(1-$C$4)</f>
        <v>3.6015683775203327</v>
      </c>
      <c r="D975" s="2">
        <f t="shared" si="86"/>
        <v>3.7620528836764375</v>
      </c>
      <c r="E975" s="2">
        <f t="shared" si="85"/>
        <v>-0.16048450615610488</v>
      </c>
      <c r="F975" s="2">
        <f t="shared" si="89"/>
        <v>-7.1906959768685746E-2</v>
      </c>
      <c r="G975" s="2">
        <f t="shared" si="87"/>
        <v>-8.8577546387419132E-2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3.9866999999999999</v>
      </c>
      <c r="C976" s="2">
        <f t="shared" si="90"/>
        <v>3.6083578579018201</v>
      </c>
      <c r="D976" s="2">
        <f t="shared" si="86"/>
        <v>3.778693410811516</v>
      </c>
      <c r="E976" s="2">
        <f t="shared" si="85"/>
        <v>-0.17033555290969593</v>
      </c>
      <c r="F976" s="2">
        <f t="shared" si="89"/>
        <v>-9.1592678396887783E-2</v>
      </c>
      <c r="G976" s="2">
        <f t="shared" si="87"/>
        <v>-7.8742874512808148E-2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4.1043000000000003</v>
      </c>
      <c r="C977" s="2">
        <f t="shared" si="90"/>
        <v>3.6321951105323094</v>
      </c>
      <c r="D977" s="2">
        <f t="shared" si="86"/>
        <v>3.8028124174180702</v>
      </c>
      <c r="E977" s="2">
        <f t="shared" si="85"/>
        <v>-0.17061730688576082</v>
      </c>
      <c r="F977" s="2">
        <f t="shared" si="89"/>
        <v>-0.1073976040946624</v>
      </c>
      <c r="G977" s="2">
        <f t="shared" si="87"/>
        <v>-6.3219702791098425E-2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4.1043000000000003</v>
      </c>
      <c r="C978" s="2">
        <f t="shared" si="90"/>
        <v>3.6523650935273384</v>
      </c>
      <c r="D978" s="2">
        <f t="shared" si="86"/>
        <v>3.8251448309426577</v>
      </c>
      <c r="E978" s="2">
        <f t="shared" si="85"/>
        <v>-0.17277973741531927</v>
      </c>
      <c r="F978" s="2">
        <f t="shared" si="89"/>
        <v>-0.12047403075879377</v>
      </c>
      <c r="G978" s="2">
        <f t="shared" si="87"/>
        <v>-5.2305706656525494E-2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4.1043000000000003</v>
      </c>
      <c r="C979" s="2">
        <f t="shared" si="90"/>
        <v>3.6694320022154399</v>
      </c>
      <c r="D979" s="2">
        <f t="shared" si="86"/>
        <v>3.8458229916135718</v>
      </c>
      <c r="E979" s="2">
        <f t="shared" si="85"/>
        <v>-0.17639098939813191</v>
      </c>
      <c r="F979" s="2">
        <f t="shared" si="89"/>
        <v>-0.1316574224866614</v>
      </c>
      <c r="G979" s="2">
        <f t="shared" si="87"/>
        <v>-4.4733566911470513E-2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4.1043000000000003</v>
      </c>
      <c r="C980" s="2">
        <f t="shared" si="90"/>
        <v>3.6838732326438337</v>
      </c>
      <c r="D980" s="2">
        <f t="shared" si="86"/>
        <v>3.8649694366792331</v>
      </c>
      <c r="E980" s="2">
        <f t="shared" si="85"/>
        <v>-0.18109620403539939</v>
      </c>
      <c r="F980" s="2">
        <f t="shared" si="89"/>
        <v>-0.14154517879640902</v>
      </c>
      <c r="G980" s="2">
        <f t="shared" si="87"/>
        <v>-3.9551025238990373E-2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4.1043000000000003</v>
      </c>
      <c r="C981" s="2">
        <f t="shared" si="90"/>
        <v>3.6960927353140129</v>
      </c>
      <c r="D981" s="2">
        <f t="shared" si="86"/>
        <v>3.8826976265548456</v>
      </c>
      <c r="E981" s="2">
        <f t="shared" si="85"/>
        <v>-0.18660489124083268</v>
      </c>
      <c r="F981" s="2">
        <f t="shared" si="89"/>
        <v>-0.15055712128529375</v>
      </c>
      <c r="G981" s="2">
        <f t="shared" si="87"/>
        <v>-3.6047769955538933E-2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4.2218999999999998</v>
      </c>
      <c r="C982" s="2">
        <f t="shared" si="90"/>
        <v>3.7064323144964724</v>
      </c>
      <c r="D982" s="2">
        <f t="shared" si="86"/>
        <v>3.9078237282915236</v>
      </c>
      <c r="E982" s="2">
        <f t="shared" si="85"/>
        <v>-0.20139141379505121</v>
      </c>
      <c r="F982" s="2">
        <f t="shared" si="89"/>
        <v>-0.16072397978724523</v>
      </c>
      <c r="G982" s="2">
        <f t="shared" si="87"/>
        <v>-4.066743400780598E-2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4.2218999999999998</v>
      </c>
      <c r="C983" s="2">
        <f t="shared" si="90"/>
        <v>3.7323658045739383</v>
      </c>
      <c r="D983" s="2">
        <f t="shared" si="86"/>
        <v>3.9310886373069662</v>
      </c>
      <c r="E983" s="2">
        <f t="shared" si="85"/>
        <v>-0.19872283273302793</v>
      </c>
      <c r="F983" s="2">
        <f t="shared" si="89"/>
        <v>-0.16832375037640179</v>
      </c>
      <c r="G983" s="2">
        <f t="shared" si="87"/>
        <v>-3.0399082356626139E-2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4.2218999999999998</v>
      </c>
      <c r="C984" s="2">
        <f t="shared" si="90"/>
        <v>3.771494142331794</v>
      </c>
      <c r="D984" s="2">
        <f t="shared" si="86"/>
        <v>3.9526302197286727</v>
      </c>
      <c r="E984" s="2">
        <f t="shared" si="85"/>
        <v>-0.18113607739687865</v>
      </c>
      <c r="F984" s="2">
        <f t="shared" si="89"/>
        <v>-0.17088621578049717</v>
      </c>
      <c r="G984" s="2">
        <f t="shared" si="87"/>
        <v>-1.0249861616381473E-2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4.2218999999999998</v>
      </c>
      <c r="C985" s="2">
        <f t="shared" si="90"/>
        <v>3.80460273581921</v>
      </c>
      <c r="D985" s="2">
        <f t="shared" si="86"/>
        <v>3.9725761293784005</v>
      </c>
      <c r="E985" s="2">
        <f t="shared" si="85"/>
        <v>-0.1679733935591905</v>
      </c>
      <c r="F985" s="2">
        <f t="shared" si="89"/>
        <v>-0.17030365133623585</v>
      </c>
      <c r="G985" s="2">
        <f t="shared" si="87"/>
        <v>2.330257777045347E-3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4.2218999999999998</v>
      </c>
      <c r="C986" s="2">
        <f t="shared" si="90"/>
        <v>3.8326176995393313</v>
      </c>
      <c r="D986" s="2">
        <f t="shared" si="86"/>
        <v>3.9910445642392594</v>
      </c>
      <c r="E986" s="2">
        <f t="shared" si="85"/>
        <v>-0.15842686469992806</v>
      </c>
      <c r="F986" s="2">
        <f t="shared" si="89"/>
        <v>-0.1679282940089743</v>
      </c>
      <c r="G986" s="2">
        <f t="shared" si="87"/>
        <v>9.5014293090462387E-3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4.2218999999999998</v>
      </c>
      <c r="C987" s="2">
        <f t="shared" si="90"/>
        <v>3.8744149765332803</v>
      </c>
      <c r="D987" s="2">
        <f t="shared" si="86"/>
        <v>4.008144966888203</v>
      </c>
      <c r="E987" s="2">
        <f t="shared" si="85"/>
        <v>-0.13372999035492272</v>
      </c>
      <c r="F987" s="2">
        <f t="shared" si="89"/>
        <v>-0.161088633278164</v>
      </c>
      <c r="G987" s="2">
        <f t="shared" si="87"/>
        <v>2.7358642923241278E-2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4.2218999999999998</v>
      </c>
      <c r="C988" s="2">
        <f t="shared" si="90"/>
        <v>3.9097819032204679</v>
      </c>
      <c r="D988" s="2">
        <f t="shared" si="86"/>
        <v>4.0239786730446321</v>
      </c>
      <c r="E988" s="2">
        <f t="shared" ref="E988:E1051" si="91">C988-D988</f>
        <v>-0.11419676982416416</v>
      </c>
      <c r="F988" s="2">
        <f t="shared" si="89"/>
        <v>-0.15171026058736403</v>
      </c>
      <c r="G988" s="2">
        <f t="shared" si="87"/>
        <v>3.7513490763199875E-2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4.2218999999999998</v>
      </c>
      <c r="C989" s="2">
        <f t="shared" si="90"/>
        <v>3.9397077642634728</v>
      </c>
      <c r="D989" s="2">
        <f t="shared" ref="D989:D1052" si="92">$D$4*B989+(1-$D$4)*D988</f>
        <v>4.0386395120783627</v>
      </c>
      <c r="E989" s="2">
        <f t="shared" si="91"/>
        <v>-9.8931747814889892E-2</v>
      </c>
      <c r="F989" s="2">
        <f t="shared" si="89"/>
        <v>-0.14115455803286919</v>
      </c>
      <c r="G989" s="2">
        <f t="shared" si="87"/>
        <v>4.2222810217979301E-2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4.0983999999999998</v>
      </c>
      <c r="C990" s="2">
        <f t="shared" si="90"/>
        <v>3.965029646684477</v>
      </c>
      <c r="D990" s="2">
        <f t="shared" si="92"/>
        <v>4.0430662148873733</v>
      </c>
      <c r="E990" s="2">
        <f t="shared" si="91"/>
        <v>-7.8036568202896284E-2</v>
      </c>
      <c r="F990" s="2">
        <f t="shared" si="89"/>
        <v>-0.12853096006687462</v>
      </c>
      <c r="G990" s="2">
        <f t="shared" si="87"/>
        <v>5.0494391863978333E-2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4.0983999999999998</v>
      </c>
      <c r="C991" s="2">
        <f t="shared" si="90"/>
        <v>3.9864558548868652</v>
      </c>
      <c r="D991" s="2">
        <f t="shared" si="92"/>
        <v>4.0471650137846051</v>
      </c>
      <c r="E991" s="2">
        <f t="shared" si="91"/>
        <v>-6.0709158897739979E-2</v>
      </c>
      <c r="F991" s="2">
        <f t="shared" si="89"/>
        <v>-0.1149665998330477</v>
      </c>
      <c r="G991" s="2">
        <f t="shared" si="87"/>
        <v>5.4257440935307724E-2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3.9807999999999999</v>
      </c>
      <c r="C992" s="2">
        <f t="shared" si="90"/>
        <v>4.0226780310581169</v>
      </c>
      <c r="D992" s="2">
        <f t="shared" si="92"/>
        <v>4.0422490868375975</v>
      </c>
      <c r="E992" s="2">
        <f t="shared" si="91"/>
        <v>-1.9571055779480595E-2</v>
      </c>
      <c r="F992" s="2">
        <f t="shared" si="89"/>
        <v>-9.5887491022334279E-2</v>
      </c>
      <c r="G992" s="2">
        <f t="shared" si="87"/>
        <v>7.6316435242853684E-2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3.8043999999999998</v>
      </c>
      <c r="C993" s="2">
        <f t="shared" si="90"/>
        <v>4.0533275647414833</v>
      </c>
      <c r="D993" s="2">
        <f t="shared" si="92"/>
        <v>4.0246306359607384</v>
      </c>
      <c r="E993" s="2">
        <f t="shared" si="91"/>
        <v>2.8696928780744813E-2</v>
      </c>
      <c r="F993" s="2">
        <f t="shared" si="89"/>
        <v>-7.0970607061718469E-2</v>
      </c>
      <c r="G993" s="2">
        <f t="shared" si="87"/>
        <v>9.9667535842463281E-2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3.6926999999999999</v>
      </c>
      <c r="C994" s="2">
        <f t="shared" si="90"/>
        <v>4.0792617855504858</v>
      </c>
      <c r="D994" s="2">
        <f t="shared" si="92"/>
        <v>4.000043181445128</v>
      </c>
      <c r="E994" s="2">
        <f t="shared" si="91"/>
        <v>7.9218604105357748E-2</v>
      </c>
      <c r="F994" s="2">
        <f t="shared" si="89"/>
        <v>-4.0932764828303228E-2</v>
      </c>
      <c r="G994" s="2">
        <f t="shared" si="87"/>
        <v>0.12015136893366098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3.7103000000000002</v>
      </c>
      <c r="C995" s="2">
        <f t="shared" si="90"/>
        <v>4.1012061262350263</v>
      </c>
      <c r="D995" s="2">
        <f t="shared" si="92"/>
        <v>3.9785807235603041</v>
      </c>
      <c r="E995" s="2">
        <f t="shared" si="91"/>
        <v>0.12262540267472222</v>
      </c>
      <c r="F995" s="2">
        <f t="shared" si="89"/>
        <v>-8.2211313276981425E-3</v>
      </c>
      <c r="G995" s="2">
        <f t="shared" si="87"/>
        <v>0.13084653400242036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3.7103000000000002</v>
      </c>
      <c r="C996" s="2">
        <f t="shared" si="90"/>
        <v>4.1197744145065602</v>
      </c>
      <c r="D996" s="2">
        <f t="shared" si="92"/>
        <v>3.9587080773706522</v>
      </c>
      <c r="E996" s="2">
        <f t="shared" si="91"/>
        <v>0.16106633713590801</v>
      </c>
      <c r="F996" s="2">
        <f t="shared" si="89"/>
        <v>2.5636362365023091E-2</v>
      </c>
      <c r="G996" s="2">
        <f t="shared" ref="G996:G1059" si="93">E996-F996</f>
        <v>0.13542997477088492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3.7103000000000002</v>
      </c>
      <c r="C997" s="2">
        <f t="shared" si="90"/>
        <v>4.1354860430440121</v>
      </c>
      <c r="D997" s="2">
        <f t="shared" si="92"/>
        <v>3.9403074790469006</v>
      </c>
      <c r="E997" s="2">
        <f t="shared" si="91"/>
        <v>0.19517856399711153</v>
      </c>
      <c r="F997" s="2">
        <f t="shared" ref="F997:F1060" si="95">(E997*(2/(10)))+((1-(2/10))*F996)</f>
        <v>5.954480269144078E-2</v>
      </c>
      <c r="G997" s="2">
        <f t="shared" si="93"/>
        <v>0.13563376130567076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3.7044999999999999</v>
      </c>
      <c r="C998" s="2">
        <f t="shared" si="90"/>
        <v>4.1487804979603178</v>
      </c>
      <c r="D998" s="2">
        <f t="shared" si="92"/>
        <v>3.9228402583767599</v>
      </c>
      <c r="E998" s="2">
        <f t="shared" si="91"/>
        <v>0.22594023958355791</v>
      </c>
      <c r="F998" s="2">
        <f t="shared" si="95"/>
        <v>9.2823890069864218E-2</v>
      </c>
      <c r="G998" s="2">
        <f t="shared" si="93"/>
        <v>0.13311634951369369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3.7044999999999999</v>
      </c>
      <c r="C999" s="2">
        <f t="shared" si="90"/>
        <v>4.1600296521202687</v>
      </c>
      <c r="D999" s="2">
        <f t="shared" si="92"/>
        <v>3.9066669059044075</v>
      </c>
      <c r="E999" s="2">
        <f t="shared" si="91"/>
        <v>0.25336274621586119</v>
      </c>
      <c r="F999" s="2">
        <f t="shared" si="95"/>
        <v>0.12493166129906362</v>
      </c>
      <c r="G999" s="2">
        <f t="shared" si="93"/>
        <v>0.12843108491679756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3.8220999999999998</v>
      </c>
      <c r="C1000" s="2">
        <f t="shared" si="90"/>
        <v>4.1505481671786892</v>
      </c>
      <c r="D1000" s="2">
        <f t="shared" si="92"/>
        <v>3.9004026906522289</v>
      </c>
      <c r="E1000" s="2">
        <f t="shared" si="91"/>
        <v>0.25014547652646035</v>
      </c>
      <c r="F1000" s="2">
        <f t="shared" si="95"/>
        <v>0.14997442434454297</v>
      </c>
      <c r="G1000" s="2">
        <f t="shared" si="93"/>
        <v>0.10017105218191738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3.7162000000000002</v>
      </c>
      <c r="C1001" s="2">
        <f t="shared" si="90"/>
        <v>4.1425253722281212</v>
      </c>
      <c r="D1001" s="2">
        <f t="shared" si="92"/>
        <v>3.8867580469002121</v>
      </c>
      <c r="E1001" s="2">
        <f t="shared" si="91"/>
        <v>0.25576732532790913</v>
      </c>
      <c r="F1001" s="2">
        <f t="shared" si="95"/>
        <v>0.17113300454121622</v>
      </c>
      <c r="G1001" s="2">
        <f t="shared" si="93"/>
        <v>8.4634320786692918E-2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3.7162000000000002</v>
      </c>
      <c r="C1002" s="2">
        <f t="shared" si="90"/>
        <v>4.117644545731487</v>
      </c>
      <c r="D1002" s="2">
        <f t="shared" si="92"/>
        <v>3.8741241175001964</v>
      </c>
      <c r="E1002" s="2">
        <f t="shared" si="91"/>
        <v>0.24352042823129061</v>
      </c>
      <c r="F1002" s="2">
        <f t="shared" si="95"/>
        <v>0.18561048927923113</v>
      </c>
      <c r="G1002" s="2">
        <f t="shared" si="93"/>
        <v>5.7909938952059481E-2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3.7162000000000002</v>
      </c>
      <c r="C1003" s="2">
        <f t="shared" si="90"/>
        <v>4.0694530771574122</v>
      </c>
      <c r="D1003" s="2">
        <f t="shared" si="92"/>
        <v>3.8624260347224042</v>
      </c>
      <c r="E1003" s="2">
        <f t="shared" si="91"/>
        <v>0.20702704243500802</v>
      </c>
      <c r="F1003" s="2">
        <f t="shared" si="95"/>
        <v>0.18989379991038652</v>
      </c>
      <c r="G1003" s="2">
        <f t="shared" si="93"/>
        <v>1.7133242524621506E-2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3.7044999999999999</v>
      </c>
      <c r="C1004" s="2">
        <f t="shared" si="90"/>
        <v>4.011491065287041</v>
      </c>
      <c r="D1004" s="2">
        <f t="shared" si="92"/>
        <v>3.8507278099281521</v>
      </c>
      <c r="E1004" s="2">
        <f t="shared" si="91"/>
        <v>0.16076325535888891</v>
      </c>
      <c r="F1004" s="2">
        <f t="shared" si="95"/>
        <v>0.18406769100008702</v>
      </c>
      <c r="G1004" s="2">
        <f t="shared" si="93"/>
        <v>-2.3304435641198107E-2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3.7044999999999999</v>
      </c>
      <c r="C1005" s="2">
        <f t="shared" si="90"/>
        <v>3.9651539783198038</v>
      </c>
      <c r="D1005" s="2">
        <f t="shared" si="92"/>
        <v>3.8398961203038446</v>
      </c>
      <c r="E1005" s="2">
        <f t="shared" si="91"/>
        <v>0.12525785801595912</v>
      </c>
      <c r="F1005" s="2">
        <f t="shared" si="95"/>
        <v>0.17230572440326145</v>
      </c>
      <c r="G1005" s="2">
        <f t="shared" si="93"/>
        <v>-4.7047866387302323E-2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3.7044999999999999</v>
      </c>
      <c r="C1006" s="2">
        <f t="shared" si="90"/>
        <v>3.9259456739629108</v>
      </c>
      <c r="D1006" s="2">
        <f t="shared" si="92"/>
        <v>3.8298667780591154</v>
      </c>
      <c r="E1006" s="2">
        <f t="shared" si="91"/>
        <v>9.607889590379548E-2</v>
      </c>
      <c r="F1006" s="2">
        <f t="shared" si="95"/>
        <v>0.15706035870336826</v>
      </c>
      <c r="G1006" s="2">
        <f t="shared" si="93"/>
        <v>-6.0981462799572783E-2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3.6457000000000002</v>
      </c>
      <c r="C1007" s="2">
        <f t="shared" si="90"/>
        <v>3.8927694164301556</v>
      </c>
      <c r="D1007" s="2">
        <f t="shared" si="92"/>
        <v>3.8162247944991807</v>
      </c>
      <c r="E1007" s="2">
        <f t="shared" si="91"/>
        <v>7.6544621930974888E-2</v>
      </c>
      <c r="F1007" s="2">
        <f t="shared" si="95"/>
        <v>0.14095721134888958</v>
      </c>
      <c r="G1007" s="2">
        <f t="shared" si="93"/>
        <v>-6.4412589417914695E-2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3.6457000000000002</v>
      </c>
      <c r="C1008" s="2">
        <f t="shared" si="90"/>
        <v>3.8638048908255165</v>
      </c>
      <c r="D1008" s="2">
        <f t="shared" si="92"/>
        <v>3.8035933282399821</v>
      </c>
      <c r="E1008" s="2">
        <f t="shared" si="91"/>
        <v>6.0211562585534395E-2</v>
      </c>
      <c r="F1008" s="2">
        <f t="shared" si="95"/>
        <v>0.12480808159621856</v>
      </c>
      <c r="G1008" s="2">
        <f t="shared" si="93"/>
        <v>-6.4596519010684167E-2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3.6457000000000002</v>
      </c>
      <c r="C1009" s="2">
        <f t="shared" si="90"/>
        <v>3.8392964460831291</v>
      </c>
      <c r="D1009" s="2">
        <f t="shared" si="92"/>
        <v>3.7918975261481314</v>
      </c>
      <c r="E1009" s="2">
        <f t="shared" si="91"/>
        <v>4.7398919934997785E-2</v>
      </c>
      <c r="F1009" s="2">
        <f t="shared" si="95"/>
        <v>0.10932624926397441</v>
      </c>
      <c r="G1009" s="2">
        <f t="shared" si="93"/>
        <v>-6.1927329328976627E-2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3.6457000000000002</v>
      </c>
      <c r="C1010" s="2">
        <f t="shared" si="90"/>
        <v>3.8366508389934166</v>
      </c>
      <c r="D1010" s="2">
        <f t="shared" si="92"/>
        <v>3.7810680797667882</v>
      </c>
      <c r="E1010" s="2">
        <f t="shared" si="91"/>
        <v>5.5582759226628475E-2</v>
      </c>
      <c r="F1010" s="2">
        <f t="shared" si="95"/>
        <v>9.8577551256505233E-2</v>
      </c>
      <c r="G1010" s="2">
        <f t="shared" si="93"/>
        <v>-4.2994792029876758E-2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3.5868000000000002</v>
      </c>
      <c r="C1011" s="2">
        <f t="shared" si="90"/>
        <v>3.8181199406867368</v>
      </c>
      <c r="D1011" s="2">
        <f t="shared" si="92"/>
        <v>3.7666778516359152</v>
      </c>
      <c r="E1011" s="2">
        <f t="shared" si="91"/>
        <v>5.1442089050821593E-2</v>
      </c>
      <c r="F1011" s="2">
        <f t="shared" si="95"/>
        <v>8.9150458815368511E-2</v>
      </c>
      <c r="G1011" s="2">
        <f t="shared" si="93"/>
        <v>-3.7708369764546917E-2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3.5868000000000002</v>
      </c>
      <c r="C1012" s="2">
        <f t="shared" si="90"/>
        <v>3.8024399498118546</v>
      </c>
      <c r="D1012" s="2">
        <f t="shared" si="92"/>
        <v>3.753353566329551</v>
      </c>
      <c r="E1012" s="2">
        <f t="shared" si="91"/>
        <v>4.9086383482303653E-2</v>
      </c>
      <c r="F1012" s="2">
        <f t="shared" si="95"/>
        <v>8.1137643748755553E-2</v>
      </c>
      <c r="G1012" s="2">
        <f t="shared" si="93"/>
        <v>-3.20512602664519E-2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3.5868000000000002</v>
      </c>
      <c r="C1013" s="2">
        <f t="shared" si="90"/>
        <v>3.7891722652254156</v>
      </c>
      <c r="D1013" s="2">
        <f t="shared" si="92"/>
        <v>3.7410162651199546</v>
      </c>
      <c r="E1013" s="2">
        <f t="shared" si="91"/>
        <v>4.8156000105461061E-2</v>
      </c>
      <c r="F1013" s="2">
        <f t="shared" si="95"/>
        <v>7.4541315020096657E-2</v>
      </c>
      <c r="G1013" s="2">
        <f t="shared" si="93"/>
        <v>-2.6385314914635596E-2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3.5868000000000002</v>
      </c>
      <c r="C1014" s="2">
        <f t="shared" si="90"/>
        <v>3.7761457628830439</v>
      </c>
      <c r="D1014" s="2">
        <f t="shared" si="92"/>
        <v>3.7295928380740317</v>
      </c>
      <c r="E1014" s="2">
        <f t="shared" si="91"/>
        <v>4.6552924809012186E-2</v>
      </c>
      <c r="F1014" s="2">
        <f t="shared" si="95"/>
        <v>6.8943636977879766E-2</v>
      </c>
      <c r="G1014" s="2">
        <f t="shared" si="93"/>
        <v>-2.239071216886758E-2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3.5868000000000002</v>
      </c>
      <c r="C1015" s="2">
        <f t="shared" si="90"/>
        <v>3.765123337824114</v>
      </c>
      <c r="D1015" s="2">
        <f t="shared" si="92"/>
        <v>3.7190155908092883</v>
      </c>
      <c r="E1015" s="2">
        <f t="shared" si="91"/>
        <v>4.6107747014825673E-2</v>
      </c>
      <c r="F1015" s="2">
        <f t="shared" si="95"/>
        <v>6.4376458985268947E-2</v>
      </c>
      <c r="G1015" s="2">
        <f t="shared" si="93"/>
        <v>-1.8268711970443274E-2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3.528</v>
      </c>
      <c r="C1016" s="2">
        <f t="shared" si="90"/>
        <v>3.755796670466558</v>
      </c>
      <c r="D1016" s="2">
        <f t="shared" si="92"/>
        <v>3.7048662877863783</v>
      </c>
      <c r="E1016" s="2">
        <f t="shared" si="91"/>
        <v>5.0930382680179687E-2</v>
      </c>
      <c r="F1016" s="2">
        <f t="shared" si="95"/>
        <v>6.1687243724251099E-2</v>
      </c>
      <c r="G1016" s="2">
        <f t="shared" si="93"/>
        <v>-1.0756861044071413E-2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6">
        <f>TITRES_STAT!D1020</f>
        <v>3.528</v>
      </c>
      <c r="C1017" s="2">
        <f t="shared" si="90"/>
        <v>3.7388587211640107</v>
      </c>
      <c r="D1017" s="2">
        <f t="shared" si="92"/>
        <v>3.6917650812836835</v>
      </c>
      <c r="E1017" s="2">
        <f t="shared" si="91"/>
        <v>4.709363988032722E-2</v>
      </c>
      <c r="F1017" s="2">
        <f t="shared" si="95"/>
        <v>5.8768522955466328E-2</v>
      </c>
      <c r="G1017" s="2">
        <f t="shared" si="93"/>
        <v>-1.1674883075139107E-2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6">
        <f>TITRES_STAT!D1021</f>
        <v>3.528</v>
      </c>
      <c r="C1018" s="2">
        <f t="shared" si="90"/>
        <v>3.7245266102157015</v>
      </c>
      <c r="D1018" s="2">
        <f t="shared" si="92"/>
        <v>3.6796343345219293</v>
      </c>
      <c r="E1018" s="2">
        <f t="shared" si="91"/>
        <v>4.4892275693772188E-2</v>
      </c>
      <c r="F1018" s="2">
        <f t="shared" si="95"/>
        <v>5.5993273503127508E-2</v>
      </c>
      <c r="G1018" s="2">
        <f t="shared" si="93"/>
        <v>-1.110099780935532E-2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6">
        <f>TITRES_STAT!D1022</f>
        <v>3.528</v>
      </c>
      <c r="C1019" s="2">
        <f t="shared" si="90"/>
        <v>3.7123994394132862</v>
      </c>
      <c r="D1019" s="2">
        <f t="shared" si="92"/>
        <v>3.6684021615943792</v>
      </c>
      <c r="E1019" s="2">
        <f t="shared" si="91"/>
        <v>4.3997277818907055E-2</v>
      </c>
      <c r="F1019" s="2">
        <f t="shared" si="95"/>
        <v>5.3594074366283426E-2</v>
      </c>
      <c r="G1019" s="2">
        <f t="shared" si="93"/>
        <v>-9.5967965473763711E-3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6">
        <f>TITRES_STAT!D1023</f>
        <v>3.581</v>
      </c>
      <c r="C1020" s="2">
        <f t="shared" si="90"/>
        <v>3.7021379871958575</v>
      </c>
      <c r="D1020" s="2">
        <f t="shared" si="92"/>
        <v>3.661927927402203</v>
      </c>
      <c r="E1020" s="2">
        <f t="shared" si="91"/>
        <v>4.0210059793654551E-2</v>
      </c>
      <c r="F1020" s="2">
        <f t="shared" si="95"/>
        <v>5.0917271451757652E-2</v>
      </c>
      <c r="G1020" s="2">
        <f t="shared" si="93"/>
        <v>-1.0707211658103101E-2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6">
        <f>TITRES_STAT!D1024</f>
        <v>3.581</v>
      </c>
      <c r="C1021" s="2">
        <f t="shared" si="90"/>
        <v>3.6843936814734182</v>
      </c>
      <c r="D1021" s="2">
        <f t="shared" si="92"/>
        <v>3.6559332661131512</v>
      </c>
      <c r="E1021" s="2">
        <f t="shared" si="91"/>
        <v>2.8460415360267E-2</v>
      </c>
      <c r="F1021" s="2">
        <f t="shared" si="95"/>
        <v>4.6425900233459522E-2</v>
      </c>
      <c r="G1021" s="2">
        <f t="shared" si="93"/>
        <v>-1.7965484873192522E-2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6">
        <f>TITRES_STAT!D1025</f>
        <v>3.5573999999999999</v>
      </c>
      <c r="C1022" s="2">
        <f t="shared" si="90"/>
        <v>3.6693792689390463</v>
      </c>
      <c r="D1022" s="2">
        <f t="shared" si="92"/>
        <v>3.6486345056603251</v>
      </c>
      <c r="E1022" s="2">
        <f t="shared" si="91"/>
        <v>2.0744763278721212E-2</v>
      </c>
      <c r="F1022" s="2">
        <f t="shared" si="95"/>
        <v>4.1289672842511858E-2</v>
      </c>
      <c r="G1022" s="2">
        <f t="shared" si="93"/>
        <v>-2.0544909563790646E-2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6">
        <f>TITRES_STAT!D1026</f>
        <v>3.5573999999999999</v>
      </c>
      <c r="C1023" s="2">
        <f t="shared" si="90"/>
        <v>3.6566747660253469</v>
      </c>
      <c r="D1023" s="2">
        <f t="shared" si="92"/>
        <v>3.6418763941299308</v>
      </c>
      <c r="E1023" s="2">
        <f t="shared" si="91"/>
        <v>1.4798371895416107E-2</v>
      </c>
      <c r="F1023" s="2">
        <f t="shared" si="95"/>
        <v>3.5991412653092705E-2</v>
      </c>
      <c r="G1023" s="2">
        <f t="shared" si="93"/>
        <v>-2.1193040757676598E-2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3.5573999999999999</v>
      </c>
      <c r="C1024" s="2">
        <f t="shared" si="90"/>
        <v>3.6459248020214474</v>
      </c>
      <c r="D1024" s="2">
        <f t="shared" si="92"/>
        <v>3.6356188834536396</v>
      </c>
      <c r="E1024" s="2">
        <f t="shared" si="91"/>
        <v>1.0305918567807826E-2</v>
      </c>
      <c r="F1024" s="2">
        <f t="shared" si="95"/>
        <v>3.0854313836035731E-2</v>
      </c>
      <c r="G1024" s="2">
        <f t="shared" si="93"/>
        <v>-2.0548395268227906E-2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3.4691999999999998</v>
      </c>
      <c r="C1025" s="2">
        <f t="shared" si="90"/>
        <v>3.6368286786335324</v>
      </c>
      <c r="D1025" s="2">
        <f t="shared" si="92"/>
        <v>3.6232915587533698</v>
      </c>
      <c r="E1025" s="2">
        <f t="shared" si="91"/>
        <v>1.3537119880162596E-2</v>
      </c>
      <c r="F1025" s="2">
        <f t="shared" si="95"/>
        <v>2.7390875044861106E-2</v>
      </c>
      <c r="G1025" s="2">
        <f t="shared" si="93"/>
        <v>-1.3853755164698511E-2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3.4691999999999998</v>
      </c>
      <c r="C1026" s="2">
        <f t="shared" si="90"/>
        <v>3.6200858049976041</v>
      </c>
      <c r="D1026" s="2">
        <f t="shared" si="92"/>
        <v>3.6118773692160833</v>
      </c>
      <c r="E1026" s="2">
        <f t="shared" si="91"/>
        <v>8.208435781520862E-3</v>
      </c>
      <c r="F1026" s="2">
        <f t="shared" si="95"/>
        <v>2.355438719219306E-2</v>
      </c>
      <c r="G1026" s="2">
        <f t="shared" si="93"/>
        <v>-1.5345951410672198E-2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3.4691999999999998</v>
      </c>
      <c r="C1027" s="2">
        <f t="shared" si="90"/>
        <v>3.6059187580748957</v>
      </c>
      <c r="D1027" s="2">
        <f t="shared" si="92"/>
        <v>3.6013086752000771</v>
      </c>
      <c r="E1027" s="2">
        <f t="shared" si="91"/>
        <v>4.6100828748185663E-3</v>
      </c>
      <c r="F1027" s="2">
        <f t="shared" si="95"/>
        <v>1.9765526328718162E-2</v>
      </c>
      <c r="G1027" s="2">
        <f t="shared" si="93"/>
        <v>-1.5155443453899596E-2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3.4691999999999998</v>
      </c>
      <c r="C1028" s="2">
        <f t="shared" si="90"/>
        <v>3.5939312568326041</v>
      </c>
      <c r="D1028" s="2">
        <f t="shared" si="92"/>
        <v>3.5915228474074787</v>
      </c>
      <c r="E1028" s="2">
        <f t="shared" si="91"/>
        <v>2.4084094251253241E-3</v>
      </c>
      <c r="F1028" s="2">
        <f t="shared" si="95"/>
        <v>1.6294102947999597E-2</v>
      </c>
      <c r="G1028" s="2">
        <f t="shared" si="93"/>
        <v>-1.3885693522874273E-2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3.4104000000000001</v>
      </c>
      <c r="C1029" s="2">
        <f t="shared" si="90"/>
        <v>3.5837879865506648</v>
      </c>
      <c r="D1029" s="2">
        <f t="shared" si="92"/>
        <v>3.5781063401921096</v>
      </c>
      <c r="E1029" s="2">
        <f t="shared" si="91"/>
        <v>5.6816463585551702E-3</v>
      </c>
      <c r="F1029" s="2">
        <f t="shared" si="95"/>
        <v>1.4171611630110712E-2</v>
      </c>
      <c r="G1029" s="2">
        <f t="shared" si="93"/>
        <v>-8.4899652715555423E-3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3.3515999999999999</v>
      </c>
      <c r="C1030" s="2">
        <f t="shared" si="90"/>
        <v>3.58335906554287</v>
      </c>
      <c r="D1030" s="2">
        <f t="shared" si="92"/>
        <v>3.5613280927704718</v>
      </c>
      <c r="E1030" s="2">
        <f t="shared" si="91"/>
        <v>2.2030972772398183E-2</v>
      </c>
      <c r="F1030" s="2">
        <f t="shared" si="95"/>
        <v>1.5743483858568209E-2</v>
      </c>
      <c r="G1030" s="2">
        <f t="shared" si="93"/>
        <v>6.2874889138299743E-3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3.3515999999999999</v>
      </c>
      <c r="C1031" s="2">
        <f t="shared" si="90"/>
        <v>3.5829961323824282</v>
      </c>
      <c r="D1031" s="2">
        <f t="shared" si="92"/>
        <v>3.5457926784911775</v>
      </c>
      <c r="E1031" s="2">
        <f t="shared" si="91"/>
        <v>3.7203453891250682E-2</v>
      </c>
      <c r="F1031" s="2">
        <f t="shared" si="95"/>
        <v>2.0035477865104706E-2</v>
      </c>
      <c r="G1031" s="2">
        <f t="shared" si="93"/>
        <v>1.7167976026145976E-2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3.3515999999999999</v>
      </c>
      <c r="C1032" s="2">
        <f t="shared" si="90"/>
        <v>3.5790582658620544</v>
      </c>
      <c r="D1032" s="2">
        <f t="shared" si="92"/>
        <v>3.5314080356399788</v>
      </c>
      <c r="E1032" s="2">
        <f t="shared" si="91"/>
        <v>4.7650230222075596E-2</v>
      </c>
      <c r="F1032" s="2">
        <f t="shared" si="95"/>
        <v>2.5558428336498885E-2</v>
      </c>
      <c r="G1032" s="2">
        <f t="shared" si="93"/>
        <v>2.209180188557671E-2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3.3515999999999999</v>
      </c>
      <c r="C1033" s="2">
        <f t="shared" si="90"/>
        <v>3.5757262249601998</v>
      </c>
      <c r="D1033" s="2">
        <f t="shared" si="92"/>
        <v>3.5180889218888689</v>
      </c>
      <c r="E1033" s="2">
        <f t="shared" si="91"/>
        <v>5.7637303071330859E-2</v>
      </c>
      <c r="F1033" s="2">
        <f t="shared" si="95"/>
        <v>3.1974203283465286E-2</v>
      </c>
      <c r="G1033" s="2">
        <f t="shared" si="93"/>
        <v>2.5663099787865573E-2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3.3515999999999999</v>
      </c>
      <c r="C1034" s="2">
        <f t="shared" si="90"/>
        <v>3.5729068057355535</v>
      </c>
      <c r="D1034" s="2">
        <f t="shared" si="92"/>
        <v>3.5057564091563602</v>
      </c>
      <c r="E1034" s="2">
        <f t="shared" si="91"/>
        <v>6.7150396579193306E-2</v>
      </c>
      <c r="F1034" s="2">
        <f t="shared" si="95"/>
        <v>3.9009441942610891E-2</v>
      </c>
      <c r="G1034" s="2">
        <f t="shared" si="93"/>
        <v>2.8140954636582415E-2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3.3515999999999999</v>
      </c>
      <c r="C1035" s="2">
        <f t="shared" si="90"/>
        <v>3.5569519125454683</v>
      </c>
      <c r="D1035" s="2">
        <f t="shared" si="92"/>
        <v>3.4943374158855187</v>
      </c>
      <c r="E1035" s="2">
        <f t="shared" si="91"/>
        <v>6.2614496659949559E-2</v>
      </c>
      <c r="F1035" s="2">
        <f t="shared" si="95"/>
        <v>4.373045288607863E-2</v>
      </c>
      <c r="G1035" s="2">
        <f t="shared" si="93"/>
        <v>1.8884043773870929E-2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3.3515999999999999</v>
      </c>
      <c r="C1036" s="2">
        <f t="shared" si="90"/>
        <v>3.5434516183077038</v>
      </c>
      <c r="D1036" s="2">
        <f t="shared" si="92"/>
        <v>3.483764273968073</v>
      </c>
      <c r="E1036" s="2">
        <f t="shared" si="91"/>
        <v>5.9687344339630855E-2</v>
      </c>
      <c r="F1036" s="2">
        <f t="shared" si="95"/>
        <v>4.6921831176789081E-2</v>
      </c>
      <c r="G1036" s="2">
        <f t="shared" si="93"/>
        <v>1.2765513162841774E-2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3.2633999999999999</v>
      </c>
      <c r="C1037" s="2">
        <f t="shared" si="90"/>
        <v>3.532028292414211</v>
      </c>
      <c r="D1037" s="2">
        <f t="shared" si="92"/>
        <v>3.4674409944148823</v>
      </c>
      <c r="E1037" s="2">
        <f t="shared" si="91"/>
        <v>6.4587297999328719E-2</v>
      </c>
      <c r="F1037" s="2">
        <f t="shared" si="95"/>
        <v>5.0454924541297012E-2</v>
      </c>
      <c r="G1037" s="2">
        <f t="shared" si="93"/>
        <v>1.4132373458031706E-2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3.2633999999999999</v>
      </c>
      <c r="C1038" s="2">
        <f t="shared" si="90"/>
        <v>3.522362401273563</v>
      </c>
      <c r="D1038" s="2">
        <f t="shared" si="92"/>
        <v>3.4523268466804464</v>
      </c>
      <c r="E1038" s="2">
        <f t="shared" si="91"/>
        <v>7.0035554593116611E-2</v>
      </c>
      <c r="F1038" s="2">
        <f t="shared" si="95"/>
        <v>5.4371050551660929E-2</v>
      </c>
      <c r="G1038" s="2">
        <f t="shared" si="93"/>
        <v>1.5664504041455682E-2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3.2633999999999999</v>
      </c>
      <c r="C1039" s="2">
        <f t="shared" ref="C1039:C1102" si="96">$C$4*B1029+C1038*(1-$C$4)</f>
        <v>3.505137416462246</v>
      </c>
      <c r="D1039" s="2">
        <f t="shared" si="92"/>
        <v>3.438332265444858</v>
      </c>
      <c r="E1039" s="2">
        <f t="shared" si="91"/>
        <v>6.6805151017387931E-2</v>
      </c>
      <c r="F1039" s="2">
        <f t="shared" si="95"/>
        <v>5.6857870644806331E-2</v>
      </c>
      <c r="G1039" s="2">
        <f t="shared" si="93"/>
        <v>9.9472803725816003E-3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3.234</v>
      </c>
      <c r="C1040" s="2">
        <f t="shared" si="96"/>
        <v>3.4815162754680542</v>
      </c>
      <c r="D1040" s="2">
        <f t="shared" si="92"/>
        <v>3.4231965420785722</v>
      </c>
      <c r="E1040" s="2">
        <f t="shared" si="91"/>
        <v>5.8319733389482042E-2</v>
      </c>
      <c r="F1040" s="2">
        <f t="shared" si="95"/>
        <v>5.7150243193741478E-2</v>
      </c>
      <c r="G1040" s="2">
        <f t="shared" si="93"/>
        <v>1.1694901957405648E-3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3.234</v>
      </c>
      <c r="C1041" s="2">
        <f t="shared" si="96"/>
        <v>3.4615291561652763</v>
      </c>
      <c r="D1041" s="2">
        <f t="shared" si="92"/>
        <v>3.4091819834060852</v>
      </c>
      <c r="E1041" s="2">
        <f t="shared" si="91"/>
        <v>5.2347172759191096E-2</v>
      </c>
      <c r="F1041" s="2">
        <f t="shared" si="95"/>
        <v>5.6189629106831403E-2</v>
      </c>
      <c r="G1041" s="2">
        <f t="shared" si="93"/>
        <v>-3.8424563476403065E-3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3.1751999999999998</v>
      </c>
      <c r="C1042" s="2">
        <f t="shared" si="96"/>
        <v>3.4446169782936953</v>
      </c>
      <c r="D1042" s="2">
        <f t="shared" si="92"/>
        <v>3.3918499846352641</v>
      </c>
      <c r="E1042" s="2">
        <f t="shared" si="91"/>
        <v>5.2766993658431183E-2</v>
      </c>
      <c r="F1042" s="2">
        <f t="shared" si="95"/>
        <v>5.5505102017151364E-2</v>
      </c>
      <c r="G1042" s="2">
        <f t="shared" si="93"/>
        <v>-2.7381083587201815E-3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3.1164000000000001</v>
      </c>
      <c r="C1043" s="2">
        <f t="shared" si="96"/>
        <v>3.430306673940819</v>
      </c>
      <c r="D1043" s="2">
        <f t="shared" si="92"/>
        <v>3.3714462820696891</v>
      </c>
      <c r="E1043" s="2">
        <f t="shared" si="91"/>
        <v>5.8860391871129902E-2</v>
      </c>
      <c r="F1043" s="2">
        <f t="shared" si="95"/>
        <v>5.6176159987947075E-2</v>
      </c>
      <c r="G1043" s="2">
        <f t="shared" si="93"/>
        <v>2.6842318831828277E-3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3.1164000000000001</v>
      </c>
      <c r="C1044" s="2">
        <f t="shared" si="96"/>
        <v>3.4181979548730004</v>
      </c>
      <c r="D1044" s="2">
        <f t="shared" si="92"/>
        <v>3.3525539648793421</v>
      </c>
      <c r="E1044" s="2">
        <f t="shared" si="91"/>
        <v>6.564398999365828E-2</v>
      </c>
      <c r="F1044" s="2">
        <f t="shared" si="95"/>
        <v>5.806972598908932E-2</v>
      </c>
      <c r="G1044" s="2">
        <f t="shared" si="93"/>
        <v>7.5742640045689605E-3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3.1164000000000001</v>
      </c>
      <c r="C1045" s="2">
        <f t="shared" si="96"/>
        <v>3.4079521156617694</v>
      </c>
      <c r="D1045" s="2">
        <f t="shared" si="92"/>
        <v>3.3350610785919836</v>
      </c>
      <c r="E1045" s="2">
        <f t="shared" si="91"/>
        <v>7.2891037069785725E-2</v>
      </c>
      <c r="F1045" s="2">
        <f t="shared" si="95"/>
        <v>6.1033988205228609E-2</v>
      </c>
      <c r="G1045" s="2">
        <f t="shared" si="93"/>
        <v>1.1857048864557115E-2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3.1164000000000001</v>
      </c>
      <c r="C1046" s="2">
        <f t="shared" si="96"/>
        <v>3.3992825594061125</v>
      </c>
      <c r="D1046" s="2">
        <f t="shared" si="92"/>
        <v>3.3188639616592441</v>
      </c>
      <c r="E1046" s="2">
        <f t="shared" si="91"/>
        <v>8.0418597746868326E-2</v>
      </c>
      <c r="F1046" s="2">
        <f t="shared" si="95"/>
        <v>6.4910910113556555E-2</v>
      </c>
      <c r="G1046" s="2">
        <f t="shared" si="93"/>
        <v>1.550768763331177E-2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3.1164000000000001</v>
      </c>
      <c r="C1047" s="2">
        <f t="shared" si="96"/>
        <v>3.3783775502667104</v>
      </c>
      <c r="D1047" s="2">
        <f t="shared" si="92"/>
        <v>3.3038666311659668</v>
      </c>
      <c r="E1047" s="2">
        <f t="shared" si="91"/>
        <v>7.4510919100743589E-2</v>
      </c>
      <c r="F1047" s="2">
        <f t="shared" si="95"/>
        <v>6.6830911910993968E-2</v>
      </c>
      <c r="G1047" s="2">
        <f t="shared" si="93"/>
        <v>7.6800071897496214E-3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3.1105999999999998</v>
      </c>
      <c r="C1048" s="2">
        <f t="shared" si="96"/>
        <v>3.3606886963795239</v>
      </c>
      <c r="D1048" s="2">
        <f t="shared" si="92"/>
        <v>3.2895505844129325</v>
      </c>
      <c r="E1048" s="2">
        <f t="shared" si="91"/>
        <v>7.1138111966591477E-2</v>
      </c>
      <c r="F1048" s="2">
        <f t="shared" si="95"/>
        <v>6.7692351922113481E-2</v>
      </c>
      <c r="G1048" s="2">
        <f t="shared" si="93"/>
        <v>3.4457600444779968E-3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3.1105999999999998</v>
      </c>
      <c r="C1049" s="2">
        <f t="shared" si="96"/>
        <v>3.3457212046288278</v>
      </c>
      <c r="D1049" s="2">
        <f t="shared" si="92"/>
        <v>3.2762949855675303</v>
      </c>
      <c r="E1049" s="2">
        <f t="shared" si="91"/>
        <v>6.9426219061297534E-2</v>
      </c>
      <c r="F1049" s="2">
        <f t="shared" si="95"/>
        <v>6.8039125349950297E-2</v>
      </c>
      <c r="G1049" s="2">
        <f t="shared" si="93"/>
        <v>1.387093711347237E-3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3.1105999999999998</v>
      </c>
      <c r="C1050" s="2">
        <f t="shared" si="96"/>
        <v>3.3285333269936235</v>
      </c>
      <c r="D1050" s="2">
        <f t="shared" si="92"/>
        <v>3.2640212829328985</v>
      </c>
      <c r="E1050" s="2">
        <f t="shared" si="91"/>
        <v>6.4512044060724971E-2</v>
      </c>
      <c r="F1050" s="2">
        <f t="shared" si="95"/>
        <v>6.7333709092105232E-2</v>
      </c>
      <c r="G1050" s="2">
        <f t="shared" si="93"/>
        <v>-2.8216650313802605E-3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3.1105999999999998</v>
      </c>
      <c r="C1051" s="2">
        <f t="shared" si="96"/>
        <v>3.313989738225374</v>
      </c>
      <c r="D1051" s="2">
        <f t="shared" si="92"/>
        <v>3.2526567434563876</v>
      </c>
      <c r="E1051" s="2">
        <f t="shared" si="91"/>
        <v>6.133299476898646E-2</v>
      </c>
      <c r="F1051" s="2">
        <f t="shared" si="95"/>
        <v>6.6133566227481483E-2</v>
      </c>
      <c r="G1051" s="2">
        <f t="shared" si="93"/>
        <v>-4.8005714584950232E-3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3.1105999999999998</v>
      </c>
      <c r="C1052" s="2">
        <f t="shared" si="96"/>
        <v>3.2926374708060857</v>
      </c>
      <c r="D1052" s="2">
        <f t="shared" si="92"/>
        <v>3.2421340217188774</v>
      </c>
      <c r="E1052" s="2">
        <f t="shared" ref="E1052:E1115" si="97">C1052-D1052</f>
        <v>5.0503449087208274E-2</v>
      </c>
      <c r="F1052" s="2">
        <f t="shared" si="95"/>
        <v>6.3007542799426844E-2</v>
      </c>
      <c r="G1052" s="2">
        <f t="shared" si="93"/>
        <v>-1.250409371221857E-2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3.1105999999999998</v>
      </c>
      <c r="C1053" s="2">
        <f t="shared" si="96"/>
        <v>3.2655240137589954</v>
      </c>
      <c r="D1053" s="2">
        <f t="shared" ref="D1053:D1116" si="98">$D$4*B1053+(1-$D$4)*D1052</f>
        <v>3.2323907608508127</v>
      </c>
      <c r="E1053" s="2">
        <f t="shared" si="97"/>
        <v>3.3133252908182698E-2</v>
      </c>
      <c r="F1053" s="2">
        <f t="shared" si="95"/>
        <v>5.7032684821178022E-2</v>
      </c>
      <c r="G1053" s="2">
        <f t="shared" si="93"/>
        <v>-2.3899431912995324E-2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3.1105999999999998</v>
      </c>
      <c r="C1054" s="2">
        <f t="shared" si="96"/>
        <v>3.2425818577960728</v>
      </c>
      <c r="D1054" s="2">
        <f t="shared" si="98"/>
        <v>3.2233692230100117</v>
      </c>
      <c r="E1054" s="2">
        <f t="shared" si="97"/>
        <v>1.9212634786061056E-2</v>
      </c>
      <c r="F1054" s="2">
        <f t="shared" si="95"/>
        <v>4.946867481415463E-2</v>
      </c>
      <c r="G1054" s="2">
        <f t="shared" si="93"/>
        <v>-3.0256040028093574E-2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3.1105999999999998</v>
      </c>
      <c r="C1055" s="2">
        <f t="shared" si="96"/>
        <v>3.2231692642889844</v>
      </c>
      <c r="D1055" s="2">
        <f t="shared" si="98"/>
        <v>3.2150159472314925</v>
      </c>
      <c r="E1055" s="2">
        <f t="shared" si="97"/>
        <v>8.1533170574918934E-3</v>
      </c>
      <c r="F1055" s="2">
        <f t="shared" si="95"/>
        <v>4.1205603262822091E-2</v>
      </c>
      <c r="G1055" s="2">
        <f t="shared" si="93"/>
        <v>-3.3052286205330197E-2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3.1105999999999998</v>
      </c>
      <c r="C1056" s="2">
        <f t="shared" si="96"/>
        <v>3.2067432236291404</v>
      </c>
      <c r="D1056" s="2">
        <f t="shared" si="98"/>
        <v>3.2072814326217522</v>
      </c>
      <c r="E1056" s="2">
        <f t="shared" si="97"/>
        <v>-5.3820899261181054E-4</v>
      </c>
      <c r="F1056" s="2">
        <f t="shared" si="95"/>
        <v>3.2856840811735309E-2</v>
      </c>
      <c r="G1056" s="2">
        <f t="shared" si="93"/>
        <v>-3.339504980434712E-2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3.1987999999999999</v>
      </c>
      <c r="C1057" s="2">
        <f t="shared" si="96"/>
        <v>3.1928442661477341</v>
      </c>
      <c r="D1057" s="2">
        <f t="shared" si="98"/>
        <v>3.2066531783534744</v>
      </c>
      <c r="E1057" s="2">
        <f t="shared" si="97"/>
        <v>-1.380891220574032E-2</v>
      </c>
      <c r="F1057" s="2">
        <f t="shared" si="95"/>
        <v>2.3523690208240185E-2</v>
      </c>
      <c r="G1057" s="2">
        <f t="shared" si="93"/>
        <v>-3.7332602413980509E-2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3.234</v>
      </c>
      <c r="C1058" s="2">
        <f t="shared" si="96"/>
        <v>3.1801913021250061</v>
      </c>
      <c r="D1058" s="2">
        <f t="shared" si="98"/>
        <v>3.2086788688458094</v>
      </c>
      <c r="E1058" s="2">
        <f t="shared" si="97"/>
        <v>-2.8487566720803326E-2</v>
      </c>
      <c r="F1058" s="2">
        <f t="shared" si="95"/>
        <v>1.3121438822431483E-2</v>
      </c>
      <c r="G1058" s="2">
        <f t="shared" si="93"/>
        <v>-4.1609005543234809E-2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3.234</v>
      </c>
      <c r="C1059" s="2">
        <f t="shared" si="96"/>
        <v>3.1694849479519283</v>
      </c>
      <c r="D1059" s="2">
        <f t="shared" si="98"/>
        <v>3.2105545081905644</v>
      </c>
      <c r="E1059" s="2">
        <f t="shared" si="97"/>
        <v>-4.1069560238636171E-2</v>
      </c>
      <c r="F1059" s="2">
        <f t="shared" si="95"/>
        <v>2.2832390102179526E-3</v>
      </c>
      <c r="G1059" s="2">
        <f t="shared" si="93"/>
        <v>-4.3352799248854122E-2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3.234</v>
      </c>
      <c r="C1060" s="2">
        <f t="shared" si="96"/>
        <v>3.1604257251900933</v>
      </c>
      <c r="D1060" s="2">
        <f t="shared" si="98"/>
        <v>3.2122912112875595</v>
      </c>
      <c r="E1060" s="2">
        <f t="shared" si="97"/>
        <v>-5.1865486097466107E-2</v>
      </c>
      <c r="F1060" s="2">
        <f t="shared" si="95"/>
        <v>-8.5465060113188596E-3</v>
      </c>
      <c r="G1060" s="2">
        <f t="shared" ref="G1060:G1123" si="99">E1060-F1060</f>
        <v>-4.3318980086147249E-2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3.234</v>
      </c>
      <c r="C1061" s="2">
        <f t="shared" si="96"/>
        <v>3.152760229007002</v>
      </c>
      <c r="D1061" s="2">
        <f t="shared" si="98"/>
        <v>3.2138992697107032</v>
      </c>
      <c r="E1061" s="2">
        <f t="shared" si="97"/>
        <v>-6.1139040703701131E-2</v>
      </c>
      <c r="F1061" s="2">
        <f t="shared" ref="F1061:F1124" si="101">(E1061*(2/(10)))+((1-(2/10))*F1060)</f>
        <v>-1.9065012949795315E-2</v>
      </c>
      <c r="G1061" s="2">
        <f t="shared" si="99"/>
        <v>-4.2074027753905813E-2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3.234</v>
      </c>
      <c r="C1062" s="2">
        <f t="shared" si="96"/>
        <v>3.1462740399290019</v>
      </c>
      <c r="D1062" s="2">
        <f t="shared" si="98"/>
        <v>3.2153882126950957</v>
      </c>
      <c r="E1062" s="2">
        <f t="shared" si="97"/>
        <v>-6.9114172766093773E-2</v>
      </c>
      <c r="F1062" s="2">
        <f t="shared" si="101"/>
        <v>-2.9074844913055009E-2</v>
      </c>
      <c r="G1062" s="2">
        <f t="shared" si="99"/>
        <v>-4.0039327853038764E-2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3.234</v>
      </c>
      <c r="C1063" s="2">
        <f t="shared" si="96"/>
        <v>3.140785726093771</v>
      </c>
      <c r="D1063" s="2">
        <f t="shared" si="98"/>
        <v>3.21676686360657</v>
      </c>
      <c r="E1063" s="2">
        <f t="shared" si="97"/>
        <v>-7.5981137512799002E-2</v>
      </c>
      <c r="F1063" s="2">
        <f t="shared" si="101"/>
        <v>-3.8456103433003812E-2</v>
      </c>
      <c r="G1063" s="2">
        <f t="shared" si="99"/>
        <v>-3.752503407979519E-2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3.14</v>
      </c>
      <c r="C1064" s="2">
        <f t="shared" si="96"/>
        <v>3.1361417682331911</v>
      </c>
      <c r="D1064" s="2">
        <f t="shared" si="98"/>
        <v>3.2110804292653428</v>
      </c>
      <c r="E1064" s="2">
        <f t="shared" si="97"/>
        <v>-7.4938661032151632E-2</v>
      </c>
      <c r="F1064" s="2">
        <f t="shared" si="101"/>
        <v>-4.5752614952833379E-2</v>
      </c>
      <c r="G1064" s="2">
        <f t="shared" si="99"/>
        <v>-2.9186046079318254E-2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3.14</v>
      </c>
      <c r="C1065" s="2">
        <f t="shared" si="96"/>
        <v>3.1322122654280848</v>
      </c>
      <c r="D1065" s="2">
        <f t="shared" si="98"/>
        <v>3.205815212282725</v>
      </c>
      <c r="E1065" s="2">
        <f t="shared" si="97"/>
        <v>-7.3602946854640194E-2</v>
      </c>
      <c r="F1065" s="2">
        <f t="shared" si="101"/>
        <v>-5.1322681333194745E-2</v>
      </c>
      <c r="G1065" s="2">
        <f t="shared" si="99"/>
        <v>-2.228026552144545E-2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3.234</v>
      </c>
      <c r="C1066" s="2">
        <f t="shared" si="96"/>
        <v>3.1288873015160719</v>
      </c>
      <c r="D1066" s="2">
        <f t="shared" si="98"/>
        <v>3.2079029743358567</v>
      </c>
      <c r="E1066" s="2">
        <f t="shared" si="97"/>
        <v>-7.9015672819784832E-2</v>
      </c>
      <c r="F1066" s="2">
        <f t="shared" si="101"/>
        <v>-5.6861279630512768E-2</v>
      </c>
      <c r="G1066" s="2">
        <f t="shared" si="99"/>
        <v>-2.2154393189272065E-2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3.234</v>
      </c>
      <c r="C1067" s="2">
        <f t="shared" si="96"/>
        <v>3.1396431012828301</v>
      </c>
      <c r="D1067" s="2">
        <f t="shared" si="98"/>
        <v>3.2098360873480156</v>
      </c>
      <c r="E1067" s="2">
        <f t="shared" si="97"/>
        <v>-7.0192986065185536E-2</v>
      </c>
      <c r="F1067" s="2">
        <f t="shared" si="101"/>
        <v>-5.9527620917447323E-2</v>
      </c>
      <c r="G1067" s="2">
        <f t="shared" si="99"/>
        <v>-1.0665365147738214E-2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3.234</v>
      </c>
      <c r="C1068" s="2">
        <f t="shared" si="96"/>
        <v>3.1541595472393178</v>
      </c>
      <c r="D1068" s="2">
        <f t="shared" si="98"/>
        <v>3.2116260068037183</v>
      </c>
      <c r="E1068" s="2">
        <f t="shared" si="97"/>
        <v>-5.7466459564400552E-2</v>
      </c>
      <c r="F1068" s="2">
        <f t="shared" si="101"/>
        <v>-5.9115388646837977E-2</v>
      </c>
      <c r="G1068" s="2">
        <f t="shared" si="99"/>
        <v>1.6489290824374253E-3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3.234</v>
      </c>
      <c r="C1069" s="2">
        <f t="shared" si="96"/>
        <v>3.1664426938178845</v>
      </c>
      <c r="D1069" s="2">
        <f t="shared" si="98"/>
        <v>3.2132833396330724</v>
      </c>
      <c r="E1069" s="2">
        <f t="shared" si="97"/>
        <v>-4.6840645815187987E-2</v>
      </c>
      <c r="F1069" s="2">
        <f t="shared" si="101"/>
        <v>-5.6660440080507982E-2</v>
      </c>
      <c r="G1069" s="2">
        <f t="shared" si="99"/>
        <v>9.8197942653199949E-3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3.234</v>
      </c>
      <c r="C1070" s="2">
        <f t="shared" si="96"/>
        <v>3.1768361255382103</v>
      </c>
      <c r="D1070" s="2">
        <f t="shared" si="98"/>
        <v>3.2148179070676597</v>
      </c>
      <c r="E1070" s="2">
        <f t="shared" si="97"/>
        <v>-3.7981781529449421E-2</v>
      </c>
      <c r="F1070" s="2">
        <f t="shared" si="101"/>
        <v>-5.2924708370296267E-2</v>
      </c>
      <c r="G1070" s="2">
        <f t="shared" si="99"/>
        <v>1.4942926840846846E-2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3.234</v>
      </c>
      <c r="C1071" s="2">
        <f t="shared" si="96"/>
        <v>3.1856305677631012</v>
      </c>
      <c r="D1071" s="2">
        <f t="shared" si="98"/>
        <v>3.2162388028404254</v>
      </c>
      <c r="E1071" s="2">
        <f t="shared" si="97"/>
        <v>-3.0608235077324242E-2</v>
      </c>
      <c r="F1071" s="2">
        <f t="shared" si="101"/>
        <v>-4.8461413711701859E-2</v>
      </c>
      <c r="G1071" s="2">
        <f t="shared" si="99"/>
        <v>1.7853178634377617E-2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3.234</v>
      </c>
      <c r="C1072" s="2">
        <f t="shared" si="96"/>
        <v>3.1930720188764705</v>
      </c>
      <c r="D1072" s="2">
        <f t="shared" si="98"/>
        <v>3.2175544470744679</v>
      </c>
      <c r="E1072" s="2">
        <f t="shared" si="97"/>
        <v>-2.4482428197997397E-2</v>
      </c>
      <c r="F1072" s="2">
        <f t="shared" si="101"/>
        <v>-4.3665616608960969E-2</v>
      </c>
      <c r="G1072" s="2">
        <f t="shared" si="99"/>
        <v>1.9183188410963573E-2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3.234</v>
      </c>
      <c r="C1073" s="2">
        <f t="shared" si="96"/>
        <v>3.1993686313570135</v>
      </c>
      <c r="D1073" s="2">
        <f t="shared" si="98"/>
        <v>3.2187726361800628</v>
      </c>
      <c r="E1073" s="2">
        <f t="shared" si="97"/>
        <v>-1.940400482304927E-2</v>
      </c>
      <c r="F1073" s="2">
        <f t="shared" si="101"/>
        <v>-3.8813294251778631E-2</v>
      </c>
      <c r="G1073" s="2">
        <f t="shared" si="99"/>
        <v>1.9409289428729361E-2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3.234</v>
      </c>
      <c r="C1074" s="2">
        <f t="shared" si="96"/>
        <v>3.1902349957636269</v>
      </c>
      <c r="D1074" s="2">
        <f t="shared" si="98"/>
        <v>3.2199005890556136</v>
      </c>
      <c r="E1074" s="2">
        <f t="shared" si="97"/>
        <v>-2.9665593291986703E-2</v>
      </c>
      <c r="F1074" s="2">
        <f t="shared" si="101"/>
        <v>-3.6983754059820247E-2</v>
      </c>
      <c r="G1074" s="2">
        <f t="shared" si="99"/>
        <v>7.3181607678335439E-3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3.234</v>
      </c>
      <c r="C1075" s="2">
        <f t="shared" si="96"/>
        <v>3.1825065348769148</v>
      </c>
      <c r="D1075" s="2">
        <f t="shared" si="98"/>
        <v>3.2209449898663087</v>
      </c>
      <c r="E1075" s="2">
        <f t="shared" si="97"/>
        <v>-3.8438454989393911E-2</v>
      </c>
      <c r="F1075" s="2">
        <f t="shared" si="101"/>
        <v>-3.7274694245734978E-2</v>
      </c>
      <c r="G1075" s="2">
        <f t="shared" si="99"/>
        <v>-1.1637607436589328E-3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3.234</v>
      </c>
      <c r="C1076" s="2">
        <f t="shared" si="96"/>
        <v>3.1904286064343128</v>
      </c>
      <c r="D1076" s="2">
        <f t="shared" si="98"/>
        <v>3.2219120276539894</v>
      </c>
      <c r="E1076" s="2">
        <f t="shared" si="97"/>
        <v>-3.1483421219676622E-2</v>
      </c>
      <c r="F1076" s="2">
        <f t="shared" si="101"/>
        <v>-3.6116439640523308E-2</v>
      </c>
      <c r="G1076" s="2">
        <f t="shared" si="99"/>
        <v>4.6330184208466865E-3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3.234</v>
      </c>
      <c r="C1077" s="2">
        <f t="shared" si="96"/>
        <v>3.197131897752111</v>
      </c>
      <c r="D1077" s="2">
        <f t="shared" si="98"/>
        <v>3.222807433012953</v>
      </c>
      <c r="E1077" s="2">
        <f t="shared" si="97"/>
        <v>-2.5675535260841986E-2</v>
      </c>
      <c r="F1077" s="2">
        <f t="shared" si="101"/>
        <v>-3.4028258764587045E-2</v>
      </c>
      <c r="G1077" s="2">
        <f t="shared" si="99"/>
        <v>8.352723503745059E-3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3.3281000000000001</v>
      </c>
      <c r="C1078" s="2">
        <f t="shared" si="96"/>
        <v>3.2028039134825557</v>
      </c>
      <c r="D1078" s="2">
        <f t="shared" si="98"/>
        <v>3.230606882419401</v>
      </c>
      <c r="E1078" s="2">
        <f t="shared" si="97"/>
        <v>-2.7802968936845307E-2</v>
      </c>
      <c r="F1078" s="2">
        <f t="shared" si="101"/>
        <v>-3.2783200799038695E-2</v>
      </c>
      <c r="G1078" s="2">
        <f t="shared" si="99"/>
        <v>4.9802318621933878E-3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3.4222000000000001</v>
      </c>
      <c r="C1079" s="2">
        <f t="shared" si="96"/>
        <v>3.2076033114083167</v>
      </c>
      <c r="D1079" s="2">
        <f t="shared" si="98"/>
        <v>3.2447989652031488</v>
      </c>
      <c r="E1079" s="2">
        <f t="shared" si="97"/>
        <v>-3.719565379483214E-2</v>
      </c>
      <c r="F1079" s="2">
        <f t="shared" si="101"/>
        <v>-3.3665691398197382E-2</v>
      </c>
      <c r="G1079" s="2">
        <f t="shared" si="99"/>
        <v>-3.5299623966347574E-3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3.5222000000000002</v>
      </c>
      <c r="C1080" s="2">
        <f t="shared" si="96"/>
        <v>3.2116643404224221</v>
      </c>
      <c r="D1080" s="2">
        <f t="shared" si="98"/>
        <v>3.2653471900029154</v>
      </c>
      <c r="E1080" s="2">
        <f t="shared" si="97"/>
        <v>-5.3682849580493297E-2</v>
      </c>
      <c r="F1080" s="2">
        <f t="shared" si="101"/>
        <v>-3.7669123034656568E-2</v>
      </c>
      <c r="G1080" s="2">
        <f t="shared" si="99"/>
        <v>-1.6013726545836729E-2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3.5222000000000002</v>
      </c>
      <c r="C1081" s="2">
        <f t="shared" si="96"/>
        <v>3.2151005957420495</v>
      </c>
      <c r="D1081" s="2">
        <f t="shared" si="98"/>
        <v>3.2843733240767734</v>
      </c>
      <c r="E1081" s="2">
        <f t="shared" si="97"/>
        <v>-6.9272728334723865E-2</v>
      </c>
      <c r="F1081" s="2">
        <f t="shared" si="101"/>
        <v>-4.3989844094670029E-2</v>
      </c>
      <c r="G1081" s="2">
        <f t="shared" si="99"/>
        <v>-2.5282884240053836E-2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3.528</v>
      </c>
      <c r="C1082" s="2">
        <f t="shared" si="96"/>
        <v>3.2180081963971188</v>
      </c>
      <c r="D1082" s="2">
        <f t="shared" si="98"/>
        <v>3.302419744515531</v>
      </c>
      <c r="E1082" s="2">
        <f t="shared" si="97"/>
        <v>-8.4411548118412227E-2</v>
      </c>
      <c r="F1082" s="2">
        <f t="shared" si="101"/>
        <v>-5.2074184899418466E-2</v>
      </c>
      <c r="G1082" s="2">
        <f t="shared" si="99"/>
        <v>-3.2337363218993762E-2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3.528</v>
      </c>
      <c r="C1083" s="2">
        <f t="shared" si="96"/>
        <v>3.2204684738744853</v>
      </c>
      <c r="D1083" s="2">
        <f t="shared" si="98"/>
        <v>3.3191293930699364</v>
      </c>
      <c r="E1083" s="2">
        <f t="shared" si="97"/>
        <v>-9.8660919195451058E-2</v>
      </c>
      <c r="F1083" s="2">
        <f t="shared" si="101"/>
        <v>-6.1391531758624988E-2</v>
      </c>
      <c r="G1083" s="2">
        <f t="shared" si="99"/>
        <v>-3.7269387436826069E-2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3.528</v>
      </c>
      <c r="C1084" s="2">
        <f t="shared" si="96"/>
        <v>3.2225502471245648</v>
      </c>
      <c r="D1084" s="2">
        <f t="shared" si="98"/>
        <v>3.3346012898795707</v>
      </c>
      <c r="E1084" s="2">
        <f t="shared" si="97"/>
        <v>-0.11205104275500588</v>
      </c>
      <c r="F1084" s="2">
        <f t="shared" si="101"/>
        <v>-7.1523433957901172E-2</v>
      </c>
      <c r="G1084" s="2">
        <f t="shared" si="99"/>
        <v>-4.0527608797104708E-2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3.528</v>
      </c>
      <c r="C1085" s="2">
        <f t="shared" si="96"/>
        <v>3.2243117475669396</v>
      </c>
      <c r="D1085" s="2">
        <f t="shared" si="98"/>
        <v>3.3489271202588617</v>
      </c>
      <c r="E1085" s="2">
        <f t="shared" si="97"/>
        <v>-0.12461537269192213</v>
      </c>
      <c r="F1085" s="2">
        <f t="shared" si="101"/>
        <v>-8.2141821704705367E-2</v>
      </c>
      <c r="G1085" s="2">
        <f t="shared" si="99"/>
        <v>-4.2473550987216765E-2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3.528</v>
      </c>
      <c r="C1086" s="2">
        <f t="shared" si="96"/>
        <v>3.2258022479412567</v>
      </c>
      <c r="D1086" s="2">
        <f t="shared" si="98"/>
        <v>3.3621917780174648</v>
      </c>
      <c r="E1086" s="2">
        <f t="shared" si="97"/>
        <v>-0.13638953007620813</v>
      </c>
      <c r="F1086" s="2">
        <f t="shared" si="101"/>
        <v>-9.2991363379005931E-2</v>
      </c>
      <c r="G1086" s="2">
        <f t="shared" si="99"/>
        <v>-4.3398166697202201E-2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3.528</v>
      </c>
      <c r="C1087" s="2">
        <f t="shared" si="96"/>
        <v>3.2270634405656788</v>
      </c>
      <c r="D1087" s="2">
        <f t="shared" si="98"/>
        <v>3.3744738685346896</v>
      </c>
      <c r="E1087" s="2">
        <f t="shared" si="97"/>
        <v>-0.14741042796901072</v>
      </c>
      <c r="F1087" s="2">
        <f t="shared" si="101"/>
        <v>-0.1038751762970069</v>
      </c>
      <c r="G1087" s="2">
        <f t="shared" si="99"/>
        <v>-4.3535251672003811E-2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3.528</v>
      </c>
      <c r="C1088" s="2">
        <f t="shared" si="96"/>
        <v>3.2426075266324976</v>
      </c>
      <c r="D1088" s="2">
        <f t="shared" si="98"/>
        <v>3.3858461745691573</v>
      </c>
      <c r="E1088" s="2">
        <f t="shared" si="97"/>
        <v>-0.14323864793665964</v>
      </c>
      <c r="F1088" s="2">
        <f t="shared" si="101"/>
        <v>-0.11174787062493746</v>
      </c>
      <c r="G1088" s="2">
        <f t="shared" si="99"/>
        <v>-3.1490777311722173E-2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3.528</v>
      </c>
      <c r="C1089" s="2">
        <f t="shared" si="96"/>
        <v>3.2702371379198056</v>
      </c>
      <c r="D1089" s="2">
        <f t="shared" si="98"/>
        <v>3.3963760875640348</v>
      </c>
      <c r="E1089" s="2">
        <f t="shared" si="97"/>
        <v>-0.12613894964422911</v>
      </c>
      <c r="F1089" s="2">
        <f t="shared" si="101"/>
        <v>-0.11462608642879579</v>
      </c>
      <c r="G1089" s="2">
        <f t="shared" si="99"/>
        <v>-1.1512863215433322E-2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3.528</v>
      </c>
      <c r="C1090" s="2">
        <f t="shared" si="96"/>
        <v>3.3090006551629125</v>
      </c>
      <c r="D1090" s="2">
        <f t="shared" si="98"/>
        <v>3.4061260070037358</v>
      </c>
      <c r="E1090" s="2">
        <f t="shared" si="97"/>
        <v>-9.7125351840823271E-2</v>
      </c>
      <c r="F1090" s="2">
        <f t="shared" si="101"/>
        <v>-0.1111259395112013</v>
      </c>
      <c r="G1090" s="2">
        <f t="shared" si="99"/>
        <v>1.4000587670378026E-2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3.528</v>
      </c>
      <c r="C1091" s="2">
        <f t="shared" si="96"/>
        <v>3.3418005543686182</v>
      </c>
      <c r="D1091" s="2">
        <f t="shared" si="98"/>
        <v>3.4151537101886444</v>
      </c>
      <c r="E1091" s="2">
        <f t="shared" si="97"/>
        <v>-7.3353155820026217E-2</v>
      </c>
      <c r="F1091" s="2">
        <f t="shared" si="101"/>
        <v>-0.10357138277296629</v>
      </c>
      <c r="G1091" s="2">
        <f t="shared" si="99"/>
        <v>3.0218226952940075E-2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3.528</v>
      </c>
      <c r="C1092" s="2">
        <f t="shared" si="96"/>
        <v>3.3704466229272922</v>
      </c>
      <c r="D1092" s="2">
        <f t="shared" si="98"/>
        <v>3.4235126946191152</v>
      </c>
      <c r="E1092" s="2">
        <f t="shared" si="97"/>
        <v>-5.306607169182298E-2</v>
      </c>
      <c r="F1092" s="2">
        <f t="shared" si="101"/>
        <v>-9.3470320556737638E-2</v>
      </c>
      <c r="G1092" s="2">
        <f t="shared" si="99"/>
        <v>4.0404248864914658E-2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3.528</v>
      </c>
      <c r="C1093" s="2">
        <f t="shared" si="96"/>
        <v>3.3946856040154012</v>
      </c>
      <c r="D1093" s="2">
        <f t="shared" si="98"/>
        <v>3.4312524950176995</v>
      </c>
      <c r="E1093" s="2">
        <f t="shared" si="97"/>
        <v>-3.6566891002298263E-2</v>
      </c>
      <c r="F1093" s="2">
        <f t="shared" si="101"/>
        <v>-8.2089634645849771E-2</v>
      </c>
      <c r="G1093" s="2">
        <f t="shared" si="99"/>
        <v>4.5522743643551508E-2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3.528</v>
      </c>
      <c r="C1094" s="2">
        <f t="shared" si="96"/>
        <v>3.4151955110899546</v>
      </c>
      <c r="D1094" s="2">
        <f t="shared" si="98"/>
        <v>3.4384189768682405</v>
      </c>
      <c r="E1094" s="2">
        <f t="shared" si="97"/>
        <v>-2.3223465778285934E-2</v>
      </c>
      <c r="F1094" s="2">
        <f t="shared" si="101"/>
        <v>-7.0316400872337009E-2</v>
      </c>
      <c r="G1094" s="2">
        <f t="shared" si="99"/>
        <v>4.7092935094051075E-2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3.4398</v>
      </c>
      <c r="C1095" s="2">
        <f t="shared" si="96"/>
        <v>3.4325500478453459</v>
      </c>
      <c r="D1095" s="2">
        <f t="shared" si="98"/>
        <v>3.4385212748780005</v>
      </c>
      <c r="E1095" s="2">
        <f t="shared" si="97"/>
        <v>-5.9712270326546246E-3</v>
      </c>
      <c r="F1095" s="2">
        <f t="shared" si="101"/>
        <v>-5.7447366104400537E-2</v>
      </c>
      <c r="G1095" s="2">
        <f t="shared" si="99"/>
        <v>5.1476139071745912E-2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3.4398</v>
      </c>
      <c r="C1096" s="2">
        <f t="shared" si="96"/>
        <v>3.4472346558691389</v>
      </c>
      <c r="D1096" s="2">
        <f t="shared" si="98"/>
        <v>3.438615995257408</v>
      </c>
      <c r="E1096" s="2">
        <f t="shared" si="97"/>
        <v>8.6186606117308884E-3</v>
      </c>
      <c r="F1096" s="2">
        <f t="shared" si="101"/>
        <v>-4.423416076117425E-2</v>
      </c>
      <c r="G1096" s="2">
        <f t="shared" si="99"/>
        <v>5.2852821372905139E-2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3.528</v>
      </c>
      <c r="C1097" s="2">
        <f t="shared" si="96"/>
        <v>3.4596600934277326</v>
      </c>
      <c r="D1097" s="2">
        <f t="shared" si="98"/>
        <v>3.4452370326457484</v>
      </c>
      <c r="E1097" s="2">
        <f t="shared" si="97"/>
        <v>1.4423060781984187E-2</v>
      </c>
      <c r="F1097" s="2">
        <f t="shared" si="101"/>
        <v>-3.2502716452542567E-2</v>
      </c>
      <c r="G1097" s="2">
        <f t="shared" si="99"/>
        <v>4.6925777234526754E-2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3.528</v>
      </c>
      <c r="C1098" s="2">
        <f t="shared" si="96"/>
        <v>3.4701739252080812</v>
      </c>
      <c r="D1098" s="2">
        <f t="shared" si="98"/>
        <v>3.4513676228201375</v>
      </c>
      <c r="E1098" s="2">
        <f t="shared" si="97"/>
        <v>1.8806302387943674E-2</v>
      </c>
      <c r="F1098" s="2">
        <f t="shared" si="101"/>
        <v>-2.2240912684445321E-2</v>
      </c>
      <c r="G1098" s="2">
        <f t="shared" si="99"/>
        <v>4.1047215072388996E-2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3.528</v>
      </c>
      <c r="C1099" s="2">
        <f t="shared" si="96"/>
        <v>3.479070244406838</v>
      </c>
      <c r="D1099" s="2">
        <f t="shared" si="98"/>
        <v>3.4570440952038313</v>
      </c>
      <c r="E1099" s="2">
        <f t="shared" si="97"/>
        <v>2.2026149203006717E-2</v>
      </c>
      <c r="F1099" s="2">
        <f t="shared" si="101"/>
        <v>-1.3387500306954915E-2</v>
      </c>
      <c r="G1099" s="2">
        <f t="shared" si="99"/>
        <v>3.5413649509961634E-2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3.4457</v>
      </c>
      <c r="C1100" s="2">
        <f t="shared" si="96"/>
        <v>3.4865978991134781</v>
      </c>
      <c r="D1100" s="2">
        <f t="shared" si="98"/>
        <v>3.4562037918553994</v>
      </c>
      <c r="E1100" s="2">
        <f t="shared" si="97"/>
        <v>3.0394107258078673E-2</v>
      </c>
      <c r="F1100" s="2">
        <f t="shared" si="101"/>
        <v>-4.6311787939481977E-3</v>
      </c>
      <c r="G1100" s="2">
        <f t="shared" si="99"/>
        <v>3.5025286052026872E-2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3.4398</v>
      </c>
      <c r="C1101" s="2">
        <f t="shared" si="96"/>
        <v>3.49296745309602</v>
      </c>
      <c r="D1101" s="2">
        <f t="shared" si="98"/>
        <v>3.4549886961624066</v>
      </c>
      <c r="E1101" s="2">
        <f t="shared" si="97"/>
        <v>3.7978756933613411E-2</v>
      </c>
      <c r="F1101" s="2">
        <f t="shared" si="101"/>
        <v>3.8908083515641245E-3</v>
      </c>
      <c r="G1101" s="2">
        <f t="shared" si="99"/>
        <v>3.4087948582049284E-2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3.3574999999999999</v>
      </c>
      <c r="C1102" s="2">
        <f t="shared" si="96"/>
        <v>3.498357075696632</v>
      </c>
      <c r="D1102" s="2">
        <f t="shared" si="98"/>
        <v>3.4477673112614875</v>
      </c>
      <c r="E1102" s="2">
        <f t="shared" si="97"/>
        <v>5.0589764435144513E-2</v>
      </c>
      <c r="F1102" s="2">
        <f t="shared" si="101"/>
        <v>1.3230599568280203E-2</v>
      </c>
      <c r="G1102" s="2">
        <f t="shared" si="99"/>
        <v>3.735916486686431E-2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3.3574999999999999</v>
      </c>
      <c r="C1103" s="2">
        <f t="shared" ref="C1103:C1166" si="102">$C$4*B1093+C1102*(1-$C$4)</f>
        <v>3.5029175255894578</v>
      </c>
      <c r="D1103" s="2">
        <f t="shared" si="98"/>
        <v>3.4410808437606364</v>
      </c>
      <c r="E1103" s="2">
        <f t="shared" si="97"/>
        <v>6.1836681828821405E-2</v>
      </c>
      <c r="F1103" s="2">
        <f t="shared" si="101"/>
        <v>2.2951816020388444E-2</v>
      </c>
      <c r="G1103" s="2">
        <f t="shared" si="99"/>
        <v>3.8884865808432964E-2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6">
        <f>TITRES_STAT!D1107</f>
        <v>3.3574999999999999</v>
      </c>
      <c r="C1104" s="2">
        <f t="shared" si="102"/>
        <v>3.5067763678064643</v>
      </c>
      <c r="D1104" s="2">
        <f t="shared" si="98"/>
        <v>3.4348896701487375</v>
      </c>
      <c r="E1104" s="2">
        <f t="shared" si="97"/>
        <v>7.1886697657726817E-2</v>
      </c>
      <c r="F1104" s="2">
        <f t="shared" si="101"/>
        <v>3.2738792347856122E-2</v>
      </c>
      <c r="G1104" s="2">
        <f t="shared" si="99"/>
        <v>3.9147905309870695E-2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6">
        <f>TITRES_STAT!D1108</f>
        <v>3.3574999999999999</v>
      </c>
      <c r="C1105" s="2">
        <f t="shared" si="102"/>
        <v>3.4964723112208542</v>
      </c>
      <c r="D1105" s="2">
        <f t="shared" si="98"/>
        <v>3.4291571019895719</v>
      </c>
      <c r="E1105" s="2">
        <f t="shared" si="97"/>
        <v>6.7315209231282314E-2</v>
      </c>
      <c r="F1105" s="2">
        <f t="shared" si="101"/>
        <v>3.9654075724541361E-2</v>
      </c>
      <c r="G1105" s="2">
        <f t="shared" si="99"/>
        <v>2.7661133506740952E-2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6">
        <f>TITRES_STAT!D1109</f>
        <v>3.3515999999999999</v>
      </c>
      <c r="C1106" s="2">
        <f t="shared" si="102"/>
        <v>3.4877534941099535</v>
      </c>
      <c r="D1106" s="2">
        <f t="shared" si="98"/>
        <v>3.4234121314718262</v>
      </c>
      <c r="E1106" s="2">
        <f t="shared" si="97"/>
        <v>6.4341362638127286E-2</v>
      </c>
      <c r="F1106" s="2">
        <f t="shared" si="101"/>
        <v>4.4591533107258545E-2</v>
      </c>
      <c r="G1106" s="2">
        <f t="shared" si="99"/>
        <v>1.9749829530868741E-2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3.3515999999999999</v>
      </c>
      <c r="C1107" s="2">
        <f t="shared" si="102"/>
        <v>3.4939452642468836</v>
      </c>
      <c r="D1107" s="2">
        <f t="shared" si="98"/>
        <v>3.4180927143257653</v>
      </c>
      <c r="E1107" s="2">
        <f t="shared" si="97"/>
        <v>7.5852549921118229E-2</v>
      </c>
      <c r="F1107" s="2">
        <f t="shared" si="101"/>
        <v>5.084373647003048E-2</v>
      </c>
      <c r="G1107" s="2">
        <f t="shared" si="99"/>
        <v>2.5008813451087748E-2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6">
        <f>TITRES_STAT!D1111</f>
        <v>3.3515999999999999</v>
      </c>
      <c r="C1108" s="2">
        <f t="shared" si="102"/>
        <v>3.4991844543627475</v>
      </c>
      <c r="D1108" s="2">
        <f t="shared" si="98"/>
        <v>3.4131673280794121</v>
      </c>
      <c r="E1108" s="2">
        <f t="shared" si="97"/>
        <v>8.6017126283335354E-2</v>
      </c>
      <c r="F1108" s="2">
        <f t="shared" si="101"/>
        <v>5.7878414432691455E-2</v>
      </c>
      <c r="G1108" s="2">
        <f t="shared" si="99"/>
        <v>2.8138711850643899E-2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6">
        <f>TITRES_STAT!D1112</f>
        <v>3.4104000000000001</v>
      </c>
      <c r="C1109" s="2">
        <f t="shared" si="102"/>
        <v>3.5036176152300169</v>
      </c>
      <c r="D1109" s="2">
        <f t="shared" si="98"/>
        <v>3.4129623408142704</v>
      </c>
      <c r="E1109" s="2">
        <f t="shared" si="97"/>
        <v>9.0655274415746501E-2</v>
      </c>
      <c r="F1109" s="2">
        <f t="shared" si="101"/>
        <v>6.4433786429302461E-2</v>
      </c>
      <c r="G1109" s="2">
        <f t="shared" si="99"/>
        <v>2.6221487986444039E-2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6">
        <f>TITRES_STAT!D1113</f>
        <v>3.4104000000000001</v>
      </c>
      <c r="C1110" s="2">
        <f t="shared" si="102"/>
        <v>3.4947072128869374</v>
      </c>
      <c r="D1110" s="2">
        <f t="shared" si="98"/>
        <v>3.4127725377909912</v>
      </c>
      <c r="E1110" s="2">
        <f t="shared" si="97"/>
        <v>8.1934675095946208E-2</v>
      </c>
      <c r="F1110" s="2">
        <f t="shared" si="101"/>
        <v>6.7933964162631214E-2</v>
      </c>
      <c r="G1110" s="2">
        <f t="shared" si="99"/>
        <v>1.4000710933314994E-2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3.4104000000000001</v>
      </c>
      <c r="C1111" s="2">
        <f t="shared" si="102"/>
        <v>3.4862599493658699</v>
      </c>
      <c r="D1111" s="2">
        <f t="shared" si="98"/>
        <v>3.4125967942509177</v>
      </c>
      <c r="E1111" s="2">
        <f t="shared" si="97"/>
        <v>7.366315511495225E-2</v>
      </c>
      <c r="F1111" s="2">
        <f t="shared" si="101"/>
        <v>6.9079802353095424E-2</v>
      </c>
      <c r="G1111" s="2">
        <f t="shared" si="99"/>
        <v>4.5833527618568265E-3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3.4104000000000001</v>
      </c>
      <c r="C1112" s="2">
        <f t="shared" si="102"/>
        <v>3.4664507263865052</v>
      </c>
      <c r="D1112" s="2">
        <f t="shared" si="98"/>
        <v>3.4124340687508496</v>
      </c>
      <c r="E1112" s="2">
        <f t="shared" si="97"/>
        <v>5.4016657635655552E-2</v>
      </c>
      <c r="F1112" s="2">
        <f t="shared" si="101"/>
        <v>6.6067173409607452E-2</v>
      </c>
      <c r="G1112" s="2">
        <f t="shared" si="99"/>
        <v>-1.20505157739519E-2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3.4104000000000001</v>
      </c>
      <c r="C1113" s="2">
        <f t="shared" si="102"/>
        <v>3.4496890761731964</v>
      </c>
      <c r="D1113" s="2">
        <f t="shared" si="98"/>
        <v>3.4122833969915272</v>
      </c>
      <c r="E1113" s="2">
        <f t="shared" si="97"/>
        <v>3.740567918166926E-2</v>
      </c>
      <c r="F1113" s="2">
        <f t="shared" si="101"/>
        <v>6.0334874564019814E-2</v>
      </c>
      <c r="G1113" s="2">
        <f t="shared" si="99"/>
        <v>-2.2929195382350553E-2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3.4104000000000001</v>
      </c>
      <c r="C1114" s="2">
        <f t="shared" si="102"/>
        <v>3.4355061413773198</v>
      </c>
      <c r="D1114" s="2">
        <f t="shared" si="98"/>
        <v>3.4121438861032658</v>
      </c>
      <c r="E1114" s="2">
        <f t="shared" si="97"/>
        <v>2.3362255274054E-2</v>
      </c>
      <c r="F1114" s="2">
        <f t="shared" si="101"/>
        <v>5.2940350706026658E-2</v>
      </c>
      <c r="G1114" s="2">
        <f t="shared" si="99"/>
        <v>-2.9578095431972658E-2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3.4104000000000001</v>
      </c>
      <c r="C1115" s="2">
        <f t="shared" si="102"/>
        <v>3.4235051965500398</v>
      </c>
      <c r="D1115" s="2">
        <f t="shared" si="98"/>
        <v>3.4120147093548758</v>
      </c>
      <c r="E1115" s="2">
        <f t="shared" si="97"/>
        <v>1.149048719516399E-2</v>
      </c>
      <c r="F1115" s="2">
        <f t="shared" si="101"/>
        <v>4.4650378003854123E-2</v>
      </c>
      <c r="G1115" s="2">
        <f t="shared" si="99"/>
        <v>-3.3159890808690133E-2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3.4104000000000001</v>
      </c>
      <c r="C1116" s="2">
        <f t="shared" si="102"/>
        <v>3.4124428586192641</v>
      </c>
      <c r="D1116" s="2">
        <f t="shared" si="98"/>
        <v>3.4118951012545145</v>
      </c>
      <c r="E1116" s="2">
        <f t="shared" ref="E1116:E1179" si="103">C1116-D1116</f>
        <v>5.4775736474965697E-4</v>
      </c>
      <c r="F1116" s="2">
        <f t="shared" si="101"/>
        <v>3.5829853876033227E-2</v>
      </c>
      <c r="G1116" s="2">
        <f t="shared" si="99"/>
        <v>-3.528209651128357E-2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3.4104000000000001</v>
      </c>
      <c r="C1117" s="2">
        <f t="shared" si="102"/>
        <v>3.4030824188316848</v>
      </c>
      <c r="D1117" s="2">
        <f t="shared" ref="D1117:D1180" si="104">$D$4*B1117+(1-$D$4)*D1116</f>
        <v>3.4117843530134393</v>
      </c>
      <c r="E1117" s="2">
        <f t="shared" si="103"/>
        <v>-8.7019341817544671E-3</v>
      </c>
      <c r="F1117" s="2">
        <f t="shared" si="101"/>
        <v>2.6923496264475689E-2</v>
      </c>
      <c r="G1117" s="2">
        <f t="shared" si="99"/>
        <v>-3.5625430446230157E-2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3.4104000000000001</v>
      </c>
      <c r="C1118" s="2">
        <f t="shared" si="102"/>
        <v>3.3951620467037333</v>
      </c>
      <c r="D1118" s="2">
        <f t="shared" si="104"/>
        <v>3.4116818083457772</v>
      </c>
      <c r="E1118" s="2">
        <f t="shared" si="103"/>
        <v>-1.6519761642043829E-2</v>
      </c>
      <c r="F1118" s="2">
        <f t="shared" si="101"/>
        <v>1.823484468317179E-2</v>
      </c>
      <c r="G1118" s="2">
        <f t="shared" si="99"/>
        <v>-3.4754606325215619E-2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3.4104000000000001</v>
      </c>
      <c r="C1119" s="2">
        <f t="shared" si="102"/>
        <v>3.3975063472108515</v>
      </c>
      <c r="D1119" s="2">
        <f t="shared" si="104"/>
        <v>3.411586859579423</v>
      </c>
      <c r="E1119" s="2">
        <f t="shared" si="103"/>
        <v>-1.4080512368571441E-2</v>
      </c>
      <c r="F1119" s="2">
        <f t="shared" si="101"/>
        <v>1.1771773272823145E-2</v>
      </c>
      <c r="G1119" s="2">
        <f t="shared" si="99"/>
        <v>-2.5852285641394586E-2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3.4104000000000001</v>
      </c>
      <c r="C1120" s="2">
        <f t="shared" si="102"/>
        <v>3.3994899861014898</v>
      </c>
      <c r="D1120" s="2">
        <f t="shared" si="104"/>
        <v>3.4114989440550212</v>
      </c>
      <c r="E1120" s="2">
        <f t="shared" si="103"/>
        <v>-1.2008957953531407E-2</v>
      </c>
      <c r="F1120" s="2">
        <f t="shared" si="101"/>
        <v>7.0156270275522365E-3</v>
      </c>
      <c r="G1120" s="2">
        <f t="shared" si="99"/>
        <v>-1.9024584981083642E-2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3.4104000000000001</v>
      </c>
      <c r="C1121" s="2">
        <f t="shared" si="102"/>
        <v>3.4011684497781838</v>
      </c>
      <c r="D1121" s="2">
        <f t="shared" si="104"/>
        <v>3.4114175407916862</v>
      </c>
      <c r="E1121" s="2">
        <f t="shared" si="103"/>
        <v>-1.0249091013502465E-2</v>
      </c>
      <c r="F1121" s="2">
        <f t="shared" si="101"/>
        <v>3.5626834193412961E-3</v>
      </c>
      <c r="G1121" s="2">
        <f t="shared" si="99"/>
        <v>-1.3811774432843761E-2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3.4104000000000001</v>
      </c>
      <c r="C1122" s="2">
        <f t="shared" si="102"/>
        <v>3.4025886882738479</v>
      </c>
      <c r="D1122" s="2">
        <f t="shared" si="104"/>
        <v>3.4113421673997095</v>
      </c>
      <c r="E1122" s="2">
        <f t="shared" si="103"/>
        <v>-8.7534791258616629E-3</v>
      </c>
      <c r="F1122" s="2">
        <f t="shared" si="101"/>
        <v>1.0994509103007045E-3</v>
      </c>
      <c r="G1122" s="2">
        <f t="shared" si="99"/>
        <v>-9.8529300361623676E-3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3.4104000000000001</v>
      </c>
      <c r="C1123" s="2">
        <f t="shared" si="102"/>
        <v>3.4037904285394101</v>
      </c>
      <c r="D1123" s="2">
        <f t="shared" si="104"/>
        <v>3.4112723772219531</v>
      </c>
      <c r="E1123" s="2">
        <f t="shared" si="103"/>
        <v>-7.4819486825430381E-3</v>
      </c>
      <c r="F1123" s="2">
        <f t="shared" si="101"/>
        <v>-6.1682900826804407E-4</v>
      </c>
      <c r="G1123" s="2">
        <f t="shared" si="99"/>
        <v>-6.8651196742749937E-3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3.4104000000000001</v>
      </c>
      <c r="C1124" s="2">
        <f t="shared" si="102"/>
        <v>3.4048072856871934</v>
      </c>
      <c r="D1124" s="2">
        <f t="shared" si="104"/>
        <v>3.4112077566869936</v>
      </c>
      <c r="E1124" s="2">
        <f t="shared" si="103"/>
        <v>-6.400470999800234E-3</v>
      </c>
      <c r="F1124" s="2">
        <f t="shared" si="101"/>
        <v>-1.7735574065744822E-3</v>
      </c>
      <c r="G1124" s="2">
        <f t="shared" ref="G1124:G1187" si="105">E1124-F1124</f>
        <v>-4.6269135932257514E-3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3.4104000000000001</v>
      </c>
      <c r="C1125" s="2">
        <f t="shared" si="102"/>
        <v>3.405667703273779</v>
      </c>
      <c r="D1125" s="2">
        <f t="shared" si="104"/>
        <v>3.4111479228583272</v>
      </c>
      <c r="E1125" s="2">
        <f t="shared" si="103"/>
        <v>-5.4802195845482515E-3</v>
      </c>
      <c r="F1125" s="2">
        <f t="shared" ref="F1125:F1188" si="107">(E1125*(2/(10)))+((1-(2/10))*F1124)</f>
        <v>-2.5148898421692364E-3</v>
      </c>
      <c r="G1125" s="2">
        <f t="shared" si="105"/>
        <v>-2.9653297423790151E-3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3.4104000000000001</v>
      </c>
      <c r="C1126" s="2">
        <f t="shared" si="102"/>
        <v>3.4063957489239671</v>
      </c>
      <c r="D1126" s="2">
        <f t="shared" si="104"/>
        <v>3.4110925211651177</v>
      </c>
      <c r="E1126" s="2">
        <f t="shared" si="103"/>
        <v>-4.6967722411506152E-3</v>
      </c>
      <c r="F1126" s="2">
        <f t="shared" si="107"/>
        <v>-2.9512663219655121E-3</v>
      </c>
      <c r="G1126" s="2">
        <f t="shared" si="105"/>
        <v>-1.7455059191851031E-3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3.4104000000000001</v>
      </c>
      <c r="C1127" s="2">
        <f t="shared" si="102"/>
        <v>3.4070117875510491</v>
      </c>
      <c r="D1127" s="2">
        <f t="shared" si="104"/>
        <v>3.411041223301035</v>
      </c>
      <c r="E1127" s="2">
        <f t="shared" si="103"/>
        <v>-4.0294357499859323E-3</v>
      </c>
      <c r="F1127" s="2">
        <f t="shared" si="107"/>
        <v>-3.1669002075695963E-3</v>
      </c>
      <c r="G1127" s="2">
        <f t="shared" si="105"/>
        <v>-8.6253554241633602E-4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3.4104000000000001</v>
      </c>
      <c r="C1128" s="2">
        <f t="shared" si="102"/>
        <v>3.4075330510047341</v>
      </c>
      <c r="D1128" s="2">
        <f t="shared" si="104"/>
        <v>3.4109937252787361</v>
      </c>
      <c r="E1128" s="2">
        <f t="shared" si="103"/>
        <v>-3.4606742740019847E-3</v>
      </c>
      <c r="F1128" s="2">
        <f t="shared" si="107"/>
        <v>-3.2256550208560738E-3</v>
      </c>
      <c r="G1128" s="2">
        <f t="shared" si="105"/>
        <v>-2.3501925314591086E-4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3.5072999999999999</v>
      </c>
      <c r="C1129" s="2">
        <f t="shared" si="102"/>
        <v>3.407974120080929</v>
      </c>
      <c r="D1129" s="2">
        <f t="shared" si="104"/>
        <v>3.4181275234062372</v>
      </c>
      <c r="E1129" s="2">
        <f t="shared" si="103"/>
        <v>-1.0153403325308119E-2</v>
      </c>
      <c r="F1129" s="2">
        <f t="shared" si="107"/>
        <v>-4.6112046817464829E-3</v>
      </c>
      <c r="G1129" s="2">
        <f t="shared" si="105"/>
        <v>-5.5421986435616362E-3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3.5072999999999999</v>
      </c>
      <c r="C1130" s="2">
        <f t="shared" si="102"/>
        <v>3.408347332376171</v>
      </c>
      <c r="D1130" s="2">
        <f t="shared" si="104"/>
        <v>3.4247328920428122</v>
      </c>
      <c r="E1130" s="2">
        <f t="shared" si="103"/>
        <v>-1.6385559666641125E-2</v>
      </c>
      <c r="F1130" s="2">
        <f t="shared" si="107"/>
        <v>-6.9660756787254113E-3</v>
      </c>
      <c r="G1130" s="2">
        <f t="shared" si="105"/>
        <v>-9.4194839879157138E-3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3.5072999999999999</v>
      </c>
      <c r="C1131" s="2">
        <f t="shared" si="102"/>
        <v>3.4086631273952217</v>
      </c>
      <c r="D1131" s="2">
        <f t="shared" si="104"/>
        <v>3.4308489741137147</v>
      </c>
      <c r="E1131" s="2">
        <f t="shared" si="103"/>
        <v>-2.2185846718492996E-2</v>
      </c>
      <c r="F1131" s="2">
        <f t="shared" si="107"/>
        <v>-1.0010029886678928E-2</v>
      </c>
      <c r="G1131" s="2">
        <f t="shared" si="105"/>
        <v>-1.2175816831814068E-2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3.5072999999999999</v>
      </c>
      <c r="C1132" s="2">
        <f t="shared" si="102"/>
        <v>3.4089303385651877</v>
      </c>
      <c r="D1132" s="2">
        <f t="shared" si="104"/>
        <v>3.436512013068254</v>
      </c>
      <c r="E1132" s="2">
        <f t="shared" si="103"/>
        <v>-2.7581674503066367E-2</v>
      </c>
      <c r="F1132" s="2">
        <f t="shared" si="107"/>
        <v>-1.3524358809956418E-2</v>
      </c>
      <c r="G1132" s="2">
        <f t="shared" si="105"/>
        <v>-1.4057315693109949E-2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3.6103000000000001</v>
      </c>
      <c r="C1133" s="2">
        <f t="shared" si="102"/>
        <v>3.4091564403243897</v>
      </c>
      <c r="D1133" s="2">
        <f t="shared" si="104"/>
        <v>3.4493851972854204</v>
      </c>
      <c r="E1133" s="2">
        <f t="shared" si="103"/>
        <v>-4.0228756961030676E-2</v>
      </c>
      <c r="F1133" s="2">
        <f t="shared" si="107"/>
        <v>-1.886523844017127E-2</v>
      </c>
      <c r="G1133" s="2">
        <f t="shared" si="105"/>
        <v>-2.1363518520859406E-2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3.5072999999999999</v>
      </c>
      <c r="C1134" s="2">
        <f t="shared" si="102"/>
        <v>3.4093477571975606</v>
      </c>
      <c r="D1134" s="2">
        <f t="shared" si="104"/>
        <v>3.4536751826716854</v>
      </c>
      <c r="E1134" s="2">
        <f t="shared" si="103"/>
        <v>-4.4327425474124826E-2</v>
      </c>
      <c r="F1134" s="2">
        <f t="shared" si="107"/>
        <v>-2.3957675846961984E-2</v>
      </c>
      <c r="G1134" s="2">
        <f t="shared" si="105"/>
        <v>-2.0369749627162842E-2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3.5072999999999999</v>
      </c>
      <c r="C1135" s="2">
        <f t="shared" si="102"/>
        <v>3.4095096407056285</v>
      </c>
      <c r="D1135" s="2">
        <f t="shared" si="104"/>
        <v>3.4576473913626713</v>
      </c>
      <c r="E1135" s="2">
        <f t="shared" si="103"/>
        <v>-4.8137750657042844E-2</v>
      </c>
      <c r="F1135" s="2">
        <f t="shared" si="107"/>
        <v>-2.8793690808978159E-2</v>
      </c>
      <c r="G1135" s="2">
        <f t="shared" si="105"/>
        <v>-1.9344059848064685E-2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3.5072999999999999</v>
      </c>
      <c r="C1136" s="2">
        <f t="shared" si="102"/>
        <v>3.4096466190586088</v>
      </c>
      <c r="D1136" s="2">
        <f t="shared" si="104"/>
        <v>3.4613253623728437</v>
      </c>
      <c r="E1136" s="2">
        <f t="shared" si="103"/>
        <v>-5.1678743314234943E-2</v>
      </c>
      <c r="F1136" s="2">
        <f t="shared" si="107"/>
        <v>-3.3370701310029519E-2</v>
      </c>
      <c r="G1136" s="2">
        <f t="shared" si="105"/>
        <v>-1.8308042004205424E-2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3.5072999999999999</v>
      </c>
      <c r="C1137" s="2">
        <f t="shared" si="102"/>
        <v>3.4097625238188232</v>
      </c>
      <c r="D1137" s="2">
        <f t="shared" si="104"/>
        <v>3.4647308910859662</v>
      </c>
      <c r="E1137" s="2">
        <f t="shared" si="103"/>
        <v>-5.4968367267143048E-2</v>
      </c>
      <c r="F1137" s="2">
        <f t="shared" si="107"/>
        <v>-3.769023450145223E-2</v>
      </c>
      <c r="G1137" s="2">
        <f t="shared" si="105"/>
        <v>-1.7278132765690818E-2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3.5072999999999999</v>
      </c>
      <c r="C1138" s="2">
        <f t="shared" si="102"/>
        <v>3.4098605970774658</v>
      </c>
      <c r="D1138" s="2">
        <f t="shared" si="104"/>
        <v>3.4678841584129314</v>
      </c>
      <c r="E1138" s="2">
        <f t="shared" si="103"/>
        <v>-5.8023561335465601E-2</v>
      </c>
      <c r="F1138" s="2">
        <f t="shared" si="107"/>
        <v>-4.1756899868254906E-2</v>
      </c>
      <c r="G1138" s="2">
        <f t="shared" si="105"/>
        <v>-1.6266661467210695E-2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3.6103000000000001</v>
      </c>
      <c r="C1139" s="2">
        <f t="shared" si="102"/>
        <v>3.4248512744501634</v>
      </c>
      <c r="D1139" s="2">
        <f t="shared" si="104"/>
        <v>3.4784334800119736</v>
      </c>
      <c r="E1139" s="2">
        <f t="shared" si="103"/>
        <v>-5.3582205561810259E-2</v>
      </c>
      <c r="F1139" s="2">
        <f t="shared" si="107"/>
        <v>-4.4121961006965978E-2</v>
      </c>
      <c r="G1139" s="2">
        <f t="shared" si="105"/>
        <v>-9.4602445548442812E-3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3.7132999999999998</v>
      </c>
      <c r="C1140" s="2">
        <f t="shared" si="102"/>
        <v>3.4375356937655228</v>
      </c>
      <c r="D1140" s="2">
        <f t="shared" si="104"/>
        <v>3.4958310000110866</v>
      </c>
      <c r="E1140" s="2">
        <f t="shared" si="103"/>
        <v>-5.8295306245563783E-2</v>
      </c>
      <c r="F1140" s="2">
        <f t="shared" si="107"/>
        <v>-4.695663005468554E-2</v>
      </c>
      <c r="G1140" s="2">
        <f t="shared" si="105"/>
        <v>-1.1338676190878243E-2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3.8227000000000002</v>
      </c>
      <c r="C1141" s="2">
        <f t="shared" si="102"/>
        <v>3.4482686639554423</v>
      </c>
      <c r="D1141" s="2">
        <f t="shared" si="104"/>
        <v>3.5200435185287842</v>
      </c>
      <c r="E1141" s="2">
        <f t="shared" si="103"/>
        <v>-7.1774854573341873E-2</v>
      </c>
      <c r="F1141" s="2">
        <f t="shared" si="107"/>
        <v>-5.1920274958416814E-2</v>
      </c>
      <c r="G1141" s="2">
        <f t="shared" si="105"/>
        <v>-1.9854579614925059E-2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3.8161999999999998</v>
      </c>
      <c r="C1142" s="2">
        <f t="shared" si="102"/>
        <v>3.4573504079622972</v>
      </c>
      <c r="D1142" s="2">
        <f t="shared" si="104"/>
        <v>3.5419810356748003</v>
      </c>
      <c r="E1142" s="2">
        <f t="shared" si="103"/>
        <v>-8.463062771250307E-2</v>
      </c>
      <c r="F1142" s="2">
        <f t="shared" si="107"/>
        <v>-5.846234550923407E-2</v>
      </c>
      <c r="G1142" s="2">
        <f t="shared" si="105"/>
        <v>-2.6168282203269E-2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3.8161999999999998</v>
      </c>
      <c r="C1143" s="2">
        <f t="shared" si="102"/>
        <v>3.4808811144296361</v>
      </c>
      <c r="D1143" s="2">
        <f t="shared" si="104"/>
        <v>3.562293551550741</v>
      </c>
      <c r="E1143" s="2">
        <f t="shared" si="103"/>
        <v>-8.1412437121104908E-2</v>
      </c>
      <c r="F1143" s="2">
        <f t="shared" si="107"/>
        <v>-6.3052363831608241E-2</v>
      </c>
      <c r="G1143" s="2">
        <f t="shared" si="105"/>
        <v>-1.8360073289496667E-2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3.8161999999999998</v>
      </c>
      <c r="C1144" s="2">
        <f t="shared" si="102"/>
        <v>3.4849455583635383</v>
      </c>
      <c r="D1144" s="2">
        <f t="shared" si="104"/>
        <v>3.5811014366210565</v>
      </c>
      <c r="E1144" s="2">
        <f t="shared" si="103"/>
        <v>-9.6155878257518257E-2</v>
      </c>
      <c r="F1144" s="2">
        <f t="shared" si="107"/>
        <v>-6.9673066716790244E-2</v>
      </c>
      <c r="G1144" s="2">
        <f t="shared" si="105"/>
        <v>-2.6482811540728013E-2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3.8161999999999998</v>
      </c>
      <c r="C1145" s="2">
        <f t="shared" si="102"/>
        <v>3.4883847032306861</v>
      </c>
      <c r="D1145" s="2">
        <f t="shared" si="104"/>
        <v>3.5985161450194969</v>
      </c>
      <c r="E1145" s="2">
        <f t="shared" si="103"/>
        <v>-0.11013144178881085</v>
      </c>
      <c r="F1145" s="2">
        <f t="shared" si="107"/>
        <v>-7.7764741731194367E-2</v>
      </c>
      <c r="G1145" s="2">
        <f t="shared" si="105"/>
        <v>-3.2366700057616479E-2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3.8161999999999998</v>
      </c>
      <c r="C1146" s="2">
        <f t="shared" si="102"/>
        <v>3.4912947488875035</v>
      </c>
      <c r="D1146" s="2">
        <f t="shared" si="104"/>
        <v>3.6146408750180528</v>
      </c>
      <c r="E1146" s="2">
        <f t="shared" si="103"/>
        <v>-0.12334612613054929</v>
      </c>
      <c r="F1146" s="2">
        <f t="shared" si="107"/>
        <v>-8.6881018611065355E-2</v>
      </c>
      <c r="G1146" s="2">
        <f t="shared" si="105"/>
        <v>-3.6465107519483939E-2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3.8161999999999998</v>
      </c>
      <c r="C1147" s="2">
        <f t="shared" si="102"/>
        <v>3.4937570952125028</v>
      </c>
      <c r="D1147" s="2">
        <f t="shared" si="104"/>
        <v>3.6295711805722712</v>
      </c>
      <c r="E1147" s="2">
        <f t="shared" si="103"/>
        <v>-0.13581408535976847</v>
      </c>
      <c r="F1147" s="2">
        <f t="shared" si="107"/>
        <v>-9.666763196080598E-2</v>
      </c>
      <c r="G1147" s="2">
        <f t="shared" si="105"/>
        <v>-3.9146453398962486E-2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3.8161999999999998</v>
      </c>
      <c r="C1148" s="2">
        <f t="shared" si="102"/>
        <v>3.4958406190259637</v>
      </c>
      <c r="D1148" s="2">
        <f t="shared" si="104"/>
        <v>3.643395537566918</v>
      </c>
      <c r="E1148" s="2">
        <f t="shared" si="103"/>
        <v>-0.14755491854095437</v>
      </c>
      <c r="F1148" s="2">
        <f t="shared" si="107"/>
        <v>-0.10684508927683566</v>
      </c>
      <c r="G1148" s="2">
        <f t="shared" si="105"/>
        <v>-4.0709829264118716E-2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3.8161999999999998</v>
      </c>
      <c r="C1149" s="2">
        <f t="shared" si="102"/>
        <v>3.5134497545604306</v>
      </c>
      <c r="D1149" s="2">
        <f t="shared" si="104"/>
        <v>3.6561958681175168</v>
      </c>
      <c r="E1149" s="2">
        <f t="shared" si="103"/>
        <v>-0.14274611355708622</v>
      </c>
      <c r="F1149" s="2">
        <f t="shared" si="107"/>
        <v>-0.11402529413288577</v>
      </c>
      <c r="G1149" s="2">
        <f t="shared" si="105"/>
        <v>-2.8720819424200447E-2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3.8161999999999998</v>
      </c>
      <c r="C1150" s="2">
        <f t="shared" si="102"/>
        <v>3.5441959461665182</v>
      </c>
      <c r="D1150" s="2">
        <f t="shared" si="104"/>
        <v>3.6680480260347377</v>
      </c>
      <c r="E1150" s="2">
        <f t="shared" si="103"/>
        <v>-0.12385207986821944</v>
      </c>
      <c r="F1150" s="2">
        <f t="shared" si="107"/>
        <v>-0.11599065127995252</v>
      </c>
      <c r="G1150" s="2">
        <f t="shared" si="105"/>
        <v>-7.8614285882669249E-3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3.8161999999999998</v>
      </c>
      <c r="C1151" s="2">
        <f t="shared" si="102"/>
        <v>3.5870427236793616</v>
      </c>
      <c r="D1151" s="2">
        <f t="shared" si="104"/>
        <v>3.679022246328461</v>
      </c>
      <c r="E1151" s="2">
        <f t="shared" si="103"/>
        <v>-9.1979522649099366E-2</v>
      </c>
      <c r="F1151" s="2">
        <f t="shared" si="107"/>
        <v>-0.11118842555378189</v>
      </c>
      <c r="G1151" s="2">
        <f t="shared" si="105"/>
        <v>1.9208902904682523E-2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3.8161999999999998</v>
      </c>
      <c r="C1152" s="2">
        <f t="shared" si="102"/>
        <v>3.6222976892671523</v>
      </c>
      <c r="D1152" s="2">
        <f t="shared" si="104"/>
        <v>3.6891835614152417</v>
      </c>
      <c r="E1152" s="2">
        <f t="shared" si="103"/>
        <v>-6.6885872148089387E-2</v>
      </c>
      <c r="F1152" s="2">
        <f t="shared" si="107"/>
        <v>-0.10232791487264339</v>
      </c>
      <c r="G1152" s="2">
        <f t="shared" si="105"/>
        <v>3.5442042724554007E-2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3.8161999999999998</v>
      </c>
      <c r="C1153" s="2">
        <f t="shared" si="102"/>
        <v>3.652128813995283</v>
      </c>
      <c r="D1153" s="2">
        <f t="shared" si="104"/>
        <v>3.6985921864955942</v>
      </c>
      <c r="E1153" s="2">
        <f t="shared" si="103"/>
        <v>-4.6463372500311184E-2</v>
      </c>
      <c r="F1153" s="2">
        <f t="shared" si="107"/>
        <v>-9.115500639817696E-2</v>
      </c>
      <c r="G1153" s="2">
        <f t="shared" si="105"/>
        <v>4.4691633897865776E-2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3.8161999999999998</v>
      </c>
      <c r="C1154" s="2">
        <f t="shared" si="102"/>
        <v>3.6773705349190857</v>
      </c>
      <c r="D1154" s="2">
        <f t="shared" si="104"/>
        <v>3.7073038763848096</v>
      </c>
      <c r="E1154" s="2">
        <f t="shared" si="103"/>
        <v>-2.9933341465723906E-2</v>
      </c>
      <c r="F1154" s="2">
        <f t="shared" si="107"/>
        <v>-7.8910673411686352E-2</v>
      </c>
      <c r="G1154" s="2">
        <f t="shared" si="105"/>
        <v>4.8977331945962446E-2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3.8161999999999998</v>
      </c>
      <c r="C1155" s="2">
        <f t="shared" si="102"/>
        <v>3.6987289141623032</v>
      </c>
      <c r="D1155" s="2">
        <f t="shared" si="104"/>
        <v>3.7153702559118607</v>
      </c>
      <c r="E1155" s="2">
        <f t="shared" si="103"/>
        <v>-1.6641341749557448E-2</v>
      </c>
      <c r="F1155" s="2">
        <f t="shared" si="107"/>
        <v>-6.6456807079260563E-2</v>
      </c>
      <c r="G1155" s="2">
        <f t="shared" si="105"/>
        <v>4.9815465329703115E-2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3.7067999999999999</v>
      </c>
      <c r="C1156" s="2">
        <f t="shared" si="102"/>
        <v>3.7168013889065641</v>
      </c>
      <c r="D1156" s="2">
        <f t="shared" si="104"/>
        <v>3.7147354221406115</v>
      </c>
      <c r="E1156" s="2">
        <f t="shared" si="103"/>
        <v>2.0659667659526093E-3</v>
      </c>
      <c r="F1156" s="2">
        <f t="shared" si="107"/>
        <v>-5.2752252310217927E-2</v>
      </c>
      <c r="G1156" s="2">
        <f t="shared" si="105"/>
        <v>5.4818219076170537E-2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3.7067999999999999</v>
      </c>
      <c r="C1157" s="2">
        <f t="shared" si="102"/>
        <v>3.7320934829209387</v>
      </c>
      <c r="D1157" s="2">
        <f t="shared" si="104"/>
        <v>3.7141476130931586</v>
      </c>
      <c r="E1157" s="2">
        <f t="shared" si="103"/>
        <v>1.7945869827780125E-2</v>
      </c>
      <c r="F1157" s="2">
        <f t="shared" si="107"/>
        <v>-3.8612627882618322E-2</v>
      </c>
      <c r="G1157" s="2">
        <f t="shared" si="105"/>
        <v>5.6558497710398448E-2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3.7067999999999999</v>
      </c>
      <c r="C1158" s="2">
        <f t="shared" si="102"/>
        <v>3.7450329470869477</v>
      </c>
      <c r="D1158" s="2">
        <f t="shared" si="104"/>
        <v>3.7136033454566282</v>
      </c>
      <c r="E1158" s="2">
        <f t="shared" si="103"/>
        <v>3.1429601630319493E-2</v>
      </c>
      <c r="F1158" s="2">
        <f t="shared" si="107"/>
        <v>-2.4604181980030761E-2</v>
      </c>
      <c r="G1158" s="2">
        <f t="shared" si="105"/>
        <v>5.6033783610350253E-2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3.7067999999999999</v>
      </c>
      <c r="C1159" s="2">
        <f t="shared" si="102"/>
        <v>3.7559817244581861</v>
      </c>
      <c r="D1159" s="2">
        <f t="shared" si="104"/>
        <v>3.7130993939413224</v>
      </c>
      <c r="E1159" s="2">
        <f t="shared" si="103"/>
        <v>4.2882330516863743E-2</v>
      </c>
      <c r="F1159" s="2">
        <f t="shared" si="107"/>
        <v>-1.1106879480651862E-2</v>
      </c>
      <c r="G1159" s="2">
        <f t="shared" si="105"/>
        <v>5.3989209997515608E-2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3.7067999999999999</v>
      </c>
      <c r="C1160" s="2">
        <f t="shared" si="102"/>
        <v>3.7652460745415421</v>
      </c>
      <c r="D1160" s="2">
        <f t="shared" si="104"/>
        <v>3.7126327721678911</v>
      </c>
      <c r="E1160" s="2">
        <f t="shared" si="103"/>
        <v>5.2613302373651027E-2</v>
      </c>
      <c r="F1160" s="2">
        <f t="shared" si="107"/>
        <v>1.6371568902087165E-3</v>
      </c>
      <c r="G1160" s="2">
        <f t="shared" si="105"/>
        <v>5.0976145483442314E-2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3.7067999999999999</v>
      </c>
      <c r="C1161" s="2">
        <f t="shared" si="102"/>
        <v>3.7730851399966898</v>
      </c>
      <c r="D1161" s="2">
        <f t="shared" si="104"/>
        <v>3.7122007149702694</v>
      </c>
      <c r="E1161" s="2">
        <f t="shared" si="103"/>
        <v>6.0884425026420441E-2</v>
      </c>
      <c r="F1161" s="2">
        <f t="shared" si="107"/>
        <v>1.3486610517451062E-2</v>
      </c>
      <c r="G1161" s="2">
        <f t="shared" si="105"/>
        <v>4.7397814508969377E-2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3.7067999999999999</v>
      </c>
      <c r="C1162" s="2">
        <f t="shared" si="102"/>
        <v>3.7797181953818146</v>
      </c>
      <c r="D1162" s="2">
        <f t="shared" si="104"/>
        <v>3.7118006620095083</v>
      </c>
      <c r="E1162" s="2">
        <f t="shared" si="103"/>
        <v>6.7917533372306327E-2</v>
      </c>
      <c r="F1162" s="2">
        <f t="shared" si="107"/>
        <v>2.437279508842212E-2</v>
      </c>
      <c r="G1162" s="2">
        <f t="shared" si="105"/>
        <v>4.3544738283884207E-2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3.5459000000000001</v>
      </c>
      <c r="C1163" s="2">
        <f t="shared" si="102"/>
        <v>3.7853307807076897</v>
      </c>
      <c r="D1163" s="2">
        <f t="shared" si="104"/>
        <v>3.6995117240828779</v>
      </c>
      <c r="E1163" s="2">
        <f t="shared" si="103"/>
        <v>8.5819056624811818E-2</v>
      </c>
      <c r="F1163" s="2">
        <f t="shared" si="107"/>
        <v>3.6662047395700059E-2</v>
      </c>
      <c r="G1163" s="2">
        <f t="shared" si="105"/>
        <v>4.9157009229111759E-2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3.5459000000000001</v>
      </c>
      <c r="C1164" s="2">
        <f t="shared" si="102"/>
        <v>3.7900798913680447</v>
      </c>
      <c r="D1164" s="2">
        <f t="shared" si="104"/>
        <v>3.6881330778545163</v>
      </c>
      <c r="E1164" s="2">
        <f t="shared" si="103"/>
        <v>0.10194681351352841</v>
      </c>
      <c r="F1164" s="2">
        <f t="shared" si="107"/>
        <v>4.9719000619265735E-2</v>
      </c>
      <c r="G1164" s="2">
        <f t="shared" si="105"/>
        <v>5.2227812894262676E-2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3.5459000000000001</v>
      </c>
      <c r="C1165" s="2">
        <f t="shared" si="102"/>
        <v>3.7940983696191148</v>
      </c>
      <c r="D1165" s="2">
        <f t="shared" si="104"/>
        <v>3.677597294309737</v>
      </c>
      <c r="E1165" s="2">
        <f t="shared" si="103"/>
        <v>0.11650107530937781</v>
      </c>
      <c r="F1165" s="2">
        <f t="shared" si="107"/>
        <v>6.3075415557288156E-2</v>
      </c>
      <c r="G1165" s="2">
        <f t="shared" si="105"/>
        <v>5.3425659752089655E-2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3.5459000000000001</v>
      </c>
      <c r="C1166" s="2">
        <f t="shared" si="102"/>
        <v>3.7806678512161742</v>
      </c>
      <c r="D1166" s="2">
        <f t="shared" si="104"/>
        <v>3.6678419391756822</v>
      </c>
      <c r="E1166" s="2">
        <f t="shared" si="103"/>
        <v>0.11282591204049197</v>
      </c>
      <c r="F1166" s="2">
        <f t="shared" si="107"/>
        <v>7.3025514853928927E-2</v>
      </c>
      <c r="G1166" s="2">
        <f t="shared" si="105"/>
        <v>3.9800397186563044E-2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3.5394999999999999</v>
      </c>
      <c r="C1167" s="2">
        <f t="shared" ref="C1167:C1230" si="108">$C$4*B1157+C1166*(1-$C$4)</f>
        <v>3.769303566413686</v>
      </c>
      <c r="D1167" s="2">
        <f t="shared" si="104"/>
        <v>3.6583351288663724</v>
      </c>
      <c r="E1167" s="2">
        <f t="shared" si="103"/>
        <v>0.11096843754731367</v>
      </c>
      <c r="F1167" s="2">
        <f t="shared" si="107"/>
        <v>8.0614099392605887E-2</v>
      </c>
      <c r="G1167" s="2">
        <f t="shared" si="105"/>
        <v>3.0354338154707783E-2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3.5394999999999999</v>
      </c>
      <c r="C1168" s="2">
        <f t="shared" si="108"/>
        <v>3.759687633119273</v>
      </c>
      <c r="D1168" s="2">
        <f t="shared" si="104"/>
        <v>3.6495325267281227</v>
      </c>
      <c r="E1168" s="2">
        <f t="shared" si="103"/>
        <v>0.11015510639115034</v>
      </c>
      <c r="F1168" s="2">
        <f t="shared" si="107"/>
        <v>8.6522300792314794E-2</v>
      </c>
      <c r="G1168" s="2">
        <f t="shared" si="105"/>
        <v>2.3632805598835543E-2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3.5394999999999999</v>
      </c>
      <c r="C1169" s="2">
        <f t="shared" si="108"/>
        <v>3.7515510741778466</v>
      </c>
      <c r="D1169" s="2">
        <f t="shared" si="104"/>
        <v>3.6413819691927061</v>
      </c>
      <c r="E1169" s="2">
        <f t="shared" si="103"/>
        <v>0.11016910498514054</v>
      </c>
      <c r="F1169" s="2">
        <f t="shared" si="107"/>
        <v>9.1251661630879943E-2</v>
      </c>
      <c r="G1169" s="2">
        <f t="shared" si="105"/>
        <v>1.8917443354260599E-2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3.5394999999999999</v>
      </c>
      <c r="C1170" s="2">
        <f t="shared" si="108"/>
        <v>3.7446662935351012</v>
      </c>
      <c r="D1170" s="2">
        <f t="shared" si="104"/>
        <v>3.633835156659913</v>
      </c>
      <c r="E1170" s="2">
        <f t="shared" si="103"/>
        <v>0.1108311368751882</v>
      </c>
      <c r="F1170" s="2">
        <f t="shared" si="107"/>
        <v>9.5167556679741597E-2</v>
      </c>
      <c r="G1170" s="2">
        <f t="shared" si="105"/>
        <v>1.56635801954466E-2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3.5394999999999999</v>
      </c>
      <c r="C1171" s="2">
        <f t="shared" si="108"/>
        <v>3.7388407099143164</v>
      </c>
      <c r="D1171" s="2">
        <f t="shared" si="104"/>
        <v>3.6268473672776973</v>
      </c>
      <c r="E1171" s="2">
        <f t="shared" si="103"/>
        <v>0.11199334263661909</v>
      </c>
      <c r="F1171" s="2">
        <f t="shared" si="107"/>
        <v>9.8532713871117103E-2</v>
      </c>
      <c r="G1171" s="2">
        <f t="shared" si="105"/>
        <v>1.3460628765501984E-2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3.6038999999999999</v>
      </c>
      <c r="C1172" s="2">
        <f t="shared" si="108"/>
        <v>3.7339113699274984</v>
      </c>
      <c r="D1172" s="2">
        <f t="shared" si="104"/>
        <v>3.6251475622941642</v>
      </c>
      <c r="E1172" s="2">
        <f t="shared" si="103"/>
        <v>0.10876380763333415</v>
      </c>
      <c r="F1172" s="2">
        <f t="shared" si="107"/>
        <v>0.10057893262356052</v>
      </c>
      <c r="G1172" s="2">
        <f t="shared" si="105"/>
        <v>8.1848750097736345E-3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3.5394999999999999</v>
      </c>
      <c r="C1173" s="2">
        <f t="shared" si="108"/>
        <v>3.7049865437848064</v>
      </c>
      <c r="D1173" s="2">
        <f t="shared" si="104"/>
        <v>3.6188032984205223</v>
      </c>
      <c r="E1173" s="2">
        <f t="shared" si="103"/>
        <v>8.6183245364284122E-2</v>
      </c>
      <c r="F1173" s="2">
        <f t="shared" si="107"/>
        <v>9.7699795171705239E-2</v>
      </c>
      <c r="G1173" s="2">
        <f t="shared" si="105"/>
        <v>-1.1516549807421117E-2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3.5394999999999999</v>
      </c>
      <c r="C1174" s="2">
        <f t="shared" si="108"/>
        <v>3.6805116908948361</v>
      </c>
      <c r="D1174" s="2">
        <f t="shared" si="104"/>
        <v>3.6129289800190021</v>
      </c>
      <c r="E1174" s="2">
        <f t="shared" si="103"/>
        <v>6.7582710875834007E-2</v>
      </c>
      <c r="F1174" s="2">
        <f t="shared" si="107"/>
        <v>9.1676378312531004E-2</v>
      </c>
      <c r="G1174" s="2">
        <f t="shared" si="105"/>
        <v>-2.4093667436696997E-2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3.5394999999999999</v>
      </c>
      <c r="C1175" s="2">
        <f t="shared" si="108"/>
        <v>3.6598021999879382</v>
      </c>
      <c r="D1175" s="2">
        <f t="shared" si="104"/>
        <v>3.6074897963138906</v>
      </c>
      <c r="E1175" s="2">
        <f t="shared" si="103"/>
        <v>5.2312403674047658E-2</v>
      </c>
      <c r="F1175" s="2">
        <f t="shared" si="107"/>
        <v>8.3803583384834332E-2</v>
      </c>
      <c r="G1175" s="2">
        <f t="shared" si="105"/>
        <v>-3.1491179710786674E-2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3.5394999999999999</v>
      </c>
      <c r="C1176" s="2">
        <f t="shared" si="108"/>
        <v>3.6422787846051787</v>
      </c>
      <c r="D1176" s="2">
        <f t="shared" si="104"/>
        <v>3.602453515105454</v>
      </c>
      <c r="E1176" s="2">
        <f t="shared" si="103"/>
        <v>3.9825269499724758E-2</v>
      </c>
      <c r="F1176" s="2">
        <f t="shared" si="107"/>
        <v>7.5007920607812417E-2</v>
      </c>
      <c r="G1176" s="2">
        <f t="shared" si="105"/>
        <v>-3.5182651108087659E-2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3.5394999999999999</v>
      </c>
      <c r="C1177" s="2">
        <f t="shared" si="108"/>
        <v>3.6264666638966894</v>
      </c>
      <c r="D1177" s="2">
        <f t="shared" si="104"/>
        <v>3.597790291764309</v>
      </c>
      <c r="E1177" s="2">
        <f t="shared" si="103"/>
        <v>2.867637213238039E-2</v>
      </c>
      <c r="F1177" s="2">
        <f t="shared" si="107"/>
        <v>6.5741610912726012E-2</v>
      </c>
      <c r="G1177" s="2">
        <f t="shared" si="105"/>
        <v>-3.7065238780345622E-2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3.5072999999999999</v>
      </c>
      <c r="C1178" s="2">
        <f t="shared" si="108"/>
        <v>3.6130871771433526</v>
      </c>
      <c r="D1178" s="2">
        <f t="shared" si="104"/>
        <v>3.5910873071891749</v>
      </c>
      <c r="E1178" s="2">
        <f t="shared" si="103"/>
        <v>2.1999869954177687E-2</v>
      </c>
      <c r="F1178" s="2">
        <f t="shared" si="107"/>
        <v>5.6993262721016354E-2</v>
      </c>
      <c r="G1178" s="2">
        <f t="shared" si="105"/>
        <v>-3.4993392766838667E-2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3.5009000000000001</v>
      </c>
      <c r="C1179" s="2">
        <f t="shared" si="108"/>
        <v>3.6017660729674521</v>
      </c>
      <c r="D1179" s="2">
        <f t="shared" si="104"/>
        <v>3.5844067659159027</v>
      </c>
      <c r="E1179" s="2">
        <f t="shared" si="103"/>
        <v>1.7359307051549422E-2</v>
      </c>
      <c r="F1179" s="2">
        <f t="shared" si="107"/>
        <v>4.9066471587122969E-2</v>
      </c>
      <c r="G1179" s="2">
        <f t="shared" si="105"/>
        <v>-3.1707164535573547E-2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3.5009000000000001</v>
      </c>
      <c r="C1180" s="2">
        <f t="shared" si="108"/>
        <v>3.5921866771263056</v>
      </c>
      <c r="D1180" s="2">
        <f t="shared" si="104"/>
        <v>3.5782210795517617</v>
      </c>
      <c r="E1180" s="2">
        <f t="shared" ref="E1180:E1243" si="109">C1180-D1180</f>
        <v>1.3965597574543853E-2</v>
      </c>
      <c r="F1180" s="2">
        <f t="shared" si="107"/>
        <v>4.2046296784607147E-2</v>
      </c>
      <c r="G1180" s="2">
        <f t="shared" si="105"/>
        <v>-2.8080699210063294E-2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3.5009000000000001</v>
      </c>
      <c r="C1181" s="2">
        <f t="shared" si="108"/>
        <v>3.5840810344914891</v>
      </c>
      <c r="D1181" s="2">
        <f t="shared" ref="D1181:D1244" si="110">$D$4*B1181+(1-$D$4)*D1180</f>
        <v>3.5724935921775569</v>
      </c>
      <c r="E1181" s="2">
        <f t="shared" si="109"/>
        <v>1.1587442313932161E-2</v>
      </c>
      <c r="F1181" s="2">
        <f t="shared" si="107"/>
        <v>3.5954525890472155E-2</v>
      </c>
      <c r="G1181" s="2">
        <f t="shared" si="105"/>
        <v>-2.4367083576539994E-2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3.5009000000000001</v>
      </c>
      <c r="C1182" s="2">
        <f t="shared" si="108"/>
        <v>3.5871301061081828</v>
      </c>
      <c r="D1182" s="2">
        <f t="shared" si="110"/>
        <v>3.5671903631273674</v>
      </c>
      <c r="E1182" s="2">
        <f t="shared" si="109"/>
        <v>1.9939742980815467E-2</v>
      </c>
      <c r="F1182" s="2">
        <f t="shared" si="107"/>
        <v>3.2751569308540819E-2</v>
      </c>
      <c r="G1182" s="2">
        <f t="shared" si="105"/>
        <v>-1.2811826327725352E-2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3.5009000000000001</v>
      </c>
      <c r="C1183" s="2">
        <f t="shared" si="108"/>
        <v>3.5798023974761546</v>
      </c>
      <c r="D1183" s="2">
        <f t="shared" si="110"/>
        <v>3.5622799658586732</v>
      </c>
      <c r="E1183" s="2">
        <f t="shared" si="109"/>
        <v>1.7522431617481349E-2</v>
      </c>
      <c r="F1183" s="2">
        <f t="shared" si="107"/>
        <v>2.9705741770328926E-2</v>
      </c>
      <c r="G1183" s="2">
        <f t="shared" si="105"/>
        <v>-1.2183310152847578E-2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3.5009000000000001</v>
      </c>
      <c r="C1184" s="2">
        <f t="shared" si="108"/>
        <v>3.5736020286336689</v>
      </c>
      <c r="D1184" s="2">
        <f t="shared" si="110"/>
        <v>3.5577333017209938</v>
      </c>
      <c r="E1184" s="2">
        <f t="shared" si="109"/>
        <v>1.5868726912675157E-2</v>
      </c>
      <c r="F1184" s="2">
        <f t="shared" si="107"/>
        <v>2.6938338798798173E-2</v>
      </c>
      <c r="G1184" s="2">
        <f t="shared" si="105"/>
        <v>-1.1069611886123015E-2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3.5973999999999999</v>
      </c>
      <c r="C1185" s="2">
        <f t="shared" si="108"/>
        <v>3.5683555626900274</v>
      </c>
      <c r="D1185" s="2">
        <f t="shared" si="110"/>
        <v>3.5606715756675871</v>
      </c>
      <c r="E1185" s="2">
        <f t="shared" si="109"/>
        <v>7.6839870224403306E-3</v>
      </c>
      <c r="F1185" s="2">
        <f t="shared" si="107"/>
        <v>2.3087468443526608E-2</v>
      </c>
      <c r="G1185" s="2">
        <f t="shared" si="105"/>
        <v>-1.5403481421086277E-2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3.5973999999999999</v>
      </c>
      <c r="C1186" s="2">
        <f t="shared" si="108"/>
        <v>3.5639162453530999</v>
      </c>
      <c r="D1186" s="2">
        <f t="shared" si="110"/>
        <v>3.5633921996922102</v>
      </c>
      <c r="E1186" s="2">
        <f t="shared" si="109"/>
        <v>5.2404566088970483E-4</v>
      </c>
      <c r="F1186" s="2">
        <f t="shared" si="107"/>
        <v>1.8574783886999225E-2</v>
      </c>
      <c r="G1186" s="2">
        <f t="shared" si="105"/>
        <v>-1.805073822610952E-2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3.5973999999999999</v>
      </c>
      <c r="C1187" s="2">
        <f t="shared" si="108"/>
        <v>3.5601598999141615</v>
      </c>
      <c r="D1187" s="2">
        <f t="shared" si="110"/>
        <v>3.565911296011306</v>
      </c>
      <c r="E1187" s="2">
        <f t="shared" si="109"/>
        <v>-5.7513960971444789E-3</v>
      </c>
      <c r="F1187" s="2">
        <f t="shared" si="107"/>
        <v>1.3709547890170485E-2</v>
      </c>
      <c r="G1187" s="2">
        <f t="shared" si="105"/>
        <v>-1.9460943987314964E-2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3.5973999999999999</v>
      </c>
      <c r="C1188" s="2">
        <f t="shared" si="108"/>
        <v>3.5520276076196748</v>
      </c>
      <c r="D1188" s="2">
        <f t="shared" si="110"/>
        <v>3.5682437926030612</v>
      </c>
      <c r="E1188" s="2">
        <f t="shared" si="109"/>
        <v>-1.6216184983386395E-2</v>
      </c>
      <c r="F1188" s="2">
        <f t="shared" si="107"/>
        <v>7.724401315459109E-3</v>
      </c>
      <c r="G1188" s="2">
        <f t="shared" ref="G1188:G1251" si="111">E1188-F1188</f>
        <v>-2.3940586298845504E-2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3.5973999999999999</v>
      </c>
      <c r="C1189" s="2">
        <f t="shared" si="108"/>
        <v>3.5441618218320325</v>
      </c>
      <c r="D1189" s="2">
        <f t="shared" si="110"/>
        <v>3.5704035116695012</v>
      </c>
      <c r="E1189" s="2">
        <f t="shared" si="109"/>
        <v>-2.6241689837468662E-2</v>
      </c>
      <c r="F1189" s="2">
        <f t="shared" ref="F1189:F1252" si="113">(E1189*(2/(10)))+((1-(2/10))*F1188)</f>
        <v>9.3118308487355472E-4</v>
      </c>
      <c r="G1189" s="2">
        <f t="shared" si="111"/>
        <v>-2.7172872922342217E-2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3.5973999999999999</v>
      </c>
      <c r="C1190" s="2">
        <f t="shared" si="108"/>
        <v>3.5375061569347968</v>
      </c>
      <c r="D1190" s="2">
        <f t="shared" si="110"/>
        <v>3.5724032515458344</v>
      </c>
      <c r="E1190" s="2">
        <f t="shared" si="109"/>
        <v>-3.4897094611037627E-2</v>
      </c>
      <c r="F1190" s="2">
        <f t="shared" si="113"/>
        <v>-6.2344724543086823E-3</v>
      </c>
      <c r="G1190" s="2">
        <f t="shared" si="111"/>
        <v>-2.8662622156728945E-2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3.5973999999999999</v>
      </c>
      <c r="C1191" s="2">
        <f t="shared" si="108"/>
        <v>3.5318744404832896</v>
      </c>
      <c r="D1191" s="2">
        <f t="shared" si="110"/>
        <v>3.5742548625424391</v>
      </c>
      <c r="E1191" s="2">
        <f t="shared" si="109"/>
        <v>-4.2380422059149492E-2</v>
      </c>
      <c r="F1191" s="2">
        <f t="shared" si="113"/>
        <v>-1.3463662375276846E-2</v>
      </c>
      <c r="G1191" s="2">
        <f t="shared" si="111"/>
        <v>-2.8916759683872646E-2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3.5973999999999999</v>
      </c>
      <c r="C1192" s="2">
        <f t="shared" si="108"/>
        <v>3.527109141947399</v>
      </c>
      <c r="D1192" s="2">
        <f t="shared" si="110"/>
        <v>3.5759693171689251</v>
      </c>
      <c r="E1192" s="2">
        <f t="shared" si="109"/>
        <v>-4.8860175221526081E-2</v>
      </c>
      <c r="F1192" s="2">
        <f t="shared" si="113"/>
        <v>-2.0542964944526697E-2</v>
      </c>
      <c r="G1192" s="2">
        <f t="shared" si="111"/>
        <v>-2.8317210276999384E-2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3.5973999999999999</v>
      </c>
      <c r="C1193" s="2">
        <f t="shared" si="108"/>
        <v>3.5230769662631838</v>
      </c>
      <c r="D1193" s="2">
        <f t="shared" si="110"/>
        <v>3.5775567751564123</v>
      </c>
      <c r="E1193" s="2">
        <f t="shared" si="109"/>
        <v>-5.4479808893228565E-2</v>
      </c>
      <c r="F1193" s="2">
        <f t="shared" si="113"/>
        <v>-2.7330333734267073E-2</v>
      </c>
      <c r="G1193" s="2">
        <f t="shared" si="111"/>
        <v>-2.7149475158961493E-2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3.5973999999999999</v>
      </c>
      <c r="C1194" s="2">
        <f t="shared" si="108"/>
        <v>3.5196651252996172</v>
      </c>
      <c r="D1194" s="2">
        <f t="shared" si="110"/>
        <v>3.5790266436633447</v>
      </c>
      <c r="E1194" s="2">
        <f t="shared" si="109"/>
        <v>-5.9361518363727495E-2</v>
      </c>
      <c r="F1194" s="2">
        <f t="shared" si="113"/>
        <v>-3.3736570660159157E-2</v>
      </c>
      <c r="G1194" s="2">
        <f t="shared" si="111"/>
        <v>-2.5624947703568338E-2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3.5973999999999999</v>
      </c>
      <c r="C1195" s="2">
        <f t="shared" si="108"/>
        <v>3.5316243367919835</v>
      </c>
      <c r="D1195" s="2">
        <f t="shared" si="110"/>
        <v>3.5803876330216156</v>
      </c>
      <c r="E1195" s="2">
        <f t="shared" si="109"/>
        <v>-4.8763296229632047E-2</v>
      </c>
      <c r="F1195" s="2">
        <f t="shared" si="113"/>
        <v>-3.6741915774053738E-2</v>
      </c>
      <c r="G1195" s="2">
        <f t="shared" si="111"/>
        <v>-1.2021380455578309E-2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3.5973999999999999</v>
      </c>
      <c r="C1196" s="2">
        <f t="shared" si="108"/>
        <v>3.5417436695932167</v>
      </c>
      <c r="D1196" s="2">
        <f t="shared" si="110"/>
        <v>3.5816478083533476</v>
      </c>
      <c r="E1196" s="2">
        <f t="shared" si="109"/>
        <v>-3.9904138760130881E-2</v>
      </c>
      <c r="F1196" s="2">
        <f t="shared" si="113"/>
        <v>-3.7374360371269164E-2</v>
      </c>
      <c r="G1196" s="2">
        <f t="shared" si="111"/>
        <v>-2.529778388861717E-3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3.5973999999999999</v>
      </c>
      <c r="C1197" s="2">
        <f t="shared" si="108"/>
        <v>3.5503061819634913</v>
      </c>
      <c r="D1197" s="2">
        <f t="shared" si="110"/>
        <v>3.5828146373642107</v>
      </c>
      <c r="E1197" s="2">
        <f t="shared" si="109"/>
        <v>-3.2508455400719338E-2</v>
      </c>
      <c r="F1197" s="2">
        <f t="shared" si="113"/>
        <v>-3.6401179377159198E-2</v>
      </c>
      <c r="G1197" s="2">
        <f t="shared" si="111"/>
        <v>3.8927239764398602E-3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3.5973999999999999</v>
      </c>
      <c r="C1198" s="2">
        <f t="shared" si="108"/>
        <v>3.5575513847383391</v>
      </c>
      <c r="D1198" s="2">
        <f t="shared" si="110"/>
        <v>3.5838950345964915</v>
      </c>
      <c r="E1198" s="2">
        <f t="shared" si="109"/>
        <v>-2.6343649858152407E-2</v>
      </c>
      <c r="F1198" s="2">
        <f t="shared" si="113"/>
        <v>-3.4389673473357842E-2</v>
      </c>
      <c r="G1198" s="2">
        <f t="shared" si="111"/>
        <v>8.0460236152054346E-3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3.5973999999999999</v>
      </c>
      <c r="C1199" s="2">
        <f t="shared" si="108"/>
        <v>3.5636819409324412</v>
      </c>
      <c r="D1199" s="2">
        <f t="shared" si="110"/>
        <v>3.5848954024041588</v>
      </c>
      <c r="E1199" s="2">
        <f t="shared" si="109"/>
        <v>-2.1213461471717654E-2</v>
      </c>
      <c r="F1199" s="2">
        <f t="shared" si="113"/>
        <v>-3.1754431073029804E-2</v>
      </c>
      <c r="G1199" s="2">
        <f t="shared" si="111"/>
        <v>1.054096960131215E-2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3.5973999999999999</v>
      </c>
      <c r="C1200" s="2">
        <f t="shared" si="108"/>
        <v>3.568869334635143</v>
      </c>
      <c r="D1200" s="2">
        <f t="shared" si="110"/>
        <v>3.5858216688927396</v>
      </c>
      <c r="E1200" s="2">
        <f t="shared" si="109"/>
        <v>-1.6952334257596569E-2</v>
      </c>
      <c r="F1200" s="2">
        <f t="shared" si="113"/>
        <v>-2.8794011709943161E-2</v>
      </c>
      <c r="G1200" s="2">
        <f t="shared" si="111"/>
        <v>1.1841677452346593E-2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3.5973999999999999</v>
      </c>
      <c r="C1201" s="2">
        <f t="shared" si="108"/>
        <v>3.5732586677681981</v>
      </c>
      <c r="D1201" s="2">
        <f t="shared" si="110"/>
        <v>3.5866793230488327</v>
      </c>
      <c r="E1201" s="2">
        <f t="shared" si="109"/>
        <v>-1.342065528063463E-2</v>
      </c>
      <c r="F1201" s="2">
        <f t="shared" si="113"/>
        <v>-2.5719340424081454E-2</v>
      </c>
      <c r="G1201" s="2">
        <f t="shared" si="111"/>
        <v>1.2298685143446824E-2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3.5394999999999999</v>
      </c>
      <c r="C1202" s="2">
        <f t="shared" si="108"/>
        <v>3.5769727188807829</v>
      </c>
      <c r="D1202" s="2">
        <f t="shared" si="110"/>
        <v>3.5831845583785489</v>
      </c>
      <c r="E1202" s="2">
        <f t="shared" si="109"/>
        <v>-6.2118394977659364E-3</v>
      </c>
      <c r="F1202" s="2">
        <f t="shared" si="113"/>
        <v>-2.1817840238818352E-2</v>
      </c>
      <c r="G1202" s="2">
        <f t="shared" si="111"/>
        <v>1.5606000741052416E-2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3.5394999999999999</v>
      </c>
      <c r="C1203" s="2">
        <f t="shared" si="108"/>
        <v>3.5801153775145087</v>
      </c>
      <c r="D1203" s="2">
        <f t="shared" si="110"/>
        <v>3.5799486651653227</v>
      </c>
      <c r="E1203" s="2">
        <f t="shared" si="109"/>
        <v>1.6671234918597122E-4</v>
      </c>
      <c r="F1203" s="2">
        <f t="shared" si="113"/>
        <v>-1.7420929721217487E-2</v>
      </c>
      <c r="G1203" s="2">
        <f t="shared" si="111"/>
        <v>1.7587642070403458E-2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3.5394999999999999</v>
      </c>
      <c r="C1204" s="2">
        <f t="shared" si="108"/>
        <v>3.5827745502045847</v>
      </c>
      <c r="D1204" s="2">
        <f t="shared" si="110"/>
        <v>3.5769524677456692</v>
      </c>
      <c r="E1204" s="2">
        <f t="shared" si="109"/>
        <v>5.8220824589154674E-3</v>
      </c>
      <c r="F1204" s="2">
        <f t="shared" si="113"/>
        <v>-1.2772327285190897E-2</v>
      </c>
      <c r="G1204" s="2">
        <f t="shared" si="111"/>
        <v>1.8594409744106366E-2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3.4365000000000001</v>
      </c>
      <c r="C1205" s="2">
        <f t="shared" si="108"/>
        <v>3.5850246194038791</v>
      </c>
      <c r="D1205" s="2">
        <f t="shared" si="110"/>
        <v>3.5665485812459901</v>
      </c>
      <c r="E1205" s="2">
        <f t="shared" si="109"/>
        <v>1.8476038157889008E-2</v>
      </c>
      <c r="F1205" s="2">
        <f t="shared" si="113"/>
        <v>-6.5226541965749171E-3</v>
      </c>
      <c r="G1205" s="2">
        <f t="shared" si="111"/>
        <v>2.4998692354463926E-2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3.4365000000000001</v>
      </c>
      <c r="C1206" s="2">
        <f t="shared" si="108"/>
        <v>3.5869285241109745</v>
      </c>
      <c r="D1206" s="2">
        <f t="shared" si="110"/>
        <v>3.5569153530055466</v>
      </c>
      <c r="E1206" s="2">
        <f t="shared" si="109"/>
        <v>3.0013171105427894E-2</v>
      </c>
      <c r="F1206" s="2">
        <f t="shared" si="113"/>
        <v>7.8451086382564511E-4</v>
      </c>
      <c r="G1206" s="2">
        <f t="shared" si="111"/>
        <v>2.9228660241602249E-2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3.4365000000000001</v>
      </c>
      <c r="C1207" s="2">
        <f t="shared" si="108"/>
        <v>3.5885395204015937</v>
      </c>
      <c r="D1207" s="2">
        <f t="shared" si="110"/>
        <v>3.5479956972273583</v>
      </c>
      <c r="E1207" s="2">
        <f t="shared" si="109"/>
        <v>4.0543823174235438E-2</v>
      </c>
      <c r="F1207" s="2">
        <f t="shared" si="113"/>
        <v>8.7363733259076034E-3</v>
      </c>
      <c r="G1207" s="2">
        <f t="shared" si="111"/>
        <v>3.1807449848327833E-2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3.4365000000000001</v>
      </c>
      <c r="C1208" s="2">
        <f t="shared" si="108"/>
        <v>3.5899026711090407</v>
      </c>
      <c r="D1208" s="2">
        <f t="shared" si="110"/>
        <v>3.5397367566919984</v>
      </c>
      <c r="E1208" s="2">
        <f t="shared" si="109"/>
        <v>5.0165914417042323E-2</v>
      </c>
      <c r="F1208" s="2">
        <f t="shared" si="113"/>
        <v>1.702228154413455E-2</v>
      </c>
      <c r="G1208" s="2">
        <f t="shared" si="111"/>
        <v>3.3143632872907773E-2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3.4365000000000001</v>
      </c>
      <c r="C1209" s="2">
        <f t="shared" si="108"/>
        <v>3.5910561063230348</v>
      </c>
      <c r="D1209" s="2">
        <f t="shared" si="110"/>
        <v>3.5320895895296283</v>
      </c>
      <c r="E1209" s="2">
        <f t="shared" si="109"/>
        <v>5.8966516793406587E-2</v>
      </c>
      <c r="F1209" s="2">
        <f t="shared" si="113"/>
        <v>2.541112859398896E-2</v>
      </c>
      <c r="G1209" s="2">
        <f t="shared" si="111"/>
        <v>3.3555388199417627E-2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3.4365000000000001</v>
      </c>
      <c r="C1210" s="2">
        <f t="shared" si="108"/>
        <v>3.5920320899656453</v>
      </c>
      <c r="D1210" s="2">
        <f t="shared" si="110"/>
        <v>3.5250088791941003</v>
      </c>
      <c r="E1210" s="2">
        <f t="shared" si="109"/>
        <v>6.7023210771544939E-2</v>
      </c>
      <c r="F1210" s="2">
        <f t="shared" si="113"/>
        <v>3.3733545029500156E-2</v>
      </c>
      <c r="G1210" s="2">
        <f t="shared" si="111"/>
        <v>3.3289665742044783E-2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3.3336000000000001</v>
      </c>
      <c r="C1211" s="2">
        <f t="shared" si="108"/>
        <v>3.5928579222786228</v>
      </c>
      <c r="D1211" s="2">
        <f t="shared" si="110"/>
        <v>3.5108304436982412</v>
      </c>
      <c r="E1211" s="2">
        <f t="shared" si="109"/>
        <v>8.2027478580381619E-2</v>
      </c>
      <c r="F1211" s="2">
        <f t="shared" si="113"/>
        <v>4.3392331739676451E-2</v>
      </c>
      <c r="G1211" s="2">
        <f t="shared" si="111"/>
        <v>3.8635146840705167E-2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3.3336000000000001</v>
      </c>
      <c r="C1212" s="2">
        <f t="shared" si="108"/>
        <v>3.5846490111588345</v>
      </c>
      <c r="D1212" s="2">
        <f t="shared" si="110"/>
        <v>3.4977022626835566</v>
      </c>
      <c r="E1212" s="2">
        <f t="shared" si="109"/>
        <v>8.6946748475277946E-2</v>
      </c>
      <c r="F1212" s="2">
        <f t="shared" si="113"/>
        <v>5.2103215086796759E-2</v>
      </c>
      <c r="G1212" s="2">
        <f t="shared" si="111"/>
        <v>3.4843533388481188E-2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3.3336000000000001</v>
      </c>
      <c r="C1213" s="2">
        <f t="shared" si="108"/>
        <v>3.5777030094420907</v>
      </c>
      <c r="D1213" s="2">
        <f t="shared" si="110"/>
        <v>3.4855465395218115</v>
      </c>
      <c r="E1213" s="2">
        <f t="shared" si="109"/>
        <v>9.215646992027926E-2</v>
      </c>
      <c r="F1213" s="2">
        <f t="shared" si="113"/>
        <v>6.011386605349326E-2</v>
      </c>
      <c r="G1213" s="2">
        <f t="shared" si="111"/>
        <v>3.2042603866786E-2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3.3336000000000001</v>
      </c>
      <c r="C1214" s="2">
        <f t="shared" si="108"/>
        <v>3.5718256233740768</v>
      </c>
      <c r="D1214" s="2">
        <f t="shared" si="110"/>
        <v>3.4742912402979735</v>
      </c>
      <c r="E1214" s="2">
        <f t="shared" si="109"/>
        <v>9.7534383076103293E-2</v>
      </c>
      <c r="F1214" s="2">
        <f t="shared" si="113"/>
        <v>6.7597969458015272E-2</v>
      </c>
      <c r="G1214" s="2">
        <f t="shared" si="111"/>
        <v>2.993641361808802E-2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3.3336000000000001</v>
      </c>
      <c r="C1215" s="2">
        <f t="shared" si="108"/>
        <v>3.551006296701142</v>
      </c>
      <c r="D1215" s="2">
        <f t="shared" si="110"/>
        <v>3.4638696669425681</v>
      </c>
      <c r="E1215" s="2">
        <f t="shared" si="109"/>
        <v>8.7136629758573836E-2</v>
      </c>
      <c r="F1215" s="2">
        <f t="shared" si="113"/>
        <v>7.1505701518126991E-2</v>
      </c>
      <c r="G1215" s="2">
        <f t="shared" si="111"/>
        <v>1.5630928240446845E-2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3.3336000000000001</v>
      </c>
      <c r="C1216" s="2">
        <f t="shared" si="108"/>
        <v>3.5333899433625047</v>
      </c>
      <c r="D1216" s="2">
        <f t="shared" si="110"/>
        <v>3.4542200619838592</v>
      </c>
      <c r="E1216" s="2">
        <f t="shared" si="109"/>
        <v>7.9169881378645446E-2</v>
      </c>
      <c r="F1216" s="2">
        <f t="shared" si="113"/>
        <v>7.303853749023069E-2</v>
      </c>
      <c r="G1216" s="2">
        <f t="shared" si="111"/>
        <v>6.1313438884147559E-3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3.2370000000000001</v>
      </c>
      <c r="C1217" s="2">
        <f t="shared" si="108"/>
        <v>3.5184837982298114</v>
      </c>
      <c r="D1217" s="2">
        <f t="shared" si="110"/>
        <v>3.4381296870220921</v>
      </c>
      <c r="E1217" s="2">
        <f t="shared" si="109"/>
        <v>8.0354111207719292E-2</v>
      </c>
      <c r="F1217" s="2">
        <f t="shared" si="113"/>
        <v>7.4501652233728413E-2</v>
      </c>
      <c r="G1217" s="2">
        <f t="shared" si="111"/>
        <v>5.8524589739908789E-3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3.2370000000000001</v>
      </c>
      <c r="C1218" s="2">
        <f t="shared" si="108"/>
        <v>3.5058709061944557</v>
      </c>
      <c r="D1218" s="2">
        <f t="shared" si="110"/>
        <v>3.4232311916871225</v>
      </c>
      <c r="E1218" s="2">
        <f t="shared" si="109"/>
        <v>8.2639714507333206E-2</v>
      </c>
      <c r="F1218" s="2">
        <f t="shared" si="113"/>
        <v>7.6129264688449383E-2</v>
      </c>
      <c r="G1218" s="2">
        <f t="shared" si="111"/>
        <v>6.5104498188838233E-3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3.2370000000000001</v>
      </c>
      <c r="C1219" s="2">
        <f t="shared" si="108"/>
        <v>3.4951984590876162</v>
      </c>
      <c r="D1219" s="2">
        <f t="shared" si="110"/>
        <v>3.4094362885991876</v>
      </c>
      <c r="E1219" s="2">
        <f t="shared" si="109"/>
        <v>8.5762170488428602E-2</v>
      </c>
      <c r="F1219" s="2">
        <f t="shared" si="113"/>
        <v>7.8055845848445229E-2</v>
      </c>
      <c r="G1219" s="2">
        <f t="shared" si="111"/>
        <v>7.7063246399833724E-3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3.2370000000000001</v>
      </c>
      <c r="C1220" s="2">
        <f t="shared" si="108"/>
        <v>3.4861679269202903</v>
      </c>
      <c r="D1220" s="2">
        <f t="shared" si="110"/>
        <v>3.3966632301844331</v>
      </c>
      <c r="E1220" s="2">
        <f t="shared" si="109"/>
        <v>8.9504696735857259E-2</v>
      </c>
      <c r="F1220" s="2">
        <f t="shared" si="113"/>
        <v>8.0345616025927644E-2</v>
      </c>
      <c r="G1220" s="2">
        <f t="shared" si="111"/>
        <v>9.1590807099296151E-3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3.2370000000000001</v>
      </c>
      <c r="C1221" s="2">
        <f t="shared" si="108"/>
        <v>3.4626959381633227</v>
      </c>
      <c r="D1221" s="2">
        <f t="shared" si="110"/>
        <v>3.3848363242448456</v>
      </c>
      <c r="E1221" s="2">
        <f t="shared" si="109"/>
        <v>7.7859613918477066E-2</v>
      </c>
      <c r="F1221" s="2">
        <f t="shared" si="113"/>
        <v>7.9848415604437534E-2</v>
      </c>
      <c r="G1221" s="2">
        <f t="shared" si="111"/>
        <v>-1.9888016859604674E-3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3.2370000000000001</v>
      </c>
      <c r="C1222" s="2">
        <f t="shared" si="108"/>
        <v>3.4428350245997343</v>
      </c>
      <c r="D1222" s="2">
        <f t="shared" si="110"/>
        <v>3.3738854854118943</v>
      </c>
      <c r="E1222" s="2">
        <f t="shared" si="109"/>
        <v>6.8949539187840081E-2</v>
      </c>
      <c r="F1222" s="2">
        <f t="shared" si="113"/>
        <v>7.7668640321118046E-2</v>
      </c>
      <c r="G1222" s="2">
        <f t="shared" si="111"/>
        <v>-8.719101133277965E-3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3.2370000000000001</v>
      </c>
      <c r="C1223" s="2">
        <f t="shared" si="108"/>
        <v>3.4260296361997753</v>
      </c>
      <c r="D1223" s="2">
        <f t="shared" si="110"/>
        <v>3.3637458198258283</v>
      </c>
      <c r="E1223" s="2">
        <f t="shared" si="109"/>
        <v>6.2283816373946976E-2</v>
      </c>
      <c r="F1223" s="2">
        <f t="shared" si="113"/>
        <v>7.4591675531683832E-2</v>
      </c>
      <c r="G1223" s="2">
        <f t="shared" si="111"/>
        <v>-1.2307859157736856E-2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3.2370000000000001</v>
      </c>
      <c r="C1224" s="2">
        <f t="shared" si="108"/>
        <v>3.4118096921690406</v>
      </c>
      <c r="D1224" s="2">
        <f t="shared" si="110"/>
        <v>3.3543572405794708</v>
      </c>
      <c r="E1224" s="2">
        <f t="shared" si="109"/>
        <v>5.7452451589569797E-2</v>
      </c>
      <c r="F1224" s="2">
        <f t="shared" si="113"/>
        <v>7.1163830743261033E-2</v>
      </c>
      <c r="G1224" s="2">
        <f t="shared" si="111"/>
        <v>-1.3711379153691236E-2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3.2370000000000001</v>
      </c>
      <c r="C1225" s="2">
        <f t="shared" si="108"/>
        <v>3.399777431835342</v>
      </c>
      <c r="D1225" s="2">
        <f t="shared" si="110"/>
        <v>3.3456641116476584</v>
      </c>
      <c r="E1225" s="2">
        <f t="shared" si="109"/>
        <v>5.4113320187683556E-2</v>
      </c>
      <c r="F1225" s="2">
        <f t="shared" si="113"/>
        <v>6.7753728632145543E-2</v>
      </c>
      <c r="G1225" s="2">
        <f t="shared" si="111"/>
        <v>-1.3640408444461988E-2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3.2370000000000001</v>
      </c>
      <c r="C1226" s="2">
        <f t="shared" si="108"/>
        <v>3.3895962884760586</v>
      </c>
      <c r="D1226" s="2">
        <f t="shared" si="110"/>
        <v>3.3376149181922763</v>
      </c>
      <c r="E1226" s="2">
        <f t="shared" si="109"/>
        <v>5.1981370283782358E-2</v>
      </c>
      <c r="F1226" s="2">
        <f t="shared" si="113"/>
        <v>6.4599256962472901E-2</v>
      </c>
      <c r="G1226" s="2">
        <f t="shared" si="111"/>
        <v>-1.2617886678690543E-2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3.2370000000000001</v>
      </c>
      <c r="C1227" s="2">
        <f t="shared" si="108"/>
        <v>3.3661199364028191</v>
      </c>
      <c r="D1227" s="2">
        <f t="shared" si="110"/>
        <v>3.3301619612891447</v>
      </c>
      <c r="E1227" s="2">
        <f t="shared" si="109"/>
        <v>3.595797511367449E-2</v>
      </c>
      <c r="F1227" s="2">
        <f t="shared" si="113"/>
        <v>5.8871000592713225E-2</v>
      </c>
      <c r="G1227" s="2">
        <f t="shared" si="111"/>
        <v>-2.2913025479038736E-2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3.2370000000000001</v>
      </c>
      <c r="C1228" s="2">
        <f t="shared" si="108"/>
        <v>3.3462553308023857</v>
      </c>
      <c r="D1228" s="2">
        <f t="shared" si="110"/>
        <v>3.3232610752677267</v>
      </c>
      <c r="E1228" s="2">
        <f t="shared" si="109"/>
        <v>2.2994255534658947E-2</v>
      </c>
      <c r="F1228" s="2">
        <f t="shared" si="113"/>
        <v>5.1695651581102377E-2</v>
      </c>
      <c r="G1228" s="2">
        <f t="shared" si="111"/>
        <v>-2.870139604644343E-2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3.2370000000000001</v>
      </c>
      <c r="C1229" s="2">
        <f t="shared" si="108"/>
        <v>3.3294468183712498</v>
      </c>
      <c r="D1229" s="2">
        <f t="shared" si="110"/>
        <v>3.3168713659886362</v>
      </c>
      <c r="E1229" s="2">
        <f t="shared" si="109"/>
        <v>1.2575452382613594E-2</v>
      </c>
      <c r="F1229" s="2">
        <f t="shared" si="113"/>
        <v>4.3871611741404623E-2</v>
      </c>
      <c r="G1229" s="2">
        <f t="shared" si="111"/>
        <v>-3.1296159358791029E-2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3.2370000000000001</v>
      </c>
      <c r="C1230" s="2">
        <f t="shared" si="108"/>
        <v>3.3152242309295192</v>
      </c>
      <c r="D1230" s="2">
        <f t="shared" si="110"/>
        <v>3.3109549685079966</v>
      </c>
      <c r="E1230" s="2">
        <f t="shared" si="109"/>
        <v>4.2692624215225905E-3</v>
      </c>
      <c r="F1230" s="2">
        <f t="shared" si="113"/>
        <v>3.5951141877428212E-2</v>
      </c>
      <c r="G1230" s="2">
        <f t="shared" si="111"/>
        <v>-3.1681879455905622E-2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3.2370000000000001</v>
      </c>
      <c r="C1231" s="2">
        <f t="shared" ref="C1231:C1294" si="114">$C$4*B1221+C1230*(1-$C$4)</f>
        <v>3.3031897338634395</v>
      </c>
      <c r="D1231" s="2">
        <f t="shared" si="110"/>
        <v>3.3054768226925897</v>
      </c>
      <c r="E1231" s="2">
        <f t="shared" si="109"/>
        <v>-2.2870888291501856E-3</v>
      </c>
      <c r="F1231" s="2">
        <f t="shared" si="113"/>
        <v>2.8303495736112533E-2</v>
      </c>
      <c r="G1231" s="2">
        <f t="shared" si="111"/>
        <v>-3.0590584565262719E-2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3.2370000000000001</v>
      </c>
      <c r="C1232" s="2">
        <f t="shared" si="114"/>
        <v>3.293006697884449</v>
      </c>
      <c r="D1232" s="2">
        <f t="shared" si="110"/>
        <v>3.3004044654561016</v>
      </c>
      <c r="E1232" s="2">
        <f t="shared" si="109"/>
        <v>-7.3977675716525582E-3</v>
      </c>
      <c r="F1232" s="2">
        <f t="shared" si="113"/>
        <v>2.1163243074559517E-2</v>
      </c>
      <c r="G1232" s="2">
        <f t="shared" si="111"/>
        <v>-2.8561010646212075E-2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3.2370000000000001</v>
      </c>
      <c r="C1233" s="2">
        <f t="shared" si="114"/>
        <v>3.2843902828253033</v>
      </c>
      <c r="D1233" s="2">
        <f t="shared" si="110"/>
        <v>3.2957078383852791</v>
      </c>
      <c r="E1233" s="2">
        <f t="shared" si="109"/>
        <v>-1.1317555559975823E-2</v>
      </c>
      <c r="F1233" s="2">
        <f t="shared" si="113"/>
        <v>1.4667083347652451E-2</v>
      </c>
      <c r="G1233" s="2">
        <f t="shared" si="111"/>
        <v>-2.5984638907628275E-2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3.2370000000000001</v>
      </c>
      <c r="C1234" s="2">
        <f t="shared" si="114"/>
        <v>3.2770994700829492</v>
      </c>
      <c r="D1234" s="2">
        <f t="shared" si="110"/>
        <v>3.2913591096159993</v>
      </c>
      <c r="E1234" s="2">
        <f t="shared" si="109"/>
        <v>-1.4259639533050095E-2</v>
      </c>
      <c r="F1234" s="2">
        <f t="shared" si="113"/>
        <v>8.881738771511943E-3</v>
      </c>
      <c r="G1234" s="2">
        <f t="shared" si="111"/>
        <v>-2.3141378304562039E-2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3.2370000000000001</v>
      </c>
      <c r="C1235" s="2">
        <f t="shared" si="114"/>
        <v>3.2709303208394189</v>
      </c>
      <c r="D1235" s="2">
        <f t="shared" si="110"/>
        <v>3.2873325089037033</v>
      </c>
      <c r="E1235" s="2">
        <f t="shared" si="109"/>
        <v>-1.6402188064284395E-2</v>
      </c>
      <c r="F1235" s="2">
        <f t="shared" si="113"/>
        <v>3.8249534043526758E-3</v>
      </c>
      <c r="G1235" s="2">
        <f t="shared" si="111"/>
        <v>-2.0227141468637071E-2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3.2370000000000001</v>
      </c>
      <c r="C1236" s="2">
        <f t="shared" si="114"/>
        <v>3.2657102714795085</v>
      </c>
      <c r="D1236" s="2">
        <f t="shared" si="110"/>
        <v>3.2836041749108364</v>
      </c>
      <c r="E1236" s="2">
        <f t="shared" si="109"/>
        <v>-1.7893903431327907E-2</v>
      </c>
      <c r="F1236" s="2">
        <f t="shared" si="113"/>
        <v>-5.1881796278344062E-4</v>
      </c>
      <c r="G1236" s="2">
        <f t="shared" si="111"/>
        <v>-1.7375085468544466E-2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3.2370000000000001</v>
      </c>
      <c r="C1237" s="2">
        <f t="shared" si="114"/>
        <v>3.2612933066365075</v>
      </c>
      <c r="D1237" s="2">
        <f t="shared" si="110"/>
        <v>3.28015201380633</v>
      </c>
      <c r="E1237" s="2">
        <f t="shared" si="109"/>
        <v>-1.8858707169822519E-2</v>
      </c>
      <c r="F1237" s="2">
        <f t="shared" si="113"/>
        <v>-4.1867958041912562E-3</v>
      </c>
      <c r="G1237" s="2">
        <f t="shared" si="111"/>
        <v>-1.4671911365631264E-2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3.2370000000000001</v>
      </c>
      <c r="C1238" s="2">
        <f t="shared" si="114"/>
        <v>3.2575558748462758</v>
      </c>
      <c r="D1238" s="2">
        <f t="shared" si="110"/>
        <v>3.2769555683391944</v>
      </c>
      <c r="E1238" s="2">
        <f t="shared" si="109"/>
        <v>-1.939969349291859E-2</v>
      </c>
      <c r="F1238" s="2">
        <f t="shared" si="113"/>
        <v>-7.2293753419367234E-3</v>
      </c>
      <c r="G1238" s="2">
        <f t="shared" si="111"/>
        <v>-1.2170318150981867E-2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3.2370000000000001</v>
      </c>
      <c r="C1239" s="2">
        <f t="shared" si="114"/>
        <v>3.2543934325622335</v>
      </c>
      <c r="D1239" s="2">
        <f t="shared" si="110"/>
        <v>3.2739958966103653</v>
      </c>
      <c r="E1239" s="2">
        <f t="shared" si="109"/>
        <v>-1.9602464048131818E-2</v>
      </c>
      <c r="F1239" s="2">
        <f t="shared" si="113"/>
        <v>-9.7039930831757416E-3</v>
      </c>
      <c r="G1239" s="2">
        <f t="shared" si="111"/>
        <v>-9.8984709649560763E-3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3.2370000000000001</v>
      </c>
      <c r="C1240" s="2">
        <f t="shared" si="114"/>
        <v>3.2517175198603514</v>
      </c>
      <c r="D1240" s="2">
        <f t="shared" si="110"/>
        <v>3.2712554598244123</v>
      </c>
      <c r="E1240" s="2">
        <f t="shared" si="109"/>
        <v>-1.9537939964060946E-2</v>
      </c>
      <c r="F1240" s="2">
        <f t="shared" si="113"/>
        <v>-1.1670782459352783E-2</v>
      </c>
      <c r="G1240" s="2">
        <f t="shared" si="111"/>
        <v>-7.8671575047081638E-3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3.2370000000000001</v>
      </c>
      <c r="C1241" s="2">
        <f t="shared" si="114"/>
        <v>3.2494532860356822</v>
      </c>
      <c r="D1241" s="2">
        <f t="shared" si="110"/>
        <v>3.2687180183559374</v>
      </c>
      <c r="E1241" s="2">
        <f t="shared" si="109"/>
        <v>-1.9264732320255273E-2</v>
      </c>
      <c r="F1241" s="2">
        <f t="shared" si="113"/>
        <v>-1.3189572431533281E-2</v>
      </c>
      <c r="G1241" s="2">
        <f t="shared" si="111"/>
        <v>-6.0751598887219919E-3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3.2370000000000001</v>
      </c>
      <c r="C1242" s="2">
        <f t="shared" si="114"/>
        <v>3.2475373958763467</v>
      </c>
      <c r="D1242" s="2">
        <f t="shared" si="110"/>
        <v>3.2663685355147569</v>
      </c>
      <c r="E1242" s="2">
        <f t="shared" si="109"/>
        <v>-1.883113963841021E-2</v>
      </c>
      <c r="F1242" s="2">
        <f t="shared" si="113"/>
        <v>-1.4317885872908668E-2</v>
      </c>
      <c r="G1242" s="2">
        <f t="shared" si="111"/>
        <v>-4.5132537655015424E-3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3.2370000000000001</v>
      </c>
      <c r="C1243" s="2">
        <f t="shared" si="114"/>
        <v>3.2459162580492165</v>
      </c>
      <c r="D1243" s="2">
        <f t="shared" si="110"/>
        <v>3.26419308843959</v>
      </c>
      <c r="E1243" s="2">
        <f t="shared" si="109"/>
        <v>-1.8276830390373533E-2</v>
      </c>
      <c r="F1243" s="2">
        <f t="shared" si="113"/>
        <v>-1.5109674776401641E-2</v>
      </c>
      <c r="G1243" s="2">
        <f t="shared" si="111"/>
        <v>-3.167155613971892E-3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3.2370000000000001</v>
      </c>
      <c r="C1244" s="2">
        <f t="shared" si="114"/>
        <v>3.2445445260416448</v>
      </c>
      <c r="D1244" s="2">
        <f t="shared" si="110"/>
        <v>3.2621787855922131</v>
      </c>
      <c r="E1244" s="2">
        <f t="shared" ref="E1244:E1307" si="115">C1244-D1244</f>
        <v>-1.7634259550568299E-2</v>
      </c>
      <c r="F1244" s="2">
        <f t="shared" si="113"/>
        <v>-1.5614591731234972E-2</v>
      </c>
      <c r="G1244" s="2">
        <f t="shared" si="111"/>
        <v>-2.0196678193333262E-3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3.1534</v>
      </c>
      <c r="C1245" s="2">
        <f t="shared" si="114"/>
        <v>3.2433838297275459</v>
      </c>
      <c r="D1245" s="2">
        <f t="shared" ref="D1245:D1308" si="116">$D$4*B1245+(1-$D$4)*D1244</f>
        <v>3.2541210977705677</v>
      </c>
      <c r="E1245" s="2">
        <f t="shared" si="115"/>
        <v>-1.0737268043021775E-2</v>
      </c>
      <c r="F1245" s="2">
        <f t="shared" si="113"/>
        <v>-1.4639126993592334E-2</v>
      </c>
      <c r="G1245" s="2">
        <f t="shared" si="111"/>
        <v>3.9018589505705591E-3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3.1534</v>
      </c>
      <c r="C1246" s="2">
        <f t="shared" si="114"/>
        <v>3.2424017020771543</v>
      </c>
      <c r="D1246" s="2">
        <f t="shared" si="116"/>
        <v>3.2466602757134884</v>
      </c>
      <c r="E1246" s="2">
        <f t="shared" si="115"/>
        <v>-4.2585736363340843E-3</v>
      </c>
      <c r="F1246" s="2">
        <f t="shared" si="113"/>
        <v>-1.2563016322140684E-2</v>
      </c>
      <c r="G1246" s="2">
        <f t="shared" si="111"/>
        <v>8.3044426858065994E-3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3.2370000000000001</v>
      </c>
      <c r="C1247" s="2">
        <f t="shared" si="114"/>
        <v>3.2415706709883616</v>
      </c>
      <c r="D1247" s="2">
        <f t="shared" si="116"/>
        <v>3.2459446997347117</v>
      </c>
      <c r="E1247" s="2">
        <f t="shared" si="115"/>
        <v>-4.3740287463500671E-3</v>
      </c>
      <c r="F1247" s="2">
        <f t="shared" si="113"/>
        <v>-1.0925218806982561E-2</v>
      </c>
      <c r="G1247" s="2">
        <f t="shared" si="111"/>
        <v>6.551190060632494E-3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3.2370000000000001</v>
      </c>
      <c r="C1248" s="2">
        <f t="shared" si="114"/>
        <v>3.240867490836306</v>
      </c>
      <c r="D1248" s="2">
        <f t="shared" si="116"/>
        <v>3.2452821293839924</v>
      </c>
      <c r="E1248" s="2">
        <f t="shared" si="115"/>
        <v>-4.4146385476864225E-3</v>
      </c>
      <c r="F1248" s="2">
        <f t="shared" si="113"/>
        <v>-9.6231027551233351E-3</v>
      </c>
      <c r="G1248" s="2">
        <f t="shared" si="111"/>
        <v>5.2084642074369126E-3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3.2370000000000001</v>
      </c>
      <c r="C1249" s="2">
        <f t="shared" si="114"/>
        <v>3.2402724922461053</v>
      </c>
      <c r="D1249" s="2">
        <f t="shared" si="116"/>
        <v>3.2446686383185117</v>
      </c>
      <c r="E1249" s="2">
        <f t="shared" si="115"/>
        <v>-4.3961460724064594E-3</v>
      </c>
      <c r="F1249" s="2">
        <f t="shared" si="113"/>
        <v>-8.5777114185799606E-3</v>
      </c>
      <c r="G1249" s="2">
        <f t="shared" si="111"/>
        <v>4.1815653461735013E-3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3.2370000000000001</v>
      </c>
      <c r="C1250" s="2">
        <f t="shared" si="114"/>
        <v>3.239769031900551</v>
      </c>
      <c r="D1250" s="2">
        <f t="shared" si="116"/>
        <v>3.2441005910356591</v>
      </c>
      <c r="E1250" s="2">
        <f t="shared" si="115"/>
        <v>-4.3315591351080762E-3</v>
      </c>
      <c r="F1250" s="2">
        <f t="shared" si="113"/>
        <v>-7.7284809618855836E-3</v>
      </c>
      <c r="G1250" s="2">
        <f t="shared" si="111"/>
        <v>3.3969218267775074E-3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3.2370000000000001</v>
      </c>
      <c r="C1251" s="2">
        <f t="shared" si="114"/>
        <v>3.2393430269927741</v>
      </c>
      <c r="D1251" s="2">
        <f t="shared" si="116"/>
        <v>3.243574621329314</v>
      </c>
      <c r="E1251" s="2">
        <f t="shared" si="115"/>
        <v>-4.2315943365398567E-3</v>
      </c>
      <c r="F1251" s="2">
        <f t="shared" si="113"/>
        <v>-7.0291036368164391E-3</v>
      </c>
      <c r="G1251" s="2">
        <f t="shared" si="111"/>
        <v>2.7975093002765824E-3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3.2370000000000001</v>
      </c>
      <c r="C1252" s="2">
        <f t="shared" si="114"/>
        <v>3.2389825613015781</v>
      </c>
      <c r="D1252" s="2">
        <f t="shared" si="116"/>
        <v>3.2430876123419576</v>
      </c>
      <c r="E1252" s="2">
        <f t="shared" si="115"/>
        <v>-4.1050510403795037E-3</v>
      </c>
      <c r="F1252" s="2">
        <f t="shared" si="113"/>
        <v>-6.4442931175290527E-3</v>
      </c>
      <c r="G1252" s="2">
        <f t="shared" ref="G1252:G1315" si="117">E1252-F1252</f>
        <v>2.339242077149549E-3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3.2370000000000001</v>
      </c>
      <c r="C1253" s="2">
        <f t="shared" si="114"/>
        <v>3.2386775518705662</v>
      </c>
      <c r="D1253" s="2">
        <f t="shared" si="116"/>
        <v>3.2426366780944051</v>
      </c>
      <c r="E1253" s="2">
        <f t="shared" si="115"/>
        <v>-3.9591262238389824E-3</v>
      </c>
      <c r="F1253" s="2">
        <f t="shared" ref="F1253:F1316" si="119">(E1253*(2/(10)))+((1-(2/10))*F1252)</f>
        <v>-5.9472597387910395E-3</v>
      </c>
      <c r="G1253" s="2">
        <f t="shared" si="117"/>
        <v>1.9881335149520571E-3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3.2176999999999998</v>
      </c>
      <c r="C1254" s="2">
        <f t="shared" si="114"/>
        <v>3.2384194669674025</v>
      </c>
      <c r="D1254" s="2">
        <f t="shared" si="116"/>
        <v>3.240789516754079</v>
      </c>
      <c r="E1254" s="2">
        <f t="shared" si="115"/>
        <v>-2.3700497866765424E-3</v>
      </c>
      <c r="F1254" s="2">
        <f t="shared" si="119"/>
        <v>-5.2318177483681406E-3</v>
      </c>
      <c r="G1254" s="2">
        <f t="shared" si="117"/>
        <v>2.8617679616915982E-3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3.2176999999999998</v>
      </c>
      <c r="C1255" s="2">
        <f t="shared" si="114"/>
        <v>3.2253395489724177</v>
      </c>
      <c r="D1255" s="2">
        <f t="shared" si="116"/>
        <v>3.2390791821797027</v>
      </c>
      <c r="E1255" s="2">
        <f t="shared" si="115"/>
        <v>-1.3739633207284996E-2</v>
      </c>
      <c r="F1255" s="2">
        <f t="shared" si="119"/>
        <v>-6.933380840151512E-3</v>
      </c>
      <c r="G1255" s="2">
        <f t="shared" si="117"/>
        <v>-6.8062523671334838E-3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3.2176999999999998</v>
      </c>
      <c r="C1256" s="2">
        <f t="shared" si="114"/>
        <v>3.2142719260535846</v>
      </c>
      <c r="D1256" s="2">
        <f t="shared" si="116"/>
        <v>3.2374955390552804</v>
      </c>
      <c r="E1256" s="2">
        <f t="shared" si="115"/>
        <v>-2.3223613001695842E-2</v>
      </c>
      <c r="F1256" s="2">
        <f t="shared" si="119"/>
        <v>-1.0191427272460378E-2</v>
      </c>
      <c r="G1256" s="2">
        <f t="shared" si="117"/>
        <v>-1.3032185729235464E-2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3.2176999999999998</v>
      </c>
      <c r="C1257" s="2">
        <f t="shared" si="114"/>
        <v>3.2177685528145719</v>
      </c>
      <c r="D1257" s="2">
        <f t="shared" si="116"/>
        <v>3.2360292028289632</v>
      </c>
      <c r="E1257" s="2">
        <f t="shared" si="115"/>
        <v>-1.8260650014391366E-2</v>
      </c>
      <c r="F1257" s="2">
        <f t="shared" si="119"/>
        <v>-1.1805271820846577E-2</v>
      </c>
      <c r="G1257" s="2">
        <f t="shared" si="117"/>
        <v>-6.455378193544789E-3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3.2176999999999998</v>
      </c>
      <c r="C1258" s="2">
        <f t="shared" si="114"/>
        <v>3.2207272369969457</v>
      </c>
      <c r="D1258" s="2">
        <f t="shared" si="116"/>
        <v>3.2346714841008919</v>
      </c>
      <c r="E1258" s="2">
        <f t="shared" si="115"/>
        <v>-1.394424710394615E-2</v>
      </c>
      <c r="F1258" s="2">
        <f t="shared" si="119"/>
        <v>-1.2233066877466493E-2</v>
      </c>
      <c r="G1258" s="2">
        <f t="shared" si="117"/>
        <v>-1.7111802264796576E-3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3.2176999999999998</v>
      </c>
      <c r="C1259" s="2">
        <f t="shared" si="114"/>
        <v>3.2232307389974157</v>
      </c>
      <c r="D1259" s="2">
        <f t="shared" si="116"/>
        <v>3.2334143371304553</v>
      </c>
      <c r="E1259" s="2">
        <f t="shared" si="115"/>
        <v>-1.0183598133039595E-2</v>
      </c>
      <c r="F1259" s="2">
        <f t="shared" si="119"/>
        <v>-1.1823173128581114E-2</v>
      </c>
      <c r="G1259" s="2">
        <f t="shared" si="117"/>
        <v>1.6395749955415186E-3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3.1534</v>
      </c>
      <c r="C1260" s="2">
        <f t="shared" si="114"/>
        <v>3.2253490868439672</v>
      </c>
      <c r="D1260" s="2">
        <f t="shared" si="116"/>
        <v>3.2274873491948659</v>
      </c>
      <c r="E1260" s="2">
        <f t="shared" si="115"/>
        <v>-2.1382623508987564E-3</v>
      </c>
      <c r="F1260" s="2">
        <f t="shared" si="119"/>
        <v>-9.8861909730446427E-3</v>
      </c>
      <c r="G1260" s="2">
        <f t="shared" si="117"/>
        <v>7.7479286221458863E-3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3.1534</v>
      </c>
      <c r="C1261" s="2">
        <f t="shared" si="114"/>
        <v>3.2271415350218184</v>
      </c>
      <c r="D1261" s="2">
        <f t="shared" si="116"/>
        <v>3.2219993974026537</v>
      </c>
      <c r="E1261" s="2">
        <f t="shared" si="115"/>
        <v>5.1421376191647106E-3</v>
      </c>
      <c r="F1261" s="2">
        <f t="shared" si="119"/>
        <v>-6.8805252546027713E-3</v>
      </c>
      <c r="G1261" s="2">
        <f t="shared" si="117"/>
        <v>1.2022662873767482E-2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3.089</v>
      </c>
      <c r="C1262" s="2">
        <f t="shared" si="114"/>
        <v>3.2286582219415387</v>
      </c>
      <c r="D1262" s="2">
        <f t="shared" si="116"/>
        <v>3.2121475901876426</v>
      </c>
      <c r="E1262" s="2">
        <f t="shared" si="115"/>
        <v>1.651063175389611E-2</v>
      </c>
      <c r="F1262" s="2">
        <f t="shared" si="119"/>
        <v>-2.2022938529029949E-3</v>
      </c>
      <c r="G1262" s="2">
        <f t="shared" si="117"/>
        <v>1.8712925606799106E-2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3.0247000000000002</v>
      </c>
      <c r="C1263" s="2">
        <f t="shared" si="114"/>
        <v>3.2299415724120712</v>
      </c>
      <c r="D1263" s="2">
        <f t="shared" si="116"/>
        <v>3.1982625835070766</v>
      </c>
      <c r="E1263" s="2">
        <f t="shared" si="115"/>
        <v>3.1678988904994654E-2</v>
      </c>
      <c r="F1263" s="2">
        <f t="shared" si="119"/>
        <v>4.573962698676535E-3</v>
      </c>
      <c r="G1263" s="2">
        <f t="shared" si="117"/>
        <v>2.710502620631812E-2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2.9346000000000001</v>
      </c>
      <c r="C1264" s="2">
        <f t="shared" si="114"/>
        <v>3.2280582535794449</v>
      </c>
      <c r="D1264" s="2">
        <f t="shared" si="116"/>
        <v>3.1787320217658115</v>
      </c>
      <c r="E1264" s="2">
        <f t="shared" si="115"/>
        <v>4.9326231813633381E-2</v>
      </c>
      <c r="F1264" s="2">
        <f t="shared" si="119"/>
        <v>1.3524416521667904E-2</v>
      </c>
      <c r="G1264" s="2">
        <f t="shared" si="117"/>
        <v>3.580181529196548E-2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2.8058999999999998</v>
      </c>
      <c r="C1265" s="2">
        <f t="shared" si="114"/>
        <v>3.2264646761056839</v>
      </c>
      <c r="D1265" s="2">
        <f t="shared" si="116"/>
        <v>3.151114834968344</v>
      </c>
      <c r="E1265" s="2">
        <f t="shared" si="115"/>
        <v>7.534984113733989E-2</v>
      </c>
      <c r="F1265" s="2">
        <f t="shared" si="119"/>
        <v>2.5889501444802301E-2</v>
      </c>
      <c r="G1265" s="2">
        <f t="shared" si="117"/>
        <v>4.9460339692537589E-2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2.7222</v>
      </c>
      <c r="C1266" s="2">
        <f t="shared" si="114"/>
        <v>3.225116264397117</v>
      </c>
      <c r="D1266" s="2">
        <f t="shared" si="116"/>
        <v>3.1193433657114293</v>
      </c>
      <c r="E1266" s="2">
        <f t="shared" si="115"/>
        <v>0.10577289868568762</v>
      </c>
      <c r="F1266" s="2">
        <f t="shared" si="119"/>
        <v>4.1866180892979367E-2</v>
      </c>
      <c r="G1266" s="2">
        <f t="shared" si="117"/>
        <v>6.3906717792708262E-2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2.7222</v>
      </c>
      <c r="C1267" s="2">
        <f t="shared" si="114"/>
        <v>3.2239753006437142</v>
      </c>
      <c r="D1267" s="2">
        <f t="shared" si="116"/>
        <v>3.0899253386216938</v>
      </c>
      <c r="E1267" s="2">
        <f t="shared" si="115"/>
        <v>0.13404996202202035</v>
      </c>
      <c r="F1267" s="2">
        <f t="shared" si="119"/>
        <v>6.0302937118787564E-2</v>
      </c>
      <c r="G1267" s="2">
        <f t="shared" si="117"/>
        <v>7.3747024903232788E-2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2.7222</v>
      </c>
      <c r="C1268" s="2">
        <f t="shared" si="114"/>
        <v>3.2230098697754506</v>
      </c>
      <c r="D1268" s="2">
        <f t="shared" si="116"/>
        <v>3.0626864246497165</v>
      </c>
      <c r="E1268" s="2">
        <f t="shared" si="115"/>
        <v>0.16032344512573404</v>
      </c>
      <c r="F1268" s="2">
        <f t="shared" si="119"/>
        <v>8.030703872017686E-2</v>
      </c>
      <c r="G1268" s="2">
        <f t="shared" si="117"/>
        <v>8.0016406405557183E-2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2.645</v>
      </c>
      <c r="C1269" s="2">
        <f t="shared" si="114"/>
        <v>3.2221929667330733</v>
      </c>
      <c r="D1269" s="2">
        <f t="shared" si="116"/>
        <v>3.0317466894904785</v>
      </c>
      <c r="E1269" s="2">
        <f t="shared" si="115"/>
        <v>0.19044627724259477</v>
      </c>
      <c r="F1269" s="2">
        <f t="shared" si="119"/>
        <v>0.10233488642466045</v>
      </c>
      <c r="G1269" s="2">
        <f t="shared" si="117"/>
        <v>8.8111390817934329E-2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2.645</v>
      </c>
      <c r="C1270" s="2">
        <f t="shared" si="114"/>
        <v>3.2116094333895235</v>
      </c>
      <c r="D1270" s="2">
        <f t="shared" si="116"/>
        <v>3.0030987865652579</v>
      </c>
      <c r="E1270" s="2">
        <f t="shared" si="115"/>
        <v>0.20851064682426568</v>
      </c>
      <c r="F1270" s="2">
        <f t="shared" si="119"/>
        <v>0.12357003850458149</v>
      </c>
      <c r="G1270" s="2">
        <f t="shared" si="117"/>
        <v>8.4940608319684183E-2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2.645</v>
      </c>
      <c r="C1271" s="2">
        <f t="shared" si="114"/>
        <v>3.2026541359449818</v>
      </c>
      <c r="D1271" s="2">
        <f t="shared" si="116"/>
        <v>2.9765729505233871</v>
      </c>
      <c r="E1271" s="2">
        <f t="shared" si="115"/>
        <v>0.22608118542159472</v>
      </c>
      <c r="F1271" s="2">
        <f t="shared" si="119"/>
        <v>0.14407226788798416</v>
      </c>
      <c r="G1271" s="2">
        <f t="shared" si="117"/>
        <v>8.2008917533610559E-2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2.6385000000000001</v>
      </c>
      <c r="C1272" s="2">
        <f t="shared" si="114"/>
        <v>3.1851688842611385</v>
      </c>
      <c r="D1272" s="2">
        <f t="shared" si="116"/>
        <v>2.9515305097438769</v>
      </c>
      <c r="E1272" s="2">
        <f t="shared" si="115"/>
        <v>0.23363837451726166</v>
      </c>
      <c r="F1272" s="2">
        <f t="shared" si="119"/>
        <v>0.16198548921383968</v>
      </c>
      <c r="G1272" s="2">
        <f t="shared" si="117"/>
        <v>7.1652885303421981E-2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2.6385000000000001</v>
      </c>
      <c r="C1273" s="2">
        <f t="shared" si="114"/>
        <v>3.1604813636055789</v>
      </c>
      <c r="D1273" s="2">
        <f t="shared" si="116"/>
        <v>2.928343064577664</v>
      </c>
      <c r="E1273" s="2">
        <f t="shared" si="115"/>
        <v>0.23213829902791483</v>
      </c>
      <c r="F1273" s="2">
        <f t="shared" si="119"/>
        <v>0.17601605117665473</v>
      </c>
      <c r="G1273" s="2">
        <f t="shared" si="117"/>
        <v>5.6122247851260104E-2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2.645</v>
      </c>
      <c r="C1274" s="2">
        <f t="shared" si="114"/>
        <v>3.1257303845893363</v>
      </c>
      <c r="D1274" s="2">
        <f t="shared" si="116"/>
        <v>2.9073546894237632</v>
      </c>
      <c r="E1274" s="2">
        <f t="shared" si="115"/>
        <v>0.21837569516557309</v>
      </c>
      <c r="F1274" s="2">
        <f t="shared" si="119"/>
        <v>0.18448797997443842</v>
      </c>
      <c r="G1274" s="2">
        <f t="shared" si="117"/>
        <v>3.3887715191134676E-2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2.6385000000000001</v>
      </c>
      <c r="C1275" s="2">
        <f t="shared" si="114"/>
        <v>3.0765257100371306</v>
      </c>
      <c r="D1275" s="2">
        <f t="shared" si="116"/>
        <v>2.8874395272442253</v>
      </c>
      <c r="E1275" s="2">
        <f t="shared" si="115"/>
        <v>0.18908618279290534</v>
      </c>
      <c r="F1275" s="2">
        <f t="shared" si="119"/>
        <v>0.18540762053813181</v>
      </c>
      <c r="G1275" s="2">
        <f t="shared" si="117"/>
        <v>3.6785622547735319E-3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2.6385000000000001</v>
      </c>
      <c r="C1276" s="2">
        <f t="shared" si="114"/>
        <v>3.0220140623391107</v>
      </c>
      <c r="D1276" s="2">
        <f t="shared" si="116"/>
        <v>2.8689995622631717</v>
      </c>
      <c r="E1276" s="2">
        <f t="shared" si="115"/>
        <v>0.15301450007593909</v>
      </c>
      <c r="F1276" s="2">
        <f t="shared" si="119"/>
        <v>0.17892899644569327</v>
      </c>
      <c r="G1276" s="2">
        <f t="shared" si="117"/>
        <v>-2.5914496369754181E-2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2.5871</v>
      </c>
      <c r="C1277" s="2">
        <f t="shared" si="114"/>
        <v>2.9758888219792476</v>
      </c>
      <c r="D1277" s="2">
        <f t="shared" si="116"/>
        <v>2.8481181132066404</v>
      </c>
      <c r="E1277" s="2">
        <f t="shared" si="115"/>
        <v>0.12777070877260721</v>
      </c>
      <c r="F1277" s="2">
        <f t="shared" si="119"/>
        <v>0.16869733891107608</v>
      </c>
      <c r="G1277" s="2">
        <f t="shared" si="117"/>
        <v>-4.0926630138468867E-2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2.5871</v>
      </c>
      <c r="C1278" s="2">
        <f t="shared" si="114"/>
        <v>2.9368597724439787</v>
      </c>
      <c r="D1278" s="2">
        <f t="shared" si="116"/>
        <v>2.8287834381542969</v>
      </c>
      <c r="E1278" s="2">
        <f t="shared" si="115"/>
        <v>0.10807633428968177</v>
      </c>
      <c r="F1278" s="2">
        <f t="shared" si="119"/>
        <v>0.15657313798679723</v>
      </c>
      <c r="G1278" s="2">
        <f t="shared" si="117"/>
        <v>-4.8496803697115454E-2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2.5871</v>
      </c>
      <c r="C1279" s="2">
        <f t="shared" si="114"/>
        <v>2.8919582689910586</v>
      </c>
      <c r="D1279" s="2">
        <f t="shared" si="116"/>
        <v>2.8108809612539787</v>
      </c>
      <c r="E1279" s="2">
        <f t="shared" si="115"/>
        <v>8.1077307737079884E-2</v>
      </c>
      <c r="F1279" s="2">
        <f t="shared" si="119"/>
        <v>0.14147397193685377</v>
      </c>
      <c r="G1279" s="2">
        <f t="shared" si="117"/>
        <v>-6.0396664199773881E-2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2.5871</v>
      </c>
      <c r="C1280" s="2">
        <f t="shared" si="114"/>
        <v>2.85396468914628</v>
      </c>
      <c r="D1280" s="2">
        <f t="shared" si="116"/>
        <v>2.7943045937536839</v>
      </c>
      <c r="E1280" s="2">
        <f t="shared" si="115"/>
        <v>5.9660095392596091E-2</v>
      </c>
      <c r="F1280" s="2">
        <f t="shared" si="119"/>
        <v>0.12511119662800224</v>
      </c>
      <c r="G1280" s="2">
        <f t="shared" si="117"/>
        <v>-6.5451101235406151E-2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2.5871</v>
      </c>
      <c r="C1281" s="2">
        <f t="shared" si="114"/>
        <v>2.821816275431468</v>
      </c>
      <c r="D1281" s="2">
        <f t="shared" si="116"/>
        <v>2.7789561053274849</v>
      </c>
      <c r="E1281" s="2">
        <f t="shared" si="115"/>
        <v>4.286017010398302E-2</v>
      </c>
      <c r="F1281" s="2">
        <f t="shared" si="119"/>
        <v>0.10866099132319841</v>
      </c>
      <c r="G1281" s="2">
        <f t="shared" si="117"/>
        <v>-6.5800821219215391E-2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2.6642999999999999</v>
      </c>
      <c r="C1282" s="2">
        <f t="shared" si="114"/>
        <v>2.7936137715189342</v>
      </c>
      <c r="D1282" s="2">
        <f t="shared" si="116"/>
        <v>2.770463060488412</v>
      </c>
      <c r="E1282" s="2">
        <f t="shared" si="115"/>
        <v>2.3150711030522242E-2</v>
      </c>
      <c r="F1282" s="2">
        <f t="shared" si="119"/>
        <v>9.1558935264663174E-2</v>
      </c>
      <c r="G1282" s="2">
        <f t="shared" si="117"/>
        <v>-6.8408224234140932E-2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2.6642999999999999</v>
      </c>
      <c r="C1283" s="2">
        <f t="shared" si="114"/>
        <v>2.769750114362175</v>
      </c>
      <c r="D1283" s="2">
        <f t="shared" si="116"/>
        <v>2.7625991300818633</v>
      </c>
      <c r="E1283" s="2">
        <f t="shared" si="115"/>
        <v>7.1509842803116896E-3</v>
      </c>
      <c r="F1283" s="2">
        <f t="shared" si="119"/>
        <v>7.4677345067792888E-2</v>
      </c>
      <c r="G1283" s="2">
        <f t="shared" si="117"/>
        <v>-6.7526360787481199E-2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2.6642999999999999</v>
      </c>
      <c r="C1284" s="2">
        <f t="shared" si="114"/>
        <v>2.7505577890756863</v>
      </c>
      <c r="D1284" s="2">
        <f t="shared" si="116"/>
        <v>2.7553177130387625</v>
      </c>
      <c r="E1284" s="2">
        <f t="shared" si="115"/>
        <v>-4.7599239630762291E-3</v>
      </c>
      <c r="F1284" s="2">
        <f t="shared" si="119"/>
        <v>5.8789891261619064E-2</v>
      </c>
      <c r="G1284" s="2">
        <f t="shared" si="117"/>
        <v>-6.35498152246953E-2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2.6642999999999999</v>
      </c>
      <c r="C1285" s="2">
        <f t="shared" si="114"/>
        <v>2.7333181292178881</v>
      </c>
      <c r="D1285" s="2">
        <f t="shared" si="116"/>
        <v>2.7485756602210767</v>
      </c>
      <c r="E1285" s="2">
        <f t="shared" si="115"/>
        <v>-1.5257531003188607E-2</v>
      </c>
      <c r="F1285" s="2">
        <f t="shared" si="119"/>
        <v>4.3980406808657529E-2</v>
      </c>
      <c r="G1285" s="2">
        <f t="shared" si="117"/>
        <v>-5.9237937811846136E-2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2.6642999999999999</v>
      </c>
      <c r="C1286" s="2">
        <f t="shared" si="114"/>
        <v>2.7187307247228283</v>
      </c>
      <c r="D1286" s="2">
        <f t="shared" si="116"/>
        <v>2.7423330187232193</v>
      </c>
      <c r="E1286" s="2">
        <f t="shared" si="115"/>
        <v>-2.3602294000391044E-2</v>
      </c>
      <c r="F1286" s="2">
        <f t="shared" si="119"/>
        <v>3.0463866646847818E-2</v>
      </c>
      <c r="G1286" s="2">
        <f t="shared" si="117"/>
        <v>-5.4066160647238862E-2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2.6642999999999999</v>
      </c>
      <c r="C1287" s="2">
        <f t="shared" si="114"/>
        <v>2.698479843996239</v>
      </c>
      <c r="D1287" s="2">
        <f t="shared" si="116"/>
        <v>2.736552795114092</v>
      </c>
      <c r="E1287" s="2">
        <f t="shared" si="115"/>
        <v>-3.8072951117853027E-2</v>
      </c>
      <c r="F1287" s="2">
        <f t="shared" si="119"/>
        <v>1.6756503093907651E-2</v>
      </c>
      <c r="G1287" s="2">
        <f t="shared" si="117"/>
        <v>-5.4829454211760678E-2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2.6385000000000001</v>
      </c>
      <c r="C1288" s="2">
        <f t="shared" si="114"/>
        <v>2.6813444833814328</v>
      </c>
      <c r="D1288" s="2">
        <f t="shared" si="116"/>
        <v>2.7292896251056407</v>
      </c>
      <c r="E1288" s="2">
        <f t="shared" si="115"/>
        <v>-4.7945141724207829E-2</v>
      </c>
      <c r="F1288" s="2">
        <f t="shared" si="119"/>
        <v>3.816174130284556E-3</v>
      </c>
      <c r="G1288" s="2">
        <f t="shared" si="117"/>
        <v>-5.1761315854492382E-2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2.6385000000000001</v>
      </c>
      <c r="C1289" s="2">
        <f t="shared" si="114"/>
        <v>2.6668453320919814</v>
      </c>
      <c r="D1289" s="2">
        <f t="shared" si="116"/>
        <v>2.7225644676904079</v>
      </c>
      <c r="E1289" s="2">
        <f t="shared" si="115"/>
        <v>-5.5719135598426561E-2</v>
      </c>
      <c r="F1289" s="2">
        <f t="shared" si="119"/>
        <v>-8.0908878154576681E-3</v>
      </c>
      <c r="G1289" s="2">
        <f t="shared" si="117"/>
        <v>-4.7628247782968897E-2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2.6385000000000001</v>
      </c>
      <c r="C1290" s="2">
        <f t="shared" si="114"/>
        <v>2.6545768194624455</v>
      </c>
      <c r="D1290" s="2">
        <f t="shared" si="116"/>
        <v>2.7163374700837113</v>
      </c>
      <c r="E1290" s="2">
        <f t="shared" si="115"/>
        <v>-6.1760650621265789E-2</v>
      </c>
      <c r="F1290" s="2">
        <f t="shared" si="119"/>
        <v>-1.8824840376619294E-2</v>
      </c>
      <c r="G1290" s="2">
        <f t="shared" si="117"/>
        <v>-4.2935810244646495E-2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2.7158000000000002</v>
      </c>
      <c r="C1291" s="2">
        <f t="shared" si="114"/>
        <v>2.6441957703143766</v>
      </c>
      <c r="D1291" s="2">
        <f t="shared" si="116"/>
        <v>2.7162976574849176</v>
      </c>
      <c r="E1291" s="2">
        <f t="shared" si="115"/>
        <v>-7.2101887170541001E-2</v>
      </c>
      <c r="F1291" s="2">
        <f t="shared" si="119"/>
        <v>-2.9480249735403634E-2</v>
      </c>
      <c r="G1291" s="2">
        <f t="shared" si="117"/>
        <v>-4.2621637435137368E-2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2.7993999999999999</v>
      </c>
      <c r="C1292" s="2">
        <f t="shared" si="114"/>
        <v>2.6472887287275495</v>
      </c>
      <c r="D1292" s="2">
        <f t="shared" si="116"/>
        <v>2.722453386560109</v>
      </c>
      <c r="E1292" s="2">
        <f t="shared" si="115"/>
        <v>-7.5164657832559545E-2</v>
      </c>
      <c r="F1292" s="2">
        <f t="shared" si="119"/>
        <v>-3.8617131354834813E-2</v>
      </c>
      <c r="G1292" s="2">
        <f t="shared" si="117"/>
        <v>-3.6547526477724732E-2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2.8831000000000002</v>
      </c>
      <c r="C1293" s="2">
        <f t="shared" si="114"/>
        <v>2.6499058473848498</v>
      </c>
      <c r="D1293" s="2">
        <f t="shared" si="116"/>
        <v>2.7343531357038051</v>
      </c>
      <c r="E1293" s="2">
        <f t="shared" si="115"/>
        <v>-8.4447288318955316E-2</v>
      </c>
      <c r="F1293" s="2">
        <f t="shared" si="119"/>
        <v>-4.7783162747658911E-2</v>
      </c>
      <c r="G1293" s="2">
        <f t="shared" si="117"/>
        <v>-3.6664125571296405E-2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3.0247000000000002</v>
      </c>
      <c r="C1294" s="2">
        <f t="shared" si="114"/>
        <v>2.6521203324025651</v>
      </c>
      <c r="D1294" s="2">
        <f t="shared" si="116"/>
        <v>2.7558603108368569</v>
      </c>
      <c r="E1294" s="2">
        <f t="shared" si="115"/>
        <v>-0.10373997843429184</v>
      </c>
      <c r="F1294" s="2">
        <f t="shared" si="119"/>
        <v>-5.8974525884985501E-2</v>
      </c>
      <c r="G1294" s="2">
        <f t="shared" si="117"/>
        <v>-4.4765452549306334E-2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3.2048999999999999</v>
      </c>
      <c r="C1295" s="2">
        <f t="shared" ref="C1295:C1358" si="120">$C$4*B1285+C1294*(1-$C$4)</f>
        <v>2.6539941274175551</v>
      </c>
      <c r="D1295" s="2">
        <f t="shared" si="116"/>
        <v>2.7891225100341268</v>
      </c>
      <c r="E1295" s="2">
        <f t="shared" si="115"/>
        <v>-0.13512838261657167</v>
      </c>
      <c r="F1295" s="2">
        <f t="shared" si="119"/>
        <v>-7.420529723130273E-2</v>
      </c>
      <c r="G1295" s="2">
        <f t="shared" si="117"/>
        <v>-6.0923085385268944E-2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3.3464</v>
      </c>
      <c r="C1296" s="2">
        <f t="shared" si="120"/>
        <v>2.6555796462763928</v>
      </c>
      <c r="D1296" s="2">
        <f t="shared" si="116"/>
        <v>2.8304023241056728</v>
      </c>
      <c r="E1296" s="2">
        <f t="shared" si="115"/>
        <v>-0.17482267782928007</v>
      </c>
      <c r="F1296" s="2">
        <f t="shared" si="119"/>
        <v>-9.4328773350898204E-2</v>
      </c>
      <c r="G1296" s="2">
        <f t="shared" si="117"/>
        <v>-8.0493904478381867E-2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3.1983999999999999</v>
      </c>
      <c r="C1297" s="2">
        <f t="shared" si="120"/>
        <v>2.6569212391569477</v>
      </c>
      <c r="D1297" s="2">
        <f t="shared" si="116"/>
        <v>2.8576614112089564</v>
      </c>
      <c r="E1297" s="2">
        <f t="shared" si="115"/>
        <v>-0.20074017205200878</v>
      </c>
      <c r="F1297" s="2">
        <f t="shared" si="119"/>
        <v>-0.11561105309112032</v>
      </c>
      <c r="G1297" s="2">
        <f t="shared" si="117"/>
        <v>-8.5129118960888456E-2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3.0568</v>
      </c>
      <c r="C1298" s="2">
        <f t="shared" si="120"/>
        <v>2.6540872023635709</v>
      </c>
      <c r="D1298" s="2">
        <f t="shared" si="116"/>
        <v>2.8724124177860708</v>
      </c>
      <c r="E1298" s="2">
        <f t="shared" si="115"/>
        <v>-0.21832521542249994</v>
      </c>
      <c r="F1298" s="2">
        <f t="shared" si="119"/>
        <v>-0.13615388555739627</v>
      </c>
      <c r="G1298" s="2">
        <f t="shared" si="117"/>
        <v>-8.2171329865103671E-2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3.0568</v>
      </c>
      <c r="C1299" s="2">
        <f t="shared" si="120"/>
        <v>2.6516891712307138</v>
      </c>
      <c r="D1299" s="2">
        <f t="shared" si="116"/>
        <v>2.8860707572093252</v>
      </c>
      <c r="E1299" s="2">
        <f t="shared" si="115"/>
        <v>-0.23438158597861136</v>
      </c>
      <c r="F1299" s="2">
        <f t="shared" si="119"/>
        <v>-0.15579942564163929</v>
      </c>
      <c r="G1299" s="2">
        <f t="shared" si="117"/>
        <v>-7.8582160336972073E-2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3.0568</v>
      </c>
      <c r="C1300" s="2">
        <f t="shared" si="120"/>
        <v>2.64966006796445</v>
      </c>
      <c r="D1300" s="2">
        <f t="shared" si="116"/>
        <v>2.8987173677864124</v>
      </c>
      <c r="E1300" s="2">
        <f t="shared" si="115"/>
        <v>-0.24905729982196245</v>
      </c>
      <c r="F1300" s="2">
        <f t="shared" si="119"/>
        <v>-0.17445100047770393</v>
      </c>
      <c r="G1300" s="2">
        <f t="shared" si="117"/>
        <v>-7.4606299344258525E-2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3.0568</v>
      </c>
      <c r="C1301" s="2">
        <f t="shared" si="120"/>
        <v>2.6598354421237653</v>
      </c>
      <c r="D1301" s="2">
        <f t="shared" si="116"/>
        <v>2.9104271923948266</v>
      </c>
      <c r="E1301" s="2">
        <f t="shared" si="115"/>
        <v>-0.25059175027106129</v>
      </c>
      <c r="F1301" s="2">
        <f t="shared" si="119"/>
        <v>-0.1896791504363754</v>
      </c>
      <c r="G1301" s="2">
        <f t="shared" si="117"/>
        <v>-6.0912599834685888E-2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6">
        <f>TITRES_STAT!D1305</f>
        <v>3.0568</v>
      </c>
      <c r="C1302" s="2">
        <f t="shared" si="120"/>
        <v>2.6813069125662627</v>
      </c>
      <c r="D1302" s="2">
        <f t="shared" si="116"/>
        <v>2.9212696225878028</v>
      </c>
      <c r="E1302" s="2">
        <f t="shared" si="115"/>
        <v>-0.23996271002154002</v>
      </c>
      <c r="F1302" s="2">
        <f t="shared" si="119"/>
        <v>-0.19973586235340832</v>
      </c>
      <c r="G1302" s="2">
        <f t="shared" si="117"/>
        <v>-4.0226847668131699E-2</v>
      </c>
      <c r="H1302" s="2" t="str">
        <f t="shared" si="118"/>
        <v>Hold</v>
      </c>
    </row>
    <row r="1303" spans="1:8" ht="13.5" x14ac:dyDescent="0.25">
      <c r="A1303" s="3">
        <f>TITRES_STAT!B1306</f>
        <v>43906</v>
      </c>
      <c r="B1303" s="6">
        <f>TITRES_STAT!D1306</f>
        <v>3.0568</v>
      </c>
      <c r="C1303" s="2">
        <f t="shared" si="120"/>
        <v>2.7123520029406838</v>
      </c>
      <c r="D1303" s="2">
        <f t="shared" si="116"/>
        <v>2.9313089098035214</v>
      </c>
      <c r="E1303" s="2">
        <f t="shared" si="115"/>
        <v>-0.21895690686283764</v>
      </c>
      <c r="F1303" s="2">
        <f t="shared" si="119"/>
        <v>-0.20358007125529418</v>
      </c>
      <c r="G1303" s="2">
        <f t="shared" si="117"/>
        <v>-1.5376835607543465E-2</v>
      </c>
      <c r="H1303" s="2" t="str">
        <f t="shared" si="118"/>
        <v>Hold</v>
      </c>
    </row>
    <row r="1304" spans="1:8" ht="13.5" x14ac:dyDescent="0.25">
      <c r="A1304" s="3">
        <f>TITRES_STAT!B1307</f>
        <v>43907</v>
      </c>
      <c r="B1304" s="6">
        <f>TITRES_STAT!D1307</f>
        <v>3.0568</v>
      </c>
      <c r="C1304" s="2">
        <f t="shared" si="120"/>
        <v>2.7604055409498094</v>
      </c>
      <c r="D1304" s="2">
        <f t="shared" si="116"/>
        <v>2.9406045461143719</v>
      </c>
      <c r="E1304" s="2">
        <f t="shared" si="115"/>
        <v>-0.18019900516456255</v>
      </c>
      <c r="F1304" s="2">
        <f t="shared" si="119"/>
        <v>-0.19890385803714786</v>
      </c>
      <c r="G1304" s="2">
        <f t="shared" si="117"/>
        <v>1.8704852872585304E-2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3.0568</v>
      </c>
      <c r="C1305" s="2">
        <f t="shared" si="120"/>
        <v>2.8287893038806078</v>
      </c>
      <c r="D1305" s="2">
        <f t="shared" si="116"/>
        <v>2.9492116167725668</v>
      </c>
      <c r="E1305" s="2">
        <f t="shared" si="115"/>
        <v>-0.12042231289195904</v>
      </c>
      <c r="F1305" s="2">
        <f t="shared" si="119"/>
        <v>-0.18320754900811009</v>
      </c>
      <c r="G1305" s="2">
        <f t="shared" si="117"/>
        <v>6.2785236116151055E-2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3.0568</v>
      </c>
      <c r="C1306" s="2">
        <f t="shared" si="120"/>
        <v>2.9084217186682064</v>
      </c>
      <c r="D1306" s="2">
        <f t="shared" si="116"/>
        <v>2.9571811266412658</v>
      </c>
      <c r="E1306" s="2">
        <f t="shared" si="115"/>
        <v>-4.8759407973059332E-2</v>
      </c>
      <c r="F1306" s="2">
        <f t="shared" si="119"/>
        <v>-0.15631792080109996</v>
      </c>
      <c r="G1306" s="2">
        <f t="shared" si="117"/>
        <v>0.10755851282804063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3.0568</v>
      </c>
      <c r="C1307" s="2">
        <f t="shared" si="120"/>
        <v>2.9530337619500209</v>
      </c>
      <c r="D1307" s="2">
        <f t="shared" si="116"/>
        <v>2.9645603024456166</v>
      </c>
      <c r="E1307" s="2">
        <f t="shared" si="115"/>
        <v>-1.1526540495595761E-2</v>
      </c>
      <c r="F1307" s="2">
        <f t="shared" si="119"/>
        <v>-0.12735964473999914</v>
      </c>
      <c r="G1307" s="2">
        <f t="shared" si="117"/>
        <v>0.11583310424440338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3.0568</v>
      </c>
      <c r="C1308" s="2">
        <f t="shared" si="120"/>
        <v>2.9689977985730946</v>
      </c>
      <c r="D1308" s="2">
        <f t="shared" si="116"/>
        <v>2.9713928726348304</v>
      </c>
      <c r="E1308" s="2">
        <f t="shared" ref="E1308:E1371" si="121">C1308-D1308</f>
        <v>-2.3950740617357802E-3</v>
      </c>
      <c r="F1308" s="2">
        <f t="shared" si="119"/>
        <v>-0.10236673060434648</v>
      </c>
      <c r="G1308" s="2">
        <f t="shared" si="117"/>
        <v>9.9971656542610698E-2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3.0568</v>
      </c>
      <c r="C1309" s="2">
        <f t="shared" si="120"/>
        <v>2.9825058295618492</v>
      </c>
      <c r="D1309" s="2">
        <f t="shared" ref="D1309:D1372" si="122">$D$4*B1309+(1-$D$4)*D1308</f>
        <v>2.9777193265137321</v>
      </c>
      <c r="E1309" s="2">
        <f t="shared" si="121"/>
        <v>4.7865030481171189E-3</v>
      </c>
      <c r="F1309" s="2">
        <f t="shared" si="119"/>
        <v>-8.0936083873853759E-2</v>
      </c>
      <c r="G1309" s="2">
        <f t="shared" si="117"/>
        <v>8.5722586921970878E-2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3.0568</v>
      </c>
      <c r="C1310" s="2">
        <f t="shared" si="120"/>
        <v>2.993935701936949</v>
      </c>
      <c r="D1310" s="2">
        <f t="shared" si="122"/>
        <v>2.9835771541793816</v>
      </c>
      <c r="E1310" s="2">
        <f t="shared" si="121"/>
        <v>1.0358547757567393E-2</v>
      </c>
      <c r="F1310" s="2">
        <f t="shared" si="119"/>
        <v>-6.2677157547569529E-2</v>
      </c>
      <c r="G1310" s="2">
        <f t="shared" si="117"/>
        <v>7.3035705305136922E-2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3.0568</v>
      </c>
      <c r="C1311" s="2">
        <f t="shared" si="120"/>
        <v>3.0036071324081877</v>
      </c>
      <c r="D1311" s="2">
        <f t="shared" si="122"/>
        <v>2.9890010686846127</v>
      </c>
      <c r="E1311" s="2">
        <f t="shared" si="121"/>
        <v>1.460606372357498E-2</v>
      </c>
      <c r="F1311" s="2">
        <f t="shared" si="119"/>
        <v>-4.7220513293340628E-2</v>
      </c>
      <c r="G1311" s="2">
        <f t="shared" si="117"/>
        <v>6.1826577016915608E-2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3.0568</v>
      </c>
      <c r="C1312" s="2">
        <f t="shared" si="120"/>
        <v>3.0117906504992358</v>
      </c>
      <c r="D1312" s="2">
        <f t="shared" si="122"/>
        <v>2.9940232117450121</v>
      </c>
      <c r="E1312" s="2">
        <f t="shared" si="121"/>
        <v>1.7767438754223708E-2</v>
      </c>
      <c r="F1312" s="2">
        <f t="shared" si="119"/>
        <v>-3.4222922883827764E-2</v>
      </c>
      <c r="G1312" s="2">
        <f t="shared" si="117"/>
        <v>5.1990361638051472E-2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3.0568</v>
      </c>
      <c r="C1313" s="2">
        <f t="shared" si="120"/>
        <v>3.0187151658070457</v>
      </c>
      <c r="D1313" s="2">
        <f t="shared" si="122"/>
        <v>2.9986733442083446</v>
      </c>
      <c r="E1313" s="2">
        <f t="shared" si="121"/>
        <v>2.0041821598701048E-2</v>
      </c>
      <c r="F1313" s="2">
        <f t="shared" si="119"/>
        <v>-2.3369973987322001E-2</v>
      </c>
      <c r="G1313" s="2">
        <f t="shared" si="117"/>
        <v>4.3411795586023053E-2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3.0568</v>
      </c>
      <c r="C1314" s="2">
        <f t="shared" si="120"/>
        <v>3.0245743710675002</v>
      </c>
      <c r="D1314" s="2">
        <f t="shared" si="122"/>
        <v>3.002979022415134</v>
      </c>
      <c r="E1314" s="2">
        <f t="shared" si="121"/>
        <v>2.159534865236612E-2</v>
      </c>
      <c r="F1314" s="2">
        <f t="shared" si="119"/>
        <v>-1.4376909459384375E-2</v>
      </c>
      <c r="G1314" s="2">
        <f t="shared" si="117"/>
        <v>3.5972258111750491E-2</v>
      </c>
      <c r="H1314" s="2" t="str">
        <f t="shared" si="118"/>
        <v>Sell</v>
      </c>
    </row>
    <row r="1315" spans="1:8" ht="13.5" x14ac:dyDescent="0.25">
      <c r="A1315" s="3">
        <f>TITRES_STAT!B1318</f>
        <v>43923</v>
      </c>
      <c r="B1315" s="6">
        <f>TITRES_STAT!D1318</f>
        <v>3.0568</v>
      </c>
      <c r="C1315" s="2">
        <f t="shared" si="120"/>
        <v>3.0295321601340386</v>
      </c>
      <c r="D1315" s="2">
        <f t="shared" si="122"/>
        <v>3.0069657614954948</v>
      </c>
      <c r="E1315" s="2">
        <f t="shared" si="121"/>
        <v>2.2566398638543816E-2</v>
      </c>
      <c r="F1315" s="2">
        <f t="shared" si="119"/>
        <v>-6.988247839798737E-3</v>
      </c>
      <c r="G1315" s="2">
        <f t="shared" si="117"/>
        <v>2.9554646478342553E-2</v>
      </c>
      <c r="H1315" s="2" t="str">
        <f t="shared" si="118"/>
        <v>Sell</v>
      </c>
    </row>
    <row r="1316" spans="1:8" ht="13.5" x14ac:dyDescent="0.25">
      <c r="A1316" s="3">
        <f>TITRES_STAT!B1319</f>
        <v>43924</v>
      </c>
      <c r="B1316" s="6">
        <f>TITRES_STAT!D1319</f>
        <v>3.0568</v>
      </c>
      <c r="C1316" s="2">
        <f t="shared" si="120"/>
        <v>3.0337272124211094</v>
      </c>
      <c r="D1316" s="2">
        <f t="shared" si="122"/>
        <v>3.0106571865699028</v>
      </c>
      <c r="E1316" s="2">
        <f t="shared" si="121"/>
        <v>2.3070025851206655E-2</v>
      </c>
      <c r="F1316" s="2">
        <f t="shared" si="119"/>
        <v>-9.7659310159765866E-4</v>
      </c>
      <c r="G1316" s="2">
        <f t="shared" ref="G1316:G1379" si="123">E1316-F1316</f>
        <v>2.4046618952804313E-2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43927</v>
      </c>
      <c r="B1317" s="6">
        <f>TITRES_STAT!D1320</f>
        <v>3.0568</v>
      </c>
      <c r="C1317" s="2">
        <f t="shared" si="120"/>
        <v>3.0372768720486309</v>
      </c>
      <c r="D1317" s="2">
        <f t="shared" si="122"/>
        <v>3.01407517274991</v>
      </c>
      <c r="E1317" s="2">
        <f t="shared" si="121"/>
        <v>2.3201699298720957E-2</v>
      </c>
      <c r="F1317" s="2">
        <f t="shared" ref="F1317:F1380" si="125">(E1317*(2/(10)))+((1-(2/10))*F1316)</f>
        <v>3.859065378466065E-3</v>
      </c>
      <c r="G1317" s="2">
        <f t="shared" si="123"/>
        <v>1.9342633920254891E-2</v>
      </c>
      <c r="H1317" s="2" t="str">
        <f t="shared" si="124"/>
        <v>Sell</v>
      </c>
    </row>
    <row r="1318" spans="1:8" ht="13.5" x14ac:dyDescent="0.25">
      <c r="A1318" s="3">
        <f>TITRES_STAT!B1321</f>
        <v>43928</v>
      </c>
      <c r="B1318" s="6">
        <f>TITRES_STAT!D1321</f>
        <v>3.0568</v>
      </c>
      <c r="C1318" s="2">
        <f t="shared" si="120"/>
        <v>3.0402804301949953</v>
      </c>
      <c r="D1318" s="2">
        <f t="shared" si="122"/>
        <v>3.0172399747684353</v>
      </c>
      <c r="E1318" s="2">
        <f t="shared" si="121"/>
        <v>2.3040455426559969E-2</v>
      </c>
      <c r="F1318" s="2">
        <f t="shared" si="125"/>
        <v>7.6953433880848467E-3</v>
      </c>
      <c r="G1318" s="2">
        <f t="shared" si="123"/>
        <v>1.5345112038475123E-2</v>
      </c>
      <c r="H1318" s="2" t="str">
        <f t="shared" si="124"/>
        <v>Sell</v>
      </c>
    </row>
    <row r="1319" spans="1:8" ht="13.5" x14ac:dyDescent="0.25">
      <c r="A1319" s="3">
        <f>TITRES_STAT!B1322</f>
        <v>43929</v>
      </c>
      <c r="B1319" s="6">
        <f>TITRES_STAT!D1322</f>
        <v>3.0568</v>
      </c>
      <c r="C1319" s="2">
        <f t="shared" si="120"/>
        <v>3.0428219024726881</v>
      </c>
      <c r="D1319" s="2">
        <f t="shared" si="122"/>
        <v>3.0201703470078107</v>
      </c>
      <c r="E1319" s="2">
        <f t="shared" si="121"/>
        <v>2.2651555464877404E-2</v>
      </c>
      <c r="F1319" s="2">
        <f t="shared" si="125"/>
        <v>1.0686585803443359E-2</v>
      </c>
      <c r="G1319" s="2">
        <f t="shared" si="123"/>
        <v>1.1964969661434045E-2</v>
      </c>
      <c r="H1319" s="2" t="str">
        <f t="shared" si="124"/>
        <v>Sell</v>
      </c>
    </row>
    <row r="1320" spans="1:8" ht="13.5" x14ac:dyDescent="0.25">
      <c r="A1320" s="3">
        <f>TITRES_STAT!B1323</f>
        <v>43934</v>
      </c>
      <c r="B1320" s="6">
        <f>TITRES_STAT!D1323</f>
        <v>3.0568</v>
      </c>
      <c r="C1320" s="2">
        <f t="shared" si="120"/>
        <v>3.0449723790153516</v>
      </c>
      <c r="D1320" s="2">
        <f t="shared" si="122"/>
        <v>3.0228836546368618</v>
      </c>
      <c r="E1320" s="2">
        <f t="shared" si="121"/>
        <v>2.2088724378489744E-2</v>
      </c>
      <c r="F1320" s="2">
        <f t="shared" si="125"/>
        <v>1.2967013518452634E-2</v>
      </c>
      <c r="G1320" s="2">
        <f t="shared" si="123"/>
        <v>9.1217108600371091E-3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6">
        <f>TITRES_STAT!D1324</f>
        <v>3.0568</v>
      </c>
      <c r="C1321" s="2">
        <f t="shared" si="120"/>
        <v>3.0467920130129897</v>
      </c>
      <c r="D1321" s="2">
        <f t="shared" si="122"/>
        <v>3.0253959765156129</v>
      </c>
      <c r="E1321" s="2">
        <f t="shared" si="121"/>
        <v>2.1396036497376869E-2</v>
      </c>
      <c r="F1321" s="2">
        <f t="shared" si="125"/>
        <v>1.4652818114237482E-2</v>
      </c>
      <c r="G1321" s="2">
        <f t="shared" si="123"/>
        <v>6.743218383139387E-3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3.0568</v>
      </c>
      <c r="C1322" s="2">
        <f t="shared" si="120"/>
        <v>3.0483317033186834</v>
      </c>
      <c r="D1322" s="2">
        <f t="shared" si="122"/>
        <v>3.0277222004774194</v>
      </c>
      <c r="E1322" s="2">
        <f t="shared" si="121"/>
        <v>2.060950284126406E-2</v>
      </c>
      <c r="F1322" s="2">
        <f t="shared" si="125"/>
        <v>1.5844155059642796E-2</v>
      </c>
      <c r="G1322" s="2">
        <f t="shared" si="123"/>
        <v>4.7653477816212639E-3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3.0568</v>
      </c>
      <c r="C1323" s="2">
        <f t="shared" si="120"/>
        <v>3.049634518192732</v>
      </c>
      <c r="D1323" s="2">
        <f t="shared" si="122"/>
        <v>3.0298761115531661</v>
      </c>
      <c r="E1323" s="2">
        <f t="shared" si="121"/>
        <v>1.9758406639565962E-2</v>
      </c>
      <c r="F1323" s="2">
        <f t="shared" si="125"/>
        <v>1.6627005375627429E-2</v>
      </c>
      <c r="G1323" s="2">
        <f t="shared" si="123"/>
        <v>3.1314012639385332E-3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3.0568</v>
      </c>
      <c r="C1324" s="2">
        <f t="shared" si="120"/>
        <v>3.0507369000092348</v>
      </c>
      <c r="D1324" s="2">
        <f t="shared" si="122"/>
        <v>3.031870473660339</v>
      </c>
      <c r="E1324" s="2">
        <f t="shared" si="121"/>
        <v>1.8866426348895793E-2</v>
      </c>
      <c r="F1324" s="2">
        <f t="shared" si="125"/>
        <v>1.7074889570281103E-2</v>
      </c>
      <c r="G1324" s="2">
        <f t="shared" si="123"/>
        <v>1.7915367786146899E-3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3.0568</v>
      </c>
      <c r="C1325" s="2">
        <f t="shared" si="120"/>
        <v>3.0516696846231985</v>
      </c>
      <c r="D1325" s="2">
        <f t="shared" si="122"/>
        <v>3.0337171052410548</v>
      </c>
      <c r="E1325" s="2">
        <f t="shared" si="121"/>
        <v>1.7952579382143785E-2</v>
      </c>
      <c r="F1325" s="2">
        <f t="shared" si="125"/>
        <v>1.7250427532653642E-2</v>
      </c>
      <c r="G1325" s="2">
        <f t="shared" si="123"/>
        <v>7.0215184949014298E-4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3.0568</v>
      </c>
      <c r="C1326" s="2">
        <f t="shared" si="120"/>
        <v>3.0524589639119371</v>
      </c>
      <c r="D1326" s="2">
        <f t="shared" si="122"/>
        <v>3.035426949297273</v>
      </c>
      <c r="E1326" s="2">
        <f t="shared" si="121"/>
        <v>1.7032014614664082E-2</v>
      </c>
      <c r="F1326" s="2">
        <f t="shared" si="125"/>
        <v>1.7206744949055733E-2</v>
      </c>
      <c r="G1326" s="2">
        <f t="shared" si="123"/>
        <v>-1.747303343916512E-4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3.0568</v>
      </c>
      <c r="C1327" s="2">
        <f t="shared" si="120"/>
        <v>3.0531268156177926</v>
      </c>
      <c r="D1327" s="2">
        <f t="shared" si="122"/>
        <v>3.037010138238216</v>
      </c>
      <c r="E1327" s="2">
        <f t="shared" si="121"/>
        <v>1.6116677379576672E-2</v>
      </c>
      <c r="F1327" s="2">
        <f t="shared" si="125"/>
        <v>1.6988731435159922E-2</v>
      </c>
      <c r="G1327" s="2">
        <f t="shared" si="123"/>
        <v>-8.7205405558325039E-4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3.0568</v>
      </c>
      <c r="C1328" s="2">
        <f t="shared" si="120"/>
        <v>3.053691920907363</v>
      </c>
      <c r="D1328" s="2">
        <f t="shared" si="122"/>
        <v>3.0384760539242741</v>
      </c>
      <c r="E1328" s="2">
        <f t="shared" si="121"/>
        <v>1.5215866983088855E-2</v>
      </c>
      <c r="F1328" s="2">
        <f t="shared" si="125"/>
        <v>1.663415854474571E-2</v>
      </c>
      <c r="G1328" s="2">
        <f t="shared" si="123"/>
        <v>-1.418291561656855E-3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3.0568</v>
      </c>
      <c r="C1329" s="2">
        <f t="shared" si="120"/>
        <v>3.0541700869216148</v>
      </c>
      <c r="D1329" s="2">
        <f t="shared" si="122"/>
        <v>3.0398333832632169</v>
      </c>
      <c r="E1329" s="2">
        <f t="shared" si="121"/>
        <v>1.4336703658397898E-2</v>
      </c>
      <c r="F1329" s="2">
        <f t="shared" si="125"/>
        <v>1.617466756747615E-2</v>
      </c>
      <c r="G1329" s="2">
        <f t="shared" si="123"/>
        <v>-1.8379639090782517E-3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3.0568</v>
      </c>
      <c r="C1330" s="2">
        <f t="shared" si="120"/>
        <v>3.0545746889336742</v>
      </c>
      <c r="D1330" s="2">
        <f t="shared" si="122"/>
        <v>3.041090169688164</v>
      </c>
      <c r="E1330" s="2">
        <f t="shared" si="121"/>
        <v>1.3484519245510196E-2</v>
      </c>
      <c r="F1330" s="2">
        <f t="shared" si="125"/>
        <v>1.5636637903082957E-2</v>
      </c>
      <c r="G1330" s="2">
        <f t="shared" si="123"/>
        <v>-2.1521186575727616E-3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3.0568</v>
      </c>
      <c r="C1331" s="2">
        <f t="shared" si="120"/>
        <v>3.0549170444823397</v>
      </c>
      <c r="D1331" s="2">
        <f t="shared" si="122"/>
        <v>3.0422538608223744</v>
      </c>
      <c r="E1331" s="2">
        <f t="shared" si="121"/>
        <v>1.2663183659965327E-2</v>
      </c>
      <c r="F1331" s="2">
        <f t="shared" si="125"/>
        <v>1.5041947054459433E-2</v>
      </c>
      <c r="G1331" s="2">
        <f t="shared" si="123"/>
        <v>-2.3787633944941065E-3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3.0568</v>
      </c>
      <c r="C1332" s="2">
        <f t="shared" si="120"/>
        <v>3.0552067299465953</v>
      </c>
      <c r="D1332" s="2">
        <f t="shared" si="122"/>
        <v>3.0433313526133099</v>
      </c>
      <c r="E1332" s="2">
        <f t="shared" si="121"/>
        <v>1.1875377333285364E-2</v>
      </c>
      <c r="F1332" s="2">
        <f t="shared" si="125"/>
        <v>1.440863311022462E-2</v>
      </c>
      <c r="G1332" s="2">
        <f t="shared" si="123"/>
        <v>-2.5332557769392559E-3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3.0568</v>
      </c>
      <c r="C1333" s="2">
        <f t="shared" si="120"/>
        <v>3.0554518484163498</v>
      </c>
      <c r="D1333" s="2">
        <f t="shared" si="122"/>
        <v>3.0443290301975092</v>
      </c>
      <c r="E1333" s="2">
        <f t="shared" si="121"/>
        <v>1.1122818218840536E-2</v>
      </c>
      <c r="F1333" s="2">
        <f t="shared" si="125"/>
        <v>1.3751470131947803E-2</v>
      </c>
      <c r="G1333" s="2">
        <f t="shared" si="123"/>
        <v>-2.6286519131072678E-3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2.9666999999999999</v>
      </c>
      <c r="C1334" s="2">
        <f t="shared" si="120"/>
        <v>3.0556592563522957</v>
      </c>
      <c r="D1334" s="2">
        <f t="shared" si="122"/>
        <v>3.0385787316643604</v>
      </c>
      <c r="E1334" s="2">
        <f t="shared" si="121"/>
        <v>1.7080524687935306E-2</v>
      </c>
      <c r="F1334" s="2">
        <f t="shared" si="125"/>
        <v>1.4417281043145306E-2</v>
      </c>
      <c r="G1334" s="2">
        <f t="shared" si="123"/>
        <v>2.6632436447900001E-3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2.9666999999999999</v>
      </c>
      <c r="C1335" s="2">
        <f t="shared" si="120"/>
        <v>3.0558347553750194</v>
      </c>
      <c r="D1335" s="2">
        <f t="shared" si="122"/>
        <v>3.0332543811707042</v>
      </c>
      <c r="E1335" s="2">
        <f t="shared" si="121"/>
        <v>2.2580374204315135E-2</v>
      </c>
      <c r="F1335" s="2">
        <f t="shared" si="125"/>
        <v>1.6049899675379273E-2</v>
      </c>
      <c r="G1335" s="2">
        <f t="shared" si="123"/>
        <v>6.5304745289358618E-3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2.8831000000000002</v>
      </c>
      <c r="C1336" s="2">
        <f t="shared" si="120"/>
        <v>3.0559832545480932</v>
      </c>
      <c r="D1336" s="2">
        <f t="shared" si="122"/>
        <v>3.0221318344173191</v>
      </c>
      <c r="E1336" s="2">
        <f t="shared" si="121"/>
        <v>3.3851420130774024E-2</v>
      </c>
      <c r="F1336" s="2">
        <f t="shared" si="125"/>
        <v>1.9610203766458223E-2</v>
      </c>
      <c r="G1336" s="2">
        <f t="shared" si="123"/>
        <v>1.4241216364315801E-2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2.9666999999999999</v>
      </c>
      <c r="C1337" s="2">
        <f t="shared" si="120"/>
        <v>3.0561089076945405</v>
      </c>
      <c r="D1337" s="2">
        <f t="shared" si="122"/>
        <v>3.0180257726086288</v>
      </c>
      <c r="E1337" s="2">
        <f t="shared" si="121"/>
        <v>3.8083135085911657E-2</v>
      </c>
      <c r="F1337" s="2">
        <f t="shared" si="125"/>
        <v>2.3304790030348913E-2</v>
      </c>
      <c r="G1337" s="2">
        <f t="shared" si="123"/>
        <v>1.4778345055562744E-2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2.9666999999999999</v>
      </c>
      <c r="C1338" s="2">
        <f t="shared" si="120"/>
        <v>3.0562152295876879</v>
      </c>
      <c r="D1338" s="2">
        <f t="shared" si="122"/>
        <v>3.014223863526508</v>
      </c>
      <c r="E1338" s="2">
        <f t="shared" si="121"/>
        <v>4.1991366061179924E-2</v>
      </c>
      <c r="F1338" s="2">
        <f t="shared" si="125"/>
        <v>2.7042105236515117E-2</v>
      </c>
      <c r="G1338" s="2">
        <f t="shared" si="123"/>
        <v>1.4949260824664808E-2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2.8959999999999999</v>
      </c>
      <c r="C1339" s="2">
        <f t="shared" si="120"/>
        <v>3.0563051942665052</v>
      </c>
      <c r="D1339" s="2">
        <f t="shared" si="122"/>
        <v>3.0054665403023222</v>
      </c>
      <c r="E1339" s="2">
        <f t="shared" si="121"/>
        <v>5.0838653964182967E-2</v>
      </c>
      <c r="F1339" s="2">
        <f t="shared" si="125"/>
        <v>3.1801414982048692E-2</v>
      </c>
      <c r="G1339" s="2">
        <f t="shared" si="123"/>
        <v>1.9037238982134275E-2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2.8959999999999999</v>
      </c>
      <c r="C1340" s="2">
        <f t="shared" si="120"/>
        <v>3.0563813182255042</v>
      </c>
      <c r="D1340" s="2">
        <f t="shared" si="122"/>
        <v>2.9973579076873351</v>
      </c>
      <c r="E1340" s="2">
        <f t="shared" si="121"/>
        <v>5.9023410538169063E-2</v>
      </c>
      <c r="F1340" s="2">
        <f t="shared" si="125"/>
        <v>3.7245814093272767E-2</v>
      </c>
      <c r="G1340" s="2">
        <f t="shared" si="123"/>
        <v>2.1777596444896297E-2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2.8959999999999999</v>
      </c>
      <c r="C1341" s="2">
        <f t="shared" si="120"/>
        <v>3.0564457308061956</v>
      </c>
      <c r="D1341" s="2">
        <f t="shared" si="122"/>
        <v>2.9898499145253101</v>
      </c>
      <c r="E1341" s="2">
        <f t="shared" si="121"/>
        <v>6.6595816280885511E-2</v>
      </c>
      <c r="F1341" s="2">
        <f t="shared" si="125"/>
        <v>4.3115814530795313E-2</v>
      </c>
      <c r="G1341" s="2">
        <f t="shared" si="123"/>
        <v>2.3480001750090199E-2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2.8959999999999999</v>
      </c>
      <c r="C1342" s="2">
        <f t="shared" si="120"/>
        <v>3.0565002337590887</v>
      </c>
      <c r="D1342" s="2">
        <f t="shared" si="122"/>
        <v>2.9828980690049165</v>
      </c>
      <c r="E1342" s="2">
        <f t="shared" si="121"/>
        <v>7.360216475417225E-2</v>
      </c>
      <c r="F1342" s="2">
        <f t="shared" si="125"/>
        <v>4.9213084575470703E-2</v>
      </c>
      <c r="G1342" s="2">
        <f t="shared" si="123"/>
        <v>2.4389080178701547E-2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2.8123</v>
      </c>
      <c r="C1343" s="2">
        <f t="shared" si="120"/>
        <v>3.0565463516423059</v>
      </c>
      <c r="D1343" s="2">
        <f t="shared" si="122"/>
        <v>2.9702611750045524</v>
      </c>
      <c r="E1343" s="2">
        <f t="shared" si="121"/>
        <v>8.628517663775348E-2</v>
      </c>
      <c r="F1343" s="2">
        <f t="shared" si="125"/>
        <v>5.6627502987927264E-2</v>
      </c>
      <c r="G1343" s="2">
        <f t="shared" si="123"/>
        <v>2.9657673649826216E-2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2.8123</v>
      </c>
      <c r="C1344" s="2">
        <f t="shared" si="120"/>
        <v>3.0427238360050279</v>
      </c>
      <c r="D1344" s="2">
        <f t="shared" si="122"/>
        <v>2.9585603472264377</v>
      </c>
      <c r="E1344" s="2">
        <f t="shared" si="121"/>
        <v>8.4163488778590256E-2</v>
      </c>
      <c r="F1344" s="2">
        <f t="shared" si="125"/>
        <v>6.2134700146059867E-2</v>
      </c>
      <c r="G1344" s="2">
        <f t="shared" si="123"/>
        <v>2.202878863253039E-2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2.8123</v>
      </c>
      <c r="C1345" s="2">
        <f t="shared" si="120"/>
        <v>3.0310278612350237</v>
      </c>
      <c r="D1345" s="2">
        <f t="shared" si="122"/>
        <v>2.9477262474318868</v>
      </c>
      <c r="E1345" s="2">
        <f t="shared" si="121"/>
        <v>8.3301613803136831E-2</v>
      </c>
      <c r="F1345" s="2">
        <f t="shared" si="125"/>
        <v>6.6368082877475268E-2</v>
      </c>
      <c r="G1345" s="2">
        <f t="shared" si="123"/>
        <v>1.6933530925661563E-2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6">
        <f>TITRES_STAT!D1349</f>
        <v>2.8123</v>
      </c>
      <c r="C1346" s="2">
        <f t="shared" si="120"/>
        <v>3.0082697287373277</v>
      </c>
      <c r="D1346" s="2">
        <f t="shared" si="122"/>
        <v>2.9376946735480436</v>
      </c>
      <c r="E1346" s="2">
        <f t="shared" si="121"/>
        <v>7.0575055189284086E-2</v>
      </c>
      <c r="F1346" s="2">
        <f t="shared" si="125"/>
        <v>6.7209477339837037E-2</v>
      </c>
      <c r="G1346" s="2">
        <f t="shared" si="123"/>
        <v>3.365577849447049E-3</v>
      </c>
      <c r="H1346" s="2" t="str">
        <f t="shared" si="124"/>
        <v>Sell</v>
      </c>
    </row>
    <row r="1347" spans="1:8" ht="13.5" x14ac:dyDescent="0.25">
      <c r="A1347" s="3">
        <f>TITRES_STAT!B1350</f>
        <v>43972</v>
      </c>
      <c r="B1347" s="6">
        <f>TITRES_STAT!D1350</f>
        <v>2.8123</v>
      </c>
      <c r="C1347" s="2">
        <f t="shared" si="120"/>
        <v>3.0018743858546619</v>
      </c>
      <c r="D1347" s="2">
        <f t="shared" si="122"/>
        <v>2.9284061792111515</v>
      </c>
      <c r="E1347" s="2">
        <f t="shared" si="121"/>
        <v>7.3468206643510392E-2</v>
      </c>
      <c r="F1347" s="2">
        <f t="shared" si="125"/>
        <v>6.8461223200571714E-2</v>
      </c>
      <c r="G1347" s="2">
        <f t="shared" si="123"/>
        <v>5.0069834429386784E-3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2.7286000000000001</v>
      </c>
      <c r="C1348" s="2">
        <f t="shared" si="120"/>
        <v>2.9964629418770214</v>
      </c>
      <c r="D1348" s="2">
        <f t="shared" si="122"/>
        <v>2.9136057214918067</v>
      </c>
      <c r="E1348" s="2">
        <f t="shared" si="121"/>
        <v>8.2857220385214703E-2</v>
      </c>
      <c r="F1348" s="2">
        <f t="shared" si="125"/>
        <v>7.1340422637500317E-2</v>
      </c>
      <c r="G1348" s="2">
        <f t="shared" si="123"/>
        <v>1.1516797747714386E-2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2.7286000000000001</v>
      </c>
      <c r="C1349" s="2">
        <f t="shared" si="120"/>
        <v>2.981007104665172</v>
      </c>
      <c r="D1349" s="2">
        <f t="shared" si="122"/>
        <v>2.8999015939738948</v>
      </c>
      <c r="E1349" s="2">
        <f t="shared" si="121"/>
        <v>8.1105510691277249E-2</v>
      </c>
      <c r="F1349" s="2">
        <f t="shared" si="125"/>
        <v>7.3293440248255709E-2</v>
      </c>
      <c r="G1349" s="2">
        <f t="shared" si="123"/>
        <v>7.8120704430215404E-3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2.7286000000000001</v>
      </c>
      <c r="C1350" s="2">
        <f t="shared" si="120"/>
        <v>2.9679290885628378</v>
      </c>
      <c r="D1350" s="2">
        <f t="shared" si="122"/>
        <v>2.8872125870128653</v>
      </c>
      <c r="E1350" s="2">
        <f t="shared" si="121"/>
        <v>8.0716501549972453E-2</v>
      </c>
      <c r="F1350" s="2">
        <f t="shared" si="125"/>
        <v>7.4778052508599063E-2</v>
      </c>
      <c r="G1350" s="2">
        <f t="shared" si="123"/>
        <v>5.9384490413733892E-3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2.7286000000000001</v>
      </c>
      <c r="C1351" s="2">
        <f t="shared" si="120"/>
        <v>2.956863074937786</v>
      </c>
      <c r="D1351" s="2">
        <f t="shared" si="122"/>
        <v>2.8754635064933938</v>
      </c>
      <c r="E1351" s="2">
        <f t="shared" si="121"/>
        <v>8.1399568444392223E-2</v>
      </c>
      <c r="F1351" s="2">
        <f t="shared" si="125"/>
        <v>7.6102355695757698E-2</v>
      </c>
      <c r="G1351" s="2">
        <f t="shared" si="123"/>
        <v>5.297212748634525E-3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2.7286000000000001</v>
      </c>
      <c r="C1352" s="2">
        <f t="shared" si="120"/>
        <v>2.9474995249473577</v>
      </c>
      <c r="D1352" s="2">
        <f t="shared" si="122"/>
        <v>2.8645847282346235</v>
      </c>
      <c r="E1352" s="2">
        <f t="shared" si="121"/>
        <v>8.2914796712734162E-2</v>
      </c>
      <c r="F1352" s="2">
        <f t="shared" si="125"/>
        <v>7.7464843899152994E-2</v>
      </c>
      <c r="G1352" s="2">
        <f t="shared" si="123"/>
        <v>5.4499528135811687E-3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2.7286000000000001</v>
      </c>
      <c r="C1353" s="2">
        <f t="shared" si="120"/>
        <v>2.9266995980323793</v>
      </c>
      <c r="D1353" s="2">
        <f t="shared" si="122"/>
        <v>2.8545117854024289</v>
      </c>
      <c r="E1353" s="2">
        <f t="shared" si="121"/>
        <v>7.2187812629950443E-2</v>
      </c>
      <c r="F1353" s="2">
        <f t="shared" si="125"/>
        <v>7.6409437645312481E-2</v>
      </c>
      <c r="G1353" s="2">
        <f t="shared" si="123"/>
        <v>-4.2216250153620377E-3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2.7286000000000001</v>
      </c>
      <c r="C1354" s="2">
        <f t="shared" si="120"/>
        <v>2.9090996598735517</v>
      </c>
      <c r="D1354" s="2">
        <f t="shared" si="122"/>
        <v>2.8451849864837304</v>
      </c>
      <c r="E1354" s="2">
        <f t="shared" si="121"/>
        <v>6.3914673389821264E-2</v>
      </c>
      <c r="F1354" s="2">
        <f t="shared" si="125"/>
        <v>7.3910484794214235E-2</v>
      </c>
      <c r="G1354" s="2">
        <f t="shared" si="123"/>
        <v>-9.9958114043929708E-3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2.7029000000000001</v>
      </c>
      <c r="C1355" s="2">
        <f t="shared" si="120"/>
        <v>2.8942074045083896</v>
      </c>
      <c r="D1355" s="2">
        <f t="shared" si="122"/>
        <v>2.8346453578553059</v>
      </c>
      <c r="E1355" s="2">
        <f t="shared" si="121"/>
        <v>5.9562046653083733E-2</v>
      </c>
      <c r="F1355" s="2">
        <f t="shared" si="125"/>
        <v>7.1040797165988129E-2</v>
      </c>
      <c r="G1355" s="2">
        <f t="shared" si="123"/>
        <v>-1.1478750512904395E-2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2.7029000000000001</v>
      </c>
      <c r="C1356" s="2">
        <f t="shared" si="120"/>
        <v>2.8816062653532528</v>
      </c>
      <c r="D1356" s="2">
        <f t="shared" si="122"/>
        <v>2.8248864424586162</v>
      </c>
      <c r="E1356" s="2">
        <f t="shared" si="121"/>
        <v>5.6719822894636618E-2</v>
      </c>
      <c r="F1356" s="2">
        <f t="shared" si="125"/>
        <v>6.8176602311717835E-2</v>
      </c>
      <c r="G1356" s="2">
        <f t="shared" si="123"/>
        <v>-1.1456779417081217E-2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2.7029000000000001</v>
      </c>
      <c r="C1357" s="2">
        <f t="shared" si="120"/>
        <v>2.8709437629912138</v>
      </c>
      <c r="D1357" s="2">
        <f t="shared" si="122"/>
        <v>2.8158504096839039</v>
      </c>
      <c r="E1357" s="2">
        <f t="shared" si="121"/>
        <v>5.5093353307309911E-2</v>
      </c>
      <c r="F1357" s="2">
        <f t="shared" si="125"/>
        <v>6.5559952510836253E-2</v>
      </c>
      <c r="G1357" s="2">
        <f t="shared" si="123"/>
        <v>-1.0466599203526342E-2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2.7029000000000001</v>
      </c>
      <c r="C1358" s="2">
        <f t="shared" si="120"/>
        <v>2.8490447225310271</v>
      </c>
      <c r="D1358" s="2">
        <f t="shared" si="122"/>
        <v>2.8074837126702814</v>
      </c>
      <c r="E1358" s="2">
        <f t="shared" si="121"/>
        <v>4.1561009860745735E-2</v>
      </c>
      <c r="F1358" s="2">
        <f t="shared" si="125"/>
        <v>6.0760163980818155E-2</v>
      </c>
      <c r="G1358" s="2">
        <f t="shared" si="123"/>
        <v>-1.919915412007242E-2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2.7029000000000001</v>
      </c>
      <c r="C1359" s="2">
        <f t="shared" ref="C1359:C1422" si="126">$C$4*B1349+C1358*(1-$C$4)</f>
        <v>2.8305147652185614</v>
      </c>
      <c r="D1359" s="2">
        <f t="shared" si="122"/>
        <v>2.799736770991001</v>
      </c>
      <c r="E1359" s="2">
        <f t="shared" si="121"/>
        <v>3.0777994227560335E-2</v>
      </c>
      <c r="F1359" s="2">
        <f t="shared" si="125"/>
        <v>5.4763730030166595E-2</v>
      </c>
      <c r="G1359" s="2">
        <f t="shared" si="123"/>
        <v>-2.398573580260626E-2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2.7029000000000001</v>
      </c>
      <c r="C1360" s="2">
        <f t="shared" si="126"/>
        <v>2.814835570569552</v>
      </c>
      <c r="D1360" s="2">
        <f t="shared" si="122"/>
        <v>2.7925636768435194</v>
      </c>
      <c r="E1360" s="2">
        <f t="shared" si="121"/>
        <v>2.2271893726032665E-2</v>
      </c>
      <c r="F1360" s="2">
        <f t="shared" si="125"/>
        <v>4.8265362769339806E-2</v>
      </c>
      <c r="G1360" s="2">
        <f t="shared" si="123"/>
        <v>-2.5993469043307141E-2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2.8573</v>
      </c>
      <c r="C1361" s="2">
        <f t="shared" si="126"/>
        <v>2.801568559712698</v>
      </c>
      <c r="D1361" s="2">
        <f t="shared" si="122"/>
        <v>2.7973589600402957</v>
      </c>
      <c r="E1361" s="2">
        <f t="shared" si="121"/>
        <v>4.2095996724023088E-3</v>
      </c>
      <c r="F1361" s="2">
        <f t="shared" si="125"/>
        <v>3.9454210149952311E-2</v>
      </c>
      <c r="G1361" s="2">
        <f t="shared" si="123"/>
        <v>-3.5244610477550002E-2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3.0247000000000002</v>
      </c>
      <c r="C1362" s="2">
        <f t="shared" si="126"/>
        <v>2.7903426274492062</v>
      </c>
      <c r="D1362" s="2">
        <f t="shared" si="122"/>
        <v>2.8141990370743479</v>
      </c>
      <c r="E1362" s="2">
        <f t="shared" si="121"/>
        <v>-2.3856409625141684E-2</v>
      </c>
      <c r="F1362" s="2">
        <f t="shared" si="125"/>
        <v>2.679208619493351E-2</v>
      </c>
      <c r="G1362" s="2">
        <f t="shared" si="123"/>
        <v>-5.064849582007519E-2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2.9409999999999998</v>
      </c>
      <c r="C1363" s="2">
        <f t="shared" si="126"/>
        <v>2.7808437616877901</v>
      </c>
      <c r="D1363" s="2">
        <f t="shared" si="122"/>
        <v>2.8235917009947666</v>
      </c>
      <c r="E1363" s="2">
        <f t="shared" si="121"/>
        <v>-4.2747939306976512E-2</v>
      </c>
      <c r="F1363" s="2">
        <f t="shared" si="125"/>
        <v>1.2884081094551508E-2</v>
      </c>
      <c r="G1363" s="2">
        <f t="shared" si="123"/>
        <v>-5.5632020401528023E-2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3.0247000000000002</v>
      </c>
      <c r="C1364" s="2">
        <f t="shared" si="126"/>
        <v>2.772806259889669</v>
      </c>
      <c r="D1364" s="2">
        <f t="shared" si="122"/>
        <v>2.8384886120321915</v>
      </c>
      <c r="E1364" s="2">
        <f t="shared" si="121"/>
        <v>-6.5682352142522493E-2</v>
      </c>
      <c r="F1364" s="2">
        <f t="shared" si="125"/>
        <v>-2.8292055528632929E-3</v>
      </c>
      <c r="G1364" s="2">
        <f t="shared" si="123"/>
        <v>-6.2853146589659195E-2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3.0247000000000002</v>
      </c>
      <c r="C1365" s="2">
        <f t="shared" si="126"/>
        <v>2.762051450675874</v>
      </c>
      <c r="D1365" s="2">
        <f t="shared" si="122"/>
        <v>2.8522820481779552</v>
      </c>
      <c r="E1365" s="2">
        <f t="shared" si="121"/>
        <v>-9.0230597502081178E-2</v>
      </c>
      <c r="F1365" s="2">
        <f t="shared" si="125"/>
        <v>-2.0309483942706871E-2</v>
      </c>
      <c r="G1365" s="2">
        <f t="shared" si="123"/>
        <v>-6.9921113559374304E-2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3.0247000000000002</v>
      </c>
      <c r="C1366" s="2">
        <f t="shared" si="126"/>
        <v>2.7529512274949703</v>
      </c>
      <c r="D1366" s="2">
        <f t="shared" si="122"/>
        <v>2.8650537483129215</v>
      </c>
      <c r="E1366" s="2">
        <f t="shared" si="121"/>
        <v>-0.11210252081795113</v>
      </c>
      <c r="F1366" s="2">
        <f t="shared" si="125"/>
        <v>-3.8668091317755726E-2</v>
      </c>
      <c r="G1366" s="2">
        <f t="shared" si="123"/>
        <v>-7.3434429500195408E-2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6">
        <f>TITRES_STAT!D1370</f>
        <v>3.0247000000000002</v>
      </c>
      <c r="C1367" s="2">
        <f t="shared" si="126"/>
        <v>2.7452510386495903</v>
      </c>
      <c r="D1367" s="2">
        <f t="shared" si="122"/>
        <v>2.8768793965860384</v>
      </c>
      <c r="E1367" s="2">
        <f t="shared" si="121"/>
        <v>-0.13162835793644811</v>
      </c>
      <c r="F1367" s="2">
        <f t="shared" si="125"/>
        <v>-5.7260144641494204E-2</v>
      </c>
      <c r="G1367" s="2">
        <f t="shared" si="123"/>
        <v>-7.4368213294953911E-2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6">
        <f>TITRES_STAT!D1371</f>
        <v>3.0247000000000002</v>
      </c>
      <c r="C1368" s="2">
        <f t="shared" si="126"/>
        <v>2.7387354942419613</v>
      </c>
      <c r="D1368" s="2">
        <f t="shared" si="122"/>
        <v>2.8878290709129986</v>
      </c>
      <c r="E1368" s="2">
        <f t="shared" si="121"/>
        <v>-0.14909357667103729</v>
      </c>
      <c r="F1368" s="2">
        <f t="shared" si="125"/>
        <v>-7.5626831047402823E-2</v>
      </c>
      <c r="G1368" s="2">
        <f t="shared" si="123"/>
        <v>-7.3466745623634463E-2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6">
        <f>TITRES_STAT!D1372</f>
        <v>3.2048999999999999</v>
      </c>
      <c r="C1369" s="2">
        <f t="shared" si="126"/>
        <v>2.7332223412816599</v>
      </c>
      <c r="D1369" s="2">
        <f t="shared" si="122"/>
        <v>2.9113158064009248</v>
      </c>
      <c r="E1369" s="2">
        <f t="shared" si="121"/>
        <v>-0.17809346511926494</v>
      </c>
      <c r="F1369" s="2">
        <f t="shared" si="125"/>
        <v>-9.6120157861775246E-2</v>
      </c>
      <c r="G1369" s="2">
        <f t="shared" si="123"/>
        <v>-8.1973307257489691E-2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3.2048999999999999</v>
      </c>
      <c r="C1370" s="2">
        <f t="shared" si="126"/>
        <v>2.7285573656998663</v>
      </c>
      <c r="D1370" s="2">
        <f t="shared" si="122"/>
        <v>2.93306278370456</v>
      </c>
      <c r="E1370" s="2">
        <f t="shared" si="121"/>
        <v>-0.20450541800469368</v>
      </c>
      <c r="F1370" s="2">
        <f t="shared" si="125"/>
        <v>-0.11779720989035894</v>
      </c>
      <c r="G1370" s="2">
        <f t="shared" si="123"/>
        <v>-8.6708208114334745E-2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3.3786</v>
      </c>
      <c r="C1371" s="2">
        <f t="shared" si="126"/>
        <v>2.7483639248229634</v>
      </c>
      <c r="D1371" s="2">
        <f t="shared" si="122"/>
        <v>2.9660655404671852</v>
      </c>
      <c r="E1371" s="2">
        <f t="shared" si="121"/>
        <v>-0.21770161564422175</v>
      </c>
      <c r="F1371" s="2">
        <f t="shared" si="125"/>
        <v>-0.13777809104113151</v>
      </c>
      <c r="G1371" s="2">
        <f t="shared" si="123"/>
        <v>-7.992352460309024E-2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3.3786</v>
      </c>
      <c r="C1372" s="2">
        <f t="shared" si="126"/>
        <v>2.7908771671578925</v>
      </c>
      <c r="D1372" s="2">
        <f t="shared" si="122"/>
        <v>2.9966236485807269</v>
      </c>
      <c r="E1372" s="2">
        <f t="shared" ref="E1372:E1435" si="127">C1372-D1372</f>
        <v>-0.20574648142283447</v>
      </c>
      <c r="F1372" s="2">
        <f t="shared" si="125"/>
        <v>-0.1513717691174721</v>
      </c>
      <c r="G1372" s="2">
        <f t="shared" si="123"/>
        <v>-5.4374712305362366E-2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3.3786</v>
      </c>
      <c r="C1373" s="2">
        <f t="shared" si="126"/>
        <v>2.8139729875951396</v>
      </c>
      <c r="D1373" s="2">
        <f t="shared" ref="D1373:D1436" si="128">$D$4*B1373+(1-$D$4)*D1372</f>
        <v>3.0249181931303029</v>
      </c>
      <c r="E1373" s="2">
        <f t="shared" si="127"/>
        <v>-0.21094520553516327</v>
      </c>
      <c r="F1373" s="2">
        <f t="shared" si="125"/>
        <v>-0.16328645640101036</v>
      </c>
      <c r="G1373" s="2">
        <f t="shared" si="123"/>
        <v>-4.7658749134152911E-2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3.3786</v>
      </c>
      <c r="C1374" s="2">
        <f t="shared" si="126"/>
        <v>2.8463925279651181</v>
      </c>
      <c r="D1374" s="2">
        <f t="shared" si="128"/>
        <v>3.0511168454910211</v>
      </c>
      <c r="E1374" s="2">
        <f t="shared" si="127"/>
        <v>-0.20472431752590303</v>
      </c>
      <c r="F1374" s="2">
        <f t="shared" si="125"/>
        <v>-0.17157402862598892</v>
      </c>
      <c r="G1374" s="2">
        <f t="shared" si="123"/>
        <v>-3.3150288899914115E-2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3.3786</v>
      </c>
      <c r="C1375" s="2">
        <f t="shared" si="126"/>
        <v>2.8738244467397154</v>
      </c>
      <c r="D1375" s="2">
        <f t="shared" si="128"/>
        <v>3.0753748569361306</v>
      </c>
      <c r="E1375" s="2">
        <f t="shared" si="127"/>
        <v>-0.20155041019641518</v>
      </c>
      <c r="F1375" s="2">
        <f t="shared" si="125"/>
        <v>-0.1775693049400742</v>
      </c>
      <c r="G1375" s="2">
        <f t="shared" si="123"/>
        <v>-2.3981105256340979E-2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3.3786</v>
      </c>
      <c r="C1376" s="2">
        <f t="shared" si="126"/>
        <v>2.897036070318221</v>
      </c>
      <c r="D1376" s="2">
        <f t="shared" si="128"/>
        <v>3.0978359786445653</v>
      </c>
      <c r="E1376" s="2">
        <f t="shared" si="127"/>
        <v>-0.20079990832634431</v>
      </c>
      <c r="F1376" s="2">
        <f t="shared" si="125"/>
        <v>-0.18221542561732823</v>
      </c>
      <c r="G1376" s="2">
        <f t="shared" si="123"/>
        <v>-1.8584482709016081E-2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3.3786</v>
      </c>
      <c r="C1377" s="2">
        <f t="shared" si="126"/>
        <v>2.9166766748846484</v>
      </c>
      <c r="D1377" s="2">
        <f t="shared" si="128"/>
        <v>3.1186333135597826</v>
      </c>
      <c r="E1377" s="2">
        <f t="shared" si="127"/>
        <v>-0.20195663867513414</v>
      </c>
      <c r="F1377" s="2">
        <f t="shared" si="125"/>
        <v>-0.18616366822888941</v>
      </c>
      <c r="G1377" s="2">
        <f t="shared" si="123"/>
        <v>-1.5792970446244725E-2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3.3786</v>
      </c>
      <c r="C1378" s="2">
        <f t="shared" si="126"/>
        <v>2.933295647979318</v>
      </c>
      <c r="D1378" s="2">
        <f t="shared" si="128"/>
        <v>3.1378901051479469</v>
      </c>
      <c r="E1378" s="2">
        <f t="shared" si="127"/>
        <v>-0.2045944571686289</v>
      </c>
      <c r="F1378" s="2">
        <f t="shared" si="125"/>
        <v>-0.18984982601683734</v>
      </c>
      <c r="G1378" s="2">
        <f t="shared" si="123"/>
        <v>-1.474463115179156E-2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3.3786</v>
      </c>
      <c r="C1379" s="2">
        <f t="shared" si="126"/>
        <v>2.9750809329055765</v>
      </c>
      <c r="D1379" s="2">
        <f t="shared" si="128"/>
        <v>3.1557204677295805</v>
      </c>
      <c r="E1379" s="2">
        <f t="shared" si="127"/>
        <v>-0.18063953482400397</v>
      </c>
      <c r="F1379" s="2">
        <f t="shared" si="125"/>
        <v>-0.18800776777827066</v>
      </c>
      <c r="G1379" s="2">
        <f t="shared" si="123"/>
        <v>7.3682329542666958E-3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3.3786</v>
      </c>
      <c r="C1380" s="2">
        <f t="shared" si="126"/>
        <v>3.0104377124585646</v>
      </c>
      <c r="D1380" s="2">
        <f t="shared" si="128"/>
        <v>3.1722300627125746</v>
      </c>
      <c r="E1380" s="2">
        <f t="shared" si="127"/>
        <v>-0.16179235025400995</v>
      </c>
      <c r="F1380" s="2">
        <f t="shared" si="125"/>
        <v>-0.18276468427341855</v>
      </c>
      <c r="G1380" s="2">
        <f t="shared" ref="G1380:G1443" si="129">E1380-F1380</f>
        <v>2.0972334019408595E-2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3.4750999999999999</v>
      </c>
      <c r="C1381" s="2">
        <f t="shared" si="126"/>
        <v>3.0670780643880162</v>
      </c>
      <c r="D1381" s="2">
        <f t="shared" si="128"/>
        <v>3.1946648728820133</v>
      </c>
      <c r="E1381" s="2">
        <f t="shared" si="127"/>
        <v>-0.12758680849399706</v>
      </c>
      <c r="F1381" s="2">
        <f t="shared" ref="F1381:F1444" si="131">(E1381*(2/(10)))+((1-(2/10))*F1380)</f>
        <v>-0.17172910911753428</v>
      </c>
      <c r="G1381" s="2">
        <f t="shared" si="129"/>
        <v>4.4142300623537217E-2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3.5781000000000001</v>
      </c>
      <c r="C1382" s="2">
        <f t="shared" si="126"/>
        <v>3.1150045160206288</v>
      </c>
      <c r="D1382" s="2">
        <f t="shared" si="128"/>
        <v>3.2230674748907528</v>
      </c>
      <c r="E1382" s="2">
        <f t="shared" si="127"/>
        <v>-0.10806295887012407</v>
      </c>
      <c r="F1382" s="2">
        <f t="shared" si="131"/>
        <v>-0.15899587906805224</v>
      </c>
      <c r="G1382" s="2">
        <f t="shared" si="129"/>
        <v>5.0932920197928166E-2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3.5716999999999999</v>
      </c>
      <c r="C1383" s="2">
        <f t="shared" si="126"/>
        <v>3.1555576674020704</v>
      </c>
      <c r="D1383" s="2">
        <f t="shared" si="128"/>
        <v>3.2488921063803269</v>
      </c>
      <c r="E1383" s="2">
        <f t="shared" si="127"/>
        <v>-9.333443897825644E-2</v>
      </c>
      <c r="F1383" s="2">
        <f t="shared" si="131"/>
        <v>-0.14586359105009308</v>
      </c>
      <c r="G1383" s="2">
        <f t="shared" si="129"/>
        <v>5.2529152071836643E-2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3.5716999999999999</v>
      </c>
      <c r="C1384" s="2">
        <f t="shared" si="126"/>
        <v>3.1898718724171364</v>
      </c>
      <c r="D1384" s="2">
        <f t="shared" si="128"/>
        <v>3.2728038022040065</v>
      </c>
      <c r="E1384" s="2">
        <f t="shared" si="127"/>
        <v>-8.2931929786870029E-2</v>
      </c>
      <c r="F1384" s="2">
        <f t="shared" si="131"/>
        <v>-0.13327725879744848</v>
      </c>
      <c r="G1384" s="2">
        <f t="shared" si="129"/>
        <v>5.0345329010578449E-2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3.7841</v>
      </c>
      <c r="C1385" s="2">
        <f t="shared" si="126"/>
        <v>3.218906968968346</v>
      </c>
      <c r="D1385" s="2">
        <f t="shared" si="128"/>
        <v>3.3106775946333395</v>
      </c>
      <c r="E1385" s="2">
        <f t="shared" si="127"/>
        <v>-9.1770625664993499E-2</v>
      </c>
      <c r="F1385" s="2">
        <f t="shared" si="131"/>
        <v>-0.12497593217095748</v>
      </c>
      <c r="G1385" s="2">
        <f t="shared" si="129"/>
        <v>3.3205306505963983E-2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3.8613</v>
      </c>
      <c r="C1386" s="2">
        <f t="shared" si="126"/>
        <v>3.2434751275886002</v>
      </c>
      <c r="D1386" s="2">
        <f t="shared" si="128"/>
        <v>3.3514644394753148</v>
      </c>
      <c r="E1386" s="2">
        <f t="shared" si="127"/>
        <v>-0.10798931188671457</v>
      </c>
      <c r="F1386" s="2">
        <f t="shared" si="131"/>
        <v>-0.12157860811410891</v>
      </c>
      <c r="G1386" s="2">
        <f t="shared" si="129"/>
        <v>1.358929622739434E-2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3.8613</v>
      </c>
      <c r="C1387" s="2">
        <f t="shared" si="126"/>
        <v>3.2642635694980462</v>
      </c>
      <c r="D1387" s="2">
        <f t="shared" si="128"/>
        <v>3.3892300365512176</v>
      </c>
      <c r="E1387" s="2">
        <f t="shared" si="127"/>
        <v>-0.12496646705317138</v>
      </c>
      <c r="F1387" s="2">
        <f t="shared" si="131"/>
        <v>-0.12225617990192141</v>
      </c>
      <c r="G1387" s="2">
        <f t="shared" si="129"/>
        <v>-2.7102871512499765E-3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3.8613</v>
      </c>
      <c r="C1388" s="2">
        <f t="shared" si="126"/>
        <v>3.2818537895752695</v>
      </c>
      <c r="D1388" s="2">
        <f t="shared" si="128"/>
        <v>3.4241981819918683</v>
      </c>
      <c r="E1388" s="2">
        <f t="shared" si="127"/>
        <v>-0.1423443924165988</v>
      </c>
      <c r="F1388" s="2">
        <f t="shared" si="131"/>
        <v>-0.12627382240485691</v>
      </c>
      <c r="G1388" s="2">
        <f t="shared" si="129"/>
        <v>-1.6070570011741891E-2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3.8613</v>
      </c>
      <c r="C1389" s="2">
        <f t="shared" si="126"/>
        <v>3.2967378219483048</v>
      </c>
      <c r="D1389" s="2">
        <f t="shared" si="128"/>
        <v>3.4565760944369153</v>
      </c>
      <c r="E1389" s="2">
        <f t="shared" si="127"/>
        <v>-0.15983827248861049</v>
      </c>
      <c r="F1389" s="2">
        <f t="shared" si="131"/>
        <v>-0.13298671242160764</v>
      </c>
      <c r="G1389" s="2">
        <f t="shared" si="129"/>
        <v>-2.6851560067002844E-2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3.8613</v>
      </c>
      <c r="C1390" s="2">
        <f t="shared" si="126"/>
        <v>3.309332003187027</v>
      </c>
      <c r="D1390" s="2">
        <f t="shared" si="128"/>
        <v>3.4865556429971436</v>
      </c>
      <c r="E1390" s="2">
        <f t="shared" si="127"/>
        <v>-0.17722363981011657</v>
      </c>
      <c r="F1390" s="2">
        <f t="shared" si="131"/>
        <v>-0.14183409789930945</v>
      </c>
      <c r="G1390" s="2">
        <f t="shared" si="129"/>
        <v>-3.5389541910807121E-2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3.7968999999999999</v>
      </c>
      <c r="C1391" s="2">
        <f t="shared" si="126"/>
        <v>3.3348347719274845</v>
      </c>
      <c r="D1391" s="2">
        <f t="shared" si="128"/>
        <v>3.509544113886244</v>
      </c>
      <c r="E1391" s="2">
        <f t="shared" si="127"/>
        <v>-0.17470934195875953</v>
      </c>
      <c r="F1391" s="2">
        <f t="shared" si="131"/>
        <v>-0.14840914671119948</v>
      </c>
      <c r="G1391" s="2">
        <f t="shared" si="129"/>
        <v>-2.6300195247560054E-2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3.7968999999999999</v>
      </c>
      <c r="C1392" s="2">
        <f t="shared" si="126"/>
        <v>3.3722601916309483</v>
      </c>
      <c r="D1392" s="2">
        <f t="shared" si="128"/>
        <v>3.5308297350798554</v>
      </c>
      <c r="E1392" s="2">
        <f t="shared" si="127"/>
        <v>-0.15856954344890717</v>
      </c>
      <c r="F1392" s="2">
        <f t="shared" si="131"/>
        <v>-0.15044122605874102</v>
      </c>
      <c r="G1392" s="2">
        <f t="shared" si="129"/>
        <v>-8.1283173901661454E-3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3.8613</v>
      </c>
      <c r="C1393" s="2">
        <f t="shared" si="126"/>
        <v>3.4029432390723411</v>
      </c>
      <c r="D1393" s="2">
        <f t="shared" si="128"/>
        <v>3.5553090139628294</v>
      </c>
      <c r="E1393" s="2">
        <f t="shared" si="127"/>
        <v>-0.1523657748904883</v>
      </c>
      <c r="F1393" s="2">
        <f t="shared" si="131"/>
        <v>-0.15082613582509047</v>
      </c>
      <c r="G1393" s="2">
        <f t="shared" si="129"/>
        <v>-1.5396390653978353E-3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3.8613</v>
      </c>
      <c r="C1394" s="2">
        <f t="shared" si="126"/>
        <v>3.4289058176765961</v>
      </c>
      <c r="D1394" s="2">
        <f t="shared" si="128"/>
        <v>3.5779750129285457</v>
      </c>
      <c r="E1394" s="2">
        <f t="shared" si="127"/>
        <v>-0.14906919525194962</v>
      </c>
      <c r="F1394" s="2">
        <f t="shared" si="131"/>
        <v>-0.15047474771046232</v>
      </c>
      <c r="G1394" s="2">
        <f t="shared" si="129"/>
        <v>1.4055524585127044E-3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3.8483999999999998</v>
      </c>
      <c r="C1395" s="2">
        <f t="shared" si="126"/>
        <v>3.4835510764955813</v>
      </c>
      <c r="D1395" s="2">
        <f t="shared" si="128"/>
        <v>3.5980064934523575</v>
      </c>
      <c r="E1395" s="2">
        <f t="shared" si="127"/>
        <v>-0.11445541695677619</v>
      </c>
      <c r="F1395" s="2">
        <f t="shared" si="131"/>
        <v>-0.14327088155972509</v>
      </c>
      <c r="G1395" s="2">
        <f t="shared" si="129"/>
        <v>2.8815464602948898E-2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3.8483999999999998</v>
      </c>
      <c r="C1396" s="2">
        <f t="shared" si="126"/>
        <v>3.5416662954962614</v>
      </c>
      <c r="D1396" s="2">
        <f t="shared" si="128"/>
        <v>3.6165541606040348</v>
      </c>
      <c r="E1396" s="2">
        <f t="shared" si="127"/>
        <v>-7.4887865107773344E-2</v>
      </c>
      <c r="F1396" s="2">
        <f t="shared" si="131"/>
        <v>-0.12959427826933473</v>
      </c>
      <c r="G1396" s="2">
        <f t="shared" si="129"/>
        <v>5.4706413161561385E-2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3.8613</v>
      </c>
      <c r="C1397" s="2">
        <f t="shared" si="126"/>
        <v>3.5908407115737599</v>
      </c>
      <c r="D1397" s="2">
        <f t="shared" si="128"/>
        <v>3.6346834820407725</v>
      </c>
      <c r="E1397" s="2">
        <f t="shared" si="127"/>
        <v>-4.3842770467012571E-2</v>
      </c>
      <c r="F1397" s="2">
        <f t="shared" si="131"/>
        <v>-0.11244397670887031</v>
      </c>
      <c r="G1397" s="2">
        <f t="shared" si="129"/>
        <v>6.860120624185774E-2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3.9578000000000002</v>
      </c>
      <c r="C1398" s="2">
        <f t="shared" si="126"/>
        <v>3.6324498328701047</v>
      </c>
      <c r="D1398" s="2">
        <f t="shared" si="128"/>
        <v>3.6586180389266412</v>
      </c>
      <c r="E1398" s="2">
        <f t="shared" si="127"/>
        <v>-2.6168206056536469E-2</v>
      </c>
      <c r="F1398" s="2">
        <f t="shared" si="131"/>
        <v>-9.518882257840354E-2</v>
      </c>
      <c r="G1398" s="2">
        <f t="shared" si="129"/>
        <v>6.902061652186707E-2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3.9578000000000002</v>
      </c>
      <c r="C1399" s="2">
        <f t="shared" si="126"/>
        <v>3.6676575508900884</v>
      </c>
      <c r="D1399" s="2">
        <f t="shared" si="128"/>
        <v>3.6807796656728158</v>
      </c>
      <c r="E1399" s="2">
        <f t="shared" si="127"/>
        <v>-1.3122114782727401E-2</v>
      </c>
      <c r="F1399" s="2">
        <f t="shared" si="131"/>
        <v>-7.8775481019268317E-2</v>
      </c>
      <c r="G1399" s="2">
        <f t="shared" si="129"/>
        <v>6.5653366236540917E-2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4.0542999999999996</v>
      </c>
      <c r="C1400" s="2">
        <f t="shared" si="126"/>
        <v>3.6974486969069975</v>
      </c>
      <c r="D1400" s="2">
        <f t="shared" si="128"/>
        <v>3.7084478385859407</v>
      </c>
      <c r="E1400" s="2">
        <f t="shared" si="127"/>
        <v>-1.0999141678943225E-2</v>
      </c>
      <c r="F1400" s="2">
        <f t="shared" si="131"/>
        <v>-6.5220213151203299E-2</v>
      </c>
      <c r="G1400" s="2">
        <f t="shared" si="129"/>
        <v>5.4221071472260074E-2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4.0286</v>
      </c>
      <c r="C1401" s="2">
        <f t="shared" si="126"/>
        <v>3.712748897382844</v>
      </c>
      <c r="D1401" s="2">
        <f t="shared" si="128"/>
        <v>3.7321628135055009</v>
      </c>
      <c r="E1401" s="2">
        <f t="shared" si="127"/>
        <v>-1.9413916122656971E-2</v>
      </c>
      <c r="F1401" s="2">
        <f t="shared" si="131"/>
        <v>-5.6058953745494036E-2</v>
      </c>
      <c r="G1401" s="2">
        <f t="shared" si="129"/>
        <v>3.6645037622837065E-2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4.1173999999999999</v>
      </c>
      <c r="C1402" s="2">
        <f t="shared" si="126"/>
        <v>3.7256952208624066</v>
      </c>
      <c r="D1402" s="2">
        <f t="shared" si="128"/>
        <v>3.7606989013939827</v>
      </c>
      <c r="E1402" s="2">
        <f t="shared" si="127"/>
        <v>-3.5003680531576098E-2</v>
      </c>
      <c r="F1402" s="2">
        <f t="shared" si="131"/>
        <v>-5.1847899102710454E-2</v>
      </c>
      <c r="G1402" s="2">
        <f t="shared" si="129"/>
        <v>1.6844218571134356E-2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3.9986000000000002</v>
      </c>
      <c r="C1403" s="2">
        <f t="shared" si="126"/>
        <v>3.7465574945758826</v>
      </c>
      <c r="D1403" s="2">
        <f t="shared" si="128"/>
        <v>3.7783212049944286</v>
      </c>
      <c r="E1403" s="2">
        <f t="shared" si="127"/>
        <v>-3.1763710418545976E-2</v>
      </c>
      <c r="F1403" s="2">
        <f t="shared" si="131"/>
        <v>-4.7831061365877559E-2</v>
      </c>
      <c r="G1403" s="2">
        <f t="shared" si="129"/>
        <v>1.6067350947331582E-2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3.9986000000000002</v>
      </c>
      <c r="C1404" s="2">
        <f t="shared" si="126"/>
        <v>3.7642101877180547</v>
      </c>
      <c r="D1404" s="2">
        <f t="shared" si="128"/>
        <v>3.7946381527726194</v>
      </c>
      <c r="E1404" s="2">
        <f t="shared" si="127"/>
        <v>-3.0427965054564687E-2</v>
      </c>
      <c r="F1404" s="2">
        <f t="shared" si="131"/>
        <v>-4.4350442103614988E-2</v>
      </c>
      <c r="G1404" s="2">
        <f t="shared" si="129"/>
        <v>1.3922477049050301E-2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3.9496000000000002</v>
      </c>
      <c r="C1405" s="2">
        <f t="shared" si="126"/>
        <v>3.7771624665306618</v>
      </c>
      <c r="D1405" s="2">
        <f t="shared" si="128"/>
        <v>3.8061168081227956</v>
      </c>
      <c r="E1405" s="2">
        <f t="shared" si="127"/>
        <v>-2.8954341592133837E-2</v>
      </c>
      <c r="F1405" s="2">
        <f t="shared" si="131"/>
        <v>-4.1271222001318761E-2</v>
      </c>
      <c r="G1405" s="2">
        <f t="shared" si="129"/>
        <v>1.2316880409184924E-2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3.9496000000000002</v>
      </c>
      <c r="C1406" s="2">
        <f t="shared" si="126"/>
        <v>3.7881220870644059</v>
      </c>
      <c r="D1406" s="2">
        <f t="shared" si="128"/>
        <v>3.8167451927062923</v>
      </c>
      <c r="E1406" s="2">
        <f t="shared" si="127"/>
        <v>-2.8623105641886415E-2</v>
      </c>
      <c r="F1406" s="2">
        <f t="shared" si="131"/>
        <v>-3.8741598729432294E-2</v>
      </c>
      <c r="G1406" s="2">
        <f t="shared" si="129"/>
        <v>1.011849308754588E-2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3.9496000000000002</v>
      </c>
      <c r="C1407" s="2">
        <f t="shared" si="126"/>
        <v>3.7993802275160355</v>
      </c>
      <c r="D1407" s="2">
        <f t="shared" si="128"/>
        <v>3.8265862895428633</v>
      </c>
      <c r="E1407" s="2">
        <f t="shared" si="127"/>
        <v>-2.7206062026827738E-2</v>
      </c>
      <c r="F1407" s="2">
        <f t="shared" si="131"/>
        <v>-3.6434491388911389E-2</v>
      </c>
      <c r="G1407" s="2">
        <f t="shared" si="129"/>
        <v>9.2284293620836511E-3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3.9496000000000002</v>
      </c>
      <c r="C1408" s="2">
        <f t="shared" si="126"/>
        <v>3.8237525002058761</v>
      </c>
      <c r="D1408" s="2">
        <f t="shared" si="128"/>
        <v>3.835698416243392</v>
      </c>
      <c r="E1408" s="2">
        <f t="shared" si="127"/>
        <v>-1.1945916037515936E-2</v>
      </c>
      <c r="F1408" s="2">
        <f t="shared" si="131"/>
        <v>-3.1536776318632297E-2</v>
      </c>
      <c r="G1408" s="2">
        <f t="shared" si="129"/>
        <v>1.9590860281116361E-2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3.9496000000000002</v>
      </c>
      <c r="C1409" s="2">
        <f t="shared" si="126"/>
        <v>3.8443751924818952</v>
      </c>
      <c r="D1409" s="2">
        <f t="shared" si="128"/>
        <v>3.8441355705957334</v>
      </c>
      <c r="E1409" s="2">
        <f t="shared" si="127"/>
        <v>2.3962188616177826E-4</v>
      </c>
      <c r="F1409" s="2">
        <f t="shared" si="131"/>
        <v>-2.5181496677673484E-2</v>
      </c>
      <c r="G1409" s="2">
        <f t="shared" si="129"/>
        <v>2.5421118563835263E-2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3.9496000000000002</v>
      </c>
      <c r="C1410" s="2">
        <f t="shared" si="126"/>
        <v>3.8766713167154498</v>
      </c>
      <c r="D1410" s="2">
        <f t="shared" si="128"/>
        <v>3.8519477505516049</v>
      </c>
      <c r="E1410" s="2">
        <f t="shared" si="127"/>
        <v>2.4723566163844968E-2</v>
      </c>
      <c r="F1410" s="2">
        <f t="shared" si="131"/>
        <v>-1.5200484109369795E-2</v>
      </c>
      <c r="G1410" s="2">
        <f t="shared" si="129"/>
        <v>3.9924050273214759E-2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3.9496000000000002</v>
      </c>
      <c r="C1411" s="2">
        <f t="shared" si="126"/>
        <v>3.9000449602976883</v>
      </c>
      <c r="D1411" s="2">
        <f t="shared" si="128"/>
        <v>3.859181250510745</v>
      </c>
      <c r="E1411" s="2">
        <f t="shared" si="127"/>
        <v>4.0863709786943314E-2</v>
      </c>
      <c r="F1411" s="2">
        <f t="shared" si="131"/>
        <v>-3.9876453301071722E-3</v>
      </c>
      <c r="G1411" s="2">
        <f t="shared" si="129"/>
        <v>4.485135511705049E-2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3.9496000000000002</v>
      </c>
      <c r="C1412" s="2">
        <f t="shared" si="126"/>
        <v>3.933484197174967</v>
      </c>
      <c r="D1412" s="2">
        <f t="shared" si="128"/>
        <v>3.8658789356580971</v>
      </c>
      <c r="E1412" s="2">
        <f t="shared" si="127"/>
        <v>6.7605261516869852E-2</v>
      </c>
      <c r="F1412" s="2">
        <f t="shared" si="131"/>
        <v>1.0330936039288233E-2</v>
      </c>
      <c r="G1412" s="2">
        <f t="shared" si="129"/>
        <v>5.7274325477581621E-2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3.9146999999999998</v>
      </c>
      <c r="C1413" s="2">
        <f t="shared" si="126"/>
        <v>3.9435020129942027</v>
      </c>
      <c r="D1413" s="2">
        <f t="shared" si="128"/>
        <v>3.8694953107945342</v>
      </c>
      <c r="E1413" s="2">
        <f t="shared" si="127"/>
        <v>7.4006702199668428E-2</v>
      </c>
      <c r="F1413" s="2">
        <f t="shared" si="131"/>
        <v>2.3066089271364273E-2</v>
      </c>
      <c r="G1413" s="2">
        <f t="shared" si="129"/>
        <v>5.0940612928304152E-2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3.8028</v>
      </c>
      <c r="C1414" s="2">
        <f t="shared" si="126"/>
        <v>3.9519786263797099</v>
      </c>
      <c r="D1414" s="2">
        <f t="shared" si="128"/>
        <v>3.8645549174023461</v>
      </c>
      <c r="E1414" s="2">
        <f t="shared" si="127"/>
        <v>8.7423708977363734E-2</v>
      </c>
      <c r="F1414" s="2">
        <f t="shared" si="131"/>
        <v>3.5937613212564168E-2</v>
      </c>
      <c r="G1414" s="2">
        <f t="shared" si="129"/>
        <v>5.1486095764799567E-2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3.8028</v>
      </c>
      <c r="C1415" s="2">
        <f t="shared" si="126"/>
        <v>3.9516126838597545</v>
      </c>
      <c r="D1415" s="2">
        <f t="shared" si="128"/>
        <v>3.8599804790762464</v>
      </c>
      <c r="E1415" s="2">
        <f t="shared" si="127"/>
        <v>9.1632204783508087E-2</v>
      </c>
      <c r="F1415" s="2">
        <f t="shared" si="131"/>
        <v>4.7076531526752952E-2</v>
      </c>
      <c r="G1415" s="2">
        <f t="shared" si="129"/>
        <v>4.4555673256755135E-2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3.6560000000000001</v>
      </c>
      <c r="C1416" s="2">
        <f t="shared" si="126"/>
        <v>3.951303040189023</v>
      </c>
      <c r="D1416" s="2">
        <f t="shared" si="128"/>
        <v>3.8448708139594876</v>
      </c>
      <c r="E1416" s="2">
        <f t="shared" si="127"/>
        <v>0.10643222622953541</v>
      </c>
      <c r="F1416" s="2">
        <f t="shared" si="131"/>
        <v>5.8947670467309449E-2</v>
      </c>
      <c r="G1416" s="2">
        <f t="shared" si="129"/>
        <v>4.7484555762225961E-2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3.4462999999999999</v>
      </c>
      <c r="C1417" s="2">
        <f t="shared" si="126"/>
        <v>3.9510410340060962</v>
      </c>
      <c r="D1417" s="2">
        <f t="shared" si="128"/>
        <v>3.8153470499624884</v>
      </c>
      <c r="E1417" s="2">
        <f t="shared" si="127"/>
        <v>0.13569398404360777</v>
      </c>
      <c r="F1417" s="2">
        <f t="shared" si="131"/>
        <v>7.4296933182569108E-2</v>
      </c>
      <c r="G1417" s="2">
        <f t="shared" si="129"/>
        <v>6.1397050861038666E-2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3.3553999999999999</v>
      </c>
      <c r="C1418" s="2">
        <f t="shared" si="126"/>
        <v>3.9508193364666968</v>
      </c>
      <c r="D1418" s="2">
        <f t="shared" si="128"/>
        <v>3.7812768981134148</v>
      </c>
      <c r="E1418" s="2">
        <f t="shared" si="127"/>
        <v>0.16954243835328198</v>
      </c>
      <c r="F1418" s="2">
        <f t="shared" si="131"/>
        <v>9.3346034216711699E-2</v>
      </c>
      <c r="G1418" s="2">
        <f t="shared" si="129"/>
        <v>7.6196404136570278E-2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3.3553999999999999</v>
      </c>
      <c r="C1419" s="2">
        <f t="shared" si="126"/>
        <v>3.9506317462410512</v>
      </c>
      <c r="D1419" s="2">
        <f t="shared" si="128"/>
        <v>3.7497304612161249</v>
      </c>
      <c r="E1419" s="2">
        <f t="shared" si="127"/>
        <v>0.20090128502492632</v>
      </c>
      <c r="F1419" s="2">
        <f t="shared" si="131"/>
        <v>0.11485708437835462</v>
      </c>
      <c r="G1419" s="2">
        <f t="shared" si="129"/>
        <v>8.60442006465717E-2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3.3485</v>
      </c>
      <c r="C1420" s="2">
        <f t="shared" si="126"/>
        <v>3.95047301605012</v>
      </c>
      <c r="D1420" s="2">
        <f t="shared" si="128"/>
        <v>3.7200096863112266</v>
      </c>
      <c r="E1420" s="2">
        <f t="shared" si="127"/>
        <v>0.23046332973889339</v>
      </c>
      <c r="F1420" s="2">
        <f t="shared" si="131"/>
        <v>0.1379783334504624</v>
      </c>
      <c r="G1420" s="2">
        <f t="shared" si="129"/>
        <v>9.2484996288430987E-2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3.3414999999999999</v>
      </c>
      <c r="C1421" s="2">
        <f t="shared" si="126"/>
        <v>3.9503387058885631</v>
      </c>
      <c r="D1421" s="2">
        <f t="shared" si="128"/>
        <v>3.6919719317696544</v>
      </c>
      <c r="E1421" s="2">
        <f t="shared" si="127"/>
        <v>0.25836677411890863</v>
      </c>
      <c r="F1421" s="2">
        <f t="shared" si="131"/>
        <v>0.16205602158415167</v>
      </c>
      <c r="G1421" s="2">
        <f t="shared" si="129"/>
        <v>9.631075253475696E-2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3.2646000000000002</v>
      </c>
      <c r="C1422" s="2">
        <f t="shared" si="126"/>
        <v>3.9502250588287842</v>
      </c>
      <c r="D1422" s="2">
        <f t="shared" si="128"/>
        <v>3.6603147516385692</v>
      </c>
      <c r="E1422" s="2">
        <f t="shared" si="127"/>
        <v>0.28991030719021493</v>
      </c>
      <c r="F1422" s="2">
        <f t="shared" si="131"/>
        <v>0.18762687870536432</v>
      </c>
      <c r="G1422" s="2">
        <f t="shared" si="129"/>
        <v>0.10228342848485061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3.2646000000000002</v>
      </c>
      <c r="C1423" s="2">
        <f t="shared" ref="C1423:C1486" si="132">$C$4*B1413+C1422*(1-$C$4)</f>
        <v>3.9447596651628172</v>
      </c>
      <c r="D1423" s="2">
        <f t="shared" si="128"/>
        <v>3.6310025478134902</v>
      </c>
      <c r="E1423" s="2">
        <f t="shared" si="127"/>
        <v>0.31375711734932699</v>
      </c>
      <c r="F1423" s="2">
        <f t="shared" si="131"/>
        <v>0.21285292643415687</v>
      </c>
      <c r="G1423" s="2">
        <f t="shared" si="129"/>
        <v>0.10090419091517011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3.1737000000000002</v>
      </c>
      <c r="C1424" s="2">
        <f t="shared" si="132"/>
        <v>3.9229197166762297</v>
      </c>
      <c r="D1424" s="2">
        <f t="shared" si="128"/>
        <v>3.597128285012491</v>
      </c>
      <c r="E1424" s="2">
        <f t="shared" si="127"/>
        <v>0.3257914316637387</v>
      </c>
      <c r="F1424" s="2">
        <f t="shared" si="131"/>
        <v>0.23544062748007327</v>
      </c>
      <c r="G1424" s="2">
        <f t="shared" si="129"/>
        <v>9.0350804183665423E-2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3.2646000000000002</v>
      </c>
      <c r="C1425" s="2">
        <f t="shared" si="132"/>
        <v>3.904439760264502</v>
      </c>
      <c r="D1425" s="2">
        <f t="shared" si="128"/>
        <v>3.5724965601967513</v>
      </c>
      <c r="E1425" s="2">
        <f t="shared" si="127"/>
        <v>0.33194320006775069</v>
      </c>
      <c r="F1425" s="2">
        <f t="shared" si="131"/>
        <v>0.25474114199760878</v>
      </c>
      <c r="G1425" s="2">
        <f t="shared" si="129"/>
        <v>7.720205807014191E-2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3.4114</v>
      </c>
      <c r="C1426" s="2">
        <f t="shared" si="132"/>
        <v>3.8662182586853477</v>
      </c>
      <c r="D1426" s="2">
        <f t="shared" si="128"/>
        <v>3.5605634816636584</v>
      </c>
      <c r="E1426" s="2">
        <f t="shared" si="127"/>
        <v>0.30565477702168931</v>
      </c>
      <c r="F1426" s="2">
        <f t="shared" si="131"/>
        <v>0.26492386900242493</v>
      </c>
      <c r="G1426" s="2">
        <f t="shared" si="129"/>
        <v>4.0730908019264378E-2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3.5091999999999999</v>
      </c>
      <c r="C1427" s="2">
        <f t="shared" si="132"/>
        <v>3.8016154496568326</v>
      </c>
      <c r="D1427" s="2">
        <f t="shared" si="128"/>
        <v>3.5567587793182023</v>
      </c>
      <c r="E1427" s="2">
        <f t="shared" si="127"/>
        <v>0.24485667033863034</v>
      </c>
      <c r="F1427" s="2">
        <f t="shared" si="131"/>
        <v>0.26091042926966601</v>
      </c>
      <c r="G1427" s="2">
        <f t="shared" si="129"/>
        <v>-1.6053758931035667E-2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3.5091999999999999</v>
      </c>
      <c r="C1428" s="2">
        <f t="shared" si="132"/>
        <v>3.7329669189403969</v>
      </c>
      <c r="D1428" s="2">
        <f t="shared" si="128"/>
        <v>3.5532359067761132</v>
      </c>
      <c r="E1428" s="2">
        <f t="shared" si="127"/>
        <v>0.17973101216428367</v>
      </c>
      <c r="F1428" s="2">
        <f t="shared" si="131"/>
        <v>0.24467454584858955</v>
      </c>
      <c r="G1428" s="2">
        <f t="shared" si="129"/>
        <v>-6.4943533684305887E-2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3.3904000000000001</v>
      </c>
      <c r="C1429" s="2">
        <f t="shared" si="132"/>
        <v>3.6748797006418745</v>
      </c>
      <c r="D1429" s="2">
        <f t="shared" si="128"/>
        <v>3.5411739877556605</v>
      </c>
      <c r="E1429" s="2">
        <f t="shared" si="127"/>
        <v>0.13370571288621402</v>
      </c>
      <c r="F1429" s="2">
        <f t="shared" si="131"/>
        <v>0.22248077925611445</v>
      </c>
      <c r="G1429" s="2">
        <f t="shared" si="129"/>
        <v>-8.8775066369900429E-2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3.1947000000000001</v>
      </c>
      <c r="C1430" s="2">
        <f t="shared" si="132"/>
        <v>3.6246674390046634</v>
      </c>
      <c r="D1430" s="2">
        <f t="shared" si="128"/>
        <v>3.5155092479219077</v>
      </c>
      <c r="E1430" s="2">
        <f t="shared" si="127"/>
        <v>0.10915819108275571</v>
      </c>
      <c r="F1430" s="2">
        <f t="shared" si="131"/>
        <v>0.19981626162144273</v>
      </c>
      <c r="G1430" s="2">
        <f t="shared" si="129"/>
        <v>-9.0658070538687019E-2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3.2017000000000002</v>
      </c>
      <c r="C1431" s="2">
        <f t="shared" si="132"/>
        <v>3.5811032176193307</v>
      </c>
      <c r="D1431" s="2">
        <f t="shared" si="128"/>
        <v>3.4922641184462107</v>
      </c>
      <c r="E1431" s="2">
        <f t="shared" si="127"/>
        <v>8.8839099173120051E-2</v>
      </c>
      <c r="F1431" s="2">
        <f t="shared" si="131"/>
        <v>0.17762082913177818</v>
      </c>
      <c r="G1431" s="2">
        <f t="shared" si="129"/>
        <v>-8.8781729958658129E-2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3.1177999999999999</v>
      </c>
      <c r="C1432" s="2">
        <f t="shared" si="132"/>
        <v>3.5324104149086644</v>
      </c>
      <c r="D1432" s="2">
        <f t="shared" si="128"/>
        <v>3.4645260355983432</v>
      </c>
      <c r="E1432" s="2">
        <f t="shared" si="127"/>
        <v>6.7884379310321208E-2</v>
      </c>
      <c r="F1432" s="2">
        <f t="shared" si="131"/>
        <v>0.1556735391674868</v>
      </c>
      <c r="G1432" s="2">
        <f t="shared" si="129"/>
        <v>-8.7789159857165594E-2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3.1177999999999999</v>
      </c>
      <c r="C1433" s="2">
        <f t="shared" si="132"/>
        <v>3.491208812615024</v>
      </c>
      <c r="D1433" s="2">
        <f t="shared" si="128"/>
        <v>3.4388426255540216</v>
      </c>
      <c r="E1433" s="2">
        <f t="shared" si="127"/>
        <v>5.2366187061002378E-2</v>
      </c>
      <c r="F1433" s="2">
        <f t="shared" si="131"/>
        <v>0.13501206874618993</v>
      </c>
      <c r="G1433" s="2">
        <f t="shared" si="129"/>
        <v>-8.264588168518755E-2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3.0268999999999999</v>
      </c>
      <c r="C1434" s="2">
        <f t="shared" si="132"/>
        <v>3.4423613029819435</v>
      </c>
      <c r="D1434" s="2">
        <f t="shared" si="128"/>
        <v>3.4083283569944642</v>
      </c>
      <c r="E1434" s="2">
        <f t="shared" si="127"/>
        <v>3.4032945987479302E-2</v>
      </c>
      <c r="F1434" s="2">
        <f t="shared" si="131"/>
        <v>0.1148162441944478</v>
      </c>
      <c r="G1434" s="2">
        <f t="shared" si="129"/>
        <v>-8.0783298206968501E-2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3.0268999999999999</v>
      </c>
      <c r="C1435" s="2">
        <f t="shared" si="132"/>
        <v>3.415013410215491</v>
      </c>
      <c r="D1435" s="2">
        <f t="shared" si="128"/>
        <v>3.3800744046245037</v>
      </c>
      <c r="E1435" s="2">
        <f t="shared" si="127"/>
        <v>3.4939005590987282E-2</v>
      </c>
      <c r="F1435" s="2">
        <f t="shared" si="131"/>
        <v>9.8840796473755696E-2</v>
      </c>
      <c r="G1435" s="2">
        <f t="shared" si="129"/>
        <v>-6.3901790882768414E-2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3.0268999999999999</v>
      </c>
      <c r="C1436" s="2">
        <f t="shared" si="132"/>
        <v>3.4144575009515696</v>
      </c>
      <c r="D1436" s="2">
        <f t="shared" si="128"/>
        <v>3.353913337615281</v>
      </c>
      <c r="E1436" s="2">
        <f t="shared" ref="E1436:E1499" si="133">C1436-D1436</f>
        <v>6.0544163336288648E-2</v>
      </c>
      <c r="F1436" s="2">
        <f t="shared" si="131"/>
        <v>9.1181469846262297E-2</v>
      </c>
      <c r="G1436" s="2">
        <f t="shared" si="129"/>
        <v>-3.063730650997365E-2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3.1597</v>
      </c>
      <c r="C1437" s="2">
        <f t="shared" si="132"/>
        <v>3.4290332700359434</v>
      </c>
      <c r="D1437" s="2">
        <f t="shared" ref="D1437:D1500" si="134">$D$4*B1437+(1-$D$4)*D1436</f>
        <v>3.3395271644585933</v>
      </c>
      <c r="E1437" s="2">
        <f t="shared" si="133"/>
        <v>8.9506105577350059E-2</v>
      </c>
      <c r="F1437" s="2">
        <f t="shared" si="131"/>
        <v>9.0846396992479858E-2</v>
      </c>
      <c r="G1437" s="2">
        <f t="shared" si="129"/>
        <v>-1.340291415129799E-3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3.2505999999999999</v>
      </c>
      <c r="C1438" s="2">
        <f t="shared" si="132"/>
        <v>3.4413666131073368</v>
      </c>
      <c r="D1438" s="2">
        <f t="shared" si="134"/>
        <v>3.3329399670912903</v>
      </c>
      <c r="E1438" s="2">
        <f t="shared" si="133"/>
        <v>0.10842664601604657</v>
      </c>
      <c r="F1438" s="2">
        <f t="shared" si="131"/>
        <v>9.4362446797193203E-2</v>
      </c>
      <c r="G1438" s="2">
        <f t="shared" si="129"/>
        <v>1.4064199218853365E-2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3.2576000000000001</v>
      </c>
      <c r="C1439" s="2">
        <f t="shared" si="132"/>
        <v>3.4335255957062083</v>
      </c>
      <c r="D1439" s="2">
        <f t="shared" si="134"/>
        <v>3.3273592287882314</v>
      </c>
      <c r="E1439" s="2">
        <f t="shared" si="133"/>
        <v>0.10616636691797687</v>
      </c>
      <c r="F1439" s="2">
        <f t="shared" si="131"/>
        <v>9.672323082134994E-2</v>
      </c>
      <c r="G1439" s="2">
        <f t="shared" si="129"/>
        <v>9.4431360966269334E-3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3.4533</v>
      </c>
      <c r="C1440" s="2">
        <f t="shared" si="132"/>
        <v>3.3967831963667914</v>
      </c>
      <c r="D1440" s="2">
        <f t="shared" si="134"/>
        <v>3.3366881748039177</v>
      </c>
      <c r="E1440" s="2">
        <f t="shared" si="133"/>
        <v>6.0095021562873718E-2</v>
      </c>
      <c r="F1440" s="2">
        <f t="shared" si="131"/>
        <v>8.9397588969654704E-2</v>
      </c>
      <c r="G1440" s="2">
        <f t="shared" si="129"/>
        <v>-2.9302567406780985E-2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3.6071</v>
      </c>
      <c r="C1441" s="2">
        <f t="shared" si="132"/>
        <v>3.3667703969257468</v>
      </c>
      <c r="D1441" s="2">
        <f t="shared" si="134"/>
        <v>3.3567186803739979</v>
      </c>
      <c r="E1441" s="2">
        <f t="shared" si="133"/>
        <v>1.0051716551748857E-2</v>
      </c>
      <c r="F1441" s="2">
        <f t="shared" si="131"/>
        <v>7.3528414486073543E-2</v>
      </c>
      <c r="G1441" s="2">
        <f t="shared" si="129"/>
        <v>-6.3476697934324686E-2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3.7679</v>
      </c>
      <c r="C1442" s="2">
        <f t="shared" si="132"/>
        <v>3.3284672589371702</v>
      </c>
      <c r="D1442" s="2">
        <f t="shared" si="134"/>
        <v>3.3871765559018501</v>
      </c>
      <c r="E1442" s="2">
        <f t="shared" si="133"/>
        <v>-5.8709296964679858E-2</v>
      </c>
      <c r="F1442" s="2">
        <f t="shared" si="131"/>
        <v>4.7080872195922871E-2</v>
      </c>
      <c r="G1442" s="2">
        <f t="shared" si="129"/>
        <v>-0.10579016916060273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3.9357000000000002</v>
      </c>
      <c r="C1443" s="2">
        <f t="shared" si="132"/>
        <v>3.2960569114083751</v>
      </c>
      <c r="D1443" s="2">
        <f t="shared" si="134"/>
        <v>3.4278079221313424</v>
      </c>
      <c r="E1443" s="2">
        <f t="shared" si="133"/>
        <v>-0.13175101072296735</v>
      </c>
      <c r="F1443" s="2">
        <f t="shared" si="131"/>
        <v>1.1314495612144829E-2</v>
      </c>
      <c r="G1443" s="2">
        <f t="shared" si="129"/>
        <v>-0.14306550633511217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4.1104000000000003</v>
      </c>
      <c r="C1444" s="2">
        <f t="shared" si="132"/>
        <v>3.2546481558070868</v>
      </c>
      <c r="D1444" s="2">
        <f t="shared" si="134"/>
        <v>3.4783702982697613</v>
      </c>
      <c r="E1444" s="2">
        <f t="shared" si="133"/>
        <v>-0.22372214246267452</v>
      </c>
      <c r="F1444" s="2">
        <f t="shared" si="131"/>
        <v>-3.5692832002819044E-2</v>
      </c>
      <c r="G1444" s="2">
        <f t="shared" ref="G1444:G1507" si="135">E1444-F1444</f>
        <v>-0.18802931045985549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4.2922000000000002</v>
      </c>
      <c r="C1445" s="2">
        <f t="shared" si="132"/>
        <v>3.2196099779906118</v>
      </c>
      <c r="D1445" s="2">
        <f t="shared" si="134"/>
        <v>3.5386539798794088</v>
      </c>
      <c r="E1445" s="2">
        <f t="shared" si="133"/>
        <v>-0.319044001888797</v>
      </c>
      <c r="F1445" s="2">
        <f t="shared" ref="F1445:F1508" si="137">(E1445*(2/(10)))+((1-(2/10))*F1444)</f>
        <v>-9.2363065980014647E-2</v>
      </c>
      <c r="G1445" s="2">
        <f t="shared" si="135"/>
        <v>-0.22668093590878235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4.5438000000000001</v>
      </c>
      <c r="C1446" s="2">
        <f t="shared" si="132"/>
        <v>3.1899622890689794</v>
      </c>
      <c r="D1446" s="2">
        <f t="shared" si="134"/>
        <v>3.6131092406290821</v>
      </c>
      <c r="E1446" s="2">
        <f t="shared" si="133"/>
        <v>-0.42314695156010274</v>
      </c>
      <c r="F1446" s="2">
        <f t="shared" si="137"/>
        <v>-0.15851984309603229</v>
      </c>
      <c r="G1446" s="2">
        <f t="shared" si="135"/>
        <v>-0.26462710846407045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4.7115999999999998</v>
      </c>
      <c r="C1447" s="2">
        <f t="shared" si="132"/>
        <v>3.1853065522891368</v>
      </c>
      <c r="D1447" s="2">
        <f t="shared" si="134"/>
        <v>3.6944789265084093</v>
      </c>
      <c r="E1447" s="2">
        <f t="shared" si="133"/>
        <v>-0.50917237421927242</v>
      </c>
      <c r="F1447" s="2">
        <f t="shared" si="137"/>
        <v>-0.22865034932068032</v>
      </c>
      <c r="G1447" s="2">
        <f t="shared" si="135"/>
        <v>-0.28052202489859213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4.8583999999999996</v>
      </c>
      <c r="C1448" s="2">
        <f t="shared" si="132"/>
        <v>3.1953516980908079</v>
      </c>
      <c r="D1448" s="2">
        <f t="shared" si="134"/>
        <v>3.7806953023226013</v>
      </c>
      <c r="E1448" s="2">
        <f t="shared" si="133"/>
        <v>-0.58534360423179344</v>
      </c>
      <c r="F1448" s="2">
        <f t="shared" si="137"/>
        <v>-0.29998900030290299</v>
      </c>
      <c r="G1448" s="2">
        <f t="shared" si="135"/>
        <v>-0.28535460392889045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4.9981999999999998</v>
      </c>
      <c r="C1449" s="2">
        <f t="shared" si="132"/>
        <v>3.2049283599229912</v>
      </c>
      <c r="D1449" s="2">
        <f t="shared" si="134"/>
        <v>3.8708808354838902</v>
      </c>
      <c r="E1449" s="2">
        <f t="shared" si="133"/>
        <v>-0.66595247556089898</v>
      </c>
      <c r="F1449" s="2">
        <f t="shared" si="137"/>
        <v>-0.37318169535450219</v>
      </c>
      <c r="G1449" s="2">
        <f t="shared" si="135"/>
        <v>-0.2927707802063968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5.2218999999999998</v>
      </c>
      <c r="C1450" s="2">
        <f t="shared" si="132"/>
        <v>3.2431393814733003</v>
      </c>
      <c r="D1450" s="2">
        <f t="shared" si="134"/>
        <v>3.9709563291517505</v>
      </c>
      <c r="E1450" s="2">
        <f t="shared" si="133"/>
        <v>-0.72781694767845018</v>
      </c>
      <c r="F1450" s="2">
        <f t="shared" si="137"/>
        <v>-0.44410874581929177</v>
      </c>
      <c r="G1450" s="2">
        <f t="shared" si="135"/>
        <v>-0.2837082018591584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5.4526000000000003</v>
      </c>
      <c r="C1451" s="2">
        <f t="shared" si="132"/>
        <v>3.2991333227851003</v>
      </c>
      <c r="D1451" s="2">
        <f t="shared" si="134"/>
        <v>4.0807077121775466</v>
      </c>
      <c r="E1451" s="2">
        <f t="shared" si="133"/>
        <v>-0.78157438939244628</v>
      </c>
      <c r="F1451" s="2">
        <f t="shared" si="137"/>
        <v>-0.5116018745339227</v>
      </c>
      <c r="G1451" s="2">
        <f t="shared" si="135"/>
        <v>-0.26997251485852358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5.7811000000000003</v>
      </c>
      <c r="C1452" s="2">
        <f t="shared" si="132"/>
        <v>3.3712512731258539</v>
      </c>
      <c r="D1452" s="2">
        <f t="shared" si="134"/>
        <v>4.2066626964606915</v>
      </c>
      <c r="E1452" s="2">
        <f t="shared" si="133"/>
        <v>-0.83541142333483753</v>
      </c>
      <c r="F1452" s="2">
        <f t="shared" si="137"/>
        <v>-0.57636378429410562</v>
      </c>
      <c r="G1452" s="2">
        <f t="shared" si="135"/>
        <v>-0.25904763904073191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6.1307</v>
      </c>
      <c r="C1453" s="2">
        <f t="shared" si="132"/>
        <v>3.4580895387987995</v>
      </c>
      <c r="D1453" s="2">
        <f t="shared" si="134"/>
        <v>4.3491839782043442</v>
      </c>
      <c r="E1453" s="2">
        <f t="shared" si="133"/>
        <v>-0.89109443940554467</v>
      </c>
      <c r="F1453" s="2">
        <f t="shared" si="137"/>
        <v>-0.63930991531639347</v>
      </c>
      <c r="G1453" s="2">
        <f t="shared" si="135"/>
        <v>-0.2517845240891512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6.5011999999999999</v>
      </c>
      <c r="C1454" s="2">
        <f t="shared" si="132"/>
        <v>3.558444994368215</v>
      </c>
      <c r="D1454" s="2">
        <f t="shared" si="134"/>
        <v>4.5085925724114295</v>
      </c>
      <c r="E1454" s="2">
        <f t="shared" si="133"/>
        <v>-0.95014757804321448</v>
      </c>
      <c r="F1454" s="2">
        <f t="shared" si="137"/>
        <v>-0.7014774478617577</v>
      </c>
      <c r="G1454" s="2">
        <f t="shared" si="135"/>
        <v>-0.24867013018145678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6.5011999999999999</v>
      </c>
      <c r="C1455" s="2">
        <f t="shared" si="132"/>
        <v>3.6713303798500281</v>
      </c>
      <c r="D1455" s="2">
        <f t="shared" si="134"/>
        <v>4.6561931226031756</v>
      </c>
      <c r="E1455" s="2">
        <f t="shared" si="133"/>
        <v>-0.98486274275314756</v>
      </c>
      <c r="F1455" s="2">
        <f t="shared" si="137"/>
        <v>-0.75815450684003571</v>
      </c>
      <c r="G1455" s="2">
        <f t="shared" si="135"/>
        <v>-0.22670823591311184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6.5781000000000001</v>
      </c>
      <c r="C1456" s="2">
        <f t="shared" si="132"/>
        <v>3.805556475257716</v>
      </c>
      <c r="D1456" s="2">
        <f t="shared" si="134"/>
        <v>4.7985565950029407</v>
      </c>
      <c r="E1456" s="2">
        <f t="shared" si="133"/>
        <v>-0.99300011974522473</v>
      </c>
      <c r="F1456" s="2">
        <f t="shared" si="137"/>
        <v>-0.80512362942107363</v>
      </c>
      <c r="G1456" s="2">
        <f t="shared" si="135"/>
        <v>-0.1878764903241511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6.641</v>
      </c>
      <c r="C1457" s="2">
        <f t="shared" si="132"/>
        <v>3.9449477867565292</v>
      </c>
      <c r="D1457" s="2">
        <f t="shared" si="134"/>
        <v>4.9350338842619816</v>
      </c>
      <c r="E1457" s="2">
        <f t="shared" si="133"/>
        <v>-0.9900860975054524</v>
      </c>
      <c r="F1457" s="2">
        <f t="shared" si="137"/>
        <v>-0.84211612303794947</v>
      </c>
      <c r="G1457" s="2">
        <f t="shared" si="135"/>
        <v>-0.14796997446750293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6.6059999999999999</v>
      </c>
      <c r="C1458" s="2">
        <f t="shared" si="132"/>
        <v>4.0854788964862943</v>
      </c>
      <c r="D1458" s="2">
        <f t="shared" si="134"/>
        <v>5.0588091520944278</v>
      </c>
      <c r="E1458" s="2">
        <f t="shared" si="133"/>
        <v>-0.97333025560813358</v>
      </c>
      <c r="F1458" s="2">
        <f t="shared" si="137"/>
        <v>-0.86835894955198634</v>
      </c>
      <c r="G1458" s="2">
        <f t="shared" si="135"/>
        <v>-0.10497130605614724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6.641</v>
      </c>
      <c r="C1459" s="2">
        <f t="shared" si="132"/>
        <v>4.2258975277960946</v>
      </c>
      <c r="D1459" s="2">
        <f t="shared" si="134"/>
        <v>5.1760084741615078</v>
      </c>
      <c r="E1459" s="2">
        <f t="shared" si="133"/>
        <v>-0.95011094636541316</v>
      </c>
      <c r="F1459" s="2">
        <f t="shared" si="137"/>
        <v>-0.88470934891467179</v>
      </c>
      <c r="G1459" s="2">
        <f t="shared" si="135"/>
        <v>-6.5401597450741367E-2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6.6759000000000004</v>
      </c>
      <c r="C1460" s="2">
        <f t="shared" si="132"/>
        <v>4.3791286773659257</v>
      </c>
      <c r="D1460" s="2">
        <f t="shared" si="134"/>
        <v>5.2871115501495449</v>
      </c>
      <c r="E1460" s="2">
        <f t="shared" si="133"/>
        <v>-0.90798287278361922</v>
      </c>
      <c r="F1460" s="2">
        <f t="shared" si="137"/>
        <v>-0.88936405368846128</v>
      </c>
      <c r="G1460" s="2">
        <f t="shared" si="135"/>
        <v>-1.8618819095157946E-2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6.6759000000000004</v>
      </c>
      <c r="C1461" s="2">
        <f t="shared" si="132"/>
        <v>4.5442781116173219</v>
      </c>
      <c r="D1461" s="2">
        <f t="shared" si="134"/>
        <v>5.3899847686569853</v>
      </c>
      <c r="E1461" s="2">
        <f t="shared" si="133"/>
        <v>-0.84570665703966341</v>
      </c>
      <c r="F1461" s="2">
        <f t="shared" si="137"/>
        <v>-0.88063257435870179</v>
      </c>
      <c r="G1461" s="2">
        <f t="shared" si="135"/>
        <v>3.492591731903838E-2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6.6759000000000004</v>
      </c>
      <c r="C1462" s="2">
        <f t="shared" si="132"/>
        <v>4.7345584021377336</v>
      </c>
      <c r="D1462" s="2">
        <f t="shared" si="134"/>
        <v>5.4852377487564681</v>
      </c>
      <c r="E1462" s="2">
        <f t="shared" si="133"/>
        <v>-0.75067934661873448</v>
      </c>
      <c r="F1462" s="2">
        <f t="shared" si="137"/>
        <v>-0.85464192881070833</v>
      </c>
      <c r="G1462" s="2">
        <f t="shared" si="135"/>
        <v>0.10396258219197385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6.7108999999999996</v>
      </c>
      <c r="C1463" s="2">
        <f t="shared" si="132"/>
        <v>4.9493494171934671</v>
      </c>
      <c r="D1463" s="2">
        <f t="shared" si="134"/>
        <v>5.5760275451448775</v>
      </c>
      <c r="E1463" s="2">
        <f t="shared" si="133"/>
        <v>-0.62667812795141042</v>
      </c>
      <c r="F1463" s="2">
        <f t="shared" si="137"/>
        <v>-0.80904916863884879</v>
      </c>
      <c r="G1463" s="2">
        <f t="shared" si="135"/>
        <v>0.18237104068743837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6.7108999999999996</v>
      </c>
      <c r="C1464" s="2">
        <f t="shared" si="132"/>
        <v>5.1880956607021647</v>
      </c>
      <c r="D1464" s="2">
        <f t="shared" si="134"/>
        <v>5.660092171430442</v>
      </c>
      <c r="E1464" s="2">
        <f t="shared" si="133"/>
        <v>-0.47199651072827731</v>
      </c>
      <c r="F1464" s="2">
        <f t="shared" si="137"/>
        <v>-0.74163863705673461</v>
      </c>
      <c r="G1464" s="2">
        <f t="shared" si="135"/>
        <v>0.2696421263284573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7.0114999999999998</v>
      </c>
      <c r="C1465" s="2">
        <f t="shared" si="132"/>
        <v>5.390111712901831</v>
      </c>
      <c r="D1465" s="2">
        <f t="shared" si="134"/>
        <v>5.7601964550281872</v>
      </c>
      <c r="E1465" s="2">
        <f t="shared" si="133"/>
        <v>-0.37008474212635623</v>
      </c>
      <c r="F1465" s="2">
        <f t="shared" si="137"/>
        <v>-0.66732785807065897</v>
      </c>
      <c r="G1465" s="2">
        <f t="shared" si="135"/>
        <v>0.29724311594430275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7.0603999999999996</v>
      </c>
      <c r="C1466" s="2">
        <f t="shared" si="132"/>
        <v>5.5728791416861645</v>
      </c>
      <c r="D1466" s="2">
        <f t="shared" si="134"/>
        <v>5.8565078287298027</v>
      </c>
      <c r="E1466" s="2">
        <f t="shared" si="133"/>
        <v>-0.28362868704363819</v>
      </c>
      <c r="F1466" s="2">
        <f t="shared" si="137"/>
        <v>-0.59058802386525489</v>
      </c>
      <c r="G1466" s="2">
        <f t="shared" si="135"/>
        <v>0.30695933682161669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7.2701000000000002</v>
      </c>
      <c r="C1467" s="2">
        <f t="shared" si="132"/>
        <v>5.7372054275806006</v>
      </c>
      <c r="D1467" s="2">
        <f t="shared" si="134"/>
        <v>5.9612183599350024</v>
      </c>
      <c r="E1467" s="2">
        <f t="shared" si="133"/>
        <v>-0.22401293235440178</v>
      </c>
      <c r="F1467" s="2">
        <f t="shared" si="137"/>
        <v>-0.51727300556308431</v>
      </c>
      <c r="G1467" s="2">
        <f t="shared" si="135"/>
        <v>0.29326007320868253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7.34</v>
      </c>
      <c r="C1468" s="2">
        <f t="shared" si="132"/>
        <v>5.8708661310297385</v>
      </c>
      <c r="D1468" s="2">
        <f t="shared" si="134"/>
        <v>6.0633503332731511</v>
      </c>
      <c r="E1468" s="2">
        <f t="shared" si="133"/>
        <v>-0.19248420224341256</v>
      </c>
      <c r="F1468" s="2">
        <f t="shared" si="137"/>
        <v>-0.45231524489914998</v>
      </c>
      <c r="G1468" s="2">
        <f t="shared" si="135"/>
        <v>0.25983104265573742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7.34</v>
      </c>
      <c r="C1469" s="2">
        <f t="shared" si="132"/>
        <v>5.9893482647174716</v>
      </c>
      <c r="D1469" s="2">
        <f t="shared" si="134"/>
        <v>6.1579169752529177</v>
      </c>
      <c r="E1469" s="2">
        <f t="shared" si="133"/>
        <v>-0.16856871053544609</v>
      </c>
      <c r="F1469" s="2">
        <f t="shared" si="137"/>
        <v>-0.39556593802640921</v>
      </c>
      <c r="G1469" s="2">
        <f t="shared" si="135"/>
        <v>0.22699722749096313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7.2001999999999997</v>
      </c>
      <c r="C1470" s="2">
        <f t="shared" si="132"/>
        <v>6.0949716086070911</v>
      </c>
      <c r="D1470" s="2">
        <f t="shared" si="134"/>
        <v>6.2351231252341828</v>
      </c>
      <c r="E1470" s="2">
        <f t="shared" si="133"/>
        <v>-0.14015151662709169</v>
      </c>
      <c r="F1470" s="2">
        <f t="shared" si="137"/>
        <v>-0.34448305374654575</v>
      </c>
      <c r="G1470" s="2">
        <f t="shared" si="135"/>
        <v>0.20433153711945407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7.34</v>
      </c>
      <c r="C1471" s="2">
        <f t="shared" si="132"/>
        <v>6.1843452072829228</v>
      </c>
      <c r="D1471" s="2">
        <f t="shared" si="134"/>
        <v>6.3169658566983173</v>
      </c>
      <c r="E1471" s="2">
        <f t="shared" si="133"/>
        <v>-0.13262064941539453</v>
      </c>
      <c r="F1471" s="2">
        <f t="shared" si="137"/>
        <v>-0.30211057288031551</v>
      </c>
      <c r="G1471" s="2">
        <f t="shared" si="135"/>
        <v>0.16948992346492098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7.34</v>
      </c>
      <c r="C1472" s="2">
        <f t="shared" si="132"/>
        <v>6.2599690215470885</v>
      </c>
      <c r="D1472" s="2">
        <f t="shared" si="134"/>
        <v>6.3927461636095533</v>
      </c>
      <c r="E1472" s="2">
        <f t="shared" si="133"/>
        <v>-0.13277714206246483</v>
      </c>
      <c r="F1472" s="2">
        <f t="shared" si="137"/>
        <v>-0.26824388671674537</v>
      </c>
      <c r="G1472" s="2">
        <f t="shared" si="135"/>
        <v>0.13546674465428055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7.34</v>
      </c>
      <c r="C1473" s="2">
        <f t="shared" si="132"/>
        <v>6.3293430182321515</v>
      </c>
      <c r="D1473" s="2">
        <f t="shared" si="134"/>
        <v>6.4629131144532908</v>
      </c>
      <c r="E1473" s="2">
        <f t="shared" si="133"/>
        <v>-0.13357009622113925</v>
      </c>
      <c r="F1473" s="2">
        <f t="shared" si="137"/>
        <v>-0.24130912861762416</v>
      </c>
      <c r="G1473" s="2">
        <f t="shared" si="135"/>
        <v>0.10773903239648491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7.34</v>
      </c>
      <c r="C1474" s="2">
        <f t="shared" si="132"/>
        <v>6.3880440923502819</v>
      </c>
      <c r="D1474" s="2">
        <f t="shared" si="134"/>
        <v>6.5278825133826768</v>
      </c>
      <c r="E1474" s="2">
        <f t="shared" si="133"/>
        <v>-0.13983842103239486</v>
      </c>
      <c r="F1474" s="2">
        <f t="shared" si="137"/>
        <v>-0.22101498710057829</v>
      </c>
      <c r="G1474" s="2">
        <f t="shared" si="135"/>
        <v>8.1176566068183437E-2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7.34</v>
      </c>
      <c r="C1475" s="2">
        <f t="shared" si="132"/>
        <v>6.4839603858348536</v>
      </c>
      <c r="D1475" s="2">
        <f t="shared" si="134"/>
        <v>6.5880393642432198</v>
      </c>
      <c r="E1475" s="2">
        <f t="shared" si="133"/>
        <v>-0.10407897840836622</v>
      </c>
      <c r="F1475" s="2">
        <f t="shared" si="137"/>
        <v>-0.19762778536213588</v>
      </c>
      <c r="G1475" s="2">
        <f t="shared" si="135"/>
        <v>9.3548806953769659E-2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7.5496999999999996</v>
      </c>
      <c r="C1476" s="2">
        <f t="shared" si="132"/>
        <v>6.5726434033987218</v>
      </c>
      <c r="D1476" s="2">
        <f t="shared" si="134"/>
        <v>6.659273485410389</v>
      </c>
      <c r="E1476" s="2">
        <f t="shared" si="133"/>
        <v>-8.663008201166722E-2</v>
      </c>
      <c r="F1476" s="2">
        <f t="shared" si="137"/>
        <v>-0.17542824469204216</v>
      </c>
      <c r="G1476" s="2">
        <f t="shared" si="135"/>
        <v>8.8798162680374937E-2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7.6896000000000004</v>
      </c>
      <c r="C1477" s="2">
        <f t="shared" si="132"/>
        <v>6.6799444182604564</v>
      </c>
      <c r="D1477" s="2">
        <f t="shared" si="134"/>
        <v>6.7355939679725827</v>
      </c>
      <c r="E1477" s="2">
        <f t="shared" si="133"/>
        <v>-5.5649549712126323E-2</v>
      </c>
      <c r="F1477" s="2">
        <f t="shared" si="137"/>
        <v>-0.151472505696059</v>
      </c>
      <c r="G1477" s="2">
        <f t="shared" si="135"/>
        <v>9.5822955983932673E-2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7.6896000000000004</v>
      </c>
      <c r="C1478" s="2">
        <f t="shared" si="132"/>
        <v>6.7814914308357706</v>
      </c>
      <c r="D1478" s="2">
        <f t="shared" si="134"/>
        <v>6.8062610814560953</v>
      </c>
      <c r="E1478" s="2">
        <f t="shared" si="133"/>
        <v>-2.4769650620324768E-2</v>
      </c>
      <c r="F1478" s="2">
        <f t="shared" si="137"/>
        <v>-0.12613193468091216</v>
      </c>
      <c r="G1478" s="2">
        <f t="shared" si="135"/>
        <v>0.10136228406058739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7.6896000000000004</v>
      </c>
      <c r="C1479" s="2">
        <f t="shared" si="132"/>
        <v>6.8674158260918059</v>
      </c>
      <c r="D1479" s="2">
        <f t="shared" si="134"/>
        <v>6.8716935939408295</v>
      </c>
      <c r="E1479" s="2">
        <f t="shared" si="133"/>
        <v>-4.2777678490235616E-3</v>
      </c>
      <c r="F1479" s="2">
        <f t="shared" si="137"/>
        <v>-0.10176110131453445</v>
      </c>
      <c r="G1479" s="2">
        <f t="shared" si="135"/>
        <v>9.7483333465510885E-2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7.6896000000000004</v>
      </c>
      <c r="C1480" s="2">
        <f t="shared" si="132"/>
        <v>6.9186133913084511</v>
      </c>
      <c r="D1480" s="2">
        <f t="shared" si="134"/>
        <v>6.9322792536489164</v>
      </c>
      <c r="E1480" s="2">
        <f t="shared" si="133"/>
        <v>-1.3665862340465296E-2</v>
      </c>
      <c r="F1480" s="2">
        <f t="shared" si="137"/>
        <v>-8.4142053519720622E-2</v>
      </c>
      <c r="G1480" s="2">
        <f t="shared" si="135"/>
        <v>7.0476191179255326E-2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7.6896000000000004</v>
      </c>
      <c r="C1481" s="2">
        <f t="shared" si="132"/>
        <v>6.9834421003379203</v>
      </c>
      <c r="D1481" s="2">
        <f t="shared" si="134"/>
        <v>6.9883770867119601</v>
      </c>
      <c r="E1481" s="2">
        <f t="shared" si="133"/>
        <v>-4.9349863740397737E-3</v>
      </c>
      <c r="F1481" s="2">
        <f t="shared" si="137"/>
        <v>-6.8300640090584452E-2</v>
      </c>
      <c r="G1481" s="2">
        <f t="shared" si="135"/>
        <v>6.3365653716544679E-2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7.9202000000000004</v>
      </c>
      <c r="C1482" s="2">
        <f t="shared" si="132"/>
        <v>7.0382971618243939</v>
      </c>
      <c r="D1482" s="2">
        <f t="shared" si="134"/>
        <v>7.0574010062147785</v>
      </c>
      <c r="E1482" s="2">
        <f t="shared" si="133"/>
        <v>-1.9103844390384594E-2</v>
      </c>
      <c r="F1482" s="2">
        <f t="shared" si="137"/>
        <v>-5.8461280950544481E-2</v>
      </c>
      <c r="G1482" s="2">
        <f t="shared" si="135"/>
        <v>3.9357436560159886E-2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8.1509</v>
      </c>
      <c r="C1483" s="2">
        <f t="shared" si="132"/>
        <v>7.0847129830821798</v>
      </c>
      <c r="D1483" s="2">
        <f t="shared" si="134"/>
        <v>7.1384009316803496</v>
      </c>
      <c r="E1483" s="2">
        <f t="shared" si="133"/>
        <v>-5.3687948598169832E-2</v>
      </c>
      <c r="F1483" s="2">
        <f t="shared" si="137"/>
        <v>-5.7506614480069558E-2</v>
      </c>
      <c r="G1483" s="2">
        <f t="shared" si="135"/>
        <v>3.8186658818997257E-3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8.5983000000000001</v>
      </c>
      <c r="C1484" s="2">
        <f t="shared" si="132"/>
        <v>7.123987908761845</v>
      </c>
      <c r="D1484" s="2">
        <f t="shared" si="134"/>
        <v>7.2465416034077315</v>
      </c>
      <c r="E1484" s="2">
        <f t="shared" si="133"/>
        <v>-0.1225536946458865</v>
      </c>
      <c r="F1484" s="2">
        <f t="shared" si="137"/>
        <v>-7.051603051323295E-2</v>
      </c>
      <c r="G1484" s="2">
        <f t="shared" si="135"/>
        <v>-5.2037664132653552E-2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8.8079999999999998</v>
      </c>
      <c r="C1485" s="2">
        <f t="shared" si="132"/>
        <v>7.1572205381830996</v>
      </c>
      <c r="D1485" s="2">
        <f t="shared" si="134"/>
        <v>7.3622051883404929</v>
      </c>
      <c r="E1485" s="2">
        <f t="shared" si="133"/>
        <v>-0.20498465015739331</v>
      </c>
      <c r="F1485" s="2">
        <f t="shared" si="137"/>
        <v>-9.7409754442065039E-2</v>
      </c>
      <c r="G1485" s="2">
        <f t="shared" si="135"/>
        <v>-0.10757489571532827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6">
        <f>TITRES_STAT!D1489</f>
        <v>8.8779000000000003</v>
      </c>
      <c r="C1486" s="2">
        <f t="shared" si="132"/>
        <v>7.2176019938472376</v>
      </c>
      <c r="D1486" s="2">
        <f t="shared" si="134"/>
        <v>7.4744788780930485</v>
      </c>
      <c r="E1486" s="2">
        <f t="shared" si="133"/>
        <v>-0.2568768842458109</v>
      </c>
      <c r="F1486" s="2">
        <f t="shared" si="137"/>
        <v>-0.12930318040281422</v>
      </c>
      <c r="G1486" s="2">
        <f t="shared" si="135"/>
        <v>-0.12757370384299668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8.9478000000000009</v>
      </c>
      <c r="C1487" s="2">
        <f t="shared" ref="C1487:C1550" si="138">$C$4*B1477+C1486*(1-$C$4)</f>
        <v>7.2902170717168939</v>
      </c>
      <c r="D1487" s="2">
        <f t="shared" si="134"/>
        <v>7.5836137760120819</v>
      </c>
      <c r="E1487" s="2">
        <f t="shared" si="133"/>
        <v>-0.29339670429518794</v>
      </c>
      <c r="F1487" s="2">
        <f t="shared" si="137"/>
        <v>-0.16212188518128895</v>
      </c>
      <c r="G1487" s="2">
        <f t="shared" si="135"/>
        <v>-0.13127481911389899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9.0387000000000004</v>
      </c>
      <c r="C1488" s="2">
        <f t="shared" si="138"/>
        <v>7.3516605991450641</v>
      </c>
      <c r="D1488" s="2">
        <f t="shared" si="134"/>
        <v>7.6913979407519282</v>
      </c>
      <c r="E1488" s="2">
        <f t="shared" si="133"/>
        <v>-0.33973734160686409</v>
      </c>
      <c r="F1488" s="2">
        <f t="shared" si="137"/>
        <v>-0.197644976466404</v>
      </c>
      <c r="G1488" s="2">
        <f t="shared" si="135"/>
        <v>-0.14209236514046009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9.0387000000000004</v>
      </c>
      <c r="C1489" s="2">
        <f t="shared" si="138"/>
        <v>7.4036512761996702</v>
      </c>
      <c r="D1489" s="2">
        <f t="shared" si="134"/>
        <v>7.7911980932888216</v>
      </c>
      <c r="E1489" s="2">
        <f t="shared" si="133"/>
        <v>-0.3875468170891514</v>
      </c>
      <c r="F1489" s="2">
        <f t="shared" si="137"/>
        <v>-0.23562534459095347</v>
      </c>
      <c r="G1489" s="2">
        <f t="shared" si="135"/>
        <v>-0.15192147249819793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9.1576000000000004</v>
      </c>
      <c r="C1490" s="2">
        <f t="shared" si="138"/>
        <v>7.4476433875535673</v>
      </c>
      <c r="D1490" s="2">
        <f t="shared" si="134"/>
        <v>7.892413049341501</v>
      </c>
      <c r="E1490" s="2">
        <f t="shared" si="133"/>
        <v>-0.44476966178793376</v>
      </c>
      <c r="F1490" s="2">
        <f t="shared" si="137"/>
        <v>-0.27745420803034954</v>
      </c>
      <c r="G1490" s="2">
        <f t="shared" si="135"/>
        <v>-0.16731545375758422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9.2973999999999997</v>
      </c>
      <c r="C1491" s="2">
        <f t="shared" si="138"/>
        <v>7.4848674817760958</v>
      </c>
      <c r="D1491" s="2">
        <f t="shared" si="134"/>
        <v>7.9964861567976859</v>
      </c>
      <c r="E1491" s="2">
        <f t="shared" si="133"/>
        <v>-0.51161867502159009</v>
      </c>
      <c r="F1491" s="2">
        <f t="shared" si="137"/>
        <v>-0.32428710142859762</v>
      </c>
      <c r="G1491" s="2">
        <f t="shared" si="135"/>
        <v>-0.18733157359299246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9.4372000000000007</v>
      </c>
      <c r="C1492" s="2">
        <f t="shared" si="138"/>
        <v>7.5518417153490036</v>
      </c>
      <c r="D1492" s="2">
        <f t="shared" si="134"/>
        <v>8.1032057007385987</v>
      </c>
      <c r="E1492" s="2">
        <f t="shared" si="133"/>
        <v>-0.55136398538959508</v>
      </c>
      <c r="F1492" s="2">
        <f t="shared" si="137"/>
        <v>-0.36970247822079716</v>
      </c>
      <c r="G1492" s="2">
        <f t="shared" si="135"/>
        <v>-0.18166150716879792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9.7167999999999992</v>
      </c>
      <c r="C1493" s="2">
        <f t="shared" si="138"/>
        <v>7.6440045283722338</v>
      </c>
      <c r="D1493" s="2">
        <f t="shared" si="134"/>
        <v>8.2227312043875909</v>
      </c>
      <c r="E1493" s="2">
        <f t="shared" si="133"/>
        <v>-0.5787266760153571</v>
      </c>
      <c r="F1493" s="2">
        <f t="shared" si="137"/>
        <v>-0.41150731777970917</v>
      </c>
      <c r="G1493" s="2">
        <f t="shared" si="135"/>
        <v>-0.16721935823564793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9.7866999999999997</v>
      </c>
      <c r="C1494" s="2">
        <f t="shared" si="138"/>
        <v>7.7908192163149668</v>
      </c>
      <c r="D1494" s="2">
        <f t="shared" si="134"/>
        <v>8.3385807448033251</v>
      </c>
      <c r="E1494" s="2">
        <f t="shared" si="133"/>
        <v>-0.54776152848835835</v>
      </c>
      <c r="F1494" s="2">
        <f t="shared" si="137"/>
        <v>-0.43875815992143902</v>
      </c>
      <c r="G1494" s="2">
        <f t="shared" si="135"/>
        <v>-0.10900336856691933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9.8566000000000003</v>
      </c>
      <c r="C1495" s="2">
        <f t="shared" si="138"/>
        <v>7.9473085676511257</v>
      </c>
      <c r="D1495" s="2">
        <f t="shared" si="134"/>
        <v>8.451026615558634</v>
      </c>
      <c r="E1495" s="2">
        <f t="shared" si="133"/>
        <v>-0.50371804790750829</v>
      </c>
      <c r="F1495" s="2">
        <f t="shared" si="137"/>
        <v>-0.45175013751865289</v>
      </c>
      <c r="G1495" s="2">
        <f t="shared" si="135"/>
        <v>-5.1967910388855398E-2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9.7866999999999997</v>
      </c>
      <c r="C1496" s="2">
        <f t="shared" si="138"/>
        <v>8.0904764803201825</v>
      </c>
      <c r="D1496" s="2">
        <f t="shared" si="134"/>
        <v>8.5499653847765131</v>
      </c>
      <c r="E1496" s="2">
        <f t="shared" si="133"/>
        <v>-0.45948890445633062</v>
      </c>
      <c r="F1496" s="2">
        <f t="shared" si="137"/>
        <v>-0.45329789090618844</v>
      </c>
      <c r="G1496" s="2">
        <f t="shared" si="135"/>
        <v>-6.191013550142177E-3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9.9265000000000008</v>
      </c>
      <c r="C1497" s="2">
        <f t="shared" si="138"/>
        <v>8.2223724064247712</v>
      </c>
      <c r="D1497" s="2">
        <f t="shared" si="134"/>
        <v>8.6519309118301049</v>
      </c>
      <c r="E1497" s="2">
        <f t="shared" si="133"/>
        <v>-0.42955850540533369</v>
      </c>
      <c r="F1497" s="2">
        <f t="shared" si="137"/>
        <v>-0.44855001380601756</v>
      </c>
      <c r="G1497" s="2">
        <f t="shared" si="135"/>
        <v>1.8991508400683865E-2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10.136200000000001</v>
      </c>
      <c r="C1498" s="2">
        <f t="shared" si="138"/>
        <v>8.3479612669748064</v>
      </c>
      <c r="D1498" s="2">
        <f t="shared" si="134"/>
        <v>8.7618767702130604</v>
      </c>
      <c r="E1498" s="2">
        <f t="shared" si="133"/>
        <v>-0.41391550323825399</v>
      </c>
      <c r="F1498" s="2">
        <f t="shared" si="137"/>
        <v>-0.44162311169246488</v>
      </c>
      <c r="G1498" s="2">
        <f t="shared" si="135"/>
        <v>2.7707608454210886E-2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9.9614999999999991</v>
      </c>
      <c r="C1499" s="2">
        <f t="shared" si="138"/>
        <v>8.4542287643632985</v>
      </c>
      <c r="D1499" s="2">
        <f t="shared" si="134"/>
        <v>8.850737750197279</v>
      </c>
      <c r="E1499" s="2">
        <f t="shared" si="133"/>
        <v>-0.39650898583398053</v>
      </c>
      <c r="F1499" s="2">
        <f t="shared" si="137"/>
        <v>-0.43260028652076798</v>
      </c>
      <c r="G1499" s="2">
        <f t="shared" si="135"/>
        <v>3.6091300686787453E-2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9.9265000000000008</v>
      </c>
      <c r="C1500" s="2">
        <f t="shared" si="138"/>
        <v>8.5624397236920213</v>
      </c>
      <c r="D1500" s="2">
        <f t="shared" si="134"/>
        <v>8.9304238427752587</v>
      </c>
      <c r="E1500" s="2">
        <f t="shared" ref="E1500:E1563" si="139">C1500-D1500</f>
        <v>-0.36798411908323736</v>
      </c>
      <c r="F1500" s="2">
        <f t="shared" si="137"/>
        <v>-0.41967705303326186</v>
      </c>
      <c r="G1500" s="2">
        <f t="shared" si="135"/>
        <v>5.16929339500245E-2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9.9963999999999995</v>
      </c>
      <c r="C1501" s="2">
        <f t="shared" si="138"/>
        <v>8.6755105354317106</v>
      </c>
      <c r="D1501" s="2">
        <f t="shared" ref="D1501:D1564" si="140">$D$4*B1501+(1-$D$4)*D1500</f>
        <v>9.0093850396067214</v>
      </c>
      <c r="E1501" s="2">
        <f t="shared" si="139"/>
        <v>-0.33387450417501086</v>
      </c>
      <c r="F1501" s="2">
        <f t="shared" si="137"/>
        <v>-0.40251654326161168</v>
      </c>
      <c r="G1501" s="2">
        <f t="shared" si="135"/>
        <v>6.8642039086600826E-2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10.136200000000001</v>
      </c>
      <c r="C1502" s="2">
        <f t="shared" si="138"/>
        <v>8.7926935299806779</v>
      </c>
      <c r="D1502" s="2">
        <f t="shared" si="140"/>
        <v>9.0928528144506675</v>
      </c>
      <c r="E1502" s="2">
        <f t="shared" si="139"/>
        <v>-0.30015928446998963</v>
      </c>
      <c r="F1502" s="2">
        <f t="shared" si="137"/>
        <v>-0.3820450915032873</v>
      </c>
      <c r="G1502" s="2">
        <f t="shared" si="135"/>
        <v>8.1885807033297675E-2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10.136200000000001</v>
      </c>
      <c r="C1503" s="2">
        <f t="shared" si="138"/>
        <v>8.9348637561374975</v>
      </c>
      <c r="D1503" s="2">
        <f t="shared" si="140"/>
        <v>9.1701377911580249</v>
      </c>
      <c r="E1503" s="2">
        <f t="shared" si="139"/>
        <v>-0.23527403502052735</v>
      </c>
      <c r="F1503" s="2">
        <f t="shared" si="137"/>
        <v>-0.35269088020673534</v>
      </c>
      <c r="G1503" s="2">
        <f t="shared" si="135"/>
        <v>0.11741684518620799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10.136200000000001</v>
      </c>
      <c r="C1504" s="2">
        <f t="shared" si="138"/>
        <v>9.0659154859624973</v>
      </c>
      <c r="D1504" s="2">
        <f t="shared" si="140"/>
        <v>9.2416979547759492</v>
      </c>
      <c r="E1504" s="2">
        <f t="shared" si="139"/>
        <v>-0.17578246881345194</v>
      </c>
      <c r="F1504" s="2">
        <f t="shared" si="137"/>
        <v>-0.31730919792807866</v>
      </c>
      <c r="G1504" s="2">
        <f t="shared" si="135"/>
        <v>0.14152672911462671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10.080299999999999</v>
      </c>
      <c r="C1505" s="2">
        <f t="shared" si="138"/>
        <v>9.1875592573528824</v>
      </c>
      <c r="D1505" s="2">
        <f t="shared" si="140"/>
        <v>9.303816624792546</v>
      </c>
      <c r="E1505" s="2">
        <f t="shared" si="139"/>
        <v>-0.11625736743966364</v>
      </c>
      <c r="F1505" s="2">
        <f t="shared" si="137"/>
        <v>-0.27709883183039563</v>
      </c>
      <c r="G1505" s="2">
        <f t="shared" si="135"/>
        <v>0.16084146439073199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10.080299999999999</v>
      </c>
      <c r="C1506" s="2">
        <f t="shared" si="138"/>
        <v>9.2797347562216697</v>
      </c>
      <c r="D1506" s="2">
        <f t="shared" si="140"/>
        <v>9.3613339118449499</v>
      </c>
      <c r="E1506" s="2">
        <f t="shared" si="139"/>
        <v>-8.159915562328024E-2</v>
      </c>
      <c r="F1506" s="2">
        <f t="shared" si="137"/>
        <v>-0.23799889658897255</v>
      </c>
      <c r="G1506" s="2">
        <f t="shared" si="135"/>
        <v>0.15639974096569231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10.080299999999999</v>
      </c>
      <c r="C1507" s="2">
        <f t="shared" si="138"/>
        <v>9.3792371014183367</v>
      </c>
      <c r="D1507" s="2">
        <f t="shared" si="140"/>
        <v>9.414590659115694</v>
      </c>
      <c r="E1507" s="2">
        <f t="shared" si="139"/>
        <v>-3.5353557697357374E-2</v>
      </c>
      <c r="F1507" s="2">
        <f t="shared" si="137"/>
        <v>-0.19746982881064953</v>
      </c>
      <c r="G1507" s="2">
        <f t="shared" si="135"/>
        <v>0.16211627111329216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9.7797000000000001</v>
      </c>
      <c r="C1508" s="2">
        <f t="shared" si="138"/>
        <v>9.4956929319693621</v>
      </c>
      <c r="D1508" s="2">
        <f t="shared" si="140"/>
        <v>9.4416357954774934</v>
      </c>
      <c r="E1508" s="2">
        <f t="shared" si="139"/>
        <v>5.4057136491868718E-2</v>
      </c>
      <c r="F1508" s="2">
        <f t="shared" si="137"/>
        <v>-0.14716443575014587</v>
      </c>
      <c r="G1508" s="2">
        <f t="shared" ref="G1508:G1571" si="141">E1508-F1508</f>
        <v>0.20122157224201459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9.4931000000000001</v>
      </c>
      <c r="C1509" s="2">
        <f t="shared" si="138"/>
        <v>9.5673555578202301</v>
      </c>
      <c r="D1509" s="2">
        <f t="shared" si="140"/>
        <v>9.445447958775457</v>
      </c>
      <c r="E1509" s="2">
        <f t="shared" si="139"/>
        <v>0.12190759904477311</v>
      </c>
      <c r="F1509" s="2">
        <f t="shared" ref="F1509:F1572" si="143">(E1509*(2/(10)))+((1-(2/10))*F1508)</f>
        <v>-9.3350028791162082E-2</v>
      </c>
      <c r="G1509" s="2">
        <f t="shared" si="141"/>
        <v>0.21525762783593519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9.2134999999999998</v>
      </c>
      <c r="C1510" s="2">
        <f t="shared" si="138"/>
        <v>9.6226085489248092</v>
      </c>
      <c r="D1510" s="2">
        <f t="shared" si="140"/>
        <v>9.428266628495793</v>
      </c>
      <c r="E1510" s="2">
        <f t="shared" si="139"/>
        <v>0.19434192042901621</v>
      </c>
      <c r="F1510" s="2">
        <f t="shared" si="143"/>
        <v>-3.5811638947126426E-2</v>
      </c>
      <c r="G1510" s="2">
        <f t="shared" si="141"/>
        <v>0.23015355937614262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8.9408999999999992</v>
      </c>
      <c r="C1511" s="2">
        <f t="shared" si="138"/>
        <v>9.6801149260132995</v>
      </c>
      <c r="D1511" s="2">
        <f t="shared" si="140"/>
        <v>9.3921653967553631</v>
      </c>
      <c r="E1511" s="2">
        <f t="shared" si="139"/>
        <v>0.28794952925793638</v>
      </c>
      <c r="F1511" s="2">
        <f t="shared" si="143"/>
        <v>2.8940594693886136E-2</v>
      </c>
      <c r="G1511" s="2">
        <f t="shared" si="141"/>
        <v>0.25900893456405022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8.9408999999999992</v>
      </c>
      <c r="C1512" s="2">
        <f t="shared" si="138"/>
        <v>9.750281860472791</v>
      </c>
      <c r="D1512" s="2">
        <f t="shared" si="140"/>
        <v>9.3587383303290395</v>
      </c>
      <c r="E1512" s="2">
        <f t="shared" si="139"/>
        <v>0.39154353014375154</v>
      </c>
      <c r="F1512" s="2">
        <f t="shared" si="143"/>
        <v>0.10146118178385923</v>
      </c>
      <c r="G1512" s="2">
        <f t="shared" si="141"/>
        <v>0.29008234835989233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8.6752000000000002</v>
      </c>
      <c r="C1513" s="2">
        <f t="shared" si="138"/>
        <v>9.809653881938516</v>
      </c>
      <c r="D1513" s="2">
        <f t="shared" si="140"/>
        <v>9.3081058614157772</v>
      </c>
      <c r="E1513" s="2">
        <f t="shared" si="139"/>
        <v>0.50154802052273872</v>
      </c>
      <c r="F1513" s="2">
        <f t="shared" si="143"/>
        <v>0.18147854953163514</v>
      </c>
      <c r="G1513" s="2">
        <f t="shared" si="141"/>
        <v>0.32006947099110361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8.3886000000000003</v>
      </c>
      <c r="C1514" s="2">
        <f t="shared" si="138"/>
        <v>9.8598917462556663</v>
      </c>
      <c r="D1514" s="2">
        <f t="shared" si="140"/>
        <v>9.2399943161257188</v>
      </c>
      <c r="E1514" s="2">
        <f t="shared" si="139"/>
        <v>0.61989743012994758</v>
      </c>
      <c r="F1514" s="2">
        <f t="shared" si="143"/>
        <v>0.26916232565129761</v>
      </c>
      <c r="G1514" s="2">
        <f t="shared" si="141"/>
        <v>0.35073510447864997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8.3745999999999992</v>
      </c>
      <c r="C1515" s="2">
        <f t="shared" si="138"/>
        <v>9.8938007083701791</v>
      </c>
      <c r="D1515" s="2">
        <f t="shared" si="140"/>
        <v>9.175891033449739</v>
      </c>
      <c r="E1515" s="2">
        <f t="shared" si="139"/>
        <v>0.71790967492044011</v>
      </c>
      <c r="F1515" s="2">
        <f t="shared" si="143"/>
        <v>0.35891179550512609</v>
      </c>
      <c r="G1515" s="2">
        <f t="shared" si="141"/>
        <v>0.35899787941531403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8.5983000000000001</v>
      </c>
      <c r="C1516" s="2">
        <f t="shared" si="138"/>
        <v>9.922492907082459</v>
      </c>
      <c r="D1516" s="2">
        <f t="shared" si="140"/>
        <v>9.1331065124534625</v>
      </c>
      <c r="E1516" s="2">
        <f t="shared" si="139"/>
        <v>0.78938639462899651</v>
      </c>
      <c r="F1516" s="2">
        <f t="shared" si="143"/>
        <v>0.44500671532990022</v>
      </c>
      <c r="G1516" s="2">
        <f t="shared" si="141"/>
        <v>0.3443796792990963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8.8079999999999998</v>
      </c>
      <c r="C1517" s="2">
        <f t="shared" si="138"/>
        <v>9.9467709213774658</v>
      </c>
      <c r="D1517" s="2">
        <f t="shared" si="140"/>
        <v>9.109024548568021</v>
      </c>
      <c r="E1517" s="2">
        <f t="shared" si="139"/>
        <v>0.83774637280944475</v>
      </c>
      <c r="F1517" s="2">
        <f t="shared" si="143"/>
        <v>0.52355464682580921</v>
      </c>
      <c r="G1517" s="2">
        <f t="shared" si="141"/>
        <v>0.31419172598363554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9.0667000000000009</v>
      </c>
      <c r="C1518" s="2">
        <f t="shared" si="138"/>
        <v>9.9210677027040095</v>
      </c>
      <c r="D1518" s="2">
        <f t="shared" si="140"/>
        <v>9.1058893968222421</v>
      </c>
      <c r="E1518" s="2">
        <f t="shared" si="139"/>
        <v>0.81517830588176743</v>
      </c>
      <c r="F1518" s="2">
        <f t="shared" si="143"/>
        <v>0.5818793786370009</v>
      </c>
      <c r="G1518" s="2">
        <f t="shared" si="141"/>
        <v>0.23329892724476653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9.3323</v>
      </c>
      <c r="C1519" s="2">
        <f t="shared" si="138"/>
        <v>9.855226517672623</v>
      </c>
      <c r="D1519" s="2">
        <f t="shared" si="140"/>
        <v>9.1226605526131888</v>
      </c>
      <c r="E1519" s="2">
        <f t="shared" si="139"/>
        <v>0.73256596505943428</v>
      </c>
      <c r="F1519" s="2">
        <f t="shared" si="143"/>
        <v>0.61201669592148766</v>
      </c>
      <c r="G1519" s="2">
        <f t="shared" si="141"/>
        <v>0.12054926913794661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9.0526999999999997</v>
      </c>
      <c r="C1520" s="2">
        <f t="shared" si="138"/>
        <v>9.7564993611076041</v>
      </c>
      <c r="D1520" s="2">
        <f t="shared" si="140"/>
        <v>9.1174782894566562</v>
      </c>
      <c r="E1520" s="2">
        <f t="shared" si="139"/>
        <v>0.6390210716509479</v>
      </c>
      <c r="F1520" s="2">
        <f t="shared" si="143"/>
        <v>0.61741757106737971</v>
      </c>
      <c r="G1520" s="2">
        <f t="shared" si="141"/>
        <v>2.1603500583568191E-2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8.8010000000000002</v>
      </c>
      <c r="C1521" s="2">
        <f t="shared" si="138"/>
        <v>9.6310225363218187</v>
      </c>
      <c r="D1521" s="2">
        <f t="shared" si="140"/>
        <v>9.0940354532006076</v>
      </c>
      <c r="E1521" s="2">
        <f t="shared" si="139"/>
        <v>0.53698708312121113</v>
      </c>
      <c r="F1521" s="2">
        <f t="shared" si="143"/>
        <v>0.60133147347814608</v>
      </c>
      <c r="G1521" s="2">
        <f t="shared" si="141"/>
        <v>-6.4344390356934955E-2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8.8010000000000002</v>
      </c>
      <c r="C1522" s="2">
        <f t="shared" si="138"/>
        <v>9.5248498384261548</v>
      </c>
      <c r="D1522" s="2">
        <f t="shared" si="140"/>
        <v>9.0723291233338959</v>
      </c>
      <c r="E1522" s="2">
        <f t="shared" si="139"/>
        <v>0.452520715092259</v>
      </c>
      <c r="F1522" s="2">
        <f t="shared" si="143"/>
        <v>0.57156932180096864</v>
      </c>
      <c r="G1522" s="2">
        <f t="shared" si="141"/>
        <v>-0.11904860670870965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9.0596999999999994</v>
      </c>
      <c r="C1523" s="2">
        <f t="shared" si="138"/>
        <v>9.3941344786682848</v>
      </c>
      <c r="D1523" s="2">
        <f t="shared" si="140"/>
        <v>9.0713936327165694</v>
      </c>
      <c r="E1523" s="2">
        <f t="shared" si="139"/>
        <v>0.32274084595171537</v>
      </c>
      <c r="F1523" s="2">
        <f t="shared" si="143"/>
        <v>0.52180362663111801</v>
      </c>
      <c r="G1523" s="2">
        <f t="shared" si="141"/>
        <v>-0.19906278067940264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9.0876999999999999</v>
      </c>
      <c r="C1524" s="2">
        <f t="shared" si="138"/>
        <v>9.2394368665654714</v>
      </c>
      <c r="D1524" s="2">
        <f t="shared" si="140"/>
        <v>9.0726015117746002</v>
      </c>
      <c r="E1524" s="2">
        <f t="shared" si="139"/>
        <v>0.16683535479087119</v>
      </c>
      <c r="F1524" s="2">
        <f t="shared" si="143"/>
        <v>0.45080997226306868</v>
      </c>
      <c r="G1524" s="2">
        <f t="shared" si="141"/>
        <v>-0.28397461747219749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9.0876999999999999</v>
      </c>
      <c r="C1525" s="2">
        <f t="shared" si="138"/>
        <v>9.1063850409400136</v>
      </c>
      <c r="D1525" s="2">
        <f t="shared" si="140"/>
        <v>9.0737199183098145</v>
      </c>
      <c r="E1525" s="2">
        <f t="shared" si="139"/>
        <v>3.266512263019905E-2</v>
      </c>
      <c r="F1525" s="2">
        <f t="shared" si="143"/>
        <v>0.36718100233649481</v>
      </c>
      <c r="G1525" s="2">
        <f t="shared" si="141"/>
        <v>-0.33451587970629576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9.0876999999999999</v>
      </c>
      <c r="C1526" s="2">
        <f t="shared" si="138"/>
        <v>9.0282181115646267</v>
      </c>
      <c r="D1526" s="2">
        <f t="shared" si="140"/>
        <v>9.0747554799164938</v>
      </c>
      <c r="E1526" s="2">
        <f t="shared" si="139"/>
        <v>-4.6537368351867059E-2</v>
      </c>
      <c r="F1526" s="2">
        <f t="shared" si="143"/>
        <v>0.28443732819882245</v>
      </c>
      <c r="G1526" s="2">
        <f t="shared" si="141"/>
        <v>-0.33097469655068951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9.0876999999999999</v>
      </c>
      <c r="C1527" s="2">
        <f t="shared" si="138"/>
        <v>8.9943384020931454</v>
      </c>
      <c r="D1527" s="2">
        <f t="shared" si="140"/>
        <v>9.0757143332560126</v>
      </c>
      <c r="E1527" s="2">
        <f t="shared" si="139"/>
        <v>-8.1375931162867232E-2</v>
      </c>
      <c r="F1527" s="2">
        <f t="shared" si="143"/>
        <v>0.2112746763264845</v>
      </c>
      <c r="G1527" s="2">
        <f t="shared" si="141"/>
        <v>-0.29265060748935173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9.0876999999999999</v>
      </c>
      <c r="C1528" s="2">
        <f t="shared" si="138"/>
        <v>9.0054709556172767</v>
      </c>
      <c r="D1528" s="2">
        <f t="shared" si="140"/>
        <v>9.0766021604222331</v>
      </c>
      <c r="E1528" s="2">
        <f t="shared" si="139"/>
        <v>-7.1131204804956383E-2</v>
      </c>
      <c r="F1528" s="2">
        <f t="shared" si="143"/>
        <v>0.15479350010019632</v>
      </c>
      <c r="G1528" s="2">
        <f t="shared" si="141"/>
        <v>-0.22592470490515271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8.8149999999999995</v>
      </c>
      <c r="C1529" s="2">
        <f t="shared" si="138"/>
        <v>9.055752347060773</v>
      </c>
      <c r="D1529" s="2">
        <f t="shared" si="140"/>
        <v>9.0572242226131792</v>
      </c>
      <c r="E1529" s="2">
        <f t="shared" si="139"/>
        <v>-1.4718755524061322E-3</v>
      </c>
      <c r="F1529" s="2">
        <f t="shared" si="143"/>
        <v>0.12354042496967585</v>
      </c>
      <c r="G1529" s="2">
        <f t="shared" si="141"/>
        <v>-0.12501230052208198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8.5564</v>
      </c>
      <c r="C1530" s="2">
        <f t="shared" si="138"/>
        <v>9.055282755205269</v>
      </c>
      <c r="D1530" s="2">
        <f t="shared" si="140"/>
        <v>9.0201261320492385</v>
      </c>
      <c r="E1530" s="2">
        <f t="shared" si="139"/>
        <v>3.515662315603052E-2</v>
      </c>
      <c r="F1530" s="2">
        <f t="shared" si="143"/>
        <v>0.10586366460694679</v>
      </c>
      <c r="G1530" s="2">
        <f t="shared" si="141"/>
        <v>-7.0707041450916275E-2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8.5564</v>
      </c>
      <c r="C1531" s="2">
        <f t="shared" si="138"/>
        <v>9.0161623313275356</v>
      </c>
      <c r="D1531" s="2">
        <f t="shared" si="140"/>
        <v>8.9857760481937383</v>
      </c>
      <c r="E1531" s="2">
        <f t="shared" si="139"/>
        <v>3.038628313379732E-2</v>
      </c>
      <c r="F1531" s="2">
        <f t="shared" si="143"/>
        <v>9.0768188312316908E-2</v>
      </c>
      <c r="G1531" s="2">
        <f t="shared" si="141"/>
        <v>-6.0381905178519588E-2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8.3047000000000004</v>
      </c>
      <c r="C1532" s="2">
        <f t="shared" si="138"/>
        <v>8.9830604342002225</v>
      </c>
      <c r="D1532" s="2">
        <f t="shared" si="140"/>
        <v>8.9353259705497567</v>
      </c>
      <c r="E1532" s="2">
        <f t="shared" si="139"/>
        <v>4.7734463650465742E-2</v>
      </c>
      <c r="F1532" s="2">
        <f t="shared" si="143"/>
        <v>8.2161443379946686E-2</v>
      </c>
      <c r="G1532" s="2">
        <f t="shared" si="141"/>
        <v>-3.4426979729480944E-2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8.3047000000000004</v>
      </c>
      <c r="C1533" s="2">
        <f t="shared" si="138"/>
        <v>8.9948511366309578</v>
      </c>
      <c r="D1533" s="2">
        <f t="shared" si="140"/>
        <v>8.8886129356942192</v>
      </c>
      <c r="E1533" s="2">
        <f t="shared" si="139"/>
        <v>0.10623820093673864</v>
      </c>
      <c r="F1533" s="2">
        <f t="shared" si="143"/>
        <v>8.6976794891305081E-2</v>
      </c>
      <c r="G1533" s="2">
        <f t="shared" si="141"/>
        <v>1.9261406045433555E-2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8.3047000000000004</v>
      </c>
      <c r="C1534" s="2">
        <f t="shared" si="138"/>
        <v>9.0091355771492712</v>
      </c>
      <c r="D1534" s="2">
        <f t="shared" si="140"/>
        <v>8.8453601256427952</v>
      </c>
      <c r="E1534" s="2">
        <f t="shared" si="139"/>
        <v>0.16377545150647599</v>
      </c>
      <c r="F1534" s="2">
        <f t="shared" si="143"/>
        <v>0.10233652621433927</v>
      </c>
      <c r="G1534" s="2">
        <f t="shared" si="141"/>
        <v>6.1438925292136723E-2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8.109</v>
      </c>
      <c r="C1535" s="2">
        <f t="shared" si="138"/>
        <v>9.0212224114339978</v>
      </c>
      <c r="D1535" s="2">
        <f t="shared" si="140"/>
        <v>8.7908149311507362</v>
      </c>
      <c r="E1535" s="2">
        <f t="shared" si="139"/>
        <v>0.23040748028326163</v>
      </c>
      <c r="F1535" s="2">
        <f t="shared" si="143"/>
        <v>0.12795071702812374</v>
      </c>
      <c r="G1535" s="2">
        <f t="shared" si="141"/>
        <v>0.10245676325513789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8.109</v>
      </c>
      <c r="C1536" s="2">
        <f t="shared" si="138"/>
        <v>9.0314497327518435</v>
      </c>
      <c r="D1536" s="2">
        <f t="shared" si="140"/>
        <v>8.7403101214358667</v>
      </c>
      <c r="E1536" s="2">
        <f t="shared" si="139"/>
        <v>0.29113961131597677</v>
      </c>
      <c r="F1536" s="2">
        <f t="shared" si="143"/>
        <v>0.16058849588569435</v>
      </c>
      <c r="G1536" s="2">
        <f t="shared" si="141"/>
        <v>0.13055111543028242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8.109</v>
      </c>
      <c r="C1537" s="2">
        <f t="shared" si="138"/>
        <v>9.0401036200207905</v>
      </c>
      <c r="D1537" s="2">
        <f t="shared" si="140"/>
        <v>8.6935464087369141</v>
      </c>
      <c r="E1537" s="2">
        <f t="shared" si="139"/>
        <v>0.3465572112838764</v>
      </c>
      <c r="F1537" s="2">
        <f t="shared" si="143"/>
        <v>0.19778223896533076</v>
      </c>
      <c r="G1537" s="2">
        <f t="shared" si="141"/>
        <v>0.14877497231854564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8.1159999999999997</v>
      </c>
      <c r="C1538" s="2">
        <f t="shared" si="138"/>
        <v>9.0474261400175919</v>
      </c>
      <c r="D1538" s="2">
        <f t="shared" si="140"/>
        <v>8.6507651932749212</v>
      </c>
      <c r="E1538" s="2">
        <f t="shared" si="139"/>
        <v>0.39666094674267072</v>
      </c>
      <c r="F1538" s="2">
        <f t="shared" si="143"/>
        <v>0.23755798052079877</v>
      </c>
      <c r="G1538" s="2">
        <f t="shared" si="141"/>
        <v>0.15910296622187195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8.1159999999999997</v>
      </c>
      <c r="C1539" s="2">
        <f t="shared" si="138"/>
        <v>9.0116682723225772</v>
      </c>
      <c r="D1539" s="2">
        <f t="shared" si="140"/>
        <v>8.6111529567360385</v>
      </c>
      <c r="E1539" s="2">
        <f t="shared" si="139"/>
        <v>0.40051531558653863</v>
      </c>
      <c r="F1539" s="2">
        <f t="shared" si="143"/>
        <v>0.27014944753394676</v>
      </c>
      <c r="G1539" s="2">
        <f t="shared" si="141"/>
        <v>0.13036586805259187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8.1159999999999997</v>
      </c>
      <c r="C1540" s="2">
        <f t="shared" si="138"/>
        <v>8.941626999657565</v>
      </c>
      <c r="D1540" s="2">
        <f t="shared" si="140"/>
        <v>8.5744749599407761</v>
      </c>
      <c r="E1540" s="2">
        <f t="shared" si="139"/>
        <v>0.36715203971678889</v>
      </c>
      <c r="F1540" s="2">
        <f t="shared" si="143"/>
        <v>0.28954996597051519</v>
      </c>
      <c r="G1540" s="2">
        <f t="shared" si="141"/>
        <v>7.7602073746273703E-2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7.8783000000000003</v>
      </c>
      <c r="C1541" s="2">
        <f t="shared" si="138"/>
        <v>8.8823613074025545</v>
      </c>
      <c r="D1541" s="2">
        <f t="shared" si="140"/>
        <v>8.5229064443896068</v>
      </c>
      <c r="E1541" s="2">
        <f t="shared" si="139"/>
        <v>0.35945486301294771</v>
      </c>
      <c r="F1541" s="2">
        <f t="shared" si="143"/>
        <v>0.30353094537900172</v>
      </c>
      <c r="G1541" s="2">
        <f t="shared" si="141"/>
        <v>5.5923917633945996E-2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7.8783000000000003</v>
      </c>
      <c r="C1542" s="2">
        <f t="shared" si="138"/>
        <v>8.7934903370329298</v>
      </c>
      <c r="D1542" s="2">
        <f t="shared" si="140"/>
        <v>8.475157818879266</v>
      </c>
      <c r="E1542" s="2">
        <f t="shared" si="139"/>
        <v>0.31833251815366381</v>
      </c>
      <c r="F1542" s="2">
        <f t="shared" si="143"/>
        <v>0.30649125993393417</v>
      </c>
      <c r="G1542" s="2">
        <f t="shared" si="141"/>
        <v>1.1841258219729645E-2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7.8783000000000003</v>
      </c>
      <c r="C1543" s="2">
        <f t="shared" si="138"/>
        <v>8.7182918236432485</v>
      </c>
      <c r="D1543" s="2">
        <f t="shared" si="140"/>
        <v>8.4309461285919127</v>
      </c>
      <c r="E1543" s="2">
        <f t="shared" si="139"/>
        <v>0.28734569505133578</v>
      </c>
      <c r="F1543" s="2">
        <f t="shared" si="143"/>
        <v>0.3026621469574145</v>
      </c>
      <c r="G1543" s="2">
        <f t="shared" si="141"/>
        <v>-1.5316451906078721E-2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7.8783000000000003</v>
      </c>
      <c r="C1544" s="2">
        <f t="shared" si="138"/>
        <v>8.6546623123135173</v>
      </c>
      <c r="D1544" s="2">
        <f t="shared" si="140"/>
        <v>8.3900093783258445</v>
      </c>
      <c r="E1544" s="2">
        <f t="shared" si="139"/>
        <v>0.26465293398767287</v>
      </c>
      <c r="F1544" s="2">
        <f t="shared" si="143"/>
        <v>0.2950603043634662</v>
      </c>
      <c r="G1544" s="2">
        <f t="shared" si="141"/>
        <v>-3.040737037579333E-2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7.8712999999999997</v>
      </c>
      <c r="C1545" s="2">
        <f t="shared" si="138"/>
        <v>8.570714264265284</v>
      </c>
      <c r="D1545" s="2">
        <f t="shared" si="140"/>
        <v>8.3515864614128184</v>
      </c>
      <c r="E1545" s="2">
        <f t="shared" si="139"/>
        <v>0.21912780285246569</v>
      </c>
      <c r="F1545" s="2">
        <f t="shared" si="143"/>
        <v>0.27987380406126611</v>
      </c>
      <c r="G1545" s="2">
        <f t="shared" si="141"/>
        <v>-6.0746001208800415E-2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7.8712999999999997</v>
      </c>
      <c r="C1546" s="2">
        <f t="shared" si="138"/>
        <v>8.4996813005321634</v>
      </c>
      <c r="D1546" s="2">
        <f t="shared" si="140"/>
        <v>8.3160096864933504</v>
      </c>
      <c r="E1546" s="2">
        <f t="shared" si="139"/>
        <v>0.18367161403881305</v>
      </c>
      <c r="F1546" s="2">
        <f t="shared" si="143"/>
        <v>0.26063336605677551</v>
      </c>
      <c r="G1546" s="2">
        <f t="shared" si="141"/>
        <v>-7.6961752017962459E-2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7.8783000000000003</v>
      </c>
      <c r="C1547" s="2">
        <f t="shared" si="138"/>
        <v>8.4395764850656771</v>
      </c>
      <c r="D1547" s="2">
        <f t="shared" si="140"/>
        <v>8.2835867467531017</v>
      </c>
      <c r="E1547" s="2">
        <f t="shared" si="139"/>
        <v>0.15598973831257545</v>
      </c>
      <c r="F1547" s="2">
        <f t="shared" si="143"/>
        <v>0.23970464050793552</v>
      </c>
      <c r="G1547" s="2">
        <f t="shared" si="141"/>
        <v>-8.3714902195360069E-2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7.8783000000000003</v>
      </c>
      <c r="C1548" s="2">
        <f t="shared" si="138"/>
        <v>8.3897954873632656</v>
      </c>
      <c r="D1548" s="2">
        <f t="shared" si="140"/>
        <v>8.2535655062528726</v>
      </c>
      <c r="E1548" s="2">
        <f t="shared" si="139"/>
        <v>0.13622998111039308</v>
      </c>
      <c r="F1548" s="2">
        <f t="shared" si="143"/>
        <v>0.21900970862842706</v>
      </c>
      <c r="G1548" s="2">
        <f t="shared" si="141"/>
        <v>-8.2779727518033974E-2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7.8712999999999997</v>
      </c>
      <c r="C1549" s="2">
        <f t="shared" si="138"/>
        <v>8.3476731046919941</v>
      </c>
      <c r="D1549" s="2">
        <f t="shared" si="140"/>
        <v>8.2252495428267345</v>
      </c>
      <c r="E1549" s="2">
        <f t="shared" si="139"/>
        <v>0.1224235618652596</v>
      </c>
      <c r="F1549" s="2">
        <f t="shared" si="143"/>
        <v>0.19969247927579356</v>
      </c>
      <c r="G1549" s="2">
        <f t="shared" si="141"/>
        <v>-7.726891741053396E-2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7.8712999999999997</v>
      </c>
      <c r="C1550" s="2">
        <f t="shared" si="138"/>
        <v>8.3120310885855329</v>
      </c>
      <c r="D1550" s="2">
        <f t="shared" si="140"/>
        <v>8.1990310581729027</v>
      </c>
      <c r="E1550" s="2">
        <f t="shared" si="139"/>
        <v>0.11300003041263018</v>
      </c>
      <c r="F1550" s="2">
        <f t="shared" si="143"/>
        <v>0.1823539895031609</v>
      </c>
      <c r="G1550" s="2">
        <f t="shared" si="141"/>
        <v>-6.9353959090530715E-2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7.8643000000000001</v>
      </c>
      <c r="C1551" s="2">
        <f t="shared" ref="C1551:C1614" si="144">$C$4*B1541+C1550*(1-$C$4)</f>
        <v>8.2453032288031434</v>
      </c>
      <c r="D1551" s="2">
        <f t="shared" si="140"/>
        <v>8.1742361649749107</v>
      </c>
      <c r="E1551" s="2">
        <f t="shared" si="139"/>
        <v>7.1067063828232691E-2</v>
      </c>
      <c r="F1551" s="2">
        <f t="shared" si="143"/>
        <v>0.16009660436817524</v>
      </c>
      <c r="G1551" s="2">
        <f t="shared" si="141"/>
        <v>-8.9029540539942553E-2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7.8643000000000001</v>
      </c>
      <c r="C1552" s="2">
        <f t="shared" si="144"/>
        <v>8.1888411936026593</v>
      </c>
      <c r="D1552" s="2">
        <f t="shared" si="140"/>
        <v>8.1512779305323253</v>
      </c>
      <c r="E1552" s="2">
        <f t="shared" si="139"/>
        <v>3.7563263070333974E-2</v>
      </c>
      <c r="F1552" s="2">
        <f t="shared" si="143"/>
        <v>0.13558993610860701</v>
      </c>
      <c r="G1552" s="2">
        <f t="shared" si="141"/>
        <v>-9.8026673038273032E-2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7.8712999999999997</v>
      </c>
      <c r="C1553" s="2">
        <f t="shared" si="144"/>
        <v>8.1410656253560969</v>
      </c>
      <c r="D1553" s="2">
        <f t="shared" si="140"/>
        <v>8.1305388245669672</v>
      </c>
      <c r="E1553" s="2">
        <f t="shared" si="139"/>
        <v>1.0526800789129709E-2</v>
      </c>
      <c r="F1553" s="2">
        <f t="shared" si="143"/>
        <v>0.11057730904471155</v>
      </c>
      <c r="G1553" s="2">
        <f t="shared" si="141"/>
        <v>-0.10005050825558184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8.1020000000000003</v>
      </c>
      <c r="C1554" s="2">
        <f t="shared" si="144"/>
        <v>8.1006401445320826</v>
      </c>
      <c r="D1554" s="2">
        <f t="shared" si="140"/>
        <v>8.1284248375620063</v>
      </c>
      <c r="E1554" s="2">
        <f t="shared" si="139"/>
        <v>-2.7784693029923702E-2</v>
      </c>
      <c r="F1554" s="2">
        <f t="shared" si="143"/>
        <v>8.2904908629784502E-2</v>
      </c>
      <c r="G1554" s="2">
        <f t="shared" si="141"/>
        <v>-0.1106896016597082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8.3397000000000006</v>
      </c>
      <c r="C1555" s="2">
        <f t="shared" si="144"/>
        <v>8.0653570453733003</v>
      </c>
      <c r="D1555" s="2">
        <f t="shared" si="140"/>
        <v>8.1440748495944497</v>
      </c>
      <c r="E1555" s="2">
        <f t="shared" si="139"/>
        <v>-7.8717804221149379E-2</v>
      </c>
      <c r="F1555" s="2">
        <f t="shared" si="143"/>
        <v>5.0580366059597724E-2</v>
      </c>
      <c r="G1555" s="2">
        <f t="shared" si="141"/>
        <v>-0.12929817028074711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8.3397000000000006</v>
      </c>
      <c r="C1556" s="2">
        <f t="shared" si="144"/>
        <v>8.0355021153158699</v>
      </c>
      <c r="D1556" s="2">
        <f t="shared" si="140"/>
        <v>8.1585656014763419</v>
      </c>
      <c r="E1556" s="2">
        <f t="shared" si="139"/>
        <v>-0.12306348616047202</v>
      </c>
      <c r="F1556" s="2">
        <f t="shared" si="143"/>
        <v>1.5851595615583778E-2</v>
      </c>
      <c r="G1556" s="2">
        <f t="shared" si="141"/>
        <v>-0.1389150817760558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8.5843000000000007</v>
      </c>
      <c r="C1557" s="2">
        <f t="shared" si="144"/>
        <v>8.0113171744980445</v>
      </c>
      <c r="D1557" s="2">
        <f t="shared" si="140"/>
        <v>8.1901014828484637</v>
      </c>
      <c r="E1557" s="2">
        <f t="shared" si="139"/>
        <v>-0.17878430835041925</v>
      </c>
      <c r="F1557" s="2">
        <f t="shared" si="143"/>
        <v>-2.3075585177616827E-2</v>
      </c>
      <c r="G1557" s="2">
        <f t="shared" si="141"/>
        <v>-0.15570872317280243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8.5843000000000007</v>
      </c>
      <c r="C1558" s="2">
        <f t="shared" si="144"/>
        <v>7.9908529938060369</v>
      </c>
      <c r="D1558" s="2">
        <f t="shared" si="140"/>
        <v>8.2193013730078359</v>
      </c>
      <c r="E1558" s="2">
        <f t="shared" si="139"/>
        <v>-0.22844837920179906</v>
      </c>
      <c r="F1558" s="2">
        <f t="shared" si="143"/>
        <v>-6.4150143982453278E-2</v>
      </c>
      <c r="G1558" s="2">
        <f t="shared" si="141"/>
        <v>-0.16429823521934578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8.3886000000000003</v>
      </c>
      <c r="C1559" s="2">
        <f t="shared" si="144"/>
        <v>7.9724602255281853</v>
      </c>
      <c r="D1559" s="2">
        <f t="shared" si="140"/>
        <v>8.231842012044293</v>
      </c>
      <c r="E1559" s="2">
        <f t="shared" si="139"/>
        <v>-0.25938178651610766</v>
      </c>
      <c r="F1559" s="2">
        <f t="shared" si="143"/>
        <v>-0.10319647248918416</v>
      </c>
      <c r="G1559" s="2">
        <f t="shared" si="141"/>
        <v>-0.15618531402692348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8.2487999999999992</v>
      </c>
      <c r="C1560" s="2">
        <f t="shared" si="144"/>
        <v>7.9568971139084645</v>
      </c>
      <c r="D1560" s="2">
        <f t="shared" si="140"/>
        <v>8.2330981593002726</v>
      </c>
      <c r="E1560" s="2">
        <f t="shared" si="139"/>
        <v>-0.27620104539180801</v>
      </c>
      <c r="F1560" s="2">
        <f t="shared" si="143"/>
        <v>-0.13779738706970895</v>
      </c>
      <c r="G1560" s="2">
        <f t="shared" si="141"/>
        <v>-0.13840365832209905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8.2487999999999992</v>
      </c>
      <c r="C1561" s="2">
        <f t="shared" si="144"/>
        <v>7.9426514040763934</v>
      </c>
      <c r="D1561" s="2">
        <f t="shared" si="140"/>
        <v>8.2342612586113635</v>
      </c>
      <c r="E1561" s="2">
        <f t="shared" si="139"/>
        <v>-0.29160985453497013</v>
      </c>
      <c r="F1561" s="2">
        <f t="shared" si="143"/>
        <v>-0.16855988056276119</v>
      </c>
      <c r="G1561" s="2">
        <f t="shared" si="141"/>
        <v>-0.12304997397220893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8.109</v>
      </c>
      <c r="C1562" s="2">
        <f t="shared" si="144"/>
        <v>7.9305973419107945</v>
      </c>
      <c r="D1562" s="2">
        <f t="shared" si="140"/>
        <v>8.2249826468623741</v>
      </c>
      <c r="E1562" s="2">
        <f t="shared" si="139"/>
        <v>-0.29438530495157966</v>
      </c>
      <c r="F1562" s="2">
        <f t="shared" si="143"/>
        <v>-0.19372496544052492</v>
      </c>
      <c r="G1562" s="2">
        <f t="shared" si="141"/>
        <v>-0.10066033951105474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8.3047000000000004</v>
      </c>
      <c r="C1563" s="2">
        <f t="shared" si="144"/>
        <v>7.9214746739245188</v>
      </c>
      <c r="D1563" s="2">
        <f t="shared" si="140"/>
        <v>8.2308876359836791</v>
      </c>
      <c r="E1563" s="2">
        <f t="shared" si="139"/>
        <v>-0.30941296205916036</v>
      </c>
      <c r="F1563" s="2">
        <f t="shared" si="143"/>
        <v>-0.21686256476425203</v>
      </c>
      <c r="G1563" s="2">
        <f t="shared" si="141"/>
        <v>-9.2550397294908326E-2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8.3047000000000004</v>
      </c>
      <c r="C1564" s="2">
        <f t="shared" si="144"/>
        <v>7.9492478010130547</v>
      </c>
      <c r="D1564" s="2">
        <f t="shared" si="140"/>
        <v>8.236355218503407</v>
      </c>
      <c r="E1564" s="2">
        <f t="shared" ref="E1564:E1627" si="145">C1564-D1564</f>
        <v>-0.28710741749035229</v>
      </c>
      <c r="F1564" s="2">
        <f t="shared" si="143"/>
        <v>-0.23091153530947212</v>
      </c>
      <c r="G1564" s="2">
        <f t="shared" si="141"/>
        <v>-5.6195882180880175E-2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8.3047000000000004</v>
      </c>
      <c r="C1565" s="2">
        <f t="shared" si="144"/>
        <v>8.0093173700879703</v>
      </c>
      <c r="D1565" s="2">
        <f t="shared" ref="D1565:D1628" si="146">$D$4*B1565+(1-$D$4)*D1564</f>
        <v>8.2414177949105625</v>
      </c>
      <c r="E1565" s="2">
        <f t="shared" si="145"/>
        <v>-0.23210042482259219</v>
      </c>
      <c r="F1565" s="2">
        <f t="shared" si="143"/>
        <v>-0.23114931321209614</v>
      </c>
      <c r="G1565" s="2">
        <f t="shared" si="141"/>
        <v>-9.5111161049604709E-4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8.3047000000000004</v>
      </c>
      <c r="C1566" s="2">
        <f t="shared" si="144"/>
        <v>8.060145466997513</v>
      </c>
      <c r="D1566" s="2">
        <f t="shared" si="146"/>
        <v>8.2461053656579288</v>
      </c>
      <c r="E1566" s="2">
        <f t="shared" si="145"/>
        <v>-0.18595989866041585</v>
      </c>
      <c r="F1566" s="2">
        <f t="shared" si="143"/>
        <v>-0.22211143030176012</v>
      </c>
      <c r="G1566" s="2">
        <f t="shared" si="141"/>
        <v>3.615153164134427E-2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8.3047000000000004</v>
      </c>
      <c r="C1567" s="2">
        <f t="shared" si="144"/>
        <v>8.140784625920972</v>
      </c>
      <c r="D1567" s="2">
        <f t="shared" si="146"/>
        <v>8.2504457089425269</v>
      </c>
      <c r="E1567" s="2">
        <f t="shared" si="145"/>
        <v>-0.10966108302155497</v>
      </c>
      <c r="F1567" s="2">
        <f t="shared" si="143"/>
        <v>-0.1996213608457191</v>
      </c>
      <c r="G1567" s="2">
        <f t="shared" si="141"/>
        <v>8.9960277824164131E-2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8.0670000000000002</v>
      </c>
      <c r="C1568" s="2">
        <f t="shared" si="144"/>
        <v>8.2090177603946692</v>
      </c>
      <c r="D1568" s="2">
        <f t="shared" si="146"/>
        <v>8.2368571379097464</v>
      </c>
      <c r="E1568" s="2">
        <f t="shared" si="145"/>
        <v>-2.7839377515077146E-2</v>
      </c>
      <c r="F1568" s="2">
        <f t="shared" si="143"/>
        <v>-0.16526496417959072</v>
      </c>
      <c r="G1568" s="2">
        <f t="shared" si="141"/>
        <v>0.13742558666451357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8.0670000000000002</v>
      </c>
      <c r="C1569" s="2">
        <f t="shared" si="144"/>
        <v>8.2366457972570277</v>
      </c>
      <c r="D1569" s="2">
        <f t="shared" si="146"/>
        <v>8.2242751276942094</v>
      </c>
      <c r="E1569" s="2">
        <f t="shared" si="145"/>
        <v>1.2370669562818293E-2</v>
      </c>
      <c r="F1569" s="2">
        <f t="shared" si="143"/>
        <v>-0.12973783743110892</v>
      </c>
      <c r="G1569" s="2">
        <f t="shared" si="141"/>
        <v>0.14210850699392721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8.0670000000000002</v>
      </c>
      <c r="C1570" s="2">
        <f t="shared" si="144"/>
        <v>8.2385156746021</v>
      </c>
      <c r="D1570" s="2">
        <f t="shared" si="146"/>
        <v>8.2126251182353798</v>
      </c>
      <c r="E1570" s="2">
        <f t="shared" si="145"/>
        <v>2.5890556366720219E-2</v>
      </c>
      <c r="F1570" s="2">
        <f t="shared" si="143"/>
        <v>-9.8612158671543104E-2</v>
      </c>
      <c r="G1570" s="2">
        <f t="shared" si="141"/>
        <v>0.12450271503826332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8.0670000000000002</v>
      </c>
      <c r="C1571" s="2">
        <f t="shared" si="144"/>
        <v>8.2400978785094683</v>
      </c>
      <c r="D1571" s="2">
        <f t="shared" si="146"/>
        <v>8.2018380724401663</v>
      </c>
      <c r="E1571" s="2">
        <f t="shared" si="145"/>
        <v>3.8259806069302016E-2</v>
      </c>
      <c r="F1571" s="2">
        <f t="shared" si="143"/>
        <v>-7.1237765723374091E-2</v>
      </c>
      <c r="G1571" s="2">
        <f t="shared" si="141"/>
        <v>0.10949757179267611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8.0390999999999995</v>
      </c>
      <c r="C1572" s="2">
        <f t="shared" si="144"/>
        <v>8.2199289741233965</v>
      </c>
      <c r="D1572" s="2">
        <f t="shared" si="146"/>
        <v>8.1897834004075616</v>
      </c>
      <c r="E1572" s="2">
        <f t="shared" si="145"/>
        <v>3.0145573715834928E-2</v>
      </c>
      <c r="F1572" s="2">
        <f t="shared" si="143"/>
        <v>-5.0961097835532286E-2</v>
      </c>
      <c r="G1572" s="2">
        <f t="shared" ref="G1572:G1635" si="147">E1572-F1572</f>
        <v>8.1106671551367221E-2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8.2487999999999992</v>
      </c>
      <c r="C1573" s="2">
        <f t="shared" si="144"/>
        <v>8.2329706704121044</v>
      </c>
      <c r="D1573" s="2">
        <f t="shared" si="146"/>
        <v>8.1941550003773713</v>
      </c>
      <c r="E1573" s="2">
        <f t="shared" si="145"/>
        <v>3.8815670034733074E-2</v>
      </c>
      <c r="F1573" s="2">
        <f t="shared" ref="F1573:F1636" si="149">(E1573*(2/(10)))+((1-(2/10))*F1572)</f>
        <v>-3.3005744261479217E-2</v>
      </c>
      <c r="G1573" s="2">
        <f t="shared" si="147"/>
        <v>7.1821414296212291E-2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8.2487999999999992</v>
      </c>
      <c r="C1574" s="2">
        <f t="shared" si="144"/>
        <v>8.244005951887166</v>
      </c>
      <c r="D1574" s="2">
        <f t="shared" si="146"/>
        <v>8.1982027781271967</v>
      </c>
      <c r="E1574" s="2">
        <f t="shared" si="145"/>
        <v>4.580317375996934E-2</v>
      </c>
      <c r="F1574" s="2">
        <f t="shared" si="149"/>
        <v>-1.7243960657189507E-2</v>
      </c>
      <c r="G1574" s="2">
        <f t="shared" si="147"/>
        <v>6.304713441715884E-2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8.5703999999999994</v>
      </c>
      <c r="C1575" s="2">
        <f t="shared" si="144"/>
        <v>8.253343497750679</v>
      </c>
      <c r="D1575" s="2">
        <f t="shared" si="146"/>
        <v>8.2257729427103676</v>
      </c>
      <c r="E1575" s="2">
        <f t="shared" si="145"/>
        <v>2.7570555040311362E-2</v>
      </c>
      <c r="F1575" s="2">
        <f t="shared" si="149"/>
        <v>-8.2810575176893338E-3</v>
      </c>
      <c r="G1575" s="2">
        <f t="shared" si="147"/>
        <v>3.5851612558000692E-2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8.4655000000000005</v>
      </c>
      <c r="C1576" s="2">
        <f t="shared" si="144"/>
        <v>8.2612444980967279</v>
      </c>
      <c r="D1576" s="2">
        <f t="shared" si="146"/>
        <v>8.2435305025096</v>
      </c>
      <c r="E1576" s="2">
        <f t="shared" si="145"/>
        <v>1.771399558712794E-2</v>
      </c>
      <c r="F1576" s="2">
        <f t="shared" si="149"/>
        <v>-3.0820468967258795E-3</v>
      </c>
      <c r="G1576" s="2">
        <f t="shared" si="147"/>
        <v>2.0796042483853819E-2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8.5353999999999992</v>
      </c>
      <c r="C1577" s="2">
        <f t="shared" si="144"/>
        <v>8.2679299599280007</v>
      </c>
      <c r="D1577" s="2">
        <f t="shared" si="146"/>
        <v>8.2651504652866663</v>
      </c>
      <c r="E1577" s="2">
        <f t="shared" si="145"/>
        <v>2.7794946413344235E-3</v>
      </c>
      <c r="F1577" s="2">
        <f t="shared" si="149"/>
        <v>-1.9097385891138192E-3</v>
      </c>
      <c r="G1577" s="2">
        <f t="shared" si="147"/>
        <v>4.6892332304482431E-3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8.7871000000000006</v>
      </c>
      <c r="C1578" s="2">
        <f t="shared" si="144"/>
        <v>8.2370176584006156</v>
      </c>
      <c r="D1578" s="2">
        <f t="shared" si="146"/>
        <v>8.3038133937839511</v>
      </c>
      <c r="E1578" s="2">
        <f t="shared" si="145"/>
        <v>-6.6795735383335497E-2</v>
      </c>
      <c r="F1578" s="2">
        <f t="shared" si="149"/>
        <v>-1.4886937947958156E-2</v>
      </c>
      <c r="G1578" s="2">
        <f t="shared" si="147"/>
        <v>-5.1908797435377338E-2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8.7871000000000006</v>
      </c>
      <c r="C1579" s="2">
        <f t="shared" si="144"/>
        <v>8.2108610955697525</v>
      </c>
      <c r="D1579" s="2">
        <f t="shared" si="146"/>
        <v>8.3396124016518058</v>
      </c>
      <c r="E1579" s="2">
        <f t="shared" si="145"/>
        <v>-0.12875130608205332</v>
      </c>
      <c r="F1579" s="2">
        <f t="shared" si="149"/>
        <v>-3.7659811574777186E-2</v>
      </c>
      <c r="G1579" s="2">
        <f t="shared" si="147"/>
        <v>-9.1091494507276133E-2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9.0107999999999997</v>
      </c>
      <c r="C1580" s="2">
        <f t="shared" si="144"/>
        <v>8.188728619328252</v>
      </c>
      <c r="D1580" s="2">
        <f t="shared" si="146"/>
        <v>8.3893300015294496</v>
      </c>
      <c r="E1580" s="2">
        <f t="shared" si="145"/>
        <v>-0.20060138220119761</v>
      </c>
      <c r="F1580" s="2">
        <f t="shared" si="149"/>
        <v>-7.0248125700061267E-2</v>
      </c>
      <c r="G1580" s="2">
        <f t="shared" si="147"/>
        <v>-0.13035325650113633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9.0107999999999997</v>
      </c>
      <c r="C1581" s="2">
        <f t="shared" si="144"/>
        <v>8.1700011394315979</v>
      </c>
      <c r="D1581" s="2">
        <f t="shared" si="146"/>
        <v>8.4353648162309725</v>
      </c>
      <c r="E1581" s="2">
        <f t="shared" si="145"/>
        <v>-0.26536367679937456</v>
      </c>
      <c r="F1581" s="2">
        <f t="shared" si="149"/>
        <v>-0.10927123591992394</v>
      </c>
      <c r="G1581" s="2">
        <f t="shared" si="147"/>
        <v>-0.15609244087945062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8.8010000000000002</v>
      </c>
      <c r="C1582" s="2">
        <f t="shared" si="144"/>
        <v>8.1498625025959672</v>
      </c>
      <c r="D1582" s="2">
        <f t="shared" si="146"/>
        <v>8.4624489039175668</v>
      </c>
      <c r="E1582" s="2">
        <f t="shared" si="145"/>
        <v>-0.31258640132159954</v>
      </c>
      <c r="F1582" s="2">
        <f t="shared" si="149"/>
        <v>-0.14993426900025908</v>
      </c>
      <c r="G1582" s="2">
        <f t="shared" si="147"/>
        <v>-0.16265213232134046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8.8360000000000003</v>
      </c>
      <c r="C1583" s="2">
        <f t="shared" si="144"/>
        <v>8.1650836560427411</v>
      </c>
      <c r="D1583" s="2">
        <f t="shared" si="146"/>
        <v>8.4901193554792282</v>
      </c>
      <c r="E1583" s="2">
        <f t="shared" si="145"/>
        <v>-0.32503569943648714</v>
      </c>
      <c r="F1583" s="2">
        <f t="shared" si="149"/>
        <v>-0.18495455508750469</v>
      </c>
      <c r="G1583" s="2">
        <f t="shared" si="147"/>
        <v>-0.14008114434898244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8.7451000000000008</v>
      </c>
      <c r="C1584" s="2">
        <f t="shared" si="144"/>
        <v>8.1779630935746273</v>
      </c>
      <c r="D1584" s="2">
        <f t="shared" si="146"/>
        <v>8.5090068106289145</v>
      </c>
      <c r="E1584" s="2">
        <f t="shared" si="145"/>
        <v>-0.33104371705428726</v>
      </c>
      <c r="F1584" s="2">
        <f t="shared" si="149"/>
        <v>-0.2141723874808612</v>
      </c>
      <c r="G1584" s="2">
        <f t="shared" si="147"/>
        <v>-0.11687132957342605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8.4864999999999995</v>
      </c>
      <c r="C1585" s="2">
        <f t="shared" si="144"/>
        <v>8.2383380022554533</v>
      </c>
      <c r="D1585" s="2">
        <f t="shared" si="146"/>
        <v>8.5073396394712173</v>
      </c>
      <c r="E1585" s="2">
        <f t="shared" si="145"/>
        <v>-0.26900163721576398</v>
      </c>
      <c r="F1585" s="2">
        <f t="shared" si="149"/>
        <v>-0.22513823742784178</v>
      </c>
      <c r="G1585" s="2">
        <f t="shared" si="147"/>
        <v>-4.3863399787922197E-2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8.4864999999999995</v>
      </c>
      <c r="C1586" s="2">
        <f t="shared" si="144"/>
        <v>8.2732860019084615</v>
      </c>
      <c r="D1586" s="2">
        <f t="shared" si="146"/>
        <v>8.5057959624733499</v>
      </c>
      <c r="E1586" s="2">
        <f t="shared" si="145"/>
        <v>-0.23250996056488837</v>
      </c>
      <c r="F1586" s="2">
        <f t="shared" si="149"/>
        <v>-0.22661258205525112</v>
      </c>
      <c r="G1586" s="2">
        <f t="shared" si="147"/>
        <v>-5.8973785096372577E-3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8.4864999999999995</v>
      </c>
      <c r="C1587" s="2">
        <f t="shared" si="144"/>
        <v>8.3136112323840834</v>
      </c>
      <c r="D1587" s="2">
        <f t="shared" si="146"/>
        <v>8.504366631919769</v>
      </c>
      <c r="E1587" s="2">
        <f t="shared" si="145"/>
        <v>-0.19075539953568565</v>
      </c>
      <c r="F1587" s="2">
        <f t="shared" si="149"/>
        <v>-0.21944114555133803</v>
      </c>
      <c r="G1587" s="2">
        <f t="shared" si="147"/>
        <v>2.868574601565238E-2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8.3886000000000003</v>
      </c>
      <c r="C1588" s="2">
        <f t="shared" si="144"/>
        <v>8.3864556581711476</v>
      </c>
      <c r="D1588" s="2">
        <f t="shared" si="146"/>
        <v>8.4957913258516378</v>
      </c>
      <c r="E1588" s="2">
        <f t="shared" si="145"/>
        <v>-0.10933566768049019</v>
      </c>
      <c r="F1588" s="2">
        <f t="shared" si="149"/>
        <v>-0.19742004997716847</v>
      </c>
      <c r="G1588" s="2">
        <f t="shared" si="147"/>
        <v>8.8084382296678282E-2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8.1789000000000005</v>
      </c>
      <c r="C1589" s="2">
        <f t="shared" si="144"/>
        <v>8.4480932492217402</v>
      </c>
      <c r="D1589" s="2">
        <f t="shared" si="146"/>
        <v>8.4723178943070714</v>
      </c>
      <c r="E1589" s="2">
        <f t="shared" si="145"/>
        <v>-2.4224645085331176E-2</v>
      </c>
      <c r="F1589" s="2">
        <f t="shared" si="149"/>
        <v>-0.16278096899880101</v>
      </c>
      <c r="G1589" s="2">
        <f t="shared" si="147"/>
        <v>0.13855632391346984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8.3886000000000003</v>
      </c>
      <c r="C1590" s="2">
        <f t="shared" si="144"/>
        <v>8.5346635185722413</v>
      </c>
      <c r="D1590" s="2">
        <f t="shared" si="146"/>
        <v>8.4661165688028444</v>
      </c>
      <c r="E1590" s="2">
        <f t="shared" si="145"/>
        <v>6.8546949769396903E-2</v>
      </c>
      <c r="F1590" s="2">
        <f t="shared" si="149"/>
        <v>-0.11651538524516145</v>
      </c>
      <c r="G1590" s="2">
        <f t="shared" si="147"/>
        <v>0.18506233501455835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8.3886000000000003</v>
      </c>
      <c r="C1591" s="2">
        <f t="shared" si="144"/>
        <v>8.6079152849457437</v>
      </c>
      <c r="D1591" s="2">
        <f t="shared" si="146"/>
        <v>8.4603746007433749</v>
      </c>
      <c r="E1591" s="2">
        <f t="shared" si="145"/>
        <v>0.14754068420236877</v>
      </c>
      <c r="F1591" s="2">
        <f t="shared" si="149"/>
        <v>-6.3704171355655412E-2</v>
      </c>
      <c r="G1591" s="2">
        <f t="shared" si="147"/>
        <v>0.21124485555802419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8.3886000000000003</v>
      </c>
      <c r="C1592" s="2">
        <f t="shared" si="144"/>
        <v>8.6376206257233221</v>
      </c>
      <c r="D1592" s="2">
        <f t="shared" si="146"/>
        <v>8.4550579636512726</v>
      </c>
      <c r="E1592" s="2">
        <f t="shared" si="145"/>
        <v>0.18256266207204952</v>
      </c>
      <c r="F1592" s="2">
        <f t="shared" si="149"/>
        <v>-1.4450804670114427E-2</v>
      </c>
      <c r="G1592" s="2">
        <f t="shared" si="147"/>
        <v>0.19701346674216394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8.3886000000000003</v>
      </c>
      <c r="C1593" s="2">
        <f t="shared" si="144"/>
        <v>8.6681405294581957</v>
      </c>
      <c r="D1593" s="2">
        <f t="shared" si="146"/>
        <v>8.450135151528956</v>
      </c>
      <c r="E1593" s="2">
        <f t="shared" si="145"/>
        <v>0.21800537792923969</v>
      </c>
      <c r="F1593" s="2">
        <f t="shared" si="149"/>
        <v>3.2040431849756398E-2</v>
      </c>
      <c r="G1593" s="2">
        <f t="shared" si="147"/>
        <v>0.18596494607948327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8.3886000000000003</v>
      </c>
      <c r="C1594" s="2">
        <f t="shared" si="144"/>
        <v>8.6799804480030893</v>
      </c>
      <c r="D1594" s="2">
        <f t="shared" si="146"/>
        <v>8.4455769921564414</v>
      </c>
      <c r="E1594" s="2">
        <f t="shared" si="145"/>
        <v>0.2344034558466479</v>
      </c>
      <c r="F1594" s="2">
        <f t="shared" si="149"/>
        <v>7.2513036649134693E-2</v>
      </c>
      <c r="G1594" s="2">
        <f t="shared" si="147"/>
        <v>0.16189041919751321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8.3886000000000003</v>
      </c>
      <c r="C1595" s="2">
        <f t="shared" si="144"/>
        <v>8.650214225233384</v>
      </c>
      <c r="D1595" s="2">
        <f t="shared" si="146"/>
        <v>8.4413564742189262</v>
      </c>
      <c r="E1595" s="2">
        <f t="shared" si="145"/>
        <v>0.2088577510144578</v>
      </c>
      <c r="F1595" s="2">
        <f t="shared" si="149"/>
        <v>9.9781979522199318E-2</v>
      </c>
      <c r="G1595" s="2">
        <f t="shared" si="147"/>
        <v>0.10907577149225849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8.3886000000000003</v>
      </c>
      <c r="C1596" s="2">
        <f t="shared" si="144"/>
        <v>8.6250274213513247</v>
      </c>
      <c r="D1596" s="2">
        <f t="shared" si="146"/>
        <v>8.4374485872397464</v>
      </c>
      <c r="E1596" s="2">
        <f t="shared" si="145"/>
        <v>0.18757883411157827</v>
      </c>
      <c r="F1596" s="2">
        <f t="shared" si="149"/>
        <v>0.11734135044007513</v>
      </c>
      <c r="G1596" s="2">
        <f t="shared" si="147"/>
        <v>7.0237483671503148E-2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8.3886000000000003</v>
      </c>
      <c r="C1597" s="2">
        <f t="shared" si="144"/>
        <v>8.6037155103741974</v>
      </c>
      <c r="D1597" s="2">
        <f t="shared" si="146"/>
        <v>8.4338301733701346</v>
      </c>
      <c r="E1597" s="2">
        <f t="shared" si="145"/>
        <v>0.16988533700406272</v>
      </c>
      <c r="F1597" s="2">
        <f t="shared" si="149"/>
        <v>0.12785014775287265</v>
      </c>
      <c r="G1597" s="2">
        <f t="shared" si="147"/>
        <v>4.2035189251190069E-2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8.3886000000000003</v>
      </c>
      <c r="C1598" s="2">
        <f t="shared" si="144"/>
        <v>8.5706208164704751</v>
      </c>
      <c r="D1598" s="2">
        <f t="shared" si="146"/>
        <v>8.4304797901575323</v>
      </c>
      <c r="E1598" s="2">
        <f t="shared" si="145"/>
        <v>0.14014102631294278</v>
      </c>
      <c r="F1598" s="2">
        <f t="shared" si="149"/>
        <v>0.13030832346488669</v>
      </c>
      <c r="G1598" s="2">
        <f t="shared" si="147"/>
        <v>9.8327028480560963E-3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8.3886000000000003</v>
      </c>
      <c r="C1599" s="2">
        <f t="shared" si="144"/>
        <v>8.510356075475018</v>
      </c>
      <c r="D1599" s="2">
        <f t="shared" si="146"/>
        <v>8.4273775834791973</v>
      </c>
      <c r="E1599" s="2">
        <f t="shared" si="145"/>
        <v>8.2978491995820747E-2</v>
      </c>
      <c r="F1599" s="2">
        <f t="shared" si="149"/>
        <v>0.12084235717107351</v>
      </c>
      <c r="G1599" s="2">
        <f t="shared" si="147"/>
        <v>-3.7863865175252767E-2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8.3886000000000003</v>
      </c>
      <c r="C1600" s="2">
        <f t="shared" si="144"/>
        <v>8.4916243715557851</v>
      </c>
      <c r="D1600" s="2">
        <f t="shared" si="146"/>
        <v>8.4245051698881461</v>
      </c>
      <c r="E1600" s="2">
        <f t="shared" si="145"/>
        <v>6.7119201667638961E-2</v>
      </c>
      <c r="F1600" s="2">
        <f t="shared" si="149"/>
        <v>0.11009772607038661</v>
      </c>
      <c r="G1600" s="2">
        <f t="shared" si="147"/>
        <v>-4.2978524402747645E-2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8.5283999999999995</v>
      </c>
      <c r="C1601" s="2">
        <f t="shared" si="144"/>
        <v>8.4757744682395106</v>
      </c>
      <c r="D1601" s="2">
        <f t="shared" si="146"/>
        <v>8.4322010832297654</v>
      </c>
      <c r="E1601" s="2">
        <f t="shared" si="145"/>
        <v>4.357338500974528E-2</v>
      </c>
      <c r="F1601" s="2">
        <f t="shared" si="149"/>
        <v>9.6792857858258349E-2</v>
      </c>
      <c r="G1601" s="2">
        <f t="shared" si="147"/>
        <v>-5.3219472848513069E-2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8.5283999999999995</v>
      </c>
      <c r="C1602" s="2">
        <f t="shared" si="144"/>
        <v>8.4623630115872785</v>
      </c>
      <c r="D1602" s="2">
        <f t="shared" si="146"/>
        <v>8.439326928916449</v>
      </c>
      <c r="E1602" s="2">
        <f t="shared" si="145"/>
        <v>2.3036082670829572E-2</v>
      </c>
      <c r="F1602" s="2">
        <f t="shared" si="149"/>
        <v>8.2041502820772605E-2</v>
      </c>
      <c r="G1602" s="2">
        <f t="shared" si="147"/>
        <v>-5.9005420149943033E-2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8.5283999999999995</v>
      </c>
      <c r="C1603" s="2">
        <f t="shared" si="144"/>
        <v>8.4510148559584657</v>
      </c>
      <c r="D1603" s="2">
        <f t="shared" si="146"/>
        <v>8.4459249341818978</v>
      </c>
      <c r="E1603" s="2">
        <f t="shared" si="145"/>
        <v>5.0899217765678628E-3</v>
      </c>
      <c r="F1603" s="2">
        <f t="shared" si="149"/>
        <v>6.6651186611931659E-2</v>
      </c>
      <c r="G1603" s="2">
        <f t="shared" si="147"/>
        <v>-6.1561264835363796E-2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8.5283999999999995</v>
      </c>
      <c r="C1604" s="2">
        <f t="shared" si="144"/>
        <v>8.4414125704263938</v>
      </c>
      <c r="D1604" s="2">
        <f t="shared" si="146"/>
        <v>8.4520341983165714</v>
      </c>
      <c r="E1604" s="2">
        <f t="shared" si="145"/>
        <v>-1.0621627890177621E-2</v>
      </c>
      <c r="F1604" s="2">
        <f t="shared" si="149"/>
        <v>5.1196623711509806E-2</v>
      </c>
      <c r="G1604" s="2">
        <f t="shared" si="147"/>
        <v>-6.1818251601687427E-2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8.5213999999999999</v>
      </c>
      <c r="C1605" s="2">
        <f t="shared" si="144"/>
        <v>8.4332875595915642</v>
      </c>
      <c r="D1605" s="2">
        <f t="shared" si="146"/>
        <v>8.4571724058486772</v>
      </c>
      <c r="E1605" s="2">
        <f t="shared" si="145"/>
        <v>-2.3884846257113068E-2</v>
      </c>
      <c r="F1605" s="2">
        <f t="shared" si="149"/>
        <v>3.6180329717785231E-2</v>
      </c>
      <c r="G1605" s="2">
        <f t="shared" si="147"/>
        <v>-6.0065175974898299E-2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8.5213999999999999</v>
      </c>
      <c r="C1606" s="2">
        <f t="shared" si="144"/>
        <v>8.4264125504236311</v>
      </c>
      <c r="D1606" s="2">
        <f t="shared" si="146"/>
        <v>8.4619300054154429</v>
      </c>
      <c r="E1606" s="2">
        <f t="shared" si="145"/>
        <v>-3.5517454991811803E-2</v>
      </c>
      <c r="F1606" s="2">
        <f t="shared" si="149"/>
        <v>2.1840772775865824E-2</v>
      </c>
      <c r="G1606" s="2">
        <f t="shared" si="147"/>
        <v>-5.7358227767677628E-2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8.3886000000000003</v>
      </c>
      <c r="C1607" s="2">
        <f t="shared" si="144"/>
        <v>8.4205952349738418</v>
      </c>
      <c r="D1607" s="2">
        <f t="shared" si="146"/>
        <v>8.4564981531624461</v>
      </c>
      <c r="E1607" s="2">
        <f t="shared" si="145"/>
        <v>-3.590291818860436E-2</v>
      </c>
      <c r="F1607" s="2">
        <f t="shared" si="149"/>
        <v>1.0292034582971787E-2</v>
      </c>
      <c r="G1607" s="2">
        <f t="shared" si="147"/>
        <v>-4.6194952771576148E-2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8.3886000000000003</v>
      </c>
      <c r="C1608" s="2">
        <f t="shared" si="144"/>
        <v>8.4156728911317114</v>
      </c>
      <c r="D1608" s="2">
        <f t="shared" si="146"/>
        <v>8.451468660335598</v>
      </c>
      <c r="E1608" s="2">
        <f t="shared" si="145"/>
        <v>-3.5795769203886607E-2</v>
      </c>
      <c r="F1608" s="2">
        <f t="shared" si="149"/>
        <v>1.0744738256001094E-3</v>
      </c>
      <c r="G1608" s="2">
        <f t="shared" si="147"/>
        <v>-3.6870243029486716E-2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8.2487999999999992</v>
      </c>
      <c r="C1609" s="2">
        <f t="shared" si="144"/>
        <v>8.4115078309576017</v>
      </c>
      <c r="D1609" s="2">
        <f t="shared" si="146"/>
        <v>8.4364561669774059</v>
      </c>
      <c r="E1609" s="2">
        <f t="shared" si="145"/>
        <v>-2.4948336019804174E-2</v>
      </c>
      <c r="F1609" s="2">
        <f t="shared" si="149"/>
        <v>-4.1300881434807469E-3</v>
      </c>
      <c r="G1609" s="2">
        <f t="shared" si="147"/>
        <v>-2.0818247876323429E-2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8.3186999999999998</v>
      </c>
      <c r="C1610" s="2">
        <f t="shared" si="144"/>
        <v>8.4079835492718171</v>
      </c>
      <c r="D1610" s="2">
        <f t="shared" si="146"/>
        <v>8.4277334879420422</v>
      </c>
      <c r="E1610" s="2">
        <f t="shared" si="145"/>
        <v>-1.974993867022512E-2</v>
      </c>
      <c r="F1610" s="2">
        <f t="shared" si="149"/>
        <v>-7.2540582488296217E-3</v>
      </c>
      <c r="G1610" s="2">
        <f t="shared" si="147"/>
        <v>-1.2495880421395499E-2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8.3186999999999998</v>
      </c>
      <c r="C1611" s="2">
        <f t="shared" si="144"/>
        <v>8.4265091570761541</v>
      </c>
      <c r="D1611" s="2">
        <f t="shared" si="146"/>
        <v>8.4196569332796685</v>
      </c>
      <c r="E1611" s="2">
        <f t="shared" si="145"/>
        <v>6.8522237964856458E-3</v>
      </c>
      <c r="F1611" s="2">
        <f t="shared" si="149"/>
        <v>-4.4328018397665689E-3</v>
      </c>
      <c r="G1611" s="2">
        <f t="shared" si="147"/>
        <v>1.1285025636252215E-2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8.3886000000000003</v>
      </c>
      <c r="C1612" s="2">
        <f t="shared" si="144"/>
        <v>8.4421846713721305</v>
      </c>
      <c r="D1612" s="2">
        <f t="shared" si="146"/>
        <v>8.4173564197033972</v>
      </c>
      <c r="E1612" s="2">
        <f t="shared" si="145"/>
        <v>2.4828251668733259E-2</v>
      </c>
      <c r="F1612" s="2">
        <f t="shared" si="149"/>
        <v>1.4194088619333967E-3</v>
      </c>
      <c r="G1612" s="2">
        <f t="shared" si="147"/>
        <v>2.3408842806799862E-2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8.3886000000000003</v>
      </c>
      <c r="C1613" s="2">
        <f t="shared" si="144"/>
        <v>8.4554485680841101</v>
      </c>
      <c r="D1613" s="2">
        <f t="shared" si="146"/>
        <v>8.4152263145401829</v>
      </c>
      <c r="E1613" s="2">
        <f t="shared" si="145"/>
        <v>4.0222253543927167E-2</v>
      </c>
      <c r="F1613" s="2">
        <f t="shared" si="149"/>
        <v>9.179977798332151E-3</v>
      </c>
      <c r="G1613" s="2">
        <f t="shared" si="147"/>
        <v>3.1042275745595017E-2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8.3886000000000003</v>
      </c>
      <c r="C1614" s="2">
        <f t="shared" si="144"/>
        <v>8.4666718653019402</v>
      </c>
      <c r="D1614" s="2">
        <f t="shared" si="146"/>
        <v>8.413253994944613</v>
      </c>
      <c r="E1614" s="2">
        <f t="shared" si="145"/>
        <v>5.3417870357327146E-2</v>
      </c>
      <c r="F1614" s="2">
        <f t="shared" si="149"/>
        <v>1.802755631013115E-2</v>
      </c>
      <c r="G1614" s="2">
        <f t="shared" si="147"/>
        <v>3.5390314047195996E-2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8.3886000000000003</v>
      </c>
      <c r="C1615" s="2">
        <f t="shared" ref="C1615:C1678" si="150">$C$4*B1605+C1614*(1-$C$4)</f>
        <v>8.4750915783324103</v>
      </c>
      <c r="D1615" s="2">
        <f t="shared" si="146"/>
        <v>8.4114277730968645</v>
      </c>
      <c r="E1615" s="2">
        <f t="shared" si="145"/>
        <v>6.3663805235545823E-2</v>
      </c>
      <c r="F1615" s="2">
        <f t="shared" si="149"/>
        <v>2.7154806095214087E-2</v>
      </c>
      <c r="G1615" s="2">
        <f t="shared" si="147"/>
        <v>3.6508999140331733E-2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8.3886000000000003</v>
      </c>
      <c r="C1616" s="2">
        <f t="shared" si="150"/>
        <v>8.4822159508966539</v>
      </c>
      <c r="D1616" s="2">
        <f t="shared" si="146"/>
        <v>8.4097368269415416</v>
      </c>
      <c r="E1616" s="2">
        <f t="shared" si="145"/>
        <v>7.2479123955112357E-2</v>
      </c>
      <c r="F1616" s="2">
        <f t="shared" si="149"/>
        <v>3.6219669667193741E-2</v>
      </c>
      <c r="G1616" s="2">
        <f t="shared" si="147"/>
        <v>3.6259454287918616E-2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8.3886000000000003</v>
      </c>
      <c r="C1617" s="2">
        <f t="shared" si="150"/>
        <v>8.4678134969125534</v>
      </c>
      <c r="D1617" s="2">
        <f t="shared" si="146"/>
        <v>8.408171136056982</v>
      </c>
      <c r="E1617" s="2">
        <f t="shared" si="145"/>
        <v>5.9642360855571397E-2</v>
      </c>
      <c r="F1617" s="2">
        <f t="shared" si="149"/>
        <v>4.0904207904869275E-2</v>
      </c>
      <c r="G1617" s="2">
        <f t="shared" si="147"/>
        <v>1.8738152950702122E-2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8.3886000000000003</v>
      </c>
      <c r="C1618" s="2">
        <f t="shared" si="150"/>
        <v>8.4556268050798522</v>
      </c>
      <c r="D1618" s="2">
        <f t="shared" si="146"/>
        <v>8.406721422274984</v>
      </c>
      <c r="E1618" s="2">
        <f t="shared" si="145"/>
        <v>4.8905382804868225E-2</v>
      </c>
      <c r="F1618" s="2">
        <f t="shared" si="149"/>
        <v>4.250444288486907E-2</v>
      </c>
      <c r="G1618" s="2">
        <f t="shared" si="147"/>
        <v>6.4009399199991546E-3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8.3886000000000003</v>
      </c>
      <c r="C1619" s="2">
        <f t="shared" si="150"/>
        <v>8.4238072966060287</v>
      </c>
      <c r="D1619" s="2">
        <f t="shared" si="146"/>
        <v>8.4053790946990592</v>
      </c>
      <c r="E1619" s="2">
        <f t="shared" si="145"/>
        <v>1.8428201906969477E-2</v>
      </c>
      <c r="F1619" s="2">
        <f t="shared" si="149"/>
        <v>3.7689194689289149E-2</v>
      </c>
      <c r="G1619" s="2">
        <f t="shared" si="147"/>
        <v>-1.9260992782319672E-2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8.3886000000000003</v>
      </c>
      <c r="C1620" s="2">
        <f t="shared" si="150"/>
        <v>8.407636943282025</v>
      </c>
      <c r="D1620" s="2">
        <f t="shared" si="146"/>
        <v>8.4041361987954257</v>
      </c>
      <c r="E1620" s="2">
        <f t="shared" si="145"/>
        <v>3.5007444865993165E-3</v>
      </c>
      <c r="F1620" s="2">
        <f t="shared" si="149"/>
        <v>3.0851504648751183E-2</v>
      </c>
      <c r="G1620" s="2">
        <f t="shared" si="147"/>
        <v>-2.7350760162151867E-2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8.3886000000000003</v>
      </c>
      <c r="C1621" s="2">
        <f t="shared" si="150"/>
        <v>8.3939543366232527</v>
      </c>
      <c r="D1621" s="2">
        <f t="shared" si="146"/>
        <v>8.402985369255024</v>
      </c>
      <c r="E1621" s="2">
        <f t="shared" si="145"/>
        <v>-9.0310326317712963E-3</v>
      </c>
      <c r="F1621" s="2">
        <f t="shared" si="149"/>
        <v>2.2874997192646688E-2</v>
      </c>
      <c r="G1621" s="2">
        <f t="shared" si="147"/>
        <v>-3.1906029824417981E-2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8.5283999999999995</v>
      </c>
      <c r="C1622" s="2">
        <f t="shared" si="150"/>
        <v>8.3931305925273669</v>
      </c>
      <c r="D1622" s="2">
        <f t="shared" si="146"/>
        <v>8.4122753419028005</v>
      </c>
      <c r="E1622" s="2">
        <f t="shared" si="145"/>
        <v>-1.9144749375433534E-2</v>
      </c>
      <c r="F1622" s="2">
        <f t="shared" si="149"/>
        <v>1.4471047879030644E-2</v>
      </c>
      <c r="G1622" s="2">
        <f t="shared" si="147"/>
        <v>-3.3615797254464175E-2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8.7451000000000008</v>
      </c>
      <c r="C1623" s="2">
        <f t="shared" si="150"/>
        <v>8.3924335782923869</v>
      </c>
      <c r="D1623" s="2">
        <f t="shared" si="146"/>
        <v>8.4369290202803704</v>
      </c>
      <c r="E1623" s="2">
        <f t="shared" si="145"/>
        <v>-4.4495441987983497E-2</v>
      </c>
      <c r="F1623" s="2">
        <f t="shared" si="149"/>
        <v>2.6777499056278159E-3</v>
      </c>
      <c r="G1623" s="2">
        <f t="shared" si="147"/>
        <v>-4.7173191893611313E-2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9.0246999999999993</v>
      </c>
      <c r="C1624" s="2">
        <f t="shared" si="150"/>
        <v>8.3918437970166355</v>
      </c>
      <c r="D1624" s="2">
        <f t="shared" si="146"/>
        <v>8.4804676113707131</v>
      </c>
      <c r="E1624" s="2">
        <f t="shared" si="145"/>
        <v>-8.8623814354077624E-2</v>
      </c>
      <c r="F1624" s="2">
        <f t="shared" si="149"/>
        <v>-1.5582562946313272E-2</v>
      </c>
      <c r="G1624" s="2">
        <f t="shared" si="147"/>
        <v>-7.3041251407764352E-2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9.1646000000000001</v>
      </c>
      <c r="C1625" s="2">
        <f t="shared" si="150"/>
        <v>8.3913447513217676</v>
      </c>
      <c r="D1625" s="2">
        <f t="shared" si="146"/>
        <v>8.5311440846025128</v>
      </c>
      <c r="E1625" s="2">
        <f t="shared" si="145"/>
        <v>-0.13979933328074523</v>
      </c>
      <c r="F1625" s="2">
        <f t="shared" si="149"/>
        <v>-4.0425917013199669E-2</v>
      </c>
      <c r="G1625" s="2">
        <f t="shared" si="147"/>
        <v>-9.9373416267545561E-2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9.6119000000000003</v>
      </c>
      <c r="C1626" s="2">
        <f t="shared" si="150"/>
        <v>8.3909224818876496</v>
      </c>
      <c r="D1626" s="2">
        <f t="shared" si="146"/>
        <v>8.6112000783356599</v>
      </c>
      <c r="E1626" s="2">
        <f t="shared" si="145"/>
        <v>-0.22027759644801037</v>
      </c>
      <c r="F1626" s="2">
        <f t="shared" si="149"/>
        <v>-7.6396252900161818E-2</v>
      </c>
      <c r="G1626" s="2">
        <f t="shared" si="147"/>
        <v>-0.14388134354784854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9.7167999999999992</v>
      </c>
      <c r="C1627" s="2">
        <f t="shared" si="150"/>
        <v>8.3905651769818572</v>
      </c>
      <c r="D1627" s="2">
        <f t="shared" si="146"/>
        <v>8.6930963688293144</v>
      </c>
      <c r="E1627" s="2">
        <f t="shared" si="145"/>
        <v>-0.30253119184745714</v>
      </c>
      <c r="F1627" s="2">
        <f t="shared" si="149"/>
        <v>-0.12162324068962088</v>
      </c>
      <c r="G1627" s="2">
        <f t="shared" si="147"/>
        <v>-0.18090795115783626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9.7238000000000007</v>
      </c>
      <c r="C1628" s="2">
        <f t="shared" si="150"/>
        <v>8.3902628420615706</v>
      </c>
      <c r="D1628" s="2">
        <f t="shared" si="146"/>
        <v>8.7694447859530698</v>
      </c>
      <c r="E1628" s="2">
        <f t="shared" ref="E1628:E1691" si="151">C1628-D1628</f>
        <v>-0.37918194389149917</v>
      </c>
      <c r="F1628" s="2">
        <f t="shared" si="149"/>
        <v>-0.17313498132999655</v>
      </c>
      <c r="G1628" s="2">
        <f t="shared" si="147"/>
        <v>-0.20604696256150262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9.9893999999999998</v>
      </c>
      <c r="C1629" s="2">
        <f t="shared" si="150"/>
        <v>8.3900070202059442</v>
      </c>
      <c r="D1629" s="2">
        <f t="shared" ref="D1629:D1692" si="152">$D$4*B1629+(1-$D$4)*D1628</f>
        <v>8.8598118388454346</v>
      </c>
      <c r="E1629" s="2">
        <f t="shared" si="151"/>
        <v>-0.46980481863949031</v>
      </c>
      <c r="F1629" s="2">
        <f t="shared" si="149"/>
        <v>-0.23246894879189534</v>
      </c>
      <c r="G1629" s="2">
        <f t="shared" si="147"/>
        <v>-0.23733586984759497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9.9755000000000003</v>
      </c>
      <c r="C1630" s="2">
        <f t="shared" si="150"/>
        <v>8.389790555558875</v>
      </c>
      <c r="D1630" s="2">
        <f t="shared" si="152"/>
        <v>8.9424554063383663</v>
      </c>
      <c r="E1630" s="2">
        <f t="shared" si="151"/>
        <v>-0.55266485077949135</v>
      </c>
      <c r="F1630" s="2">
        <f t="shared" si="149"/>
        <v>-0.29650812918941455</v>
      </c>
      <c r="G1630" s="2">
        <f t="shared" si="147"/>
        <v>-0.2561567215900768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9.9194999999999993</v>
      </c>
      <c r="C1631" s="2">
        <f t="shared" si="150"/>
        <v>8.3896073931652015</v>
      </c>
      <c r="D1631" s="2">
        <f t="shared" si="152"/>
        <v>9.0148290799429311</v>
      </c>
      <c r="E1631" s="2">
        <f t="shared" si="151"/>
        <v>-0.6252216867777296</v>
      </c>
      <c r="F1631" s="2">
        <f t="shared" si="149"/>
        <v>-0.36225084070707758</v>
      </c>
      <c r="G1631" s="2">
        <f t="shared" si="147"/>
        <v>-0.26297084607065202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9.9194999999999993</v>
      </c>
      <c r="C1632" s="2">
        <f t="shared" si="150"/>
        <v>8.4109601019090157</v>
      </c>
      <c r="D1632" s="2">
        <f t="shared" si="152"/>
        <v>9.0818417406878993</v>
      </c>
      <c r="E1632" s="2">
        <f t="shared" si="151"/>
        <v>-0.67088163877888363</v>
      </c>
      <c r="F1632" s="2">
        <f t="shared" si="149"/>
        <v>-0.42397700032143881</v>
      </c>
      <c r="G1632" s="2">
        <f t="shared" si="147"/>
        <v>-0.24690463845744481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9.9194999999999993</v>
      </c>
      <c r="C1633" s="2">
        <f t="shared" si="150"/>
        <v>8.4623662400768591</v>
      </c>
      <c r="D1633" s="2">
        <f t="shared" si="152"/>
        <v>9.1438905006369442</v>
      </c>
      <c r="E1633" s="2">
        <f t="shared" si="151"/>
        <v>-0.68152426056008508</v>
      </c>
      <c r="F1633" s="2">
        <f t="shared" si="149"/>
        <v>-0.47548645236916809</v>
      </c>
      <c r="G1633" s="2">
        <f t="shared" si="147"/>
        <v>-0.20603780819091699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9.7866999999999997</v>
      </c>
      <c r="C1634" s="2">
        <f t="shared" si="150"/>
        <v>8.5488791262188801</v>
      </c>
      <c r="D1634" s="2">
        <f t="shared" si="152"/>
        <v>9.1915060191082816</v>
      </c>
      <c r="E1634" s="2">
        <f t="shared" si="151"/>
        <v>-0.64262689288940145</v>
      </c>
      <c r="F1634" s="2">
        <f t="shared" si="149"/>
        <v>-0.50891454047321483</v>
      </c>
      <c r="G1634" s="2">
        <f t="shared" si="147"/>
        <v>-0.13371235241618662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9.7866999999999997</v>
      </c>
      <c r="C1635" s="2">
        <f t="shared" si="150"/>
        <v>8.6436054144928978</v>
      </c>
      <c r="D1635" s="2">
        <f t="shared" si="152"/>
        <v>9.2355944621372963</v>
      </c>
      <c r="E1635" s="2">
        <f t="shared" si="151"/>
        <v>-0.59198904764439852</v>
      </c>
      <c r="F1635" s="2">
        <f t="shared" si="149"/>
        <v>-0.52552944190745154</v>
      </c>
      <c r="G1635" s="2">
        <f t="shared" si="147"/>
        <v>-6.6459605736946981E-2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9.7797000000000001</v>
      </c>
      <c r="C1636" s="2">
        <f t="shared" si="150"/>
        <v>8.7925738122632211</v>
      </c>
      <c r="D1636" s="2">
        <f t="shared" si="152"/>
        <v>9.2758985760530521</v>
      </c>
      <c r="E1636" s="2">
        <f t="shared" si="151"/>
        <v>-0.48332476378983102</v>
      </c>
      <c r="F1636" s="2">
        <f t="shared" si="149"/>
        <v>-0.51708850628392744</v>
      </c>
      <c r="G1636" s="2">
        <f t="shared" ref="G1636:G1699" si="153">E1636-F1636</f>
        <v>3.3763742494096416E-2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9.7167999999999992</v>
      </c>
      <c r="C1637" s="2">
        <f t="shared" si="150"/>
        <v>8.934762456530418</v>
      </c>
      <c r="D1637" s="2">
        <f t="shared" si="152"/>
        <v>9.3085579407898624</v>
      </c>
      <c r="E1637" s="2">
        <f t="shared" si="151"/>
        <v>-0.37379548425944442</v>
      </c>
      <c r="F1637" s="2">
        <f t="shared" ref="F1637:F1700" si="155">(E1637*(2/(10)))+((1-(2/10))*F1636)</f>
        <v>-0.4884299018790309</v>
      </c>
      <c r="G1637" s="2">
        <f t="shared" si="153"/>
        <v>0.11463441761958648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9.7797000000000001</v>
      </c>
      <c r="C1638" s="2">
        <f t="shared" si="150"/>
        <v>9.056152847833431</v>
      </c>
      <c r="D1638" s="2">
        <f t="shared" si="152"/>
        <v>9.3434573525832061</v>
      </c>
      <c r="E1638" s="2">
        <f t="shared" si="151"/>
        <v>-0.28730450474977509</v>
      </c>
      <c r="F1638" s="2">
        <f t="shared" si="155"/>
        <v>-0.44820482245317977</v>
      </c>
      <c r="G1638" s="2">
        <f t="shared" si="153"/>
        <v>0.16090031770340468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10.963800000000001</v>
      </c>
      <c r="C1639" s="2">
        <f t="shared" si="150"/>
        <v>9.1997293327821339</v>
      </c>
      <c r="D1639" s="2">
        <f t="shared" si="152"/>
        <v>9.4634827338733398</v>
      </c>
      <c r="E1639" s="2">
        <f t="shared" si="151"/>
        <v>-0.26375340109120593</v>
      </c>
      <c r="F1639" s="2">
        <f t="shared" si="155"/>
        <v>-0.41131453818078506</v>
      </c>
      <c r="G1639" s="2">
        <f t="shared" si="153"/>
        <v>0.14756113708957913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9.7882999999999996</v>
      </c>
      <c r="C1640" s="2">
        <f t="shared" si="150"/>
        <v>9.3190786662002676</v>
      </c>
      <c r="D1640" s="2">
        <f t="shared" si="152"/>
        <v>9.4875432721049435</v>
      </c>
      <c r="E1640" s="2">
        <f t="shared" si="151"/>
        <v>-0.16846460590467593</v>
      </c>
      <c r="F1640" s="2">
        <f t="shared" si="155"/>
        <v>-0.36274455172556325</v>
      </c>
      <c r="G1640" s="2">
        <f t="shared" si="153"/>
        <v>0.19427994582088731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9.7882999999999996</v>
      </c>
      <c r="C1641" s="2">
        <f t="shared" si="150"/>
        <v>9.4114511790925341</v>
      </c>
      <c r="D1641" s="2">
        <f t="shared" si="152"/>
        <v>9.5098215482453181</v>
      </c>
      <c r="E1641" s="2">
        <f t="shared" si="151"/>
        <v>-9.8370369152783965E-2</v>
      </c>
      <c r="F1641" s="2">
        <f t="shared" si="155"/>
        <v>-0.30986971521100742</v>
      </c>
      <c r="G1641" s="2">
        <f t="shared" si="153"/>
        <v>0.21149934605822346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9.7882999999999996</v>
      </c>
      <c r="C1642" s="2">
        <f t="shared" si="150"/>
        <v>9.4896125361552208</v>
      </c>
      <c r="D1642" s="2">
        <f t="shared" si="152"/>
        <v>9.5304495817086288</v>
      </c>
      <c r="E1642" s="2">
        <f t="shared" si="151"/>
        <v>-4.0837045553407947E-2</v>
      </c>
      <c r="F1642" s="2">
        <f t="shared" si="155"/>
        <v>-0.25606318127948757</v>
      </c>
      <c r="G1642" s="2">
        <f t="shared" si="153"/>
        <v>0.21522613572607963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9.7882999999999996</v>
      </c>
      <c r="C1643" s="2">
        <f t="shared" si="150"/>
        <v>9.5557490690544178</v>
      </c>
      <c r="D1643" s="2">
        <f t="shared" si="152"/>
        <v>9.5495496126931751</v>
      </c>
      <c r="E1643" s="2">
        <f t="shared" si="151"/>
        <v>6.199456361242639E-3</v>
      </c>
      <c r="F1643" s="2">
        <f t="shared" si="155"/>
        <v>-0.20361065375134155</v>
      </c>
      <c r="G1643" s="2">
        <f t="shared" si="153"/>
        <v>0.20981011011258419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9.7882999999999996</v>
      </c>
      <c r="C1644" s="2">
        <f t="shared" si="150"/>
        <v>9.5912799815075847</v>
      </c>
      <c r="D1644" s="2">
        <f t="shared" si="152"/>
        <v>9.5672348265677556</v>
      </c>
      <c r="E1644" s="2">
        <f t="shared" si="151"/>
        <v>2.4045154939829061E-2</v>
      </c>
      <c r="F1644" s="2">
        <f t="shared" si="155"/>
        <v>-0.15807949201310745</v>
      </c>
      <c r="G1644" s="2">
        <f t="shared" si="153"/>
        <v>0.18212464695293651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9.7882999999999996</v>
      </c>
      <c r="C1645" s="2">
        <f t="shared" si="150"/>
        <v>9.6213445997371867</v>
      </c>
      <c r="D1645" s="2">
        <f t="shared" si="152"/>
        <v>9.5836100245997731</v>
      </c>
      <c r="E1645" s="2">
        <f t="shared" si="151"/>
        <v>3.7734575137413628E-2</v>
      </c>
      <c r="F1645" s="2">
        <f t="shared" si="155"/>
        <v>-0.11891667858300323</v>
      </c>
      <c r="G1645" s="2">
        <f t="shared" si="153"/>
        <v>0.15665125372041686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9.7882999999999996</v>
      </c>
      <c r="C1646" s="2">
        <f t="shared" si="150"/>
        <v>9.6457069690083888</v>
      </c>
      <c r="D1646" s="2">
        <f t="shared" si="152"/>
        <v>9.5987722449997896</v>
      </c>
      <c r="E1646" s="2">
        <f t="shared" si="151"/>
        <v>4.6934724008599105E-2</v>
      </c>
      <c r="F1646" s="2">
        <f t="shared" si="155"/>
        <v>-8.5746398064682761E-2</v>
      </c>
      <c r="G1646" s="2">
        <f t="shared" si="153"/>
        <v>0.13268112207328187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9.7882999999999996</v>
      </c>
      <c r="C1647" s="2">
        <f t="shared" si="150"/>
        <v>9.6566443583917128</v>
      </c>
      <c r="D1647" s="2">
        <f t="shared" si="152"/>
        <v>9.6128113379627678</v>
      </c>
      <c r="E1647" s="2">
        <f t="shared" si="151"/>
        <v>4.3833020428944991E-2</v>
      </c>
      <c r="F1647" s="2">
        <f t="shared" si="155"/>
        <v>-5.983051436595721E-2</v>
      </c>
      <c r="G1647" s="2">
        <f t="shared" si="153"/>
        <v>0.1036635347949022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9.7882999999999996</v>
      </c>
      <c r="C1648" s="2">
        <f t="shared" si="150"/>
        <v>9.6755759955622196</v>
      </c>
      <c r="D1648" s="2">
        <f t="shared" si="152"/>
        <v>9.6258104981136743</v>
      </c>
      <c r="E1648" s="2">
        <f t="shared" si="151"/>
        <v>4.9765497448545304E-2</v>
      </c>
      <c r="F1648" s="2">
        <f t="shared" si="155"/>
        <v>-3.791131200305671E-2</v>
      </c>
      <c r="G1648" s="2">
        <f t="shared" si="153"/>
        <v>8.7676809451602014E-2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9.7882999999999996</v>
      </c>
      <c r="C1649" s="2">
        <f t="shared" si="150"/>
        <v>9.8737643039372642</v>
      </c>
      <c r="D1649" s="2">
        <f t="shared" si="152"/>
        <v>9.6378467575126621</v>
      </c>
      <c r="E1649" s="2">
        <f t="shared" si="151"/>
        <v>0.23591754642460216</v>
      </c>
      <c r="F1649" s="2">
        <f t="shared" si="155"/>
        <v>1.6854459682475065E-2</v>
      </c>
      <c r="G1649" s="2">
        <f t="shared" si="153"/>
        <v>0.2190630867421271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9.7882999999999996</v>
      </c>
      <c r="C1650" s="2">
        <f t="shared" si="150"/>
        <v>9.8606159494853785</v>
      </c>
      <c r="D1650" s="2">
        <f t="shared" si="152"/>
        <v>9.6489914421413534</v>
      </c>
      <c r="E1650" s="2">
        <f t="shared" si="151"/>
        <v>0.21162450734402505</v>
      </c>
      <c r="F1650" s="2">
        <f t="shared" si="155"/>
        <v>5.5808469214785064E-2</v>
      </c>
      <c r="G1650" s="2">
        <f t="shared" si="153"/>
        <v>0.15581603812924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9.7882999999999996</v>
      </c>
      <c r="C1651" s="2">
        <f t="shared" si="150"/>
        <v>9.8494904187953214</v>
      </c>
      <c r="D1651" s="2">
        <f t="shared" si="152"/>
        <v>9.6593105945753273</v>
      </c>
      <c r="E1651" s="2">
        <f t="shared" si="151"/>
        <v>0.19017982421999413</v>
      </c>
      <c r="F1651" s="2">
        <f t="shared" si="155"/>
        <v>8.2682740215826889E-2</v>
      </c>
      <c r="G1651" s="2">
        <f t="shared" si="153"/>
        <v>0.10749708400416724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9.7882999999999996</v>
      </c>
      <c r="C1652" s="2">
        <f t="shared" si="150"/>
        <v>9.8400765082114265</v>
      </c>
      <c r="D1652" s="2">
        <f t="shared" si="152"/>
        <v>9.6688653653475249</v>
      </c>
      <c r="E1652" s="2">
        <f t="shared" si="151"/>
        <v>0.1712111428639016</v>
      </c>
      <c r="F1652" s="2">
        <f t="shared" si="155"/>
        <v>0.10038842074544184</v>
      </c>
      <c r="G1652" s="2">
        <f t="shared" si="153"/>
        <v>7.0822722118459761E-2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9.7882999999999996</v>
      </c>
      <c r="C1653" s="2">
        <f t="shared" si="150"/>
        <v>9.8321108915635147</v>
      </c>
      <c r="D1653" s="2">
        <f t="shared" si="152"/>
        <v>9.6777123753217822</v>
      </c>
      <c r="E1653" s="2">
        <f t="shared" si="151"/>
        <v>0.15439851624173251</v>
      </c>
      <c r="F1653" s="2">
        <f t="shared" si="155"/>
        <v>0.11119043984469998</v>
      </c>
      <c r="G1653" s="2">
        <f t="shared" si="153"/>
        <v>4.320807639703253E-2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9.7882999999999996</v>
      </c>
      <c r="C1654" s="2">
        <f t="shared" si="150"/>
        <v>9.8253707543998967</v>
      </c>
      <c r="D1654" s="2">
        <f t="shared" si="152"/>
        <v>9.6859040512238721</v>
      </c>
      <c r="E1654" s="2">
        <f t="shared" si="151"/>
        <v>0.13946670317602461</v>
      </c>
      <c r="F1654" s="2">
        <f t="shared" si="155"/>
        <v>0.11684569251096491</v>
      </c>
      <c r="G1654" s="2">
        <f t="shared" si="153"/>
        <v>2.2621010665059699E-2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9.7882999999999996</v>
      </c>
      <c r="C1655" s="2">
        <f t="shared" si="150"/>
        <v>9.8196675614152973</v>
      </c>
      <c r="D1655" s="2">
        <f t="shared" si="152"/>
        <v>9.6934889363184009</v>
      </c>
      <c r="E1655" s="2">
        <f t="shared" si="151"/>
        <v>0.12617862509689637</v>
      </c>
      <c r="F1655" s="2">
        <f t="shared" si="155"/>
        <v>0.11871227902815121</v>
      </c>
      <c r="G1655" s="2">
        <f t="shared" si="153"/>
        <v>7.466346068745161E-3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9.7882999999999996</v>
      </c>
      <c r="C1656" s="2">
        <f t="shared" si="150"/>
        <v>9.8148417827360213</v>
      </c>
      <c r="D1656" s="2">
        <f t="shared" si="152"/>
        <v>9.7005119780725941</v>
      </c>
      <c r="E1656" s="2">
        <f t="shared" si="151"/>
        <v>0.11432980466342713</v>
      </c>
      <c r="F1656" s="2">
        <f t="shared" si="155"/>
        <v>0.1178357841552064</v>
      </c>
      <c r="G1656" s="2">
        <f t="shared" si="153"/>
        <v>-3.5059794917792764E-3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9.7882999999999996</v>
      </c>
      <c r="C1657" s="2">
        <f t="shared" si="150"/>
        <v>9.8107584315458638</v>
      </c>
      <c r="D1657" s="2">
        <f t="shared" si="152"/>
        <v>9.7070147945116609</v>
      </c>
      <c r="E1657" s="2">
        <f t="shared" si="151"/>
        <v>0.10374363703420286</v>
      </c>
      <c r="F1657" s="2">
        <f t="shared" si="155"/>
        <v>0.1150173547310057</v>
      </c>
      <c r="G1657" s="2">
        <f t="shared" si="153"/>
        <v>-1.127371769680284E-2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9.7882999999999996</v>
      </c>
      <c r="C1658" s="2">
        <f t="shared" si="150"/>
        <v>9.8073032882311164</v>
      </c>
      <c r="D1658" s="2">
        <f t="shared" si="152"/>
        <v>9.7130359208441313</v>
      </c>
      <c r="E1658" s="2">
        <f t="shared" si="151"/>
        <v>9.4267367386985157E-2</v>
      </c>
      <c r="F1658" s="2">
        <f t="shared" si="155"/>
        <v>0.11086735726220161</v>
      </c>
      <c r="G1658" s="2">
        <f t="shared" si="153"/>
        <v>-1.659998987521645E-2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9.7882999999999996</v>
      </c>
      <c r="C1659" s="2">
        <f t="shared" si="150"/>
        <v>9.8043797054263297</v>
      </c>
      <c r="D1659" s="2">
        <f t="shared" si="152"/>
        <v>9.7186110378186399</v>
      </c>
      <c r="E1659" s="2">
        <f t="shared" si="151"/>
        <v>8.5768667607689864E-2</v>
      </c>
      <c r="F1659" s="2">
        <f t="shared" si="155"/>
        <v>0.10584761933129926</v>
      </c>
      <c r="G1659" s="2">
        <f t="shared" si="153"/>
        <v>-2.0078951723609392E-2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9.7882999999999996</v>
      </c>
      <c r="C1660" s="2">
        <f t="shared" si="150"/>
        <v>9.8019059045915107</v>
      </c>
      <c r="D1660" s="2">
        <f t="shared" si="152"/>
        <v>9.7237731831654077</v>
      </c>
      <c r="E1660" s="2">
        <f t="shared" si="151"/>
        <v>7.8132721426102947E-2</v>
      </c>
      <c r="F1660" s="2">
        <f t="shared" si="155"/>
        <v>0.10030463975025999</v>
      </c>
      <c r="G1660" s="2">
        <f t="shared" si="153"/>
        <v>-2.2171918324157047E-2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9.7882999999999996</v>
      </c>
      <c r="C1661" s="2">
        <f t="shared" si="150"/>
        <v>9.7998126885005092</v>
      </c>
      <c r="D1661" s="2">
        <f t="shared" si="152"/>
        <v>9.7285529473753769</v>
      </c>
      <c r="E1661" s="2">
        <f t="shared" si="151"/>
        <v>7.1259741125132336E-2</v>
      </c>
      <c r="F1661" s="2">
        <f t="shared" si="155"/>
        <v>9.4495660025234476E-2</v>
      </c>
      <c r="G1661" s="2">
        <f t="shared" si="153"/>
        <v>-2.323591890010214E-2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9.7882999999999996</v>
      </c>
      <c r="C1662" s="2">
        <f t="shared" si="150"/>
        <v>9.7980415056542771</v>
      </c>
      <c r="D1662" s="2">
        <f t="shared" si="152"/>
        <v>9.7329786549772006</v>
      </c>
      <c r="E1662" s="2">
        <f t="shared" si="151"/>
        <v>6.5062850677076511E-2</v>
      </c>
      <c r="F1662" s="2">
        <f t="shared" si="155"/>
        <v>8.8609098155602889E-2</v>
      </c>
      <c r="G1662" s="2">
        <f t="shared" si="153"/>
        <v>-2.3546247478526378E-2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9.7882999999999996</v>
      </c>
      <c r="C1663" s="2">
        <f t="shared" si="150"/>
        <v>9.7965428124766962</v>
      </c>
      <c r="D1663" s="2">
        <f t="shared" si="152"/>
        <v>9.7370765323862969</v>
      </c>
      <c r="E1663" s="2">
        <f t="shared" si="151"/>
        <v>5.9466280090399337E-2</v>
      </c>
      <c r="F1663" s="2">
        <f t="shared" si="155"/>
        <v>8.2780534542562179E-2</v>
      </c>
      <c r="G1663" s="2">
        <f t="shared" si="153"/>
        <v>-2.3314254452162841E-2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9.7882999999999996</v>
      </c>
      <c r="C1664" s="2">
        <f t="shared" si="150"/>
        <v>9.7952746874802816</v>
      </c>
      <c r="D1664" s="2">
        <f t="shared" si="152"/>
        <v>9.7408708633206462</v>
      </c>
      <c r="E1664" s="2">
        <f t="shared" si="151"/>
        <v>5.4403824159635406E-2</v>
      </c>
      <c r="F1664" s="2">
        <f t="shared" si="155"/>
        <v>7.710519246597683E-2</v>
      </c>
      <c r="G1664" s="2">
        <f t="shared" si="153"/>
        <v>-2.2701368306341424E-2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9.7882999999999996</v>
      </c>
      <c r="C1665" s="2">
        <f t="shared" si="150"/>
        <v>9.7942016586371619</v>
      </c>
      <c r="D1665" s="2">
        <f t="shared" si="152"/>
        <v>9.7443841327043028</v>
      </c>
      <c r="E1665" s="2">
        <f t="shared" si="151"/>
        <v>4.9817525932859041E-2</v>
      </c>
      <c r="F1665" s="2">
        <f t="shared" si="155"/>
        <v>7.1647659159353269E-2</v>
      </c>
      <c r="G1665" s="2">
        <f t="shared" si="153"/>
        <v>-2.1830133226494228E-2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9.7882999999999996</v>
      </c>
      <c r="C1666" s="2">
        <f t="shared" si="150"/>
        <v>9.7932937111545222</v>
      </c>
      <c r="D1666" s="2">
        <f t="shared" si="152"/>
        <v>9.7476371599113918</v>
      </c>
      <c r="E1666" s="2">
        <f t="shared" si="151"/>
        <v>4.5656551243130394E-2</v>
      </c>
      <c r="F1666" s="2">
        <f t="shared" si="155"/>
        <v>6.6449437576108702E-2</v>
      </c>
      <c r="G1666" s="2">
        <f t="shared" si="153"/>
        <v>-2.0792886332978308E-2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9.7882999999999996</v>
      </c>
      <c r="C1667" s="2">
        <f t="shared" si="150"/>
        <v>9.7925254478999815</v>
      </c>
      <c r="D1667" s="2">
        <f t="shared" si="152"/>
        <v>9.7506492221401775</v>
      </c>
      <c r="E1667" s="2">
        <f t="shared" si="151"/>
        <v>4.1876225759803987E-2</v>
      </c>
      <c r="F1667" s="2">
        <f t="shared" si="155"/>
        <v>6.1534795212847757E-2</v>
      </c>
      <c r="G1667" s="2">
        <f t="shared" si="153"/>
        <v>-1.965856945304377E-2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9.7882999999999996</v>
      </c>
      <c r="C1668" s="2">
        <f t="shared" si="150"/>
        <v>9.7918753789922928</v>
      </c>
      <c r="D1668" s="2">
        <f t="shared" si="152"/>
        <v>9.7534381686483123</v>
      </c>
      <c r="E1668" s="2">
        <f t="shared" si="151"/>
        <v>3.843721034398051E-2</v>
      </c>
      <c r="F1668" s="2">
        <f t="shared" si="155"/>
        <v>5.6915278239074309E-2</v>
      </c>
      <c r="G1668" s="2">
        <f t="shared" si="153"/>
        <v>-1.8478067895093798E-2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9.7882999999999996</v>
      </c>
      <c r="C1669" s="2">
        <f t="shared" si="150"/>
        <v>9.791325320685786</v>
      </c>
      <c r="D1669" s="2">
        <f t="shared" si="152"/>
        <v>9.7560205265262159</v>
      </c>
      <c r="E1669" s="2">
        <f t="shared" si="151"/>
        <v>3.5304794159570108E-2</v>
      </c>
      <c r="F1669" s="2">
        <f t="shared" si="155"/>
        <v>5.2593181423173471E-2</v>
      </c>
      <c r="G1669" s="2">
        <f t="shared" si="153"/>
        <v>-1.7288387263603364E-2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9.7882999999999996</v>
      </c>
      <c r="C1670" s="2">
        <f t="shared" si="150"/>
        <v>9.7908598867341272</v>
      </c>
      <c r="D1670" s="2">
        <f t="shared" si="152"/>
        <v>9.7584115986353854</v>
      </c>
      <c r="E1670" s="2">
        <f t="shared" si="151"/>
        <v>3.2448288098741784E-2</v>
      </c>
      <c r="F1670" s="2">
        <f t="shared" si="155"/>
        <v>4.8564202758287142E-2</v>
      </c>
      <c r="G1670" s="2">
        <f t="shared" si="153"/>
        <v>-1.6115914659545358E-2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9.7882999999999996</v>
      </c>
      <c r="C1671" s="2">
        <f t="shared" si="150"/>
        <v>9.7904660580057996</v>
      </c>
      <c r="D1671" s="2">
        <f t="shared" si="152"/>
        <v>9.7606255542920231</v>
      </c>
      <c r="E1671" s="2">
        <f t="shared" si="151"/>
        <v>2.9840503713776556E-2</v>
      </c>
      <c r="F1671" s="2">
        <f t="shared" si="155"/>
        <v>4.4819462949385026E-2</v>
      </c>
      <c r="G1671" s="2">
        <f t="shared" si="153"/>
        <v>-1.497895923560847E-2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9.7882999999999996</v>
      </c>
      <c r="C1672" s="2">
        <f t="shared" si="150"/>
        <v>9.7901328183125997</v>
      </c>
      <c r="D1672" s="2">
        <f t="shared" si="152"/>
        <v>9.7626755132333543</v>
      </c>
      <c r="E1672" s="2">
        <f t="shared" si="151"/>
        <v>2.7457305079245486E-2</v>
      </c>
      <c r="F1672" s="2">
        <f t="shared" si="155"/>
        <v>4.134703137535712E-2</v>
      </c>
      <c r="G1672" s="2">
        <f t="shared" si="153"/>
        <v>-1.3889726296111633E-2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9.7882999999999996</v>
      </c>
      <c r="C1673" s="2">
        <f t="shared" si="150"/>
        <v>9.7898508462645086</v>
      </c>
      <c r="D1673" s="2">
        <f t="shared" si="152"/>
        <v>9.7645736233642175</v>
      </c>
      <c r="E1673" s="2">
        <f t="shared" si="151"/>
        <v>2.5277222900291108E-2</v>
      </c>
      <c r="F1673" s="2">
        <f t="shared" si="155"/>
        <v>3.8133069680343919E-2</v>
      </c>
      <c r="G1673" s="2">
        <f t="shared" si="153"/>
        <v>-1.2855846780052811E-2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9.7882999999999996</v>
      </c>
      <c r="C1674" s="2">
        <f t="shared" si="150"/>
        <v>9.789612254531507</v>
      </c>
      <c r="D1674" s="2">
        <f t="shared" si="152"/>
        <v>9.7663311327446465</v>
      </c>
      <c r="E1674" s="2">
        <f t="shared" si="151"/>
        <v>2.3281121786860481E-2</v>
      </c>
      <c r="F1674" s="2">
        <f t="shared" si="155"/>
        <v>3.5162680101647234E-2</v>
      </c>
      <c r="G1674" s="2">
        <f t="shared" si="153"/>
        <v>-1.1881558314786753E-2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9.6394000000000002</v>
      </c>
      <c r="C1675" s="2">
        <f t="shared" si="150"/>
        <v>9.7894103692189685</v>
      </c>
      <c r="D1675" s="2">
        <f t="shared" si="152"/>
        <v>9.7569288266154146</v>
      </c>
      <c r="E1675" s="2">
        <f t="shared" si="151"/>
        <v>3.2481542603553848E-2</v>
      </c>
      <c r="F1675" s="2">
        <f t="shared" si="155"/>
        <v>3.4626452602028561E-2</v>
      </c>
      <c r="G1675" s="2">
        <f t="shared" si="153"/>
        <v>-2.144909998474713E-3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9.6394000000000002</v>
      </c>
      <c r="C1676" s="2">
        <f t="shared" si="150"/>
        <v>9.7892395431852819</v>
      </c>
      <c r="D1676" s="2">
        <f t="shared" si="152"/>
        <v>9.7482229876068658</v>
      </c>
      <c r="E1676" s="2">
        <f t="shared" si="151"/>
        <v>4.1016555578416103E-2</v>
      </c>
      <c r="F1676" s="2">
        <f t="shared" si="155"/>
        <v>3.5904473197306067E-2</v>
      </c>
      <c r="G1676" s="2">
        <f t="shared" si="153"/>
        <v>5.1120823811100363E-3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9.6394000000000002</v>
      </c>
      <c r="C1677" s="2">
        <f t="shared" si="150"/>
        <v>9.7890949980798538</v>
      </c>
      <c r="D1677" s="2">
        <f t="shared" si="152"/>
        <v>9.7401620255619132</v>
      </c>
      <c r="E1677" s="2">
        <f t="shared" si="151"/>
        <v>4.8932972517940598E-2</v>
      </c>
      <c r="F1677" s="2">
        <f t="shared" si="155"/>
        <v>3.8510173061432972E-2</v>
      </c>
      <c r="G1677" s="2">
        <f t="shared" si="153"/>
        <v>1.0422799456507627E-2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9.6394000000000002</v>
      </c>
      <c r="C1678" s="2">
        <f t="shared" si="150"/>
        <v>9.7889726906829537</v>
      </c>
      <c r="D1678" s="2">
        <f t="shared" si="152"/>
        <v>9.7326981718165868</v>
      </c>
      <c r="E1678" s="2">
        <f t="shared" si="151"/>
        <v>5.6274518866366918E-2</v>
      </c>
      <c r="F1678" s="2">
        <f t="shared" si="155"/>
        <v>4.2063042222419765E-2</v>
      </c>
      <c r="G1678" s="2">
        <f t="shared" si="153"/>
        <v>1.4211476643947153E-2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9.6394000000000002</v>
      </c>
      <c r="C1679" s="2">
        <f t="shared" ref="C1679:C1742" si="156">$C$4*B1669+C1678*(1-$C$4)</f>
        <v>9.7888691998086532</v>
      </c>
      <c r="D1679" s="2">
        <f t="shared" si="152"/>
        <v>9.7257871961264701</v>
      </c>
      <c r="E1679" s="2">
        <f t="shared" si="151"/>
        <v>6.3082003682183085E-2</v>
      </c>
      <c r="F1679" s="2">
        <f t="shared" si="155"/>
        <v>4.6266834514372433E-2</v>
      </c>
      <c r="G1679" s="2">
        <f t="shared" si="153"/>
        <v>1.6815169167810652E-2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9.6394000000000002</v>
      </c>
      <c r="C1680" s="2">
        <f t="shared" si="156"/>
        <v>9.788781630607323</v>
      </c>
      <c r="D1680" s="2">
        <f t="shared" si="152"/>
        <v>9.7193881445615471</v>
      </c>
      <c r="E1680" s="2">
        <f t="shared" si="151"/>
        <v>6.9393486045775887E-2</v>
      </c>
      <c r="F1680" s="2">
        <f t="shared" si="155"/>
        <v>5.0892164820653132E-2</v>
      </c>
      <c r="G1680" s="2">
        <f t="shared" si="153"/>
        <v>1.8501321225122755E-2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9.6394000000000002</v>
      </c>
      <c r="C1681" s="2">
        <f t="shared" si="156"/>
        <v>9.7887075335908129</v>
      </c>
      <c r="D1681" s="2">
        <f t="shared" si="152"/>
        <v>9.7134630968162483</v>
      </c>
      <c r="E1681" s="2">
        <f t="shared" si="151"/>
        <v>7.5244436774564605E-2</v>
      </c>
      <c r="F1681" s="2">
        <f t="shared" si="155"/>
        <v>5.5762619211435431E-2</v>
      </c>
      <c r="G1681" s="2">
        <f t="shared" si="153"/>
        <v>1.9481817563129174E-2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9.6394000000000002</v>
      </c>
      <c r="C1682" s="2">
        <f t="shared" si="156"/>
        <v>9.7886448361153029</v>
      </c>
      <c r="D1682" s="2">
        <f t="shared" si="152"/>
        <v>9.7079769414965273</v>
      </c>
      <c r="E1682" s="2">
        <f t="shared" si="151"/>
        <v>8.0667894618775549E-2</v>
      </c>
      <c r="F1682" s="2">
        <f t="shared" si="155"/>
        <v>6.0743674292903456E-2</v>
      </c>
      <c r="G1682" s="2">
        <f t="shared" si="153"/>
        <v>1.9924220325872093E-2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9.6394000000000002</v>
      </c>
      <c r="C1683" s="2">
        <f t="shared" si="156"/>
        <v>9.7885917844052575</v>
      </c>
      <c r="D1683" s="2">
        <f t="shared" si="152"/>
        <v>9.7028971680523401</v>
      </c>
      <c r="E1683" s="2">
        <f t="shared" si="151"/>
        <v>8.5694616352917308E-2</v>
      </c>
      <c r="F1683" s="2">
        <f t="shared" si="155"/>
        <v>6.5733862704906235E-2</v>
      </c>
      <c r="G1683" s="2">
        <f t="shared" si="153"/>
        <v>1.9960753648011073E-2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9.5609999999999999</v>
      </c>
      <c r="C1684" s="2">
        <f t="shared" si="156"/>
        <v>9.788546894496756</v>
      </c>
      <c r="D1684" s="2">
        <f t="shared" si="152"/>
        <v>9.692386266715129</v>
      </c>
      <c r="E1684" s="2">
        <f t="shared" si="151"/>
        <v>9.6160627781626928E-2</v>
      </c>
      <c r="F1684" s="2">
        <f t="shared" si="155"/>
        <v>7.1819215720250379E-2</v>
      </c>
      <c r="G1684" s="2">
        <f t="shared" si="153"/>
        <v>2.4341412061376549E-2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9.5609999999999999</v>
      </c>
      <c r="C1685" s="2">
        <f t="shared" si="156"/>
        <v>9.7656012184203327</v>
      </c>
      <c r="D1685" s="2">
        <f t="shared" si="152"/>
        <v>9.6826539506621572</v>
      </c>
      <c r="E1685" s="2">
        <f t="shared" si="151"/>
        <v>8.2947267758175514E-2</v>
      </c>
      <c r="F1685" s="2">
        <f t="shared" si="155"/>
        <v>7.4044826127835417E-2</v>
      </c>
      <c r="G1685" s="2">
        <f t="shared" si="153"/>
        <v>8.9024416303400966E-3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9.5609999999999999</v>
      </c>
      <c r="C1686" s="2">
        <f t="shared" si="156"/>
        <v>9.7461856463556664</v>
      </c>
      <c r="D1686" s="2">
        <f t="shared" si="152"/>
        <v>9.6736425469094041</v>
      </c>
      <c r="E1686" s="2">
        <f t="shared" si="151"/>
        <v>7.254309944626236E-2</v>
      </c>
      <c r="F1686" s="2">
        <f t="shared" si="155"/>
        <v>7.3744480791520808E-2</v>
      </c>
      <c r="G1686" s="2">
        <f t="shared" si="153"/>
        <v>-1.2013813452584482E-3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9.5609999999999999</v>
      </c>
      <c r="C1687" s="2">
        <f t="shared" si="156"/>
        <v>9.729757085377873</v>
      </c>
      <c r="D1687" s="2">
        <f t="shared" si="152"/>
        <v>9.6652986545457438</v>
      </c>
      <c r="E1687" s="2">
        <f t="shared" si="151"/>
        <v>6.445843083212921E-2</v>
      </c>
      <c r="F1687" s="2">
        <f t="shared" si="155"/>
        <v>7.1887270799642494E-2</v>
      </c>
      <c r="G1687" s="2">
        <f t="shared" si="153"/>
        <v>-7.4288399675132843E-3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9.5609999999999999</v>
      </c>
      <c r="C1688" s="2">
        <f t="shared" si="156"/>
        <v>9.715855995319739</v>
      </c>
      <c r="D1688" s="2">
        <f t="shared" si="152"/>
        <v>9.6575728282830955</v>
      </c>
      <c r="E1688" s="2">
        <f t="shared" si="151"/>
        <v>5.8283167036643491E-2</v>
      </c>
      <c r="F1688" s="2">
        <f t="shared" si="155"/>
        <v>6.9166450047042694E-2</v>
      </c>
      <c r="G1688" s="2">
        <f t="shared" si="153"/>
        <v>-1.0883283010399203E-2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9.5609999999999999</v>
      </c>
      <c r="C1689" s="2">
        <f t="shared" si="156"/>
        <v>9.7040935345013182</v>
      </c>
      <c r="D1689" s="2">
        <f t="shared" si="152"/>
        <v>9.6504192854473114</v>
      </c>
      <c r="E1689" s="2">
        <f t="shared" si="151"/>
        <v>5.3674249054006751E-2</v>
      </c>
      <c r="F1689" s="2">
        <f t="shared" si="155"/>
        <v>6.6068009848435513E-2</v>
      </c>
      <c r="G1689" s="2">
        <f t="shared" si="153"/>
        <v>-1.2393760794428763E-2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9.4042999999999992</v>
      </c>
      <c r="C1690" s="2">
        <f t="shared" si="156"/>
        <v>9.6941406830395778</v>
      </c>
      <c r="D1690" s="2">
        <f t="shared" si="152"/>
        <v>9.6321882272660293</v>
      </c>
      <c r="E1690" s="2">
        <f t="shared" si="151"/>
        <v>6.1952455773548465E-2</v>
      </c>
      <c r="F1690" s="2">
        <f t="shared" si="155"/>
        <v>6.5244899033458106E-2</v>
      </c>
      <c r="G1690" s="2">
        <f t="shared" si="153"/>
        <v>-3.2924432599096415E-3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9.4042999999999992</v>
      </c>
      <c r="C1691" s="2">
        <f t="shared" si="156"/>
        <v>9.6857190394950283</v>
      </c>
      <c r="D1691" s="2">
        <f t="shared" si="152"/>
        <v>9.6153076178389156</v>
      </c>
      <c r="E1691" s="2">
        <f t="shared" si="151"/>
        <v>7.0411421656112694E-2</v>
      </c>
      <c r="F1691" s="2">
        <f t="shared" si="155"/>
        <v>6.6278203557989024E-2</v>
      </c>
      <c r="G1691" s="2">
        <f t="shared" si="153"/>
        <v>4.1332180981236699E-3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9.4042999999999992</v>
      </c>
      <c r="C1692" s="2">
        <f t="shared" si="156"/>
        <v>9.6785930334188706</v>
      </c>
      <c r="D1692" s="2">
        <f t="shared" si="152"/>
        <v>9.5996774239249216</v>
      </c>
      <c r="E1692" s="2">
        <f t="shared" ref="E1692:E1755" si="157">C1692-D1692</f>
        <v>7.8915609493948935E-2</v>
      </c>
      <c r="F1692" s="2">
        <f t="shared" si="155"/>
        <v>6.8805684745181006E-2</v>
      </c>
      <c r="G1692" s="2">
        <f t="shared" si="153"/>
        <v>1.0109924748767929E-2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9.4042999999999992</v>
      </c>
      <c r="C1693" s="2">
        <f t="shared" si="156"/>
        <v>9.672563335969814</v>
      </c>
      <c r="D1693" s="2">
        <f t="shared" ref="D1693:D1756" si="158">$D$4*B1693+(1-$D$4)*D1692</f>
        <v>9.5852050221527048</v>
      </c>
      <c r="E1693" s="2">
        <f t="shared" si="157"/>
        <v>8.7358313817109234E-2</v>
      </c>
      <c r="F1693" s="2">
        <f t="shared" si="155"/>
        <v>7.2516210559566655E-2</v>
      </c>
      <c r="G1693" s="2">
        <f t="shared" si="153"/>
        <v>1.484210325754258E-2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9.4042999999999992</v>
      </c>
      <c r="C1694" s="2">
        <f t="shared" si="156"/>
        <v>9.6553997458206116</v>
      </c>
      <c r="D1694" s="2">
        <f t="shared" si="158"/>
        <v>9.5718046501413934</v>
      </c>
      <c r="E1694" s="2">
        <f t="shared" si="157"/>
        <v>8.359509567921819E-2</v>
      </c>
      <c r="F1694" s="2">
        <f t="shared" si="155"/>
        <v>7.4731987583496973E-2</v>
      </c>
      <c r="G1694" s="2">
        <f t="shared" si="153"/>
        <v>8.8631080957212172E-3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8.9810999999999996</v>
      </c>
      <c r="C1695" s="2">
        <f t="shared" si="156"/>
        <v>9.6408767080020557</v>
      </c>
      <c r="D1695" s="2">
        <f t="shared" si="158"/>
        <v>9.5280487501309192</v>
      </c>
      <c r="E1695" s="2">
        <f t="shared" si="157"/>
        <v>0.11282795787113642</v>
      </c>
      <c r="F1695" s="2">
        <f t="shared" si="155"/>
        <v>8.2351181641024868E-2</v>
      </c>
      <c r="G1695" s="2">
        <f t="shared" si="153"/>
        <v>3.0476776230111552E-2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8.9732000000000003</v>
      </c>
      <c r="C1696" s="2">
        <f t="shared" si="156"/>
        <v>9.6285879836940467</v>
      </c>
      <c r="D1696" s="2">
        <f t="shared" si="158"/>
        <v>9.4869488427138151</v>
      </c>
      <c r="E1696" s="2">
        <f t="shared" si="157"/>
        <v>0.14163914098023156</v>
      </c>
      <c r="F1696" s="2">
        <f t="shared" si="155"/>
        <v>9.4208773508866209E-2</v>
      </c>
      <c r="G1696" s="2">
        <f t="shared" si="153"/>
        <v>4.7430367471365351E-2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8.9732000000000003</v>
      </c>
      <c r="C1697" s="2">
        <f t="shared" si="156"/>
        <v>9.6181898323565012</v>
      </c>
      <c r="D1697" s="2">
        <f t="shared" si="158"/>
        <v>9.4488933728831626</v>
      </c>
      <c r="E1697" s="2">
        <f t="shared" si="157"/>
        <v>0.1692964594733386</v>
      </c>
      <c r="F1697" s="2">
        <f t="shared" si="155"/>
        <v>0.1092263107017607</v>
      </c>
      <c r="G1697" s="2">
        <f t="shared" si="153"/>
        <v>6.0070148771577903E-2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9.3728999999999996</v>
      </c>
      <c r="C1698" s="2">
        <f t="shared" si="156"/>
        <v>9.6093913966093467</v>
      </c>
      <c r="D1698" s="2">
        <f t="shared" si="158"/>
        <v>9.4432642341510764</v>
      </c>
      <c r="E1698" s="2">
        <f t="shared" si="157"/>
        <v>0.16612716245827031</v>
      </c>
      <c r="F1698" s="2">
        <f t="shared" si="155"/>
        <v>0.12060648105306263</v>
      </c>
      <c r="G1698" s="2">
        <f t="shared" si="153"/>
        <v>4.552068140520768E-2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9.3728999999999996</v>
      </c>
      <c r="C1699" s="2">
        <f t="shared" si="156"/>
        <v>9.6019465663617538</v>
      </c>
      <c r="D1699" s="2">
        <f t="shared" si="158"/>
        <v>9.4380520686584042</v>
      </c>
      <c r="E1699" s="2">
        <f t="shared" si="157"/>
        <v>0.16389449770334963</v>
      </c>
      <c r="F1699" s="2">
        <f t="shared" si="155"/>
        <v>0.12926408438312004</v>
      </c>
      <c r="G1699" s="2">
        <f t="shared" si="153"/>
        <v>3.4630413320229592E-2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9.3728999999999996</v>
      </c>
      <c r="C1700" s="2">
        <f t="shared" si="156"/>
        <v>9.5715394023060991</v>
      </c>
      <c r="D1700" s="2">
        <f t="shared" si="158"/>
        <v>9.4332259894985224</v>
      </c>
      <c r="E1700" s="2">
        <f t="shared" si="157"/>
        <v>0.1383134128075767</v>
      </c>
      <c r="F1700" s="2">
        <f t="shared" si="155"/>
        <v>0.13107395006801137</v>
      </c>
      <c r="G1700" s="2">
        <f t="shared" ref="G1700:G1763" si="159">E1700-F1700</f>
        <v>7.2394627395653277E-3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9.3728999999999996</v>
      </c>
      <c r="C1701" s="2">
        <f t="shared" si="156"/>
        <v>9.5458102634897752</v>
      </c>
      <c r="D1701" s="2">
        <f t="shared" si="158"/>
        <v>9.4287573976838157</v>
      </c>
      <c r="E1701" s="2">
        <f t="shared" si="157"/>
        <v>0.11705286580595953</v>
      </c>
      <c r="F1701" s="2">
        <f t="shared" ref="F1701:F1764" si="161">(E1701*(2/(10)))+((1-(2/10))*F1700)</f>
        <v>0.12826973321560101</v>
      </c>
      <c r="G1701" s="2">
        <f t="shared" si="159"/>
        <v>-1.1216867409641479E-2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9.3728999999999996</v>
      </c>
      <c r="C1702" s="2">
        <f t="shared" si="156"/>
        <v>9.524039453722116</v>
      </c>
      <c r="D1702" s="2">
        <f t="shared" si="158"/>
        <v>9.4246198126701994</v>
      </c>
      <c r="E1702" s="2">
        <f t="shared" si="157"/>
        <v>9.9419641051916585E-2</v>
      </c>
      <c r="F1702" s="2">
        <f t="shared" si="161"/>
        <v>0.12249971478286413</v>
      </c>
      <c r="G1702" s="2">
        <f t="shared" si="159"/>
        <v>-2.3080073730947545E-2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9.3728999999999996</v>
      </c>
      <c r="C1703" s="2">
        <f t="shared" si="156"/>
        <v>9.505617999303329</v>
      </c>
      <c r="D1703" s="2">
        <f t="shared" si="158"/>
        <v>9.4207887154353696</v>
      </c>
      <c r="E1703" s="2">
        <f t="shared" si="157"/>
        <v>8.4829283867959404E-2</v>
      </c>
      <c r="F1703" s="2">
        <f t="shared" si="161"/>
        <v>0.1149656285998832</v>
      </c>
      <c r="G1703" s="2">
        <f t="shared" si="159"/>
        <v>-3.0136344731923795E-2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9.3728999999999996</v>
      </c>
      <c r="C1704" s="2">
        <f t="shared" si="156"/>
        <v>9.4900306147951241</v>
      </c>
      <c r="D1704" s="2">
        <f t="shared" si="158"/>
        <v>9.4172414031808973</v>
      </c>
      <c r="E1704" s="2">
        <f t="shared" si="157"/>
        <v>7.2789211614226801E-2</v>
      </c>
      <c r="F1704" s="2">
        <f t="shared" si="161"/>
        <v>0.10653034520275192</v>
      </c>
      <c r="G1704" s="2">
        <f t="shared" si="159"/>
        <v>-3.3741133588525124E-2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9.3728999999999996</v>
      </c>
      <c r="C1705" s="2">
        <f t="shared" si="156"/>
        <v>9.4117335971343365</v>
      </c>
      <c r="D1705" s="2">
        <f t="shared" si="158"/>
        <v>9.4139568547971262</v>
      </c>
      <c r="E1705" s="2">
        <f t="shared" si="157"/>
        <v>-2.223257662789635E-3</v>
      </c>
      <c r="F1705" s="2">
        <f t="shared" si="161"/>
        <v>8.4779624629643613E-2</v>
      </c>
      <c r="G1705" s="2">
        <f t="shared" si="159"/>
        <v>-8.7002882292433248E-2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9.3728999999999996</v>
      </c>
      <c r="C1706" s="2">
        <f t="shared" si="156"/>
        <v>9.3442668898829009</v>
      </c>
      <c r="D1706" s="2">
        <f t="shared" si="158"/>
        <v>9.410915606293635</v>
      </c>
      <c r="E1706" s="2">
        <f t="shared" si="157"/>
        <v>-6.664871641073411E-2</v>
      </c>
      <c r="F1706" s="2">
        <f t="shared" si="161"/>
        <v>5.4493956421568068E-2</v>
      </c>
      <c r="G1706" s="2">
        <f t="shared" si="159"/>
        <v>-0.12114267283230218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9.3728999999999996</v>
      </c>
      <c r="C1707" s="2">
        <f t="shared" si="156"/>
        <v>9.2871796760547625</v>
      </c>
      <c r="D1707" s="2">
        <f t="shared" si="158"/>
        <v>9.4080996354570683</v>
      </c>
      <c r="E1707" s="2">
        <f t="shared" si="157"/>
        <v>-0.12091995940230582</v>
      </c>
      <c r="F1707" s="2">
        <f t="shared" si="161"/>
        <v>1.9411173256793292E-2</v>
      </c>
      <c r="G1707" s="2">
        <f t="shared" si="159"/>
        <v>-0.14033113265909911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9.3728999999999996</v>
      </c>
      <c r="C1708" s="2">
        <f t="shared" si="156"/>
        <v>9.3003674182001834</v>
      </c>
      <c r="D1708" s="2">
        <f t="shared" si="158"/>
        <v>9.4054922550528399</v>
      </c>
      <c r="E1708" s="2">
        <f t="shared" si="157"/>
        <v>-0.1051248368526565</v>
      </c>
      <c r="F1708" s="2">
        <f t="shared" si="161"/>
        <v>-5.4960287650966683E-3</v>
      </c>
      <c r="G1708" s="2">
        <f t="shared" si="159"/>
        <v>-9.9628808087559834E-2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9.3728999999999996</v>
      </c>
      <c r="C1709" s="2">
        <f t="shared" si="156"/>
        <v>9.3115262769386167</v>
      </c>
      <c r="D1709" s="2">
        <f t="shared" si="158"/>
        <v>9.4030780139378134</v>
      </c>
      <c r="E1709" s="2">
        <f t="shared" si="157"/>
        <v>-9.155173699919672E-2</v>
      </c>
      <c r="F1709" s="2">
        <f t="shared" si="161"/>
        <v>-2.270717041191668E-2</v>
      </c>
      <c r="G1709" s="2">
        <f t="shared" si="159"/>
        <v>-6.884456658728004E-2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9.3728999999999996</v>
      </c>
      <c r="C1710" s="2">
        <f t="shared" si="156"/>
        <v>9.3209683881788301</v>
      </c>
      <c r="D1710" s="2">
        <f t="shared" si="158"/>
        <v>9.4008426054979743</v>
      </c>
      <c r="E1710" s="2">
        <f t="shared" si="157"/>
        <v>-7.9874217319144236E-2</v>
      </c>
      <c r="F1710" s="2">
        <f t="shared" si="161"/>
        <v>-3.4140579793362193E-2</v>
      </c>
      <c r="G1710" s="2">
        <f t="shared" si="159"/>
        <v>-4.5733637525782043E-2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9.3728999999999996</v>
      </c>
      <c r="C1711" s="2">
        <f t="shared" si="156"/>
        <v>9.3289578669205486</v>
      </c>
      <c r="D1711" s="2">
        <f t="shared" si="158"/>
        <v>9.3987727828684946</v>
      </c>
      <c r="E1711" s="2">
        <f t="shared" si="157"/>
        <v>-6.9814915947945977E-2</v>
      </c>
      <c r="F1711" s="2">
        <f t="shared" si="161"/>
        <v>-4.1275447024278954E-2</v>
      </c>
      <c r="G1711" s="2">
        <f t="shared" si="159"/>
        <v>-2.8539468923667023E-2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9.3728999999999996</v>
      </c>
      <c r="C1712" s="2">
        <f t="shared" si="156"/>
        <v>9.3357181950866188</v>
      </c>
      <c r="D1712" s="2">
        <f t="shared" si="158"/>
        <v>9.3968562804337914</v>
      </c>
      <c r="E1712" s="2">
        <f t="shared" si="157"/>
        <v>-6.1138085347172577E-2</v>
      </c>
      <c r="F1712" s="2">
        <f t="shared" si="161"/>
        <v>-4.5247974688857683E-2</v>
      </c>
      <c r="G1712" s="2">
        <f t="shared" si="159"/>
        <v>-1.5890110658314895E-2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9.3728999999999996</v>
      </c>
      <c r="C1713" s="2">
        <f t="shared" si="156"/>
        <v>9.341438472765601</v>
      </c>
      <c r="D1713" s="2">
        <f t="shared" si="158"/>
        <v>9.3950817411423984</v>
      </c>
      <c r="E1713" s="2">
        <f t="shared" si="157"/>
        <v>-5.3643268376797337E-2</v>
      </c>
      <c r="F1713" s="2">
        <f t="shared" si="161"/>
        <v>-4.6927033426445615E-2</v>
      </c>
      <c r="G1713" s="2">
        <f t="shared" si="159"/>
        <v>-6.7162349503517224E-3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9.3728999999999996</v>
      </c>
      <c r="C1714" s="2">
        <f t="shared" si="156"/>
        <v>9.3462787077247391</v>
      </c>
      <c r="D1714" s="2">
        <f t="shared" si="158"/>
        <v>9.3934386492059243</v>
      </c>
      <c r="E1714" s="2">
        <f t="shared" si="157"/>
        <v>-4.7159941481185186E-2</v>
      </c>
      <c r="F1714" s="2">
        <f t="shared" si="161"/>
        <v>-4.6973615037393529E-2</v>
      </c>
      <c r="G1714" s="2">
        <f t="shared" si="159"/>
        <v>-1.8632644379165675E-4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9.3728999999999996</v>
      </c>
      <c r="C1715" s="2">
        <f t="shared" si="156"/>
        <v>9.3503742911517023</v>
      </c>
      <c r="D1715" s="2">
        <f t="shared" si="158"/>
        <v>9.3919172677832616</v>
      </c>
      <c r="E1715" s="2">
        <f t="shared" si="157"/>
        <v>-4.154297663155937E-2</v>
      </c>
      <c r="F1715" s="2">
        <f t="shared" si="161"/>
        <v>-4.5887487356226699E-2</v>
      </c>
      <c r="G1715" s="2">
        <f t="shared" si="159"/>
        <v>4.344510724667329E-3</v>
      </c>
      <c r="H1715" s="2" t="str">
        <f t="shared" si="160"/>
        <v>Sell</v>
      </c>
    </row>
    <row r="1716" spans="1:8" ht="13.5" x14ac:dyDescent="0.25">
      <c r="A1716" s="3">
        <f>TITRES_STAT!B1719</f>
        <v>44515</v>
      </c>
      <c r="B1716" s="6">
        <f>TITRES_STAT!D1719</f>
        <v>9.3728999999999996</v>
      </c>
      <c r="C1716" s="2">
        <f t="shared" si="156"/>
        <v>9.3538397848206714</v>
      </c>
      <c r="D1716" s="2">
        <f t="shared" si="158"/>
        <v>9.3905085812807965</v>
      </c>
      <c r="E1716" s="2">
        <f t="shared" si="157"/>
        <v>-3.6668796460125108E-2</v>
      </c>
      <c r="F1716" s="2">
        <f t="shared" si="161"/>
        <v>-4.4043749177006382E-2</v>
      </c>
      <c r="G1716" s="2">
        <f t="shared" si="159"/>
        <v>7.3749527168812737E-3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6">
        <f>TITRES_STAT!D1720</f>
        <v>9.3728999999999996</v>
      </c>
      <c r="C1717" s="2">
        <f t="shared" si="156"/>
        <v>9.3567721256174909</v>
      </c>
      <c r="D1717" s="2">
        <f t="shared" si="158"/>
        <v>9.389204241926663</v>
      </c>
      <c r="E1717" s="2">
        <f t="shared" si="157"/>
        <v>-3.2432116309172088E-2</v>
      </c>
      <c r="F1717" s="2">
        <f t="shared" si="161"/>
        <v>-4.1721422603439529E-2</v>
      </c>
      <c r="G1717" s="2">
        <f t="shared" si="159"/>
        <v>9.2893062942674409E-3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9.3728999999999996</v>
      </c>
      <c r="C1718" s="2">
        <f t="shared" si="156"/>
        <v>9.3592533370609541</v>
      </c>
      <c r="D1718" s="2">
        <f t="shared" si="158"/>
        <v>9.3879965203024653</v>
      </c>
      <c r="E1718" s="2">
        <f t="shared" si="157"/>
        <v>-2.8743183241511261E-2</v>
      </c>
      <c r="F1718" s="2">
        <f t="shared" si="161"/>
        <v>-3.9125774731053879E-2</v>
      </c>
      <c r="G1718" s="2">
        <f t="shared" si="159"/>
        <v>1.0382591489542618E-2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9.3728999999999996</v>
      </c>
      <c r="C1719" s="2">
        <f t="shared" si="156"/>
        <v>9.3613528236669605</v>
      </c>
      <c r="D1719" s="2">
        <f t="shared" si="158"/>
        <v>9.3868782595393192</v>
      </c>
      <c r="E1719" s="2">
        <f t="shared" si="157"/>
        <v>-2.5525435872358671E-2</v>
      </c>
      <c r="F1719" s="2">
        <f t="shared" si="161"/>
        <v>-3.6405706959314839E-2</v>
      </c>
      <c r="G1719" s="2">
        <f t="shared" si="159"/>
        <v>1.0880271086956168E-2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9.3728999999999996</v>
      </c>
      <c r="C1720" s="2">
        <f t="shared" si="156"/>
        <v>9.3631293123335819</v>
      </c>
      <c r="D1720" s="2">
        <f t="shared" si="158"/>
        <v>9.3858428329067767</v>
      </c>
      <c r="E1720" s="2">
        <f t="shared" si="157"/>
        <v>-2.2713520573194756E-2</v>
      </c>
      <c r="F1720" s="2">
        <f t="shared" si="161"/>
        <v>-3.3667269682090821E-2</v>
      </c>
      <c r="G1720" s="2">
        <f t="shared" si="159"/>
        <v>1.0953749108896065E-2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9.3728999999999996</v>
      </c>
      <c r="C1721" s="2">
        <f t="shared" si="156"/>
        <v>9.3646324950514916</v>
      </c>
      <c r="D1721" s="2">
        <f t="shared" si="158"/>
        <v>9.3848841045433105</v>
      </c>
      <c r="E1721" s="2">
        <f t="shared" si="157"/>
        <v>-2.0251609491818812E-2</v>
      </c>
      <c r="F1721" s="2">
        <f t="shared" si="161"/>
        <v>-3.0984137644036423E-2</v>
      </c>
      <c r="G1721" s="2">
        <f t="shared" si="159"/>
        <v>1.0732528152217612E-2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9.3728999999999996</v>
      </c>
      <c r="C1722" s="2">
        <f t="shared" si="156"/>
        <v>9.3659044188897234</v>
      </c>
      <c r="D1722" s="2">
        <f t="shared" si="158"/>
        <v>9.3839963930956571</v>
      </c>
      <c r="E1722" s="2">
        <f t="shared" si="157"/>
        <v>-1.8091974205933781E-2</v>
      </c>
      <c r="F1722" s="2">
        <f t="shared" si="161"/>
        <v>-2.8405704956415895E-2</v>
      </c>
      <c r="G1722" s="2">
        <f t="shared" si="159"/>
        <v>1.0313730750482114E-2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9.3728999999999996</v>
      </c>
      <c r="C1723" s="2">
        <f t="shared" si="156"/>
        <v>9.3669806621374576</v>
      </c>
      <c r="D1723" s="2">
        <f t="shared" si="158"/>
        <v>9.3831744380515332</v>
      </c>
      <c r="E1723" s="2">
        <f t="shared" si="157"/>
        <v>-1.6193775914075559E-2</v>
      </c>
      <c r="F1723" s="2">
        <f t="shared" si="161"/>
        <v>-2.596331914794783E-2</v>
      </c>
      <c r="G1723" s="2">
        <f t="shared" si="159"/>
        <v>9.7695432338722708E-3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9.3728999999999996</v>
      </c>
      <c r="C1724" s="2">
        <f t="shared" si="156"/>
        <v>9.3678913295009263</v>
      </c>
      <c r="D1724" s="2">
        <f t="shared" si="158"/>
        <v>9.3824133685662332</v>
      </c>
      <c r="E1724" s="2">
        <f t="shared" si="157"/>
        <v>-1.4522039065306913E-2</v>
      </c>
      <c r="F1724" s="2">
        <f t="shared" si="161"/>
        <v>-2.3675063131419649E-2</v>
      </c>
      <c r="G1724" s="2">
        <f t="shared" si="159"/>
        <v>9.153024066112736E-3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9.3728999999999996</v>
      </c>
      <c r="C1725" s="2">
        <f t="shared" si="156"/>
        <v>9.3686618941930906</v>
      </c>
      <c r="D1725" s="2">
        <f t="shared" si="158"/>
        <v>9.3817086745983627</v>
      </c>
      <c r="E1725" s="2">
        <f t="shared" si="157"/>
        <v>-1.3046780405272074E-2</v>
      </c>
      <c r="F1725" s="2">
        <f t="shared" si="161"/>
        <v>-2.1549406586190138E-2</v>
      </c>
      <c r="G1725" s="2">
        <f t="shared" si="159"/>
        <v>8.5026261809180645E-3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9.3728999999999996</v>
      </c>
      <c r="C1726" s="2">
        <f t="shared" si="156"/>
        <v>9.3693139104710763</v>
      </c>
      <c r="D1726" s="2">
        <f t="shared" si="158"/>
        <v>9.381056180183668</v>
      </c>
      <c r="E1726" s="2">
        <f t="shared" si="157"/>
        <v>-1.1742269712591735E-2</v>
      </c>
      <c r="F1726" s="2">
        <f t="shared" si="161"/>
        <v>-1.9587979211470461E-2</v>
      </c>
      <c r="G1726" s="2">
        <f t="shared" si="159"/>
        <v>7.8457094988787258E-3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9.3728999999999996</v>
      </c>
      <c r="C1727" s="2">
        <f t="shared" si="156"/>
        <v>9.369865616552449</v>
      </c>
      <c r="D1727" s="2">
        <f t="shared" si="158"/>
        <v>9.3804520186885814</v>
      </c>
      <c r="E1727" s="2">
        <f t="shared" si="157"/>
        <v>-1.0586402136132378E-2</v>
      </c>
      <c r="F1727" s="2">
        <f t="shared" si="161"/>
        <v>-1.7787663796402845E-2</v>
      </c>
      <c r="G1727" s="2">
        <f t="shared" si="159"/>
        <v>7.2012616602704672E-3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9.3728999999999996</v>
      </c>
      <c r="C1728" s="2">
        <f t="shared" si="156"/>
        <v>9.3703324447751495</v>
      </c>
      <c r="D1728" s="2">
        <f t="shared" si="158"/>
        <v>9.3798926098968334</v>
      </c>
      <c r="E1728" s="2">
        <f t="shared" si="157"/>
        <v>-9.5601651216838945E-3</v>
      </c>
      <c r="F1728" s="2">
        <f t="shared" si="161"/>
        <v>-1.6142164061459057E-2</v>
      </c>
      <c r="G1728" s="2">
        <f t="shared" si="159"/>
        <v>6.5819989397751626E-3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9.3728999999999996</v>
      </c>
      <c r="C1729" s="2">
        <f t="shared" si="156"/>
        <v>9.3707274532712805</v>
      </c>
      <c r="D1729" s="2">
        <f t="shared" si="158"/>
        <v>9.3793746387933634</v>
      </c>
      <c r="E1729" s="2">
        <f t="shared" si="157"/>
        <v>-8.6471855220828786E-3</v>
      </c>
      <c r="F1729" s="2">
        <f t="shared" si="161"/>
        <v>-1.4643168353583823E-2</v>
      </c>
      <c r="G1729" s="2">
        <f t="shared" si="159"/>
        <v>5.9959828315009449E-3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9.3728999999999996</v>
      </c>
      <c r="C1730" s="2">
        <f t="shared" si="156"/>
        <v>9.3710616912295457</v>
      </c>
      <c r="D1730" s="2">
        <f t="shared" si="158"/>
        <v>9.3788950359197809</v>
      </c>
      <c r="E1730" s="2">
        <f t="shared" si="157"/>
        <v>-7.8333446902352222E-3</v>
      </c>
      <c r="F1730" s="2">
        <f t="shared" si="161"/>
        <v>-1.3281203620914105E-2</v>
      </c>
      <c r="G1730" s="2">
        <f t="shared" si="159"/>
        <v>5.4478589306788828E-3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9.3728999999999996</v>
      </c>
      <c r="C1731" s="2">
        <f t="shared" si="156"/>
        <v>9.3713445079634621</v>
      </c>
      <c r="D1731" s="2">
        <f t="shared" si="158"/>
        <v>9.3784509591849812</v>
      </c>
      <c r="E1731" s="2">
        <f t="shared" si="157"/>
        <v>-7.1064512215190945E-3</v>
      </c>
      <c r="F1731" s="2">
        <f t="shared" si="161"/>
        <v>-1.2046253141035104E-2</v>
      </c>
      <c r="G1731" s="2">
        <f t="shared" si="159"/>
        <v>4.9398019195160091E-3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9.3728999999999996</v>
      </c>
      <c r="C1732" s="2">
        <f t="shared" si="156"/>
        <v>9.3715838144306218</v>
      </c>
      <c r="D1732" s="2">
        <f t="shared" si="158"/>
        <v>9.3780397770231296</v>
      </c>
      <c r="E1732" s="2">
        <f t="shared" si="157"/>
        <v>-6.4559625925078024E-3</v>
      </c>
      <c r="F1732" s="2">
        <f t="shared" si="161"/>
        <v>-1.0928195031329645E-2</v>
      </c>
      <c r="G1732" s="2">
        <f t="shared" si="159"/>
        <v>4.472232438821843E-3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9.3728999999999996</v>
      </c>
      <c r="C1733" s="2">
        <f t="shared" si="156"/>
        <v>9.3717863045182188</v>
      </c>
      <c r="D1733" s="2">
        <f t="shared" si="158"/>
        <v>9.3776590527991939</v>
      </c>
      <c r="E1733" s="2">
        <f t="shared" si="157"/>
        <v>-5.8727482809750597E-3</v>
      </c>
      <c r="F1733" s="2">
        <f t="shared" si="161"/>
        <v>-9.917105681258729E-3</v>
      </c>
      <c r="G1733" s="2">
        <f t="shared" si="159"/>
        <v>4.0443574002836692E-3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9.3728999999999996</v>
      </c>
      <c r="C1734" s="2">
        <f t="shared" si="156"/>
        <v>9.3719576422846469</v>
      </c>
      <c r="D1734" s="2">
        <f t="shared" si="158"/>
        <v>9.3773065303696228</v>
      </c>
      <c r="E1734" s="2">
        <f t="shared" si="157"/>
        <v>-5.3488880849759113E-3</v>
      </c>
      <c r="F1734" s="2">
        <f t="shared" si="161"/>
        <v>-9.0034621620021654E-3</v>
      </c>
      <c r="G1734" s="2">
        <f t="shared" si="159"/>
        <v>3.6545740770262541E-3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9.3728999999999996</v>
      </c>
      <c r="C1735" s="2">
        <f t="shared" si="156"/>
        <v>9.3721026203947009</v>
      </c>
      <c r="D1735" s="2">
        <f t="shared" si="158"/>
        <v>9.3769801207126129</v>
      </c>
      <c r="E1735" s="2">
        <f t="shared" si="157"/>
        <v>-4.8775003179120091E-3</v>
      </c>
      <c r="F1735" s="2">
        <f t="shared" si="161"/>
        <v>-8.1782697931841349E-3</v>
      </c>
      <c r="G1735" s="2">
        <f t="shared" si="159"/>
        <v>3.3007694752721257E-3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9.3728999999999996</v>
      </c>
      <c r="C1736" s="2">
        <f t="shared" si="156"/>
        <v>9.3722252941801312</v>
      </c>
      <c r="D1736" s="2">
        <f t="shared" si="158"/>
        <v>9.3766778895487146</v>
      </c>
      <c r="E1736" s="2">
        <f t="shared" si="157"/>
        <v>-4.4525953685834452E-3</v>
      </c>
      <c r="F1736" s="2">
        <f t="shared" si="161"/>
        <v>-7.4331349082639971E-3</v>
      </c>
      <c r="G1736" s="2">
        <f t="shared" si="159"/>
        <v>2.9805395396805519E-3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9.3728999999999996</v>
      </c>
      <c r="C1737" s="2">
        <f t="shared" si="156"/>
        <v>9.3723290950754947</v>
      </c>
      <c r="D1737" s="2">
        <f t="shared" si="158"/>
        <v>9.3763980458784388</v>
      </c>
      <c r="E1737" s="2">
        <f t="shared" si="157"/>
        <v>-4.0689508029441157E-3</v>
      </c>
      <c r="F1737" s="2">
        <f t="shared" si="161"/>
        <v>-6.7602980872000212E-3</v>
      </c>
      <c r="G1737" s="2">
        <f t="shared" si="159"/>
        <v>2.6913472842559055E-3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9.3728999999999996</v>
      </c>
      <c r="C1738" s="2">
        <f t="shared" si="156"/>
        <v>9.3724169266023409</v>
      </c>
      <c r="D1738" s="2">
        <f t="shared" si="158"/>
        <v>9.3761389313689243</v>
      </c>
      <c r="E1738" s="2">
        <f t="shared" si="157"/>
        <v>-3.7220047665833533E-3</v>
      </c>
      <c r="F1738" s="2">
        <f t="shared" si="161"/>
        <v>-6.1526394230766879E-3</v>
      </c>
      <c r="G1738" s="2">
        <f t="shared" si="159"/>
        <v>2.4306346564933346E-3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9.3728999999999996</v>
      </c>
      <c r="C1739" s="2">
        <f t="shared" si="156"/>
        <v>9.3724912455865965</v>
      </c>
      <c r="D1739" s="2">
        <f t="shared" si="158"/>
        <v>9.3758990105267817</v>
      </c>
      <c r="E1739" s="2">
        <f t="shared" si="157"/>
        <v>-3.4077649401851318E-3</v>
      </c>
      <c r="F1739" s="2">
        <f t="shared" si="161"/>
        <v>-5.6036645264983774E-3</v>
      </c>
      <c r="G1739" s="2">
        <f t="shared" si="159"/>
        <v>2.1958995863132456E-3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9.3728999999999996</v>
      </c>
      <c r="C1740" s="2">
        <f t="shared" si="156"/>
        <v>9.3725541308809657</v>
      </c>
      <c r="D1740" s="2">
        <f t="shared" si="158"/>
        <v>9.3756768615988708</v>
      </c>
      <c r="E1740" s="2">
        <f t="shared" si="157"/>
        <v>-3.1227307179051422E-3</v>
      </c>
      <c r="F1740" s="2">
        <f t="shared" si="161"/>
        <v>-5.10747776477973E-3</v>
      </c>
      <c r="G1740" s="2">
        <f t="shared" si="159"/>
        <v>1.9847470468745878E-3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8.9575999999999993</v>
      </c>
      <c r="C1741" s="2">
        <f t="shared" si="156"/>
        <v>9.372607341514664</v>
      </c>
      <c r="D1741" s="2">
        <f t="shared" si="158"/>
        <v>9.3447082051841406</v>
      </c>
      <c r="E1741" s="2">
        <f t="shared" si="157"/>
        <v>2.7899136330523433E-2</v>
      </c>
      <c r="F1741" s="2">
        <f t="shared" si="161"/>
        <v>1.4938450542809024E-3</v>
      </c>
      <c r="G1741" s="2">
        <f t="shared" si="159"/>
        <v>2.640529127624253E-2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8.9575999999999993</v>
      </c>
      <c r="C1742" s="2">
        <f t="shared" si="156"/>
        <v>9.3726523658970233</v>
      </c>
      <c r="D1742" s="2">
        <f t="shared" si="158"/>
        <v>9.3160335233186498</v>
      </c>
      <c r="E1742" s="2">
        <f t="shared" si="157"/>
        <v>5.6618842578373574E-2</v>
      </c>
      <c r="F1742" s="2">
        <f t="shared" si="161"/>
        <v>1.2518844559099438E-2</v>
      </c>
      <c r="G1742" s="2">
        <f t="shared" si="159"/>
        <v>4.4099998019274139E-2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9.3180999999999994</v>
      </c>
      <c r="C1743" s="2">
        <f t="shared" ref="C1743:C1806" si="162">$C$4*B1733+C1742*(1-$C$4)</f>
        <v>9.3726904634513275</v>
      </c>
      <c r="D1743" s="2">
        <f t="shared" si="158"/>
        <v>9.3161865956654157</v>
      </c>
      <c r="E1743" s="2">
        <f t="shared" si="157"/>
        <v>5.6503867785911766E-2</v>
      </c>
      <c r="F1743" s="2">
        <f t="shared" si="161"/>
        <v>2.1315849204461904E-2</v>
      </c>
      <c r="G1743" s="2">
        <f t="shared" si="159"/>
        <v>3.5188018581449862E-2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9.3180999999999994</v>
      </c>
      <c r="C1744" s="2">
        <f t="shared" si="162"/>
        <v>9.3727226998434308</v>
      </c>
      <c r="D1744" s="2">
        <f t="shared" si="158"/>
        <v>9.3163283293198287</v>
      </c>
      <c r="E1744" s="2">
        <f t="shared" si="157"/>
        <v>5.6394370523602078E-2</v>
      </c>
      <c r="F1744" s="2">
        <f t="shared" si="161"/>
        <v>2.8331553468289937E-2</v>
      </c>
      <c r="G1744" s="2">
        <f t="shared" si="159"/>
        <v>2.8062817055312141E-2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9.3180999999999994</v>
      </c>
      <c r="C1745" s="2">
        <f t="shared" si="162"/>
        <v>9.3727499767905957</v>
      </c>
      <c r="D1745" s="2">
        <f t="shared" si="158"/>
        <v>9.3164595641850259</v>
      </c>
      <c r="E1745" s="2">
        <f t="shared" si="157"/>
        <v>5.6290412605569884E-2</v>
      </c>
      <c r="F1745" s="2">
        <f t="shared" si="161"/>
        <v>3.3923325295745932E-2</v>
      </c>
      <c r="G1745" s="2">
        <f t="shared" si="159"/>
        <v>2.2367087309823952E-2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9.2475000000000005</v>
      </c>
      <c r="C1746" s="2">
        <f t="shared" si="162"/>
        <v>9.3727730572843502</v>
      </c>
      <c r="D1746" s="2">
        <f t="shared" si="158"/>
        <v>9.3113514483194688</v>
      </c>
      <c r="E1746" s="2">
        <f t="shared" si="157"/>
        <v>6.1421608964881358E-2</v>
      </c>
      <c r="F1746" s="2">
        <f t="shared" si="161"/>
        <v>3.942298202957302E-2</v>
      </c>
      <c r="G1746" s="2">
        <f t="shared" si="159"/>
        <v>2.1998626935308338E-2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9.3102</v>
      </c>
      <c r="C1747" s="2">
        <f t="shared" si="162"/>
        <v>9.3727925869329116</v>
      </c>
      <c r="D1747" s="2">
        <f t="shared" si="158"/>
        <v>9.3112661558513601</v>
      </c>
      <c r="E1747" s="2">
        <f t="shared" si="157"/>
        <v>6.1526431081551536E-2</v>
      </c>
      <c r="F1747" s="2">
        <f t="shared" si="161"/>
        <v>4.3843671839968727E-2</v>
      </c>
      <c r="G1747" s="2">
        <f t="shared" si="159"/>
        <v>1.7682759241582809E-2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9.3102</v>
      </c>
      <c r="C1748" s="2">
        <f t="shared" si="162"/>
        <v>9.3728091120201551</v>
      </c>
      <c r="D1748" s="2">
        <f t="shared" si="158"/>
        <v>9.3111871813438523</v>
      </c>
      <c r="E1748" s="2">
        <f t="shared" si="157"/>
        <v>6.1621930676302838E-2</v>
      </c>
      <c r="F1748" s="2">
        <f t="shared" si="161"/>
        <v>4.7399323607235547E-2</v>
      </c>
      <c r="G1748" s="2">
        <f t="shared" si="159"/>
        <v>1.4222607069067292E-2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9.3102</v>
      </c>
      <c r="C1749" s="2">
        <f t="shared" si="162"/>
        <v>9.3728230947862858</v>
      </c>
      <c r="D1749" s="2">
        <f t="shared" si="158"/>
        <v>9.3111140567998643</v>
      </c>
      <c r="E1749" s="2">
        <f t="shared" si="157"/>
        <v>6.1709037986421578E-2</v>
      </c>
      <c r="F1749" s="2">
        <f t="shared" si="161"/>
        <v>5.0261266483072754E-2</v>
      </c>
      <c r="G1749" s="2">
        <f t="shared" si="159"/>
        <v>1.1447771503348823E-2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9.3102</v>
      </c>
      <c r="C1750" s="2">
        <f t="shared" si="162"/>
        <v>9.3728349263576263</v>
      </c>
      <c r="D1750" s="2">
        <f t="shared" si="158"/>
        <v>9.3110463488887643</v>
      </c>
      <c r="E1750" s="2">
        <f t="shared" si="157"/>
        <v>6.1788577468862016E-2</v>
      </c>
      <c r="F1750" s="2">
        <f t="shared" si="161"/>
        <v>5.2566728680230608E-2</v>
      </c>
      <c r="G1750" s="2">
        <f t="shared" si="159"/>
        <v>9.2218487886314079E-3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9.3102</v>
      </c>
      <c r="C1751" s="2">
        <f t="shared" si="162"/>
        <v>9.3089526299949146</v>
      </c>
      <c r="D1751" s="2">
        <f t="shared" si="158"/>
        <v>9.310983656378486</v>
      </c>
      <c r="E1751" s="2">
        <f t="shared" si="157"/>
        <v>-2.0310263835714437E-3</v>
      </c>
      <c r="F1751" s="2">
        <f t="shared" si="161"/>
        <v>4.1647177667470198E-2</v>
      </c>
      <c r="G1751" s="2">
        <f t="shared" si="159"/>
        <v>-4.3678204051041641E-2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9.3102</v>
      </c>
      <c r="C1752" s="2">
        <f t="shared" si="162"/>
        <v>9.2548983792264661</v>
      </c>
      <c r="D1752" s="2">
        <f t="shared" si="158"/>
        <v>9.3109256077578575</v>
      </c>
      <c r="E1752" s="2">
        <f t="shared" si="157"/>
        <v>-5.6027228531391415E-2</v>
      </c>
      <c r="F1752" s="2">
        <f t="shared" si="161"/>
        <v>2.2112296427697877E-2</v>
      </c>
      <c r="G1752" s="2">
        <f t="shared" si="159"/>
        <v>-7.8139524959089296E-2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9.3024000000000004</v>
      </c>
      <c r="C1753" s="2">
        <f t="shared" si="162"/>
        <v>9.2646217054993176</v>
      </c>
      <c r="D1753" s="2">
        <f t="shared" si="158"/>
        <v>9.3102940812572754</v>
      </c>
      <c r="E1753" s="2">
        <f t="shared" si="157"/>
        <v>-4.5672375757957795E-2</v>
      </c>
      <c r="F1753" s="2">
        <f t="shared" si="161"/>
        <v>8.5553619905667424E-3</v>
      </c>
      <c r="G1753" s="2">
        <f t="shared" si="159"/>
        <v>-5.4227737748524539E-2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8.8870000000000005</v>
      </c>
      <c r="C1754" s="2">
        <f t="shared" si="162"/>
        <v>9.2728491354224989</v>
      </c>
      <c r="D1754" s="2">
        <f t="shared" si="158"/>
        <v>9.2789389641271072</v>
      </c>
      <c r="E1754" s="2">
        <f t="shared" si="157"/>
        <v>-6.08982870460828E-3</v>
      </c>
      <c r="F1754" s="2">
        <f t="shared" si="161"/>
        <v>5.6263238515317383E-3</v>
      </c>
      <c r="G1754" s="2">
        <f t="shared" si="159"/>
        <v>-1.1716152556140018E-2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8.8870000000000005</v>
      </c>
      <c r="C1755" s="2">
        <f t="shared" si="162"/>
        <v>9.2798108068959611</v>
      </c>
      <c r="D1755" s="2">
        <f t="shared" si="158"/>
        <v>9.2499064482658397</v>
      </c>
      <c r="E1755" s="2">
        <f t="shared" si="157"/>
        <v>2.9904358630121308E-2</v>
      </c>
      <c r="F1755" s="2">
        <f t="shared" si="161"/>
        <v>1.0481930807249653E-2</v>
      </c>
      <c r="G1755" s="2">
        <f t="shared" si="159"/>
        <v>1.9422427822871655E-2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8.8870000000000005</v>
      </c>
      <c r="C1756" s="2">
        <f t="shared" si="162"/>
        <v>9.2748399135273516</v>
      </c>
      <c r="D1756" s="2">
        <f t="shared" si="158"/>
        <v>9.223024489135037</v>
      </c>
      <c r="E1756" s="2">
        <f t="shared" ref="E1756:E1819" si="163">C1756-D1756</f>
        <v>5.1815424392314569E-2</v>
      </c>
      <c r="F1756" s="2">
        <f t="shared" si="161"/>
        <v>1.8748629524262636E-2</v>
      </c>
      <c r="G1756" s="2">
        <f t="shared" si="159"/>
        <v>3.3066794868051932E-2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8.8870000000000005</v>
      </c>
      <c r="C1757" s="2">
        <f t="shared" si="162"/>
        <v>9.2802799268308362</v>
      </c>
      <c r="D1757" s="2">
        <f t="shared" ref="D1757:D1820" si="164">$D$4*B1757+(1-$D$4)*D1756</f>
        <v>9.198133786236145</v>
      </c>
      <c r="E1757" s="2">
        <f t="shared" si="163"/>
        <v>8.2146140594691275E-2</v>
      </c>
      <c r="F1757" s="2">
        <f t="shared" si="161"/>
        <v>3.1428131738348367E-2</v>
      </c>
      <c r="G1757" s="2">
        <f t="shared" si="159"/>
        <v>5.0718008856342908E-2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8.8870000000000005</v>
      </c>
      <c r="C1758" s="2">
        <f t="shared" si="162"/>
        <v>9.284883015010708</v>
      </c>
      <c r="D1758" s="2">
        <f t="shared" si="164"/>
        <v>9.1750868391075411</v>
      </c>
      <c r="E1758" s="2">
        <f t="shared" si="163"/>
        <v>0.10979617590316693</v>
      </c>
      <c r="F1758" s="2">
        <f t="shared" si="161"/>
        <v>4.7101740571312084E-2</v>
      </c>
      <c r="G1758" s="2">
        <f t="shared" si="159"/>
        <v>6.2694435331854842E-2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8.8870000000000005</v>
      </c>
      <c r="C1759" s="2">
        <f t="shared" si="162"/>
        <v>9.2887779357782918</v>
      </c>
      <c r="D1759" s="2">
        <f t="shared" si="164"/>
        <v>9.1537470732477235</v>
      </c>
      <c r="E1759" s="2">
        <f t="shared" si="163"/>
        <v>0.13503086253056829</v>
      </c>
      <c r="F1759" s="2">
        <f t="shared" si="161"/>
        <v>6.468756496316333E-2</v>
      </c>
      <c r="G1759" s="2">
        <f t="shared" si="159"/>
        <v>7.0343297567404955E-2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8.8870000000000005</v>
      </c>
      <c r="C1760" s="2">
        <f t="shared" si="162"/>
        <v>9.2920736379662472</v>
      </c>
      <c r="D1760" s="2">
        <f t="shared" si="164"/>
        <v>9.1339880307849288</v>
      </c>
      <c r="E1760" s="2">
        <f t="shared" si="163"/>
        <v>0.15808560718131837</v>
      </c>
      <c r="F1760" s="2">
        <f t="shared" si="161"/>
        <v>8.3367173406794337E-2</v>
      </c>
      <c r="G1760" s="2">
        <f t="shared" si="159"/>
        <v>7.4718433774524029E-2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8.8870000000000005</v>
      </c>
      <c r="C1761" s="2">
        <f t="shared" si="162"/>
        <v>9.294862309048364</v>
      </c>
      <c r="D1761" s="2">
        <f t="shared" si="164"/>
        <v>9.1156926210971552</v>
      </c>
      <c r="E1761" s="2">
        <f t="shared" si="163"/>
        <v>0.1791696879512088</v>
      </c>
      <c r="F1761" s="2">
        <f t="shared" si="161"/>
        <v>0.10252767631567725</v>
      </c>
      <c r="G1761" s="2">
        <f t="shared" si="159"/>
        <v>7.6642011635531554E-2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8.8870000000000005</v>
      </c>
      <c r="C1762" s="2">
        <f t="shared" si="162"/>
        <v>9.2972219538101548</v>
      </c>
      <c r="D1762" s="2">
        <f t="shared" si="164"/>
        <v>9.0987524269418092</v>
      </c>
      <c r="E1762" s="2">
        <f t="shared" si="163"/>
        <v>0.19846952686834562</v>
      </c>
      <c r="F1762" s="2">
        <f t="shared" si="161"/>
        <v>0.12171604642621092</v>
      </c>
      <c r="G1762" s="2">
        <f t="shared" si="159"/>
        <v>7.6753480442134703E-2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8.8870000000000005</v>
      </c>
      <c r="C1763" s="2">
        <f t="shared" si="162"/>
        <v>9.2980185763009011</v>
      </c>
      <c r="D1763" s="2">
        <f t="shared" si="164"/>
        <v>9.0830670619831562</v>
      </c>
      <c r="E1763" s="2">
        <f t="shared" si="163"/>
        <v>0.21495151431774495</v>
      </c>
      <c r="F1763" s="2">
        <f t="shared" si="161"/>
        <v>0.14036314000451772</v>
      </c>
      <c r="G1763" s="2">
        <f t="shared" si="159"/>
        <v>7.4588374313227235E-2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8.8792000000000009</v>
      </c>
      <c r="C1764" s="2">
        <f t="shared" si="162"/>
        <v>9.2347849491776852</v>
      </c>
      <c r="D1764" s="2">
        <f t="shared" si="164"/>
        <v>9.0679657981325512</v>
      </c>
      <c r="E1764" s="2">
        <f t="shared" si="163"/>
        <v>0.16681915104513401</v>
      </c>
      <c r="F1764" s="2">
        <f t="shared" si="161"/>
        <v>0.14565434221264098</v>
      </c>
      <c r="G1764" s="2">
        <f t="shared" ref="G1764:G1827" si="165">E1764-F1764</f>
        <v>2.1164808832493026E-2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8.8792000000000009</v>
      </c>
      <c r="C1765" s="2">
        <f t="shared" si="162"/>
        <v>9.1812795723811185</v>
      </c>
      <c r="D1765" s="2">
        <f t="shared" si="164"/>
        <v>9.0539831464190286</v>
      </c>
      <c r="E1765" s="2">
        <f t="shared" si="163"/>
        <v>0.1272964259620899</v>
      </c>
      <c r="F1765" s="2">
        <f t="shared" ref="F1765:F1828" si="167">(E1765*(2/(10)))+((1-(2/10))*F1764)</f>
        <v>0.14198275896253076</v>
      </c>
      <c r="G1765" s="2">
        <f t="shared" si="165"/>
        <v>-1.4686333000440865E-2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8.8792000000000009</v>
      </c>
      <c r="C1766" s="2">
        <f t="shared" si="162"/>
        <v>9.1360057920147923</v>
      </c>
      <c r="D1766" s="2">
        <f t="shared" si="164"/>
        <v>9.0410362466842855</v>
      </c>
      <c r="E1766" s="2">
        <f t="shared" si="163"/>
        <v>9.4969545330506833E-2</v>
      </c>
      <c r="F1766" s="2">
        <f t="shared" si="167"/>
        <v>0.13258011623612598</v>
      </c>
      <c r="G1766" s="2">
        <f t="shared" si="165"/>
        <v>-3.7610570905619145E-2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8.8792000000000009</v>
      </c>
      <c r="C1767" s="2">
        <f t="shared" si="162"/>
        <v>9.0976972086279009</v>
      </c>
      <c r="D1767" s="2">
        <f t="shared" si="164"/>
        <v>9.0290483765595226</v>
      </c>
      <c r="E1767" s="2">
        <f t="shared" si="163"/>
        <v>6.864883206837824E-2</v>
      </c>
      <c r="F1767" s="2">
        <f t="shared" si="167"/>
        <v>0.11979385940257645</v>
      </c>
      <c r="G1767" s="2">
        <f t="shared" si="165"/>
        <v>-5.1145027334198206E-2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8.8792000000000009</v>
      </c>
      <c r="C1768" s="2">
        <f t="shared" si="162"/>
        <v>9.0652822534543773</v>
      </c>
      <c r="D1768" s="2">
        <f t="shared" si="164"/>
        <v>9.0179484968143715</v>
      </c>
      <c r="E1768" s="2">
        <f t="shared" si="163"/>
        <v>4.7333756640005831E-2</v>
      </c>
      <c r="F1768" s="2">
        <f t="shared" si="167"/>
        <v>0.10530183885006232</v>
      </c>
      <c r="G1768" s="2">
        <f t="shared" si="165"/>
        <v>-5.796808221005649E-2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8.8792000000000009</v>
      </c>
      <c r="C1769" s="2">
        <f t="shared" si="162"/>
        <v>9.0378542144613956</v>
      </c>
      <c r="D1769" s="2">
        <f t="shared" si="164"/>
        <v>9.0076708303836774</v>
      </c>
      <c r="E1769" s="2">
        <f t="shared" si="163"/>
        <v>3.0183384077718145E-2</v>
      </c>
      <c r="F1769" s="2">
        <f t="shared" si="167"/>
        <v>9.0278147895593491E-2</v>
      </c>
      <c r="G1769" s="2">
        <f t="shared" si="165"/>
        <v>-6.0094763817875346E-2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8.8792000000000009</v>
      </c>
      <c r="C1770" s="2">
        <f t="shared" si="162"/>
        <v>9.0146458737750272</v>
      </c>
      <c r="D1770" s="2">
        <f t="shared" si="164"/>
        <v>8.9981544725774789</v>
      </c>
      <c r="E1770" s="2">
        <f t="shared" si="163"/>
        <v>1.6491401197548328E-2</v>
      </c>
      <c r="F1770" s="2">
        <f t="shared" si="167"/>
        <v>7.5520798555984453E-2</v>
      </c>
      <c r="G1770" s="2">
        <f t="shared" si="165"/>
        <v>-5.9029397358436125E-2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8.6205999999999996</v>
      </c>
      <c r="C1771" s="2">
        <f t="shared" si="162"/>
        <v>8.9950080470404075</v>
      </c>
      <c r="D1771" s="2">
        <f t="shared" si="164"/>
        <v>8.9701874746087764</v>
      </c>
      <c r="E1771" s="2">
        <f t="shared" si="163"/>
        <v>2.4820572431631049E-2</v>
      </c>
      <c r="F1771" s="2">
        <f t="shared" si="167"/>
        <v>6.5380753331113775E-2</v>
      </c>
      <c r="G1771" s="2">
        <f t="shared" si="165"/>
        <v>-4.0560180899482726E-2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8.6205999999999996</v>
      </c>
      <c r="C1772" s="2">
        <f t="shared" si="162"/>
        <v>8.9783914244188061</v>
      </c>
      <c r="D1772" s="2">
        <f t="shared" si="164"/>
        <v>8.9442921061192369</v>
      </c>
      <c r="E1772" s="2">
        <f t="shared" si="163"/>
        <v>3.4099318299569248E-2</v>
      </c>
      <c r="F1772" s="2">
        <f t="shared" si="167"/>
        <v>5.9124466324804871E-2</v>
      </c>
      <c r="G1772" s="2">
        <f t="shared" si="165"/>
        <v>-2.5025148025235623E-2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8.6205999999999996</v>
      </c>
      <c r="C1773" s="2">
        <f t="shared" si="162"/>
        <v>8.9643312052774515</v>
      </c>
      <c r="D1773" s="2">
        <f t="shared" si="164"/>
        <v>8.9203149130733674</v>
      </c>
      <c r="E1773" s="2">
        <f t="shared" si="163"/>
        <v>4.4016292204084095E-2</v>
      </c>
      <c r="F1773" s="2">
        <f t="shared" si="167"/>
        <v>5.610283150066072E-2</v>
      </c>
      <c r="G1773" s="2">
        <f t="shared" si="165"/>
        <v>-1.2086539296576625E-2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8.6205999999999996</v>
      </c>
      <c r="C1774" s="2">
        <f t="shared" si="162"/>
        <v>8.9512340967732289</v>
      </c>
      <c r="D1774" s="2">
        <f t="shared" si="164"/>
        <v>8.8981138084012663</v>
      </c>
      <c r="E1774" s="2">
        <f t="shared" si="163"/>
        <v>5.3120288371962587E-2</v>
      </c>
      <c r="F1774" s="2">
        <f t="shared" si="167"/>
        <v>5.5506322874921098E-2</v>
      </c>
      <c r="G1774" s="2">
        <f t="shared" si="165"/>
        <v>-2.3860345029585103E-3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8.6127000000000002</v>
      </c>
      <c r="C1775" s="2">
        <f t="shared" si="162"/>
        <v>8.9401519280388868</v>
      </c>
      <c r="D1775" s="2">
        <f t="shared" si="164"/>
        <v>8.8769720448159877</v>
      </c>
      <c r="E1775" s="2">
        <f t="shared" si="163"/>
        <v>6.3179883222899136E-2</v>
      </c>
      <c r="F1775" s="2">
        <f t="shared" si="167"/>
        <v>5.7041034944516705E-2</v>
      </c>
      <c r="G1775" s="2">
        <f t="shared" si="165"/>
        <v>6.1388482783824305E-3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8.6127000000000002</v>
      </c>
      <c r="C1776" s="2">
        <f t="shared" si="162"/>
        <v>8.9307747083405964</v>
      </c>
      <c r="D1776" s="2">
        <f t="shared" si="164"/>
        <v>8.8573963377925811</v>
      </c>
      <c r="E1776" s="2">
        <f t="shared" si="163"/>
        <v>7.3378370548015326E-2</v>
      </c>
      <c r="F1776" s="2">
        <f t="shared" si="167"/>
        <v>6.0308502065216429E-2</v>
      </c>
      <c r="G1776" s="2">
        <f t="shared" si="165"/>
        <v>1.3069868482798896E-2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8.6127000000000002</v>
      </c>
      <c r="C1777" s="2">
        <f t="shared" si="162"/>
        <v>8.9228401378266593</v>
      </c>
      <c r="D1777" s="2">
        <f t="shared" si="164"/>
        <v>8.8392706831412777</v>
      </c>
      <c r="E1777" s="2">
        <f t="shared" si="163"/>
        <v>8.3569454685381572E-2</v>
      </c>
      <c r="F1777" s="2">
        <f t="shared" si="167"/>
        <v>6.4960692589249469E-2</v>
      </c>
      <c r="G1777" s="2">
        <f t="shared" si="165"/>
        <v>1.8608762096132103E-2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8.6127000000000002</v>
      </c>
      <c r="C1778" s="2">
        <f t="shared" si="162"/>
        <v>8.9161262704687125</v>
      </c>
      <c r="D1778" s="2">
        <f t="shared" si="164"/>
        <v>8.8224876695752563</v>
      </c>
      <c r="E1778" s="2">
        <f t="shared" si="163"/>
        <v>9.3638600893456214E-2</v>
      </c>
      <c r="F1778" s="2">
        <f t="shared" si="167"/>
        <v>7.0696274250090826E-2</v>
      </c>
      <c r="G1778" s="2">
        <f t="shared" si="165"/>
        <v>2.2942326643365388E-2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8.6127000000000002</v>
      </c>
      <c r="C1779" s="2">
        <f t="shared" si="162"/>
        <v>8.9104453057812183</v>
      </c>
      <c r="D1779" s="2">
        <f t="shared" si="164"/>
        <v>8.8069478421993104</v>
      </c>
      <c r="E1779" s="2">
        <f t="shared" si="163"/>
        <v>0.10349746358190792</v>
      </c>
      <c r="F1779" s="2">
        <f t="shared" si="167"/>
        <v>7.7256512116454248E-2</v>
      </c>
      <c r="G1779" s="2">
        <f t="shared" si="165"/>
        <v>2.6240951465453674E-2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8.2286999999999999</v>
      </c>
      <c r="C1780" s="2">
        <f t="shared" si="162"/>
        <v>8.9056383356610311</v>
      </c>
      <c r="D1780" s="2">
        <f t="shared" si="164"/>
        <v>8.7641146687030655</v>
      </c>
      <c r="E1780" s="2">
        <f t="shared" si="163"/>
        <v>0.14152366695796559</v>
      </c>
      <c r="F1780" s="2">
        <f t="shared" si="167"/>
        <v>9.0109943084756519E-2</v>
      </c>
      <c r="G1780" s="2">
        <f t="shared" si="165"/>
        <v>5.1413723873209069E-2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7.8604000000000003</v>
      </c>
      <c r="C1781" s="2">
        <f t="shared" si="162"/>
        <v>8.861786284020873</v>
      </c>
      <c r="D1781" s="2">
        <f t="shared" si="164"/>
        <v>8.697172841391728</v>
      </c>
      <c r="E1781" s="2">
        <f t="shared" si="163"/>
        <v>0.16461344262914501</v>
      </c>
      <c r="F1781" s="2">
        <f t="shared" si="167"/>
        <v>0.10501064299363422</v>
      </c>
      <c r="G1781" s="2">
        <f t="shared" si="165"/>
        <v>5.9602799635510795E-2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7.5076999999999998</v>
      </c>
      <c r="C1782" s="2">
        <f t="shared" si="162"/>
        <v>8.8246807018638158</v>
      </c>
      <c r="D1782" s="2">
        <f t="shared" si="164"/>
        <v>8.6090637420293774</v>
      </c>
      <c r="E1782" s="2">
        <f t="shared" si="163"/>
        <v>0.2156169598344384</v>
      </c>
      <c r="F1782" s="2">
        <f t="shared" si="167"/>
        <v>0.12713190636179506</v>
      </c>
      <c r="G1782" s="2">
        <f t="shared" si="165"/>
        <v>8.8485053472643349E-2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7.1707999999999998</v>
      </c>
      <c r="C1783" s="2">
        <f t="shared" si="162"/>
        <v>8.7932836708078437</v>
      </c>
      <c r="D1783" s="2">
        <f t="shared" si="164"/>
        <v>8.5025256870642387</v>
      </c>
      <c r="E1783" s="2">
        <f t="shared" si="163"/>
        <v>0.29075798374360495</v>
      </c>
      <c r="F1783" s="2">
        <f t="shared" si="167"/>
        <v>0.15985712183815703</v>
      </c>
      <c r="G1783" s="2">
        <f t="shared" si="165"/>
        <v>0.13090086190544792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7.1707999999999998</v>
      </c>
      <c r="C1784" s="2">
        <f t="shared" si="162"/>
        <v>8.7667169522220227</v>
      </c>
      <c r="D1784" s="2">
        <f t="shared" si="164"/>
        <v>8.4038793398742939</v>
      </c>
      <c r="E1784" s="2">
        <f t="shared" si="163"/>
        <v>0.36283761234772882</v>
      </c>
      <c r="F1784" s="2">
        <f t="shared" si="167"/>
        <v>0.20045321994007143</v>
      </c>
      <c r="G1784" s="2">
        <f t="shared" si="165"/>
        <v>0.1623843924076574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6.8494000000000002</v>
      </c>
      <c r="C1785" s="2">
        <f t="shared" si="162"/>
        <v>8.7430220364955584</v>
      </c>
      <c r="D1785" s="2">
        <f t="shared" si="164"/>
        <v>8.2887327221058271</v>
      </c>
      <c r="E1785" s="2">
        <f t="shared" si="163"/>
        <v>0.4542893143897313</v>
      </c>
      <c r="F1785" s="2">
        <f t="shared" si="167"/>
        <v>0.25122043883000345</v>
      </c>
      <c r="G1785" s="2">
        <f t="shared" si="165"/>
        <v>0.20306887555972786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6.8494000000000002</v>
      </c>
      <c r="C1786" s="2">
        <f t="shared" si="162"/>
        <v>8.7229724924193182</v>
      </c>
      <c r="D1786" s="2">
        <f t="shared" si="164"/>
        <v>8.1821154834313212</v>
      </c>
      <c r="E1786" s="2">
        <f t="shared" si="163"/>
        <v>0.54085700898799693</v>
      </c>
      <c r="F1786" s="2">
        <f t="shared" si="167"/>
        <v>0.30914775286160218</v>
      </c>
      <c r="G1786" s="2">
        <f t="shared" si="165"/>
        <v>0.23170925612639476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6.5438000000000001</v>
      </c>
      <c r="C1787" s="2">
        <f t="shared" si="162"/>
        <v>8.7060074935855774</v>
      </c>
      <c r="D1787" s="2">
        <f t="shared" si="164"/>
        <v>8.0607587809549273</v>
      </c>
      <c r="E1787" s="2">
        <f t="shared" si="163"/>
        <v>0.64524871263065009</v>
      </c>
      <c r="F1787" s="2">
        <f t="shared" si="167"/>
        <v>0.3763679448154118</v>
      </c>
      <c r="G1787" s="2">
        <f t="shared" si="165"/>
        <v>0.26888076781523829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6.2538</v>
      </c>
      <c r="C1788" s="2">
        <f t="shared" si="162"/>
        <v>8.691652494572411</v>
      </c>
      <c r="D1788" s="2">
        <f t="shared" si="164"/>
        <v>7.9269099823656735</v>
      </c>
      <c r="E1788" s="2">
        <f t="shared" si="163"/>
        <v>0.7647425122067375</v>
      </c>
      <c r="F1788" s="2">
        <f t="shared" si="167"/>
        <v>0.45404285829367697</v>
      </c>
      <c r="G1788" s="2">
        <f t="shared" si="165"/>
        <v>0.31069965391306054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5.9874000000000001</v>
      </c>
      <c r="C1789" s="2">
        <f t="shared" si="162"/>
        <v>8.6795059569458868</v>
      </c>
      <c r="D1789" s="2">
        <f t="shared" si="164"/>
        <v>7.783242576264513</v>
      </c>
      <c r="E1789" s="2">
        <f t="shared" si="163"/>
        <v>0.89626338068137379</v>
      </c>
      <c r="F1789" s="2">
        <f t="shared" si="167"/>
        <v>0.54248696277121633</v>
      </c>
      <c r="G1789" s="2">
        <f t="shared" si="165"/>
        <v>0.35377641791015746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5.9874000000000001</v>
      </c>
      <c r="C1790" s="2">
        <f t="shared" si="162"/>
        <v>8.610151194338826</v>
      </c>
      <c r="D1790" s="2">
        <f t="shared" si="164"/>
        <v>7.6502172002449198</v>
      </c>
      <c r="E1790" s="2">
        <f t="shared" si="163"/>
        <v>0.95993399409390623</v>
      </c>
      <c r="F1790" s="2">
        <f t="shared" si="167"/>
        <v>0.62597636903575438</v>
      </c>
      <c r="G1790" s="2">
        <f t="shared" si="165"/>
        <v>0.33395762505815185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5.7287999999999997</v>
      </c>
      <c r="C1791" s="2">
        <f t="shared" si="162"/>
        <v>8.494804856748237</v>
      </c>
      <c r="D1791" s="2">
        <f t="shared" si="164"/>
        <v>7.5078900002267774</v>
      </c>
      <c r="E1791" s="2">
        <f t="shared" si="163"/>
        <v>0.9869148565214596</v>
      </c>
      <c r="F1791" s="2">
        <f t="shared" si="167"/>
        <v>0.69816406653289542</v>
      </c>
      <c r="G1791" s="2">
        <f t="shared" si="165"/>
        <v>0.28875078998856418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5.5015000000000001</v>
      </c>
      <c r="C1792" s="2">
        <f t="shared" si="162"/>
        <v>8.3429425710946621</v>
      </c>
      <c r="D1792" s="2">
        <f t="shared" si="164"/>
        <v>7.3592685187284976</v>
      </c>
      <c r="E1792" s="2">
        <f t="shared" si="163"/>
        <v>0.98367405236616445</v>
      </c>
      <c r="F1792" s="2">
        <f t="shared" si="167"/>
        <v>0.75526606369954929</v>
      </c>
      <c r="G1792" s="2">
        <f t="shared" si="165"/>
        <v>0.22840798866661516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5.5015000000000001</v>
      </c>
      <c r="C1793" s="2">
        <f t="shared" si="162"/>
        <v>8.1626129447724054</v>
      </c>
      <c r="D1793" s="2">
        <f t="shared" si="164"/>
        <v>7.2216560358597199</v>
      </c>
      <c r="E1793" s="2">
        <f t="shared" si="163"/>
        <v>0.94095690891268546</v>
      </c>
      <c r="F1793" s="2">
        <f t="shared" si="167"/>
        <v>0.79240423274217664</v>
      </c>
      <c r="G1793" s="2">
        <f t="shared" si="165"/>
        <v>0.14855267617050882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5.5015000000000001</v>
      </c>
      <c r="C1794" s="2">
        <f t="shared" si="162"/>
        <v>8.0100263378843426</v>
      </c>
      <c r="D1794" s="2">
        <f t="shared" si="164"/>
        <v>7.0942370702404816</v>
      </c>
      <c r="E1794" s="2">
        <f t="shared" si="163"/>
        <v>0.91578926764386104</v>
      </c>
      <c r="F1794" s="2">
        <f t="shared" si="167"/>
        <v>0.81708123972251356</v>
      </c>
      <c r="G1794" s="2">
        <f t="shared" si="165"/>
        <v>9.8708027921347474E-2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5.5015000000000001</v>
      </c>
      <c r="C1795" s="2">
        <f t="shared" si="162"/>
        <v>7.8314684397482894</v>
      </c>
      <c r="D1795" s="2">
        <f t="shared" si="164"/>
        <v>6.9762565465189645</v>
      </c>
      <c r="E1795" s="2">
        <f t="shared" si="163"/>
        <v>0.85521189322932489</v>
      </c>
      <c r="F1795" s="2">
        <f t="shared" si="167"/>
        <v>0.82470737042387587</v>
      </c>
      <c r="G1795" s="2">
        <f t="shared" si="165"/>
        <v>3.0504522805449019E-2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5.5015000000000001</v>
      </c>
      <c r="C1796" s="2">
        <f t="shared" si="162"/>
        <v>7.6803809874793219</v>
      </c>
      <c r="D1796" s="2">
        <f t="shared" si="164"/>
        <v>6.8670153208508928</v>
      </c>
      <c r="E1796" s="2">
        <f t="shared" si="163"/>
        <v>0.81336566662842902</v>
      </c>
      <c r="F1796" s="2">
        <f t="shared" si="167"/>
        <v>0.82243902966478655</v>
      </c>
      <c r="G1796" s="2">
        <f t="shared" si="165"/>
        <v>-9.0733630363575291E-3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5.5015000000000001</v>
      </c>
      <c r="C1797" s="2">
        <f t="shared" si="162"/>
        <v>7.5055223740209644</v>
      </c>
      <c r="D1797" s="2">
        <f t="shared" si="164"/>
        <v>6.7658660378249005</v>
      </c>
      <c r="E1797" s="2">
        <f t="shared" si="163"/>
        <v>0.73965633619606397</v>
      </c>
      <c r="F1797" s="2">
        <f t="shared" si="167"/>
        <v>0.80588249097104203</v>
      </c>
      <c r="G1797" s="2">
        <f t="shared" si="165"/>
        <v>-6.6226154774978063E-2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6">
        <f>TITRES_STAT!D1801</f>
        <v>5.4858000000000002</v>
      </c>
      <c r="C1798" s="2">
        <f t="shared" si="162"/>
        <v>7.312949701094662</v>
      </c>
      <c r="D1798" s="2">
        <f t="shared" si="164"/>
        <v>6.6710463313193529</v>
      </c>
      <c r="E1798" s="2">
        <f t="shared" si="163"/>
        <v>0.64190336977530915</v>
      </c>
      <c r="F1798" s="2">
        <f t="shared" si="167"/>
        <v>0.77308666673189552</v>
      </c>
      <c r="G1798" s="2">
        <f t="shared" si="165"/>
        <v>-0.13118329695658637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5.5015000000000001</v>
      </c>
      <c r="C1799" s="2">
        <f t="shared" si="162"/>
        <v>7.1090189778493293</v>
      </c>
      <c r="D1799" s="2">
        <f t="shared" si="164"/>
        <v>6.5844132697401418</v>
      </c>
      <c r="E1799" s="2">
        <f t="shared" si="163"/>
        <v>0.5246057081091875</v>
      </c>
      <c r="F1799" s="2">
        <f t="shared" si="167"/>
        <v>0.72339047500735398</v>
      </c>
      <c r="G1799" s="2">
        <f t="shared" si="165"/>
        <v>-0.19878476689816649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5.5015000000000001</v>
      </c>
      <c r="C1800" s="2">
        <f t="shared" si="162"/>
        <v>6.9364622120263553</v>
      </c>
      <c r="D1800" s="2">
        <f t="shared" si="164"/>
        <v>6.5041974719816125</v>
      </c>
      <c r="E1800" s="2">
        <f t="shared" si="163"/>
        <v>0.4322647400447428</v>
      </c>
      <c r="F1800" s="2">
        <f t="shared" si="167"/>
        <v>0.66516532801483175</v>
      </c>
      <c r="G1800" s="2">
        <f t="shared" si="165"/>
        <v>-0.23290058797008895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5.7443999999999997</v>
      </c>
      <c r="C1801" s="2">
        <f t="shared" si="162"/>
        <v>6.7506680255607625</v>
      </c>
      <c r="D1801" s="2">
        <f t="shared" si="164"/>
        <v>6.4479161777607521</v>
      </c>
      <c r="E1801" s="2">
        <f t="shared" si="163"/>
        <v>0.30275184780001041</v>
      </c>
      <c r="F1801" s="2">
        <f t="shared" si="167"/>
        <v>0.59268263197186744</v>
      </c>
      <c r="G1801" s="2">
        <f t="shared" si="165"/>
        <v>-0.28993078417185703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5.9951999999999996</v>
      </c>
      <c r="C1802" s="2">
        <f t="shared" si="162"/>
        <v>6.5584883293206451</v>
      </c>
      <c r="D1802" s="2">
        <f t="shared" si="164"/>
        <v>6.4143816460747702</v>
      </c>
      <c r="E1802" s="2">
        <f t="shared" si="163"/>
        <v>0.14410668324587483</v>
      </c>
      <c r="F1802" s="2">
        <f t="shared" si="167"/>
        <v>0.502967442226669</v>
      </c>
      <c r="G1802" s="2">
        <f t="shared" si="165"/>
        <v>-0.35886075898079417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6.2617000000000003</v>
      </c>
      <c r="C1803" s="2">
        <f t="shared" si="162"/>
        <v>6.3958747401943921</v>
      </c>
      <c r="D1803" s="2">
        <f t="shared" si="164"/>
        <v>6.4030718945136762</v>
      </c>
      <c r="E1803" s="2">
        <f t="shared" si="163"/>
        <v>-7.1971543192841381E-3</v>
      </c>
      <c r="F1803" s="2">
        <f t="shared" si="167"/>
        <v>0.40093452291747839</v>
      </c>
      <c r="G1803" s="2">
        <f t="shared" si="165"/>
        <v>-0.40813167723676252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6.2617000000000003</v>
      </c>
      <c r="C1804" s="2">
        <f t="shared" si="162"/>
        <v>6.2582786263183321</v>
      </c>
      <c r="D1804" s="2">
        <f t="shared" si="164"/>
        <v>6.3925999023274782</v>
      </c>
      <c r="E1804" s="2">
        <f t="shared" si="163"/>
        <v>-0.13432127600914612</v>
      </c>
      <c r="F1804" s="2">
        <f t="shared" si="167"/>
        <v>0.29388336313215352</v>
      </c>
      <c r="G1804" s="2">
        <f t="shared" si="165"/>
        <v>-0.42820463914129964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6.5359999999999996</v>
      </c>
      <c r="C1805" s="2">
        <f t="shared" si="162"/>
        <v>6.1418511453462816</v>
      </c>
      <c r="D1805" s="2">
        <f t="shared" si="164"/>
        <v>6.4032221317847018</v>
      </c>
      <c r="E1805" s="2">
        <f t="shared" si="163"/>
        <v>-0.26137098643842016</v>
      </c>
      <c r="F1805" s="2">
        <f t="shared" si="167"/>
        <v>0.18283249321803879</v>
      </c>
      <c r="G1805" s="2">
        <f t="shared" si="165"/>
        <v>-0.44420347965645895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6.8258999999999999</v>
      </c>
      <c r="C1806" s="2">
        <f t="shared" si="162"/>
        <v>6.0433355845237768</v>
      </c>
      <c r="D1806" s="2">
        <f t="shared" si="164"/>
        <v>6.4345316035043538</v>
      </c>
      <c r="E1806" s="2">
        <f t="shared" si="163"/>
        <v>-0.39119601898057699</v>
      </c>
      <c r="F1806" s="2">
        <f t="shared" si="167"/>
        <v>6.8026790778315638E-2</v>
      </c>
      <c r="G1806" s="2">
        <f t="shared" si="165"/>
        <v>-0.45922280975889262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6.8258999999999999</v>
      </c>
      <c r="C1807" s="2">
        <f t="shared" ref="C1807:C1870" si="168">$C$4*B1797+C1806*(1-$C$4)</f>
        <v>5.9599762638278113</v>
      </c>
      <c r="D1807" s="2">
        <f t="shared" si="164"/>
        <v>6.4635218550966247</v>
      </c>
      <c r="E1807" s="2">
        <f t="shared" si="163"/>
        <v>-0.50354559126881338</v>
      </c>
      <c r="F1807" s="2">
        <f t="shared" si="167"/>
        <v>-4.6287685631110166E-2</v>
      </c>
      <c r="G1807" s="2">
        <f t="shared" si="165"/>
        <v>-0.45725790563770319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6.8494000000000002</v>
      </c>
      <c r="C1808" s="2">
        <f t="shared" si="168"/>
        <v>5.8870260693927632</v>
      </c>
      <c r="D1808" s="2">
        <f t="shared" si="164"/>
        <v>6.4921054213857641</v>
      </c>
      <c r="E1808" s="2">
        <f t="shared" si="163"/>
        <v>-0.60507935199300089</v>
      </c>
      <c r="F1808" s="2">
        <f t="shared" si="167"/>
        <v>-0.15804601890348832</v>
      </c>
      <c r="G1808" s="2">
        <f t="shared" si="165"/>
        <v>-0.44703333308951254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6.8573000000000004</v>
      </c>
      <c r="C1809" s="2">
        <f t="shared" si="168"/>
        <v>5.8277143664092614</v>
      </c>
      <c r="D1809" s="2">
        <f t="shared" si="164"/>
        <v>6.5191568716534851</v>
      </c>
      <c r="E1809" s="2">
        <f t="shared" si="163"/>
        <v>-0.69144250524422368</v>
      </c>
      <c r="F1809" s="2">
        <f t="shared" si="167"/>
        <v>-0.26472531617163542</v>
      </c>
      <c r="G1809" s="2">
        <f t="shared" si="165"/>
        <v>-0.42671718907258827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6.8494000000000002</v>
      </c>
      <c r="C1810" s="2">
        <f t="shared" si="168"/>
        <v>5.7775275408078368</v>
      </c>
      <c r="D1810" s="2">
        <f t="shared" si="164"/>
        <v>6.5436193256050794</v>
      </c>
      <c r="E1810" s="2">
        <f t="shared" si="163"/>
        <v>-0.7660917847972426</v>
      </c>
      <c r="F1810" s="2">
        <f t="shared" si="167"/>
        <v>-0.36499860989675686</v>
      </c>
      <c r="G1810" s="2">
        <f t="shared" si="165"/>
        <v>-0.40109317490048574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6.8494000000000002</v>
      </c>
      <c r="C1811" s="2">
        <f t="shared" si="168"/>
        <v>5.7724309960681692</v>
      </c>
      <c r="D1811" s="2">
        <f t="shared" si="164"/>
        <v>6.5662697459306294</v>
      </c>
      <c r="E1811" s="2">
        <f t="shared" si="163"/>
        <v>-0.79383874986246017</v>
      </c>
      <c r="F1811" s="2">
        <f t="shared" si="167"/>
        <v>-0.45076663788989757</v>
      </c>
      <c r="G1811" s="2">
        <f t="shared" si="165"/>
        <v>-0.3430721119725626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6.8573000000000004</v>
      </c>
      <c r="C1812" s="2">
        <f t="shared" si="168"/>
        <v>5.8067031505192199</v>
      </c>
      <c r="D1812" s="2">
        <f t="shared" si="164"/>
        <v>6.5878275425283599</v>
      </c>
      <c r="E1812" s="2">
        <f t="shared" si="163"/>
        <v>-0.78112439200913997</v>
      </c>
      <c r="F1812" s="2">
        <f t="shared" si="167"/>
        <v>-0.51683818871374609</v>
      </c>
      <c r="G1812" s="2">
        <f t="shared" si="165"/>
        <v>-0.26428620329539387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6.8573000000000004</v>
      </c>
      <c r="C1813" s="2">
        <f t="shared" si="168"/>
        <v>5.8767026658239558</v>
      </c>
      <c r="D1813" s="2">
        <f t="shared" si="164"/>
        <v>6.6077884653040364</v>
      </c>
      <c r="E1813" s="2">
        <f t="shared" si="163"/>
        <v>-0.73108579948008057</v>
      </c>
      <c r="F1813" s="2">
        <f t="shared" si="167"/>
        <v>-0.55968771086701297</v>
      </c>
      <c r="G1813" s="2">
        <f t="shared" si="165"/>
        <v>-0.1713980886130676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6.8573000000000004</v>
      </c>
      <c r="C1814" s="2">
        <f t="shared" si="168"/>
        <v>5.9359330249279632</v>
      </c>
      <c r="D1814" s="2">
        <f t="shared" si="164"/>
        <v>6.6262708012074407</v>
      </c>
      <c r="E1814" s="2">
        <f t="shared" si="163"/>
        <v>-0.69033777627947757</v>
      </c>
      <c r="F1814" s="2">
        <f t="shared" si="167"/>
        <v>-0.58581772394950593</v>
      </c>
      <c r="G1814" s="2">
        <f t="shared" si="165"/>
        <v>-0.10452005232997164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6.8573000000000004</v>
      </c>
      <c r="C1815" s="2">
        <f t="shared" si="168"/>
        <v>6.0282510210928919</v>
      </c>
      <c r="D1815" s="2">
        <f t="shared" si="164"/>
        <v>6.6433840751920741</v>
      </c>
      <c r="E1815" s="2">
        <f t="shared" si="163"/>
        <v>-0.61513305409918217</v>
      </c>
      <c r="F1815" s="2">
        <f t="shared" si="167"/>
        <v>-0.59168078997944118</v>
      </c>
      <c r="G1815" s="2">
        <f t="shared" si="165"/>
        <v>-2.3452264119740995E-2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6.8573000000000004</v>
      </c>
      <c r="C1816" s="2">
        <f t="shared" si="168"/>
        <v>6.1509662486170624</v>
      </c>
      <c r="D1816" s="2">
        <f t="shared" si="164"/>
        <v>6.6592296992519202</v>
      </c>
      <c r="E1816" s="2">
        <f t="shared" si="163"/>
        <v>-0.50826345063485778</v>
      </c>
      <c r="F1816" s="2">
        <f t="shared" si="167"/>
        <v>-0.57499732211052457</v>
      </c>
      <c r="G1816" s="2">
        <f t="shared" si="165"/>
        <v>6.6733871475666784E-2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6.8181000000000003</v>
      </c>
      <c r="C1817" s="2">
        <f t="shared" si="168"/>
        <v>6.2548022103682834</v>
      </c>
      <c r="D1817" s="2">
        <f t="shared" si="164"/>
        <v>6.6709978696777039</v>
      </c>
      <c r="E1817" s="2">
        <f t="shared" si="163"/>
        <v>-0.41619565930942048</v>
      </c>
      <c r="F1817" s="2">
        <f t="shared" si="167"/>
        <v>-0.54323698955030375</v>
      </c>
      <c r="G1817" s="2">
        <f t="shared" si="165"/>
        <v>0.12704133024088327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6.8181000000000003</v>
      </c>
      <c r="C1818" s="2">
        <f t="shared" si="168"/>
        <v>6.3462787933885476</v>
      </c>
      <c r="D1818" s="2">
        <f t="shared" si="164"/>
        <v>6.6818943237756523</v>
      </c>
      <c r="E1818" s="2">
        <f t="shared" si="163"/>
        <v>-0.33561553038710468</v>
      </c>
      <c r="F1818" s="2">
        <f t="shared" si="167"/>
        <v>-0.50171269771766391</v>
      </c>
      <c r="G1818" s="2">
        <f t="shared" si="165"/>
        <v>0.16609716733055924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6.8181000000000003</v>
      </c>
      <c r="C1819" s="2">
        <f t="shared" si="168"/>
        <v>6.4248974405595405</v>
      </c>
      <c r="D1819" s="2">
        <f t="shared" si="164"/>
        <v>6.691983633125604</v>
      </c>
      <c r="E1819" s="2">
        <f t="shared" si="163"/>
        <v>-0.26708619256606347</v>
      </c>
      <c r="F1819" s="2">
        <f t="shared" si="167"/>
        <v>-0.4547873966873438</v>
      </c>
      <c r="G1819" s="2">
        <f t="shared" si="165"/>
        <v>0.18770120412128033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6.5830000000000002</v>
      </c>
      <c r="C1820" s="2">
        <f t="shared" si="168"/>
        <v>6.4902055266273031</v>
      </c>
      <c r="D1820" s="2">
        <f t="shared" si="164"/>
        <v>6.683910771412596</v>
      </c>
      <c r="E1820" s="2">
        <f t="shared" ref="E1820:E1883" si="169">C1820-D1820</f>
        <v>-0.19370524478529294</v>
      </c>
      <c r="F1820" s="2">
        <f t="shared" si="167"/>
        <v>-0.40257096630693368</v>
      </c>
      <c r="G1820" s="2">
        <f t="shared" si="165"/>
        <v>0.20886572152164073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6.5830000000000002</v>
      </c>
      <c r="C1821" s="2">
        <f t="shared" si="168"/>
        <v>6.5454662148384868</v>
      </c>
      <c r="D1821" s="2">
        <f t="shared" ref="D1821:D1884" si="170">$D$4*B1821+(1-$D$4)*D1820</f>
        <v>6.6764358994561075</v>
      </c>
      <c r="E1821" s="2">
        <f t="shared" si="169"/>
        <v>-0.13096968461762071</v>
      </c>
      <c r="F1821" s="2">
        <f t="shared" si="167"/>
        <v>-0.34825070996907109</v>
      </c>
      <c r="G1821" s="2">
        <f t="shared" si="165"/>
        <v>0.21728102535145039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6.5830000000000002</v>
      </c>
      <c r="C1822" s="2">
        <f t="shared" si="168"/>
        <v>6.5934406433248736</v>
      </c>
      <c r="D1822" s="2">
        <f t="shared" si="170"/>
        <v>6.6695147217186177</v>
      </c>
      <c r="E1822" s="2">
        <f t="shared" si="169"/>
        <v>-7.6074078393744138E-2</v>
      </c>
      <c r="F1822" s="2">
        <f t="shared" si="167"/>
        <v>-0.29381538365400572</v>
      </c>
      <c r="G1822" s="2">
        <f t="shared" si="165"/>
        <v>0.21774130526026159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6.5830000000000002</v>
      </c>
      <c r="C1823" s="2">
        <f t="shared" si="168"/>
        <v>6.6340343905056622</v>
      </c>
      <c r="D1823" s="2">
        <f t="shared" si="170"/>
        <v>6.6631062238135348</v>
      </c>
      <c r="E1823" s="2">
        <f t="shared" si="169"/>
        <v>-2.9071833307872552E-2</v>
      </c>
      <c r="F1823" s="2">
        <f t="shared" si="167"/>
        <v>-0.24086667358477909</v>
      </c>
      <c r="G1823" s="2">
        <f t="shared" si="165"/>
        <v>0.21179484027690654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6.5830000000000002</v>
      </c>
      <c r="C1824" s="2">
        <f t="shared" si="168"/>
        <v>6.6683829458124837</v>
      </c>
      <c r="D1824" s="2">
        <f t="shared" si="170"/>
        <v>6.6571724294569767</v>
      </c>
      <c r="E1824" s="2">
        <f t="shared" si="169"/>
        <v>1.1210516355506961E-2</v>
      </c>
      <c r="F1824" s="2">
        <f t="shared" si="167"/>
        <v>-0.19045123559672189</v>
      </c>
      <c r="G1824" s="2">
        <f t="shared" si="165"/>
        <v>0.20166175195222885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6.3479000000000001</v>
      </c>
      <c r="C1825" s="2">
        <f t="shared" si="168"/>
        <v>6.6974471079951785</v>
      </c>
      <c r="D1825" s="2">
        <f t="shared" si="170"/>
        <v>6.6342633606083119</v>
      </c>
      <c r="E1825" s="2">
        <f t="shared" si="169"/>
        <v>6.3183747386866607E-2</v>
      </c>
      <c r="F1825" s="2">
        <f t="shared" si="167"/>
        <v>-0.13972423900000422</v>
      </c>
      <c r="G1825" s="2">
        <f t="shared" si="165"/>
        <v>0.20290798638687083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6.3479000000000001</v>
      </c>
      <c r="C1826" s="2">
        <f t="shared" si="168"/>
        <v>6.7220398606113054</v>
      </c>
      <c r="D1826" s="2">
        <f t="shared" si="170"/>
        <v>6.6130512598225115</v>
      </c>
      <c r="E1826" s="2">
        <f t="shared" si="169"/>
        <v>0.10898860078879391</v>
      </c>
      <c r="F1826" s="2">
        <f t="shared" si="167"/>
        <v>-8.9981671042244596E-2</v>
      </c>
      <c r="G1826" s="2">
        <f t="shared" si="165"/>
        <v>0.19897027183103849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6.3479000000000001</v>
      </c>
      <c r="C1827" s="2">
        <f t="shared" si="168"/>
        <v>6.7368183435941811</v>
      </c>
      <c r="D1827" s="2">
        <f t="shared" si="170"/>
        <v>6.5934104257615846</v>
      </c>
      <c r="E1827" s="2">
        <f t="shared" si="169"/>
        <v>0.14340791783259643</v>
      </c>
      <c r="F1827" s="2">
        <f t="shared" si="167"/>
        <v>-4.3303753267276396E-2</v>
      </c>
      <c r="G1827" s="2">
        <f t="shared" si="165"/>
        <v>0.18671167109987283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6.4653999999999998</v>
      </c>
      <c r="C1828" s="2">
        <f t="shared" si="168"/>
        <v>6.7493232138104604</v>
      </c>
      <c r="D1828" s="2">
        <f t="shared" si="170"/>
        <v>6.5839281720014666</v>
      </c>
      <c r="E1828" s="2">
        <f t="shared" si="169"/>
        <v>0.16539504180899378</v>
      </c>
      <c r="F1828" s="2">
        <f t="shared" si="167"/>
        <v>-1.5639942520223604E-3</v>
      </c>
      <c r="G1828" s="2">
        <f t="shared" ref="G1828:G1891" si="171">E1828-F1828</f>
        <v>0.16695903606101614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6.4653999999999998</v>
      </c>
      <c r="C1829" s="2">
        <f t="shared" si="168"/>
        <v>6.7599042578396205</v>
      </c>
      <c r="D1829" s="2">
        <f t="shared" si="170"/>
        <v>6.5751483074087647</v>
      </c>
      <c r="E1829" s="2">
        <f t="shared" si="169"/>
        <v>0.1847559504308558</v>
      </c>
      <c r="F1829" s="2">
        <f t="shared" ref="F1829:F1892" si="173">(E1829*(2/(10)))+((1-(2/10))*F1828)</f>
        <v>3.5699994684553274E-2</v>
      </c>
      <c r="G1829" s="2">
        <f t="shared" si="171"/>
        <v>0.14905595574630254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6.4653999999999998</v>
      </c>
      <c r="C1830" s="2">
        <f t="shared" si="168"/>
        <v>6.7326882181719867</v>
      </c>
      <c r="D1830" s="2">
        <f t="shared" si="170"/>
        <v>6.5670188031562633</v>
      </c>
      <c r="E1830" s="2">
        <f t="shared" si="169"/>
        <v>0.16566941501572341</v>
      </c>
      <c r="F1830" s="2">
        <f t="shared" si="173"/>
        <v>6.1693878750787301E-2</v>
      </c>
      <c r="G1830" s="2">
        <f t="shared" si="171"/>
        <v>0.10397553626493611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6.4653999999999998</v>
      </c>
      <c r="C1831" s="2">
        <f t="shared" si="168"/>
        <v>6.7096592615301427</v>
      </c>
      <c r="D1831" s="2">
        <f t="shared" si="170"/>
        <v>6.5594914844039467</v>
      </c>
      <c r="E1831" s="2">
        <f t="shared" si="169"/>
        <v>0.150167777126196</v>
      </c>
      <c r="F1831" s="2">
        <f t="shared" si="173"/>
        <v>7.9388658425869035E-2</v>
      </c>
      <c r="G1831" s="2">
        <f t="shared" si="171"/>
        <v>7.0779118700326965E-2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6.4653999999999998</v>
      </c>
      <c r="C1832" s="2">
        <f t="shared" si="168"/>
        <v>6.690173221294736</v>
      </c>
      <c r="D1832" s="2">
        <f t="shared" si="170"/>
        <v>6.5525217448184687</v>
      </c>
      <c r="E1832" s="2">
        <f t="shared" si="169"/>
        <v>0.1376514764762673</v>
      </c>
      <c r="F1832" s="2">
        <f t="shared" si="173"/>
        <v>9.1041222035948693E-2</v>
      </c>
      <c r="G1832" s="2">
        <f t="shared" si="171"/>
        <v>4.6610254440318605E-2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6.4653999999999998</v>
      </c>
      <c r="C1833" s="2">
        <f t="shared" si="168"/>
        <v>6.6736850334032383</v>
      </c>
      <c r="D1833" s="2">
        <f t="shared" si="170"/>
        <v>6.5460682822393226</v>
      </c>
      <c r="E1833" s="2">
        <f t="shared" si="169"/>
        <v>0.12761675116391569</v>
      </c>
      <c r="F1833" s="2">
        <f t="shared" si="173"/>
        <v>9.8356327861542095E-2</v>
      </c>
      <c r="G1833" s="2">
        <f t="shared" si="171"/>
        <v>2.9260423302373592E-2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6.4653999999999998</v>
      </c>
      <c r="C1834" s="2">
        <f t="shared" si="168"/>
        <v>6.6597334898027398</v>
      </c>
      <c r="D1834" s="2">
        <f t="shared" si="170"/>
        <v>6.540092853925298</v>
      </c>
      <c r="E1834" s="2">
        <f t="shared" si="169"/>
        <v>0.11964063587744178</v>
      </c>
      <c r="F1834" s="2">
        <f t="shared" si="173"/>
        <v>0.10261318946472203</v>
      </c>
      <c r="G1834" s="2">
        <f t="shared" si="171"/>
        <v>1.7027446412719749E-2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6.4653999999999998</v>
      </c>
      <c r="C1835" s="2">
        <f t="shared" si="168"/>
        <v>6.611759106756165</v>
      </c>
      <c r="D1835" s="2">
        <f t="shared" si="170"/>
        <v>6.5345600499308309</v>
      </c>
      <c r="E1835" s="2">
        <f t="shared" si="169"/>
        <v>7.7199056825334011E-2</v>
      </c>
      <c r="F1835" s="2">
        <f t="shared" si="173"/>
        <v>9.7530362936844445E-2</v>
      </c>
      <c r="G1835" s="2">
        <f t="shared" si="171"/>
        <v>-2.0331306111510433E-2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6.4653999999999998</v>
      </c>
      <c r="C1836" s="2">
        <f t="shared" si="168"/>
        <v>6.5711653980244478</v>
      </c>
      <c r="D1836" s="2">
        <f t="shared" si="170"/>
        <v>6.5294370832692872</v>
      </c>
      <c r="E1836" s="2">
        <f t="shared" si="169"/>
        <v>4.1728314755160589E-2</v>
      </c>
      <c r="F1836" s="2">
        <f t="shared" si="173"/>
        <v>8.6369953300507674E-2</v>
      </c>
      <c r="G1836" s="2">
        <f t="shared" si="171"/>
        <v>-4.4641638545347084E-2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6.7397</v>
      </c>
      <c r="C1837" s="2">
        <f t="shared" si="168"/>
        <v>6.5368168752514562</v>
      </c>
      <c r="D1837" s="2">
        <f t="shared" si="170"/>
        <v>6.5450121141382294</v>
      </c>
      <c r="E1837" s="2">
        <f t="shared" si="169"/>
        <v>-8.195238886773204E-3</v>
      </c>
      <c r="F1837" s="2">
        <f t="shared" si="173"/>
        <v>6.7456914863051498E-2</v>
      </c>
      <c r="G1837" s="2">
        <f t="shared" si="171"/>
        <v>-7.5652153749824702E-2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6.7397</v>
      </c>
      <c r="C1838" s="2">
        <f t="shared" si="168"/>
        <v>6.5258296636743092</v>
      </c>
      <c r="D1838" s="2">
        <f t="shared" si="170"/>
        <v>6.5594334390168791</v>
      </c>
      <c r="E1838" s="2">
        <f t="shared" si="169"/>
        <v>-3.3603775342569975E-2</v>
      </c>
      <c r="F1838" s="2">
        <f t="shared" si="173"/>
        <v>4.7244776821927209E-2</v>
      </c>
      <c r="G1838" s="2">
        <f t="shared" si="171"/>
        <v>-8.0848552164497184E-2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6.7397</v>
      </c>
      <c r="C1839" s="2">
        <f t="shared" si="168"/>
        <v>6.5165327923398007</v>
      </c>
      <c r="D1839" s="2">
        <f t="shared" si="170"/>
        <v>6.5727865176082219</v>
      </c>
      <c r="E1839" s="2">
        <f t="shared" si="169"/>
        <v>-5.6253725268421206E-2</v>
      </c>
      <c r="F1839" s="2">
        <f t="shared" si="173"/>
        <v>2.6545076403857525E-2</v>
      </c>
      <c r="G1839" s="2">
        <f t="shared" si="171"/>
        <v>-8.2798801672278738E-2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6.7397</v>
      </c>
      <c r="C1840" s="2">
        <f t="shared" si="168"/>
        <v>6.5086662089029081</v>
      </c>
      <c r="D1840" s="2">
        <f t="shared" si="170"/>
        <v>6.585150479266872</v>
      </c>
      <c r="E1840" s="2">
        <f t="shared" si="169"/>
        <v>-7.648427036396388E-2</v>
      </c>
      <c r="F1840" s="2">
        <f t="shared" si="173"/>
        <v>5.9392070502932437E-3</v>
      </c>
      <c r="G1840" s="2">
        <f t="shared" si="171"/>
        <v>-8.2423477414257124E-2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6.7397</v>
      </c>
      <c r="C1841" s="2">
        <f t="shared" si="168"/>
        <v>6.5020098690716921</v>
      </c>
      <c r="D1841" s="2">
        <f t="shared" si="170"/>
        <v>6.5965985919137706</v>
      </c>
      <c r="E1841" s="2">
        <f t="shared" si="169"/>
        <v>-9.4588722842078532E-2</v>
      </c>
      <c r="F1841" s="2">
        <f t="shared" si="173"/>
        <v>-1.4166378928181112E-2</v>
      </c>
      <c r="G1841" s="2">
        <f t="shared" si="171"/>
        <v>-8.0422343913897423E-2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6.7397</v>
      </c>
      <c r="C1842" s="2">
        <f t="shared" si="168"/>
        <v>6.4963775815222009</v>
      </c>
      <c r="D1842" s="2">
        <f t="shared" si="170"/>
        <v>6.6071986962164546</v>
      </c>
      <c r="E1842" s="2">
        <f t="shared" si="169"/>
        <v>-0.11082111469425371</v>
      </c>
      <c r="F1842" s="2">
        <f t="shared" si="173"/>
        <v>-3.3497326081395634E-2</v>
      </c>
      <c r="G1842" s="2">
        <f t="shared" si="171"/>
        <v>-7.7323788612858074E-2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6.7397</v>
      </c>
      <c r="C1843" s="2">
        <f t="shared" si="168"/>
        <v>6.4916117997495553</v>
      </c>
      <c r="D1843" s="2">
        <f t="shared" si="170"/>
        <v>6.617013607607829</v>
      </c>
      <c r="E1843" s="2">
        <f t="shared" si="169"/>
        <v>-0.12540180785827371</v>
      </c>
      <c r="F1843" s="2">
        <f t="shared" si="173"/>
        <v>-5.1878222436771253E-2</v>
      </c>
      <c r="G1843" s="2">
        <f t="shared" si="171"/>
        <v>-7.3523585421502446E-2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6.7397</v>
      </c>
      <c r="C1844" s="2">
        <f t="shared" si="168"/>
        <v>6.4875792151727012</v>
      </c>
      <c r="D1844" s="2">
        <f t="shared" si="170"/>
        <v>6.6261014885257676</v>
      </c>
      <c r="E1844" s="2">
        <f t="shared" si="169"/>
        <v>-0.13852227335306644</v>
      </c>
      <c r="F1844" s="2">
        <f t="shared" si="173"/>
        <v>-6.9207032620030293E-2</v>
      </c>
      <c r="G1844" s="2">
        <f t="shared" si="171"/>
        <v>-6.9315240733036146E-2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6.7397</v>
      </c>
      <c r="C1845" s="2">
        <f t="shared" si="168"/>
        <v>6.4841670282230552</v>
      </c>
      <c r="D1845" s="2">
        <f t="shared" si="170"/>
        <v>6.6345161930794152</v>
      </c>
      <c r="E1845" s="2">
        <f t="shared" si="169"/>
        <v>-0.15034916485635996</v>
      </c>
      <c r="F1845" s="2">
        <f t="shared" si="173"/>
        <v>-8.5435459067296229E-2</v>
      </c>
      <c r="G1845" s="2">
        <f t="shared" si="171"/>
        <v>-6.4913705789063733E-2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6.7397</v>
      </c>
      <c r="C1846" s="2">
        <f t="shared" si="168"/>
        <v>6.481279793111816</v>
      </c>
      <c r="D1846" s="2">
        <f t="shared" si="170"/>
        <v>6.6423075861846437</v>
      </c>
      <c r="E1846" s="2">
        <f t="shared" si="169"/>
        <v>-0.16102779307282766</v>
      </c>
      <c r="F1846" s="2">
        <f t="shared" si="173"/>
        <v>-0.10055392586840252</v>
      </c>
      <c r="G1846" s="2">
        <f t="shared" si="171"/>
        <v>-6.0473867204425144E-2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6.7397</v>
      </c>
      <c r="C1847" s="2">
        <f t="shared" si="168"/>
        <v>6.5210367480176901</v>
      </c>
      <c r="D1847" s="2">
        <f t="shared" si="170"/>
        <v>6.6495218390598554</v>
      </c>
      <c r="E1847" s="2">
        <f t="shared" si="169"/>
        <v>-0.12848509104216532</v>
      </c>
      <c r="F1847" s="2">
        <f t="shared" si="173"/>
        <v>-0.10614015890315509</v>
      </c>
      <c r="G1847" s="2">
        <f t="shared" si="171"/>
        <v>-2.2344932139010232E-2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6.7397</v>
      </c>
      <c r="C1848" s="2">
        <f t="shared" si="168"/>
        <v>6.5546772483226601</v>
      </c>
      <c r="D1848" s="2">
        <f t="shared" si="170"/>
        <v>6.6562017028331999</v>
      </c>
      <c r="E1848" s="2">
        <f t="shared" si="169"/>
        <v>-0.10152445451053982</v>
      </c>
      <c r="F1848" s="2">
        <f t="shared" si="173"/>
        <v>-0.10521701802463204</v>
      </c>
      <c r="G1848" s="2">
        <f t="shared" si="171"/>
        <v>3.6925635140922231E-3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7.0374999999999996</v>
      </c>
      <c r="C1849" s="2">
        <f t="shared" si="168"/>
        <v>6.5831422870422509</v>
      </c>
      <c r="D1849" s="2">
        <f t="shared" si="170"/>
        <v>6.6844460211418522</v>
      </c>
      <c r="E1849" s="2">
        <f t="shared" si="169"/>
        <v>-0.10130373409960125</v>
      </c>
      <c r="F1849" s="2">
        <f t="shared" si="173"/>
        <v>-0.10443436123962589</v>
      </c>
      <c r="G1849" s="2">
        <f t="shared" si="171"/>
        <v>3.1306271400246416E-3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7.0374999999999996</v>
      </c>
      <c r="C1850" s="2">
        <f t="shared" si="168"/>
        <v>6.6072280890357504</v>
      </c>
      <c r="D1850" s="2">
        <f t="shared" si="170"/>
        <v>6.710598167723937</v>
      </c>
      <c r="E1850" s="2">
        <f t="shared" si="169"/>
        <v>-0.1033700786881866</v>
      </c>
      <c r="F1850" s="2">
        <f t="shared" si="173"/>
        <v>-0.10422150472933804</v>
      </c>
      <c r="G1850" s="2">
        <f t="shared" si="171"/>
        <v>8.5142604115144571E-4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6.7241</v>
      </c>
      <c r="C1851" s="2">
        <f t="shared" si="168"/>
        <v>6.6276083830302497</v>
      </c>
      <c r="D1851" s="2">
        <f t="shared" si="170"/>
        <v>6.7115983034480902</v>
      </c>
      <c r="E1851" s="2">
        <f t="shared" si="169"/>
        <v>-8.398992041784048E-2</v>
      </c>
      <c r="F1851" s="2">
        <f t="shared" si="173"/>
        <v>-0.10017518786703854</v>
      </c>
      <c r="G1851" s="2">
        <f t="shared" si="171"/>
        <v>1.6185267449198057E-2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6.7241</v>
      </c>
      <c r="C1852" s="2">
        <f t="shared" si="168"/>
        <v>6.6448532471794417</v>
      </c>
      <c r="D1852" s="2">
        <f t="shared" si="170"/>
        <v>6.7125243550445282</v>
      </c>
      <c r="E1852" s="2">
        <f t="shared" si="169"/>
        <v>-6.7671107865086455E-2</v>
      </c>
      <c r="F1852" s="2">
        <f t="shared" si="173"/>
        <v>-9.3674371866648121E-2</v>
      </c>
      <c r="G1852" s="2">
        <f t="shared" si="171"/>
        <v>2.6003264001561666E-2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6.7241</v>
      </c>
      <c r="C1853" s="2">
        <f t="shared" si="168"/>
        <v>6.6594450553056808</v>
      </c>
      <c r="D1853" s="2">
        <f t="shared" si="170"/>
        <v>6.7133818102264149</v>
      </c>
      <c r="E1853" s="2">
        <f t="shared" si="169"/>
        <v>-5.3936754920734131E-2</v>
      </c>
      <c r="F1853" s="2">
        <f t="shared" si="173"/>
        <v>-8.5726848477465339E-2</v>
      </c>
      <c r="G1853" s="2">
        <f t="shared" si="171"/>
        <v>3.1790093556731208E-2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6.7241</v>
      </c>
      <c r="C1854" s="2">
        <f t="shared" si="168"/>
        <v>6.6717919698740369</v>
      </c>
      <c r="D1854" s="2">
        <f t="shared" si="170"/>
        <v>6.7141757502096437</v>
      </c>
      <c r="E1854" s="2">
        <f t="shared" si="169"/>
        <v>-4.2383780335606858E-2</v>
      </c>
      <c r="F1854" s="2">
        <f t="shared" si="173"/>
        <v>-7.7058234849093646E-2</v>
      </c>
      <c r="G1854" s="2">
        <f t="shared" si="171"/>
        <v>3.4674454513486788E-2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6.7241</v>
      </c>
      <c r="C1855" s="2">
        <f t="shared" si="168"/>
        <v>6.6822393591241847</v>
      </c>
      <c r="D1855" s="2">
        <f t="shared" si="170"/>
        <v>6.7149108798237442</v>
      </c>
      <c r="E1855" s="2">
        <f t="shared" si="169"/>
        <v>-3.2671520699559586E-2</v>
      </c>
      <c r="F1855" s="2">
        <f t="shared" si="173"/>
        <v>-6.818089201918684E-2</v>
      </c>
      <c r="G1855" s="2">
        <f t="shared" si="171"/>
        <v>3.5509371319627253E-2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6.7241</v>
      </c>
      <c r="C1856" s="2">
        <f t="shared" si="168"/>
        <v>6.6910794577204635</v>
      </c>
      <c r="D1856" s="2">
        <f t="shared" si="170"/>
        <v>6.715591555392356</v>
      </c>
      <c r="E1856" s="2">
        <f t="shared" si="169"/>
        <v>-2.4512097671892441E-2</v>
      </c>
      <c r="F1856" s="2">
        <f t="shared" si="173"/>
        <v>-5.9447133149727965E-2</v>
      </c>
      <c r="G1856" s="2">
        <f t="shared" si="171"/>
        <v>3.4935035477835524E-2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6.7241</v>
      </c>
      <c r="C1857" s="2">
        <f t="shared" si="168"/>
        <v>6.6985595411480841</v>
      </c>
      <c r="D1857" s="2">
        <f t="shared" si="170"/>
        <v>6.7162218105484772</v>
      </c>
      <c r="E1857" s="2">
        <f t="shared" si="169"/>
        <v>-1.7662269400393171E-2</v>
      </c>
      <c r="F1857" s="2">
        <f t="shared" si="173"/>
        <v>-5.1090160399861008E-2</v>
      </c>
      <c r="G1857" s="2">
        <f t="shared" si="171"/>
        <v>3.3427890999467837E-2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6.7241</v>
      </c>
      <c r="C1858" s="2">
        <f t="shared" si="168"/>
        <v>6.7048888425099173</v>
      </c>
      <c r="D1858" s="2">
        <f t="shared" si="170"/>
        <v>6.7168053801374787</v>
      </c>
      <c r="E1858" s="2">
        <f t="shared" si="169"/>
        <v>-1.1916537627561397E-2</v>
      </c>
      <c r="F1858" s="2">
        <f t="shared" si="173"/>
        <v>-4.3255435845401091E-2</v>
      </c>
      <c r="G1858" s="2">
        <f t="shared" si="171"/>
        <v>3.1338898217839695E-2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6.7241</v>
      </c>
      <c r="C1859" s="2">
        <f t="shared" si="168"/>
        <v>6.7560597898160841</v>
      </c>
      <c r="D1859" s="2">
        <f t="shared" si="170"/>
        <v>6.717345722349517</v>
      </c>
      <c r="E1859" s="2">
        <f t="shared" si="169"/>
        <v>3.8714067466567137E-2</v>
      </c>
      <c r="F1859" s="2">
        <f t="shared" si="173"/>
        <v>-2.6861535183007448E-2</v>
      </c>
      <c r="G1859" s="2">
        <f t="shared" si="171"/>
        <v>6.5575602649574585E-2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6.7241</v>
      </c>
      <c r="C1860" s="2">
        <f t="shared" si="168"/>
        <v>6.7993582836905331</v>
      </c>
      <c r="D1860" s="2">
        <f t="shared" si="170"/>
        <v>6.7178460392125157</v>
      </c>
      <c r="E1860" s="2">
        <f t="shared" si="169"/>
        <v>8.1512244478017415E-2</v>
      </c>
      <c r="F1860" s="2">
        <f t="shared" si="173"/>
        <v>-5.186779250802475E-3</v>
      </c>
      <c r="G1860" s="2">
        <f t="shared" si="171"/>
        <v>8.6699023728819893E-2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6.7241</v>
      </c>
      <c r="C1861" s="2">
        <f t="shared" si="168"/>
        <v>6.7877800861996818</v>
      </c>
      <c r="D1861" s="2">
        <f t="shared" si="170"/>
        <v>6.7183092955671437</v>
      </c>
      <c r="E1861" s="2">
        <f t="shared" si="169"/>
        <v>6.9470790632538026E-2</v>
      </c>
      <c r="F1861" s="2">
        <f t="shared" si="173"/>
        <v>9.744734725865626E-3</v>
      </c>
      <c r="G1861" s="2">
        <f t="shared" si="171"/>
        <v>5.9726055906672404E-2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6.7241</v>
      </c>
      <c r="C1862" s="2">
        <f t="shared" si="168"/>
        <v>6.777983149861269</v>
      </c>
      <c r="D1862" s="2">
        <f t="shared" si="170"/>
        <v>6.718738236636244</v>
      </c>
      <c r="E1862" s="2">
        <f t="shared" si="169"/>
        <v>5.9244913225025009E-2</v>
      </c>
      <c r="F1862" s="2">
        <f t="shared" si="173"/>
        <v>1.9644770425697504E-2</v>
      </c>
      <c r="G1862" s="2">
        <f t="shared" si="171"/>
        <v>3.9600142799327505E-2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6.7241</v>
      </c>
      <c r="C1863" s="2">
        <f t="shared" si="168"/>
        <v>6.7696934344979969</v>
      </c>
      <c r="D1863" s="2">
        <f t="shared" si="170"/>
        <v>6.7191354042928184</v>
      </c>
      <c r="E1863" s="2">
        <f t="shared" si="169"/>
        <v>5.0558030205178461E-2</v>
      </c>
      <c r="F1863" s="2">
        <f t="shared" si="173"/>
        <v>2.5827422381593697E-2</v>
      </c>
      <c r="G1863" s="2">
        <f t="shared" si="171"/>
        <v>2.4730607823584765E-2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6.4653999999999998</v>
      </c>
      <c r="C1864" s="2">
        <f t="shared" si="168"/>
        <v>6.7626790599598436</v>
      </c>
      <c r="D1864" s="2">
        <f t="shared" si="170"/>
        <v>6.7003401891600163</v>
      </c>
      <c r="E1864" s="2">
        <f t="shared" si="169"/>
        <v>6.2338870799827362E-2</v>
      </c>
      <c r="F1864" s="2">
        <f t="shared" si="173"/>
        <v>3.312971206524043E-2</v>
      </c>
      <c r="G1864" s="2">
        <f t="shared" si="171"/>
        <v>2.9209158734586932E-2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6.4653999999999998</v>
      </c>
      <c r="C1865" s="2">
        <f t="shared" si="168"/>
        <v>6.7567438199660215</v>
      </c>
      <c r="D1865" s="2">
        <f t="shared" si="170"/>
        <v>6.6829372121852</v>
      </c>
      <c r="E1865" s="2">
        <f t="shared" si="169"/>
        <v>7.3806607780821487E-2</v>
      </c>
      <c r="F1865" s="2">
        <f t="shared" si="173"/>
        <v>4.1265091208356641E-2</v>
      </c>
      <c r="G1865" s="2">
        <f t="shared" si="171"/>
        <v>3.2541516572464846E-2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6.4653999999999998</v>
      </c>
      <c r="C1866" s="2">
        <f t="shared" si="168"/>
        <v>6.7517216938174025</v>
      </c>
      <c r="D1866" s="2">
        <f t="shared" si="170"/>
        <v>6.6668233446159251</v>
      </c>
      <c r="E1866" s="2">
        <f t="shared" si="169"/>
        <v>8.489834920147743E-2</v>
      </c>
      <c r="F1866" s="2">
        <f t="shared" si="173"/>
        <v>4.9991742806980793E-2</v>
      </c>
      <c r="G1866" s="2">
        <f t="shared" si="171"/>
        <v>3.4906606394496636E-2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6.3871000000000002</v>
      </c>
      <c r="C1867" s="2">
        <f t="shared" si="168"/>
        <v>6.7474722024608793</v>
      </c>
      <c r="D1867" s="2">
        <f t="shared" si="170"/>
        <v>6.6461030968665975</v>
      </c>
      <c r="E1867" s="2">
        <f t="shared" si="169"/>
        <v>0.10136910559428181</v>
      </c>
      <c r="F1867" s="2">
        <f t="shared" si="173"/>
        <v>6.0267215364441004E-2</v>
      </c>
      <c r="G1867" s="2">
        <f t="shared" si="171"/>
        <v>4.1101890229840801E-2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6.3871000000000002</v>
      </c>
      <c r="C1868" s="2">
        <f t="shared" si="168"/>
        <v>6.7438764790053591</v>
      </c>
      <c r="D1868" s="2">
        <f t="shared" si="170"/>
        <v>6.626917682283886</v>
      </c>
      <c r="E1868" s="2">
        <f t="shared" si="169"/>
        <v>0.11695879672147313</v>
      </c>
      <c r="F1868" s="2">
        <f t="shared" si="173"/>
        <v>7.160553163584743E-2</v>
      </c>
      <c r="G1868" s="2">
        <f t="shared" si="171"/>
        <v>4.5353265085625705E-2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6.2694999999999999</v>
      </c>
      <c r="C1869" s="2">
        <f t="shared" si="168"/>
        <v>6.7408339437737652</v>
      </c>
      <c r="D1869" s="2">
        <f t="shared" si="170"/>
        <v>6.6004422984110054</v>
      </c>
      <c r="E1869" s="2">
        <f t="shared" si="169"/>
        <v>0.14039164536275983</v>
      </c>
      <c r="F1869" s="2">
        <f t="shared" si="173"/>
        <v>8.5362754381229908E-2</v>
      </c>
      <c r="G1869" s="2">
        <f t="shared" si="171"/>
        <v>5.5028890981529924E-2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6.2694999999999999</v>
      </c>
      <c r="C1870" s="2">
        <f t="shared" si="168"/>
        <v>6.7382594908854934</v>
      </c>
      <c r="D1870" s="2">
        <f t="shared" si="170"/>
        <v>6.5759280540842635</v>
      </c>
      <c r="E1870" s="2">
        <f t="shared" si="169"/>
        <v>0.16233143680122986</v>
      </c>
      <c r="F1870" s="2">
        <f t="shared" si="173"/>
        <v>0.10075649086522989</v>
      </c>
      <c r="G1870" s="2">
        <f t="shared" si="171"/>
        <v>6.1574945935999964E-2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6.2694999999999999</v>
      </c>
      <c r="C1871" s="2">
        <f t="shared" ref="C1871:C1934" si="174">$C$4*B1861+C1870*(1-$C$4)</f>
        <v>6.7360811076723408</v>
      </c>
      <c r="D1871" s="2">
        <f t="shared" si="170"/>
        <v>6.5532296797076519</v>
      </c>
      <c r="E1871" s="2">
        <f t="shared" si="169"/>
        <v>0.1828514279646889</v>
      </c>
      <c r="F1871" s="2">
        <f t="shared" si="173"/>
        <v>0.1171754782851217</v>
      </c>
      <c r="G1871" s="2">
        <f t="shared" si="171"/>
        <v>6.5675949679567192E-2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6.2694999999999999</v>
      </c>
      <c r="C1872" s="2">
        <f t="shared" si="174"/>
        <v>6.7342378603381343</v>
      </c>
      <c r="D1872" s="2">
        <f t="shared" si="170"/>
        <v>6.5322126663959743</v>
      </c>
      <c r="E1872" s="2">
        <f t="shared" si="169"/>
        <v>0.20202519394216001</v>
      </c>
      <c r="F1872" s="2">
        <f t="shared" si="173"/>
        <v>0.13414542141652935</v>
      </c>
      <c r="G1872" s="2">
        <f t="shared" si="171"/>
        <v>6.7879772525630655E-2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6.2694999999999999</v>
      </c>
      <c r="C1873" s="2">
        <f t="shared" si="174"/>
        <v>6.732678189516883</v>
      </c>
      <c r="D1873" s="2">
        <f t="shared" si="170"/>
        <v>6.5127524688851608</v>
      </c>
      <c r="E1873" s="2">
        <f t="shared" si="169"/>
        <v>0.21992572063172222</v>
      </c>
      <c r="F1873" s="2">
        <f t="shared" si="173"/>
        <v>0.15130148125956794</v>
      </c>
      <c r="G1873" s="2">
        <f t="shared" si="171"/>
        <v>6.8624239372154283E-2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6.2694999999999999</v>
      </c>
      <c r="C1874" s="2">
        <f t="shared" si="174"/>
        <v>6.6915584680527473</v>
      </c>
      <c r="D1874" s="2">
        <f t="shared" si="170"/>
        <v>6.4947337674862595</v>
      </c>
      <c r="E1874" s="2">
        <f t="shared" si="169"/>
        <v>0.19682470056648782</v>
      </c>
      <c r="F1874" s="2">
        <f t="shared" si="173"/>
        <v>0.16040612512095193</v>
      </c>
      <c r="G1874" s="2">
        <f t="shared" si="171"/>
        <v>3.6418575445535895E-2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6.2694999999999999</v>
      </c>
      <c r="C1875" s="2">
        <f t="shared" si="174"/>
        <v>6.6567648575830942</v>
      </c>
      <c r="D1875" s="2">
        <f t="shared" si="170"/>
        <v>6.4780497847094995</v>
      </c>
      <c r="E1875" s="2">
        <f t="shared" si="169"/>
        <v>0.17871507287359467</v>
      </c>
      <c r="F1875" s="2">
        <f t="shared" si="173"/>
        <v>0.16406791467148046</v>
      </c>
      <c r="G1875" s="2">
        <f t="shared" si="171"/>
        <v>1.4647158202114208E-2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6.2694999999999999</v>
      </c>
      <c r="C1876" s="2">
        <f t="shared" si="174"/>
        <v>6.6273241102626184</v>
      </c>
      <c r="D1876" s="2">
        <f t="shared" si="170"/>
        <v>6.4626016525087966</v>
      </c>
      <c r="E1876" s="2">
        <f t="shared" si="169"/>
        <v>0.16472245775382177</v>
      </c>
      <c r="F1876" s="2">
        <f t="shared" si="173"/>
        <v>0.16419882328794871</v>
      </c>
      <c r="G1876" s="2">
        <f t="shared" si="171"/>
        <v>5.236344658730574E-4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6.2694999999999999</v>
      </c>
      <c r="C1877" s="2">
        <f t="shared" si="174"/>
        <v>6.5903665548376003</v>
      </c>
      <c r="D1877" s="2">
        <f t="shared" si="170"/>
        <v>6.4482978263970345</v>
      </c>
      <c r="E1877" s="2">
        <f t="shared" si="169"/>
        <v>0.14206872844056573</v>
      </c>
      <c r="F1877" s="2">
        <f t="shared" si="173"/>
        <v>0.15977280431847213</v>
      </c>
      <c r="G1877" s="2">
        <f t="shared" si="171"/>
        <v>-1.77040758779064E-2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6.2694999999999999</v>
      </c>
      <c r="C1878" s="2">
        <f t="shared" si="174"/>
        <v>6.5590947771702774</v>
      </c>
      <c r="D1878" s="2">
        <f t="shared" si="170"/>
        <v>6.4350535429602171</v>
      </c>
      <c r="E1878" s="2">
        <f t="shared" si="169"/>
        <v>0.1240412342100603</v>
      </c>
      <c r="F1878" s="2">
        <f t="shared" si="173"/>
        <v>0.15262649029678976</v>
      </c>
      <c r="G1878" s="2">
        <f t="shared" si="171"/>
        <v>-2.858525608672946E-2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6.2694999999999999</v>
      </c>
      <c r="C1879" s="2">
        <f t="shared" si="174"/>
        <v>6.5145417345286969</v>
      </c>
      <c r="D1879" s="2">
        <f t="shared" si="170"/>
        <v>6.4227903175557568</v>
      </c>
      <c r="E1879" s="2">
        <f t="shared" si="169"/>
        <v>9.1751416972940092E-2</v>
      </c>
      <c r="F1879" s="2">
        <f t="shared" si="173"/>
        <v>0.14045147563201985</v>
      </c>
      <c r="G1879" s="2">
        <f t="shared" si="171"/>
        <v>-4.8700058659079754E-2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6.2694999999999999</v>
      </c>
      <c r="C1880" s="2">
        <f t="shared" si="174"/>
        <v>6.4768430061396671</v>
      </c>
      <c r="D1880" s="2">
        <f t="shared" si="170"/>
        <v>6.4114354792182926</v>
      </c>
      <c r="E1880" s="2">
        <f t="shared" si="169"/>
        <v>6.5407526921374526E-2</v>
      </c>
      <c r="F1880" s="2">
        <f t="shared" si="173"/>
        <v>0.1254426858898908</v>
      </c>
      <c r="G1880" s="2">
        <f t="shared" si="171"/>
        <v>-6.0035158968516272E-2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6.2694999999999999</v>
      </c>
      <c r="C1881" s="2">
        <f t="shared" si="174"/>
        <v>6.4449440821181803</v>
      </c>
      <c r="D1881" s="2">
        <f t="shared" si="170"/>
        <v>6.4009217400169369</v>
      </c>
      <c r="E1881" s="2">
        <f t="shared" si="169"/>
        <v>4.4022342101243339E-2</v>
      </c>
      <c r="F1881" s="2">
        <f t="shared" si="173"/>
        <v>0.10915861713216131</v>
      </c>
      <c r="G1881" s="2">
        <f t="shared" si="171"/>
        <v>-6.513627503091797E-2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6.2694999999999999</v>
      </c>
      <c r="C1882" s="2">
        <f t="shared" si="174"/>
        <v>6.4179526848692294</v>
      </c>
      <c r="D1882" s="2">
        <f t="shared" si="170"/>
        <v>6.3911867963119793</v>
      </c>
      <c r="E1882" s="2">
        <f t="shared" si="169"/>
        <v>2.676588855725015E-2</v>
      </c>
      <c r="F1882" s="2">
        <f t="shared" si="173"/>
        <v>9.2680071417179072E-2</v>
      </c>
      <c r="G1882" s="2">
        <f t="shared" si="171"/>
        <v>-6.5914182859928921E-2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5.9874000000000001</v>
      </c>
      <c r="C1883" s="2">
        <f t="shared" si="174"/>
        <v>6.3951138102739638</v>
      </c>
      <c r="D1883" s="2">
        <f t="shared" si="170"/>
        <v>6.3612766632518332</v>
      </c>
      <c r="E1883" s="2">
        <f t="shared" si="169"/>
        <v>3.3837147022130587E-2</v>
      </c>
      <c r="F1883" s="2">
        <f t="shared" si="173"/>
        <v>8.0911486538169389E-2</v>
      </c>
      <c r="G1883" s="2">
        <f t="shared" si="171"/>
        <v>-4.7074339516038802E-2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5.9874000000000001</v>
      </c>
      <c r="C1884" s="2">
        <f t="shared" si="174"/>
        <v>6.3757886086933544</v>
      </c>
      <c r="D1884" s="2">
        <f t="shared" si="170"/>
        <v>6.3335820956035498</v>
      </c>
      <c r="E1884" s="2">
        <f t="shared" ref="E1884:E1947" si="175">C1884-D1884</f>
        <v>4.2206513089804609E-2</v>
      </c>
      <c r="F1884" s="2">
        <f t="shared" si="173"/>
        <v>7.317049184849643E-2</v>
      </c>
      <c r="G1884" s="2">
        <f t="shared" si="171"/>
        <v>-3.0963978758691821E-2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5.9874000000000001</v>
      </c>
      <c r="C1885" s="2">
        <f t="shared" si="174"/>
        <v>6.3594365150482233</v>
      </c>
      <c r="D1885" s="2">
        <f t="shared" ref="D1885:D1948" si="176">$D$4*B1885+(1-$D$4)*D1884</f>
        <v>6.3079389774106946</v>
      </c>
      <c r="E1885" s="2">
        <f t="shared" si="175"/>
        <v>5.1497537637528623E-2</v>
      </c>
      <c r="F1885" s="2">
        <f t="shared" si="173"/>
        <v>6.883590100630288E-2</v>
      </c>
      <c r="G1885" s="2">
        <f t="shared" si="171"/>
        <v>-1.7338363368774257E-2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5.9874000000000001</v>
      </c>
      <c r="C1886" s="2">
        <f t="shared" si="174"/>
        <v>6.3456001281177272</v>
      </c>
      <c r="D1886" s="2">
        <f t="shared" si="176"/>
        <v>6.2841953494543477</v>
      </c>
      <c r="E1886" s="2">
        <f t="shared" si="175"/>
        <v>6.1404778663379567E-2</v>
      </c>
      <c r="F1886" s="2">
        <f t="shared" si="173"/>
        <v>6.7349676537718214E-2</v>
      </c>
      <c r="G1886" s="2">
        <f t="shared" si="171"/>
        <v>-5.9448978743386477E-3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5.8776999999999999</v>
      </c>
      <c r="C1887" s="2">
        <f t="shared" si="174"/>
        <v>6.3338924160996157</v>
      </c>
      <c r="D1887" s="2">
        <f t="shared" si="176"/>
        <v>6.2540845828281002</v>
      </c>
      <c r="E1887" s="2">
        <f t="shared" si="175"/>
        <v>7.9807833271515527E-2</v>
      </c>
      <c r="F1887" s="2">
        <f t="shared" si="173"/>
        <v>6.9841307884477677E-2</v>
      </c>
      <c r="G1887" s="2">
        <f t="shared" si="171"/>
        <v>9.9665253870378501E-3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5.8776999999999999</v>
      </c>
      <c r="C1888" s="2">
        <f t="shared" si="174"/>
        <v>6.3239858905458286</v>
      </c>
      <c r="D1888" s="2">
        <f t="shared" si="176"/>
        <v>6.2262042433593523</v>
      </c>
      <c r="E1888" s="2">
        <f t="shared" si="175"/>
        <v>9.7781647186476306E-2</v>
      </c>
      <c r="F1888" s="2">
        <f t="shared" si="173"/>
        <v>7.5429375744877403E-2</v>
      </c>
      <c r="G1888" s="2">
        <f t="shared" si="171"/>
        <v>2.2352271441598903E-2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5.8776999999999999</v>
      </c>
      <c r="C1889" s="2">
        <f t="shared" si="174"/>
        <v>6.3156034458464703</v>
      </c>
      <c r="D1889" s="2">
        <f t="shared" si="176"/>
        <v>6.2003891142216228</v>
      </c>
      <c r="E1889" s="2">
        <f t="shared" si="175"/>
        <v>0.11521433162484751</v>
      </c>
      <c r="F1889" s="2">
        <f t="shared" si="173"/>
        <v>8.3386366920871424E-2</v>
      </c>
      <c r="G1889" s="2">
        <f t="shared" si="171"/>
        <v>3.1827964703976086E-2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5.8776999999999999</v>
      </c>
      <c r="C1890" s="2">
        <f t="shared" si="174"/>
        <v>6.3085106080239362</v>
      </c>
      <c r="D1890" s="2">
        <f t="shared" si="176"/>
        <v>6.176486216871873</v>
      </c>
      <c r="E1890" s="2">
        <f t="shared" si="175"/>
        <v>0.1320243911520631</v>
      </c>
      <c r="F1890" s="2">
        <f t="shared" si="173"/>
        <v>9.3113971767109768E-2</v>
      </c>
      <c r="G1890" s="2">
        <f t="shared" si="171"/>
        <v>3.8910419384953335E-2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5.8776999999999999</v>
      </c>
      <c r="C1891" s="2">
        <f t="shared" si="174"/>
        <v>6.3025089760202535</v>
      </c>
      <c r="D1891" s="2">
        <f t="shared" si="176"/>
        <v>6.1543539045109936</v>
      </c>
      <c r="E1891" s="2">
        <f t="shared" si="175"/>
        <v>0.14815507150925988</v>
      </c>
      <c r="F1891" s="2">
        <f t="shared" si="173"/>
        <v>0.1041221917155398</v>
      </c>
      <c r="G1891" s="2">
        <f t="shared" si="171"/>
        <v>4.4032879793720087E-2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5.8776999999999999</v>
      </c>
      <c r="C1892" s="2">
        <f t="shared" si="174"/>
        <v>6.2974306720171374</v>
      </c>
      <c r="D1892" s="2">
        <f t="shared" si="176"/>
        <v>6.1338610226953652</v>
      </c>
      <c r="E1892" s="2">
        <f t="shared" si="175"/>
        <v>0.1635696493217722</v>
      </c>
      <c r="F1892" s="2">
        <f t="shared" si="173"/>
        <v>0.11601168323678629</v>
      </c>
      <c r="G1892" s="2">
        <f t="shared" ref="G1892:G1955" si="177">E1892-F1892</f>
        <v>4.7557966084985914E-2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6.1128</v>
      </c>
      <c r="C1893" s="2">
        <f t="shared" si="174"/>
        <v>6.2497336455529622</v>
      </c>
      <c r="D1893" s="2">
        <f t="shared" si="176"/>
        <v>6.1323009469401528</v>
      </c>
      <c r="E1893" s="2">
        <f t="shared" si="175"/>
        <v>0.11743269861280936</v>
      </c>
      <c r="F1893" s="2">
        <f t="shared" ref="F1893:F1956" si="179">(E1893*(2/(10)))+((1-(2/10))*F1892)</f>
        <v>0.11629588631199091</v>
      </c>
      <c r="G1893" s="2">
        <f t="shared" si="177"/>
        <v>1.1368123008184544E-3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6.1128</v>
      </c>
      <c r="C1894" s="2">
        <f t="shared" si="174"/>
        <v>6.2093746231601985</v>
      </c>
      <c r="D1894" s="2">
        <f t="shared" si="176"/>
        <v>6.130856432351993</v>
      </c>
      <c r="E1894" s="2">
        <f t="shared" si="175"/>
        <v>7.8518190808205546E-2</v>
      </c>
      <c r="F1894" s="2">
        <f t="shared" si="179"/>
        <v>0.10874034721123384</v>
      </c>
      <c r="G1894" s="2">
        <f t="shared" si="177"/>
        <v>-3.0222156403028291E-2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6.1128</v>
      </c>
      <c r="C1895" s="2">
        <f t="shared" si="174"/>
        <v>6.1752246811355525</v>
      </c>
      <c r="D1895" s="2">
        <f t="shared" si="176"/>
        <v>6.1295189188444379</v>
      </c>
      <c r="E1895" s="2">
        <f t="shared" si="175"/>
        <v>4.570576229111456E-2</v>
      </c>
      <c r="F1895" s="2">
        <f t="shared" si="179"/>
        <v>9.6133430227209993E-2</v>
      </c>
      <c r="G1895" s="2">
        <f t="shared" si="177"/>
        <v>-5.0427667936095433E-2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6.1128</v>
      </c>
      <c r="C1896" s="2">
        <f t="shared" si="174"/>
        <v>6.1463285763454678</v>
      </c>
      <c r="D1896" s="2">
        <f t="shared" si="176"/>
        <v>6.1282804804115161</v>
      </c>
      <c r="E1896" s="2">
        <f t="shared" si="175"/>
        <v>1.8048095933951736E-2</v>
      </c>
      <c r="F1896" s="2">
        <f t="shared" si="179"/>
        <v>8.0516363368558344E-2</v>
      </c>
      <c r="G1896" s="2">
        <f t="shared" si="177"/>
        <v>-6.2468267434606609E-2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6.1048999999999998</v>
      </c>
      <c r="C1897" s="2">
        <f t="shared" si="174"/>
        <v>6.1050011030615492</v>
      </c>
      <c r="D1897" s="2">
        <f t="shared" si="176"/>
        <v>6.1265485929736254</v>
      </c>
      <c r="E1897" s="2">
        <f t="shared" si="175"/>
        <v>-2.1547489912076223E-2</v>
      </c>
      <c r="F1897" s="2">
        <f t="shared" si="179"/>
        <v>6.0103592712431431E-2</v>
      </c>
      <c r="G1897" s="2">
        <f t="shared" si="177"/>
        <v>-8.1651082624507654E-2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6.1048999999999998</v>
      </c>
      <c r="C1898" s="2">
        <f t="shared" si="174"/>
        <v>6.0700317025905415</v>
      </c>
      <c r="D1898" s="2">
        <f t="shared" si="176"/>
        <v>6.1249449934940969</v>
      </c>
      <c r="E1898" s="2">
        <f t="shared" si="175"/>
        <v>-5.4913290903555456E-2</v>
      </c>
      <c r="F1898" s="2">
        <f t="shared" si="179"/>
        <v>3.7100215989234055E-2</v>
      </c>
      <c r="G1898" s="2">
        <f t="shared" si="177"/>
        <v>-9.2013506892789504E-2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5.8776999999999999</v>
      </c>
      <c r="C1899" s="2">
        <f t="shared" si="174"/>
        <v>6.0404422098843042</v>
      </c>
      <c r="D1899" s="2">
        <f t="shared" si="176"/>
        <v>6.1066305495315714</v>
      </c>
      <c r="E1899" s="2">
        <f t="shared" si="175"/>
        <v>-6.6188339647267114E-2</v>
      </c>
      <c r="F1899" s="2">
        <f t="shared" si="179"/>
        <v>1.644250486193382E-2</v>
      </c>
      <c r="G1899" s="2">
        <f t="shared" si="177"/>
        <v>-8.263084450920094E-2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5.8776999999999999</v>
      </c>
      <c r="C1900" s="2">
        <f t="shared" si="174"/>
        <v>6.0154049468251802</v>
      </c>
      <c r="D1900" s="2">
        <f t="shared" si="176"/>
        <v>6.0896727310477514</v>
      </c>
      <c r="E1900" s="2">
        <f t="shared" si="175"/>
        <v>-7.4267784222571187E-2</v>
      </c>
      <c r="F1900" s="2">
        <f t="shared" si="179"/>
        <v>-1.6995529549671817E-3</v>
      </c>
      <c r="G1900" s="2">
        <f t="shared" si="177"/>
        <v>-7.2568231267604005E-2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5.8779000000000003</v>
      </c>
      <c r="C1901" s="2">
        <f t="shared" si="174"/>
        <v>5.9942195703905368</v>
      </c>
      <c r="D1901" s="2">
        <f t="shared" si="176"/>
        <v>6.0739858620812512</v>
      </c>
      <c r="E1901" s="2">
        <f t="shared" si="175"/>
        <v>-7.9766291690714475E-2</v>
      </c>
      <c r="F1901" s="2">
        <f t="shared" si="179"/>
        <v>-1.7312900702116642E-2</v>
      </c>
      <c r="G1901" s="2">
        <f t="shared" si="177"/>
        <v>-6.2453390988597833E-2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5.8779000000000003</v>
      </c>
      <c r="C1902" s="2">
        <f t="shared" si="174"/>
        <v>5.9762934826381464</v>
      </c>
      <c r="D1902" s="2">
        <f t="shared" si="176"/>
        <v>6.0594609834085666</v>
      </c>
      <c r="E1902" s="2">
        <f t="shared" si="175"/>
        <v>-8.3167500770420233E-2</v>
      </c>
      <c r="F1902" s="2">
        <f t="shared" si="179"/>
        <v>-3.0483820715777363E-2</v>
      </c>
      <c r="G1902" s="2">
        <f t="shared" si="177"/>
        <v>-5.268368005464287E-2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5.8779000000000003</v>
      </c>
      <c r="C1903" s="2">
        <f t="shared" si="174"/>
        <v>5.9972944853092001</v>
      </c>
      <c r="D1903" s="2">
        <f t="shared" si="176"/>
        <v>6.0460120216745992</v>
      </c>
      <c r="E1903" s="2">
        <f t="shared" si="175"/>
        <v>-4.8717536365399106E-2</v>
      </c>
      <c r="F1903" s="2">
        <f t="shared" si="179"/>
        <v>-3.4130563845701713E-2</v>
      </c>
      <c r="G1903" s="2">
        <f t="shared" si="177"/>
        <v>-1.4586972519697393E-2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5.8779000000000003</v>
      </c>
      <c r="C1904" s="2">
        <f t="shared" si="174"/>
        <v>6.0150645644924001</v>
      </c>
      <c r="D1904" s="2">
        <f t="shared" si="176"/>
        <v>6.0335592793283332</v>
      </c>
      <c r="E1904" s="2">
        <f t="shared" si="175"/>
        <v>-1.8494714835933124E-2</v>
      </c>
      <c r="F1904" s="2">
        <f t="shared" si="179"/>
        <v>-3.1003394043747998E-2</v>
      </c>
      <c r="G1904" s="2">
        <f t="shared" si="177"/>
        <v>1.2508679207814875E-2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5.8779000000000003</v>
      </c>
      <c r="C1905" s="2">
        <f t="shared" si="174"/>
        <v>6.030100785339723</v>
      </c>
      <c r="D1905" s="2">
        <f t="shared" si="176"/>
        <v>6.0220289623410501</v>
      </c>
      <c r="E1905" s="2">
        <f t="shared" si="175"/>
        <v>8.0718229986729284E-3</v>
      </c>
      <c r="F1905" s="2">
        <f t="shared" si="179"/>
        <v>-2.3188350635263814E-2</v>
      </c>
      <c r="G1905" s="2">
        <f t="shared" si="177"/>
        <v>3.1260173633936739E-2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5.8779000000000003</v>
      </c>
      <c r="C1906" s="2">
        <f t="shared" si="174"/>
        <v>6.0428237414413042</v>
      </c>
      <c r="D1906" s="2">
        <f t="shared" si="176"/>
        <v>6.0113527429083806</v>
      </c>
      <c r="E1906" s="2">
        <f t="shared" si="175"/>
        <v>3.1470998532923566E-2</v>
      </c>
      <c r="F1906" s="2">
        <f t="shared" si="179"/>
        <v>-1.2256480801626338E-2</v>
      </c>
      <c r="G1906" s="2">
        <f t="shared" si="177"/>
        <v>4.3727479334549901E-2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5.8779000000000003</v>
      </c>
      <c r="C1907" s="2">
        <f t="shared" si="174"/>
        <v>6.0523739350657193</v>
      </c>
      <c r="D1907" s="2">
        <f t="shared" si="176"/>
        <v>6.001467354544797</v>
      </c>
      <c r="E1907" s="2">
        <f t="shared" si="175"/>
        <v>5.090658052092234E-2</v>
      </c>
      <c r="F1907" s="2">
        <f t="shared" si="179"/>
        <v>3.7613146288339831E-4</v>
      </c>
      <c r="G1907" s="2">
        <f t="shared" si="177"/>
        <v>5.053044905803894E-2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5.8779000000000003</v>
      </c>
      <c r="C1908" s="2">
        <f t="shared" si="174"/>
        <v>6.0604548681325321</v>
      </c>
      <c r="D1908" s="2">
        <f t="shared" si="176"/>
        <v>5.9923142171711081</v>
      </c>
      <c r="E1908" s="2">
        <f t="shared" si="175"/>
        <v>6.8140650961423965E-2</v>
      </c>
      <c r="F1908" s="2">
        <f t="shared" si="179"/>
        <v>1.3929035362591513E-2</v>
      </c>
      <c r="G1908" s="2">
        <f t="shared" si="177"/>
        <v>5.4211615598832454E-2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5.8779000000000003</v>
      </c>
      <c r="C1909" s="2">
        <f t="shared" si="174"/>
        <v>6.0323387345736812</v>
      </c>
      <c r="D1909" s="2">
        <f t="shared" si="176"/>
        <v>5.9838390899732481</v>
      </c>
      <c r="E1909" s="2">
        <f t="shared" si="175"/>
        <v>4.8499644600433101E-2</v>
      </c>
      <c r="F1909" s="2">
        <f t="shared" si="179"/>
        <v>2.0843157210159835E-2</v>
      </c>
      <c r="G1909" s="2">
        <f t="shared" si="177"/>
        <v>2.7656487390273266E-2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5.8779000000000003</v>
      </c>
      <c r="C1910" s="2">
        <f t="shared" si="174"/>
        <v>6.0085481600238841</v>
      </c>
      <c r="D1910" s="2">
        <f t="shared" si="176"/>
        <v>5.9759917499752291</v>
      </c>
      <c r="E1910" s="2">
        <f t="shared" si="175"/>
        <v>3.255641004865506E-2</v>
      </c>
      <c r="F1910" s="2">
        <f t="shared" si="179"/>
        <v>2.3185807777858881E-2</v>
      </c>
      <c r="G1910" s="2">
        <f t="shared" si="177"/>
        <v>9.3706022707961793E-3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5.8779000000000003</v>
      </c>
      <c r="C1911" s="2">
        <f t="shared" si="174"/>
        <v>5.9884484430971332</v>
      </c>
      <c r="D1911" s="2">
        <f t="shared" si="176"/>
        <v>5.9687256944215079</v>
      </c>
      <c r="E1911" s="2">
        <f t="shared" si="175"/>
        <v>1.972274867562529E-2</v>
      </c>
      <c r="F1911" s="2">
        <f t="shared" si="179"/>
        <v>2.2493195957412164E-2</v>
      </c>
      <c r="G1911" s="2">
        <f t="shared" si="177"/>
        <v>-2.7704472817868739E-3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5.8779000000000003</v>
      </c>
      <c r="C1912" s="2">
        <f t="shared" si="174"/>
        <v>5.9714409903129591</v>
      </c>
      <c r="D1912" s="2">
        <f t="shared" si="176"/>
        <v>5.9619978652051007</v>
      </c>
      <c r="E1912" s="2">
        <f t="shared" si="175"/>
        <v>9.4431251078583855E-3</v>
      </c>
      <c r="F1912" s="2">
        <f t="shared" si="179"/>
        <v>1.9883181787501408E-2</v>
      </c>
      <c r="G1912" s="2">
        <f t="shared" si="177"/>
        <v>-1.0440056679643022E-2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5.8779000000000003</v>
      </c>
      <c r="C1913" s="2">
        <f t="shared" si="174"/>
        <v>5.9570500687263506</v>
      </c>
      <c r="D1913" s="2">
        <f t="shared" si="176"/>
        <v>5.9557683937084267</v>
      </c>
      <c r="E1913" s="2">
        <f t="shared" si="175"/>
        <v>1.2816750179238667E-3</v>
      </c>
      <c r="F1913" s="2">
        <f t="shared" si="179"/>
        <v>1.6162880433585901E-2</v>
      </c>
      <c r="G1913" s="2">
        <f t="shared" si="177"/>
        <v>-1.4881205415662034E-2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5.8779000000000003</v>
      </c>
      <c r="C1914" s="2">
        <f t="shared" si="174"/>
        <v>5.9448731350761426</v>
      </c>
      <c r="D1914" s="2">
        <f t="shared" si="176"/>
        <v>5.9500003645448398</v>
      </c>
      <c r="E1914" s="2">
        <f t="shared" si="175"/>
        <v>-5.1272294686972586E-3</v>
      </c>
      <c r="F1914" s="2">
        <f t="shared" si="179"/>
        <v>1.1904858453129269E-2</v>
      </c>
      <c r="G1914" s="2">
        <f t="shared" si="177"/>
        <v>-1.7032087921826526E-2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5.8779000000000003</v>
      </c>
      <c r="C1915" s="2">
        <f t="shared" si="174"/>
        <v>5.9345695758336596</v>
      </c>
      <c r="D1915" s="2">
        <f t="shared" si="176"/>
        <v>5.9446595968007774</v>
      </c>
      <c r="E1915" s="2">
        <f t="shared" si="175"/>
        <v>-1.0090020967117752E-2</v>
      </c>
      <c r="F1915" s="2">
        <f t="shared" si="179"/>
        <v>7.5058825690798667E-3</v>
      </c>
      <c r="G1915" s="2">
        <f t="shared" si="177"/>
        <v>-1.7595903536197617E-2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5.8779000000000003</v>
      </c>
      <c r="C1916" s="2">
        <f t="shared" si="174"/>
        <v>5.9258511795515583</v>
      </c>
      <c r="D1916" s="2">
        <f t="shared" si="176"/>
        <v>5.9397144414822005</v>
      </c>
      <c r="E1916" s="2">
        <f t="shared" si="175"/>
        <v>-1.3863261930642246E-2</v>
      </c>
      <c r="F1916" s="2">
        <f t="shared" si="179"/>
        <v>3.2320536691354445E-3</v>
      </c>
      <c r="G1916" s="2">
        <f t="shared" si="177"/>
        <v>-1.7095315599777689E-2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5.8779000000000003</v>
      </c>
      <c r="C1917" s="2">
        <f t="shared" si="174"/>
        <v>5.9184740750051645</v>
      </c>
      <c r="D1917" s="2">
        <f t="shared" si="176"/>
        <v>5.9351355939650006</v>
      </c>
      <c r="E1917" s="2">
        <f t="shared" si="175"/>
        <v>-1.666151895983603E-2</v>
      </c>
      <c r="F1917" s="2">
        <f t="shared" si="179"/>
        <v>-7.4666085665885031E-4</v>
      </c>
      <c r="G1917" s="2">
        <f t="shared" si="177"/>
        <v>-1.5914858103177179E-2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5.8779000000000003</v>
      </c>
      <c r="C1918" s="2">
        <f t="shared" si="174"/>
        <v>5.9122319096197549</v>
      </c>
      <c r="D1918" s="2">
        <f t="shared" si="176"/>
        <v>5.9308959203379636</v>
      </c>
      <c r="E1918" s="2">
        <f t="shared" si="175"/>
        <v>-1.8664010718208779E-2</v>
      </c>
      <c r="F1918" s="2">
        <f t="shared" si="179"/>
        <v>-4.330130828968836E-3</v>
      </c>
      <c r="G1918" s="2">
        <f t="shared" si="177"/>
        <v>-1.4333879889239943E-2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5.8779000000000003</v>
      </c>
      <c r="C1919" s="2">
        <f t="shared" si="174"/>
        <v>5.9069500773705617</v>
      </c>
      <c r="D1919" s="2">
        <f t="shared" si="176"/>
        <v>5.926970296609225</v>
      </c>
      <c r="E1919" s="2">
        <f t="shared" si="175"/>
        <v>-2.0020219238663373E-2</v>
      </c>
      <c r="F1919" s="2">
        <f t="shared" si="179"/>
        <v>-7.468148510907744E-3</v>
      </c>
      <c r="G1919" s="2">
        <f t="shared" si="177"/>
        <v>-1.2552070727755629E-2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5.8779000000000003</v>
      </c>
      <c r="C1920" s="2">
        <f t="shared" si="174"/>
        <v>5.9024808346981681</v>
      </c>
      <c r="D1920" s="2">
        <f t="shared" si="176"/>
        <v>5.9233354598233561</v>
      </c>
      <c r="E1920" s="2">
        <f t="shared" si="175"/>
        <v>-2.0854625125187987E-2</v>
      </c>
      <c r="F1920" s="2">
        <f t="shared" si="179"/>
        <v>-1.0145443833763793E-2</v>
      </c>
      <c r="G1920" s="2">
        <f t="shared" si="177"/>
        <v>-1.0709181291424194E-2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5.8779000000000003</v>
      </c>
      <c r="C1921" s="2">
        <f t="shared" si="174"/>
        <v>5.898699167821527</v>
      </c>
      <c r="D1921" s="2">
        <f t="shared" si="176"/>
        <v>5.9199698702068115</v>
      </c>
      <c r="E1921" s="2">
        <f t="shared" si="175"/>
        <v>-2.1270702385284501E-2</v>
      </c>
      <c r="F1921" s="2">
        <f t="shared" si="179"/>
        <v>-1.2370495544067935E-2</v>
      </c>
      <c r="G1921" s="2">
        <f t="shared" si="177"/>
        <v>-8.9002068412165659E-3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5.8779000000000003</v>
      </c>
      <c r="C1922" s="2">
        <f t="shared" si="174"/>
        <v>5.8954992958489845</v>
      </c>
      <c r="D1922" s="2">
        <f t="shared" si="176"/>
        <v>5.9168535835248264</v>
      </c>
      <c r="E1922" s="2">
        <f t="shared" si="175"/>
        <v>-2.135428767584191E-2</v>
      </c>
      <c r="F1922" s="2">
        <f t="shared" si="179"/>
        <v>-1.4167253970422729E-2</v>
      </c>
      <c r="G1922" s="2">
        <f t="shared" si="177"/>
        <v>-7.1870337054191803E-3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6.1130000000000004</v>
      </c>
      <c r="C1923" s="2">
        <f t="shared" si="174"/>
        <v>5.892791711872218</v>
      </c>
      <c r="D1923" s="2">
        <f t="shared" si="176"/>
        <v>5.9313829477081725</v>
      </c>
      <c r="E1923" s="2">
        <f t="shared" si="175"/>
        <v>-3.8591235835954585E-2</v>
      </c>
      <c r="F1923" s="2">
        <f t="shared" si="179"/>
        <v>-1.9052050343529102E-2</v>
      </c>
      <c r="G1923" s="2">
        <f t="shared" si="177"/>
        <v>-1.9539185492425483E-2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6.1130000000000004</v>
      </c>
      <c r="C1924" s="2">
        <f t="shared" si="174"/>
        <v>5.8905006792764922</v>
      </c>
      <c r="D1924" s="2">
        <f t="shared" si="176"/>
        <v>5.9448360626927528</v>
      </c>
      <c r="E1924" s="2">
        <f t="shared" si="175"/>
        <v>-5.4335383416260541E-2</v>
      </c>
      <c r="F1924" s="2">
        <f t="shared" si="179"/>
        <v>-2.6108716958075394E-2</v>
      </c>
      <c r="G1924" s="2">
        <f t="shared" si="177"/>
        <v>-2.8226666458185147E-2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6.1130000000000004</v>
      </c>
      <c r="C1925" s="2">
        <f t="shared" si="174"/>
        <v>5.888562113233955</v>
      </c>
      <c r="D1925" s="2">
        <f t="shared" si="176"/>
        <v>5.9572926506414374</v>
      </c>
      <c r="E1925" s="2">
        <f t="shared" si="175"/>
        <v>-6.8730537407482473E-2</v>
      </c>
      <c r="F1925" s="2">
        <f t="shared" si="179"/>
        <v>-3.4633081047956815E-2</v>
      </c>
      <c r="G1925" s="2">
        <f t="shared" si="177"/>
        <v>-3.4097456359525657E-2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6.1130000000000004</v>
      </c>
      <c r="C1926" s="2">
        <f t="shared" si="174"/>
        <v>5.8869217881210387</v>
      </c>
      <c r="D1926" s="2">
        <f t="shared" si="176"/>
        <v>5.968826528371701</v>
      </c>
      <c r="E1926" s="2">
        <f t="shared" si="175"/>
        <v>-8.19047402506623E-2</v>
      </c>
      <c r="F1926" s="2">
        <f t="shared" si="179"/>
        <v>-4.4087412888497914E-2</v>
      </c>
      <c r="G1926" s="2">
        <f t="shared" si="177"/>
        <v>-3.7817327362164387E-2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6.1130000000000004</v>
      </c>
      <c r="C1927" s="2">
        <f t="shared" si="174"/>
        <v>5.8855338207178018</v>
      </c>
      <c r="D1927" s="2">
        <f t="shared" si="176"/>
        <v>5.9795060447886117</v>
      </c>
      <c r="E1927" s="2">
        <f t="shared" si="175"/>
        <v>-9.3972224070809851E-2</v>
      </c>
      <c r="F1927" s="2">
        <f t="shared" si="179"/>
        <v>-5.4064375124960304E-2</v>
      </c>
      <c r="G1927" s="2">
        <f t="shared" si="177"/>
        <v>-3.9907848945849547E-2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6.1130000000000004</v>
      </c>
      <c r="C1928" s="2">
        <f t="shared" si="174"/>
        <v>5.8843593867612167</v>
      </c>
      <c r="D1928" s="2">
        <f t="shared" si="176"/>
        <v>5.9893944859153816</v>
      </c>
      <c r="E1928" s="2">
        <f t="shared" si="175"/>
        <v>-0.10503509915416487</v>
      </c>
      <c r="F1928" s="2">
        <f t="shared" si="179"/>
        <v>-6.4258519930801228E-2</v>
      </c>
      <c r="G1928" s="2">
        <f t="shared" si="177"/>
        <v>-4.077657922336364E-2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6.1130000000000004</v>
      </c>
      <c r="C1929" s="2">
        <f t="shared" si="174"/>
        <v>5.8833656349517991</v>
      </c>
      <c r="D1929" s="2">
        <f t="shared" si="176"/>
        <v>5.99855044992165</v>
      </c>
      <c r="E1929" s="2">
        <f t="shared" si="175"/>
        <v>-0.11518481496985089</v>
      </c>
      <c r="F1929" s="2">
        <f t="shared" si="179"/>
        <v>-7.4443778938611163E-2</v>
      </c>
      <c r="G1929" s="2">
        <f t="shared" si="177"/>
        <v>-4.0741036031239727E-2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6.1130000000000004</v>
      </c>
      <c r="C1930" s="2">
        <f t="shared" si="174"/>
        <v>5.8825247680361379</v>
      </c>
      <c r="D1930" s="2">
        <f t="shared" si="176"/>
        <v>6.0070281943718982</v>
      </c>
      <c r="E1930" s="2">
        <f t="shared" si="175"/>
        <v>-0.12450342633576028</v>
      </c>
      <c r="F1930" s="2">
        <f t="shared" si="179"/>
        <v>-8.4455708418040981E-2</v>
      </c>
      <c r="G1930" s="2">
        <f t="shared" si="177"/>
        <v>-4.00477179177193E-2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6.1130000000000004</v>
      </c>
      <c r="C1931" s="2">
        <f t="shared" si="174"/>
        <v>5.8818132652613473</v>
      </c>
      <c r="D1931" s="2">
        <f t="shared" si="176"/>
        <v>6.0148779577517573</v>
      </c>
      <c r="E1931" s="2">
        <f t="shared" si="175"/>
        <v>-0.13306469249040997</v>
      </c>
      <c r="F1931" s="2">
        <f t="shared" si="179"/>
        <v>-9.417750523251478E-2</v>
      </c>
      <c r="G1931" s="2">
        <f t="shared" si="177"/>
        <v>-3.8887187257895195E-2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6.1130000000000004</v>
      </c>
      <c r="C1932" s="2">
        <f t="shared" si="174"/>
        <v>5.881211224451909</v>
      </c>
      <c r="D1932" s="2">
        <f t="shared" si="176"/>
        <v>6.0221462571775533</v>
      </c>
      <c r="E1932" s="2">
        <f t="shared" si="175"/>
        <v>-0.14093503272564423</v>
      </c>
      <c r="F1932" s="2">
        <f t="shared" si="179"/>
        <v>-0.10352901073114068</v>
      </c>
      <c r="G1932" s="2">
        <f t="shared" si="177"/>
        <v>-3.7406021994503547E-2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6.1130000000000004</v>
      </c>
      <c r="C1933" s="2">
        <f t="shared" si="174"/>
        <v>5.9168710360746921</v>
      </c>
      <c r="D1933" s="2">
        <f t="shared" si="176"/>
        <v>6.0288761640532904</v>
      </c>
      <c r="E1933" s="2">
        <f t="shared" si="175"/>
        <v>-0.1120051279785983</v>
      </c>
      <c r="F1933" s="2">
        <f t="shared" si="179"/>
        <v>-0.1052242341806322</v>
      </c>
      <c r="G1933" s="2">
        <f t="shared" si="177"/>
        <v>-6.7808937979660922E-3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6.1130000000000004</v>
      </c>
      <c r="C1934" s="2">
        <f t="shared" si="174"/>
        <v>5.9470447228324321</v>
      </c>
      <c r="D1934" s="2">
        <f t="shared" si="176"/>
        <v>6.0351075593086021</v>
      </c>
      <c r="E1934" s="2">
        <f t="shared" si="175"/>
        <v>-8.806283647616997E-2</v>
      </c>
      <c r="F1934" s="2">
        <f t="shared" si="179"/>
        <v>-0.10179195463973977</v>
      </c>
      <c r="G1934" s="2">
        <f t="shared" si="177"/>
        <v>1.3729118163569795E-2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6.1130000000000004</v>
      </c>
      <c r="C1935" s="2">
        <f t="shared" ref="C1935:C1998" si="180">$C$4*B1925+C1934*(1-$C$4)</f>
        <v>5.9725763039351349</v>
      </c>
      <c r="D1935" s="2">
        <f t="shared" si="176"/>
        <v>6.040877369730187</v>
      </c>
      <c r="E1935" s="2">
        <f t="shared" si="175"/>
        <v>-6.8301065795052018E-2</v>
      </c>
      <c r="F1935" s="2">
        <f t="shared" si="179"/>
        <v>-9.5093776870802227E-2</v>
      </c>
      <c r="G1935" s="2">
        <f t="shared" si="177"/>
        <v>2.6792711075750208E-2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6.1130000000000004</v>
      </c>
      <c r="C1936" s="2">
        <f t="shared" si="180"/>
        <v>5.9941799494835752</v>
      </c>
      <c r="D1936" s="2">
        <f t="shared" si="176"/>
        <v>6.0462197867872103</v>
      </c>
      <c r="E1936" s="2">
        <f t="shared" si="175"/>
        <v>-5.2039837303635039E-2</v>
      </c>
      <c r="F1936" s="2">
        <f t="shared" si="179"/>
        <v>-8.6482988957368806E-2</v>
      </c>
      <c r="G1936" s="2">
        <f t="shared" si="177"/>
        <v>3.4443151653733767E-2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6.1130000000000004</v>
      </c>
      <c r="C1937" s="2">
        <f t="shared" si="180"/>
        <v>6.0124599572553326</v>
      </c>
      <c r="D1937" s="2">
        <f t="shared" si="176"/>
        <v>6.0511664692474172</v>
      </c>
      <c r="E1937" s="2">
        <f t="shared" si="175"/>
        <v>-3.8706511992084636E-2</v>
      </c>
      <c r="F1937" s="2">
        <f t="shared" si="179"/>
        <v>-7.6927693564311977E-2</v>
      </c>
      <c r="G1937" s="2">
        <f t="shared" si="177"/>
        <v>3.8221181572227342E-2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5.8442999999999996</v>
      </c>
      <c r="C1938" s="2">
        <f t="shared" si="180"/>
        <v>6.0279276561391271</v>
      </c>
      <c r="D1938" s="2">
        <f t="shared" si="176"/>
        <v>6.0358430270809418</v>
      </c>
      <c r="E1938" s="2">
        <f t="shared" si="175"/>
        <v>-7.9153709418147145E-3</v>
      </c>
      <c r="F1938" s="2">
        <f t="shared" si="179"/>
        <v>-6.3125229039812533E-2</v>
      </c>
      <c r="G1938" s="2">
        <f t="shared" si="177"/>
        <v>5.5209858097997819E-2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5.8442999999999996</v>
      </c>
      <c r="C1939" s="2">
        <f t="shared" si="180"/>
        <v>6.0410157090408001</v>
      </c>
      <c r="D1939" s="2">
        <f t="shared" si="176"/>
        <v>6.0216546547045757</v>
      </c>
      <c r="E1939" s="2">
        <f t="shared" si="175"/>
        <v>1.936105433622437E-2</v>
      </c>
      <c r="F1939" s="2">
        <f t="shared" si="179"/>
        <v>-4.6627972364605155E-2</v>
      </c>
      <c r="G1939" s="2">
        <f t="shared" si="177"/>
        <v>6.5989026700829526E-2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5.8442999999999996</v>
      </c>
      <c r="C1940" s="2">
        <f t="shared" si="180"/>
        <v>6.0520902153422158</v>
      </c>
      <c r="D1940" s="2">
        <f t="shared" si="176"/>
        <v>6.0085172728746077</v>
      </c>
      <c r="E1940" s="2">
        <f t="shared" si="175"/>
        <v>4.3572942467608122E-2</v>
      </c>
      <c r="F1940" s="2">
        <f t="shared" si="179"/>
        <v>-2.8587789398162502E-2</v>
      </c>
      <c r="G1940" s="2">
        <f t="shared" si="177"/>
        <v>7.2160731865770628E-2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5.8442999999999996</v>
      </c>
      <c r="C1941" s="2">
        <f t="shared" si="180"/>
        <v>6.0614609514434132</v>
      </c>
      <c r="D1941" s="2">
        <f t="shared" si="176"/>
        <v>5.9963530304394519</v>
      </c>
      <c r="E1941" s="2">
        <f t="shared" si="175"/>
        <v>6.5107921003961344E-2</v>
      </c>
      <c r="F1941" s="2">
        <f t="shared" si="179"/>
        <v>-9.8486473177377323E-3</v>
      </c>
      <c r="G1941" s="2">
        <f t="shared" si="177"/>
        <v>7.4956568321699071E-2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5.8442999999999996</v>
      </c>
      <c r="C1942" s="2">
        <f t="shared" si="180"/>
        <v>6.0693900358367339</v>
      </c>
      <c r="D1942" s="2">
        <f t="shared" si="176"/>
        <v>5.9850898429994928</v>
      </c>
      <c r="E1942" s="2">
        <f t="shared" si="175"/>
        <v>8.4300192837241106E-2</v>
      </c>
      <c r="F1942" s="2">
        <f t="shared" si="179"/>
        <v>8.9811207132580347E-3</v>
      </c>
      <c r="G1942" s="2">
        <f t="shared" si="177"/>
        <v>7.5319072123983075E-2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5.8442999999999996</v>
      </c>
      <c r="C1943" s="2">
        <f t="shared" si="180"/>
        <v>6.0760992610926206</v>
      </c>
      <c r="D1943" s="2">
        <f t="shared" si="176"/>
        <v>5.9746609657402709</v>
      </c>
      <c r="E1943" s="2">
        <f t="shared" si="175"/>
        <v>0.10143829535234961</v>
      </c>
      <c r="F1943" s="2">
        <f t="shared" si="179"/>
        <v>2.7472555641076347E-2</v>
      </c>
      <c r="G1943" s="2">
        <f t="shared" si="177"/>
        <v>7.3965739711273265E-2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5.8442999999999996</v>
      </c>
      <c r="C1944" s="2">
        <f t="shared" si="180"/>
        <v>6.0817762978476022</v>
      </c>
      <c r="D1944" s="2">
        <f t="shared" si="176"/>
        <v>5.965004597907658</v>
      </c>
      <c r="E1944" s="2">
        <f t="shared" si="175"/>
        <v>0.11677169993994418</v>
      </c>
      <c r="F1944" s="2">
        <f t="shared" si="179"/>
        <v>4.533238450084992E-2</v>
      </c>
      <c r="G1944" s="2">
        <f t="shared" si="177"/>
        <v>7.1439315439094264E-2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5.8442999999999996</v>
      </c>
      <c r="C1945" s="2">
        <f t="shared" si="180"/>
        <v>6.0865799443325868</v>
      </c>
      <c r="D1945" s="2">
        <f t="shared" si="176"/>
        <v>5.9560635165811648</v>
      </c>
      <c r="E1945" s="2">
        <f t="shared" si="175"/>
        <v>0.13051642775142192</v>
      </c>
      <c r="F1945" s="2">
        <f t="shared" si="179"/>
        <v>6.2369193150964321E-2</v>
      </c>
      <c r="G1945" s="2">
        <f t="shared" si="177"/>
        <v>6.8147234600457601E-2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5.8442999999999996</v>
      </c>
      <c r="C1946" s="2">
        <f t="shared" si="180"/>
        <v>6.0906445682814194</v>
      </c>
      <c r="D1946" s="2">
        <f t="shared" si="176"/>
        <v>5.9477847375751525</v>
      </c>
      <c r="E1946" s="2">
        <f t="shared" si="175"/>
        <v>0.14285983070626695</v>
      </c>
      <c r="F1946" s="2">
        <f t="shared" si="179"/>
        <v>7.8467320662024845E-2</v>
      </c>
      <c r="G1946" s="2">
        <f t="shared" si="177"/>
        <v>6.439251004424211E-2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5.8442999999999996</v>
      </c>
      <c r="C1947" s="2">
        <f t="shared" si="180"/>
        <v>6.0940838654688934</v>
      </c>
      <c r="D1947" s="2">
        <f t="shared" si="176"/>
        <v>5.9401192014584749</v>
      </c>
      <c r="E1947" s="2">
        <f t="shared" si="175"/>
        <v>0.15396466401041842</v>
      </c>
      <c r="F1947" s="2">
        <f t="shared" si="179"/>
        <v>9.3566789331703565E-2</v>
      </c>
      <c r="G1947" s="2">
        <f t="shared" si="177"/>
        <v>6.0397874678714852E-2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5.8442999999999996</v>
      </c>
      <c r="C1948" s="2">
        <f t="shared" si="180"/>
        <v>6.0556555784736794</v>
      </c>
      <c r="D1948" s="2">
        <f t="shared" si="176"/>
        <v>5.9330214828319212</v>
      </c>
      <c r="E1948" s="2">
        <f t="shared" ref="E1948:E2011" si="181">C1948-D1948</f>
        <v>0.1226340956417582</v>
      </c>
      <c r="F1948" s="2">
        <f t="shared" si="179"/>
        <v>9.9380250593714498E-2</v>
      </c>
      <c r="G1948" s="2">
        <f t="shared" si="177"/>
        <v>2.3253845048043703E-2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5.8442999999999996</v>
      </c>
      <c r="C1949" s="2">
        <f t="shared" si="180"/>
        <v>6.0231393356315754</v>
      </c>
      <c r="D1949" s="2">
        <f t="shared" ref="D1949:D2012" si="182">$D$4*B1949+(1-$D$4)*D1948</f>
        <v>5.9264495211406683</v>
      </c>
      <c r="E1949" s="2">
        <f t="shared" si="181"/>
        <v>9.6689814490907189E-2</v>
      </c>
      <c r="F1949" s="2">
        <f t="shared" si="179"/>
        <v>9.8842163373153047E-2</v>
      </c>
      <c r="G1949" s="2">
        <f t="shared" si="177"/>
        <v>-2.1523488822458581E-3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5.8442999999999996</v>
      </c>
      <c r="C1950" s="2">
        <f t="shared" si="180"/>
        <v>5.9956255916882562</v>
      </c>
      <c r="D1950" s="2">
        <f t="shared" si="182"/>
        <v>5.9203643714265448</v>
      </c>
      <c r="E1950" s="2">
        <f t="shared" si="181"/>
        <v>7.5261220261711337E-2</v>
      </c>
      <c r="F1950" s="2">
        <f t="shared" si="179"/>
        <v>9.4125974750864705E-2</v>
      </c>
      <c r="G1950" s="2">
        <f t="shared" si="177"/>
        <v>-1.8864754489153368E-2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5.8442999999999996</v>
      </c>
      <c r="C1951" s="2">
        <f t="shared" si="180"/>
        <v>5.9723447314285245</v>
      </c>
      <c r="D1951" s="2">
        <f t="shared" si="182"/>
        <v>5.9147299735430972</v>
      </c>
      <c r="E1951" s="2">
        <f t="shared" si="181"/>
        <v>5.7614757885427359E-2</v>
      </c>
      <c r="F1951" s="2">
        <f t="shared" si="179"/>
        <v>8.6823731377777241E-2</v>
      </c>
      <c r="G1951" s="2">
        <f t="shared" si="177"/>
        <v>-2.9208973492349882E-2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5.8442999999999996</v>
      </c>
      <c r="C1952" s="2">
        <f t="shared" si="180"/>
        <v>5.952645541977982</v>
      </c>
      <c r="D1952" s="2">
        <f t="shared" si="182"/>
        <v>5.9095129384658307</v>
      </c>
      <c r="E1952" s="2">
        <f t="shared" si="181"/>
        <v>4.3132603512151313E-2</v>
      </c>
      <c r="F1952" s="2">
        <f t="shared" si="179"/>
        <v>7.8085505804652067E-2</v>
      </c>
      <c r="G1952" s="2">
        <f t="shared" si="177"/>
        <v>-3.4952902292500754E-2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5.8442999999999996</v>
      </c>
      <c r="C1953" s="2">
        <f t="shared" si="180"/>
        <v>5.935976997058293</v>
      </c>
      <c r="D1953" s="2">
        <f t="shared" si="182"/>
        <v>5.9046823504313251</v>
      </c>
      <c r="E1953" s="2">
        <f t="shared" si="181"/>
        <v>3.1294646626967904E-2</v>
      </c>
      <c r="F1953" s="2">
        <f t="shared" si="179"/>
        <v>6.8727333969115234E-2</v>
      </c>
      <c r="G1953" s="2">
        <f t="shared" si="177"/>
        <v>-3.7432687342147331E-2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5.8442999999999996</v>
      </c>
      <c r="C1954" s="2">
        <f t="shared" si="180"/>
        <v>5.9218728436647092</v>
      </c>
      <c r="D1954" s="2">
        <f t="shared" si="182"/>
        <v>5.9002095837327087</v>
      </c>
      <c r="E1954" s="2">
        <f t="shared" si="181"/>
        <v>2.1663259932000578E-2</v>
      </c>
      <c r="F1954" s="2">
        <f t="shared" si="179"/>
        <v>5.9314519161692301E-2</v>
      </c>
      <c r="G1954" s="2">
        <f t="shared" si="177"/>
        <v>-3.7651259229691723E-2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5.8442999999999996</v>
      </c>
      <c r="C1955" s="2">
        <f t="shared" si="180"/>
        <v>5.9099385600239849</v>
      </c>
      <c r="D1955" s="2">
        <f t="shared" si="182"/>
        <v>5.8960681330858415</v>
      </c>
      <c r="E1955" s="2">
        <f t="shared" si="181"/>
        <v>1.3870426938143332E-2</v>
      </c>
      <c r="F1955" s="2">
        <f t="shared" si="179"/>
        <v>5.0225700716982513E-2</v>
      </c>
      <c r="G1955" s="2">
        <f t="shared" si="177"/>
        <v>-3.6355273778839181E-2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5.5839999999999996</v>
      </c>
      <c r="C1956" s="2">
        <f t="shared" si="180"/>
        <v>5.8998403200202949</v>
      </c>
      <c r="D1956" s="2">
        <f t="shared" si="182"/>
        <v>5.8729519750794825</v>
      </c>
      <c r="E1956" s="2">
        <f t="shared" si="181"/>
        <v>2.6888344940812381E-2</v>
      </c>
      <c r="F1956" s="2">
        <f t="shared" si="179"/>
        <v>4.5558229561748494E-2</v>
      </c>
      <c r="G1956" s="2">
        <f t="shared" ref="G1956:G2019" si="183">E1956-F1956</f>
        <v>-1.8669884620936113E-2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5.3404999999999996</v>
      </c>
      <c r="C1957" s="2">
        <f t="shared" si="180"/>
        <v>5.8912956554017883</v>
      </c>
      <c r="D1957" s="2">
        <f t="shared" si="182"/>
        <v>5.8335110880365582</v>
      </c>
      <c r="E1957" s="2">
        <f t="shared" si="181"/>
        <v>5.7784567365230188E-2</v>
      </c>
      <c r="F1957" s="2">
        <f t="shared" ref="F1957:F2020" si="185">(E1957*(2/(10)))+((1-(2/10))*F1956)</f>
        <v>4.8003497122444838E-2</v>
      </c>
      <c r="G1957" s="2">
        <f t="shared" si="183"/>
        <v>9.7810702427853502E-3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5.3404999999999996</v>
      </c>
      <c r="C1958" s="2">
        <f t="shared" si="180"/>
        <v>5.8840655545707445</v>
      </c>
      <c r="D1958" s="2">
        <f t="shared" si="182"/>
        <v>5.7969917481819984</v>
      </c>
      <c r="E1958" s="2">
        <f t="shared" si="181"/>
        <v>8.7073806388746178E-2</v>
      </c>
      <c r="F1958" s="2">
        <f t="shared" si="185"/>
        <v>5.5817558975705117E-2</v>
      </c>
      <c r="G1958" s="2">
        <f t="shared" si="183"/>
        <v>3.1256247413041061E-2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5.3404999999999996</v>
      </c>
      <c r="C1959" s="2">
        <f t="shared" si="180"/>
        <v>5.8779477769444766</v>
      </c>
      <c r="D1959" s="2">
        <f t="shared" si="182"/>
        <v>5.7631775446129616</v>
      </c>
      <c r="E1959" s="2">
        <f t="shared" si="181"/>
        <v>0.11477023233151495</v>
      </c>
      <c r="F1959" s="2">
        <f t="shared" si="185"/>
        <v>6.7608093646867082E-2</v>
      </c>
      <c r="G1959" s="2">
        <f t="shared" si="183"/>
        <v>4.7162138684647872E-2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5.3404999999999996</v>
      </c>
      <c r="C1960" s="2">
        <f t="shared" si="180"/>
        <v>5.872771195876096</v>
      </c>
      <c r="D1960" s="2">
        <f t="shared" si="182"/>
        <v>5.7318680968638533</v>
      </c>
      <c r="E1960" s="2">
        <f t="shared" si="181"/>
        <v>0.14090309901224263</v>
      </c>
      <c r="F1960" s="2">
        <f t="shared" si="185"/>
        <v>8.2267094719942202E-2</v>
      </c>
      <c r="G1960" s="2">
        <f t="shared" si="183"/>
        <v>5.8636004292300425E-2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5.4580000000000002</v>
      </c>
      <c r="C1961" s="2">
        <f t="shared" si="180"/>
        <v>5.8683910118951585</v>
      </c>
      <c r="D1961" s="2">
        <f t="shared" si="182"/>
        <v>5.7115815711702345</v>
      </c>
      <c r="E1961" s="2">
        <f t="shared" si="181"/>
        <v>0.15680944072492409</v>
      </c>
      <c r="F1961" s="2">
        <f t="shared" si="185"/>
        <v>9.7175563920938582E-2</v>
      </c>
      <c r="G1961" s="2">
        <f t="shared" si="183"/>
        <v>5.9633876803985505E-2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5.4580000000000002</v>
      </c>
      <c r="C1962" s="2">
        <f t="shared" si="180"/>
        <v>5.864684702372827</v>
      </c>
      <c r="D1962" s="2">
        <f t="shared" si="182"/>
        <v>5.6927977510835506</v>
      </c>
      <c r="E1962" s="2">
        <f t="shared" si="181"/>
        <v>0.17188695128927645</v>
      </c>
      <c r="F1962" s="2">
        <f t="shared" si="185"/>
        <v>0.11211784139460618</v>
      </c>
      <c r="G1962" s="2">
        <f t="shared" si="183"/>
        <v>5.9769109894670269E-2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5.4580000000000002</v>
      </c>
      <c r="C1963" s="2">
        <f t="shared" si="180"/>
        <v>5.8615485943154688</v>
      </c>
      <c r="D1963" s="2">
        <f t="shared" si="182"/>
        <v>5.675405325077362</v>
      </c>
      <c r="E1963" s="2">
        <f t="shared" si="181"/>
        <v>0.18614326923810687</v>
      </c>
      <c r="F1963" s="2">
        <f t="shared" si="185"/>
        <v>0.12692292696330632</v>
      </c>
      <c r="G1963" s="2">
        <f t="shared" si="183"/>
        <v>5.9220342274800553E-2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5.4580000000000002</v>
      </c>
      <c r="C1964" s="2">
        <f t="shared" si="180"/>
        <v>5.8588949644207817</v>
      </c>
      <c r="D1964" s="2">
        <f t="shared" si="182"/>
        <v>5.6593012269234837</v>
      </c>
      <c r="E1964" s="2">
        <f t="shared" si="181"/>
        <v>0.19959373749729803</v>
      </c>
      <c r="F1964" s="2">
        <f t="shared" si="185"/>
        <v>0.14145708907010468</v>
      </c>
      <c r="G1964" s="2">
        <f t="shared" si="183"/>
        <v>5.8136648427193349E-2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5.2145000000000001</v>
      </c>
      <c r="C1965" s="2">
        <f t="shared" si="180"/>
        <v>5.8566495852791229</v>
      </c>
      <c r="D1965" s="2">
        <f t="shared" si="182"/>
        <v>5.6263529878921146</v>
      </c>
      <c r="E1965" s="2">
        <f t="shared" si="181"/>
        <v>0.23029659738700836</v>
      </c>
      <c r="F1965" s="2">
        <f t="shared" si="185"/>
        <v>0.15922499073348542</v>
      </c>
      <c r="G1965" s="2">
        <f t="shared" si="183"/>
        <v>7.107160665352294E-2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5.2145000000000001</v>
      </c>
      <c r="C1966" s="2">
        <f t="shared" si="180"/>
        <v>5.8147034952361807</v>
      </c>
      <c r="D1966" s="2">
        <f t="shared" si="182"/>
        <v>5.5958453591593651</v>
      </c>
      <c r="E1966" s="2">
        <f t="shared" si="181"/>
        <v>0.21885813607681559</v>
      </c>
      <c r="F1966" s="2">
        <f t="shared" si="185"/>
        <v>0.17115161980215146</v>
      </c>
      <c r="G1966" s="2">
        <f t="shared" si="183"/>
        <v>4.7706516274664129E-2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5.2145000000000001</v>
      </c>
      <c r="C1967" s="2">
        <f t="shared" si="180"/>
        <v>5.7417491113536911</v>
      </c>
      <c r="D1967" s="2">
        <f t="shared" si="182"/>
        <v>5.5675975547771897</v>
      </c>
      <c r="E1967" s="2">
        <f t="shared" si="181"/>
        <v>0.1741515565765015</v>
      </c>
      <c r="F1967" s="2">
        <f t="shared" si="185"/>
        <v>0.17175160715702148</v>
      </c>
      <c r="G1967" s="2">
        <f t="shared" si="183"/>
        <v>2.3999494194800186E-3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5.0381999999999998</v>
      </c>
      <c r="C1968" s="2">
        <f t="shared" si="180"/>
        <v>5.6800184788377388</v>
      </c>
      <c r="D1968" s="2">
        <f t="shared" si="182"/>
        <v>5.5283829210899906</v>
      </c>
      <c r="E1968" s="2">
        <f t="shared" si="181"/>
        <v>0.15163555774774817</v>
      </c>
      <c r="F1968" s="2">
        <f t="shared" si="185"/>
        <v>0.16772839727516684</v>
      </c>
      <c r="G1968" s="2">
        <f t="shared" si="183"/>
        <v>-1.6092839527418662E-2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5.0465999999999998</v>
      </c>
      <c r="C1969" s="2">
        <f t="shared" si="180"/>
        <v>5.6277848667088559</v>
      </c>
      <c r="D1969" s="2">
        <f t="shared" si="182"/>
        <v>5.4926952973055476</v>
      </c>
      <c r="E1969" s="2">
        <f t="shared" si="181"/>
        <v>0.1350895694033083</v>
      </c>
      <c r="F1969" s="2">
        <f t="shared" si="185"/>
        <v>0.16120063170079513</v>
      </c>
      <c r="G1969" s="2">
        <f t="shared" si="183"/>
        <v>-2.6111062297486831E-2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5.0465999999999998</v>
      </c>
      <c r="C1970" s="2">
        <f t="shared" si="180"/>
        <v>5.5835871949074933</v>
      </c>
      <c r="D1970" s="2">
        <f t="shared" si="182"/>
        <v>5.4596512012088407</v>
      </c>
      <c r="E1970" s="2">
        <f t="shared" si="181"/>
        <v>0.1239359936986526</v>
      </c>
      <c r="F1970" s="2">
        <f t="shared" si="185"/>
        <v>0.15374770410036664</v>
      </c>
      <c r="G1970" s="2">
        <f t="shared" si="183"/>
        <v>-2.9811710401714042E-2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5.0465999999999998</v>
      </c>
      <c r="C1971" s="2">
        <f t="shared" si="180"/>
        <v>5.5642660879986483</v>
      </c>
      <c r="D1971" s="2">
        <f t="shared" si="182"/>
        <v>5.4290548159341121</v>
      </c>
      <c r="E1971" s="2">
        <f t="shared" si="181"/>
        <v>0.1352112720645362</v>
      </c>
      <c r="F1971" s="2">
        <f t="shared" si="185"/>
        <v>0.15004041769320056</v>
      </c>
      <c r="G1971" s="2">
        <f t="shared" si="183"/>
        <v>-1.4829145628664359E-2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5.0465999999999998</v>
      </c>
      <c r="C1972" s="2">
        <f t="shared" si="180"/>
        <v>5.5479174590757792</v>
      </c>
      <c r="D1972" s="2">
        <f t="shared" si="182"/>
        <v>5.400724829568623</v>
      </c>
      <c r="E1972" s="2">
        <f t="shared" si="181"/>
        <v>0.14719262950715617</v>
      </c>
      <c r="F1972" s="2">
        <f t="shared" si="185"/>
        <v>0.14947086005599169</v>
      </c>
      <c r="G1972" s="2">
        <f t="shared" si="183"/>
        <v>-2.2782305488355248E-3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4.8954000000000004</v>
      </c>
      <c r="C1973" s="2">
        <f t="shared" si="180"/>
        <v>5.5340840038333514</v>
      </c>
      <c r="D1973" s="2">
        <f t="shared" si="182"/>
        <v>5.3632933607116877</v>
      </c>
      <c r="E1973" s="2">
        <f t="shared" si="181"/>
        <v>0.1707906431216637</v>
      </c>
      <c r="F1973" s="2">
        <f t="shared" si="185"/>
        <v>0.15373481666912611</v>
      </c>
      <c r="G1973" s="2">
        <f t="shared" si="183"/>
        <v>1.7055826452537587E-2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4.8954000000000004</v>
      </c>
      <c r="C1974" s="2">
        <f t="shared" si="180"/>
        <v>5.522378772474374</v>
      </c>
      <c r="D1974" s="2">
        <f t="shared" si="182"/>
        <v>5.3286345932515626</v>
      </c>
      <c r="E1974" s="2">
        <f t="shared" si="181"/>
        <v>0.1937441792228114</v>
      </c>
      <c r="F1974" s="2">
        <f t="shared" si="185"/>
        <v>0.16173668917986317</v>
      </c>
      <c r="G1974" s="2">
        <f t="shared" si="183"/>
        <v>3.2007490042948228E-2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4.8954000000000004</v>
      </c>
      <c r="C1975" s="2">
        <f t="shared" si="180"/>
        <v>5.4750128074783166</v>
      </c>
      <c r="D1975" s="2">
        <f t="shared" si="182"/>
        <v>5.296543141899595</v>
      </c>
      <c r="E1975" s="2">
        <f t="shared" si="181"/>
        <v>0.17846966557872168</v>
      </c>
      <c r="F1975" s="2">
        <f t="shared" si="185"/>
        <v>0.16508328445963488</v>
      </c>
      <c r="G1975" s="2">
        <f t="shared" si="183"/>
        <v>1.3386381119086799E-2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4.8954000000000004</v>
      </c>
      <c r="C1976" s="2">
        <f t="shared" si="180"/>
        <v>5.4349339140201147</v>
      </c>
      <c r="D1976" s="2">
        <f t="shared" si="182"/>
        <v>5.266828835092217</v>
      </c>
      <c r="E1976" s="2">
        <f t="shared" si="181"/>
        <v>0.16810507892789772</v>
      </c>
      <c r="F1976" s="2">
        <f t="shared" si="185"/>
        <v>0.16568764335328745</v>
      </c>
      <c r="G1976" s="2">
        <f t="shared" si="183"/>
        <v>2.4174355746102716E-3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4.8954000000000004</v>
      </c>
      <c r="C1977" s="2">
        <f t="shared" si="180"/>
        <v>5.4010210041708664</v>
      </c>
      <c r="D1977" s="2">
        <f t="shared" si="182"/>
        <v>5.2393155880483491</v>
      </c>
      <c r="E1977" s="2">
        <f t="shared" si="181"/>
        <v>0.16170541612251732</v>
      </c>
      <c r="F1977" s="2">
        <f t="shared" si="185"/>
        <v>0.16489119790713344</v>
      </c>
      <c r="G1977" s="2">
        <f t="shared" si="183"/>
        <v>-3.1857817846161207E-3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4.6771000000000003</v>
      </c>
      <c r="C1978" s="2">
        <f t="shared" si="180"/>
        <v>5.3452023881445792</v>
      </c>
      <c r="D1978" s="2">
        <f t="shared" si="182"/>
        <v>5.1976699889336571</v>
      </c>
      <c r="E1978" s="2">
        <f t="shared" si="181"/>
        <v>0.14753239921092209</v>
      </c>
      <c r="F1978" s="2">
        <f t="shared" si="185"/>
        <v>0.16141943816789117</v>
      </c>
      <c r="G1978" s="2">
        <f t="shared" si="183"/>
        <v>-1.3887038956969078E-2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4.8785999999999996</v>
      </c>
      <c r="C1979" s="2">
        <f t="shared" si="180"/>
        <v>5.2992635591992592</v>
      </c>
      <c r="D1979" s="2">
        <f t="shared" si="182"/>
        <v>5.1740351749385711</v>
      </c>
      <c r="E1979" s="2">
        <f t="shared" si="181"/>
        <v>0.12522838426068805</v>
      </c>
      <c r="F1979" s="2">
        <f t="shared" si="185"/>
        <v>0.15418122738645057</v>
      </c>
      <c r="G1979" s="2">
        <f t="shared" si="183"/>
        <v>-2.8952843125762517E-2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5.0970000000000004</v>
      </c>
      <c r="C1980" s="2">
        <f t="shared" si="180"/>
        <v>5.260392242399373</v>
      </c>
      <c r="D1980" s="2">
        <f t="shared" si="182"/>
        <v>5.1683288656838622</v>
      </c>
      <c r="E1980" s="2">
        <f t="shared" si="181"/>
        <v>9.2063376715510792E-2</v>
      </c>
      <c r="F1980" s="2">
        <f t="shared" si="185"/>
        <v>0.14175765725226261</v>
      </c>
      <c r="G1980" s="2">
        <f t="shared" si="183"/>
        <v>-4.9694280536751817E-2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5.3236999999999997</v>
      </c>
      <c r="C1981" s="2">
        <f t="shared" si="180"/>
        <v>5.2275011281840849</v>
      </c>
      <c r="D1981" s="2">
        <f t="shared" si="182"/>
        <v>5.1798378385961685</v>
      </c>
      <c r="E1981" s="2">
        <f t="shared" si="181"/>
        <v>4.7663289587916324E-2</v>
      </c>
      <c r="F1981" s="2">
        <f t="shared" si="185"/>
        <v>0.12293878371939335</v>
      </c>
      <c r="G1981" s="2">
        <f t="shared" si="183"/>
        <v>-7.5275494131477022E-2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5.5587999999999997</v>
      </c>
      <c r="C1982" s="2">
        <f t="shared" si="180"/>
        <v>5.199670185386533</v>
      </c>
      <c r="D1982" s="2">
        <f t="shared" si="182"/>
        <v>5.2079091098112675</v>
      </c>
      <c r="E1982" s="2">
        <f t="shared" si="181"/>
        <v>-8.2389244247345061E-3</v>
      </c>
      <c r="F1982" s="2">
        <f t="shared" si="185"/>
        <v>9.670324209056777E-2</v>
      </c>
      <c r="G1982" s="2">
        <f t="shared" si="183"/>
        <v>-0.10494216651530228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5.8022999999999998</v>
      </c>
      <c r="C1983" s="2">
        <f t="shared" si="180"/>
        <v>5.1528593876347584</v>
      </c>
      <c r="D1983" s="2">
        <f t="shared" si="182"/>
        <v>5.2519380646400631</v>
      </c>
      <c r="E1983" s="2">
        <f t="shared" si="181"/>
        <v>-9.9078677005304705E-2</v>
      </c>
      <c r="F1983" s="2">
        <f t="shared" si="185"/>
        <v>5.7546858271393282E-2</v>
      </c>
      <c r="G1983" s="2">
        <f t="shared" si="183"/>
        <v>-0.15662553527669798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5.8022999999999998</v>
      </c>
      <c r="C1984" s="2">
        <f t="shared" si="180"/>
        <v>5.1132502510755646</v>
      </c>
      <c r="D1984" s="2">
        <f t="shared" si="182"/>
        <v>5.2927056154074661</v>
      </c>
      <c r="E1984" s="2">
        <f t="shared" si="181"/>
        <v>-0.17945536433190146</v>
      </c>
      <c r="F1984" s="2">
        <f t="shared" si="185"/>
        <v>1.0146413750734336E-2</v>
      </c>
      <c r="G1984" s="2">
        <f t="shared" si="183"/>
        <v>-0.18960177808263579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5.9535</v>
      </c>
      <c r="C1985" s="2">
        <f t="shared" si="180"/>
        <v>5.0797348278331702</v>
      </c>
      <c r="D1985" s="2">
        <f t="shared" si="182"/>
        <v>5.3416533475995056</v>
      </c>
      <c r="E1985" s="2">
        <f t="shared" si="181"/>
        <v>-0.2619185197663354</v>
      </c>
      <c r="F1985" s="2">
        <f t="shared" si="185"/>
        <v>-4.4266572952679613E-2</v>
      </c>
      <c r="G1985" s="2">
        <f t="shared" si="183"/>
        <v>-0.21765194681365579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5.9535</v>
      </c>
      <c r="C1986" s="2">
        <f t="shared" si="180"/>
        <v>5.0513756235511442</v>
      </c>
      <c r="D1986" s="2">
        <f t="shared" si="182"/>
        <v>5.386975321851394</v>
      </c>
      <c r="E1986" s="2">
        <f t="shared" si="181"/>
        <v>-0.33559969830024983</v>
      </c>
      <c r="F1986" s="2">
        <f t="shared" si="185"/>
        <v>-0.10253319802219366</v>
      </c>
      <c r="G1986" s="2">
        <f t="shared" si="183"/>
        <v>-0.23306650027805617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5.9535</v>
      </c>
      <c r="C1987" s="2">
        <f t="shared" si="180"/>
        <v>5.0273793737740453</v>
      </c>
      <c r="D1987" s="2">
        <f t="shared" si="182"/>
        <v>5.4289401128253649</v>
      </c>
      <c r="E1987" s="2">
        <f t="shared" si="181"/>
        <v>-0.40156073905131962</v>
      </c>
      <c r="F1987" s="2">
        <f t="shared" si="185"/>
        <v>-0.16233870622801885</v>
      </c>
      <c r="G1987" s="2">
        <f t="shared" si="183"/>
        <v>-0.23922203282330076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5.6931000000000003</v>
      </c>
      <c r="C1988" s="2">
        <f t="shared" si="180"/>
        <v>4.9734902393472691</v>
      </c>
      <c r="D1988" s="2">
        <f t="shared" si="182"/>
        <v>5.4485075118753379</v>
      </c>
      <c r="E1988" s="2">
        <f t="shared" si="181"/>
        <v>-0.4750172725280688</v>
      </c>
      <c r="F1988" s="2">
        <f t="shared" si="185"/>
        <v>-0.22487441948802886</v>
      </c>
      <c r="G1988" s="2">
        <f t="shared" si="183"/>
        <v>-0.25014285304003991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5.9451000000000001</v>
      </c>
      <c r="C1989" s="2">
        <f t="shared" si="180"/>
        <v>4.9588917409861502</v>
      </c>
      <c r="D1989" s="2">
        <f t="shared" si="182"/>
        <v>5.4852921406253135</v>
      </c>
      <c r="E1989" s="2">
        <f t="shared" si="181"/>
        <v>-0.5264003996391633</v>
      </c>
      <c r="F1989" s="2">
        <f t="shared" si="185"/>
        <v>-0.28517961551825577</v>
      </c>
      <c r="G1989" s="2">
        <f t="shared" si="183"/>
        <v>-0.24122078412090753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5.9451000000000001</v>
      </c>
      <c r="C1990" s="2">
        <f t="shared" si="180"/>
        <v>4.9801391654498195</v>
      </c>
      <c r="D1990" s="2">
        <f t="shared" si="182"/>
        <v>5.5193519820604759</v>
      </c>
      <c r="E1990" s="2">
        <f t="shared" si="181"/>
        <v>-0.53921281661065645</v>
      </c>
      <c r="F1990" s="2">
        <f t="shared" si="185"/>
        <v>-0.33598625573673591</v>
      </c>
      <c r="G1990" s="2">
        <f t="shared" si="183"/>
        <v>-0.20322656087392055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5.9451000000000001</v>
      </c>
      <c r="C1991" s="2">
        <f t="shared" si="180"/>
        <v>5.0329946784575395</v>
      </c>
      <c r="D1991" s="2">
        <f t="shared" si="182"/>
        <v>5.550888872278219</v>
      </c>
      <c r="E1991" s="2">
        <f t="shared" si="181"/>
        <v>-0.51789419382067958</v>
      </c>
      <c r="F1991" s="2">
        <f t="shared" si="185"/>
        <v>-0.37236784335352469</v>
      </c>
      <c r="G1991" s="2">
        <f t="shared" si="183"/>
        <v>-0.1455263504671549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5.9367000000000001</v>
      </c>
      <c r="C1992" s="2">
        <f t="shared" si="180"/>
        <v>5.1138878048486873</v>
      </c>
      <c r="D1992" s="2">
        <f t="shared" si="182"/>
        <v>5.5794674743316843</v>
      </c>
      <c r="E1992" s="2">
        <f t="shared" si="181"/>
        <v>-0.46557966948299701</v>
      </c>
      <c r="F1992" s="2">
        <f t="shared" si="185"/>
        <v>-0.39101020857941915</v>
      </c>
      <c r="G1992" s="2">
        <f t="shared" si="183"/>
        <v>-7.4569460903577856E-2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5.9367000000000001</v>
      </c>
      <c r="C1993" s="2">
        <f t="shared" si="180"/>
        <v>5.2197973733335052</v>
      </c>
      <c r="D1993" s="2">
        <f t="shared" si="182"/>
        <v>5.6059291428997078</v>
      </c>
      <c r="E1993" s="2">
        <f t="shared" si="181"/>
        <v>-0.38613176956620254</v>
      </c>
      <c r="F1993" s="2">
        <f t="shared" si="185"/>
        <v>-0.39003452077677586</v>
      </c>
      <c r="G1993" s="2">
        <f t="shared" si="183"/>
        <v>3.9027512105733186E-3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5.9367000000000001</v>
      </c>
      <c r="C1994" s="2">
        <f t="shared" si="180"/>
        <v>5.3094131620514275</v>
      </c>
      <c r="D1994" s="2">
        <f t="shared" si="182"/>
        <v>5.6304306878700991</v>
      </c>
      <c r="E1994" s="2">
        <f t="shared" si="181"/>
        <v>-0.3210175258186716</v>
      </c>
      <c r="F1994" s="2">
        <f t="shared" si="185"/>
        <v>-0.37623112178515505</v>
      </c>
      <c r="G1994" s="2">
        <f t="shared" si="183"/>
        <v>5.5213595966483453E-2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5.9367000000000001</v>
      </c>
      <c r="C1995" s="2">
        <f t="shared" si="180"/>
        <v>5.4085034448127463</v>
      </c>
      <c r="D1995" s="2">
        <f t="shared" si="182"/>
        <v>5.653117303583425</v>
      </c>
      <c r="E1995" s="2">
        <f t="shared" si="181"/>
        <v>-0.24461385877067876</v>
      </c>
      <c r="F1995" s="2">
        <f t="shared" si="185"/>
        <v>-0.3499076691822598</v>
      </c>
      <c r="G1995" s="2">
        <f t="shared" si="183"/>
        <v>0.10529381041158103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5.9618000000000002</v>
      </c>
      <c r="C1996" s="2">
        <f t="shared" si="180"/>
        <v>5.4923490686877088</v>
      </c>
      <c r="D1996" s="2">
        <f t="shared" si="182"/>
        <v>5.6759826885031712</v>
      </c>
      <c r="E1996" s="2">
        <f t="shared" si="181"/>
        <v>-0.18363361981546245</v>
      </c>
      <c r="F1996" s="2">
        <f t="shared" si="185"/>
        <v>-0.31665285930890036</v>
      </c>
      <c r="G1996" s="2">
        <f t="shared" si="183"/>
        <v>0.13301923949343791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5.9618000000000002</v>
      </c>
      <c r="C1997" s="2">
        <f t="shared" si="180"/>
        <v>5.5632953658126771</v>
      </c>
      <c r="D1997" s="2">
        <f t="shared" si="182"/>
        <v>5.6971543412066401</v>
      </c>
      <c r="E1997" s="2">
        <f t="shared" si="181"/>
        <v>-0.13385897539396296</v>
      </c>
      <c r="F1997" s="2">
        <f t="shared" si="185"/>
        <v>-0.28009408252591289</v>
      </c>
      <c r="G1997" s="2">
        <f t="shared" si="183"/>
        <v>0.14623510713194993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5.9618000000000002</v>
      </c>
      <c r="C1998" s="2">
        <f t="shared" si="180"/>
        <v>5.5832653095338038</v>
      </c>
      <c r="D1998" s="2">
        <f t="shared" si="182"/>
        <v>5.716757723339482</v>
      </c>
      <c r="E1998" s="2">
        <f t="shared" si="181"/>
        <v>-0.13349241380567811</v>
      </c>
      <c r="F1998" s="2">
        <f t="shared" si="185"/>
        <v>-0.25077374878186598</v>
      </c>
      <c r="G1998" s="2">
        <f t="shared" si="183"/>
        <v>0.11728133497618787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5.9618000000000002</v>
      </c>
      <c r="C1999" s="2">
        <f t="shared" ref="C1999:C2062" si="186">$C$4*B1989+C1998*(1-$C$4)</f>
        <v>5.6389321849901419</v>
      </c>
      <c r="D1999" s="2">
        <f t="shared" si="182"/>
        <v>5.7349090030921133</v>
      </c>
      <c r="E1999" s="2">
        <f t="shared" si="181"/>
        <v>-9.597681810197134E-2</v>
      </c>
      <c r="F1999" s="2">
        <f t="shared" si="185"/>
        <v>-0.21981436264588705</v>
      </c>
      <c r="G1999" s="2">
        <f t="shared" si="183"/>
        <v>0.12383754454391571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5.9618000000000002</v>
      </c>
      <c r="C2000" s="2">
        <f t="shared" si="186"/>
        <v>5.6860349257608895</v>
      </c>
      <c r="D2000" s="2">
        <f t="shared" si="182"/>
        <v>5.7517157436038087</v>
      </c>
      <c r="E2000" s="2">
        <f t="shared" si="181"/>
        <v>-6.5680817842919126E-2</v>
      </c>
      <c r="F2000" s="2">
        <f t="shared" si="185"/>
        <v>-0.18898765368529347</v>
      </c>
      <c r="G2000" s="2">
        <f t="shared" si="183"/>
        <v>0.12330683584237434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5.9618000000000002</v>
      </c>
      <c r="C2001" s="2">
        <f t="shared" si="186"/>
        <v>5.7258910910284451</v>
      </c>
      <c r="D2001" s="2">
        <f t="shared" si="182"/>
        <v>5.7672775403738976</v>
      </c>
      <c r="E2001" s="2">
        <f t="shared" si="181"/>
        <v>-4.1386449345452547E-2</v>
      </c>
      <c r="F2001" s="2">
        <f t="shared" si="185"/>
        <v>-0.15946741281732529</v>
      </c>
      <c r="G2001" s="2">
        <f t="shared" si="183"/>
        <v>0.11808096347187275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6.2138</v>
      </c>
      <c r="C2002" s="2">
        <f t="shared" si="186"/>
        <v>5.7583232308702232</v>
      </c>
      <c r="D2002" s="2">
        <f t="shared" si="182"/>
        <v>5.8003532781239793</v>
      </c>
      <c r="E2002" s="2">
        <f t="shared" si="181"/>
        <v>-4.2030047253756031E-2</v>
      </c>
      <c r="F2002" s="2">
        <f t="shared" si="185"/>
        <v>-0.13597993970461145</v>
      </c>
      <c r="G2002" s="2">
        <f t="shared" si="183"/>
        <v>9.3949892450855416E-2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6.2138</v>
      </c>
      <c r="C2003" s="2">
        <f t="shared" si="186"/>
        <v>5.7857658107363434</v>
      </c>
      <c r="D2003" s="2">
        <f t="shared" si="182"/>
        <v>5.8309789612259069</v>
      </c>
      <c r="E2003" s="2">
        <f t="shared" si="181"/>
        <v>-4.5213150489563425E-2</v>
      </c>
      <c r="F2003" s="2">
        <f t="shared" si="185"/>
        <v>-0.11782658186160185</v>
      </c>
      <c r="G2003" s="2">
        <f t="shared" si="183"/>
        <v>7.261343137203842E-2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6.4908999999999999</v>
      </c>
      <c r="C2004" s="2">
        <f t="shared" si="186"/>
        <v>5.8089864552384451</v>
      </c>
      <c r="D2004" s="2">
        <f t="shared" si="182"/>
        <v>5.8798620011350984</v>
      </c>
      <c r="E2004" s="2">
        <f t="shared" si="181"/>
        <v>-7.0875545896653236E-2</v>
      </c>
      <c r="F2004" s="2">
        <f t="shared" si="185"/>
        <v>-0.10843637466861214</v>
      </c>
      <c r="G2004" s="2">
        <f t="shared" si="183"/>
        <v>3.7560828771958904E-2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6.7763999999999998</v>
      </c>
      <c r="C2005" s="2">
        <f t="shared" si="186"/>
        <v>5.8286346928940684</v>
      </c>
      <c r="D2005" s="2">
        <f t="shared" si="182"/>
        <v>5.9462722232732386</v>
      </c>
      <c r="E2005" s="2">
        <f t="shared" si="181"/>
        <v>-0.11763753037917013</v>
      </c>
      <c r="F2005" s="2">
        <f t="shared" si="185"/>
        <v>-0.11027660581072374</v>
      </c>
      <c r="G2005" s="2">
        <f t="shared" si="183"/>
        <v>-7.360924568446392E-3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7.0785999999999998</v>
      </c>
      <c r="C2006" s="2">
        <f t="shared" si="186"/>
        <v>5.8491216632180585</v>
      </c>
      <c r="D2006" s="2">
        <f t="shared" si="182"/>
        <v>6.0301483548826278</v>
      </c>
      <c r="E2006" s="2">
        <f t="shared" si="181"/>
        <v>-0.18102669166456931</v>
      </c>
      <c r="F2006" s="2">
        <f t="shared" si="185"/>
        <v>-0.12442662298149285</v>
      </c>
      <c r="G2006" s="2">
        <f t="shared" si="183"/>
        <v>-5.660006868307646E-2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7.0785999999999998</v>
      </c>
      <c r="C2007" s="2">
        <f t="shared" si="186"/>
        <v>5.866456791953742</v>
      </c>
      <c r="D2007" s="2">
        <f t="shared" si="182"/>
        <v>6.1078114397061363</v>
      </c>
      <c r="E2007" s="2">
        <f t="shared" si="181"/>
        <v>-0.24135464775239424</v>
      </c>
      <c r="F2007" s="2">
        <f t="shared" si="185"/>
        <v>-0.14781222793567311</v>
      </c>
      <c r="G2007" s="2">
        <f t="shared" si="183"/>
        <v>-9.3542419816721123E-2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7.0785999999999998</v>
      </c>
      <c r="C2008" s="2">
        <f t="shared" si="186"/>
        <v>5.8811249778070129</v>
      </c>
      <c r="D2008" s="2">
        <f t="shared" si="182"/>
        <v>6.179721703431607</v>
      </c>
      <c r="E2008" s="2">
        <f t="shared" si="181"/>
        <v>-0.29859672562459405</v>
      </c>
      <c r="F2008" s="2">
        <f t="shared" si="185"/>
        <v>-0.17796912747345731</v>
      </c>
      <c r="G2008" s="2">
        <f t="shared" si="183"/>
        <v>-0.12062759815113674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7.0785999999999998</v>
      </c>
      <c r="C2009" s="2">
        <f t="shared" si="186"/>
        <v>5.8935365196828569</v>
      </c>
      <c r="D2009" s="2">
        <f t="shared" si="182"/>
        <v>6.2463052809551911</v>
      </c>
      <c r="E2009" s="2">
        <f t="shared" si="181"/>
        <v>-0.35276876127233425</v>
      </c>
      <c r="F2009" s="2">
        <f t="shared" si="185"/>
        <v>-0.21292905423323272</v>
      </c>
      <c r="G2009" s="2">
        <f t="shared" si="183"/>
        <v>-0.13983970703910154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6.9695</v>
      </c>
      <c r="C2010" s="2">
        <f t="shared" si="186"/>
        <v>5.9040385935778019</v>
      </c>
      <c r="D2010" s="2">
        <f t="shared" si="182"/>
        <v>6.2998752601436951</v>
      </c>
      <c r="E2010" s="2">
        <f t="shared" si="181"/>
        <v>-0.39583666656589322</v>
      </c>
      <c r="F2010" s="2">
        <f t="shared" si="185"/>
        <v>-0.24951057669976484</v>
      </c>
      <c r="G2010" s="2">
        <f t="shared" si="183"/>
        <v>-0.14632608986612838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6.9695</v>
      </c>
      <c r="C2011" s="2">
        <f t="shared" si="186"/>
        <v>5.9129249637966019</v>
      </c>
      <c r="D2011" s="2">
        <f t="shared" si="182"/>
        <v>6.3494770927256434</v>
      </c>
      <c r="E2011" s="2">
        <f t="shared" si="181"/>
        <v>-0.43655212892904149</v>
      </c>
      <c r="F2011" s="2">
        <f t="shared" si="185"/>
        <v>-0.28691888714562019</v>
      </c>
      <c r="G2011" s="2">
        <f t="shared" si="183"/>
        <v>-0.1496332417834213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6.9695</v>
      </c>
      <c r="C2012" s="2">
        <f t="shared" si="186"/>
        <v>5.9592134309048168</v>
      </c>
      <c r="D2012" s="2">
        <f t="shared" si="182"/>
        <v>6.3954047154867064</v>
      </c>
      <c r="E2012" s="2">
        <f t="shared" ref="E2012:E2075" si="187">C2012-D2012</f>
        <v>-0.4361912845818896</v>
      </c>
      <c r="F2012" s="2">
        <f t="shared" si="185"/>
        <v>-0.31677336663287409</v>
      </c>
      <c r="G2012" s="2">
        <f t="shared" si="183"/>
        <v>-0.11941791794901552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7.2801999999999998</v>
      </c>
      <c r="C2013" s="2">
        <f t="shared" si="186"/>
        <v>5.9983805953809988</v>
      </c>
      <c r="D2013" s="2">
        <f t="shared" ref="D2013:D2076" si="188">$D$4*B2013+(1-$D$4)*D2012</f>
        <v>6.4609451069321358</v>
      </c>
      <c r="E2013" s="2">
        <f t="shared" si="187"/>
        <v>-0.46256451155113698</v>
      </c>
      <c r="F2013" s="2">
        <f t="shared" si="185"/>
        <v>-0.3459315956165267</v>
      </c>
      <c r="G2013" s="2">
        <f t="shared" si="183"/>
        <v>-0.11663291593461028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7.2801999999999998</v>
      </c>
      <c r="C2014" s="2">
        <f t="shared" si="186"/>
        <v>6.0741528114762291</v>
      </c>
      <c r="D2014" s="2">
        <f t="shared" si="188"/>
        <v>6.5216306545667919</v>
      </c>
      <c r="E2014" s="2">
        <f t="shared" si="187"/>
        <v>-0.44747784309056282</v>
      </c>
      <c r="F2014" s="2">
        <f t="shared" si="185"/>
        <v>-0.36624084511133398</v>
      </c>
      <c r="G2014" s="2">
        <f t="shared" si="183"/>
        <v>-8.1236997979228842E-2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7.2801999999999998</v>
      </c>
      <c r="C2015" s="2">
        <f t="shared" si="186"/>
        <v>6.182190840479886</v>
      </c>
      <c r="D2015" s="2">
        <f t="shared" si="188"/>
        <v>6.5778209764507327</v>
      </c>
      <c r="E2015" s="2">
        <f t="shared" si="187"/>
        <v>-0.39563013597084673</v>
      </c>
      <c r="F2015" s="2">
        <f t="shared" si="185"/>
        <v>-0.37211870328323654</v>
      </c>
      <c r="G2015" s="2">
        <f t="shared" si="183"/>
        <v>-2.351143268761019E-2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7.2801999999999998</v>
      </c>
      <c r="C2016" s="2">
        <f t="shared" si="186"/>
        <v>6.3200999419445187</v>
      </c>
      <c r="D2016" s="2">
        <f t="shared" si="188"/>
        <v>6.6298490522691971</v>
      </c>
      <c r="E2016" s="2">
        <f t="shared" si="187"/>
        <v>-0.30974911032467833</v>
      </c>
      <c r="F2016" s="2">
        <f t="shared" si="185"/>
        <v>-0.35964478469152489</v>
      </c>
      <c r="G2016" s="2">
        <f t="shared" si="183"/>
        <v>4.9895674366846554E-2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7.2801999999999998</v>
      </c>
      <c r="C2017" s="2">
        <f t="shared" si="186"/>
        <v>6.4367922585684392</v>
      </c>
      <c r="D2017" s="2">
        <f t="shared" si="188"/>
        <v>6.6780231965455528</v>
      </c>
      <c r="E2017" s="2">
        <f t="shared" si="187"/>
        <v>-0.24123093797711359</v>
      </c>
      <c r="F2017" s="2">
        <f t="shared" si="185"/>
        <v>-0.33596201534864262</v>
      </c>
      <c r="G2017" s="2">
        <f t="shared" si="183"/>
        <v>9.4731077371529027E-2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7.2801999999999998</v>
      </c>
      <c r="C2018" s="2">
        <f t="shared" si="186"/>
        <v>6.5355319110963714</v>
      </c>
      <c r="D2018" s="2">
        <f t="shared" si="188"/>
        <v>6.7226288856903267</v>
      </c>
      <c r="E2018" s="2">
        <f t="shared" si="187"/>
        <v>-0.18709697459395525</v>
      </c>
      <c r="F2018" s="2">
        <f t="shared" si="185"/>
        <v>-0.30618900719770514</v>
      </c>
      <c r="G2018" s="2">
        <f t="shared" si="183"/>
        <v>0.1190920326037499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7.6077000000000004</v>
      </c>
      <c r="C2019" s="2">
        <f t="shared" si="186"/>
        <v>6.6190808478507757</v>
      </c>
      <c r="D2019" s="2">
        <f t="shared" si="188"/>
        <v>6.7881897089725243</v>
      </c>
      <c r="E2019" s="2">
        <f t="shared" si="187"/>
        <v>-0.16910886112174861</v>
      </c>
      <c r="F2019" s="2">
        <f t="shared" si="185"/>
        <v>-0.27877297798251383</v>
      </c>
      <c r="G2019" s="2">
        <f t="shared" si="183"/>
        <v>0.10966411686076522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7.6077000000000004</v>
      </c>
      <c r="C2020" s="2">
        <f t="shared" si="186"/>
        <v>6.6729914866429638</v>
      </c>
      <c r="D2020" s="2">
        <f t="shared" si="188"/>
        <v>6.8488941749745589</v>
      </c>
      <c r="E2020" s="2">
        <f t="shared" si="187"/>
        <v>-0.17590268833159506</v>
      </c>
      <c r="F2020" s="2">
        <f t="shared" si="185"/>
        <v>-0.25819892005233008</v>
      </c>
      <c r="G2020" s="2">
        <f t="shared" ref="G2020:G2083" si="189">E2020-F2020</f>
        <v>8.2296231720735025E-2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7.6077000000000004</v>
      </c>
      <c r="C2021" s="2">
        <f t="shared" si="186"/>
        <v>6.7186081810055844</v>
      </c>
      <c r="D2021" s="2">
        <f t="shared" si="188"/>
        <v>6.9051020138653323</v>
      </c>
      <c r="E2021" s="2">
        <f t="shared" si="187"/>
        <v>-0.18649383285974785</v>
      </c>
      <c r="F2021" s="2">
        <f t="shared" ref="F2021:F2084" si="191">(E2021*(2/(10)))+((1-(2/10))*F2020)</f>
        <v>-0.24385790261381365</v>
      </c>
      <c r="G2021" s="2">
        <f t="shared" si="189"/>
        <v>5.73640697540658E-2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7.6077000000000004</v>
      </c>
      <c r="C2022" s="2">
        <f t="shared" si="186"/>
        <v>6.7572069223893401</v>
      </c>
      <c r="D2022" s="2">
        <f t="shared" si="188"/>
        <v>6.9571463091345667</v>
      </c>
      <c r="E2022" s="2">
        <f t="shared" si="187"/>
        <v>-0.1999393867452266</v>
      </c>
      <c r="F2022" s="2">
        <f t="shared" si="191"/>
        <v>-0.23507419944009625</v>
      </c>
      <c r="G2022" s="2">
        <f t="shared" si="189"/>
        <v>3.5134812694869649E-2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7.6077000000000004</v>
      </c>
      <c r="C2023" s="2">
        <f t="shared" si="186"/>
        <v>6.8376673958679035</v>
      </c>
      <c r="D2023" s="2">
        <f t="shared" si="188"/>
        <v>7.0053354714208949</v>
      </c>
      <c r="E2023" s="2">
        <f t="shared" si="187"/>
        <v>-0.16766807555299135</v>
      </c>
      <c r="F2023" s="2">
        <f t="shared" si="191"/>
        <v>-0.22159297466267527</v>
      </c>
      <c r="G2023" s="2">
        <f t="shared" si="189"/>
        <v>5.3924899109683927E-2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7.6077000000000004</v>
      </c>
      <c r="C2024" s="2">
        <f t="shared" si="186"/>
        <v>6.9057493349651491</v>
      </c>
      <c r="D2024" s="2">
        <f t="shared" si="188"/>
        <v>7.0499550661304582</v>
      </c>
      <c r="E2024" s="2">
        <f t="shared" si="187"/>
        <v>-0.1442057311653091</v>
      </c>
      <c r="F2024" s="2">
        <f t="shared" si="191"/>
        <v>-0.20611552596320207</v>
      </c>
      <c r="G2024" s="2">
        <f t="shared" si="189"/>
        <v>6.1909794797892964E-2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7.6077000000000004</v>
      </c>
      <c r="C2025" s="2">
        <f t="shared" si="186"/>
        <v>6.963357129585896</v>
      </c>
      <c r="D2025" s="2">
        <f t="shared" si="188"/>
        <v>7.0912695056763502</v>
      </c>
      <c r="E2025" s="2">
        <f t="shared" si="187"/>
        <v>-0.12791237609045414</v>
      </c>
      <c r="F2025" s="2">
        <f t="shared" si="191"/>
        <v>-0.19047489598865247</v>
      </c>
      <c r="G2025" s="2">
        <f t="shared" si="189"/>
        <v>6.2562519898198332E-2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7.6077000000000004</v>
      </c>
      <c r="C2026" s="2">
        <f t="shared" si="186"/>
        <v>7.0121021865726814</v>
      </c>
      <c r="D2026" s="2">
        <f t="shared" si="188"/>
        <v>7.1295236163669902</v>
      </c>
      <c r="E2026" s="2">
        <f t="shared" si="187"/>
        <v>-0.11742142979430881</v>
      </c>
      <c r="F2026" s="2">
        <f t="shared" si="191"/>
        <v>-0.17586420274978376</v>
      </c>
      <c r="G2026" s="2">
        <f t="shared" si="189"/>
        <v>5.8442772955474953E-2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7.6077000000000004</v>
      </c>
      <c r="C2027" s="2">
        <f t="shared" si="186"/>
        <v>7.0533480040230376</v>
      </c>
      <c r="D2027" s="2">
        <f t="shared" si="188"/>
        <v>7.164944089228694</v>
      </c>
      <c r="E2027" s="2">
        <f t="shared" si="187"/>
        <v>-0.11159608520565634</v>
      </c>
      <c r="F2027" s="2">
        <f t="shared" si="191"/>
        <v>-0.16301057924095827</v>
      </c>
      <c r="G2027" s="2">
        <f t="shared" si="189"/>
        <v>5.1414494035301933E-2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7.6077000000000004</v>
      </c>
      <c r="C2028" s="2">
        <f t="shared" si="186"/>
        <v>7.0882483110964163</v>
      </c>
      <c r="D2028" s="2">
        <f t="shared" si="188"/>
        <v>7.1977408233599016</v>
      </c>
      <c r="E2028" s="2">
        <f t="shared" si="187"/>
        <v>-0.10949251226348533</v>
      </c>
      <c r="F2028" s="2">
        <f t="shared" si="191"/>
        <v>-0.15230696584546369</v>
      </c>
      <c r="G2028" s="2">
        <f t="shared" si="189"/>
        <v>4.2814453581978357E-2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7.6077000000000004</v>
      </c>
      <c r="C2029" s="2">
        <f t="shared" si="186"/>
        <v>7.1681639555431218</v>
      </c>
      <c r="D2029" s="2">
        <f t="shared" si="188"/>
        <v>7.2281081697776868</v>
      </c>
      <c r="E2029" s="2">
        <f t="shared" si="187"/>
        <v>-5.9944214234564974E-2</v>
      </c>
      <c r="F2029" s="2">
        <f t="shared" si="191"/>
        <v>-0.13383441552328396</v>
      </c>
      <c r="G2029" s="2">
        <f t="shared" si="189"/>
        <v>7.3890201288718982E-2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7.6077000000000004</v>
      </c>
      <c r="C2030" s="2">
        <f t="shared" si="186"/>
        <v>7.2357848854595641</v>
      </c>
      <c r="D2030" s="2">
        <f t="shared" si="188"/>
        <v>7.2562260831274878</v>
      </c>
      <c r="E2030" s="2">
        <f t="shared" si="187"/>
        <v>-2.0441197667923738E-2</v>
      </c>
      <c r="F2030" s="2">
        <f t="shared" si="191"/>
        <v>-0.11115577195221192</v>
      </c>
      <c r="G2030" s="2">
        <f t="shared" si="189"/>
        <v>9.0714574284288182E-2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7.6077000000000004</v>
      </c>
      <c r="C2031" s="2">
        <f t="shared" si="186"/>
        <v>7.2930025953888613</v>
      </c>
      <c r="D2031" s="2">
        <f t="shared" si="188"/>
        <v>7.2822611880810069</v>
      </c>
      <c r="E2031" s="2">
        <f t="shared" si="187"/>
        <v>1.0741407307854445E-2</v>
      </c>
      <c r="F2031" s="2">
        <f t="shared" si="191"/>
        <v>-8.6776336100198651E-2</v>
      </c>
      <c r="G2031" s="2">
        <f t="shared" si="189"/>
        <v>9.7517743408053095E-2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7.6077000000000004</v>
      </c>
      <c r="C2032" s="2">
        <f t="shared" si="186"/>
        <v>7.3414175807136512</v>
      </c>
      <c r="D2032" s="2">
        <f t="shared" si="188"/>
        <v>7.3063677667416727</v>
      </c>
      <c r="E2032" s="2">
        <f t="shared" si="187"/>
        <v>3.5049813971978594E-2</v>
      </c>
      <c r="F2032" s="2">
        <f t="shared" si="191"/>
        <v>-6.2411106085763203E-2</v>
      </c>
      <c r="G2032" s="2">
        <f t="shared" si="189"/>
        <v>9.746092005774179E-2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7.6077000000000004</v>
      </c>
      <c r="C2033" s="2">
        <f t="shared" si="186"/>
        <v>7.382384106757705</v>
      </c>
      <c r="D2033" s="2">
        <f t="shared" si="188"/>
        <v>7.3286886729089558</v>
      </c>
      <c r="E2033" s="2">
        <f t="shared" si="187"/>
        <v>5.3695433848749197E-2</v>
      </c>
      <c r="F2033" s="2">
        <f t="shared" si="191"/>
        <v>-3.9189798098860723E-2</v>
      </c>
      <c r="G2033" s="2">
        <f t="shared" si="189"/>
        <v>9.288523194760992E-2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7.6077000000000004</v>
      </c>
      <c r="C2034" s="2">
        <f t="shared" si="186"/>
        <v>7.4170480903334433</v>
      </c>
      <c r="D2034" s="2">
        <f t="shared" si="188"/>
        <v>7.349356178619403</v>
      </c>
      <c r="E2034" s="2">
        <f t="shared" si="187"/>
        <v>6.7691911714040209E-2</v>
      </c>
      <c r="F2034" s="2">
        <f t="shared" si="191"/>
        <v>-1.7813456136280541E-2</v>
      </c>
      <c r="G2034" s="2">
        <f t="shared" si="189"/>
        <v>8.5505367850320757E-2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7.6077000000000004</v>
      </c>
      <c r="C2035" s="2">
        <f t="shared" si="186"/>
        <v>7.446379153359068</v>
      </c>
      <c r="D2035" s="2">
        <f t="shared" si="188"/>
        <v>7.3684927579809285</v>
      </c>
      <c r="E2035" s="2">
        <f t="shared" si="187"/>
        <v>7.7886395378139461E-2</v>
      </c>
      <c r="F2035" s="2">
        <f t="shared" si="191"/>
        <v>1.3265141666034593E-3</v>
      </c>
      <c r="G2035" s="2">
        <f t="shared" si="189"/>
        <v>7.6559881211536007E-2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7.6077000000000004</v>
      </c>
      <c r="C2036" s="2">
        <f t="shared" si="186"/>
        <v>7.4711977451499809</v>
      </c>
      <c r="D2036" s="2">
        <f t="shared" si="188"/>
        <v>7.3862118129453043</v>
      </c>
      <c r="E2036" s="2">
        <f t="shared" si="187"/>
        <v>8.4985932204676651E-2</v>
      </c>
      <c r="F2036" s="2">
        <f t="shared" si="191"/>
        <v>1.80583977742181E-2</v>
      </c>
      <c r="G2036" s="2">
        <f t="shared" si="189"/>
        <v>6.6927534430458555E-2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7.6077000000000004</v>
      </c>
      <c r="C2037" s="2">
        <f t="shared" si="186"/>
        <v>7.4921980920499838</v>
      </c>
      <c r="D2037" s="2">
        <f t="shared" si="188"/>
        <v>7.4026183453197261</v>
      </c>
      <c r="E2037" s="2">
        <f t="shared" si="187"/>
        <v>8.9579746730257703E-2</v>
      </c>
      <c r="F2037" s="2">
        <f t="shared" si="191"/>
        <v>3.2362667565426023E-2</v>
      </c>
      <c r="G2037" s="2">
        <f t="shared" si="189"/>
        <v>5.721707916483168E-2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7.6077000000000004</v>
      </c>
      <c r="C2038" s="2">
        <f t="shared" si="186"/>
        <v>7.5099676163499858</v>
      </c>
      <c r="D2038" s="2">
        <f t="shared" si="188"/>
        <v>7.417809578999746</v>
      </c>
      <c r="E2038" s="2">
        <f t="shared" si="187"/>
        <v>9.2158037350239752E-2</v>
      </c>
      <c r="F2038" s="2">
        <f t="shared" si="191"/>
        <v>4.4321741522388769E-2</v>
      </c>
      <c r="G2038" s="2">
        <f t="shared" si="189"/>
        <v>4.7836295827850983E-2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7.6077000000000004</v>
      </c>
      <c r="C2039" s="2">
        <f t="shared" si="186"/>
        <v>7.5250033676807568</v>
      </c>
      <c r="D2039" s="2">
        <f t="shared" si="188"/>
        <v>7.4318755361108755</v>
      </c>
      <c r="E2039" s="2">
        <f t="shared" si="187"/>
        <v>9.3127831569881359E-2</v>
      </c>
      <c r="F2039" s="2">
        <f t="shared" si="191"/>
        <v>5.4082959531887291E-2</v>
      </c>
      <c r="G2039" s="2">
        <f t="shared" si="189"/>
        <v>3.9044872037994068E-2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7.6077000000000004</v>
      </c>
      <c r="C2040" s="2">
        <f t="shared" si="186"/>
        <v>7.5377259264991014</v>
      </c>
      <c r="D2040" s="2">
        <f t="shared" si="188"/>
        <v>7.4448995704730327</v>
      </c>
      <c r="E2040" s="2">
        <f t="shared" si="187"/>
        <v>9.2826356026068702E-2</v>
      </c>
      <c r="F2040" s="2">
        <f t="shared" si="191"/>
        <v>6.1831638830723581E-2</v>
      </c>
      <c r="G2040" s="2">
        <f t="shared" si="189"/>
        <v>3.099471719534512E-2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7.6077000000000004</v>
      </c>
      <c r="C2041" s="2">
        <f t="shared" si="186"/>
        <v>7.5484911685761631</v>
      </c>
      <c r="D2041" s="2">
        <f t="shared" si="188"/>
        <v>7.4569588615491043</v>
      </c>
      <c r="E2041" s="2">
        <f t="shared" si="187"/>
        <v>9.1532307027058835E-2</v>
      </c>
      <c r="F2041" s="2">
        <f t="shared" si="191"/>
        <v>6.7771772469990638E-2</v>
      </c>
      <c r="G2041" s="2">
        <f t="shared" si="189"/>
        <v>2.3760534557068197E-2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7.6077000000000004</v>
      </c>
      <c r="C2042" s="2">
        <f t="shared" si="186"/>
        <v>7.5576002195644456</v>
      </c>
      <c r="D2042" s="2">
        <f t="shared" si="188"/>
        <v>7.4681248718047257</v>
      </c>
      <c r="E2042" s="2">
        <f t="shared" si="187"/>
        <v>8.9475347759719881E-2</v>
      </c>
      <c r="F2042" s="2">
        <f t="shared" si="191"/>
        <v>7.2112487527936489E-2</v>
      </c>
      <c r="G2042" s="2">
        <f t="shared" si="189"/>
        <v>1.7362860231783392E-2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7.6077000000000004</v>
      </c>
      <c r="C2043" s="2">
        <f t="shared" si="186"/>
        <v>7.5653078780929928</v>
      </c>
      <c r="D2043" s="2">
        <f t="shared" si="188"/>
        <v>7.4784637701895607</v>
      </c>
      <c r="E2043" s="2">
        <f t="shared" si="187"/>
        <v>8.6844107903432111E-2</v>
      </c>
      <c r="F2043" s="2">
        <f t="shared" si="191"/>
        <v>7.5058811603035624E-2</v>
      </c>
      <c r="G2043" s="2">
        <f t="shared" si="189"/>
        <v>1.1785296300396486E-2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7.6077000000000004</v>
      </c>
      <c r="C2044" s="2">
        <f t="shared" si="186"/>
        <v>7.5718297430017625</v>
      </c>
      <c r="D2044" s="2">
        <f t="shared" si="188"/>
        <v>7.4880368242495932</v>
      </c>
      <c r="E2044" s="2">
        <f t="shared" si="187"/>
        <v>8.3792918752169321E-2</v>
      </c>
      <c r="F2044" s="2">
        <f t="shared" si="191"/>
        <v>7.6805633032862364E-2</v>
      </c>
      <c r="G2044" s="2">
        <f t="shared" si="189"/>
        <v>6.9872857193069571E-3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7.6077000000000004</v>
      </c>
      <c r="C2045" s="2">
        <f t="shared" si="186"/>
        <v>7.577348244078415</v>
      </c>
      <c r="D2045" s="2">
        <f t="shared" si="188"/>
        <v>7.4969007631940672</v>
      </c>
      <c r="E2045" s="2">
        <f t="shared" si="187"/>
        <v>8.0447480884347833E-2</v>
      </c>
      <c r="F2045" s="2">
        <f t="shared" si="191"/>
        <v>7.7534002603159458E-2</v>
      </c>
      <c r="G2045" s="2">
        <f t="shared" si="189"/>
        <v>2.9134782811883753E-3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7.6077000000000004</v>
      </c>
      <c r="C2046" s="2">
        <f t="shared" si="186"/>
        <v>7.5820177449894288</v>
      </c>
      <c r="D2046" s="2">
        <f t="shared" si="188"/>
        <v>7.5051081140685802</v>
      </c>
      <c r="E2046" s="2">
        <f t="shared" si="187"/>
        <v>7.6909630920848571E-2</v>
      </c>
      <c r="F2046" s="2">
        <f t="shared" si="191"/>
        <v>7.7409128266697283E-2</v>
      </c>
      <c r="G2046" s="2">
        <f t="shared" si="189"/>
        <v>-4.994973458487123E-4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7.6077000000000004</v>
      </c>
      <c r="C2047" s="2">
        <f t="shared" si="186"/>
        <v>7.5859688611449005</v>
      </c>
      <c r="D2047" s="2">
        <f t="shared" si="188"/>
        <v>7.5127075130264629</v>
      </c>
      <c r="E2047" s="2">
        <f t="shared" si="187"/>
        <v>7.3261348118437652E-2</v>
      </c>
      <c r="F2047" s="2">
        <f t="shared" si="191"/>
        <v>7.6579572237045354E-2</v>
      </c>
      <c r="G2047" s="2">
        <f t="shared" si="189"/>
        <v>-3.3182241186077016E-3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7.6077000000000004</v>
      </c>
      <c r="C2048" s="2">
        <f t="shared" si="186"/>
        <v>7.5893121132764545</v>
      </c>
      <c r="D2048" s="2">
        <f t="shared" si="188"/>
        <v>7.5197439935430213</v>
      </c>
      <c r="E2048" s="2">
        <f t="shared" si="187"/>
        <v>6.9568119733433242E-2</v>
      </c>
      <c r="F2048" s="2">
        <f t="shared" si="191"/>
        <v>7.5177281736322932E-2</v>
      </c>
      <c r="G2048" s="2">
        <f t="shared" si="189"/>
        <v>-5.6091620028896894E-3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7.6077000000000004</v>
      </c>
      <c r="C2049" s="2">
        <f t="shared" si="186"/>
        <v>7.5921410189262311</v>
      </c>
      <c r="D2049" s="2">
        <f t="shared" si="188"/>
        <v>7.5262592532805748</v>
      </c>
      <c r="E2049" s="2">
        <f t="shared" si="187"/>
        <v>6.5881765645656287E-2</v>
      </c>
      <c r="F2049" s="2">
        <f t="shared" si="191"/>
        <v>7.3318178518189614E-2</v>
      </c>
      <c r="G2049" s="2">
        <f t="shared" si="189"/>
        <v>-7.4364128725333267E-3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7.6077000000000004</v>
      </c>
      <c r="C2050" s="2">
        <f t="shared" si="186"/>
        <v>7.594534708322195</v>
      </c>
      <c r="D2050" s="2">
        <f t="shared" si="188"/>
        <v>7.532291901185717</v>
      </c>
      <c r="E2050" s="2">
        <f t="shared" si="187"/>
        <v>6.2242807136478007E-2</v>
      </c>
      <c r="F2050" s="2">
        <f t="shared" si="191"/>
        <v>7.1103104241847292E-2</v>
      </c>
      <c r="G2050" s="2">
        <f t="shared" si="189"/>
        <v>-8.8602971053692858E-3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7.6077000000000004</v>
      </c>
      <c r="C2051" s="2">
        <f t="shared" si="186"/>
        <v>7.5965601378110872</v>
      </c>
      <c r="D2051" s="2">
        <f t="shared" si="188"/>
        <v>7.5378776862830712</v>
      </c>
      <c r="E2051" s="2">
        <f t="shared" si="187"/>
        <v>5.8682451528015989E-2</v>
      </c>
      <c r="F2051" s="2">
        <f t="shared" si="191"/>
        <v>6.8618973699081043E-2</v>
      </c>
      <c r="G2051" s="2">
        <f t="shared" si="189"/>
        <v>-9.9365221710650542E-3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7.6077000000000004</v>
      </c>
      <c r="C2052" s="2">
        <f t="shared" si="186"/>
        <v>7.5982739627632281</v>
      </c>
      <c r="D2052" s="2">
        <f t="shared" si="188"/>
        <v>7.5430497095213616</v>
      </c>
      <c r="E2052" s="2">
        <f t="shared" si="187"/>
        <v>5.5224253241866528E-2</v>
      </c>
      <c r="F2052" s="2">
        <f t="shared" si="191"/>
        <v>6.5940029607638145E-2</v>
      </c>
      <c r="G2052" s="2">
        <f t="shared" si="189"/>
        <v>-1.0715776365771618E-2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7.2717999999999998</v>
      </c>
      <c r="C2053" s="2">
        <f t="shared" si="186"/>
        <v>7.5997241223381167</v>
      </c>
      <c r="D2053" s="2">
        <f t="shared" si="188"/>
        <v>7.5229571384457055</v>
      </c>
      <c r="E2053" s="2">
        <f t="shared" si="187"/>
        <v>7.6766983892411211E-2</v>
      </c>
      <c r="F2053" s="2">
        <f t="shared" si="191"/>
        <v>6.8105420464592753E-2</v>
      </c>
      <c r="G2053" s="2">
        <f t="shared" si="189"/>
        <v>8.6615634278184583E-3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6.9527000000000001</v>
      </c>
      <c r="C2054" s="2">
        <f t="shared" si="186"/>
        <v>7.6009511804399441</v>
      </c>
      <c r="D2054" s="2">
        <f t="shared" si="188"/>
        <v>7.4807158689312088</v>
      </c>
      <c r="E2054" s="2">
        <f t="shared" si="187"/>
        <v>0.12023531150873534</v>
      </c>
      <c r="F2054" s="2">
        <f t="shared" si="191"/>
        <v>7.8531398673421279E-2</v>
      </c>
      <c r="G2054" s="2">
        <f t="shared" si="189"/>
        <v>4.1703912835314064E-2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6.7176</v>
      </c>
      <c r="C2055" s="2">
        <f t="shared" si="186"/>
        <v>7.6019894603722609</v>
      </c>
      <c r="D2055" s="2">
        <f t="shared" si="188"/>
        <v>7.4241887675288973</v>
      </c>
      <c r="E2055" s="2">
        <f t="shared" si="187"/>
        <v>0.17780069284336353</v>
      </c>
      <c r="F2055" s="2">
        <f t="shared" si="191"/>
        <v>9.8385257507409729E-2</v>
      </c>
      <c r="G2055" s="2">
        <f t="shared" si="189"/>
        <v>7.9415435335953799E-2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6.7176</v>
      </c>
      <c r="C2056" s="2">
        <f t="shared" si="186"/>
        <v>7.6028680049303752</v>
      </c>
      <c r="D2056" s="2">
        <f t="shared" si="188"/>
        <v>7.3718488588230535</v>
      </c>
      <c r="E2056" s="2">
        <f t="shared" si="187"/>
        <v>0.23101914610732166</v>
      </c>
      <c r="F2056" s="2">
        <f t="shared" si="191"/>
        <v>0.12491203522739212</v>
      </c>
      <c r="G2056" s="2">
        <f t="shared" si="189"/>
        <v>0.10610711087992954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6.7176</v>
      </c>
      <c r="C2057" s="2">
        <f t="shared" si="186"/>
        <v>7.6036113887872396</v>
      </c>
      <c r="D2057" s="2">
        <f t="shared" si="188"/>
        <v>7.3233859803917163</v>
      </c>
      <c r="E2057" s="2">
        <f t="shared" si="187"/>
        <v>0.28022540839552335</v>
      </c>
      <c r="F2057" s="2">
        <f t="shared" si="191"/>
        <v>0.15597470986101836</v>
      </c>
      <c r="G2057" s="2">
        <f t="shared" si="189"/>
        <v>0.12425069853450499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7.0198999999999998</v>
      </c>
      <c r="C2058" s="2">
        <f t="shared" si="186"/>
        <v>7.6042404058968955</v>
      </c>
      <c r="D2058" s="2">
        <f t="shared" si="188"/>
        <v>7.3009055373997374</v>
      </c>
      <c r="E2058" s="2">
        <f t="shared" si="187"/>
        <v>0.30333486849715818</v>
      </c>
      <c r="F2058" s="2">
        <f t="shared" si="191"/>
        <v>0.18544674158824631</v>
      </c>
      <c r="G2058" s="2">
        <f t="shared" si="189"/>
        <v>0.11788812690891187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7.0198999999999998</v>
      </c>
      <c r="C2059" s="2">
        <f t="shared" si="186"/>
        <v>7.6047726511435272</v>
      </c>
      <c r="D2059" s="2">
        <f t="shared" si="188"/>
        <v>7.2800903124071645</v>
      </c>
      <c r="E2059" s="2">
        <f t="shared" si="187"/>
        <v>0.32468233873636265</v>
      </c>
      <c r="F2059" s="2">
        <f t="shared" si="191"/>
        <v>0.21329386101786957</v>
      </c>
      <c r="G2059" s="2">
        <f t="shared" si="189"/>
        <v>0.11138847771849308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7.0198999999999998</v>
      </c>
      <c r="C2060" s="2">
        <f t="shared" si="186"/>
        <v>7.6052230125060607</v>
      </c>
      <c r="D2060" s="2">
        <f t="shared" si="188"/>
        <v>7.2608169559325599</v>
      </c>
      <c r="E2060" s="2">
        <f t="shared" si="187"/>
        <v>0.34440605657350076</v>
      </c>
      <c r="F2060" s="2">
        <f t="shared" si="191"/>
        <v>0.23951630012899583</v>
      </c>
      <c r="G2060" s="2">
        <f t="shared" si="189"/>
        <v>0.10488975644450493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7.0198999999999998</v>
      </c>
      <c r="C2061" s="2">
        <f t="shared" si="186"/>
        <v>7.6056040875051281</v>
      </c>
      <c r="D2061" s="2">
        <f t="shared" si="188"/>
        <v>7.2429712554931118</v>
      </c>
      <c r="E2061" s="2">
        <f t="shared" si="187"/>
        <v>0.36263283201201624</v>
      </c>
      <c r="F2061" s="2">
        <f t="shared" si="191"/>
        <v>0.26413960650559992</v>
      </c>
      <c r="G2061" s="2">
        <f t="shared" si="189"/>
        <v>9.8493225506416315E-2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7.0198999999999998</v>
      </c>
      <c r="C2062" s="2">
        <f t="shared" si="186"/>
        <v>7.6059265355812613</v>
      </c>
      <c r="D2062" s="2">
        <f t="shared" si="188"/>
        <v>7.2264474587899183</v>
      </c>
      <c r="E2062" s="2">
        <f t="shared" si="187"/>
        <v>0.37947907679134296</v>
      </c>
      <c r="F2062" s="2">
        <f t="shared" si="191"/>
        <v>0.28720750056274857</v>
      </c>
      <c r="G2062" s="2">
        <f t="shared" si="189"/>
        <v>9.2271576228594387E-2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7.3305999999999996</v>
      </c>
      <c r="C2063" s="2">
        <f t="shared" ref="C2063:C2126" si="192">$C$4*B2053+C2062*(1-$C$4)</f>
        <v>7.5545224531841448</v>
      </c>
      <c r="D2063" s="2">
        <f t="shared" si="188"/>
        <v>7.2341624618425175</v>
      </c>
      <c r="E2063" s="2">
        <f t="shared" si="187"/>
        <v>0.32035999134162729</v>
      </c>
      <c r="F2063" s="2">
        <f t="shared" si="191"/>
        <v>0.29383799871852434</v>
      </c>
      <c r="G2063" s="2">
        <f t="shared" si="189"/>
        <v>2.6521992623102952E-2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7.5993000000000004</v>
      </c>
      <c r="C2064" s="2">
        <f t="shared" si="192"/>
        <v>7.4619343834635075</v>
      </c>
      <c r="D2064" s="2">
        <f t="shared" si="188"/>
        <v>7.2612096868912204</v>
      </c>
      <c r="E2064" s="2">
        <f t="shared" si="187"/>
        <v>0.20072469657228709</v>
      </c>
      <c r="F2064" s="2">
        <f t="shared" si="191"/>
        <v>0.27521533828927691</v>
      </c>
      <c r="G2064" s="2">
        <f t="shared" si="189"/>
        <v>-7.4490641716989825E-2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7.5993000000000004</v>
      </c>
      <c r="C2065" s="2">
        <f t="shared" si="192"/>
        <v>7.3474214013921983</v>
      </c>
      <c r="D2065" s="2">
        <f t="shared" si="188"/>
        <v>7.2862534137881667</v>
      </c>
      <c r="E2065" s="2">
        <f t="shared" si="187"/>
        <v>6.1167987604031637E-2</v>
      </c>
      <c r="F2065" s="2">
        <f t="shared" si="191"/>
        <v>0.23240586815222786</v>
      </c>
      <c r="G2065" s="2">
        <f t="shared" si="189"/>
        <v>-0.17123788054819622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7.5993000000000004</v>
      </c>
      <c r="C2066" s="2">
        <f t="shared" si="192"/>
        <v>7.2505258011780143</v>
      </c>
      <c r="D2066" s="2">
        <f t="shared" si="188"/>
        <v>7.3094420498038577</v>
      </c>
      <c r="E2066" s="2">
        <f t="shared" si="187"/>
        <v>-5.8916248625843437E-2</v>
      </c>
      <c r="F2066" s="2">
        <f t="shared" si="191"/>
        <v>0.17414144479661359</v>
      </c>
      <c r="G2066" s="2">
        <f t="shared" si="189"/>
        <v>-0.23305769342245702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7.5993000000000004</v>
      </c>
      <c r="C2067" s="2">
        <f t="shared" si="192"/>
        <v>7.168537216381397</v>
      </c>
      <c r="D2067" s="2">
        <f t="shared" si="188"/>
        <v>7.330913009077646</v>
      </c>
      <c r="E2067" s="2">
        <f t="shared" si="187"/>
        <v>-0.16237579269624902</v>
      </c>
      <c r="F2067" s="2">
        <f t="shared" si="191"/>
        <v>0.10683799729804105</v>
      </c>
      <c r="G2067" s="2">
        <f t="shared" si="189"/>
        <v>-0.26921378999429008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7.5993000000000004</v>
      </c>
      <c r="C2068" s="2">
        <f t="shared" si="192"/>
        <v>7.1456699523227201</v>
      </c>
      <c r="D2068" s="2">
        <f t="shared" si="188"/>
        <v>7.3507935269237468</v>
      </c>
      <c r="E2068" s="2">
        <f t="shared" si="187"/>
        <v>-0.2051235746010267</v>
      </c>
      <c r="F2068" s="2">
        <f t="shared" si="191"/>
        <v>4.4445682918227508E-2</v>
      </c>
      <c r="G2068" s="2">
        <f t="shared" si="189"/>
        <v>-0.24956925751925421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7.5993000000000004</v>
      </c>
      <c r="C2069" s="2">
        <f t="shared" si="192"/>
        <v>7.1263207288884551</v>
      </c>
      <c r="D2069" s="2">
        <f t="shared" si="188"/>
        <v>7.369201413818284</v>
      </c>
      <c r="E2069" s="2">
        <f t="shared" si="187"/>
        <v>-0.24288068492982884</v>
      </c>
      <c r="F2069" s="2">
        <f t="shared" si="191"/>
        <v>-1.3019590651383764E-2</v>
      </c>
      <c r="G2069" s="2">
        <f t="shared" si="189"/>
        <v>-0.22986109427844509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7.5993000000000004</v>
      </c>
      <c r="C2070" s="2">
        <f t="shared" si="192"/>
        <v>7.1099483090594617</v>
      </c>
      <c r="D2070" s="2">
        <f t="shared" si="188"/>
        <v>7.386245753535448</v>
      </c>
      <c r="E2070" s="2">
        <f t="shared" si="187"/>
        <v>-0.27629744447598625</v>
      </c>
      <c r="F2070" s="2">
        <f t="shared" si="191"/>
        <v>-6.5675161416304265E-2</v>
      </c>
      <c r="G2070" s="2">
        <f t="shared" si="189"/>
        <v>-0.210622283059682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7.5993000000000004</v>
      </c>
      <c r="C2071" s="2">
        <f t="shared" si="192"/>
        <v>7.0960947230503137</v>
      </c>
      <c r="D2071" s="2">
        <f t="shared" si="188"/>
        <v>7.4020275495698593</v>
      </c>
      <c r="E2071" s="2">
        <f t="shared" si="187"/>
        <v>-0.30593282651954556</v>
      </c>
      <c r="F2071" s="2">
        <f t="shared" si="191"/>
        <v>-0.11372669443695253</v>
      </c>
      <c r="G2071" s="2">
        <f t="shared" si="189"/>
        <v>-0.19220613208259302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7.5993000000000004</v>
      </c>
      <c r="C2072" s="2">
        <f t="shared" si="192"/>
        <v>7.0843724579656495</v>
      </c>
      <c r="D2072" s="2">
        <f t="shared" si="188"/>
        <v>7.4166403236757956</v>
      </c>
      <c r="E2072" s="2">
        <f t="shared" si="187"/>
        <v>-0.3322678657101461</v>
      </c>
      <c r="F2072" s="2">
        <f t="shared" si="191"/>
        <v>-0.15743492869159126</v>
      </c>
      <c r="G2072" s="2">
        <f t="shared" si="189"/>
        <v>-0.17483293701855485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7.5572999999999997</v>
      </c>
      <c r="C2073" s="2">
        <f t="shared" si="192"/>
        <v>7.1222536182786262</v>
      </c>
      <c r="D2073" s="2">
        <f t="shared" si="188"/>
        <v>7.42705955895907</v>
      </c>
      <c r="E2073" s="2">
        <f t="shared" si="187"/>
        <v>-0.30480594068044375</v>
      </c>
      <c r="F2073" s="2">
        <f t="shared" si="191"/>
        <v>-0.18690913108936177</v>
      </c>
      <c r="G2073" s="2">
        <f t="shared" si="189"/>
        <v>-0.11789680959108198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7.5572999999999997</v>
      </c>
      <c r="C2074" s="2">
        <f t="shared" si="192"/>
        <v>7.1956453693126843</v>
      </c>
      <c r="D2074" s="2">
        <f t="shared" si="188"/>
        <v>7.4367069990361756</v>
      </c>
      <c r="E2074" s="2">
        <f t="shared" si="187"/>
        <v>-0.24106162972349132</v>
      </c>
      <c r="F2074" s="2">
        <f t="shared" si="191"/>
        <v>-0.1977396308161877</v>
      </c>
      <c r="G2074" s="2">
        <f t="shared" si="189"/>
        <v>-4.3321998907303622E-2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7.2214</v>
      </c>
      <c r="C2075" s="2">
        <f t="shared" si="192"/>
        <v>7.2577460817261183</v>
      </c>
      <c r="D2075" s="2">
        <f t="shared" si="188"/>
        <v>7.4207583324409025</v>
      </c>
      <c r="E2075" s="2">
        <f t="shared" si="187"/>
        <v>-0.1630122507147842</v>
      </c>
      <c r="F2075" s="2">
        <f t="shared" si="191"/>
        <v>-0.19079415479590703</v>
      </c>
      <c r="G2075" s="2">
        <f t="shared" si="189"/>
        <v>2.7781904081122827E-2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7.2214</v>
      </c>
      <c r="C2076" s="2">
        <f t="shared" si="192"/>
        <v>7.3102928383836385</v>
      </c>
      <c r="D2076" s="2">
        <f t="shared" si="188"/>
        <v>7.4059910485563911</v>
      </c>
      <c r="E2076" s="2">
        <f t="shared" ref="E2076:E2139" si="193">C2076-D2076</f>
        <v>-9.5698210172752596E-2</v>
      </c>
      <c r="F2076" s="2">
        <f t="shared" si="191"/>
        <v>-0.17177496587127614</v>
      </c>
      <c r="G2076" s="2">
        <f t="shared" si="189"/>
        <v>7.607675569852354E-2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7.2214</v>
      </c>
      <c r="C2077" s="2">
        <f t="shared" si="192"/>
        <v>7.3547554786323097</v>
      </c>
      <c r="D2077" s="2">
        <f t="shared" ref="D2077:D2140" si="194">$D$4*B2077+(1-$D$4)*D2076</f>
        <v>7.3923176375522139</v>
      </c>
      <c r="E2077" s="2">
        <f t="shared" si="193"/>
        <v>-3.7562158919904221E-2</v>
      </c>
      <c r="F2077" s="2">
        <f t="shared" si="191"/>
        <v>-0.14493240448100175</v>
      </c>
      <c r="G2077" s="2">
        <f t="shared" si="189"/>
        <v>0.10737024556109753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7.2214</v>
      </c>
      <c r="C2078" s="2">
        <f t="shared" si="192"/>
        <v>7.3923777126888783</v>
      </c>
      <c r="D2078" s="2">
        <f t="shared" si="194"/>
        <v>7.3796570718076051</v>
      </c>
      <c r="E2078" s="2">
        <f t="shared" si="193"/>
        <v>1.2720640881273226E-2</v>
      </c>
      <c r="F2078" s="2">
        <f t="shared" si="191"/>
        <v>-0.11340179540854677</v>
      </c>
      <c r="G2078" s="2">
        <f t="shared" si="189"/>
        <v>0.12612243628982001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7.2214</v>
      </c>
      <c r="C2079" s="2">
        <f t="shared" si="192"/>
        <v>7.4242119107367426</v>
      </c>
      <c r="D2079" s="2">
        <f t="shared" si="194"/>
        <v>7.3679343257477825</v>
      </c>
      <c r="E2079" s="2">
        <f t="shared" si="193"/>
        <v>5.6277584988960072E-2</v>
      </c>
      <c r="F2079" s="2">
        <f t="shared" si="191"/>
        <v>-7.9465919329045398E-2</v>
      </c>
      <c r="G2079" s="2">
        <f t="shared" si="189"/>
        <v>0.13574350431800547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7.2214</v>
      </c>
      <c r="C2080" s="2">
        <f t="shared" si="192"/>
        <v>7.4511485398541666</v>
      </c>
      <c r="D2080" s="2">
        <f t="shared" si="194"/>
        <v>7.357079931247946</v>
      </c>
      <c r="E2080" s="2">
        <f t="shared" si="193"/>
        <v>9.4068608606220572E-2</v>
      </c>
      <c r="F2080" s="2">
        <f t="shared" si="191"/>
        <v>-4.4759013741992204E-2</v>
      </c>
      <c r="G2080" s="2">
        <f t="shared" si="189"/>
        <v>0.13882762234821278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7.2214</v>
      </c>
      <c r="C2081" s="2">
        <f t="shared" si="192"/>
        <v>7.4739410721842958</v>
      </c>
      <c r="D2081" s="2">
        <f t="shared" si="194"/>
        <v>7.3470295659703204</v>
      </c>
      <c r="E2081" s="2">
        <f t="shared" si="193"/>
        <v>0.1269115062139754</v>
      </c>
      <c r="F2081" s="2">
        <f t="shared" si="191"/>
        <v>-1.042490975079868E-2</v>
      </c>
      <c r="G2081" s="2">
        <f t="shared" si="189"/>
        <v>0.13733641596477408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7.2214</v>
      </c>
      <c r="C2082" s="2">
        <f t="shared" si="192"/>
        <v>7.4932270610790201</v>
      </c>
      <c r="D2082" s="2">
        <f t="shared" si="194"/>
        <v>7.3377236721947412</v>
      </c>
      <c r="E2082" s="2">
        <f t="shared" si="193"/>
        <v>0.15550338888427895</v>
      </c>
      <c r="F2082" s="2">
        <f t="shared" si="191"/>
        <v>2.2760749976216847E-2</v>
      </c>
      <c r="G2082" s="2">
        <f t="shared" si="189"/>
        <v>0.13274263890806209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7.2214</v>
      </c>
      <c r="C2083" s="2">
        <f t="shared" si="192"/>
        <v>7.5030844362976321</v>
      </c>
      <c r="D2083" s="2">
        <f t="shared" si="194"/>
        <v>7.3291071038840192</v>
      </c>
      <c r="E2083" s="2">
        <f t="shared" si="193"/>
        <v>0.17397733241361291</v>
      </c>
      <c r="F2083" s="2">
        <f t="shared" si="191"/>
        <v>5.3004066463696056E-2</v>
      </c>
      <c r="G2083" s="2">
        <f t="shared" si="189"/>
        <v>0.12097326594991685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7.2214</v>
      </c>
      <c r="C2084" s="2">
        <f t="shared" si="192"/>
        <v>7.5114252922518423</v>
      </c>
      <c r="D2084" s="2">
        <f t="shared" si="194"/>
        <v>7.3211287998926098</v>
      </c>
      <c r="E2084" s="2">
        <f t="shared" si="193"/>
        <v>0.19029649235923252</v>
      </c>
      <c r="F2084" s="2">
        <f t="shared" si="191"/>
        <v>8.0462551642803359E-2</v>
      </c>
      <c r="G2084" s="2">
        <f t="shared" ref="G2084:G2147" si="195">E2084-F2084</f>
        <v>0.10983394071642916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7.2214</v>
      </c>
      <c r="C2085" s="2">
        <f t="shared" si="192"/>
        <v>7.4668060165207892</v>
      </c>
      <c r="D2085" s="2">
        <f t="shared" si="194"/>
        <v>7.3137414813820456</v>
      </c>
      <c r="E2085" s="2">
        <f t="shared" si="193"/>
        <v>0.15306453513874363</v>
      </c>
      <c r="F2085" s="2">
        <f t="shared" ref="F2085:F2148" si="197">(E2085*(2/(10)))+((1-(2/10))*F2084)</f>
        <v>9.4982948341991419E-2</v>
      </c>
      <c r="G2085" s="2">
        <f t="shared" si="195"/>
        <v>5.808158679675221E-2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7.5404999999999998</v>
      </c>
      <c r="C2086" s="2">
        <f t="shared" si="192"/>
        <v>7.4290512447483605</v>
      </c>
      <c r="D2086" s="2">
        <f t="shared" si="194"/>
        <v>7.3305384086870795</v>
      </c>
      <c r="E2086" s="2">
        <f t="shared" si="193"/>
        <v>9.8512836061281028E-2</v>
      </c>
      <c r="F2086" s="2">
        <f t="shared" si="197"/>
        <v>9.5688925885849346E-2</v>
      </c>
      <c r="G2086" s="2">
        <f t="shared" si="195"/>
        <v>2.823910175431682E-3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7.5404999999999998</v>
      </c>
      <c r="C2087" s="2">
        <f t="shared" si="192"/>
        <v>7.3971048994024589</v>
      </c>
      <c r="D2087" s="2">
        <f t="shared" si="194"/>
        <v>7.3460911191547034</v>
      </c>
      <c r="E2087" s="2">
        <f t="shared" si="193"/>
        <v>5.1013780247755491E-2</v>
      </c>
      <c r="F2087" s="2">
        <f t="shared" si="197"/>
        <v>8.6753896758230586E-2</v>
      </c>
      <c r="G2087" s="2">
        <f t="shared" si="195"/>
        <v>-3.5740116510475095E-2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7.5404999999999998</v>
      </c>
      <c r="C2088" s="2">
        <f t="shared" si="192"/>
        <v>7.3700733764174648</v>
      </c>
      <c r="D2088" s="2">
        <f t="shared" si="194"/>
        <v>7.3604917769950955</v>
      </c>
      <c r="E2088" s="2">
        <f t="shared" si="193"/>
        <v>9.5815994223693579E-3</v>
      </c>
      <c r="F2088" s="2">
        <f t="shared" si="197"/>
        <v>7.1319437291058344E-2</v>
      </c>
      <c r="G2088" s="2">
        <f t="shared" si="195"/>
        <v>-6.1737837868688986E-2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7.5404999999999998</v>
      </c>
      <c r="C2089" s="2">
        <f t="shared" si="192"/>
        <v>7.3472005492763168</v>
      </c>
      <c r="D2089" s="2">
        <f t="shared" si="194"/>
        <v>7.3738257194399033</v>
      </c>
      <c r="E2089" s="2">
        <f t="shared" si="193"/>
        <v>-2.6625170163586453E-2</v>
      </c>
      <c r="F2089" s="2">
        <f t="shared" si="197"/>
        <v>5.1730515800129384E-2</v>
      </c>
      <c r="G2089" s="2">
        <f t="shared" si="195"/>
        <v>-7.8355685963715838E-2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7.5404999999999998</v>
      </c>
      <c r="C2090" s="2">
        <f t="shared" si="192"/>
        <v>7.3278466186184223</v>
      </c>
      <c r="D2090" s="2">
        <f t="shared" si="194"/>
        <v>7.3861719624443545</v>
      </c>
      <c r="E2090" s="2">
        <f t="shared" si="193"/>
        <v>-5.832534382593213E-2</v>
      </c>
      <c r="F2090" s="2">
        <f t="shared" si="197"/>
        <v>2.9719343874917079E-2</v>
      </c>
      <c r="G2090" s="2">
        <f t="shared" si="195"/>
        <v>-8.8044687700849208E-2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7.5404999999999998</v>
      </c>
      <c r="C2091" s="2">
        <f t="shared" si="192"/>
        <v>7.3114702157540501</v>
      </c>
      <c r="D2091" s="2">
        <f t="shared" si="194"/>
        <v>7.3976036689299578</v>
      </c>
      <c r="E2091" s="2">
        <f t="shared" si="193"/>
        <v>-8.6133453175907704E-2</v>
      </c>
      <c r="F2091" s="2">
        <f t="shared" si="197"/>
        <v>6.5487844647521207E-3</v>
      </c>
      <c r="G2091" s="2">
        <f t="shared" si="195"/>
        <v>-9.2682237640659831E-2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7.5404999999999998</v>
      </c>
      <c r="C2092" s="2">
        <f t="shared" si="192"/>
        <v>7.297613259484196</v>
      </c>
      <c r="D2092" s="2">
        <f t="shared" si="194"/>
        <v>7.4081885823425537</v>
      </c>
      <c r="E2092" s="2">
        <f t="shared" si="193"/>
        <v>-0.11057532285835769</v>
      </c>
      <c r="F2092" s="2">
        <f t="shared" si="197"/>
        <v>-1.6876036999869844E-2</v>
      </c>
      <c r="G2092" s="2">
        <f t="shared" si="195"/>
        <v>-9.3699285858487857E-2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7.5404999999999998</v>
      </c>
      <c r="C2093" s="2">
        <f t="shared" si="192"/>
        <v>7.2858881426404736</v>
      </c>
      <c r="D2093" s="2">
        <f t="shared" si="194"/>
        <v>7.4179894280949572</v>
      </c>
      <c r="E2093" s="2">
        <f t="shared" si="193"/>
        <v>-0.13210128545448363</v>
      </c>
      <c r="F2093" s="2">
        <f t="shared" si="197"/>
        <v>-3.9921086690792598E-2</v>
      </c>
      <c r="G2093" s="2">
        <f t="shared" si="195"/>
        <v>-9.2180198763691032E-2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7.5404999999999998</v>
      </c>
      <c r="C2094" s="2">
        <f t="shared" si="192"/>
        <v>7.2759668899265542</v>
      </c>
      <c r="D2094" s="2">
        <f t="shared" si="194"/>
        <v>7.4270642852731088</v>
      </c>
      <c r="E2094" s="2">
        <f t="shared" si="193"/>
        <v>-0.15109739534655464</v>
      </c>
      <c r="F2094" s="2">
        <f t="shared" si="197"/>
        <v>-6.2156348421945007E-2</v>
      </c>
      <c r="G2094" s="2">
        <f t="shared" si="195"/>
        <v>-8.8941046924609635E-2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7.5404999999999998</v>
      </c>
      <c r="C2095" s="2">
        <f t="shared" si="192"/>
        <v>7.2675719837840074</v>
      </c>
      <c r="D2095" s="2">
        <f t="shared" si="194"/>
        <v>7.4354669308084338</v>
      </c>
      <c r="E2095" s="2">
        <f t="shared" si="193"/>
        <v>-0.16789494702442642</v>
      </c>
      <c r="F2095" s="2">
        <f t="shared" si="197"/>
        <v>-8.330406814244129E-2</v>
      </c>
      <c r="G2095" s="2">
        <f t="shared" si="195"/>
        <v>-8.4590878881985132E-2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7.2046000000000001</v>
      </c>
      <c r="C2096" s="2">
        <f t="shared" si="192"/>
        <v>7.3095609093556977</v>
      </c>
      <c r="D2096" s="2">
        <f t="shared" si="194"/>
        <v>7.4183656766744761</v>
      </c>
      <c r="E2096" s="2">
        <f t="shared" si="193"/>
        <v>-0.10880476731877842</v>
      </c>
      <c r="F2096" s="2">
        <f t="shared" si="197"/>
        <v>-8.8404207977708718E-2</v>
      </c>
      <c r="G2096" s="2">
        <f t="shared" si="195"/>
        <v>-2.0400559341069699E-2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7.2046000000000001</v>
      </c>
      <c r="C2097" s="2">
        <f t="shared" si="192"/>
        <v>7.3450900002240509</v>
      </c>
      <c r="D2097" s="2">
        <f t="shared" si="194"/>
        <v>7.4025311821059967</v>
      </c>
      <c r="E2097" s="2">
        <f t="shared" si="193"/>
        <v>-5.7441181881945802E-2</v>
      </c>
      <c r="F2097" s="2">
        <f t="shared" si="197"/>
        <v>-8.2211602758556129E-2</v>
      </c>
      <c r="G2097" s="2">
        <f t="shared" si="195"/>
        <v>2.4770420876610327E-2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7.5236999999999998</v>
      </c>
      <c r="C2098" s="2">
        <f t="shared" si="192"/>
        <v>7.3751530771126586</v>
      </c>
      <c r="D2098" s="2">
        <f t="shared" si="194"/>
        <v>7.4115066500981452</v>
      </c>
      <c r="E2098" s="2">
        <f t="shared" si="193"/>
        <v>-3.6353572985486693E-2</v>
      </c>
      <c r="F2098" s="2">
        <f t="shared" si="197"/>
        <v>-7.3039996803942242E-2</v>
      </c>
      <c r="G2098" s="2">
        <f t="shared" si="195"/>
        <v>3.6686423818455549E-2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7.5236999999999998</v>
      </c>
      <c r="C2099" s="2">
        <f t="shared" si="192"/>
        <v>7.4005910652491718</v>
      </c>
      <c r="D2099" s="2">
        <f t="shared" si="194"/>
        <v>7.4198172686093935</v>
      </c>
      <c r="E2099" s="2">
        <f t="shared" si="193"/>
        <v>-1.9226203360221739E-2</v>
      </c>
      <c r="F2099" s="2">
        <f t="shared" si="197"/>
        <v>-6.2277238115198148E-2</v>
      </c>
      <c r="G2099" s="2">
        <f t="shared" si="195"/>
        <v>4.305103475497641E-2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7.5236999999999998</v>
      </c>
      <c r="C2100" s="2">
        <f t="shared" si="192"/>
        <v>7.4221155167492991</v>
      </c>
      <c r="D2100" s="2">
        <f t="shared" si="194"/>
        <v>7.4275122857494384</v>
      </c>
      <c r="E2100" s="2">
        <f t="shared" si="193"/>
        <v>-5.3967690001393009E-3</v>
      </c>
      <c r="F2100" s="2">
        <f t="shared" si="197"/>
        <v>-5.0901144292186382E-2</v>
      </c>
      <c r="G2100" s="2">
        <f t="shared" si="195"/>
        <v>4.5504375292047081E-2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7.1878000000000002</v>
      </c>
      <c r="C2101" s="2">
        <f t="shared" si="192"/>
        <v>7.4403285141724833</v>
      </c>
      <c r="D2101" s="2">
        <f t="shared" si="194"/>
        <v>7.4097558201383693</v>
      </c>
      <c r="E2101" s="2">
        <f t="shared" si="193"/>
        <v>3.0572694034114001E-2</v>
      </c>
      <c r="F2101" s="2">
        <f t="shared" si="197"/>
        <v>-3.4606376626926311E-2</v>
      </c>
      <c r="G2101" s="2">
        <f t="shared" si="195"/>
        <v>6.5179070661040311E-2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7.1794000000000002</v>
      </c>
      <c r="C2102" s="2">
        <f t="shared" si="192"/>
        <v>7.4557395119921015</v>
      </c>
      <c r="D2102" s="2">
        <f t="shared" si="194"/>
        <v>7.3926924260540456</v>
      </c>
      <c r="E2102" s="2">
        <f t="shared" si="193"/>
        <v>6.3047085938055858E-2</v>
      </c>
      <c r="F2102" s="2">
        <f t="shared" si="197"/>
        <v>-1.5075684113929877E-2</v>
      </c>
      <c r="G2102" s="2">
        <f t="shared" si="195"/>
        <v>7.8122770051985729E-2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7.4733000000000001</v>
      </c>
      <c r="C2103" s="2">
        <f t="shared" si="192"/>
        <v>7.4687795870702391</v>
      </c>
      <c r="D2103" s="2">
        <f t="shared" si="194"/>
        <v>7.3986633574574503</v>
      </c>
      <c r="E2103" s="2">
        <f t="shared" si="193"/>
        <v>7.011622961278885E-2</v>
      </c>
      <c r="F2103" s="2">
        <f t="shared" si="197"/>
        <v>1.9626986314138679E-3</v>
      </c>
      <c r="G2103" s="2">
        <f t="shared" si="195"/>
        <v>6.8153530981374985E-2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7.4733000000000001</v>
      </c>
      <c r="C2104" s="2">
        <f t="shared" si="192"/>
        <v>7.4798134967517402</v>
      </c>
      <c r="D2104" s="2">
        <f t="shared" si="194"/>
        <v>7.4041919976457873</v>
      </c>
      <c r="E2104" s="2">
        <f t="shared" si="193"/>
        <v>7.562149910595295E-2</v>
      </c>
      <c r="F2104" s="2">
        <f t="shared" si="197"/>
        <v>1.6694458726321686E-2</v>
      </c>
      <c r="G2104" s="2">
        <f t="shared" si="195"/>
        <v>5.8927040379631264E-2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7.4733000000000001</v>
      </c>
      <c r="C2105" s="2">
        <f t="shared" si="192"/>
        <v>7.4891498818668563</v>
      </c>
      <c r="D2105" s="2">
        <f t="shared" si="194"/>
        <v>7.4093111089312851</v>
      </c>
      <c r="E2105" s="2">
        <f t="shared" si="193"/>
        <v>7.9838772935571178E-2</v>
      </c>
      <c r="F2105" s="2">
        <f t="shared" si="197"/>
        <v>2.9323321568171586E-2</v>
      </c>
      <c r="G2105" s="2">
        <f t="shared" si="195"/>
        <v>5.0515451367399593E-2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7.4733000000000001</v>
      </c>
      <c r="C2106" s="2">
        <f t="shared" si="192"/>
        <v>7.4453729769642631</v>
      </c>
      <c r="D2106" s="2">
        <f t="shared" si="194"/>
        <v>7.4140510267882274</v>
      </c>
      <c r="E2106" s="2">
        <f t="shared" si="193"/>
        <v>3.1321950176035784E-2</v>
      </c>
      <c r="F2106" s="2">
        <f t="shared" si="197"/>
        <v>2.9723047289744429E-2</v>
      </c>
      <c r="G2106" s="2">
        <f t="shared" si="195"/>
        <v>1.5989028862913555E-3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7.4313000000000002</v>
      </c>
      <c r="C2107" s="2">
        <f t="shared" si="192"/>
        <v>7.4083309805082234</v>
      </c>
      <c r="D2107" s="2">
        <f t="shared" si="194"/>
        <v>7.4153287285076184</v>
      </c>
      <c r="E2107" s="2">
        <f t="shared" si="193"/>
        <v>-6.9977479993950098E-3</v>
      </c>
      <c r="F2107" s="2">
        <f t="shared" si="197"/>
        <v>2.2378888231916545E-2</v>
      </c>
      <c r="G2107" s="2">
        <f t="shared" si="195"/>
        <v>-2.9376636231311554E-2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7.4229000000000003</v>
      </c>
      <c r="C2108" s="2">
        <f t="shared" si="192"/>
        <v>7.426080060430035</v>
      </c>
      <c r="D2108" s="2">
        <f t="shared" si="194"/>
        <v>7.4158895634329793</v>
      </c>
      <c r="E2108" s="2">
        <f t="shared" si="193"/>
        <v>1.0190496997055654E-2</v>
      </c>
      <c r="F2108" s="2">
        <f t="shared" si="197"/>
        <v>1.9941209984944367E-2</v>
      </c>
      <c r="G2108" s="2">
        <f t="shared" si="195"/>
        <v>-9.7507129878887135E-3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7.4061000000000003</v>
      </c>
      <c r="C2109" s="2">
        <f t="shared" si="192"/>
        <v>7.4410985126715676</v>
      </c>
      <c r="D2109" s="2">
        <f t="shared" si="194"/>
        <v>7.4151644105860921</v>
      </c>
      <c r="E2109" s="2">
        <f t="shared" si="193"/>
        <v>2.593410208547553E-2</v>
      </c>
      <c r="F2109" s="2">
        <f t="shared" si="197"/>
        <v>2.11397884050506E-2</v>
      </c>
      <c r="G2109" s="2">
        <f t="shared" si="195"/>
        <v>4.7943136804249296E-3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7.0785999999999998</v>
      </c>
      <c r="C2110" s="2">
        <f t="shared" si="192"/>
        <v>7.4538064337990182</v>
      </c>
      <c r="D2110" s="2">
        <f t="shared" si="194"/>
        <v>7.3902337135056406</v>
      </c>
      <c r="E2110" s="2">
        <f t="shared" si="193"/>
        <v>6.3572720293377571E-2</v>
      </c>
      <c r="F2110" s="2">
        <f t="shared" si="197"/>
        <v>2.9626374782715993E-2</v>
      </c>
      <c r="G2110" s="2">
        <f t="shared" si="195"/>
        <v>3.3946345510661578E-2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7.3893000000000004</v>
      </c>
      <c r="C2111" s="2">
        <f t="shared" si="192"/>
        <v>7.4128823670607078</v>
      </c>
      <c r="D2111" s="2">
        <f t="shared" si="194"/>
        <v>7.3901645495422601</v>
      </c>
      <c r="E2111" s="2">
        <f t="shared" si="193"/>
        <v>2.2717817518447703E-2</v>
      </c>
      <c r="F2111" s="2">
        <f t="shared" si="197"/>
        <v>2.8244663329862339E-2</v>
      </c>
      <c r="G2111" s="2">
        <f t="shared" si="195"/>
        <v>-5.5268458114146359E-3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7.1374000000000004</v>
      </c>
      <c r="C2112" s="2">
        <f t="shared" si="192"/>
        <v>7.376962002897522</v>
      </c>
      <c r="D2112" s="2">
        <f t="shared" si="194"/>
        <v>7.3714412495761668</v>
      </c>
      <c r="E2112" s="2">
        <f t="shared" si="193"/>
        <v>5.5207533213552651E-3</v>
      </c>
      <c r="F2112" s="2">
        <f t="shared" si="197"/>
        <v>2.3699881328160925E-2</v>
      </c>
      <c r="G2112" s="2">
        <f t="shared" si="195"/>
        <v>-1.8179128006805659E-2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7.1374000000000004</v>
      </c>
      <c r="C2113" s="2">
        <f t="shared" si="192"/>
        <v>7.3917832332209805</v>
      </c>
      <c r="D2113" s="2">
        <f t="shared" si="194"/>
        <v>7.3541048607186728</v>
      </c>
      <c r="E2113" s="2">
        <f t="shared" si="193"/>
        <v>3.7678372502307766E-2</v>
      </c>
      <c r="F2113" s="2">
        <f t="shared" si="197"/>
        <v>2.6495579562990295E-2</v>
      </c>
      <c r="G2113" s="2">
        <f t="shared" si="195"/>
        <v>1.1182792939317471E-2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7.1374000000000004</v>
      </c>
      <c r="C2114" s="2">
        <f t="shared" si="192"/>
        <v>7.4043242742639066</v>
      </c>
      <c r="D2114" s="2">
        <f t="shared" si="194"/>
        <v>7.3380526488135853</v>
      </c>
      <c r="E2114" s="2">
        <f t="shared" si="193"/>
        <v>6.6271625450321281E-2</v>
      </c>
      <c r="F2114" s="2">
        <f t="shared" si="197"/>
        <v>3.4450788740456498E-2</v>
      </c>
      <c r="G2114" s="2">
        <f t="shared" si="195"/>
        <v>3.1820836709864783E-2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7.1374000000000004</v>
      </c>
      <c r="C2115" s="2">
        <f t="shared" si="192"/>
        <v>7.4149359243771515</v>
      </c>
      <c r="D2115" s="2">
        <f t="shared" si="194"/>
        <v>7.3231894896422087</v>
      </c>
      <c r="E2115" s="2">
        <f t="shared" si="193"/>
        <v>9.1746434734942817E-2</v>
      </c>
      <c r="F2115" s="2">
        <f t="shared" si="197"/>
        <v>4.5909917939353763E-2</v>
      </c>
      <c r="G2115" s="2">
        <f t="shared" si="195"/>
        <v>4.5836516795589054E-2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6.9695</v>
      </c>
      <c r="C2116" s="2">
        <f t="shared" si="192"/>
        <v>7.4239150129345131</v>
      </c>
      <c r="D2116" s="2">
        <f t="shared" si="194"/>
        <v>7.2969902681872298</v>
      </c>
      <c r="E2116" s="2">
        <f t="shared" si="193"/>
        <v>0.12692474474728321</v>
      </c>
      <c r="F2116" s="2">
        <f t="shared" si="197"/>
        <v>6.2112883300939656E-2</v>
      </c>
      <c r="G2116" s="2">
        <f t="shared" si="195"/>
        <v>6.4811861446343558E-2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6.9695</v>
      </c>
      <c r="C2117" s="2">
        <f t="shared" si="192"/>
        <v>7.4250511647907409</v>
      </c>
      <c r="D2117" s="2">
        <f t="shared" si="194"/>
        <v>7.2727317298029908</v>
      </c>
      <c r="E2117" s="2">
        <f t="shared" si="193"/>
        <v>0.15231943498775014</v>
      </c>
      <c r="F2117" s="2">
        <f t="shared" si="197"/>
        <v>8.0154193638301757E-2</v>
      </c>
      <c r="G2117" s="2">
        <f t="shared" si="195"/>
        <v>7.2165241349448378E-2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6.9695</v>
      </c>
      <c r="C2118" s="2">
        <f t="shared" si="192"/>
        <v>7.424720216361397</v>
      </c>
      <c r="D2118" s="2">
        <f t="shared" si="194"/>
        <v>7.2502701201879542</v>
      </c>
      <c r="E2118" s="2">
        <f t="shared" si="193"/>
        <v>0.17445009617344276</v>
      </c>
      <c r="F2118" s="2">
        <f t="shared" si="197"/>
        <v>9.9013374145329958E-2</v>
      </c>
      <c r="G2118" s="2">
        <f t="shared" si="195"/>
        <v>7.5436722028112801E-2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6.9699</v>
      </c>
      <c r="C2119" s="2">
        <f t="shared" si="192"/>
        <v>7.4218555676904128</v>
      </c>
      <c r="D2119" s="2">
        <f t="shared" si="194"/>
        <v>7.229501963136995</v>
      </c>
      <c r="E2119" s="2">
        <f t="shared" si="193"/>
        <v>0.19235360455341777</v>
      </c>
      <c r="F2119" s="2">
        <f t="shared" si="197"/>
        <v>0.11768142022694753</v>
      </c>
      <c r="G2119" s="2">
        <f t="shared" si="195"/>
        <v>7.4672184326470242E-2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6.9699</v>
      </c>
      <c r="C2120" s="2">
        <f t="shared" si="192"/>
        <v>7.3690470188149648</v>
      </c>
      <c r="D2120" s="2">
        <f t="shared" si="194"/>
        <v>7.2102721880898102</v>
      </c>
      <c r="E2120" s="2">
        <f t="shared" si="193"/>
        <v>0.15877483072515464</v>
      </c>
      <c r="F2120" s="2">
        <f t="shared" si="197"/>
        <v>0.12590010232658894</v>
      </c>
      <c r="G2120" s="2">
        <f t="shared" si="195"/>
        <v>3.28747283985657E-2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6.9699</v>
      </c>
      <c r="C2121" s="2">
        <f t="shared" si="192"/>
        <v>7.3721628620742017</v>
      </c>
      <c r="D2121" s="2">
        <f t="shared" si="194"/>
        <v>7.1924668408238981</v>
      </c>
      <c r="E2121" s="2">
        <f t="shared" si="193"/>
        <v>0.17969602125030359</v>
      </c>
      <c r="F2121" s="2">
        <f t="shared" si="197"/>
        <v>0.13665928611133188</v>
      </c>
      <c r="G2121" s="2">
        <f t="shared" si="195"/>
        <v>4.3036735138971716E-2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6.9699</v>
      </c>
      <c r="C2122" s="2">
        <f t="shared" si="192"/>
        <v>7.3360454986781711</v>
      </c>
      <c r="D2122" s="2">
        <f t="shared" si="194"/>
        <v>7.1759804081702763</v>
      </c>
      <c r="E2122" s="2">
        <f t="shared" si="193"/>
        <v>0.16006509050789486</v>
      </c>
      <c r="F2122" s="2">
        <f t="shared" si="197"/>
        <v>0.14134044699064446</v>
      </c>
      <c r="G2122" s="2">
        <f t="shared" si="195"/>
        <v>1.8724643517250394E-2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6.9699</v>
      </c>
      <c r="C2123" s="2">
        <f t="shared" si="192"/>
        <v>7.3054846527276833</v>
      </c>
      <c r="D2123" s="2">
        <f t="shared" si="194"/>
        <v>7.1607151927502564</v>
      </c>
      <c r="E2123" s="2">
        <f t="shared" si="193"/>
        <v>0.14476945997742696</v>
      </c>
      <c r="F2123" s="2">
        <f t="shared" si="197"/>
        <v>0.14202624958800097</v>
      </c>
      <c r="G2123" s="2">
        <f t="shared" si="195"/>
        <v>2.7432103894259874E-3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6.9699</v>
      </c>
      <c r="C2124" s="2">
        <f t="shared" si="192"/>
        <v>7.2796254753849627</v>
      </c>
      <c r="D2124" s="2">
        <f t="shared" si="194"/>
        <v>7.1465807340280154</v>
      </c>
      <c r="E2124" s="2">
        <f t="shared" si="193"/>
        <v>0.13304474135694733</v>
      </c>
      <c r="F2124" s="2">
        <f t="shared" si="197"/>
        <v>0.14022994794179025</v>
      </c>
      <c r="G2124" s="2">
        <f t="shared" si="195"/>
        <v>-7.1852065848429236E-3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6.9699</v>
      </c>
      <c r="C2125" s="2">
        <f t="shared" si="192"/>
        <v>7.2577446330180457</v>
      </c>
      <c r="D2125" s="2">
        <f t="shared" si="194"/>
        <v>7.1334932722481623</v>
      </c>
      <c r="E2125" s="2">
        <f t="shared" si="193"/>
        <v>0.12425136076988341</v>
      </c>
      <c r="F2125" s="2">
        <f t="shared" si="197"/>
        <v>0.13703423050740887</v>
      </c>
      <c r="G2125" s="2">
        <f t="shared" si="195"/>
        <v>-1.278286973752546E-2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6.9699</v>
      </c>
      <c r="C2126" s="2">
        <f t="shared" si="192"/>
        <v>7.2133993048614231</v>
      </c>
      <c r="D2126" s="2">
        <f t="shared" si="194"/>
        <v>7.1213752520816316</v>
      </c>
      <c r="E2126" s="2">
        <f t="shared" si="193"/>
        <v>9.2024052779791532E-2</v>
      </c>
      <c r="F2126" s="2">
        <f t="shared" si="197"/>
        <v>0.12803219496188542</v>
      </c>
      <c r="G2126" s="2">
        <f t="shared" si="195"/>
        <v>-3.6008142182093889E-2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6.9699</v>
      </c>
      <c r="C2127" s="2">
        <f t="shared" ref="C2127:C2190" si="198">$C$4*B2117+C2126*(1-$C$4)</f>
        <v>7.1758763348827426</v>
      </c>
      <c r="D2127" s="2">
        <f t="shared" si="194"/>
        <v>7.1101548630385478</v>
      </c>
      <c r="E2127" s="2">
        <f t="shared" si="193"/>
        <v>6.5721471844194745E-2</v>
      </c>
      <c r="F2127" s="2">
        <f t="shared" si="197"/>
        <v>0.11557005033834729</v>
      </c>
      <c r="G2127" s="2">
        <f t="shared" si="195"/>
        <v>-4.9848578494152543E-2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6.9699</v>
      </c>
      <c r="C2128" s="2">
        <f t="shared" si="198"/>
        <v>7.1441261295161667</v>
      </c>
      <c r="D2128" s="2">
        <f t="shared" si="194"/>
        <v>7.0997656139245811</v>
      </c>
      <c r="E2128" s="2">
        <f t="shared" si="193"/>
        <v>4.4360515591585603E-2</v>
      </c>
      <c r="F2128" s="2">
        <f t="shared" si="197"/>
        <v>0.10132814338899496</v>
      </c>
      <c r="G2128" s="2">
        <f t="shared" si="195"/>
        <v>-5.6967627797409354E-2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6.9699</v>
      </c>
      <c r="C2129" s="2">
        <f t="shared" si="198"/>
        <v>7.117322109590603</v>
      </c>
      <c r="D2129" s="2">
        <f t="shared" si="194"/>
        <v>7.0901459388190569</v>
      </c>
      <c r="E2129" s="2">
        <f t="shared" si="193"/>
        <v>2.7176170771546104E-2</v>
      </c>
      <c r="F2129" s="2">
        <f t="shared" si="197"/>
        <v>8.6497748865505181E-2</v>
      </c>
      <c r="G2129" s="2">
        <f t="shared" si="195"/>
        <v>-5.9321578093959076E-2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6.9699</v>
      </c>
      <c r="C2130" s="2">
        <f t="shared" si="198"/>
        <v>7.0946417850382026</v>
      </c>
      <c r="D2130" s="2">
        <f t="shared" si="194"/>
        <v>7.0812388322398681</v>
      </c>
      <c r="E2130" s="2">
        <f t="shared" si="193"/>
        <v>1.3402952798334589E-2</v>
      </c>
      <c r="F2130" s="2">
        <f t="shared" si="197"/>
        <v>7.1878789652071062E-2</v>
      </c>
      <c r="G2130" s="2">
        <f t="shared" si="195"/>
        <v>-5.8475836853736474E-2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6.7911999999999999</v>
      </c>
      <c r="C2131" s="2">
        <f t="shared" si="198"/>
        <v>7.075450741186172</v>
      </c>
      <c r="D2131" s="2">
        <f t="shared" si="194"/>
        <v>7.0597544742961738</v>
      </c>
      <c r="E2131" s="2">
        <f t="shared" si="193"/>
        <v>1.5696266889998256E-2</v>
      </c>
      <c r="F2131" s="2">
        <f t="shared" si="197"/>
        <v>6.0642285099656509E-2</v>
      </c>
      <c r="G2131" s="2">
        <f t="shared" si="195"/>
        <v>-4.4946018209658253E-2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6.7911999999999999</v>
      </c>
      <c r="C2132" s="2">
        <f t="shared" si="198"/>
        <v>7.0592121656190692</v>
      </c>
      <c r="D2132" s="2">
        <f t="shared" si="194"/>
        <v>7.0398615502742352</v>
      </c>
      <c r="E2132" s="2">
        <f t="shared" si="193"/>
        <v>1.9350615344833955E-2</v>
      </c>
      <c r="F2132" s="2">
        <f t="shared" si="197"/>
        <v>5.2383951148692001E-2</v>
      </c>
      <c r="G2132" s="2">
        <f t="shared" si="195"/>
        <v>-3.3033335803858047E-2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6.7911999999999999</v>
      </c>
      <c r="C2133" s="2">
        <f t="shared" si="198"/>
        <v>7.0454718324469052</v>
      </c>
      <c r="D2133" s="2">
        <f t="shared" si="194"/>
        <v>7.021442176179848</v>
      </c>
      <c r="E2133" s="2">
        <f t="shared" si="193"/>
        <v>2.402965626705722E-2</v>
      </c>
      <c r="F2133" s="2">
        <f t="shared" si="197"/>
        <v>4.6713092172365051E-2</v>
      </c>
      <c r="G2133" s="2">
        <f t="shared" si="195"/>
        <v>-2.268343590530783E-2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6.7911999999999999</v>
      </c>
      <c r="C2134" s="2">
        <f t="shared" si="198"/>
        <v>7.0338453966858427</v>
      </c>
      <c r="D2134" s="2">
        <f t="shared" si="194"/>
        <v>7.0043872001665264</v>
      </c>
      <c r="E2134" s="2">
        <f t="shared" si="193"/>
        <v>2.945819651931636E-2</v>
      </c>
      <c r="F2134" s="2">
        <f t="shared" si="197"/>
        <v>4.3262113041755312E-2</v>
      </c>
      <c r="G2134" s="2">
        <f t="shared" si="195"/>
        <v>-1.3803916522438953E-2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6.7911999999999999</v>
      </c>
      <c r="C2135" s="2">
        <f t="shared" si="198"/>
        <v>7.0240076433495595</v>
      </c>
      <c r="D2135" s="2">
        <f t="shared" si="194"/>
        <v>6.9885955557097468</v>
      </c>
      <c r="E2135" s="2">
        <f t="shared" si="193"/>
        <v>3.5412087639812739E-2</v>
      </c>
      <c r="F2135" s="2">
        <f t="shared" si="197"/>
        <v>4.1692107961366798E-2</v>
      </c>
      <c r="G2135" s="2">
        <f t="shared" si="195"/>
        <v>-6.2800203215540584E-3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6.7911999999999999</v>
      </c>
      <c r="C2136" s="2">
        <f t="shared" si="198"/>
        <v>7.0156833905265508</v>
      </c>
      <c r="D2136" s="2">
        <f t="shared" si="194"/>
        <v>6.9739736626942097</v>
      </c>
      <c r="E2136" s="2">
        <f t="shared" si="193"/>
        <v>4.1709727832341059E-2</v>
      </c>
      <c r="F2136" s="2">
        <f t="shared" si="197"/>
        <v>4.1695631935561653E-2</v>
      </c>
      <c r="G2136" s="2">
        <f t="shared" si="195"/>
        <v>1.4095896779406369E-5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6.7911999999999999</v>
      </c>
      <c r="C2137" s="2">
        <f t="shared" si="198"/>
        <v>7.0086397919840042</v>
      </c>
      <c r="D2137" s="2">
        <f t="shared" si="194"/>
        <v>6.9604348728650098</v>
      </c>
      <c r="E2137" s="2">
        <f t="shared" si="193"/>
        <v>4.8204919118994383E-2</v>
      </c>
      <c r="F2137" s="2">
        <f t="shared" si="197"/>
        <v>4.2997489372248197E-2</v>
      </c>
      <c r="G2137" s="2">
        <f t="shared" si="195"/>
        <v>5.2074297467461853E-3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6.7911999999999999</v>
      </c>
      <c r="C2138" s="2">
        <f t="shared" si="198"/>
        <v>7.0026798239864654</v>
      </c>
      <c r="D2138" s="2">
        <f t="shared" si="194"/>
        <v>6.9478989563564912</v>
      </c>
      <c r="E2138" s="2">
        <f t="shared" si="193"/>
        <v>5.4780867629974139E-2</v>
      </c>
      <c r="F2138" s="2">
        <f t="shared" si="197"/>
        <v>4.5354165023793393E-2</v>
      </c>
      <c r="G2138" s="2">
        <f t="shared" si="195"/>
        <v>9.4267026061807466E-3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6.7911999999999999</v>
      </c>
      <c r="C2139" s="2">
        <f t="shared" si="198"/>
        <v>6.9976367741423928</v>
      </c>
      <c r="D2139" s="2">
        <f t="shared" si="194"/>
        <v>6.9362916262560113</v>
      </c>
      <c r="E2139" s="2">
        <f t="shared" si="193"/>
        <v>6.1345147886381568E-2</v>
      </c>
      <c r="F2139" s="2">
        <f t="shared" si="197"/>
        <v>4.8552361596311031E-2</v>
      </c>
      <c r="G2139" s="2">
        <f t="shared" si="195"/>
        <v>1.2792786290070537E-2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6.7911999999999999</v>
      </c>
      <c r="C2140" s="2">
        <f t="shared" si="198"/>
        <v>6.9933695781204861</v>
      </c>
      <c r="D2140" s="2">
        <f t="shared" si="194"/>
        <v>6.9255440983851955</v>
      </c>
      <c r="E2140" s="2">
        <f t="shared" ref="E2140:E2203" si="199">C2140-D2140</f>
        <v>6.7825479735290628E-2</v>
      </c>
      <c r="F2140" s="2">
        <f t="shared" si="197"/>
        <v>5.2406985224106951E-2</v>
      </c>
      <c r="G2140" s="2">
        <f t="shared" si="195"/>
        <v>1.5418494511183677E-2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6.7911999999999999</v>
      </c>
      <c r="C2141" s="2">
        <f t="shared" si="198"/>
        <v>6.9622665661019489</v>
      </c>
      <c r="D2141" s="2">
        <f t="shared" ref="D2141:D2204" si="200">$D$4*B2141+(1-$D$4)*D2140</f>
        <v>6.9155926836899955</v>
      </c>
      <c r="E2141" s="2">
        <f t="shared" si="199"/>
        <v>4.6673882411953471E-2</v>
      </c>
      <c r="F2141" s="2">
        <f t="shared" si="197"/>
        <v>5.1260364661676258E-2</v>
      </c>
      <c r="G2141" s="2">
        <f t="shared" si="195"/>
        <v>-4.586482249722787E-3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6.7911999999999999</v>
      </c>
      <c r="C2142" s="2">
        <f t="shared" si="198"/>
        <v>6.9359486328554958</v>
      </c>
      <c r="D2142" s="2">
        <f t="shared" si="200"/>
        <v>6.90637841082407</v>
      </c>
      <c r="E2142" s="2">
        <f t="shared" si="199"/>
        <v>2.9570222031425786E-2</v>
      </c>
      <c r="F2142" s="2">
        <f t="shared" si="197"/>
        <v>4.6922336135626165E-2</v>
      </c>
      <c r="G2142" s="2">
        <f t="shared" si="195"/>
        <v>-1.7352114104200379E-2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6.7911999999999999</v>
      </c>
      <c r="C2143" s="2">
        <f t="shared" si="198"/>
        <v>6.913679612416189</v>
      </c>
      <c r="D2143" s="2">
        <f t="shared" si="200"/>
        <v>6.8978466766889532</v>
      </c>
      <c r="E2143" s="2">
        <f t="shared" si="199"/>
        <v>1.5832935727235764E-2</v>
      </c>
      <c r="F2143" s="2">
        <f t="shared" si="197"/>
        <v>4.0704456053948089E-2</v>
      </c>
      <c r="G2143" s="2">
        <f t="shared" si="195"/>
        <v>-2.4871520326712325E-2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6.7911999999999999</v>
      </c>
      <c r="C2144" s="2">
        <f t="shared" si="198"/>
        <v>6.8948365951213901</v>
      </c>
      <c r="D2144" s="2">
        <f t="shared" si="200"/>
        <v>6.8899469228601422</v>
      </c>
      <c r="E2144" s="2">
        <f t="shared" si="199"/>
        <v>4.8896722612479238E-3</v>
      </c>
      <c r="F2144" s="2">
        <f t="shared" si="197"/>
        <v>3.3541499295408055E-2</v>
      </c>
      <c r="G2144" s="2">
        <f t="shared" si="195"/>
        <v>-2.8651827034160131E-2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6.7911999999999999</v>
      </c>
      <c r="C2145" s="2">
        <f t="shared" si="198"/>
        <v>6.8788925035642539</v>
      </c>
      <c r="D2145" s="2">
        <f t="shared" si="200"/>
        <v>6.8826323359816133</v>
      </c>
      <c r="E2145" s="2">
        <f t="shared" si="199"/>
        <v>-3.7398324173594233E-3</v>
      </c>
      <c r="F2145" s="2">
        <f t="shared" si="197"/>
        <v>2.6085232952854562E-2</v>
      </c>
      <c r="G2145" s="2">
        <f t="shared" si="195"/>
        <v>-2.9825065370213986E-2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6.7911999999999999</v>
      </c>
      <c r="C2146" s="2">
        <f t="shared" si="198"/>
        <v>6.865401349169753</v>
      </c>
      <c r="D2146" s="2">
        <f t="shared" si="200"/>
        <v>6.8758595703533452</v>
      </c>
      <c r="E2146" s="2">
        <f t="shared" si="199"/>
        <v>-1.0458221183592187E-2</v>
      </c>
      <c r="F2146" s="2">
        <f t="shared" si="197"/>
        <v>1.8776542125565215E-2</v>
      </c>
      <c r="G2146" s="2">
        <f t="shared" si="195"/>
        <v>-2.9234763309157401E-2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6.6840000000000002</v>
      </c>
      <c r="C2147" s="2">
        <f t="shared" si="198"/>
        <v>6.8539857569897915</v>
      </c>
      <c r="D2147" s="2">
        <f t="shared" si="200"/>
        <v>6.8616477503271716</v>
      </c>
      <c r="E2147" s="2">
        <f t="shared" si="199"/>
        <v>-7.6619933373800464E-3</v>
      </c>
      <c r="F2147" s="2">
        <f t="shared" si="197"/>
        <v>1.3488835032976163E-2</v>
      </c>
      <c r="G2147" s="2">
        <f t="shared" si="195"/>
        <v>-2.1150828370356207E-2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6.6840000000000002</v>
      </c>
      <c r="C2148" s="2">
        <f t="shared" si="198"/>
        <v>6.8443264097605923</v>
      </c>
      <c r="D2148" s="2">
        <f t="shared" si="200"/>
        <v>6.8484886577103437</v>
      </c>
      <c r="E2148" s="2">
        <f t="shared" si="199"/>
        <v>-4.1622479497513964E-3</v>
      </c>
      <c r="F2148" s="2">
        <f t="shared" si="197"/>
        <v>9.9586184364306527E-3</v>
      </c>
      <c r="G2148" s="2">
        <f t="shared" ref="G2148:G2211" si="201">E2148-F2148</f>
        <v>-1.4120866386182049E-2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6.5231000000000003</v>
      </c>
      <c r="C2149" s="2">
        <f t="shared" si="198"/>
        <v>6.8361531159512694</v>
      </c>
      <c r="D2149" s="2">
        <f t="shared" si="200"/>
        <v>6.8243857941762442</v>
      </c>
      <c r="E2149" s="2">
        <f t="shared" si="199"/>
        <v>1.1767321775025152E-2</v>
      </c>
      <c r="F2149" s="2">
        <f t="shared" ref="F2149:F2212" si="203">(E2149*(2/(10)))+((1-(2/10))*F2148)</f>
        <v>1.0320359104149553E-2</v>
      </c>
      <c r="G2149" s="2">
        <f t="shared" si="201"/>
        <v>1.4469626708755994E-3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6.5231000000000003</v>
      </c>
      <c r="C2150" s="2">
        <f t="shared" si="198"/>
        <v>6.8292372519587659</v>
      </c>
      <c r="D2150" s="2">
        <f t="shared" si="200"/>
        <v>6.8020683279409671</v>
      </c>
      <c r="E2150" s="2">
        <f t="shared" si="199"/>
        <v>2.7168924017798801E-2</v>
      </c>
      <c r="F2150" s="2">
        <f t="shared" si="203"/>
        <v>1.3690072086879404E-2</v>
      </c>
      <c r="G2150" s="2">
        <f t="shared" si="201"/>
        <v>1.3478851930919397E-2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6.2550999999999997</v>
      </c>
      <c r="C2151" s="2">
        <f t="shared" si="198"/>
        <v>6.8233853670420324</v>
      </c>
      <c r="D2151" s="2">
        <f t="shared" si="200"/>
        <v>6.7615521555008948</v>
      </c>
      <c r="E2151" s="2">
        <f t="shared" si="199"/>
        <v>6.1833211541137523E-2</v>
      </c>
      <c r="F2151" s="2">
        <f t="shared" si="203"/>
        <v>2.3318699977731026E-2</v>
      </c>
      <c r="G2151" s="2">
        <f t="shared" si="201"/>
        <v>3.8514511563406496E-2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6.2550999999999997</v>
      </c>
      <c r="C2152" s="2">
        <f t="shared" si="198"/>
        <v>6.8184337721124884</v>
      </c>
      <c r="D2152" s="2">
        <f t="shared" si="200"/>
        <v>6.7240371810193471</v>
      </c>
      <c r="E2152" s="2">
        <f t="shared" si="199"/>
        <v>9.4396591093141247E-2</v>
      </c>
      <c r="F2152" s="2">
        <f t="shared" si="203"/>
        <v>3.7534278200813072E-2</v>
      </c>
      <c r="G2152" s="2">
        <f t="shared" si="201"/>
        <v>5.6862312892328175E-2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6.2550999999999997</v>
      </c>
      <c r="C2153" s="2">
        <f t="shared" si="198"/>
        <v>6.8142439610182599</v>
      </c>
      <c r="D2153" s="2">
        <f t="shared" si="200"/>
        <v>6.6893010935364323</v>
      </c>
      <c r="E2153" s="2">
        <f t="shared" si="199"/>
        <v>0.12494286748182759</v>
      </c>
      <c r="F2153" s="2">
        <f t="shared" si="203"/>
        <v>5.5015996057015973E-2</v>
      </c>
      <c r="G2153" s="2">
        <f t="shared" si="201"/>
        <v>6.9926871424811618E-2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6.2550999999999997</v>
      </c>
      <c r="C2154" s="2">
        <f t="shared" si="198"/>
        <v>6.8106987362462199</v>
      </c>
      <c r="D2154" s="2">
        <f t="shared" si="200"/>
        <v>6.6571380495707704</v>
      </c>
      <c r="E2154" s="2">
        <f t="shared" si="199"/>
        <v>0.15356068667544953</v>
      </c>
      <c r="F2154" s="2">
        <f t="shared" si="203"/>
        <v>7.4724934180702696E-2</v>
      </c>
      <c r="G2154" s="2">
        <f t="shared" si="201"/>
        <v>7.8835752494746836E-2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6.2550999999999997</v>
      </c>
      <c r="C2155" s="2">
        <f t="shared" si="198"/>
        <v>6.8076989306698774</v>
      </c>
      <c r="D2155" s="2">
        <f t="shared" si="200"/>
        <v>6.6273574533062689</v>
      </c>
      <c r="E2155" s="2">
        <f t="shared" si="199"/>
        <v>0.1803414773636085</v>
      </c>
      <c r="F2155" s="2">
        <f t="shared" si="203"/>
        <v>9.5848242817283852E-2</v>
      </c>
      <c r="G2155" s="2">
        <f t="shared" si="201"/>
        <v>8.4493234546324653E-2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6.2461000000000002</v>
      </c>
      <c r="C2156" s="2">
        <f t="shared" si="198"/>
        <v>6.8051606336437427</v>
      </c>
      <c r="D2156" s="2">
        <f t="shared" si="200"/>
        <v>6.5991161604687676</v>
      </c>
      <c r="E2156" s="2">
        <f t="shared" si="199"/>
        <v>0.2060444731749751</v>
      </c>
      <c r="F2156" s="2">
        <f t="shared" si="203"/>
        <v>0.11788748888882211</v>
      </c>
      <c r="G2156" s="2">
        <f t="shared" si="201"/>
        <v>8.8156984286152984E-2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6.2461000000000002</v>
      </c>
      <c r="C2157" s="2">
        <f t="shared" si="198"/>
        <v>6.78652053616009</v>
      </c>
      <c r="D2157" s="2">
        <f t="shared" si="200"/>
        <v>6.5729668152488587</v>
      </c>
      <c r="E2157" s="2">
        <f t="shared" si="199"/>
        <v>0.21355372091123126</v>
      </c>
      <c r="F2157" s="2">
        <f t="shared" si="203"/>
        <v>0.13702073529330394</v>
      </c>
      <c r="G2157" s="2">
        <f t="shared" si="201"/>
        <v>7.6532985617927318E-2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6.2461000000000002</v>
      </c>
      <c r="C2158" s="2">
        <f t="shared" si="198"/>
        <v>6.7707481459816155</v>
      </c>
      <c r="D2158" s="2">
        <f t="shared" si="200"/>
        <v>6.5487544585637583</v>
      </c>
      <c r="E2158" s="2">
        <f t="shared" si="199"/>
        <v>0.22199368741785719</v>
      </c>
      <c r="F2158" s="2">
        <f t="shared" si="203"/>
        <v>0.15401532571821458</v>
      </c>
      <c r="G2158" s="2">
        <f t="shared" si="201"/>
        <v>6.7978361699642609E-2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6.2461000000000002</v>
      </c>
      <c r="C2159" s="2">
        <f t="shared" si="198"/>
        <v>6.7326484312152139</v>
      </c>
      <c r="D2159" s="2">
        <f t="shared" si="200"/>
        <v>6.526335609781257</v>
      </c>
      <c r="E2159" s="2">
        <f t="shared" si="199"/>
        <v>0.20631282143395691</v>
      </c>
      <c r="F2159" s="2">
        <f t="shared" si="203"/>
        <v>0.16447482486136306</v>
      </c>
      <c r="G2159" s="2">
        <f t="shared" si="201"/>
        <v>4.183799657259385E-2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6.2461000000000002</v>
      </c>
      <c r="C2160" s="2">
        <f t="shared" si="198"/>
        <v>6.7004102110282577</v>
      </c>
      <c r="D2160" s="2">
        <f t="shared" si="200"/>
        <v>6.5055774164641269</v>
      </c>
      <c r="E2160" s="2">
        <f t="shared" si="199"/>
        <v>0.19483279456413083</v>
      </c>
      <c r="F2160" s="2">
        <f t="shared" si="203"/>
        <v>0.17054641880191662</v>
      </c>
      <c r="G2160" s="2">
        <f t="shared" si="201"/>
        <v>2.4286375762214207E-2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5.9870000000000001</v>
      </c>
      <c r="C2161" s="2">
        <f t="shared" si="198"/>
        <v>6.6319009477931417</v>
      </c>
      <c r="D2161" s="2">
        <f t="shared" si="200"/>
        <v>6.4671642745038209</v>
      </c>
      <c r="E2161" s="2">
        <f t="shared" si="199"/>
        <v>0.16473667328932073</v>
      </c>
      <c r="F2161" s="2">
        <f t="shared" si="203"/>
        <v>0.16938446969939744</v>
      </c>
      <c r="G2161" s="2">
        <f t="shared" si="201"/>
        <v>-4.6477964100767044E-3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5.9870000000000001</v>
      </c>
      <c r="C2162" s="2">
        <f t="shared" si="198"/>
        <v>6.5739315712095818</v>
      </c>
      <c r="D2162" s="2">
        <f t="shared" si="200"/>
        <v>6.4315965504665007</v>
      </c>
      <c r="E2162" s="2">
        <f t="shared" si="199"/>
        <v>0.14233502074308113</v>
      </c>
      <c r="F2162" s="2">
        <f t="shared" si="203"/>
        <v>0.16397457990813419</v>
      </c>
      <c r="G2162" s="2">
        <f t="shared" si="201"/>
        <v>-2.1639559165053057E-2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5.9870000000000001</v>
      </c>
      <c r="C2163" s="2">
        <f t="shared" si="198"/>
        <v>6.5248805602542621</v>
      </c>
      <c r="D2163" s="2">
        <f t="shared" si="200"/>
        <v>6.3986634726541674</v>
      </c>
      <c r="E2163" s="2">
        <f t="shared" si="199"/>
        <v>0.12621708760009476</v>
      </c>
      <c r="F2163" s="2">
        <f t="shared" si="203"/>
        <v>0.15642308144652631</v>
      </c>
      <c r="G2163" s="2">
        <f t="shared" si="201"/>
        <v>-3.020599384643155E-2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5.9870000000000001</v>
      </c>
      <c r="C2164" s="2">
        <f t="shared" si="198"/>
        <v>6.4833758586766832</v>
      </c>
      <c r="D2164" s="2">
        <f t="shared" si="200"/>
        <v>6.3681698820871917</v>
      </c>
      <c r="E2164" s="2">
        <f t="shared" si="199"/>
        <v>0.1152059765894915</v>
      </c>
      <c r="F2164" s="2">
        <f t="shared" si="203"/>
        <v>0.14817966047511935</v>
      </c>
      <c r="G2164" s="2">
        <f t="shared" si="201"/>
        <v>-3.2973683885627852E-2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5.8083</v>
      </c>
      <c r="C2165" s="2">
        <f t="shared" si="198"/>
        <v>6.4482564958033475</v>
      </c>
      <c r="D2165" s="2">
        <f t="shared" si="200"/>
        <v>6.3266980389696226</v>
      </c>
      <c r="E2165" s="2">
        <f t="shared" si="199"/>
        <v>0.1215584568337249</v>
      </c>
      <c r="F2165" s="2">
        <f t="shared" si="203"/>
        <v>0.14285541974684046</v>
      </c>
      <c r="G2165" s="2">
        <f t="shared" si="201"/>
        <v>-2.1296962913115558E-2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6.0674000000000001</v>
      </c>
      <c r="C2166" s="2">
        <f t="shared" si="198"/>
        <v>6.4171554964489861</v>
      </c>
      <c r="D2166" s="2">
        <f t="shared" si="200"/>
        <v>6.3074907768237249</v>
      </c>
      <c r="E2166" s="2">
        <f t="shared" si="199"/>
        <v>0.10966471962526114</v>
      </c>
      <c r="F2166" s="2">
        <f t="shared" si="203"/>
        <v>0.13621727972252462</v>
      </c>
      <c r="G2166" s="2">
        <f t="shared" si="201"/>
        <v>-2.6552560097263478E-2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6.2550999999999997</v>
      </c>
      <c r="C2167" s="2">
        <f t="shared" si="198"/>
        <v>6.3908392662260649</v>
      </c>
      <c r="D2167" s="2">
        <f t="shared" si="200"/>
        <v>6.3036099785404858</v>
      </c>
      <c r="E2167" s="2">
        <f t="shared" si="199"/>
        <v>8.7229287685579138E-2</v>
      </c>
      <c r="F2167" s="2">
        <f t="shared" si="203"/>
        <v>0.12641968131513553</v>
      </c>
      <c r="G2167" s="2">
        <f t="shared" si="201"/>
        <v>-3.9190393629556397E-2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6.2550999999999997</v>
      </c>
      <c r="C2168" s="2">
        <f t="shared" si="198"/>
        <v>6.3685716868066704</v>
      </c>
      <c r="D2168" s="2">
        <f t="shared" si="200"/>
        <v>6.3000166467967453</v>
      </c>
      <c r="E2168" s="2">
        <f t="shared" si="199"/>
        <v>6.8555040009925072E-2</v>
      </c>
      <c r="F2168" s="2">
        <f t="shared" si="203"/>
        <v>0.11484675305409345</v>
      </c>
      <c r="G2168" s="2">
        <f t="shared" si="201"/>
        <v>-4.6291713044168376E-2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6.2550999999999997</v>
      </c>
      <c r="C2169" s="2">
        <f t="shared" si="198"/>
        <v>6.3497298888364133</v>
      </c>
      <c r="D2169" s="2">
        <f t="shared" si="200"/>
        <v>6.2966894877747634</v>
      </c>
      <c r="E2169" s="2">
        <f t="shared" si="199"/>
        <v>5.3040401061649867E-2</v>
      </c>
      <c r="F2169" s="2">
        <f t="shared" si="203"/>
        <v>0.10248548265560474</v>
      </c>
      <c r="G2169" s="2">
        <f t="shared" si="201"/>
        <v>-4.9445081593954873E-2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6.2550999999999997</v>
      </c>
      <c r="C2170" s="2">
        <f t="shared" si="198"/>
        <v>6.333786829015426</v>
      </c>
      <c r="D2170" s="2">
        <f t="shared" si="200"/>
        <v>6.2936087849766329</v>
      </c>
      <c r="E2170" s="2">
        <f t="shared" si="199"/>
        <v>4.0178044038793104E-2</v>
      </c>
      <c r="F2170" s="2">
        <f t="shared" si="203"/>
        <v>9.0023994932242418E-2</v>
      </c>
      <c r="G2170" s="2">
        <f t="shared" si="201"/>
        <v>-4.9845950893449315E-2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6.2550999999999997</v>
      </c>
      <c r="C2171" s="2">
        <f t="shared" si="198"/>
        <v>6.280435009166899</v>
      </c>
      <c r="D2171" s="2">
        <f t="shared" si="200"/>
        <v>6.2907562823857708</v>
      </c>
      <c r="E2171" s="2">
        <f t="shared" si="199"/>
        <v>-1.0321273218871774E-2</v>
      </c>
      <c r="F2171" s="2">
        <f t="shared" si="203"/>
        <v>6.9954941302019583E-2</v>
      </c>
      <c r="G2171" s="2">
        <f t="shared" si="201"/>
        <v>-8.0276214520891356E-2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6.2550999999999997</v>
      </c>
      <c r="C2172" s="2">
        <f t="shared" si="198"/>
        <v>6.2352911616027615</v>
      </c>
      <c r="D2172" s="2">
        <f t="shared" si="200"/>
        <v>6.2881150762831206</v>
      </c>
      <c r="E2172" s="2">
        <f t="shared" si="199"/>
        <v>-5.2823914680359074E-2</v>
      </c>
      <c r="F2172" s="2">
        <f t="shared" si="203"/>
        <v>4.5399170105543854E-2</v>
      </c>
      <c r="G2172" s="2">
        <f t="shared" si="201"/>
        <v>-9.8223084785902928E-2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6.2550999999999997</v>
      </c>
      <c r="C2173" s="2">
        <f t="shared" si="198"/>
        <v>6.1970925213561827</v>
      </c>
      <c r="D2173" s="2">
        <f t="shared" si="200"/>
        <v>6.2856695150769628</v>
      </c>
      <c r="E2173" s="2">
        <f t="shared" si="199"/>
        <v>-8.8576993720780095E-2</v>
      </c>
      <c r="F2173" s="2">
        <f t="shared" si="203"/>
        <v>1.8603937340279066E-2</v>
      </c>
      <c r="G2173" s="2">
        <f t="shared" si="201"/>
        <v>-0.10718093106105916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6.3354999999999997</v>
      </c>
      <c r="C2174" s="2">
        <f t="shared" si="198"/>
        <v>6.1647705949936924</v>
      </c>
      <c r="D2174" s="2">
        <f t="shared" si="200"/>
        <v>6.2893606621082982</v>
      </c>
      <c r="E2174" s="2">
        <f t="shared" si="199"/>
        <v>-0.12459006711460585</v>
      </c>
      <c r="F2174" s="2">
        <f t="shared" si="203"/>
        <v>-1.0034863550697919E-2</v>
      </c>
      <c r="G2174" s="2">
        <f t="shared" si="201"/>
        <v>-0.11455520356390793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6.3354999999999997</v>
      </c>
      <c r="C2175" s="2">
        <f t="shared" si="198"/>
        <v>6.109928964994662</v>
      </c>
      <c r="D2175" s="2">
        <f t="shared" si="200"/>
        <v>6.2927783908410166</v>
      </c>
      <c r="E2175" s="2">
        <f t="shared" si="199"/>
        <v>-0.18284942584635466</v>
      </c>
      <c r="F2175" s="2">
        <f t="shared" si="203"/>
        <v>-4.4597776009829268E-2</v>
      </c>
      <c r="G2175" s="2">
        <f t="shared" si="201"/>
        <v>-0.13825164983652538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6.3354999999999997</v>
      </c>
      <c r="C2176" s="2">
        <f t="shared" si="198"/>
        <v>6.1033860473031751</v>
      </c>
      <c r="D2176" s="2">
        <f t="shared" si="200"/>
        <v>6.2959429544824221</v>
      </c>
      <c r="E2176" s="2">
        <f t="shared" si="199"/>
        <v>-0.19255690717924701</v>
      </c>
      <c r="F2176" s="2">
        <f t="shared" si="203"/>
        <v>-7.4189602243712821E-2</v>
      </c>
      <c r="G2176" s="2">
        <f t="shared" si="201"/>
        <v>-0.11836730493553418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6.3354999999999997</v>
      </c>
      <c r="C2177" s="2">
        <f t="shared" si="198"/>
        <v>6.126726655410379</v>
      </c>
      <c r="D2177" s="2">
        <f t="shared" si="200"/>
        <v>6.298873106002242</v>
      </c>
      <c r="E2177" s="2">
        <f t="shared" si="199"/>
        <v>-0.17214645059186306</v>
      </c>
      <c r="F2177" s="2">
        <f t="shared" si="203"/>
        <v>-9.3780971913342864E-2</v>
      </c>
      <c r="G2177" s="2">
        <f t="shared" si="201"/>
        <v>-7.8365478678520201E-2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6.3354999999999997</v>
      </c>
      <c r="C2178" s="2">
        <f t="shared" si="198"/>
        <v>6.1464764007318591</v>
      </c>
      <c r="D2178" s="2">
        <f t="shared" si="200"/>
        <v>6.3015862092613348</v>
      </c>
      <c r="E2178" s="2">
        <f t="shared" si="199"/>
        <v>-0.15510980852947576</v>
      </c>
      <c r="F2178" s="2">
        <f t="shared" si="203"/>
        <v>-0.10604673923656945</v>
      </c>
      <c r="G2178" s="2">
        <f t="shared" si="201"/>
        <v>-4.9063069292906311E-2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6.3354999999999997</v>
      </c>
      <c r="C2179" s="2">
        <f t="shared" si="198"/>
        <v>6.1631877236961889</v>
      </c>
      <c r="D2179" s="2">
        <f t="shared" si="200"/>
        <v>6.3040983419086434</v>
      </c>
      <c r="E2179" s="2">
        <f t="shared" si="199"/>
        <v>-0.14091061821245443</v>
      </c>
      <c r="F2179" s="2">
        <f t="shared" si="203"/>
        <v>-0.11301951503174644</v>
      </c>
      <c r="G2179" s="2">
        <f t="shared" si="201"/>
        <v>-2.7891103180707991E-2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6.3354999999999997</v>
      </c>
      <c r="C2180" s="2">
        <f t="shared" si="198"/>
        <v>6.177328073896776</v>
      </c>
      <c r="D2180" s="2">
        <f t="shared" si="200"/>
        <v>6.3064243906561508</v>
      </c>
      <c r="E2180" s="2">
        <f t="shared" si="199"/>
        <v>-0.12909631675937483</v>
      </c>
      <c r="F2180" s="2">
        <f t="shared" si="203"/>
        <v>-0.11623487537727213</v>
      </c>
      <c r="G2180" s="2">
        <f t="shared" si="201"/>
        <v>-1.2861441382102698E-2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6.3354999999999997</v>
      </c>
      <c r="C2181" s="2">
        <f t="shared" si="198"/>
        <v>6.1892929856049648</v>
      </c>
      <c r="D2181" s="2">
        <f t="shared" si="200"/>
        <v>6.3085781394964355</v>
      </c>
      <c r="E2181" s="2">
        <f t="shared" si="199"/>
        <v>-0.11928515389147076</v>
      </c>
      <c r="F2181" s="2">
        <f t="shared" si="203"/>
        <v>-0.11684493108011186</v>
      </c>
      <c r="G2181" s="2">
        <f t="shared" si="201"/>
        <v>-2.4402228113589025E-3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6.3354999999999997</v>
      </c>
      <c r="C2182" s="2">
        <f t="shared" si="198"/>
        <v>6.19941714166574</v>
      </c>
      <c r="D2182" s="2">
        <f t="shared" si="200"/>
        <v>6.3105723513855878</v>
      </c>
      <c r="E2182" s="2">
        <f t="shared" si="199"/>
        <v>-0.11115520971984783</v>
      </c>
      <c r="F2182" s="2">
        <f t="shared" si="203"/>
        <v>-0.11570698680805906</v>
      </c>
      <c r="G2182" s="2">
        <f t="shared" si="201"/>
        <v>4.5517770882112368E-3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6.0585000000000004</v>
      </c>
      <c r="C2183" s="2">
        <f t="shared" si="198"/>
        <v>6.2079837352556266</v>
      </c>
      <c r="D2183" s="2">
        <f t="shared" si="200"/>
        <v>6.2919003253570258</v>
      </c>
      <c r="E2183" s="2">
        <f t="shared" si="199"/>
        <v>-8.391659010139918E-2</v>
      </c>
      <c r="F2183" s="2">
        <f t="shared" si="203"/>
        <v>-0.1093489074667271</v>
      </c>
      <c r="G2183" s="2">
        <f t="shared" si="201"/>
        <v>2.5432317365327917E-2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6.0585000000000004</v>
      </c>
      <c r="C2184" s="2">
        <f t="shared" si="198"/>
        <v>6.2276016221393764</v>
      </c>
      <c r="D2184" s="2">
        <f t="shared" si="200"/>
        <v>6.2746114123676167</v>
      </c>
      <c r="E2184" s="2">
        <f t="shared" si="199"/>
        <v>-4.7009790228240256E-2</v>
      </c>
      <c r="F2184" s="2">
        <f t="shared" si="203"/>
        <v>-9.6881084019029742E-2</v>
      </c>
      <c r="G2184" s="2">
        <f t="shared" si="201"/>
        <v>4.9871293790789487E-2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6.3265000000000002</v>
      </c>
      <c r="C2185" s="2">
        <f t="shared" si="198"/>
        <v>6.2442013725794716</v>
      </c>
      <c r="D2185" s="2">
        <f t="shared" si="200"/>
        <v>6.2784550114514968</v>
      </c>
      <c r="E2185" s="2">
        <f t="shared" si="199"/>
        <v>-3.4253638872025149E-2</v>
      </c>
      <c r="F2185" s="2">
        <f t="shared" si="203"/>
        <v>-8.4355594989628829E-2</v>
      </c>
      <c r="G2185" s="2">
        <f t="shared" si="201"/>
        <v>5.010195611760368E-2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6.0585000000000004</v>
      </c>
      <c r="C2186" s="2">
        <f t="shared" si="198"/>
        <v>6.2582473152595526</v>
      </c>
      <c r="D2186" s="2">
        <f t="shared" si="200"/>
        <v>6.2621620476402748</v>
      </c>
      <c r="E2186" s="2">
        <f t="shared" si="199"/>
        <v>-3.9147323807222634E-3</v>
      </c>
      <c r="F2186" s="2">
        <f t="shared" si="203"/>
        <v>-6.8267422467847519E-2</v>
      </c>
      <c r="G2186" s="2">
        <f t="shared" si="201"/>
        <v>6.4352690087125256E-2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6.0585000000000004</v>
      </c>
      <c r="C2187" s="2">
        <f t="shared" si="198"/>
        <v>6.2701323436811602</v>
      </c>
      <c r="D2187" s="2">
        <f t="shared" si="200"/>
        <v>6.247075970037292</v>
      </c>
      <c r="E2187" s="2">
        <f t="shared" si="199"/>
        <v>2.3056373643868255E-2</v>
      </c>
      <c r="F2187" s="2">
        <f t="shared" si="203"/>
        <v>-5.000266324550437E-2</v>
      </c>
      <c r="G2187" s="2">
        <f t="shared" si="201"/>
        <v>7.3059036889372625E-2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5.7904</v>
      </c>
      <c r="C2188" s="2">
        <f t="shared" si="198"/>
        <v>6.2801889061917517</v>
      </c>
      <c r="D2188" s="2">
        <f t="shared" si="200"/>
        <v>6.2132481204048995</v>
      </c>
      <c r="E2188" s="2">
        <f t="shared" si="199"/>
        <v>6.6940785786852253E-2</v>
      </c>
      <c r="F2188" s="2">
        <f t="shared" si="203"/>
        <v>-2.6613973439033049E-2</v>
      </c>
      <c r="G2188" s="2">
        <f t="shared" si="201"/>
        <v>9.3554759225885298E-2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5.7904</v>
      </c>
      <c r="C2189" s="2">
        <f t="shared" si="198"/>
        <v>6.2886983052391745</v>
      </c>
      <c r="D2189" s="2">
        <f t="shared" si="200"/>
        <v>6.1819260374119436</v>
      </c>
      <c r="E2189" s="2">
        <f t="shared" si="199"/>
        <v>0.10677226782723093</v>
      </c>
      <c r="F2189" s="2">
        <f t="shared" si="203"/>
        <v>6.3274814219745762E-5</v>
      </c>
      <c r="G2189" s="2">
        <f t="shared" si="201"/>
        <v>0.10670899301301118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5.7904</v>
      </c>
      <c r="C2190" s="2">
        <f t="shared" si="198"/>
        <v>6.2958985659716085</v>
      </c>
      <c r="D2190" s="2">
        <f t="shared" si="200"/>
        <v>6.1529241087147621</v>
      </c>
      <c r="E2190" s="2">
        <f t="shared" si="199"/>
        <v>0.14297445725684632</v>
      </c>
      <c r="F2190" s="2">
        <f t="shared" si="203"/>
        <v>2.8645511302745064E-2</v>
      </c>
      <c r="G2190" s="2">
        <f t="shared" si="201"/>
        <v>0.11432894595410126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5.5312999999999999</v>
      </c>
      <c r="C2191" s="2">
        <f t="shared" ref="C2191:C2254" si="204">$C$4*B2181+C2190*(1-$C$4)</f>
        <v>6.3019910942836681</v>
      </c>
      <c r="D2191" s="2">
        <f t="shared" si="200"/>
        <v>6.1068778784395947</v>
      </c>
      <c r="E2191" s="2">
        <f t="shared" si="199"/>
        <v>0.19511321584407337</v>
      </c>
      <c r="F2191" s="2">
        <f t="shared" si="203"/>
        <v>6.1939052211010731E-2</v>
      </c>
      <c r="G2191" s="2">
        <f t="shared" si="201"/>
        <v>0.13317416363306264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5.5312999999999999</v>
      </c>
      <c r="C2192" s="2">
        <f t="shared" si="204"/>
        <v>6.3071463105477186</v>
      </c>
      <c r="D2192" s="2">
        <f t="shared" si="200"/>
        <v>6.0642424800366621</v>
      </c>
      <c r="E2192" s="2">
        <f t="shared" si="199"/>
        <v>0.24290383051105646</v>
      </c>
      <c r="F2192" s="2">
        <f t="shared" si="203"/>
        <v>9.8132007871019888E-2</v>
      </c>
      <c r="G2192" s="2">
        <f t="shared" si="201"/>
        <v>0.14477182264003657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5.5312999999999999</v>
      </c>
      <c r="C2193" s="2">
        <f t="shared" si="204"/>
        <v>6.2688930320019161</v>
      </c>
      <c r="D2193" s="2">
        <f t="shared" si="200"/>
        <v>6.0247652592932059</v>
      </c>
      <c r="E2193" s="2">
        <f t="shared" si="199"/>
        <v>0.24412777270871011</v>
      </c>
      <c r="F2193" s="2">
        <f t="shared" si="203"/>
        <v>0.12733116083855794</v>
      </c>
      <c r="G2193" s="2">
        <f t="shared" si="201"/>
        <v>0.11679661187015217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5.5312999999999999</v>
      </c>
      <c r="C2194" s="2">
        <f t="shared" si="204"/>
        <v>6.2365248732323906</v>
      </c>
      <c r="D2194" s="2">
        <f t="shared" si="200"/>
        <v>5.9882122771233393</v>
      </c>
      <c r="E2194" s="2">
        <f t="shared" si="199"/>
        <v>0.24831259610905132</v>
      </c>
      <c r="F2194" s="2">
        <f t="shared" si="203"/>
        <v>0.15152744789265662</v>
      </c>
      <c r="G2194" s="2">
        <f t="shared" si="201"/>
        <v>9.6785148216394695E-2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5.5312999999999999</v>
      </c>
      <c r="C2195" s="2">
        <f t="shared" si="204"/>
        <v>6.2503672004274069</v>
      </c>
      <c r="D2195" s="2">
        <f t="shared" si="200"/>
        <v>5.9543669232623513</v>
      </c>
      <c r="E2195" s="2">
        <f t="shared" si="199"/>
        <v>0.29600027716505561</v>
      </c>
      <c r="F2195" s="2">
        <f t="shared" si="203"/>
        <v>0.18042201374713643</v>
      </c>
      <c r="G2195" s="2">
        <f t="shared" si="201"/>
        <v>0.11557826341791919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5.5312999999999999</v>
      </c>
      <c r="C2196" s="2">
        <f t="shared" si="204"/>
        <v>6.2208491695924213</v>
      </c>
      <c r="D2196" s="2">
        <f t="shared" si="200"/>
        <v>5.9230286326503254</v>
      </c>
      <c r="E2196" s="2">
        <f t="shared" si="199"/>
        <v>0.29782053694209587</v>
      </c>
      <c r="F2196" s="2">
        <f t="shared" si="203"/>
        <v>0.20390171838612831</v>
      </c>
      <c r="G2196" s="2">
        <f t="shared" si="201"/>
        <v>9.3918818555967565E-2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5.7725</v>
      </c>
      <c r="C2197" s="2">
        <f t="shared" si="204"/>
        <v>6.1958723742705111</v>
      </c>
      <c r="D2197" s="2">
        <f t="shared" si="200"/>
        <v>5.9118783635651164</v>
      </c>
      <c r="E2197" s="2">
        <f t="shared" si="199"/>
        <v>0.28399401070539465</v>
      </c>
      <c r="F2197" s="2">
        <f t="shared" si="203"/>
        <v>0.21992017684998158</v>
      </c>
      <c r="G2197" s="2">
        <f t="shared" si="201"/>
        <v>6.407383385541307E-2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6.0316999999999998</v>
      </c>
      <c r="C2198" s="2">
        <f t="shared" si="204"/>
        <v>6.1334920089981244</v>
      </c>
      <c r="D2198" s="2">
        <f t="shared" si="200"/>
        <v>5.9207540403380703</v>
      </c>
      <c r="E2198" s="2">
        <f t="shared" si="199"/>
        <v>0.21273796866005412</v>
      </c>
      <c r="F2198" s="2">
        <f t="shared" si="203"/>
        <v>0.2184837352119961</v>
      </c>
      <c r="G2198" s="2">
        <f t="shared" si="201"/>
        <v>-5.7457665519419776E-3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6.0316999999999998</v>
      </c>
      <c r="C2199" s="2">
        <f t="shared" si="204"/>
        <v>6.0807086229984124</v>
      </c>
      <c r="D2199" s="2">
        <f t="shared" si="200"/>
        <v>5.9289722595722871</v>
      </c>
      <c r="E2199" s="2">
        <f t="shared" si="199"/>
        <v>0.15173636342612529</v>
      </c>
      <c r="F2199" s="2">
        <f t="shared" si="203"/>
        <v>0.20513426085482195</v>
      </c>
      <c r="G2199" s="2">
        <f t="shared" si="201"/>
        <v>-5.3397897428696661E-2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6.0316999999999998</v>
      </c>
      <c r="C2200" s="2">
        <f t="shared" si="204"/>
        <v>6.036045757921733</v>
      </c>
      <c r="D2200" s="2">
        <f t="shared" si="200"/>
        <v>5.9365817218261911</v>
      </c>
      <c r="E2200" s="2">
        <f t="shared" si="199"/>
        <v>9.9464036095541886E-2</v>
      </c>
      <c r="F2200" s="2">
        <f t="shared" si="203"/>
        <v>0.18400021590296595</v>
      </c>
      <c r="G2200" s="2">
        <f t="shared" si="201"/>
        <v>-8.4536179807424061E-2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6.0316999999999998</v>
      </c>
      <c r="C2201" s="2">
        <f t="shared" si="204"/>
        <v>5.9583925643953126</v>
      </c>
      <c r="D2201" s="2">
        <f t="shared" si="200"/>
        <v>5.9436275202094357</v>
      </c>
      <c r="E2201" s="2">
        <f t="shared" si="199"/>
        <v>1.4765044185876874E-2</v>
      </c>
      <c r="F2201" s="2">
        <f t="shared" si="203"/>
        <v>0.15015318155954813</v>
      </c>
      <c r="G2201" s="2">
        <f t="shared" si="201"/>
        <v>-0.13538813737367125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5.7636000000000003</v>
      </c>
      <c r="C2202" s="2">
        <f t="shared" si="204"/>
        <v>5.8926860160268024</v>
      </c>
      <c r="D2202" s="2">
        <f t="shared" si="200"/>
        <v>5.9302921483420699</v>
      </c>
      <c r="E2202" s="2">
        <f t="shared" si="199"/>
        <v>-3.7606132315267438E-2</v>
      </c>
      <c r="F2202" s="2">
        <f t="shared" si="203"/>
        <v>0.11260131878458501</v>
      </c>
      <c r="G2202" s="2">
        <f t="shared" si="201"/>
        <v>-0.15020745109985245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5.7636000000000003</v>
      </c>
      <c r="C2203" s="2">
        <f t="shared" si="204"/>
        <v>5.8370881674072939</v>
      </c>
      <c r="D2203" s="2">
        <f t="shared" si="200"/>
        <v>5.9179445817982126</v>
      </c>
      <c r="E2203" s="2">
        <f t="shared" si="199"/>
        <v>-8.0856414390918729E-2</v>
      </c>
      <c r="F2203" s="2">
        <f t="shared" si="203"/>
        <v>7.3909772149484271E-2</v>
      </c>
      <c r="G2203" s="2">
        <f t="shared" si="201"/>
        <v>-0.154766186540403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5.5312999999999999</v>
      </c>
      <c r="C2204" s="2">
        <f t="shared" si="204"/>
        <v>5.7900438339600173</v>
      </c>
      <c r="D2204" s="2">
        <f t="shared" si="200"/>
        <v>5.8893042424057525</v>
      </c>
      <c r="E2204" s="2">
        <f t="shared" ref="E2204:E2267" si="205">C2204-D2204</f>
        <v>-9.9260408445735138E-2</v>
      </c>
      <c r="F2204" s="2">
        <f t="shared" si="203"/>
        <v>3.9275736030440392E-2</v>
      </c>
      <c r="G2204" s="2">
        <f t="shared" si="201"/>
        <v>-0.13853614447617552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5.2988999999999997</v>
      </c>
      <c r="C2205" s="2">
        <f t="shared" si="204"/>
        <v>5.7502370902738607</v>
      </c>
      <c r="D2205" s="2">
        <f t="shared" ref="D2205:D2268" si="206">$D$4*B2205+(1-$D$4)*D2204</f>
        <v>5.8455705948201411</v>
      </c>
      <c r="E2205" s="2">
        <f t="shared" si="205"/>
        <v>-9.5333504546280423E-2</v>
      </c>
      <c r="F2205" s="2">
        <f t="shared" si="203"/>
        <v>1.2353887915096229E-2</v>
      </c>
      <c r="G2205" s="2">
        <f t="shared" si="201"/>
        <v>-0.10768739246137665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5.2988999999999997</v>
      </c>
      <c r="C2206" s="2">
        <f t="shared" si="204"/>
        <v>5.7165544610009587</v>
      </c>
      <c r="D2206" s="2">
        <f t="shared" si="206"/>
        <v>5.8050764766853158</v>
      </c>
      <c r="E2206" s="2">
        <f t="shared" si="205"/>
        <v>-8.8522015684357136E-2</v>
      </c>
      <c r="F2206" s="2">
        <f t="shared" si="203"/>
        <v>-7.8212928047944434E-3</v>
      </c>
      <c r="G2206" s="2">
        <f t="shared" si="201"/>
        <v>-8.0700722879562689E-2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5.2988999999999997</v>
      </c>
      <c r="C2207" s="2">
        <f t="shared" si="204"/>
        <v>5.7251614670008113</v>
      </c>
      <c r="D2207" s="2">
        <f t="shared" si="206"/>
        <v>5.767581922856774</v>
      </c>
      <c r="E2207" s="2">
        <f t="shared" si="205"/>
        <v>-4.2420455855962658E-2</v>
      </c>
      <c r="F2207" s="2">
        <f t="shared" si="203"/>
        <v>-1.4741125415028086E-2</v>
      </c>
      <c r="G2207" s="2">
        <f t="shared" si="201"/>
        <v>-2.7679330440934572E-2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5.2988999999999997</v>
      </c>
      <c r="C2208" s="2">
        <f t="shared" si="204"/>
        <v>5.7723212413083784</v>
      </c>
      <c r="D2208" s="2">
        <f t="shared" si="206"/>
        <v>5.7328647433859024</v>
      </c>
      <c r="E2208" s="2">
        <f t="shared" si="205"/>
        <v>3.9456497922476075E-2</v>
      </c>
      <c r="F2208" s="2">
        <f t="shared" si="203"/>
        <v>-3.9016007475272535E-3</v>
      </c>
      <c r="G2208" s="2">
        <f t="shared" si="201"/>
        <v>4.3358098670003328E-2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5.0666000000000002</v>
      </c>
      <c r="C2209" s="2">
        <f t="shared" si="204"/>
        <v>5.8122256657224742</v>
      </c>
      <c r="D2209" s="2">
        <f t="shared" si="206"/>
        <v>5.6835117994313915</v>
      </c>
      <c r="E2209" s="2">
        <f t="shared" si="205"/>
        <v>0.12871386629108272</v>
      </c>
      <c r="F2209" s="2">
        <f t="shared" si="203"/>
        <v>2.2621492660194743E-2</v>
      </c>
      <c r="G2209" s="2">
        <f t="shared" si="201"/>
        <v>0.10609237363088798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5.29</v>
      </c>
      <c r="C2210" s="2">
        <f t="shared" si="204"/>
        <v>5.8459909479190166</v>
      </c>
      <c r="D2210" s="2">
        <f t="shared" si="206"/>
        <v>5.654362777251289</v>
      </c>
      <c r="E2210" s="2">
        <f t="shared" si="205"/>
        <v>0.19162817066772764</v>
      </c>
      <c r="F2210" s="2">
        <f t="shared" si="203"/>
        <v>5.6422828261701329E-2</v>
      </c>
      <c r="G2210" s="2">
        <f t="shared" si="201"/>
        <v>0.1352053424060263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5.5223000000000004</v>
      </c>
      <c r="C2211" s="2">
        <f t="shared" si="204"/>
        <v>5.8745615713160912</v>
      </c>
      <c r="D2211" s="2">
        <f t="shared" si="206"/>
        <v>5.6445803493067492</v>
      </c>
      <c r="E2211" s="2">
        <f t="shared" si="205"/>
        <v>0.22998122200934201</v>
      </c>
      <c r="F2211" s="2">
        <f t="shared" si="203"/>
        <v>9.1134507011229465E-2</v>
      </c>
      <c r="G2211" s="2">
        <f t="shared" si="201"/>
        <v>0.13884671499811255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5.7636000000000003</v>
      </c>
      <c r="C2212" s="2">
        <f t="shared" si="204"/>
        <v>5.8574905603443845</v>
      </c>
      <c r="D2212" s="2">
        <f t="shared" si="206"/>
        <v>5.653396619728472</v>
      </c>
      <c r="E2212" s="2">
        <f t="shared" si="205"/>
        <v>0.20409394061591257</v>
      </c>
      <c r="F2212" s="2">
        <f t="shared" si="203"/>
        <v>0.11372639373216609</v>
      </c>
      <c r="G2212" s="2">
        <f t="shared" ref="G2212:G2275" si="207">E2212-F2212</f>
        <v>9.0367546883746486E-2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6.0227000000000004</v>
      </c>
      <c r="C2213" s="2">
        <f t="shared" si="204"/>
        <v>5.8430458587529408</v>
      </c>
      <c r="D2213" s="2">
        <f t="shared" si="206"/>
        <v>5.6807524256745108</v>
      </c>
      <c r="E2213" s="2">
        <f t="shared" si="205"/>
        <v>0.16229343307843003</v>
      </c>
      <c r="F2213" s="2">
        <f t="shared" ref="F2213:F2276" si="209">(E2213*(2/(10)))+((1-(2/10))*F2212)</f>
        <v>0.12343980160141887</v>
      </c>
      <c r="G2213" s="2">
        <f t="shared" si="207"/>
        <v>3.8853631477011152E-2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5.7546999999999997</v>
      </c>
      <c r="C2214" s="2">
        <f t="shared" si="204"/>
        <v>5.7950849574063339</v>
      </c>
      <c r="D2214" s="2">
        <f t="shared" si="206"/>
        <v>5.686230023772695</v>
      </c>
      <c r="E2214" s="2">
        <f t="shared" si="205"/>
        <v>0.10885493363363885</v>
      </c>
      <c r="F2214" s="2">
        <f t="shared" si="209"/>
        <v>0.12052282800786288</v>
      </c>
      <c r="G2214" s="2">
        <f t="shared" si="207"/>
        <v>-1.1667894374224025E-2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5.7546999999999997</v>
      </c>
      <c r="C2215" s="2">
        <f t="shared" si="204"/>
        <v>5.718748810113051</v>
      </c>
      <c r="D2215" s="2">
        <f t="shared" si="206"/>
        <v>5.6913018738636065</v>
      </c>
      <c r="E2215" s="2">
        <f t="shared" si="205"/>
        <v>2.7446936249444498E-2</v>
      </c>
      <c r="F2215" s="2">
        <f t="shared" si="209"/>
        <v>0.10190764965617921</v>
      </c>
      <c r="G2215" s="2">
        <f t="shared" si="207"/>
        <v>-7.4460713406734713E-2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5.5045000000000002</v>
      </c>
      <c r="C2216" s="2">
        <f t="shared" si="204"/>
        <v>5.6541566854802738</v>
      </c>
      <c r="D2216" s="2">
        <f t="shared" si="206"/>
        <v>5.6774646980218577</v>
      </c>
      <c r="E2216" s="2">
        <f t="shared" si="205"/>
        <v>-2.3308012541583878E-2</v>
      </c>
      <c r="F2216" s="2">
        <f t="shared" si="209"/>
        <v>7.6864517216626599E-2</v>
      </c>
      <c r="G2216" s="2">
        <f t="shared" si="207"/>
        <v>-0.10017252975821048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5.2632000000000003</v>
      </c>
      <c r="C2217" s="2">
        <f t="shared" si="204"/>
        <v>5.5995018107910006</v>
      </c>
      <c r="D2217" s="2">
        <f t="shared" si="206"/>
        <v>5.6467784240943129</v>
      </c>
      <c r="E2217" s="2">
        <f t="shared" si="205"/>
        <v>-4.7276613303312232E-2</v>
      </c>
      <c r="F2217" s="2">
        <f t="shared" si="209"/>
        <v>5.2036291112638841E-2</v>
      </c>
      <c r="G2217" s="2">
        <f t="shared" si="207"/>
        <v>-9.9312904415951073E-2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6">
        <f>TITRES_STAT!D2221</f>
        <v>5.2632000000000003</v>
      </c>
      <c r="C2218" s="2">
        <f t="shared" si="204"/>
        <v>5.5532553783616159</v>
      </c>
      <c r="D2218" s="2">
        <f t="shared" si="206"/>
        <v>5.6183652074947341</v>
      </c>
      <c r="E2218" s="2">
        <f t="shared" si="205"/>
        <v>-6.5109829133118247E-2</v>
      </c>
      <c r="F2218" s="2">
        <f t="shared" si="209"/>
        <v>2.8607067063487431E-2</v>
      </c>
      <c r="G2218" s="2">
        <f t="shared" si="207"/>
        <v>-9.371689619660567E-2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5.4954999999999998</v>
      </c>
      <c r="C2219" s="2">
        <f t="shared" si="204"/>
        <v>5.4783853201521362</v>
      </c>
      <c r="D2219" s="2">
        <f t="shared" si="206"/>
        <v>5.6092640810136425</v>
      </c>
      <c r="E2219" s="2">
        <f t="shared" si="205"/>
        <v>-0.13087876086150629</v>
      </c>
      <c r="F2219" s="2">
        <f t="shared" si="209"/>
        <v>-3.290098521511315E-3</v>
      </c>
      <c r="G2219" s="2">
        <f t="shared" si="207"/>
        <v>-0.12758866233999497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5.7367999999999997</v>
      </c>
      <c r="C2220" s="2">
        <f t="shared" si="204"/>
        <v>5.4494029632056531</v>
      </c>
      <c r="D2220" s="2">
        <f t="shared" si="206"/>
        <v>5.6187111861237433</v>
      </c>
      <c r="E2220" s="2">
        <f t="shared" si="205"/>
        <v>-0.16930822291809022</v>
      </c>
      <c r="F2220" s="2">
        <f t="shared" si="209"/>
        <v>-3.6493723400827099E-2</v>
      </c>
      <c r="G2220" s="2">
        <f t="shared" si="207"/>
        <v>-0.13281449951726312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5.7457000000000003</v>
      </c>
      <c r="C2221" s="2">
        <f t="shared" si="204"/>
        <v>5.4606178919432447</v>
      </c>
      <c r="D2221" s="2">
        <f t="shared" si="206"/>
        <v>5.6281177649293923</v>
      </c>
      <c r="E2221" s="2">
        <f t="shared" si="205"/>
        <v>-0.16749987298614766</v>
      </c>
      <c r="F2221" s="2">
        <f t="shared" si="209"/>
        <v>-6.2694953317891211E-2</v>
      </c>
      <c r="G2221" s="2">
        <f t="shared" si="207"/>
        <v>-0.10480491966825645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5.8083</v>
      </c>
      <c r="C2222" s="2">
        <f t="shared" si="204"/>
        <v>5.5072305239519759</v>
      </c>
      <c r="D2222" s="2">
        <f t="shared" si="206"/>
        <v>5.641464597156844</v>
      </c>
      <c r="E2222" s="2">
        <f t="shared" si="205"/>
        <v>-0.13423407320486813</v>
      </c>
      <c r="F2222" s="2">
        <f t="shared" si="209"/>
        <v>-7.7002777295286595E-2</v>
      </c>
      <c r="G2222" s="2">
        <f t="shared" si="207"/>
        <v>-5.7231295909581537E-2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5.5491000000000001</v>
      </c>
      <c r="C2223" s="2">
        <f t="shared" si="204"/>
        <v>5.5865335202670563</v>
      </c>
      <c r="D2223" s="2">
        <f t="shared" si="206"/>
        <v>5.6346227751452256</v>
      </c>
      <c r="E2223" s="2">
        <f t="shared" si="205"/>
        <v>-4.8089254878169285E-2</v>
      </c>
      <c r="F2223" s="2">
        <f t="shared" si="209"/>
        <v>-7.1220072811863142E-2</v>
      </c>
      <c r="G2223" s="2">
        <f t="shared" si="207"/>
        <v>2.3130817933693856E-2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5.7904</v>
      </c>
      <c r="C2224" s="2">
        <f t="shared" si="204"/>
        <v>5.6124052863798166</v>
      </c>
      <c r="D2224" s="2">
        <f t="shared" si="206"/>
        <v>5.6461618288381716</v>
      </c>
      <c r="E2224" s="2">
        <f t="shared" si="205"/>
        <v>-3.3756542458355021E-2</v>
      </c>
      <c r="F2224" s="2">
        <f t="shared" si="209"/>
        <v>-6.3727366741161515E-2</v>
      </c>
      <c r="G2224" s="2">
        <f t="shared" si="207"/>
        <v>2.9970824282806494E-2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5.7636000000000003</v>
      </c>
      <c r="C2225" s="2">
        <f t="shared" si="204"/>
        <v>5.6342967807829218</v>
      </c>
      <c r="D2225" s="2">
        <f t="shared" si="206"/>
        <v>5.6548609526279368</v>
      </c>
      <c r="E2225" s="2">
        <f t="shared" si="205"/>
        <v>-2.0564171845014911E-2</v>
      </c>
      <c r="F2225" s="2">
        <f t="shared" si="209"/>
        <v>-5.5094727761932201E-2</v>
      </c>
      <c r="G2225" s="2">
        <f t="shared" si="207"/>
        <v>3.453055591691729E-2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6.0227000000000004</v>
      </c>
      <c r="C2226" s="2">
        <f t="shared" si="204"/>
        <v>5.6143280452778566</v>
      </c>
      <c r="D2226" s="2">
        <f t="shared" si="206"/>
        <v>5.6821082894703112</v>
      </c>
      <c r="E2226" s="2">
        <f t="shared" si="205"/>
        <v>-6.7780244192454653E-2</v>
      </c>
      <c r="F2226" s="2">
        <f t="shared" si="209"/>
        <v>-5.7631831048036694E-2</v>
      </c>
      <c r="G2226" s="2">
        <f t="shared" si="207"/>
        <v>-1.0148413144417959E-2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5.7546999999999997</v>
      </c>
      <c r="C2227" s="2">
        <f t="shared" si="204"/>
        <v>5.5603083460043399</v>
      </c>
      <c r="D2227" s="2">
        <f t="shared" si="206"/>
        <v>5.6874854532132515</v>
      </c>
      <c r="E2227" s="2">
        <f t="shared" si="205"/>
        <v>-0.12717710720891162</v>
      </c>
      <c r="F2227" s="2">
        <f t="shared" si="209"/>
        <v>-7.1540886280211685E-2</v>
      </c>
      <c r="G2227" s="2">
        <f t="shared" si="207"/>
        <v>-5.5636220928699937E-2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5.7546999999999997</v>
      </c>
      <c r="C2228" s="2">
        <f t="shared" si="204"/>
        <v>5.5145993696959801</v>
      </c>
      <c r="D2228" s="2">
        <f t="shared" si="206"/>
        <v>5.6924643085307887</v>
      </c>
      <c r="E2228" s="2">
        <f t="shared" si="205"/>
        <v>-0.17786493883480858</v>
      </c>
      <c r="F2228" s="2">
        <f t="shared" si="209"/>
        <v>-9.280569679113107E-2</v>
      </c>
      <c r="G2228" s="2">
        <f t="shared" si="207"/>
        <v>-8.5059242043677513E-2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5.7546999999999997</v>
      </c>
      <c r="C2229" s="2">
        <f t="shared" si="204"/>
        <v>5.511661005127368</v>
      </c>
      <c r="D2229" s="2">
        <f t="shared" si="206"/>
        <v>5.6970743597507303</v>
      </c>
      <c r="E2229" s="2">
        <f t="shared" si="205"/>
        <v>-0.18541335462336228</v>
      </c>
      <c r="F2229" s="2">
        <f t="shared" si="209"/>
        <v>-0.1113272283575773</v>
      </c>
      <c r="G2229" s="2">
        <f t="shared" si="207"/>
        <v>-7.408612626578498E-2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5.7546999999999997</v>
      </c>
      <c r="C2230" s="2">
        <f t="shared" si="204"/>
        <v>5.5462977735693118</v>
      </c>
      <c r="D2230" s="2">
        <f t="shared" si="206"/>
        <v>5.7013429256951209</v>
      </c>
      <c r="E2230" s="2">
        <f t="shared" si="205"/>
        <v>-0.15504515212580916</v>
      </c>
      <c r="F2230" s="2">
        <f t="shared" si="209"/>
        <v>-0.12007081311122368</v>
      </c>
      <c r="G2230" s="2">
        <f t="shared" si="207"/>
        <v>-3.4974339014585479E-2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5.9333999999999998</v>
      </c>
      <c r="C2231" s="2">
        <f t="shared" si="204"/>
        <v>5.5769750391740329</v>
      </c>
      <c r="D2231" s="2">
        <f t="shared" si="206"/>
        <v>5.7185323386065932</v>
      </c>
      <c r="E2231" s="2">
        <f t="shared" si="205"/>
        <v>-0.14155729943256024</v>
      </c>
      <c r="F2231" s="2">
        <f t="shared" si="209"/>
        <v>-0.124368110375491</v>
      </c>
      <c r="G2231" s="2">
        <f t="shared" si="207"/>
        <v>-1.7189189057069232E-2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6.0316999999999998</v>
      </c>
      <c r="C2232" s="2">
        <f t="shared" si="204"/>
        <v>5.6125634946857197</v>
      </c>
      <c r="D2232" s="2">
        <f t="shared" si="206"/>
        <v>5.7417299431542528</v>
      </c>
      <c r="E2232" s="2">
        <f t="shared" si="205"/>
        <v>-0.12916644846853309</v>
      </c>
      <c r="F2232" s="2">
        <f t="shared" si="209"/>
        <v>-0.12532777799409944</v>
      </c>
      <c r="G2232" s="2">
        <f t="shared" si="207"/>
        <v>-3.8386704744336475E-3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6.0406000000000004</v>
      </c>
      <c r="C2233" s="2">
        <f t="shared" si="204"/>
        <v>5.6027998801186856</v>
      </c>
      <c r="D2233" s="2">
        <f t="shared" si="206"/>
        <v>5.7638684658835677</v>
      </c>
      <c r="E2233" s="2">
        <f t="shared" si="205"/>
        <v>-0.16106858576488214</v>
      </c>
      <c r="F2233" s="2">
        <f t="shared" si="209"/>
        <v>-0.13247593954825598</v>
      </c>
      <c r="G2233" s="2">
        <f t="shared" si="207"/>
        <v>-2.8592646216626161E-2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6.0406000000000004</v>
      </c>
      <c r="C2234" s="2">
        <f t="shared" si="204"/>
        <v>5.631661437023503</v>
      </c>
      <c r="D2234" s="2">
        <f t="shared" si="206"/>
        <v>5.7843670980403408</v>
      </c>
      <c r="E2234" s="2">
        <f t="shared" si="205"/>
        <v>-0.1527056610168378</v>
      </c>
      <c r="F2234" s="2">
        <f t="shared" si="209"/>
        <v>-0.13652188384197236</v>
      </c>
      <c r="G2234" s="2">
        <f t="shared" si="207"/>
        <v>-1.6183777174865438E-2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6.0406000000000004</v>
      </c>
      <c r="C2235" s="2">
        <f t="shared" si="204"/>
        <v>5.6519596774814254</v>
      </c>
      <c r="D2235" s="2">
        <f t="shared" si="206"/>
        <v>5.8033473130003159</v>
      </c>
      <c r="E2235" s="2">
        <f t="shared" si="205"/>
        <v>-0.15138763551889056</v>
      </c>
      <c r="F2235" s="2">
        <f t="shared" si="209"/>
        <v>-0.13949503417735601</v>
      </c>
      <c r="G2235" s="2">
        <f t="shared" si="207"/>
        <v>-1.1892601341534553E-2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6.3087</v>
      </c>
      <c r="C2236" s="2">
        <f t="shared" si="204"/>
        <v>5.7089966501765907</v>
      </c>
      <c r="D2236" s="2">
        <f t="shared" si="206"/>
        <v>5.8407808453706629</v>
      </c>
      <c r="E2236" s="2">
        <f t="shared" si="205"/>
        <v>-0.13178419519407214</v>
      </c>
      <c r="F2236" s="2">
        <f t="shared" si="209"/>
        <v>-0.13795286638069926</v>
      </c>
      <c r="G2236" s="2">
        <f t="shared" si="207"/>
        <v>6.1686711866271171E-3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6.4962999999999997</v>
      </c>
      <c r="C2237" s="2">
        <f t="shared" si="204"/>
        <v>5.7160279347648073</v>
      </c>
      <c r="D2237" s="2">
        <f t="shared" si="206"/>
        <v>5.8893378197876514</v>
      </c>
      <c r="E2237" s="2">
        <f t="shared" si="205"/>
        <v>-0.17330988502284406</v>
      </c>
      <c r="F2237" s="2">
        <f t="shared" si="209"/>
        <v>-0.14502427010912822</v>
      </c>
      <c r="G2237" s="2">
        <f t="shared" si="207"/>
        <v>-2.828561491371584E-2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6.4962999999999997</v>
      </c>
      <c r="C2238" s="2">
        <f t="shared" si="204"/>
        <v>5.7219774832625294</v>
      </c>
      <c r="D2238" s="2">
        <f t="shared" si="206"/>
        <v>5.9342979812848631</v>
      </c>
      <c r="E2238" s="2">
        <f t="shared" si="205"/>
        <v>-0.21232049802233366</v>
      </c>
      <c r="F2238" s="2">
        <f t="shared" si="209"/>
        <v>-0.15848351569176933</v>
      </c>
      <c r="G2238" s="2">
        <f t="shared" si="207"/>
        <v>-5.3836982330564331E-2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6.7823000000000002</v>
      </c>
      <c r="C2239" s="2">
        <f t="shared" si="204"/>
        <v>5.7270117166067553</v>
      </c>
      <c r="D2239" s="2">
        <f t="shared" si="206"/>
        <v>5.9971129456341323</v>
      </c>
      <c r="E2239" s="2">
        <f t="shared" si="205"/>
        <v>-0.27010122902737699</v>
      </c>
      <c r="F2239" s="2">
        <f t="shared" si="209"/>
        <v>-0.18080705835889088</v>
      </c>
      <c r="G2239" s="2">
        <f t="shared" si="207"/>
        <v>-8.9294170668486106E-2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6.7823000000000002</v>
      </c>
      <c r="C2240" s="2">
        <f t="shared" si="204"/>
        <v>5.7312714525134085</v>
      </c>
      <c r="D2240" s="2">
        <f t="shared" si="206"/>
        <v>6.055274949661233</v>
      </c>
      <c r="E2240" s="2">
        <f t="shared" si="205"/>
        <v>-0.3240034971478245</v>
      </c>
      <c r="F2240" s="2">
        <f t="shared" si="209"/>
        <v>-0.20944634611667762</v>
      </c>
      <c r="G2240" s="2">
        <f t="shared" si="207"/>
        <v>-0.11455715103114689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6.8448000000000002</v>
      </c>
      <c r="C2241" s="2">
        <f t="shared" si="204"/>
        <v>5.7623681521267303</v>
      </c>
      <c r="D2241" s="2">
        <f t="shared" si="206"/>
        <v>6.113758286723364</v>
      </c>
      <c r="E2241" s="2">
        <f t="shared" si="205"/>
        <v>-0.35139013459663371</v>
      </c>
      <c r="F2241" s="2">
        <f t="shared" si="209"/>
        <v>-0.23783510381266884</v>
      </c>
      <c r="G2241" s="2">
        <f t="shared" si="207"/>
        <v>-0.11355503078396487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6.8448000000000002</v>
      </c>
      <c r="C2242" s="2">
        <f t="shared" si="204"/>
        <v>5.8038038210303098</v>
      </c>
      <c r="D2242" s="2">
        <f t="shared" si="206"/>
        <v>6.1679095247438553</v>
      </c>
      <c r="E2242" s="2">
        <f t="shared" si="205"/>
        <v>-0.36410570371354556</v>
      </c>
      <c r="F2242" s="2">
        <f t="shared" si="209"/>
        <v>-0.26308922379284422</v>
      </c>
      <c r="G2242" s="2">
        <f t="shared" si="207"/>
        <v>-0.10101647992070134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6.8448000000000002</v>
      </c>
      <c r="C2243" s="2">
        <f t="shared" si="204"/>
        <v>5.8402340024102619</v>
      </c>
      <c r="D2243" s="2">
        <f t="shared" si="206"/>
        <v>6.2180495599480139</v>
      </c>
      <c r="E2243" s="2">
        <f t="shared" si="205"/>
        <v>-0.37781555753775198</v>
      </c>
      <c r="F2243" s="2">
        <f t="shared" si="209"/>
        <v>-0.28603449054182578</v>
      </c>
      <c r="G2243" s="2">
        <f t="shared" si="207"/>
        <v>-9.1781066995926197E-2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7.0503</v>
      </c>
      <c r="C2244" s="2">
        <f t="shared" si="204"/>
        <v>5.8710595405009904</v>
      </c>
      <c r="D2244" s="2">
        <f t="shared" si="206"/>
        <v>6.2796977406926056</v>
      </c>
      <c r="E2244" s="2">
        <f t="shared" si="205"/>
        <v>-0.40863820019161512</v>
      </c>
      <c r="F2244" s="2">
        <f t="shared" si="209"/>
        <v>-0.31055523247178363</v>
      </c>
      <c r="G2244" s="2">
        <f t="shared" si="207"/>
        <v>-9.8082967719831493E-2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7.0503</v>
      </c>
      <c r="C2245" s="2">
        <f t="shared" si="204"/>
        <v>5.8971426881162223</v>
      </c>
      <c r="D2245" s="2">
        <f t="shared" si="206"/>
        <v>6.3367793895301903</v>
      </c>
      <c r="E2245" s="2">
        <f t="shared" si="205"/>
        <v>-0.43963670141396793</v>
      </c>
      <c r="F2245" s="2">
        <f t="shared" si="209"/>
        <v>-0.33637152626022049</v>
      </c>
      <c r="G2245" s="2">
        <f t="shared" si="207"/>
        <v>-0.10326517515374745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7.0503</v>
      </c>
      <c r="C2246" s="2">
        <f t="shared" si="204"/>
        <v>5.9604591976368031</v>
      </c>
      <c r="D2246" s="2">
        <f t="shared" si="206"/>
        <v>6.3896327680835094</v>
      </c>
      <c r="E2246" s="2">
        <f t="shared" si="205"/>
        <v>-0.42917357044670634</v>
      </c>
      <c r="F2246" s="2">
        <f t="shared" si="209"/>
        <v>-0.35493193509751769</v>
      </c>
      <c r="G2246" s="2">
        <f t="shared" si="207"/>
        <v>-7.424163534918865E-2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6">
        <f>TITRES_STAT!D2250</f>
        <v>7.1486000000000001</v>
      </c>
      <c r="C2247" s="2">
        <f t="shared" si="204"/>
        <v>6.0428962441542176</v>
      </c>
      <c r="D2247" s="2">
        <f t="shared" si="206"/>
        <v>6.4458525630402868</v>
      </c>
      <c r="E2247" s="2">
        <f t="shared" si="205"/>
        <v>-0.4029563188860692</v>
      </c>
      <c r="F2247" s="2">
        <f t="shared" si="209"/>
        <v>-0.36453681185522802</v>
      </c>
      <c r="G2247" s="2">
        <f t="shared" si="207"/>
        <v>-3.8419507030841182E-2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7.1486000000000001</v>
      </c>
      <c r="C2248" s="2">
        <f t="shared" si="204"/>
        <v>6.1126506681304917</v>
      </c>
      <c r="D2248" s="2">
        <f t="shared" si="206"/>
        <v>6.4979079287410064</v>
      </c>
      <c r="E2248" s="2">
        <f t="shared" si="205"/>
        <v>-0.38525726061051468</v>
      </c>
      <c r="F2248" s="2">
        <f t="shared" si="209"/>
        <v>-0.36868090160628536</v>
      </c>
      <c r="G2248" s="2">
        <f t="shared" si="207"/>
        <v>-1.6576359004229324E-2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7.1486000000000001</v>
      </c>
      <c r="C2249" s="2">
        <f t="shared" si="204"/>
        <v>6.2156736422642629</v>
      </c>
      <c r="D2249" s="2">
        <f t="shared" si="206"/>
        <v>6.5461073414268576</v>
      </c>
      <c r="E2249" s="2">
        <f t="shared" si="205"/>
        <v>-0.33043369916259469</v>
      </c>
      <c r="F2249" s="2">
        <f t="shared" si="209"/>
        <v>-0.36103146111754725</v>
      </c>
      <c r="G2249" s="2">
        <f t="shared" si="207"/>
        <v>3.0597761954952563E-2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7.2827000000000002</v>
      </c>
      <c r="C2250" s="2">
        <f t="shared" si="204"/>
        <v>6.3028469280697612</v>
      </c>
      <c r="D2250" s="2">
        <f t="shared" si="206"/>
        <v>6.6006697605804234</v>
      </c>
      <c r="E2250" s="2">
        <f t="shared" si="205"/>
        <v>-0.29782283251066222</v>
      </c>
      <c r="F2250" s="2">
        <f t="shared" si="209"/>
        <v>-0.34838973539617024</v>
      </c>
      <c r="G2250" s="2">
        <f t="shared" si="207"/>
        <v>5.0566902885508025E-2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7.2827000000000002</v>
      </c>
      <c r="C2251" s="2">
        <f t="shared" si="204"/>
        <v>6.3862243237513363</v>
      </c>
      <c r="D2251" s="2">
        <f t="shared" si="206"/>
        <v>6.6511905190559473</v>
      </c>
      <c r="E2251" s="2">
        <f t="shared" si="205"/>
        <v>-0.26496619530461096</v>
      </c>
      <c r="F2251" s="2">
        <f t="shared" si="209"/>
        <v>-0.3317050273778584</v>
      </c>
      <c r="G2251" s="2">
        <f t="shared" si="207"/>
        <v>6.6738832073247434E-2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7.2827000000000002</v>
      </c>
      <c r="C2252" s="2">
        <f t="shared" si="204"/>
        <v>6.4567744277895924</v>
      </c>
      <c r="D2252" s="2">
        <f t="shared" si="206"/>
        <v>6.6979689991258775</v>
      </c>
      <c r="E2252" s="2">
        <f t="shared" si="205"/>
        <v>-0.24119457133628508</v>
      </c>
      <c r="F2252" s="2">
        <f t="shared" si="209"/>
        <v>-0.31360293616954377</v>
      </c>
      <c r="G2252" s="2">
        <f t="shared" si="207"/>
        <v>7.2408364833258687E-2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7.5953999999999997</v>
      </c>
      <c r="C2253" s="2">
        <f t="shared" si="204"/>
        <v>6.5164706696681165</v>
      </c>
      <c r="D2253" s="2">
        <f t="shared" si="206"/>
        <v>6.7644453695609981</v>
      </c>
      <c r="E2253" s="2">
        <f t="shared" si="205"/>
        <v>-0.24797469989288157</v>
      </c>
      <c r="F2253" s="2">
        <f t="shared" si="209"/>
        <v>-0.30047728891421138</v>
      </c>
      <c r="G2253" s="2">
        <f t="shared" si="207"/>
        <v>5.2502589021329815E-2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7.5953999999999997</v>
      </c>
      <c r="C2254" s="2">
        <f t="shared" si="204"/>
        <v>6.598598258949945</v>
      </c>
      <c r="D2254" s="2">
        <f t="shared" si="206"/>
        <v>6.8259975644083317</v>
      </c>
      <c r="E2254" s="2">
        <f t="shared" si="205"/>
        <v>-0.22739930545838671</v>
      </c>
      <c r="F2254" s="2">
        <f t="shared" si="209"/>
        <v>-0.28586169222304647</v>
      </c>
      <c r="G2254" s="2">
        <f t="shared" si="207"/>
        <v>5.8462386764659757E-2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7.7740999999999998</v>
      </c>
      <c r="C2255" s="2">
        <f t="shared" ref="C2255:C2318" si="210">$C$4*B2245+C2254*(1-$C$4)</f>
        <v>6.6680908344961072</v>
      </c>
      <c r="D2255" s="2">
        <f t="shared" si="206"/>
        <v>6.8962273744521587</v>
      </c>
      <c r="E2255" s="2">
        <f t="shared" si="205"/>
        <v>-0.22813653995605154</v>
      </c>
      <c r="F2255" s="2">
        <f t="shared" si="209"/>
        <v>-0.27431666176964753</v>
      </c>
      <c r="G2255" s="2">
        <f t="shared" si="207"/>
        <v>4.6180121813595987E-2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8.0421999999999993</v>
      </c>
      <c r="C2256" s="2">
        <f t="shared" si="210"/>
        <v>6.7268922445736283</v>
      </c>
      <c r="D2256" s="2">
        <f t="shared" si="206"/>
        <v>6.9811142356038509</v>
      </c>
      <c r="E2256" s="2">
        <f t="shared" si="205"/>
        <v>-0.25422199103022258</v>
      </c>
      <c r="F2256" s="2">
        <f t="shared" si="209"/>
        <v>-0.27029772762176257</v>
      </c>
      <c r="G2256" s="2">
        <f t="shared" si="207"/>
        <v>1.6075736591539991E-2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8.0421999999999993</v>
      </c>
      <c r="C2257" s="2">
        <f t="shared" si="210"/>
        <v>6.7917703607930697</v>
      </c>
      <c r="D2257" s="2">
        <f t="shared" si="206"/>
        <v>7.0597131811146765</v>
      </c>
      <c r="E2257" s="2">
        <f t="shared" si="205"/>
        <v>-0.26794282032160677</v>
      </c>
      <c r="F2257" s="2">
        <f t="shared" si="209"/>
        <v>-0.26982674616173141</v>
      </c>
      <c r="G2257" s="2">
        <f t="shared" si="207"/>
        <v>1.883925840124645E-3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8.0421999999999993</v>
      </c>
      <c r="C2258" s="2">
        <f t="shared" si="210"/>
        <v>6.8466672283633674</v>
      </c>
      <c r="D2258" s="2">
        <f t="shared" si="206"/>
        <v>7.1324899825135892</v>
      </c>
      <c r="E2258" s="2">
        <f t="shared" si="205"/>
        <v>-0.28582275415022185</v>
      </c>
      <c r="F2258" s="2">
        <f t="shared" si="209"/>
        <v>-0.27302594775942951</v>
      </c>
      <c r="G2258" s="2">
        <f t="shared" si="207"/>
        <v>-1.2796806390792337E-2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8.0421999999999993</v>
      </c>
      <c r="C2259" s="2">
        <f t="shared" si="210"/>
        <v>6.8931184239997716</v>
      </c>
      <c r="D2259" s="2">
        <f t="shared" si="206"/>
        <v>7.1998759097348053</v>
      </c>
      <c r="E2259" s="2">
        <f t="shared" si="205"/>
        <v>-0.3067574857350337</v>
      </c>
      <c r="F2259" s="2">
        <f t="shared" si="209"/>
        <v>-0.27977225535455036</v>
      </c>
      <c r="G2259" s="2">
        <f t="shared" si="207"/>
        <v>-2.6985230380483338E-2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8.0421999999999993</v>
      </c>
      <c r="C2260" s="2">
        <f t="shared" si="210"/>
        <v>6.9530540510767302</v>
      </c>
      <c r="D2260" s="2">
        <f t="shared" si="206"/>
        <v>7.2622702867914866</v>
      </c>
      <c r="E2260" s="2">
        <f t="shared" si="205"/>
        <v>-0.30921623571475632</v>
      </c>
      <c r="F2260" s="2">
        <f t="shared" si="209"/>
        <v>-0.28566105142659154</v>
      </c>
      <c r="G2260" s="2">
        <f t="shared" si="207"/>
        <v>-2.3555184288164777E-2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8.0421999999999993</v>
      </c>
      <c r="C2261" s="2">
        <f t="shared" si="210"/>
        <v>7.0037688124495414</v>
      </c>
      <c r="D2261" s="2">
        <f t="shared" si="206"/>
        <v>7.3200428581402655</v>
      </c>
      <c r="E2261" s="2">
        <f t="shared" si="205"/>
        <v>-0.31627404569072404</v>
      </c>
      <c r="F2261" s="2">
        <f t="shared" si="209"/>
        <v>-0.29178365027941805</v>
      </c>
      <c r="G2261" s="2">
        <f t="shared" si="207"/>
        <v>-2.4490395411305987E-2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8.0421999999999993</v>
      </c>
      <c r="C2262" s="2">
        <f t="shared" si="210"/>
        <v>7.04668130284192</v>
      </c>
      <c r="D2262" s="2">
        <f t="shared" si="206"/>
        <v>7.373535979759505</v>
      </c>
      <c r="E2262" s="2">
        <f t="shared" si="205"/>
        <v>-0.32685467691758507</v>
      </c>
      <c r="F2262" s="2">
        <f t="shared" si="209"/>
        <v>-0.29879785560705147</v>
      </c>
      <c r="G2262" s="2">
        <f t="shared" si="207"/>
        <v>-2.8056821310533608E-2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8.0421999999999993</v>
      </c>
      <c r="C2263" s="2">
        <f t="shared" si="210"/>
        <v>7.1310995639431631</v>
      </c>
      <c r="D2263" s="2">
        <f t="shared" si="206"/>
        <v>7.4230666479254674</v>
      </c>
      <c r="E2263" s="2">
        <f t="shared" si="205"/>
        <v>-0.29196708398230431</v>
      </c>
      <c r="F2263" s="2">
        <f t="shared" si="209"/>
        <v>-0.29743170128210206</v>
      </c>
      <c r="G2263" s="2">
        <f t="shared" si="207"/>
        <v>5.4646172997977471E-3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8.0421999999999993</v>
      </c>
      <c r="C2264" s="2">
        <f t="shared" si="210"/>
        <v>7.2025304002596</v>
      </c>
      <c r="D2264" s="2">
        <f t="shared" si="206"/>
        <v>7.4689283777087665</v>
      </c>
      <c r="E2264" s="2">
        <f t="shared" si="205"/>
        <v>-0.26639797744916649</v>
      </c>
      <c r="F2264" s="2">
        <f t="shared" si="209"/>
        <v>-0.29122495651551494</v>
      </c>
      <c r="G2264" s="2">
        <f t="shared" si="207"/>
        <v>2.4826979066348454E-2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8.0421999999999993</v>
      </c>
      <c r="C2265" s="2">
        <f t="shared" si="210"/>
        <v>7.290464184835046</v>
      </c>
      <c r="D2265" s="2">
        <f t="shared" si="206"/>
        <v>7.5113929423229324</v>
      </c>
      <c r="E2265" s="2">
        <f t="shared" si="205"/>
        <v>-0.22092875748788643</v>
      </c>
      <c r="F2265" s="2">
        <f t="shared" si="209"/>
        <v>-0.27716571670998924</v>
      </c>
      <c r="G2265" s="2">
        <f t="shared" si="207"/>
        <v>5.6236959222102811E-2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8.0421999999999993</v>
      </c>
      <c r="C2266" s="2">
        <f t="shared" si="210"/>
        <v>7.4061158487065777</v>
      </c>
      <c r="D2266" s="2">
        <f t="shared" si="206"/>
        <v>7.5507119836323451</v>
      </c>
      <c r="E2266" s="2">
        <f t="shared" si="205"/>
        <v>-0.14459613492576739</v>
      </c>
      <c r="F2266" s="2">
        <f t="shared" si="209"/>
        <v>-0.25065180035314488</v>
      </c>
      <c r="G2266" s="2">
        <f t="shared" si="207"/>
        <v>0.10605566542737749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8.0421999999999993</v>
      </c>
      <c r="C2267" s="2">
        <f t="shared" si="210"/>
        <v>7.503974948905566</v>
      </c>
      <c r="D2267" s="2">
        <f t="shared" si="206"/>
        <v>7.5871185033632829</v>
      </c>
      <c r="E2267" s="2">
        <f t="shared" si="205"/>
        <v>-8.3143554457716817E-2</v>
      </c>
      <c r="F2267" s="2">
        <f t="shared" si="209"/>
        <v>-0.21715015117405928</v>
      </c>
      <c r="G2267" s="2">
        <f t="shared" si="207"/>
        <v>0.13400659671634246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8.0421999999999993</v>
      </c>
      <c r="C2268" s="2">
        <f t="shared" si="210"/>
        <v>7.5867788029200947</v>
      </c>
      <c r="D2268" s="2">
        <f t="shared" si="206"/>
        <v>7.6208282438548913</v>
      </c>
      <c r="E2268" s="2">
        <f t="shared" ref="E2268:E2331" si="211">C2268-D2268</f>
        <v>-3.4049440934796671E-2</v>
      </c>
      <c r="F2268" s="2">
        <f t="shared" si="209"/>
        <v>-0.18053000912620676</v>
      </c>
      <c r="G2268" s="2">
        <f t="shared" si="207"/>
        <v>0.14648056819141009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8.0421999999999993</v>
      </c>
      <c r="C2269" s="2">
        <f t="shared" si="210"/>
        <v>7.6568436024708495</v>
      </c>
      <c r="D2269" s="2">
        <f t="shared" ref="D2269:D2332" si="212">$D$4*B2269+(1-$D$4)*D2268</f>
        <v>7.652040966532307</v>
      </c>
      <c r="E2269" s="2">
        <f t="shared" si="211"/>
        <v>4.8026359385424655E-3</v>
      </c>
      <c r="F2269" s="2">
        <f t="shared" si="209"/>
        <v>-0.14346348011325691</v>
      </c>
      <c r="G2269" s="2">
        <f t="shared" si="207"/>
        <v>0.14826611605179937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8.0421999999999993</v>
      </c>
      <c r="C2270" s="2">
        <f t="shared" si="210"/>
        <v>7.7161292020907188</v>
      </c>
      <c r="D2270" s="2">
        <f t="shared" si="212"/>
        <v>7.680941635678062</v>
      </c>
      <c r="E2270" s="2">
        <f t="shared" si="211"/>
        <v>3.5187566412656857E-2</v>
      </c>
      <c r="F2270" s="2">
        <f t="shared" si="209"/>
        <v>-0.10773327080807417</v>
      </c>
      <c r="G2270" s="2">
        <f t="shared" si="207"/>
        <v>0.14292083722073101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8.0421999999999993</v>
      </c>
      <c r="C2271" s="2">
        <f t="shared" si="210"/>
        <v>7.7662939402306082</v>
      </c>
      <c r="D2271" s="2">
        <f t="shared" si="212"/>
        <v>7.7077015145167245</v>
      </c>
      <c r="E2271" s="2">
        <f t="shared" si="211"/>
        <v>5.8592425713883678E-2</v>
      </c>
      <c r="F2271" s="2">
        <f t="shared" si="209"/>
        <v>-7.4468131503682602E-2</v>
      </c>
      <c r="G2271" s="2">
        <f t="shared" si="207"/>
        <v>0.13306055721756627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8.0421999999999993</v>
      </c>
      <c r="C2272" s="2">
        <f t="shared" si="210"/>
        <v>7.8087410263489758</v>
      </c>
      <c r="D2272" s="2">
        <f t="shared" si="212"/>
        <v>7.7324791801080783</v>
      </c>
      <c r="E2272" s="2">
        <f t="shared" si="211"/>
        <v>7.6261846240897491E-2</v>
      </c>
      <c r="F2272" s="2">
        <f t="shared" si="209"/>
        <v>-4.4322135954766584E-2</v>
      </c>
      <c r="G2272" s="2">
        <f t="shared" si="207"/>
        <v>0.12058398219566407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8.0421999999999993</v>
      </c>
      <c r="C2273" s="2">
        <f t="shared" si="210"/>
        <v>7.8446577915260569</v>
      </c>
      <c r="D2273" s="2">
        <f t="shared" si="212"/>
        <v>7.7554214630630351</v>
      </c>
      <c r="E2273" s="2">
        <f t="shared" si="211"/>
        <v>8.9236328463021763E-2</v>
      </c>
      <c r="F2273" s="2">
        <f t="shared" si="209"/>
        <v>-1.7610443071208914E-2</v>
      </c>
      <c r="G2273" s="2">
        <f t="shared" si="207"/>
        <v>0.10684677153423068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8.0421999999999993</v>
      </c>
      <c r="C2274" s="2">
        <f t="shared" si="210"/>
        <v>7.8750489005220485</v>
      </c>
      <c r="D2274" s="2">
        <f t="shared" si="212"/>
        <v>7.7766643176509582</v>
      </c>
      <c r="E2274" s="2">
        <f t="shared" si="211"/>
        <v>9.8384582871090309E-2</v>
      </c>
      <c r="F2274" s="2">
        <f t="shared" si="209"/>
        <v>5.588562117250933E-3</v>
      </c>
      <c r="G2274" s="2">
        <f t="shared" si="207"/>
        <v>9.2796020753839373E-2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8.3996999999999993</v>
      </c>
      <c r="C2275" s="2">
        <f t="shared" si="210"/>
        <v>7.900764454287887</v>
      </c>
      <c r="D2275" s="2">
        <f t="shared" si="212"/>
        <v>7.8228151089360729</v>
      </c>
      <c r="E2275" s="2">
        <f t="shared" si="211"/>
        <v>7.7949345351814081E-2</v>
      </c>
      <c r="F2275" s="2">
        <f t="shared" si="209"/>
        <v>2.0060718764163564E-2</v>
      </c>
      <c r="G2275" s="2">
        <f t="shared" si="207"/>
        <v>5.7888626587650517E-2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8.3996999999999993</v>
      </c>
      <c r="C2276" s="2">
        <f t="shared" si="210"/>
        <v>7.9225237690128276</v>
      </c>
      <c r="D2276" s="2">
        <f t="shared" si="212"/>
        <v>7.8655473230889559</v>
      </c>
      <c r="E2276" s="2">
        <f t="shared" si="211"/>
        <v>5.6976445923871744E-2</v>
      </c>
      <c r="F2276" s="2">
        <f t="shared" si="209"/>
        <v>2.74438641961052E-2</v>
      </c>
      <c r="G2276" s="2">
        <f t="shared" ref="G2276:G2339" si="213">E2276-F2276</f>
        <v>2.9532581727766544E-2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8.3996999999999993</v>
      </c>
      <c r="C2277" s="2">
        <f t="shared" si="210"/>
        <v>7.9409354968570085</v>
      </c>
      <c r="D2277" s="2">
        <f t="shared" si="212"/>
        <v>7.9051141880453297</v>
      </c>
      <c r="E2277" s="2">
        <f t="shared" si="211"/>
        <v>3.5821308811678776E-2</v>
      </c>
      <c r="F2277" s="2">
        <f t="shared" ref="F2277:F2340" si="215">(E2277*(2/(10)))+((1-(2/10))*F2276)</f>
        <v>2.9119353119219916E-2</v>
      </c>
      <c r="G2277" s="2">
        <f t="shared" si="213"/>
        <v>6.7019556924588601E-3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8.3996999999999993</v>
      </c>
      <c r="C2278" s="2">
        <f t="shared" si="210"/>
        <v>7.9565146511866995</v>
      </c>
      <c r="D2278" s="2">
        <f t="shared" si="212"/>
        <v>7.9417501741160468</v>
      </c>
      <c r="E2278" s="2">
        <f t="shared" si="211"/>
        <v>1.4764477070652759E-2</v>
      </c>
      <c r="F2278" s="2">
        <f t="shared" si="215"/>
        <v>2.6248377909506487E-2</v>
      </c>
      <c r="G2278" s="2">
        <f t="shared" si="213"/>
        <v>-1.1483900838853728E-2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8.3996999999999993</v>
      </c>
      <c r="C2279" s="2">
        <f t="shared" si="210"/>
        <v>7.9696970125425919</v>
      </c>
      <c r="D2279" s="2">
        <f t="shared" si="212"/>
        <v>7.9756723834407843</v>
      </c>
      <c r="E2279" s="2">
        <f t="shared" si="211"/>
        <v>-5.9753708981924447E-3</v>
      </c>
      <c r="F2279" s="2">
        <f t="shared" si="215"/>
        <v>1.9803628147966702E-2</v>
      </c>
      <c r="G2279" s="2">
        <f t="shared" si="213"/>
        <v>-2.5778999046159146E-2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8.3996999999999993</v>
      </c>
      <c r="C2280" s="2">
        <f t="shared" si="210"/>
        <v>7.9808513183052705</v>
      </c>
      <c r="D2280" s="2">
        <f t="shared" si="212"/>
        <v>8.0070818365192444</v>
      </c>
      <c r="E2280" s="2">
        <f t="shared" si="211"/>
        <v>-2.623051821397393E-2</v>
      </c>
      <c r="F2280" s="2">
        <f t="shared" si="215"/>
        <v>1.0596798875578574E-2</v>
      </c>
      <c r="G2280" s="2">
        <f t="shared" si="213"/>
        <v>-3.6827317089552503E-2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8.7750000000000004</v>
      </c>
      <c r="C2281" s="2">
        <f t="shared" si="210"/>
        <v>7.9902895770275366</v>
      </c>
      <c r="D2281" s="2">
        <f t="shared" si="212"/>
        <v>8.0639646634437447</v>
      </c>
      <c r="E2281" s="2">
        <f t="shared" si="211"/>
        <v>-7.3675086416208124E-2</v>
      </c>
      <c r="F2281" s="2">
        <f t="shared" si="215"/>
        <v>-6.2575781827787658E-3</v>
      </c>
      <c r="G2281" s="2">
        <f t="shared" si="213"/>
        <v>-6.741750823342936E-2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8.7750000000000004</v>
      </c>
      <c r="C2282" s="2">
        <f t="shared" si="210"/>
        <v>7.9982757959463768</v>
      </c>
      <c r="D2282" s="2">
        <f t="shared" si="212"/>
        <v>8.1166339476330975</v>
      </c>
      <c r="E2282" s="2">
        <f t="shared" si="211"/>
        <v>-0.1183581516867207</v>
      </c>
      <c r="F2282" s="2">
        <f t="shared" si="215"/>
        <v>-2.8677692883567155E-2</v>
      </c>
      <c r="G2282" s="2">
        <f t="shared" si="213"/>
        <v>-8.9680458803153548E-2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8.7750000000000004</v>
      </c>
      <c r="C2283" s="2">
        <f t="shared" si="210"/>
        <v>8.0050333658007808</v>
      </c>
      <c r="D2283" s="2">
        <f t="shared" si="212"/>
        <v>8.165401803363979</v>
      </c>
      <c r="E2283" s="2">
        <f t="shared" si="211"/>
        <v>-0.16036843756319819</v>
      </c>
      <c r="F2283" s="2">
        <f t="shared" si="215"/>
        <v>-5.5015841819493358E-2</v>
      </c>
      <c r="G2283" s="2">
        <f t="shared" si="213"/>
        <v>-0.10535259574370483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8.7750000000000004</v>
      </c>
      <c r="C2284" s="2">
        <f t="shared" si="210"/>
        <v>8.0107513095237373</v>
      </c>
      <c r="D2284" s="2">
        <f t="shared" si="212"/>
        <v>8.210557225337018</v>
      </c>
      <c r="E2284" s="2">
        <f t="shared" si="211"/>
        <v>-0.19980591581328078</v>
      </c>
      <c r="F2284" s="2">
        <f t="shared" si="215"/>
        <v>-8.3973856618250853E-2</v>
      </c>
      <c r="G2284" s="2">
        <f t="shared" si="213"/>
        <v>-0.11583205919502992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8.7750000000000004</v>
      </c>
      <c r="C2285" s="2">
        <f t="shared" si="210"/>
        <v>8.0705895695970078</v>
      </c>
      <c r="D2285" s="2">
        <f t="shared" si="212"/>
        <v>8.2523678012379804</v>
      </c>
      <c r="E2285" s="2">
        <f t="shared" si="211"/>
        <v>-0.18177823164097262</v>
      </c>
      <c r="F2285" s="2">
        <f t="shared" si="215"/>
        <v>-0.10353473162279522</v>
      </c>
      <c r="G2285" s="2">
        <f t="shared" si="213"/>
        <v>-7.8243500018177398E-2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8.7750000000000004</v>
      </c>
      <c r="C2286" s="2">
        <f t="shared" si="210"/>
        <v>8.1212219435051605</v>
      </c>
      <c r="D2286" s="2">
        <f t="shared" si="212"/>
        <v>8.2910812974425738</v>
      </c>
      <c r="E2286" s="2">
        <f t="shared" si="211"/>
        <v>-0.16985935393741336</v>
      </c>
      <c r="F2286" s="2">
        <f t="shared" si="215"/>
        <v>-0.11679965608571885</v>
      </c>
      <c r="G2286" s="2">
        <f t="shared" si="213"/>
        <v>-5.3059697851694509E-2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8.7570999999999994</v>
      </c>
      <c r="C2287" s="2">
        <f t="shared" si="210"/>
        <v>8.1640647214274438</v>
      </c>
      <c r="D2287" s="2">
        <f t="shared" si="212"/>
        <v>8.3256012013357168</v>
      </c>
      <c r="E2287" s="2">
        <f t="shared" si="211"/>
        <v>-0.16153647990827302</v>
      </c>
      <c r="F2287" s="2">
        <f t="shared" si="215"/>
        <v>-0.12574702085022971</v>
      </c>
      <c r="G2287" s="2">
        <f t="shared" si="213"/>
        <v>-3.5789459058043316E-2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8.7570999999999994</v>
      </c>
      <c r="C2288" s="2">
        <f t="shared" si="210"/>
        <v>8.2003163027462982</v>
      </c>
      <c r="D2288" s="2">
        <f t="shared" si="212"/>
        <v>8.3575640753108491</v>
      </c>
      <c r="E2288" s="2">
        <f t="shared" si="211"/>
        <v>-0.15724777256455091</v>
      </c>
      <c r="F2288" s="2">
        <f t="shared" si="215"/>
        <v>-0.13204717119309395</v>
      </c>
      <c r="G2288" s="2">
        <f t="shared" si="213"/>
        <v>-2.5200601371456965E-2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8.7570999999999994</v>
      </c>
      <c r="C2289" s="2">
        <f t="shared" si="210"/>
        <v>8.230990717708405</v>
      </c>
      <c r="D2289" s="2">
        <f t="shared" si="212"/>
        <v>8.3871593289915278</v>
      </c>
      <c r="E2289" s="2">
        <f t="shared" si="211"/>
        <v>-0.15616861128312287</v>
      </c>
      <c r="F2289" s="2">
        <f t="shared" si="215"/>
        <v>-0.13687145921109972</v>
      </c>
      <c r="G2289" s="2">
        <f t="shared" si="213"/>
        <v>-1.9297152072023149E-2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8.7570999999999994</v>
      </c>
      <c r="C2290" s="2">
        <f t="shared" si="210"/>
        <v>8.2569459919071129</v>
      </c>
      <c r="D2290" s="2">
        <f t="shared" si="212"/>
        <v>8.4145623416588222</v>
      </c>
      <c r="E2290" s="2">
        <f t="shared" si="211"/>
        <v>-0.15761634975170935</v>
      </c>
      <c r="F2290" s="2">
        <f t="shared" si="215"/>
        <v>-0.14102043731922165</v>
      </c>
      <c r="G2290" s="2">
        <f t="shared" si="213"/>
        <v>-1.6595912432487703E-2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8.7570999999999994</v>
      </c>
      <c r="C2291" s="2">
        <f t="shared" si="210"/>
        <v>8.3366466085367872</v>
      </c>
      <c r="D2291" s="2">
        <f t="shared" si="212"/>
        <v>8.4399355015359472</v>
      </c>
      <c r="E2291" s="2">
        <f t="shared" si="211"/>
        <v>-0.10328889299916</v>
      </c>
      <c r="F2291" s="2">
        <f t="shared" si="215"/>
        <v>-0.13347412845520931</v>
      </c>
      <c r="G2291" s="2">
        <f t="shared" si="213"/>
        <v>3.0185235456049314E-2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8.7570999999999994</v>
      </c>
      <c r="C2292" s="2">
        <f t="shared" si="210"/>
        <v>8.40408559183882</v>
      </c>
      <c r="D2292" s="2">
        <f t="shared" si="212"/>
        <v>8.4634291680888403</v>
      </c>
      <c r="E2292" s="2">
        <f t="shared" si="211"/>
        <v>-5.9343576250020291E-2</v>
      </c>
      <c r="F2292" s="2">
        <f t="shared" si="215"/>
        <v>-0.11864801801417152</v>
      </c>
      <c r="G2292" s="2">
        <f t="shared" si="213"/>
        <v>5.9304441764151228E-2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8.9358000000000004</v>
      </c>
      <c r="C2293" s="2">
        <f t="shared" si="210"/>
        <v>8.4611493469405392</v>
      </c>
      <c r="D2293" s="2">
        <f t="shared" si="212"/>
        <v>8.4984196000822596</v>
      </c>
      <c r="E2293" s="2">
        <f t="shared" si="211"/>
        <v>-3.7270253141720389E-2</v>
      </c>
      <c r="F2293" s="2">
        <f t="shared" si="215"/>
        <v>-0.1023724650396813</v>
      </c>
      <c r="G2293" s="2">
        <f t="shared" si="213"/>
        <v>6.5102211897960907E-2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8.9358000000000004</v>
      </c>
      <c r="C2294" s="2">
        <f t="shared" si="210"/>
        <v>8.5094340627958402</v>
      </c>
      <c r="D2294" s="2">
        <f t="shared" si="212"/>
        <v>8.5308181482243146</v>
      </c>
      <c r="E2294" s="2">
        <f t="shared" si="211"/>
        <v>-2.1384085428474364E-2</v>
      </c>
      <c r="F2294" s="2">
        <f t="shared" si="215"/>
        <v>-8.6174789117439907E-2</v>
      </c>
      <c r="G2294" s="2">
        <f t="shared" si="213"/>
        <v>6.4790703688965542E-2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9.1144999999999996</v>
      </c>
      <c r="C2295" s="2">
        <f t="shared" si="210"/>
        <v>8.5502903608272494</v>
      </c>
      <c r="D2295" s="2">
        <f t="shared" si="212"/>
        <v>8.574053840948439</v>
      </c>
      <c r="E2295" s="2">
        <f t="shared" si="211"/>
        <v>-2.3763480121189673E-2</v>
      </c>
      <c r="F2295" s="2">
        <f t="shared" si="215"/>
        <v>-7.3692527318189857E-2</v>
      </c>
      <c r="G2295" s="2">
        <f t="shared" si="213"/>
        <v>4.9929047197000184E-2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9.1144999999999996</v>
      </c>
      <c r="C2296" s="2">
        <f t="shared" si="210"/>
        <v>8.5848610745461347</v>
      </c>
      <c r="D2296" s="2">
        <f t="shared" si="212"/>
        <v>8.6140868897670728</v>
      </c>
      <c r="E2296" s="2">
        <f t="shared" si="211"/>
        <v>-2.9225815220938145E-2</v>
      </c>
      <c r="F2296" s="2">
        <f t="shared" si="215"/>
        <v>-6.4799184898739523E-2</v>
      </c>
      <c r="G2296" s="2">
        <f t="shared" si="213"/>
        <v>3.5573369677801378E-2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9.1144999999999996</v>
      </c>
      <c r="C2297" s="2">
        <f t="shared" si="210"/>
        <v>8.6113593707698062</v>
      </c>
      <c r="D2297" s="2">
        <f t="shared" si="212"/>
        <v>8.6511545275621042</v>
      </c>
      <c r="E2297" s="2">
        <f t="shared" si="211"/>
        <v>-3.9795156792298059E-2</v>
      </c>
      <c r="F2297" s="2">
        <f t="shared" si="215"/>
        <v>-5.9798379277451234E-2</v>
      </c>
      <c r="G2297" s="2">
        <f t="shared" si="213"/>
        <v>2.0003222485153176E-2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9.1144999999999996</v>
      </c>
      <c r="C2298" s="2">
        <f t="shared" si="210"/>
        <v>8.6337810060359885</v>
      </c>
      <c r="D2298" s="2">
        <f t="shared" si="212"/>
        <v>8.6854764144093561</v>
      </c>
      <c r="E2298" s="2">
        <f t="shared" si="211"/>
        <v>-5.1695408373367613E-2</v>
      </c>
      <c r="F2298" s="2">
        <f t="shared" si="215"/>
        <v>-5.8177785096634516E-2</v>
      </c>
      <c r="G2298" s="2">
        <f t="shared" si="213"/>
        <v>6.4823767232669027E-3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9.1144999999999996</v>
      </c>
      <c r="C2299" s="2">
        <f t="shared" si="210"/>
        <v>8.6527531589535283</v>
      </c>
      <c r="D2299" s="2">
        <f t="shared" si="212"/>
        <v>8.7172559392679219</v>
      </c>
      <c r="E2299" s="2">
        <f t="shared" si="211"/>
        <v>-6.4502780314393604E-2</v>
      </c>
      <c r="F2299" s="2">
        <f t="shared" si="215"/>
        <v>-5.944278414018634E-2</v>
      </c>
      <c r="G2299" s="2">
        <f t="shared" si="213"/>
        <v>-5.0599961742072638E-3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9.1144999999999996</v>
      </c>
      <c r="C2300" s="2">
        <f t="shared" si="210"/>
        <v>8.6688065191145238</v>
      </c>
      <c r="D2300" s="2">
        <f t="shared" si="212"/>
        <v>8.7466814252480756</v>
      </c>
      <c r="E2300" s="2">
        <f t="shared" si="211"/>
        <v>-7.7874906133551747E-2</v>
      </c>
      <c r="F2300" s="2">
        <f t="shared" si="215"/>
        <v>-6.3129208538859422E-2</v>
      </c>
      <c r="G2300" s="2">
        <f t="shared" si="213"/>
        <v>-1.4745697594692325E-2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9.1144999999999996</v>
      </c>
      <c r="C2301" s="2">
        <f t="shared" si="210"/>
        <v>8.6823901315584422</v>
      </c>
      <c r="D2301" s="2">
        <f t="shared" si="212"/>
        <v>8.7739272456000705</v>
      </c>
      <c r="E2301" s="2">
        <f t="shared" si="211"/>
        <v>-9.1537114041628342E-2</v>
      </c>
      <c r="F2301" s="2">
        <f t="shared" si="215"/>
        <v>-6.8810789639413214E-2</v>
      </c>
      <c r="G2301" s="2">
        <f t="shared" si="213"/>
        <v>-2.2726324402215128E-2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9.1144999999999996</v>
      </c>
      <c r="C2302" s="2">
        <f t="shared" si="210"/>
        <v>8.6938839574725275</v>
      </c>
      <c r="D2302" s="2">
        <f t="shared" si="212"/>
        <v>8.7991548570371023</v>
      </c>
      <c r="E2302" s="2">
        <f t="shared" si="211"/>
        <v>-0.1052708995645748</v>
      </c>
      <c r="F2302" s="2">
        <f t="shared" si="215"/>
        <v>-7.6102811624445529E-2</v>
      </c>
      <c r="G2302" s="2">
        <f t="shared" si="213"/>
        <v>-2.9168087940129275E-2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9.1144999999999996</v>
      </c>
      <c r="C2303" s="2">
        <f t="shared" si="210"/>
        <v>8.7311018101690614</v>
      </c>
      <c r="D2303" s="2">
        <f t="shared" si="212"/>
        <v>8.8225137565158356</v>
      </c>
      <c r="E2303" s="2">
        <f t="shared" si="211"/>
        <v>-9.1411946346774187E-2</v>
      </c>
      <c r="F2303" s="2">
        <f t="shared" si="215"/>
        <v>-7.9164638568911261E-2</v>
      </c>
      <c r="G2303" s="2">
        <f t="shared" si="213"/>
        <v>-1.2247307777862926E-2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9.1144999999999996</v>
      </c>
      <c r="C2304" s="2">
        <f t="shared" si="210"/>
        <v>8.762593839373821</v>
      </c>
      <c r="D2304" s="2">
        <f t="shared" si="212"/>
        <v>8.8441423671442916</v>
      </c>
      <c r="E2304" s="2">
        <f t="shared" si="211"/>
        <v>-8.1548527770470614E-2</v>
      </c>
      <c r="F2304" s="2">
        <f t="shared" si="215"/>
        <v>-7.9641416409223134E-2</v>
      </c>
      <c r="G2304" s="2">
        <f t="shared" si="213"/>
        <v>-1.9071113612474794E-3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8.9358000000000004</v>
      </c>
      <c r="C2305" s="2">
        <f t="shared" si="210"/>
        <v>8.816733248700924</v>
      </c>
      <c r="D2305" s="2">
        <f t="shared" si="212"/>
        <v>8.8509318214298993</v>
      </c>
      <c r="E2305" s="2">
        <f t="shared" si="211"/>
        <v>-3.4198572728975307E-2</v>
      </c>
      <c r="F2305" s="2">
        <f t="shared" si="215"/>
        <v>-7.0552847673173574E-2</v>
      </c>
      <c r="G2305" s="2">
        <f t="shared" si="213"/>
        <v>3.6354274944198267E-2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6">
        <f>TITRES_STAT!D2309</f>
        <v>8.9358000000000004</v>
      </c>
      <c r="C2306" s="2">
        <f t="shared" si="210"/>
        <v>8.8625435181315506</v>
      </c>
      <c r="D2306" s="2">
        <f t="shared" si="212"/>
        <v>8.8572183531758331</v>
      </c>
      <c r="E2306" s="2">
        <f t="shared" si="211"/>
        <v>5.325164955717554E-3</v>
      </c>
      <c r="F2306" s="2">
        <f t="shared" si="215"/>
        <v>-5.5377245147395351E-2</v>
      </c>
      <c r="G2306" s="2">
        <f t="shared" si="213"/>
        <v>6.0702410103112905E-2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8.9358000000000004</v>
      </c>
      <c r="C2307" s="2">
        <f t="shared" si="210"/>
        <v>8.9013060538036193</v>
      </c>
      <c r="D2307" s="2">
        <f t="shared" si="212"/>
        <v>8.8630392159035498</v>
      </c>
      <c r="E2307" s="2">
        <f t="shared" si="211"/>
        <v>3.8266837900069461E-2</v>
      </c>
      <c r="F2307" s="2">
        <f t="shared" si="215"/>
        <v>-3.6648428537902393E-2</v>
      </c>
      <c r="G2307" s="2">
        <f t="shared" si="213"/>
        <v>7.4915266437971861E-2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8.9358000000000004</v>
      </c>
      <c r="C2308" s="2">
        <f t="shared" si="210"/>
        <v>8.9341051224492158</v>
      </c>
      <c r="D2308" s="2">
        <f t="shared" si="212"/>
        <v>8.8684289036143991</v>
      </c>
      <c r="E2308" s="2">
        <f t="shared" si="211"/>
        <v>6.567621883481678E-2</v>
      </c>
      <c r="F2308" s="2">
        <f t="shared" si="215"/>
        <v>-1.6183499063358558E-2</v>
      </c>
      <c r="G2308" s="2">
        <f t="shared" si="213"/>
        <v>8.1859717898175338E-2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8.9358000000000004</v>
      </c>
      <c r="C2309" s="2">
        <f t="shared" si="210"/>
        <v>8.9618581805339517</v>
      </c>
      <c r="D2309" s="2">
        <f t="shared" si="212"/>
        <v>8.8734193551985179</v>
      </c>
      <c r="E2309" s="2">
        <f t="shared" si="211"/>
        <v>8.8438825335433791E-2</v>
      </c>
      <c r="F2309" s="2">
        <f t="shared" si="215"/>
        <v>4.7409658163999092E-3</v>
      </c>
      <c r="G2309" s="2">
        <f t="shared" si="213"/>
        <v>8.3697859519033885E-2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8.9358000000000004</v>
      </c>
      <c r="C2310" s="2">
        <f t="shared" si="210"/>
        <v>8.9853415373748824</v>
      </c>
      <c r="D2310" s="2">
        <f t="shared" si="212"/>
        <v>8.8780401437023322</v>
      </c>
      <c r="E2310" s="2">
        <f t="shared" si="211"/>
        <v>0.1073013936725502</v>
      </c>
      <c r="F2310" s="2">
        <f t="shared" si="215"/>
        <v>2.5253051387629968E-2</v>
      </c>
      <c r="G2310" s="2">
        <f t="shared" si="213"/>
        <v>8.2048342284920237E-2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8.9358000000000004</v>
      </c>
      <c r="C2311" s="2">
        <f t="shared" si="210"/>
        <v>9.00521207008644</v>
      </c>
      <c r="D2311" s="2">
        <f t="shared" si="212"/>
        <v>8.8823186515762345</v>
      </c>
      <c r="E2311" s="2">
        <f t="shared" si="211"/>
        <v>0.12289341851020552</v>
      </c>
      <c r="F2311" s="2">
        <f t="shared" si="215"/>
        <v>4.4781124812145079E-2</v>
      </c>
      <c r="G2311" s="2">
        <f t="shared" si="213"/>
        <v>7.8112293698060442E-2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8.9358000000000004</v>
      </c>
      <c r="C2312" s="2">
        <f t="shared" si="210"/>
        <v>9.0220255977654489</v>
      </c>
      <c r="D2312" s="2">
        <f t="shared" si="212"/>
        <v>8.8862802329409583</v>
      </c>
      <c r="E2312" s="2">
        <f t="shared" si="211"/>
        <v>0.13574536482449062</v>
      </c>
      <c r="F2312" s="2">
        <f t="shared" si="215"/>
        <v>6.2973972814614185E-2</v>
      </c>
      <c r="G2312" s="2">
        <f t="shared" si="213"/>
        <v>7.2771392009876437E-2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8.9358000000000004</v>
      </c>
      <c r="C2313" s="2">
        <f t="shared" si="210"/>
        <v>9.0362524288784556</v>
      </c>
      <c r="D2313" s="2">
        <f t="shared" si="212"/>
        <v>8.88994836383422</v>
      </c>
      <c r="E2313" s="2">
        <f t="shared" si="211"/>
        <v>0.14630406504423554</v>
      </c>
      <c r="F2313" s="2">
        <f t="shared" si="215"/>
        <v>7.9639991260538459E-2</v>
      </c>
      <c r="G2313" s="2">
        <f t="shared" si="213"/>
        <v>6.6664073783697084E-2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8.9358000000000004</v>
      </c>
      <c r="C2314" s="2">
        <f t="shared" si="210"/>
        <v>9.0482905167433074</v>
      </c>
      <c r="D2314" s="2">
        <f t="shared" si="212"/>
        <v>8.8933447813279827</v>
      </c>
      <c r="E2314" s="2">
        <f t="shared" si="211"/>
        <v>0.15494573541532475</v>
      </c>
      <c r="F2314" s="2">
        <f t="shared" si="215"/>
        <v>9.4701140091495717E-2</v>
      </c>
      <c r="G2314" s="2">
        <f t="shared" si="213"/>
        <v>6.0244595323829031E-2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8.9358000000000004</v>
      </c>
      <c r="C2315" s="2">
        <f t="shared" si="210"/>
        <v>9.0309842833981833</v>
      </c>
      <c r="D2315" s="2">
        <f t="shared" si="212"/>
        <v>8.8964896123407247</v>
      </c>
      <c r="E2315" s="2">
        <f t="shared" si="211"/>
        <v>0.1344946710574586</v>
      </c>
      <c r="F2315" s="2">
        <f t="shared" si="215"/>
        <v>0.1026598462846883</v>
      </c>
      <c r="G2315" s="2">
        <f t="shared" si="213"/>
        <v>3.1834824772770304E-2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8.9178999999999995</v>
      </c>
      <c r="C2316" s="2">
        <f t="shared" si="210"/>
        <v>9.0163405474907705</v>
      </c>
      <c r="D2316" s="2">
        <f t="shared" si="212"/>
        <v>8.8980755669821523</v>
      </c>
      <c r="E2316" s="2">
        <f t="shared" si="211"/>
        <v>0.11826498050861822</v>
      </c>
      <c r="F2316" s="2">
        <f t="shared" si="215"/>
        <v>0.10578087312947429</v>
      </c>
      <c r="G2316" s="2">
        <f t="shared" si="213"/>
        <v>1.2484107379143933E-2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8.9178999999999995</v>
      </c>
      <c r="C2317" s="2">
        <f t="shared" si="210"/>
        <v>9.003949694030652</v>
      </c>
      <c r="D2317" s="2">
        <f t="shared" si="212"/>
        <v>8.8995440435019937</v>
      </c>
      <c r="E2317" s="2">
        <f t="shared" si="211"/>
        <v>0.10440565052865836</v>
      </c>
      <c r="F2317" s="2">
        <f t="shared" si="215"/>
        <v>0.10550582860931111</v>
      </c>
      <c r="G2317" s="2">
        <f t="shared" si="213"/>
        <v>-1.1001780806527556E-3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8.9178999999999995</v>
      </c>
      <c r="C2318" s="2">
        <f t="shared" si="210"/>
        <v>8.9934651257182452</v>
      </c>
      <c r="D2318" s="2">
        <f t="shared" si="212"/>
        <v>8.9009037439833278</v>
      </c>
      <c r="E2318" s="2">
        <f t="shared" si="211"/>
        <v>9.2561381734917347E-2</v>
      </c>
      <c r="F2318" s="2">
        <f t="shared" si="215"/>
        <v>0.10291693923443238</v>
      </c>
      <c r="G2318" s="2">
        <f t="shared" si="213"/>
        <v>-1.0355557499515028E-2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8.5248000000000008</v>
      </c>
      <c r="C2319" s="2">
        <f t="shared" ref="C2319:C2382" si="216">$C$4*B2309+C2318*(1-$C$4)</f>
        <v>8.9845935679154394</v>
      </c>
      <c r="D2319" s="2">
        <f t="shared" si="212"/>
        <v>8.8730442073919704</v>
      </c>
      <c r="E2319" s="2">
        <f t="shared" si="211"/>
        <v>0.11154936052346898</v>
      </c>
      <c r="F2319" s="2">
        <f t="shared" si="215"/>
        <v>0.10464342349223971</v>
      </c>
      <c r="G2319" s="2">
        <f t="shared" si="213"/>
        <v>6.9059370312292701E-3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8.5248000000000008</v>
      </c>
      <c r="C2320" s="2">
        <f t="shared" si="216"/>
        <v>8.9770868651592188</v>
      </c>
      <c r="D2320" s="2">
        <f t="shared" si="212"/>
        <v>8.8472483401777495</v>
      </c>
      <c r="E2320" s="2">
        <f t="shared" si="211"/>
        <v>0.12983852498146931</v>
      </c>
      <c r="F2320" s="2">
        <f t="shared" si="215"/>
        <v>0.10968244379008563</v>
      </c>
      <c r="G2320" s="2">
        <f t="shared" si="213"/>
        <v>2.0156081191383679E-2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8.4890000000000008</v>
      </c>
      <c r="C2321" s="2">
        <f t="shared" si="216"/>
        <v>8.9707350397501084</v>
      </c>
      <c r="D2321" s="2">
        <f t="shared" si="212"/>
        <v>8.8207114260905097</v>
      </c>
      <c r="E2321" s="2">
        <f t="shared" si="211"/>
        <v>0.15002361365959871</v>
      </c>
      <c r="F2321" s="2">
        <f t="shared" si="215"/>
        <v>0.11775067776398825</v>
      </c>
      <c r="G2321" s="2">
        <f t="shared" si="213"/>
        <v>3.2272935895610463E-2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8.4890000000000008</v>
      </c>
      <c r="C2322" s="2">
        <f t="shared" si="216"/>
        <v>8.9653604182500928</v>
      </c>
      <c r="D2322" s="2">
        <f t="shared" si="212"/>
        <v>8.796140209343065</v>
      </c>
      <c r="E2322" s="2">
        <f t="shared" si="211"/>
        <v>0.16922020890702782</v>
      </c>
      <c r="F2322" s="2">
        <f t="shared" si="215"/>
        <v>0.12804458399259616</v>
      </c>
      <c r="G2322" s="2">
        <f t="shared" si="213"/>
        <v>4.1175624914431663E-2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8.4890000000000008</v>
      </c>
      <c r="C2323" s="2">
        <f t="shared" si="216"/>
        <v>8.9608126615962327</v>
      </c>
      <c r="D2323" s="2">
        <f t="shared" si="212"/>
        <v>8.7733890827250605</v>
      </c>
      <c r="E2323" s="2">
        <f t="shared" si="211"/>
        <v>0.18742357887117223</v>
      </c>
      <c r="F2323" s="2">
        <f t="shared" si="215"/>
        <v>0.13992038296831139</v>
      </c>
      <c r="G2323" s="2">
        <f t="shared" si="213"/>
        <v>4.750319590286084E-2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8.4801000000000002</v>
      </c>
      <c r="C2324" s="2">
        <f t="shared" si="216"/>
        <v>8.9569645598121976</v>
      </c>
      <c r="D2324" s="2">
        <f t="shared" si="212"/>
        <v>8.7516639654861663</v>
      </c>
      <c r="E2324" s="2">
        <f t="shared" si="211"/>
        <v>0.20530059432603132</v>
      </c>
      <c r="F2324" s="2">
        <f t="shared" si="215"/>
        <v>0.15299642523985538</v>
      </c>
      <c r="G2324" s="2">
        <f t="shared" si="213"/>
        <v>5.2304169086175939E-2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8.4801000000000002</v>
      </c>
      <c r="C2325" s="2">
        <f t="shared" si="216"/>
        <v>8.9537084736872448</v>
      </c>
      <c r="D2325" s="2">
        <f t="shared" si="212"/>
        <v>8.7315481161908934</v>
      </c>
      <c r="E2325" s="2">
        <f t="shared" si="211"/>
        <v>0.22216035749635132</v>
      </c>
      <c r="F2325" s="2">
        <f t="shared" si="215"/>
        <v>0.16682921169115456</v>
      </c>
      <c r="G2325" s="2">
        <f t="shared" si="213"/>
        <v>5.5331145805196769E-2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8.4801000000000002</v>
      </c>
      <c r="C2326" s="2">
        <f t="shared" si="216"/>
        <v>8.9481994777353613</v>
      </c>
      <c r="D2326" s="2">
        <f t="shared" si="212"/>
        <v>8.712922329806382</v>
      </c>
      <c r="E2326" s="2">
        <f t="shared" si="211"/>
        <v>0.23527714792897925</v>
      </c>
      <c r="F2326" s="2">
        <f t="shared" si="215"/>
        <v>0.18051879893871953</v>
      </c>
      <c r="G2326" s="2">
        <f t="shared" si="213"/>
        <v>5.475834899025972E-2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8.1404999999999994</v>
      </c>
      <c r="C2327" s="2">
        <f t="shared" si="216"/>
        <v>8.9435380196222276</v>
      </c>
      <c r="D2327" s="2">
        <f t="shared" si="212"/>
        <v>8.6705206757466495</v>
      </c>
      <c r="E2327" s="2">
        <f t="shared" si="211"/>
        <v>0.27301734387557808</v>
      </c>
      <c r="F2327" s="2">
        <f t="shared" si="215"/>
        <v>0.19901850792609124</v>
      </c>
      <c r="G2327" s="2">
        <f t="shared" si="213"/>
        <v>7.3998835949486835E-2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8.1404999999999994</v>
      </c>
      <c r="C2328" s="2">
        <f t="shared" si="216"/>
        <v>8.939593708911115</v>
      </c>
      <c r="D2328" s="2">
        <f t="shared" si="212"/>
        <v>8.6312598849506017</v>
      </c>
      <c r="E2328" s="2">
        <f t="shared" si="211"/>
        <v>0.30833382396051334</v>
      </c>
      <c r="F2328" s="2">
        <f t="shared" si="215"/>
        <v>0.22088157113297568</v>
      </c>
      <c r="G2328" s="2">
        <f t="shared" si="213"/>
        <v>8.7452252827537658E-2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8.1404999999999994</v>
      </c>
      <c r="C2329" s="2">
        <f t="shared" si="216"/>
        <v>8.8757792921555581</v>
      </c>
      <c r="D2329" s="2">
        <f t="shared" si="212"/>
        <v>8.5949073008801875</v>
      </c>
      <c r="E2329" s="2">
        <f t="shared" si="211"/>
        <v>0.28087199127537055</v>
      </c>
      <c r="F2329" s="2">
        <f t="shared" si="215"/>
        <v>0.23287965516145467</v>
      </c>
      <c r="G2329" s="2">
        <f t="shared" si="213"/>
        <v>4.7992336113915873E-2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8.1404999999999994</v>
      </c>
      <c r="C2330" s="2">
        <f t="shared" si="216"/>
        <v>8.8217824779777789</v>
      </c>
      <c r="D2330" s="2">
        <f t="shared" si="212"/>
        <v>8.5612475008149893</v>
      </c>
      <c r="E2330" s="2">
        <f t="shared" si="211"/>
        <v>0.26053497716278962</v>
      </c>
      <c r="F2330" s="2">
        <f t="shared" si="215"/>
        <v>0.23841071956172166</v>
      </c>
      <c r="G2330" s="2">
        <f t="shared" si="213"/>
        <v>2.2124257601067954E-2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8.1404999999999994</v>
      </c>
      <c r="C2331" s="2">
        <f t="shared" si="216"/>
        <v>8.7705851736735063</v>
      </c>
      <c r="D2331" s="2">
        <f t="shared" si="212"/>
        <v>8.5300810192731387</v>
      </c>
      <c r="E2331" s="2">
        <f t="shared" si="211"/>
        <v>0.24050415440036765</v>
      </c>
      <c r="F2331" s="2">
        <f t="shared" si="215"/>
        <v>0.23882940652945087</v>
      </c>
      <c r="G2331" s="2">
        <f t="shared" si="213"/>
        <v>1.6747478709167873E-3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8.1404999999999994</v>
      </c>
      <c r="C2332" s="2">
        <f t="shared" si="216"/>
        <v>8.7272643777237366</v>
      </c>
      <c r="D2332" s="2">
        <f t="shared" si="212"/>
        <v>8.5012231659936468</v>
      </c>
      <c r="E2332" s="2">
        <f t="shared" ref="E2332:E2395" si="217">C2332-D2332</f>
        <v>0.22604121173008984</v>
      </c>
      <c r="F2332" s="2">
        <f t="shared" si="215"/>
        <v>0.23627176756957868</v>
      </c>
      <c r="G2332" s="2">
        <f t="shared" si="213"/>
        <v>-1.0230555839488842E-2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8.1404999999999994</v>
      </c>
      <c r="C2333" s="2">
        <f t="shared" si="216"/>
        <v>8.6906083196123927</v>
      </c>
      <c r="D2333" s="2">
        <f t="shared" ref="D2333:D2396" si="218">$D$4*B2333+(1-$D$4)*D2332</f>
        <v>8.4745029314756</v>
      </c>
      <c r="E2333" s="2">
        <f t="shared" si="217"/>
        <v>0.2161053881367927</v>
      </c>
      <c r="F2333" s="2">
        <f t="shared" si="215"/>
        <v>0.23223849168302152</v>
      </c>
      <c r="G2333" s="2">
        <f t="shared" si="213"/>
        <v>-1.6133103546228822E-2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8.1404999999999994</v>
      </c>
      <c r="C2334" s="2">
        <f t="shared" si="216"/>
        <v>8.6582224242874091</v>
      </c>
      <c r="D2334" s="2">
        <f t="shared" si="218"/>
        <v>8.4497619735885188</v>
      </c>
      <c r="E2334" s="2">
        <f t="shared" si="217"/>
        <v>0.2084604506988903</v>
      </c>
      <c r="F2334" s="2">
        <f t="shared" si="215"/>
        <v>0.2274828834861953</v>
      </c>
      <c r="G2334" s="2">
        <f t="shared" si="213"/>
        <v>-1.9022432787305005E-2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8.1404999999999994</v>
      </c>
      <c r="C2335" s="2">
        <f t="shared" si="216"/>
        <v>8.6308189743970374</v>
      </c>
      <c r="D2335" s="2">
        <f t="shared" si="218"/>
        <v>8.4268536792486284</v>
      </c>
      <c r="E2335" s="2">
        <f t="shared" si="217"/>
        <v>0.203965295148409</v>
      </c>
      <c r="F2335" s="2">
        <f t="shared" si="215"/>
        <v>0.22277936581863805</v>
      </c>
      <c r="G2335" s="2">
        <f t="shared" si="213"/>
        <v>-1.8814070670229055E-2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8.1404999999999994</v>
      </c>
      <c r="C2336" s="2">
        <f t="shared" si="216"/>
        <v>8.6076314398744174</v>
      </c>
      <c r="D2336" s="2">
        <f t="shared" si="218"/>
        <v>8.4056422956005825</v>
      </c>
      <c r="E2336" s="2">
        <f t="shared" si="217"/>
        <v>0.20198914427383485</v>
      </c>
      <c r="F2336" s="2">
        <f t="shared" si="215"/>
        <v>0.21862132150967742</v>
      </c>
      <c r="G2336" s="2">
        <f t="shared" si="213"/>
        <v>-1.6632177235842566E-2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8.1404999999999994</v>
      </c>
      <c r="C2337" s="2">
        <f t="shared" si="216"/>
        <v>8.5357650645091212</v>
      </c>
      <c r="D2337" s="2">
        <f t="shared" si="218"/>
        <v>8.3860021255560948</v>
      </c>
      <c r="E2337" s="2">
        <f t="shared" si="217"/>
        <v>0.14976293895302639</v>
      </c>
      <c r="F2337" s="2">
        <f t="shared" si="215"/>
        <v>0.20484964499834724</v>
      </c>
      <c r="G2337" s="2">
        <f t="shared" si="213"/>
        <v>-5.5086706045320843E-2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8.1404999999999994</v>
      </c>
      <c r="C2338" s="2">
        <f t="shared" si="216"/>
        <v>8.4749550545846404</v>
      </c>
      <c r="D2338" s="2">
        <f t="shared" si="218"/>
        <v>8.3678167829223096</v>
      </c>
      <c r="E2338" s="2">
        <f t="shared" si="217"/>
        <v>0.10713827166233081</v>
      </c>
      <c r="F2338" s="2">
        <f t="shared" si="215"/>
        <v>0.18530737033114394</v>
      </c>
      <c r="G2338" s="2">
        <f t="shared" si="213"/>
        <v>-7.8169098668813136E-2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8.1404999999999994</v>
      </c>
      <c r="C2339" s="2">
        <f t="shared" si="216"/>
        <v>8.4235004308023882</v>
      </c>
      <c r="D2339" s="2">
        <f t="shared" si="218"/>
        <v>8.3509785027058427</v>
      </c>
      <c r="E2339" s="2">
        <f t="shared" si="217"/>
        <v>7.2521928096545452E-2</v>
      </c>
      <c r="F2339" s="2">
        <f t="shared" si="215"/>
        <v>0.16275028188422425</v>
      </c>
      <c r="G2339" s="2">
        <f t="shared" si="213"/>
        <v>-9.0228353787678794E-2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8.1404999999999994</v>
      </c>
      <c r="C2340" s="2">
        <f t="shared" si="216"/>
        <v>8.3799619029866363</v>
      </c>
      <c r="D2340" s="2">
        <f t="shared" si="218"/>
        <v>8.3353875025054105</v>
      </c>
      <c r="E2340" s="2">
        <f t="shared" si="217"/>
        <v>4.4574400481225851E-2</v>
      </c>
      <c r="F2340" s="2">
        <f t="shared" si="215"/>
        <v>0.13911510560362456</v>
      </c>
      <c r="G2340" s="2">
        <f t="shared" ref="G2340:G2403" si="219">E2340-F2340</f>
        <v>-9.4540705122398705E-2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8.1404999999999994</v>
      </c>
      <c r="C2341" s="2">
        <f t="shared" si="216"/>
        <v>8.3431216102194625</v>
      </c>
      <c r="D2341" s="2">
        <f t="shared" si="218"/>
        <v>8.3209513912087143</v>
      </c>
      <c r="E2341" s="2">
        <f t="shared" si="217"/>
        <v>2.2170219010748227E-2</v>
      </c>
      <c r="F2341" s="2">
        <f t="shared" ref="F2341:F2404" si="221">(E2341*(2/(10)))+((1-(2/10))*F2340)</f>
        <v>0.1157261282850493</v>
      </c>
      <c r="G2341" s="2">
        <f t="shared" si="219"/>
        <v>-9.3555909274301075E-2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8.1404999999999994</v>
      </c>
      <c r="C2342" s="2">
        <f t="shared" si="216"/>
        <v>8.311949054801083</v>
      </c>
      <c r="D2342" s="2">
        <f t="shared" si="218"/>
        <v>8.3075846214895499</v>
      </c>
      <c r="E2342" s="2">
        <f t="shared" si="217"/>
        <v>4.3644333115331335E-3</v>
      </c>
      <c r="F2342" s="2">
        <f t="shared" si="221"/>
        <v>9.3453789290346076E-2</v>
      </c>
      <c r="G2342" s="2">
        <f t="shared" si="219"/>
        <v>-8.9089355978812942E-2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8.1404999999999994</v>
      </c>
      <c r="C2343" s="2">
        <f t="shared" si="216"/>
        <v>8.2855722771393783</v>
      </c>
      <c r="D2343" s="2">
        <f t="shared" si="218"/>
        <v>8.2952079828606937</v>
      </c>
      <c r="E2343" s="2">
        <f t="shared" si="217"/>
        <v>-9.6357057213154462E-3</v>
      </c>
      <c r="F2343" s="2">
        <f t="shared" si="221"/>
        <v>7.2835890288013766E-2</v>
      </c>
      <c r="G2343" s="2">
        <f t="shared" si="219"/>
        <v>-8.2471596009329212E-2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8.1404999999999994</v>
      </c>
      <c r="C2344" s="2">
        <f t="shared" si="216"/>
        <v>8.2632534652717808</v>
      </c>
      <c r="D2344" s="2">
        <f t="shared" si="218"/>
        <v>8.2837481322784203</v>
      </c>
      <c r="E2344" s="2">
        <f t="shared" si="217"/>
        <v>-2.0494667006639489E-2</v>
      </c>
      <c r="F2344" s="2">
        <f t="shared" si="221"/>
        <v>5.4169778829083116E-2</v>
      </c>
      <c r="G2344" s="2">
        <f t="shared" si="219"/>
        <v>-7.4664445835722598E-2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8.0421999999999993</v>
      </c>
      <c r="C2345" s="2">
        <f t="shared" si="216"/>
        <v>8.2443683167684298</v>
      </c>
      <c r="D2345" s="2">
        <f t="shared" si="218"/>
        <v>8.2658556780355745</v>
      </c>
      <c r="E2345" s="2">
        <f t="shared" si="217"/>
        <v>-2.1487361267144678E-2</v>
      </c>
      <c r="F2345" s="2">
        <f t="shared" si="221"/>
        <v>3.9038350809837565E-2</v>
      </c>
      <c r="G2345" s="2">
        <f t="shared" si="219"/>
        <v>-6.0525712076982242E-2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8.0421999999999993</v>
      </c>
      <c r="C2346" s="2">
        <f t="shared" si="216"/>
        <v>8.2283885757271342</v>
      </c>
      <c r="D2346" s="2">
        <f t="shared" si="218"/>
        <v>8.2492885907736806</v>
      </c>
      <c r="E2346" s="2">
        <f t="shared" si="217"/>
        <v>-2.0900015046546372E-2</v>
      </c>
      <c r="F2346" s="2">
        <f t="shared" si="221"/>
        <v>2.7050677638560779E-2</v>
      </c>
      <c r="G2346" s="2">
        <f t="shared" si="219"/>
        <v>-4.7950692685107155E-2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8.0421999999999993</v>
      </c>
      <c r="C2347" s="2">
        <f t="shared" si="216"/>
        <v>8.2148672563844976</v>
      </c>
      <c r="D2347" s="2">
        <f t="shared" si="218"/>
        <v>8.2339486951608158</v>
      </c>
      <c r="E2347" s="2">
        <f t="shared" si="217"/>
        <v>-1.9081438776318294E-2</v>
      </c>
      <c r="F2347" s="2">
        <f t="shared" si="221"/>
        <v>1.7824254355584965E-2</v>
      </c>
      <c r="G2347" s="2">
        <f t="shared" si="219"/>
        <v>-3.6905693131903256E-2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8.0421999999999993</v>
      </c>
      <c r="C2348" s="2">
        <f t="shared" si="216"/>
        <v>8.2034261400176511</v>
      </c>
      <c r="D2348" s="2">
        <f t="shared" si="218"/>
        <v>8.2197450881118659</v>
      </c>
      <c r="E2348" s="2">
        <f t="shared" si="217"/>
        <v>-1.6318948094214747E-2</v>
      </c>
      <c r="F2348" s="2">
        <f t="shared" si="221"/>
        <v>1.0995613865625024E-2</v>
      </c>
      <c r="G2348" s="2">
        <f t="shared" si="219"/>
        <v>-2.7314561959839771E-2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8.0421999999999993</v>
      </c>
      <c r="C2349" s="2">
        <f t="shared" si="216"/>
        <v>8.1937451953995506</v>
      </c>
      <c r="D2349" s="2">
        <f t="shared" si="218"/>
        <v>8.2065936001035791</v>
      </c>
      <c r="E2349" s="2">
        <f t="shared" si="217"/>
        <v>-1.2848404704028482E-2</v>
      </c>
      <c r="F2349" s="2">
        <f t="shared" si="221"/>
        <v>6.2268101516943231E-3</v>
      </c>
      <c r="G2349" s="2">
        <f t="shared" si="219"/>
        <v>-1.9075214855722805E-2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8.0421999999999993</v>
      </c>
      <c r="C2350" s="2">
        <f t="shared" si="216"/>
        <v>8.1855536268765441</v>
      </c>
      <c r="D2350" s="2">
        <f t="shared" si="218"/>
        <v>8.1944162963922018</v>
      </c>
      <c r="E2350" s="2">
        <f t="shared" si="217"/>
        <v>-8.8626695156577284E-3</v>
      </c>
      <c r="F2350" s="2">
        <f t="shared" si="221"/>
        <v>3.2089142182239131E-3</v>
      </c>
      <c r="G2350" s="2">
        <f t="shared" si="219"/>
        <v>-1.2071583733881642E-2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8.0421999999999993</v>
      </c>
      <c r="C2351" s="2">
        <f t="shared" si="216"/>
        <v>8.1786222996647684</v>
      </c>
      <c r="D2351" s="2">
        <f t="shared" si="218"/>
        <v>8.1831410151779647</v>
      </c>
      <c r="E2351" s="2">
        <f t="shared" si="217"/>
        <v>-4.5187155131962697E-3</v>
      </c>
      <c r="F2351" s="2">
        <f t="shared" si="221"/>
        <v>1.6633882719398765E-3</v>
      </c>
      <c r="G2351" s="2">
        <f t="shared" si="219"/>
        <v>-6.1821037851361466E-3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8.3102999999999998</v>
      </c>
      <c r="C2352" s="2">
        <f t="shared" si="216"/>
        <v>8.1727573304855738</v>
      </c>
      <c r="D2352" s="2">
        <f t="shared" si="218"/>
        <v>8.1925601992388568</v>
      </c>
      <c r="E2352" s="2">
        <f t="shared" si="217"/>
        <v>-1.9802868753282965E-2</v>
      </c>
      <c r="F2352" s="2">
        <f t="shared" si="221"/>
        <v>-2.6298631331046923E-3</v>
      </c>
      <c r="G2352" s="2">
        <f t="shared" si="219"/>
        <v>-1.7173005620178271E-2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8.3102999999999998</v>
      </c>
      <c r="C2353" s="2">
        <f t="shared" si="216"/>
        <v>8.1677946642570234</v>
      </c>
      <c r="D2353" s="2">
        <f t="shared" si="218"/>
        <v>8.2012816659619041</v>
      </c>
      <c r="E2353" s="2">
        <f t="shared" si="217"/>
        <v>-3.3487001704880726E-2</v>
      </c>
      <c r="F2353" s="2">
        <f t="shared" si="221"/>
        <v>-8.8012908474599007E-3</v>
      </c>
      <c r="G2353" s="2">
        <f t="shared" si="219"/>
        <v>-2.4685710857420825E-2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8.3102999999999998</v>
      </c>
      <c r="C2354" s="2">
        <f t="shared" si="216"/>
        <v>8.1635954851405579</v>
      </c>
      <c r="D2354" s="2">
        <f t="shared" si="218"/>
        <v>8.209357098112875</v>
      </c>
      <c r="E2354" s="2">
        <f t="shared" si="217"/>
        <v>-4.5761612972317067E-2</v>
      </c>
      <c r="F2354" s="2">
        <f t="shared" si="221"/>
        <v>-1.6193355272431334E-2</v>
      </c>
      <c r="G2354" s="2">
        <f t="shared" si="219"/>
        <v>-2.9568257699885733E-2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8.4890000000000008</v>
      </c>
      <c r="C2355" s="2">
        <f t="shared" si="216"/>
        <v>8.1449192566573956</v>
      </c>
      <c r="D2355" s="2">
        <f t="shared" si="218"/>
        <v>8.2300713871415514</v>
      </c>
      <c r="E2355" s="2">
        <f t="shared" si="217"/>
        <v>-8.5152130484155819E-2</v>
      </c>
      <c r="F2355" s="2">
        <f t="shared" si="221"/>
        <v>-2.9985110314776235E-2</v>
      </c>
      <c r="G2355" s="2">
        <f t="shared" si="219"/>
        <v>-5.5167020169379584E-2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8.4890000000000008</v>
      </c>
      <c r="C2356" s="2">
        <f t="shared" si="216"/>
        <v>8.1291162940947181</v>
      </c>
      <c r="D2356" s="2">
        <f t="shared" si="218"/>
        <v>8.2492512843903256</v>
      </c>
      <c r="E2356" s="2">
        <f t="shared" si="217"/>
        <v>-0.12013499029560748</v>
      </c>
      <c r="F2356" s="2">
        <f t="shared" si="221"/>
        <v>-4.8015086310942486E-2</v>
      </c>
      <c r="G2356" s="2">
        <f t="shared" si="219"/>
        <v>-7.2119903984665001E-2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8.4890000000000008</v>
      </c>
      <c r="C2357" s="2">
        <f t="shared" si="216"/>
        <v>8.115744556541685</v>
      </c>
      <c r="D2357" s="2">
        <f t="shared" si="218"/>
        <v>8.267010448509561</v>
      </c>
      <c r="E2357" s="2">
        <f t="shared" si="217"/>
        <v>-0.15126589196787599</v>
      </c>
      <c r="F2357" s="2">
        <f t="shared" si="221"/>
        <v>-6.8665247442329186E-2</v>
      </c>
      <c r="G2357" s="2">
        <f t="shared" si="219"/>
        <v>-8.2600644525546801E-2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8.4890000000000008</v>
      </c>
      <c r="C2358" s="2">
        <f t="shared" si="216"/>
        <v>8.1044300093814261</v>
      </c>
      <c r="D2358" s="2">
        <f t="shared" si="218"/>
        <v>8.2834541189903348</v>
      </c>
      <c r="E2358" s="2">
        <f t="shared" si="217"/>
        <v>-0.17902410960890869</v>
      </c>
      <c r="F2358" s="2">
        <f t="shared" si="221"/>
        <v>-9.0737019875645086E-2</v>
      </c>
      <c r="G2358" s="2">
        <f t="shared" si="219"/>
        <v>-8.8287089733263602E-2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8.4890000000000008</v>
      </c>
      <c r="C2359" s="2">
        <f t="shared" si="216"/>
        <v>8.0948561617842838</v>
      </c>
      <c r="D2359" s="2">
        <f t="shared" si="218"/>
        <v>8.2986797398058645</v>
      </c>
      <c r="E2359" s="2">
        <f t="shared" si="217"/>
        <v>-0.20382357802158069</v>
      </c>
      <c r="F2359" s="2">
        <f t="shared" si="221"/>
        <v>-0.11335433150483221</v>
      </c>
      <c r="G2359" s="2">
        <f t="shared" si="219"/>
        <v>-9.0469246516748481E-2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8.4890000000000008</v>
      </c>
      <c r="C2360" s="2">
        <f t="shared" si="216"/>
        <v>8.0867552138174705</v>
      </c>
      <c r="D2360" s="2">
        <f t="shared" si="218"/>
        <v>8.3127775368572809</v>
      </c>
      <c r="E2360" s="2">
        <f t="shared" si="217"/>
        <v>-0.2260223230398104</v>
      </c>
      <c r="F2360" s="2">
        <f t="shared" si="221"/>
        <v>-0.13588792981182785</v>
      </c>
      <c r="G2360" s="2">
        <f t="shared" si="219"/>
        <v>-9.0134393227982557E-2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8.4890000000000008</v>
      </c>
      <c r="C2361" s="2">
        <f t="shared" si="216"/>
        <v>8.0799005655378586</v>
      </c>
      <c r="D2361" s="2">
        <f t="shared" si="218"/>
        <v>8.3258310526456309</v>
      </c>
      <c r="E2361" s="2">
        <f t="shared" si="217"/>
        <v>-0.24593048710777232</v>
      </c>
      <c r="F2361" s="2">
        <f t="shared" si="221"/>
        <v>-0.15789644127101676</v>
      </c>
      <c r="G2361" s="2">
        <f t="shared" si="219"/>
        <v>-8.8034045836755559E-2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8.8643000000000001</v>
      </c>
      <c r="C2362" s="2">
        <f t="shared" si="216"/>
        <v>8.1153466323781878</v>
      </c>
      <c r="D2362" s="2">
        <f t="shared" si="218"/>
        <v>8.3657176413385468</v>
      </c>
      <c r="E2362" s="2">
        <f t="shared" si="217"/>
        <v>-0.25037100896035902</v>
      </c>
      <c r="F2362" s="2">
        <f t="shared" si="221"/>
        <v>-0.17639135480888524</v>
      </c>
      <c r="G2362" s="2">
        <f t="shared" si="219"/>
        <v>-7.3979654151473784E-2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8.8643000000000001</v>
      </c>
      <c r="C2363" s="2">
        <f t="shared" si="216"/>
        <v>8.1453394581661591</v>
      </c>
      <c r="D2363" s="2">
        <f t="shared" si="218"/>
        <v>8.4026496679060614</v>
      </c>
      <c r="E2363" s="2">
        <f t="shared" si="217"/>
        <v>-0.25731020973990226</v>
      </c>
      <c r="F2363" s="2">
        <f t="shared" si="221"/>
        <v>-0.19257512579508865</v>
      </c>
      <c r="G2363" s="2">
        <f t="shared" si="219"/>
        <v>-6.4735083944813615E-2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8.8643000000000001</v>
      </c>
      <c r="C2364" s="2">
        <f t="shared" si="216"/>
        <v>8.1707180030636728</v>
      </c>
      <c r="D2364" s="2">
        <f t="shared" si="218"/>
        <v>8.4368459888019078</v>
      </c>
      <c r="E2364" s="2">
        <f t="shared" si="217"/>
        <v>-0.26612798573823504</v>
      </c>
      <c r="F2364" s="2">
        <f t="shared" si="221"/>
        <v>-0.20728569778371794</v>
      </c>
      <c r="G2364" s="2">
        <f t="shared" si="219"/>
        <v>-5.8842287954517097E-2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8.8643000000000001</v>
      </c>
      <c r="C2365" s="2">
        <f t="shared" si="216"/>
        <v>8.2196844641308004</v>
      </c>
      <c r="D2365" s="2">
        <f t="shared" si="218"/>
        <v>8.4685092488906548</v>
      </c>
      <c r="E2365" s="2">
        <f t="shared" si="217"/>
        <v>-0.24882478475985437</v>
      </c>
      <c r="F2365" s="2">
        <f t="shared" si="221"/>
        <v>-0.21559351517894526</v>
      </c>
      <c r="G2365" s="2">
        <f t="shared" si="219"/>
        <v>-3.3231269580909106E-2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8.8643000000000001</v>
      </c>
      <c r="C2366" s="2">
        <f t="shared" si="216"/>
        <v>8.2611176234952932</v>
      </c>
      <c r="D2366" s="2">
        <f t="shared" si="218"/>
        <v>8.497827082306161</v>
      </c>
      <c r="E2366" s="2">
        <f t="shared" si="217"/>
        <v>-0.2367094588108678</v>
      </c>
      <c r="F2366" s="2">
        <f t="shared" si="221"/>
        <v>-0.21981670390532979</v>
      </c>
      <c r="G2366" s="2">
        <f t="shared" si="219"/>
        <v>-1.6892754905538016E-2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8.8643000000000001</v>
      </c>
      <c r="C2367" s="2">
        <f t="shared" si="216"/>
        <v>8.2961764506498632</v>
      </c>
      <c r="D2367" s="2">
        <f t="shared" si="218"/>
        <v>8.5249732243575558</v>
      </c>
      <c r="E2367" s="2">
        <f t="shared" si="217"/>
        <v>-0.22879677370769258</v>
      </c>
      <c r="F2367" s="2">
        <f t="shared" si="221"/>
        <v>-0.22161271786580236</v>
      </c>
      <c r="G2367" s="2">
        <f t="shared" si="219"/>
        <v>-7.184055841890219E-3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8.8643000000000001</v>
      </c>
      <c r="C2368" s="2">
        <f t="shared" si="216"/>
        <v>8.3258416120883467</v>
      </c>
      <c r="D2368" s="2">
        <f t="shared" si="218"/>
        <v>8.5501085410718112</v>
      </c>
      <c r="E2368" s="2">
        <f t="shared" si="217"/>
        <v>-0.22426692898346445</v>
      </c>
      <c r="F2368" s="2">
        <f t="shared" si="221"/>
        <v>-0.22214356008933481</v>
      </c>
      <c r="G2368" s="2">
        <f t="shared" si="219"/>
        <v>-2.1233688941296458E-3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8.8643000000000001</v>
      </c>
      <c r="C2369" s="2">
        <f t="shared" si="216"/>
        <v>8.3509429025362945</v>
      </c>
      <c r="D2369" s="2">
        <f t="shared" si="218"/>
        <v>8.573381982473899</v>
      </c>
      <c r="E2369" s="2">
        <f t="shared" si="217"/>
        <v>-0.22243907993760459</v>
      </c>
      <c r="F2369" s="2">
        <f t="shared" si="221"/>
        <v>-0.22220266405898878</v>
      </c>
      <c r="G2369" s="2">
        <f t="shared" si="219"/>
        <v>-2.3641587861580882E-4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8.8643000000000001</v>
      </c>
      <c r="C2370" s="2">
        <f t="shared" si="216"/>
        <v>8.3721824559922489</v>
      </c>
      <c r="D2370" s="2">
        <f t="shared" si="218"/>
        <v>8.5949314652536106</v>
      </c>
      <c r="E2370" s="2">
        <f t="shared" si="217"/>
        <v>-0.22274900926136176</v>
      </c>
      <c r="F2370" s="2">
        <f t="shared" si="221"/>
        <v>-0.2223119330994634</v>
      </c>
      <c r="G2370" s="2">
        <f t="shared" si="219"/>
        <v>-4.3707616189836429E-4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8.8643000000000001</v>
      </c>
      <c r="C2371" s="2">
        <f t="shared" si="216"/>
        <v>8.3901543858395957</v>
      </c>
      <c r="D2371" s="2">
        <f t="shared" si="218"/>
        <v>8.6148846900496387</v>
      </c>
      <c r="E2371" s="2">
        <f t="shared" si="217"/>
        <v>-0.22473030421004303</v>
      </c>
      <c r="F2371" s="2">
        <f t="shared" si="221"/>
        <v>-0.22279560732157935</v>
      </c>
      <c r="G2371" s="2">
        <f t="shared" si="219"/>
        <v>-1.9346968884636773E-3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8.8643000000000001</v>
      </c>
      <c r="C2372" s="2">
        <f t="shared" si="216"/>
        <v>8.4630998649411957</v>
      </c>
      <c r="D2372" s="2">
        <f t="shared" si="218"/>
        <v>8.6333598981941098</v>
      </c>
      <c r="E2372" s="2">
        <f t="shared" si="217"/>
        <v>-0.17026003325291406</v>
      </c>
      <c r="F2372" s="2">
        <f t="shared" si="221"/>
        <v>-0.21228849250784629</v>
      </c>
      <c r="G2372" s="2">
        <f t="shared" si="219"/>
        <v>4.2028459254932232E-2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8.8643000000000001</v>
      </c>
      <c r="C2373" s="2">
        <f t="shared" si="216"/>
        <v>8.5248229626425509</v>
      </c>
      <c r="D2373" s="2">
        <f t="shared" si="218"/>
        <v>8.6504665724019532</v>
      </c>
      <c r="E2373" s="2">
        <f t="shared" si="217"/>
        <v>-0.12564360975940225</v>
      </c>
      <c r="F2373" s="2">
        <f t="shared" si="221"/>
        <v>-0.1949595159581575</v>
      </c>
      <c r="G2373" s="2">
        <f t="shared" si="219"/>
        <v>6.9315906198755245E-2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8.8643000000000001</v>
      </c>
      <c r="C2374" s="2">
        <f t="shared" si="216"/>
        <v>8.577050199159082</v>
      </c>
      <c r="D2374" s="2">
        <f t="shared" si="218"/>
        <v>8.6663060855573626</v>
      </c>
      <c r="E2374" s="2">
        <f t="shared" si="217"/>
        <v>-8.9255886398280637E-2</v>
      </c>
      <c r="F2374" s="2">
        <f t="shared" si="221"/>
        <v>-0.17381879004618214</v>
      </c>
      <c r="G2374" s="2">
        <f t="shared" si="219"/>
        <v>8.4562903647901505E-2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8.8643000000000001</v>
      </c>
      <c r="C2375" s="2">
        <f t="shared" si="216"/>
        <v>8.6212424762115312</v>
      </c>
      <c r="D2375" s="2">
        <f t="shared" si="218"/>
        <v>8.6809723014420026</v>
      </c>
      <c r="E2375" s="2">
        <f t="shared" si="217"/>
        <v>-5.9729825230471434E-2</v>
      </c>
      <c r="F2375" s="2">
        <f t="shared" si="221"/>
        <v>-0.15100099708304002</v>
      </c>
      <c r="G2375" s="2">
        <f t="shared" si="219"/>
        <v>9.1271171852568583E-2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8.8643000000000001</v>
      </c>
      <c r="C2376" s="2">
        <f t="shared" si="216"/>
        <v>8.6586359414097576</v>
      </c>
      <c r="D2376" s="2">
        <f t="shared" si="218"/>
        <v>8.6945521309648157</v>
      </c>
      <c r="E2376" s="2">
        <f t="shared" si="217"/>
        <v>-3.5916189555058153E-2</v>
      </c>
      <c r="F2376" s="2">
        <f t="shared" si="221"/>
        <v>-0.12798403557744364</v>
      </c>
      <c r="G2376" s="2">
        <f t="shared" si="219"/>
        <v>9.2067846022385491E-2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8.8643000000000001</v>
      </c>
      <c r="C2377" s="2">
        <f t="shared" si="216"/>
        <v>8.6902765658082561</v>
      </c>
      <c r="D2377" s="2">
        <f t="shared" si="218"/>
        <v>8.707126047189643</v>
      </c>
      <c r="E2377" s="2">
        <f t="shared" si="217"/>
        <v>-1.6849481381386866E-2</v>
      </c>
      <c r="F2377" s="2">
        <f t="shared" si="221"/>
        <v>-0.10575712473823229</v>
      </c>
      <c r="G2377" s="2">
        <f t="shared" si="219"/>
        <v>8.8907643356845423E-2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8.8643000000000001</v>
      </c>
      <c r="C2378" s="2">
        <f t="shared" si="216"/>
        <v>8.7170494018377553</v>
      </c>
      <c r="D2378" s="2">
        <f t="shared" si="218"/>
        <v>8.718768562212631</v>
      </c>
      <c r="E2378" s="2">
        <f t="shared" si="217"/>
        <v>-1.7191603748756279E-3</v>
      </c>
      <c r="F2378" s="2">
        <f t="shared" si="221"/>
        <v>-8.4949531865560965E-2</v>
      </c>
      <c r="G2378" s="2">
        <f t="shared" si="219"/>
        <v>8.3230371490685337E-2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8.8643000000000001</v>
      </c>
      <c r="C2379" s="2">
        <f t="shared" si="216"/>
        <v>8.7397033400165629</v>
      </c>
      <c r="D2379" s="2">
        <f t="shared" si="218"/>
        <v>8.7295486687153989</v>
      </c>
      <c r="E2379" s="2">
        <f t="shared" si="217"/>
        <v>1.0154671301163987E-2</v>
      </c>
      <c r="F2379" s="2">
        <f t="shared" si="221"/>
        <v>-6.592869123221598E-2</v>
      </c>
      <c r="G2379" s="2">
        <f t="shared" si="219"/>
        <v>7.6083362533379967E-2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8.8643000000000001</v>
      </c>
      <c r="C2380" s="2">
        <f t="shared" si="216"/>
        <v>8.7588720569370917</v>
      </c>
      <c r="D2380" s="2">
        <f t="shared" si="218"/>
        <v>8.7395302488105546</v>
      </c>
      <c r="E2380" s="2">
        <f t="shared" si="217"/>
        <v>1.9341808126537074E-2</v>
      </c>
      <c r="F2380" s="2">
        <f t="shared" si="221"/>
        <v>-4.8874591360465368E-2</v>
      </c>
      <c r="G2380" s="2">
        <f t="shared" si="219"/>
        <v>6.8216399487002449E-2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8.8643000000000001</v>
      </c>
      <c r="C2381" s="2">
        <f t="shared" si="216"/>
        <v>8.775091740485232</v>
      </c>
      <c r="D2381" s="2">
        <f t="shared" si="218"/>
        <v>8.7487724526023651</v>
      </c>
      <c r="E2381" s="2">
        <f t="shared" si="217"/>
        <v>2.631928788286686E-2</v>
      </c>
      <c r="F2381" s="2">
        <f t="shared" si="221"/>
        <v>-3.3835815511798928E-2</v>
      </c>
      <c r="G2381" s="2">
        <f t="shared" si="219"/>
        <v>6.0155103394665788E-2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8.8643000000000001</v>
      </c>
      <c r="C2382" s="2">
        <f t="shared" si="216"/>
        <v>8.7888160881028892</v>
      </c>
      <c r="D2382" s="2">
        <f t="shared" si="218"/>
        <v>8.7573300487058923</v>
      </c>
      <c r="E2382" s="2">
        <f t="shared" si="217"/>
        <v>3.1486039396996901E-2</v>
      </c>
      <c r="F2382" s="2">
        <f t="shared" si="221"/>
        <v>-2.0771444530039762E-2</v>
      </c>
      <c r="G2382" s="2">
        <f t="shared" si="219"/>
        <v>5.2257483927036663E-2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8.8643000000000001</v>
      </c>
      <c r="C2383" s="2">
        <f t="shared" ref="C2383:C2446" si="222">$C$4*B2373+C2382*(1-$C$4)</f>
        <v>8.8004289976255219</v>
      </c>
      <c r="D2383" s="2">
        <f t="shared" si="218"/>
        <v>8.7652537488017508</v>
      </c>
      <c r="E2383" s="2">
        <f t="shared" si="217"/>
        <v>3.5175248823771099E-2</v>
      </c>
      <c r="F2383" s="2">
        <f t="shared" si="221"/>
        <v>-9.5821058592775905E-3</v>
      </c>
      <c r="G2383" s="2">
        <f t="shared" si="219"/>
        <v>4.4757354683048686E-2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8.8643000000000001</v>
      </c>
      <c r="C2384" s="2">
        <f t="shared" si="222"/>
        <v>8.8102553056831336</v>
      </c>
      <c r="D2384" s="2">
        <f t="shared" si="218"/>
        <v>8.7725905081497686</v>
      </c>
      <c r="E2384" s="2">
        <f t="shared" si="217"/>
        <v>3.7664797533365046E-2</v>
      </c>
      <c r="F2384" s="2">
        <f t="shared" si="221"/>
        <v>-1.3272518074906349E-4</v>
      </c>
      <c r="G2384" s="2">
        <f t="shared" si="219"/>
        <v>3.7797522714114108E-2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8.8643000000000001</v>
      </c>
      <c r="C2385" s="2">
        <f t="shared" si="222"/>
        <v>8.818569874039575</v>
      </c>
      <c r="D2385" s="2">
        <f t="shared" si="218"/>
        <v>8.7793838038423768</v>
      </c>
      <c r="E2385" s="2">
        <f t="shared" si="217"/>
        <v>3.9186070197198219E-2</v>
      </c>
      <c r="F2385" s="2">
        <f t="shared" si="221"/>
        <v>7.7310338948403936E-3</v>
      </c>
      <c r="G2385" s="2">
        <f t="shared" si="219"/>
        <v>3.1455036302357825E-2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8.8643000000000001</v>
      </c>
      <c r="C2386" s="2">
        <f t="shared" si="222"/>
        <v>8.8256052780334873</v>
      </c>
      <c r="D2386" s="2">
        <f t="shared" si="218"/>
        <v>8.7856738924466438</v>
      </c>
      <c r="E2386" s="2">
        <f t="shared" si="217"/>
        <v>3.9931385586843504E-2</v>
      </c>
      <c r="F2386" s="2">
        <f t="shared" si="221"/>
        <v>1.4171104233241017E-2</v>
      </c>
      <c r="G2386" s="2">
        <f t="shared" si="219"/>
        <v>2.5760281353602487E-2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8.8643000000000001</v>
      </c>
      <c r="C2387" s="2">
        <f t="shared" si="222"/>
        <v>8.8315583121821817</v>
      </c>
      <c r="D2387" s="2">
        <f t="shared" si="218"/>
        <v>8.7914980485617065</v>
      </c>
      <c r="E2387" s="2">
        <f t="shared" si="217"/>
        <v>4.0060263620475212E-2</v>
      </c>
      <c r="F2387" s="2">
        <f t="shared" si="221"/>
        <v>1.9348936110687859E-2</v>
      </c>
      <c r="G2387" s="2">
        <f t="shared" si="219"/>
        <v>2.0711327509787353E-2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8.8643000000000001</v>
      </c>
      <c r="C2388" s="2">
        <f t="shared" si="222"/>
        <v>8.8365954949233849</v>
      </c>
      <c r="D2388" s="2">
        <f t="shared" si="218"/>
        <v>8.7968907857052834</v>
      </c>
      <c r="E2388" s="2">
        <f t="shared" si="217"/>
        <v>3.9704709218101542E-2</v>
      </c>
      <c r="F2388" s="2">
        <f t="shared" si="221"/>
        <v>2.3420090732170596E-2</v>
      </c>
      <c r="G2388" s="2">
        <f t="shared" si="219"/>
        <v>1.6284618485930945E-2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8.8643000000000001</v>
      </c>
      <c r="C2389" s="2">
        <f t="shared" si="222"/>
        <v>8.840857726473633</v>
      </c>
      <c r="D2389" s="2">
        <f t="shared" si="218"/>
        <v>8.8018840608382245</v>
      </c>
      <c r="E2389" s="2">
        <f t="shared" si="217"/>
        <v>3.8973665635408494E-2</v>
      </c>
      <c r="F2389" s="2">
        <f t="shared" si="221"/>
        <v>2.6530805712818177E-2</v>
      </c>
      <c r="G2389" s="2">
        <f t="shared" si="219"/>
        <v>1.2442859922590317E-2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8.8643000000000001</v>
      </c>
      <c r="C2390" s="2">
        <f t="shared" si="222"/>
        <v>8.8444642300930738</v>
      </c>
      <c r="D2390" s="2">
        <f t="shared" si="218"/>
        <v>8.8065074637390968</v>
      </c>
      <c r="E2390" s="2">
        <f t="shared" si="217"/>
        <v>3.7956766353977045E-2</v>
      </c>
      <c r="F2390" s="2">
        <f t="shared" si="221"/>
        <v>2.8815997841049951E-2</v>
      </c>
      <c r="G2390" s="2">
        <f t="shared" si="219"/>
        <v>9.1407685129270937E-3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8.8643000000000001</v>
      </c>
      <c r="C2391" s="2">
        <f t="shared" si="222"/>
        <v>8.8475158870018316</v>
      </c>
      <c r="D2391" s="2">
        <f t="shared" si="218"/>
        <v>8.8107883923510144</v>
      </c>
      <c r="E2391" s="2">
        <f t="shared" si="217"/>
        <v>3.672749465081715E-2</v>
      </c>
      <c r="F2391" s="2">
        <f t="shared" si="221"/>
        <v>3.0398297203003393E-2</v>
      </c>
      <c r="G2391" s="2">
        <f t="shared" si="219"/>
        <v>6.3291974478137565E-3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8.8643000000000001</v>
      </c>
      <c r="C2392" s="2">
        <f t="shared" si="222"/>
        <v>8.8500980582323194</v>
      </c>
      <c r="D2392" s="2">
        <f t="shared" si="218"/>
        <v>8.8147522151398281</v>
      </c>
      <c r="E2392" s="2">
        <f t="shared" si="217"/>
        <v>3.5345843092491336E-2</v>
      </c>
      <c r="F2392" s="2">
        <f t="shared" si="221"/>
        <v>3.1387806380900982E-2</v>
      </c>
      <c r="G2392" s="2">
        <f t="shared" si="219"/>
        <v>3.9580367115903542E-3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8.8643000000000001</v>
      </c>
      <c r="C2393" s="2">
        <f t="shared" si="222"/>
        <v>8.8522829723504248</v>
      </c>
      <c r="D2393" s="2">
        <f t="shared" si="218"/>
        <v>8.8184224214257654</v>
      </c>
      <c r="E2393" s="2">
        <f t="shared" si="217"/>
        <v>3.3860550924659449E-2</v>
      </c>
      <c r="F2393" s="2">
        <f t="shared" si="221"/>
        <v>3.1882355289652678E-2</v>
      </c>
      <c r="G2393" s="2">
        <f t="shared" si="219"/>
        <v>1.9781956350067714E-3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8.8463999999999992</v>
      </c>
      <c r="C2394" s="2">
        <f t="shared" si="222"/>
        <v>8.8541317458349749</v>
      </c>
      <c r="D2394" s="2">
        <f t="shared" si="218"/>
        <v>8.8204948346534859</v>
      </c>
      <c r="E2394" s="2">
        <f t="shared" si="217"/>
        <v>3.3636911181488927E-2</v>
      </c>
      <c r="F2394" s="2">
        <f t="shared" si="221"/>
        <v>3.2233266468019932E-2</v>
      </c>
      <c r="G2394" s="2">
        <f t="shared" si="219"/>
        <v>1.4036447134689947E-3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8.8463999999999992</v>
      </c>
      <c r="C2395" s="2">
        <f t="shared" si="222"/>
        <v>8.8556960926295947</v>
      </c>
      <c r="D2395" s="2">
        <f t="shared" si="218"/>
        <v>8.8224137357902634</v>
      </c>
      <c r="E2395" s="2">
        <f t="shared" si="217"/>
        <v>3.3282356839331229E-2</v>
      </c>
      <c r="F2395" s="2">
        <f t="shared" si="221"/>
        <v>3.2443084542282195E-2</v>
      </c>
      <c r="G2395" s="2">
        <f t="shared" si="219"/>
        <v>8.3927229704903322E-4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8.7570999999999994</v>
      </c>
      <c r="C2396" s="2">
        <f t="shared" si="222"/>
        <v>8.8570197706865805</v>
      </c>
      <c r="D2396" s="2">
        <f t="shared" si="218"/>
        <v>8.8175756812872823</v>
      </c>
      <c r="E2396" s="2">
        <f t="shared" ref="E2396:E2459" si="223">C2396-D2396</f>
        <v>3.9444089399298221E-2</v>
      </c>
      <c r="F2396" s="2">
        <f t="shared" si="221"/>
        <v>3.3843285513685401E-2</v>
      </c>
      <c r="G2396" s="2">
        <f t="shared" si="219"/>
        <v>5.6008038856128206E-3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8.7392000000000003</v>
      </c>
      <c r="C2397" s="2">
        <f t="shared" si="222"/>
        <v>8.8581398059655676</v>
      </c>
      <c r="D2397" s="2">
        <f t="shared" ref="D2397:D2460" si="224">$D$4*B2397+(1-$D$4)*D2396</f>
        <v>8.8117700752660024</v>
      </c>
      <c r="E2397" s="2">
        <f t="shared" si="223"/>
        <v>4.6369730699565181E-2</v>
      </c>
      <c r="F2397" s="2">
        <f t="shared" si="221"/>
        <v>3.6348574550861358E-2</v>
      </c>
      <c r="G2397" s="2">
        <f t="shared" si="219"/>
        <v>1.0021156148703823E-2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8.7392000000000003</v>
      </c>
      <c r="C2398" s="2">
        <f t="shared" si="222"/>
        <v>8.8590875281247108</v>
      </c>
      <c r="D2398" s="2">
        <f t="shared" si="224"/>
        <v>8.8063945141351887</v>
      </c>
      <c r="E2398" s="2">
        <f t="shared" si="223"/>
        <v>5.2693013989522086E-2</v>
      </c>
      <c r="F2398" s="2">
        <f t="shared" si="221"/>
        <v>3.9617462438593501E-2</v>
      </c>
      <c r="G2398" s="2">
        <f t="shared" si="219"/>
        <v>1.3075551550928585E-2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8.7399000000000004</v>
      </c>
      <c r="C2399" s="2">
        <f t="shared" si="222"/>
        <v>8.8598894468747549</v>
      </c>
      <c r="D2399" s="2">
        <f t="shared" si="224"/>
        <v>8.8014689945696194</v>
      </c>
      <c r="E2399" s="2">
        <f t="shared" si="223"/>
        <v>5.8420452305135484E-2</v>
      </c>
      <c r="F2399" s="2">
        <f t="shared" si="221"/>
        <v>4.3378060411901904E-2</v>
      </c>
      <c r="G2399" s="2">
        <f t="shared" si="219"/>
        <v>1.504239189323358E-2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8.7399000000000004</v>
      </c>
      <c r="C2400" s="2">
        <f t="shared" si="222"/>
        <v>8.8605679935094077</v>
      </c>
      <c r="D2400" s="2">
        <f t="shared" si="224"/>
        <v>8.7969083283052019</v>
      </c>
      <c r="E2400" s="2">
        <f t="shared" si="223"/>
        <v>6.3659665204205851E-2</v>
      </c>
      <c r="F2400" s="2">
        <f t="shared" si="221"/>
        <v>4.7434381370362697E-2</v>
      </c>
      <c r="G2400" s="2">
        <f t="shared" si="219"/>
        <v>1.6225283833843154E-2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8.7399000000000004</v>
      </c>
      <c r="C2401" s="2">
        <f t="shared" si="222"/>
        <v>8.861142148354114</v>
      </c>
      <c r="D2401" s="2">
        <f t="shared" si="224"/>
        <v>8.7926854891714825</v>
      </c>
      <c r="E2401" s="2">
        <f t="shared" si="223"/>
        <v>6.8456659182631441E-2</v>
      </c>
      <c r="F2401" s="2">
        <f t="shared" si="221"/>
        <v>5.163883693281645E-2</v>
      </c>
      <c r="G2401" s="2">
        <f t="shared" si="219"/>
        <v>1.6817822249814991E-2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8.7399000000000004</v>
      </c>
      <c r="C2402" s="2">
        <f t="shared" si="222"/>
        <v>8.8616279716842499</v>
      </c>
      <c r="D2402" s="2">
        <f t="shared" si="224"/>
        <v>8.7887754529365569</v>
      </c>
      <c r="E2402" s="2">
        <f t="shared" si="223"/>
        <v>7.285251874769294E-2</v>
      </c>
      <c r="F2402" s="2">
        <f t="shared" si="221"/>
        <v>5.5881573295791749E-2</v>
      </c>
      <c r="G2402" s="2">
        <f t="shared" si="219"/>
        <v>1.6970945451901191E-2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8.7399000000000004</v>
      </c>
      <c r="C2403" s="2">
        <f t="shared" si="222"/>
        <v>8.8620390529635955</v>
      </c>
      <c r="D2403" s="2">
        <f t="shared" si="224"/>
        <v>8.7851550490153301</v>
      </c>
      <c r="E2403" s="2">
        <f t="shared" si="223"/>
        <v>7.6884003948265445E-2</v>
      </c>
      <c r="F2403" s="2">
        <f t="shared" si="221"/>
        <v>6.0082059426286492E-2</v>
      </c>
      <c r="G2403" s="2">
        <f t="shared" si="219"/>
        <v>1.6801944521978952E-2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8.7399000000000004</v>
      </c>
      <c r="C2404" s="2">
        <f t="shared" si="222"/>
        <v>8.8596330448153502</v>
      </c>
      <c r="D2404" s="2">
        <f t="shared" si="224"/>
        <v>8.7818028231623426</v>
      </c>
      <c r="E2404" s="2">
        <f t="shared" si="223"/>
        <v>7.783022165300757E-2</v>
      </c>
      <c r="F2404" s="2">
        <f t="shared" si="221"/>
        <v>6.3631691871630716E-2</v>
      </c>
      <c r="G2404" s="2">
        <f t="shared" ref="G2404:G2467" si="225">E2404-F2404</f>
        <v>1.4198529781376854E-2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8.7399000000000004</v>
      </c>
      <c r="C2405" s="2">
        <f t="shared" si="222"/>
        <v>8.8575971917668337</v>
      </c>
      <c r="D2405" s="2">
        <f t="shared" si="224"/>
        <v>8.7786989103355015</v>
      </c>
      <c r="E2405" s="2">
        <f t="shared" si="223"/>
        <v>7.8898281431332151E-2</v>
      </c>
      <c r="F2405" s="2">
        <f t="shared" ref="F2405:F2468" si="227">(E2405*(2/(10)))+((1-(2/10))*F2404)</f>
        <v>6.6685009783571003E-2</v>
      </c>
      <c r="G2405" s="2">
        <f t="shared" si="225"/>
        <v>1.2213271647761148E-2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8.7399000000000004</v>
      </c>
      <c r="C2406" s="2">
        <f t="shared" si="222"/>
        <v>8.842136085341167</v>
      </c>
      <c r="D2406" s="2">
        <f t="shared" si="224"/>
        <v>8.7758249169773155</v>
      </c>
      <c r="E2406" s="2">
        <f t="shared" si="223"/>
        <v>6.6311168363851536E-2</v>
      </c>
      <c r="F2406" s="2">
        <f t="shared" si="227"/>
        <v>6.6610241499627118E-2</v>
      </c>
      <c r="G2406" s="2">
        <f t="shared" si="225"/>
        <v>-2.9907313577558214E-4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8.7399000000000004</v>
      </c>
      <c r="C2407" s="2">
        <f t="shared" si="222"/>
        <v>8.8262997645194492</v>
      </c>
      <c r="D2407" s="2">
        <f t="shared" si="224"/>
        <v>8.7731638120160316</v>
      </c>
      <c r="E2407" s="2">
        <f t="shared" si="223"/>
        <v>5.3135952503417627E-2</v>
      </c>
      <c r="F2407" s="2">
        <f t="shared" si="227"/>
        <v>6.3915383700385228E-2</v>
      </c>
      <c r="G2407" s="2">
        <f t="shared" si="225"/>
        <v>-1.0779431196967601E-2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8.9187999999999992</v>
      </c>
      <c r="C2408" s="2">
        <f t="shared" si="222"/>
        <v>8.8128998007472266</v>
      </c>
      <c r="D2408" s="2">
        <f t="shared" si="224"/>
        <v>8.7839516777926203</v>
      </c>
      <c r="E2408" s="2">
        <f t="shared" si="223"/>
        <v>2.8948122954606248E-2</v>
      </c>
      <c r="F2408" s="2">
        <f t="shared" si="227"/>
        <v>5.6921931551229432E-2</v>
      </c>
      <c r="G2408" s="2">
        <f t="shared" si="225"/>
        <v>-2.7973808596623184E-2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8.9187999999999992</v>
      </c>
      <c r="C2409" s="2">
        <f t="shared" si="222"/>
        <v>8.8016690621707312</v>
      </c>
      <c r="D2409" s="2">
        <f t="shared" si="224"/>
        <v>8.793940442400574</v>
      </c>
      <c r="E2409" s="2">
        <f t="shared" si="223"/>
        <v>7.7286197701571524E-3</v>
      </c>
      <c r="F2409" s="2">
        <f t="shared" si="227"/>
        <v>4.708326919501498E-2</v>
      </c>
      <c r="G2409" s="2">
        <f t="shared" si="225"/>
        <v>-3.9354649424857828E-2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8.9187999999999992</v>
      </c>
      <c r="C2410" s="2">
        <f t="shared" si="222"/>
        <v>8.7921661295290807</v>
      </c>
      <c r="D2410" s="2">
        <f t="shared" si="224"/>
        <v>8.8031892985190492</v>
      </c>
      <c r="E2410" s="2">
        <f t="shared" si="223"/>
        <v>-1.1023168989968468E-2</v>
      </c>
      <c r="F2410" s="2">
        <f t="shared" si="227"/>
        <v>3.5461981558018288E-2</v>
      </c>
      <c r="G2410" s="2">
        <f t="shared" si="225"/>
        <v>-4.6485150547986756E-2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8.9187999999999992</v>
      </c>
      <c r="C2411" s="2">
        <f t="shared" si="222"/>
        <v>8.7841251865246068</v>
      </c>
      <c r="D2411" s="2">
        <f t="shared" si="224"/>
        <v>8.8117530541843045</v>
      </c>
      <c r="E2411" s="2">
        <f t="shared" si="223"/>
        <v>-2.7627867659697714E-2</v>
      </c>
      <c r="F2411" s="2">
        <f t="shared" si="227"/>
        <v>2.2844011714475088E-2</v>
      </c>
      <c r="G2411" s="2">
        <f t="shared" si="225"/>
        <v>-5.0471879374172801E-2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8.9187999999999992</v>
      </c>
      <c r="C2412" s="2">
        <f t="shared" si="222"/>
        <v>8.7773213116746671</v>
      </c>
      <c r="D2412" s="2">
        <f t="shared" si="224"/>
        <v>8.8196824575780592</v>
      </c>
      <c r="E2412" s="2">
        <f t="shared" si="223"/>
        <v>-4.2361145903392128E-2</v>
      </c>
      <c r="F2412" s="2">
        <f t="shared" si="227"/>
        <v>9.8029801909016428E-3</v>
      </c>
      <c r="G2412" s="2">
        <f t="shared" si="225"/>
        <v>-5.2164126094293772E-2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8.9187999999999992</v>
      </c>
      <c r="C2413" s="2">
        <f t="shared" si="222"/>
        <v>8.7715641868016423</v>
      </c>
      <c r="D2413" s="2">
        <f t="shared" si="224"/>
        <v>8.8270244977574617</v>
      </c>
      <c r="E2413" s="2">
        <f t="shared" si="223"/>
        <v>-5.5460310955819381E-2</v>
      </c>
      <c r="F2413" s="2">
        <f t="shared" si="227"/>
        <v>-3.2496780384425623E-3</v>
      </c>
      <c r="G2413" s="2">
        <f t="shared" si="225"/>
        <v>-5.221063291737682E-2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8.9187999999999992</v>
      </c>
      <c r="C2414" s="2">
        <f t="shared" si="222"/>
        <v>8.7666927734475433</v>
      </c>
      <c r="D2414" s="2">
        <f t="shared" si="224"/>
        <v>8.8338226831087603</v>
      </c>
      <c r="E2414" s="2">
        <f t="shared" si="223"/>
        <v>-6.7129909661217013E-2</v>
      </c>
      <c r="F2414" s="2">
        <f t="shared" si="227"/>
        <v>-1.6025724362997453E-2</v>
      </c>
      <c r="G2414" s="2">
        <f t="shared" si="225"/>
        <v>-5.1104185298219557E-2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8.9187999999999992</v>
      </c>
      <c r="C2415" s="2">
        <f t="shared" si="222"/>
        <v>8.762570808301767</v>
      </c>
      <c r="D2415" s="2">
        <f t="shared" si="224"/>
        <v>8.8401172991747767</v>
      </c>
      <c r="E2415" s="2">
        <f t="shared" si="223"/>
        <v>-7.7546490873009688E-2</v>
      </c>
      <c r="F2415" s="2">
        <f t="shared" si="227"/>
        <v>-2.8329877664999902E-2</v>
      </c>
      <c r="G2415" s="2">
        <f t="shared" si="225"/>
        <v>-4.9216613208009782E-2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8.9187999999999992</v>
      </c>
      <c r="C2416" s="2">
        <f t="shared" si="222"/>
        <v>8.7590829916399571</v>
      </c>
      <c r="D2416" s="2">
        <f t="shared" si="224"/>
        <v>8.8459456473840525</v>
      </c>
      <c r="E2416" s="2">
        <f t="shared" si="223"/>
        <v>-8.6862655744095463E-2</v>
      </c>
      <c r="F2416" s="2">
        <f t="shared" si="227"/>
        <v>-4.0036433280819017E-2</v>
      </c>
      <c r="G2416" s="2">
        <f t="shared" si="225"/>
        <v>-4.6826222463276446E-2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8.9187999999999992</v>
      </c>
      <c r="C2417" s="2">
        <f t="shared" si="222"/>
        <v>8.7561317621568868</v>
      </c>
      <c r="D2417" s="2">
        <f t="shared" si="224"/>
        <v>8.8513422660963439</v>
      </c>
      <c r="E2417" s="2">
        <f t="shared" si="223"/>
        <v>-9.521050393945707E-2</v>
      </c>
      <c r="F2417" s="2">
        <f t="shared" si="227"/>
        <v>-5.1071247412546636E-2</v>
      </c>
      <c r="G2417" s="2">
        <f t="shared" si="225"/>
        <v>-4.4139256526910434E-2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8.9187999999999992</v>
      </c>
      <c r="C2418" s="2">
        <f t="shared" si="222"/>
        <v>8.781157644901981</v>
      </c>
      <c r="D2418" s="2">
        <f t="shared" si="224"/>
        <v>8.856339135274391</v>
      </c>
      <c r="E2418" s="2">
        <f t="shared" si="223"/>
        <v>-7.5181490372409954E-2</v>
      </c>
      <c r="F2418" s="2">
        <f t="shared" si="227"/>
        <v>-5.5893296004519304E-2</v>
      </c>
      <c r="G2418" s="2">
        <f t="shared" si="225"/>
        <v>-1.928819436789065E-2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8.9187999999999992</v>
      </c>
      <c r="C2419" s="2">
        <f t="shared" si="222"/>
        <v>8.8023333918401381</v>
      </c>
      <c r="D2419" s="2">
        <f t="shared" si="224"/>
        <v>8.860965865994805</v>
      </c>
      <c r="E2419" s="2">
        <f t="shared" si="223"/>
        <v>-5.863247415466688E-2</v>
      </c>
      <c r="F2419" s="2">
        <f t="shared" si="227"/>
        <v>-5.6441131634548822E-2</v>
      </c>
      <c r="G2419" s="2">
        <f t="shared" si="225"/>
        <v>-2.1913425201180586E-3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8.9187999999999992</v>
      </c>
      <c r="C2420" s="2">
        <f t="shared" si="222"/>
        <v>8.8202513315570403</v>
      </c>
      <c r="D2420" s="2">
        <f t="shared" si="224"/>
        <v>8.8652498759211156</v>
      </c>
      <c r="E2420" s="2">
        <f t="shared" si="223"/>
        <v>-4.4998544364075244E-2</v>
      </c>
      <c r="F2420" s="2">
        <f t="shared" si="227"/>
        <v>-5.4152614180454112E-2</v>
      </c>
      <c r="G2420" s="2">
        <f t="shared" si="225"/>
        <v>9.1540698163788681E-3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8.9187999999999992</v>
      </c>
      <c r="C2421" s="2">
        <f t="shared" si="222"/>
        <v>8.8354126651636484</v>
      </c>
      <c r="D2421" s="2">
        <f t="shared" si="224"/>
        <v>8.8692165517788091</v>
      </c>
      <c r="E2421" s="2">
        <f t="shared" si="223"/>
        <v>-3.380388661516065E-2</v>
      </c>
      <c r="F2421" s="2">
        <f t="shared" si="227"/>
        <v>-5.0082868667395426E-2</v>
      </c>
      <c r="G2421" s="2">
        <f t="shared" si="225"/>
        <v>1.6278982052234776E-2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8.8529</v>
      </c>
      <c r="C2422" s="2">
        <f t="shared" si="222"/>
        <v>8.8482414859077014</v>
      </c>
      <c r="D2422" s="2">
        <f t="shared" si="224"/>
        <v>8.8680079183137117</v>
      </c>
      <c r="E2422" s="2">
        <f t="shared" si="223"/>
        <v>-1.9766432406010281E-2</v>
      </c>
      <c r="F2422" s="2">
        <f t="shared" si="227"/>
        <v>-4.40195814151184E-2</v>
      </c>
      <c r="G2422" s="2">
        <f t="shared" si="225"/>
        <v>2.4253149009108119E-2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8.8529</v>
      </c>
      <c r="C2423" s="2">
        <f t="shared" si="222"/>
        <v>8.8590966419219015</v>
      </c>
      <c r="D2423" s="2">
        <f t="shared" si="224"/>
        <v>8.8668888132534356</v>
      </c>
      <c r="E2423" s="2">
        <f t="shared" si="223"/>
        <v>-7.7921713315340924E-3</v>
      </c>
      <c r="F2423" s="2">
        <f t="shared" si="227"/>
        <v>-3.6774099398401545E-2</v>
      </c>
      <c r="G2423" s="2">
        <f t="shared" si="225"/>
        <v>2.8981928066867453E-2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8.8529</v>
      </c>
      <c r="C2424" s="2">
        <f t="shared" si="222"/>
        <v>8.8682817739339157</v>
      </c>
      <c r="D2424" s="2">
        <f t="shared" si="224"/>
        <v>8.8658526048642905</v>
      </c>
      <c r="E2424" s="2">
        <f t="shared" si="223"/>
        <v>2.4291690696252033E-3</v>
      </c>
      <c r="F2424" s="2">
        <f t="shared" si="227"/>
        <v>-2.8933445704796199E-2</v>
      </c>
      <c r="G2424" s="2">
        <f t="shared" si="225"/>
        <v>3.1362614774421399E-2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8.8529</v>
      </c>
      <c r="C2425" s="2">
        <f t="shared" si="222"/>
        <v>8.8760538087133121</v>
      </c>
      <c r="D2425" s="2">
        <f t="shared" si="224"/>
        <v>8.8648931526521224</v>
      </c>
      <c r="E2425" s="2">
        <f t="shared" si="223"/>
        <v>1.1160656061189655E-2</v>
      </c>
      <c r="F2425" s="2">
        <f t="shared" si="227"/>
        <v>-2.091462535159903E-2</v>
      </c>
      <c r="G2425" s="2">
        <f t="shared" si="225"/>
        <v>3.2075281412788689E-2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8.8529</v>
      </c>
      <c r="C2426" s="2">
        <f t="shared" si="222"/>
        <v>8.8826301458343409</v>
      </c>
      <c r="D2426" s="2">
        <f t="shared" si="224"/>
        <v>8.8640047709741872</v>
      </c>
      <c r="E2426" s="2">
        <f t="shared" si="223"/>
        <v>1.8625374860153698E-2</v>
      </c>
      <c r="F2426" s="2">
        <f t="shared" si="227"/>
        <v>-1.3006625309248485E-2</v>
      </c>
      <c r="G2426" s="2">
        <f t="shared" si="225"/>
        <v>3.163200016940218E-2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8.8529</v>
      </c>
      <c r="C2427" s="2">
        <f t="shared" si="222"/>
        <v>8.8881947387829037</v>
      </c>
      <c r="D2427" s="2">
        <f t="shared" si="224"/>
        <v>8.863182195346468</v>
      </c>
      <c r="E2427" s="2">
        <f t="shared" si="223"/>
        <v>2.5012543436435664E-2</v>
      </c>
      <c r="F2427" s="2">
        <f t="shared" si="227"/>
        <v>-5.4027915601116555E-3</v>
      </c>
      <c r="G2427" s="2">
        <f t="shared" si="225"/>
        <v>3.0415334996547319E-2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8.8529</v>
      </c>
      <c r="C2428" s="2">
        <f t="shared" si="222"/>
        <v>8.8929032405086108</v>
      </c>
      <c r="D2428" s="2">
        <f t="shared" si="224"/>
        <v>8.8624205512467285</v>
      </c>
      <c r="E2428" s="2">
        <f t="shared" si="223"/>
        <v>3.0482689261882356E-2</v>
      </c>
      <c r="F2428" s="2">
        <f t="shared" si="227"/>
        <v>1.7743046042871472E-3</v>
      </c>
      <c r="G2428" s="2">
        <f t="shared" si="225"/>
        <v>2.8708384657595211E-2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6">
        <f>TITRES_STAT!D2432</f>
        <v>8.8529</v>
      </c>
      <c r="C2429" s="2">
        <f t="shared" si="222"/>
        <v>8.8968873573534388</v>
      </c>
      <c r="D2429" s="2">
        <f t="shared" si="224"/>
        <v>8.8617153252284524</v>
      </c>
      <c r="E2429" s="2">
        <f t="shared" si="223"/>
        <v>3.517203212498643E-2</v>
      </c>
      <c r="F2429" s="2">
        <f t="shared" si="227"/>
        <v>8.4538501084270041E-3</v>
      </c>
      <c r="G2429" s="2">
        <f t="shared" si="225"/>
        <v>2.6718182016559427E-2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6">
        <f>TITRES_STAT!D2433</f>
        <v>8.8529</v>
      </c>
      <c r="C2430" s="2">
        <f t="shared" si="222"/>
        <v>8.9002585331452178</v>
      </c>
      <c r="D2430" s="2">
        <f t="shared" si="224"/>
        <v>8.8610623381744915</v>
      </c>
      <c r="E2430" s="2">
        <f t="shared" si="223"/>
        <v>3.9196194970726239E-2</v>
      </c>
      <c r="F2430" s="2">
        <f t="shared" si="227"/>
        <v>1.4602319080886852E-2</v>
      </c>
      <c r="G2430" s="2">
        <f t="shared" si="225"/>
        <v>2.4593875889839387E-2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8.8529</v>
      </c>
      <c r="C2431" s="2">
        <f t="shared" si="222"/>
        <v>8.903111066507492</v>
      </c>
      <c r="D2431" s="2">
        <f t="shared" si="224"/>
        <v>8.8604577205319366</v>
      </c>
      <c r="E2431" s="2">
        <f t="shared" si="223"/>
        <v>4.2653345975555368E-2</v>
      </c>
      <c r="F2431" s="2">
        <f t="shared" si="227"/>
        <v>2.0212524459820556E-2</v>
      </c>
      <c r="G2431" s="2">
        <f t="shared" si="225"/>
        <v>2.2440821515734812E-2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8.8529</v>
      </c>
      <c r="C2432" s="2">
        <f t="shared" si="222"/>
        <v>8.8953862870448006</v>
      </c>
      <c r="D2432" s="2">
        <f t="shared" si="224"/>
        <v>8.859897889381422</v>
      </c>
      <c r="E2432" s="2">
        <f t="shared" si="223"/>
        <v>3.5488397663378635E-2</v>
      </c>
      <c r="F2432" s="2">
        <f t="shared" si="227"/>
        <v>2.3267699100532176E-2</v>
      </c>
      <c r="G2432" s="2">
        <f t="shared" si="225"/>
        <v>1.2220698562846459E-2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8.5703999999999994</v>
      </c>
      <c r="C2433" s="2">
        <f t="shared" si="222"/>
        <v>8.8888499351917538</v>
      </c>
      <c r="D2433" s="2">
        <f t="shared" si="224"/>
        <v>8.8384536012790953</v>
      </c>
      <c r="E2433" s="2">
        <f t="shared" si="223"/>
        <v>5.039633391265852E-2</v>
      </c>
      <c r="F2433" s="2">
        <f t="shared" si="227"/>
        <v>2.8693426062957446E-2</v>
      </c>
      <c r="G2433" s="2">
        <f t="shared" si="225"/>
        <v>2.1702907849701074E-2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8.5703999999999994</v>
      </c>
      <c r="C2434" s="2">
        <f t="shared" si="222"/>
        <v>8.8833191759314847</v>
      </c>
      <c r="D2434" s="2">
        <f t="shared" si="224"/>
        <v>8.8185977789621255</v>
      </c>
      <c r="E2434" s="2">
        <f t="shared" si="223"/>
        <v>6.4721396969359191E-2</v>
      </c>
      <c r="F2434" s="2">
        <f t="shared" si="227"/>
        <v>3.58990202442378E-2</v>
      </c>
      <c r="G2434" s="2">
        <f t="shared" si="225"/>
        <v>2.882237672512139E-2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8.3819999999999997</v>
      </c>
      <c r="C2435" s="2">
        <f t="shared" si="222"/>
        <v>8.8786393027112567</v>
      </c>
      <c r="D2435" s="2">
        <f t="shared" si="224"/>
        <v>8.7862572027427088</v>
      </c>
      <c r="E2435" s="2">
        <f t="shared" si="223"/>
        <v>9.2382099968547848E-2</v>
      </c>
      <c r="F2435" s="2">
        <f t="shared" si="227"/>
        <v>4.7195636189099811E-2</v>
      </c>
      <c r="G2435" s="2">
        <f t="shared" si="225"/>
        <v>4.5186463779448037E-2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8.3819999999999997</v>
      </c>
      <c r="C2436" s="2">
        <f t="shared" si="222"/>
        <v>8.874679409986447</v>
      </c>
      <c r="D2436" s="2">
        <f t="shared" si="224"/>
        <v>8.7563122247617677</v>
      </c>
      <c r="E2436" s="2">
        <f t="shared" si="223"/>
        <v>0.11836718522467926</v>
      </c>
      <c r="F2436" s="2">
        <f t="shared" si="227"/>
        <v>6.1429945996215707E-2</v>
      </c>
      <c r="G2436" s="2">
        <f t="shared" si="225"/>
        <v>5.6937239228463554E-2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8.7586999999999993</v>
      </c>
      <c r="C2437" s="2">
        <f t="shared" si="222"/>
        <v>8.8713287315269937</v>
      </c>
      <c r="D2437" s="2">
        <f t="shared" si="224"/>
        <v>8.7564890970016371</v>
      </c>
      <c r="E2437" s="2">
        <f t="shared" si="223"/>
        <v>0.11483963452535662</v>
      </c>
      <c r="F2437" s="2">
        <f t="shared" si="227"/>
        <v>7.2111883702043883E-2</v>
      </c>
      <c r="G2437" s="2">
        <f t="shared" si="225"/>
        <v>4.2727750823312732E-2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8.9187999999999992</v>
      </c>
      <c r="C2438" s="2">
        <f t="shared" si="222"/>
        <v>8.8684935420613016</v>
      </c>
      <c r="D2438" s="2">
        <f t="shared" si="224"/>
        <v>8.7685121268533663</v>
      </c>
      <c r="E2438" s="2">
        <f t="shared" si="223"/>
        <v>9.9981415207935243E-2</v>
      </c>
      <c r="F2438" s="2">
        <f t="shared" si="227"/>
        <v>7.7685790003222149E-2</v>
      </c>
      <c r="G2438" s="2">
        <f t="shared" si="225"/>
        <v>2.2295625204713093E-2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8.9187999999999992</v>
      </c>
      <c r="C2439" s="2">
        <f t="shared" si="222"/>
        <v>8.8660945355903316</v>
      </c>
      <c r="D2439" s="2">
        <f t="shared" si="224"/>
        <v>8.7796445619012644</v>
      </c>
      <c r="E2439" s="2">
        <f t="shared" si="223"/>
        <v>8.644997368906715E-2</v>
      </c>
      <c r="F2439" s="2">
        <f t="shared" si="227"/>
        <v>7.9438626740391149E-2</v>
      </c>
      <c r="G2439" s="2">
        <f t="shared" si="225"/>
        <v>7.0113469486760005E-3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8.9187999999999992</v>
      </c>
      <c r="C2440" s="2">
        <f t="shared" si="222"/>
        <v>8.8640646070379727</v>
      </c>
      <c r="D2440" s="2">
        <f t="shared" si="224"/>
        <v>8.7899523721308004</v>
      </c>
      <c r="E2440" s="2">
        <f t="shared" si="223"/>
        <v>7.4112234907172336E-2</v>
      </c>
      <c r="F2440" s="2">
        <f t="shared" si="227"/>
        <v>7.837334837374739E-2</v>
      </c>
      <c r="G2440" s="2">
        <f t="shared" si="225"/>
        <v>-4.2611134665750533E-3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8.9187999999999992</v>
      </c>
      <c r="C2441" s="2">
        <f t="shared" si="222"/>
        <v>8.8623469751859769</v>
      </c>
      <c r="D2441" s="2">
        <f t="shared" si="224"/>
        <v>8.799496640861852</v>
      </c>
      <c r="E2441" s="2">
        <f t="shared" si="223"/>
        <v>6.2850334324124901E-2</v>
      </c>
      <c r="F2441" s="2">
        <f t="shared" si="227"/>
        <v>7.5268745563822889E-2</v>
      </c>
      <c r="G2441" s="2">
        <f t="shared" si="225"/>
        <v>-1.2418411239697988E-2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8.9187999999999992</v>
      </c>
      <c r="C2442" s="2">
        <f t="shared" si="222"/>
        <v>8.8608935943881342</v>
      </c>
      <c r="D2442" s="2">
        <f t="shared" si="224"/>
        <v>8.808333926723936</v>
      </c>
      <c r="E2442" s="2">
        <f t="shared" si="223"/>
        <v>5.2559667664198173E-2</v>
      </c>
      <c r="F2442" s="2">
        <f t="shared" si="227"/>
        <v>7.0726929983897957E-2</v>
      </c>
      <c r="G2442" s="2">
        <f t="shared" si="225"/>
        <v>-1.8167262319699784E-2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8.9187999999999992</v>
      </c>
      <c r="C2443" s="2">
        <f t="shared" si="222"/>
        <v>8.816202272174575</v>
      </c>
      <c r="D2443" s="2">
        <f t="shared" si="224"/>
        <v>8.816516598818458</v>
      </c>
      <c r="E2443" s="2">
        <f t="shared" si="223"/>
        <v>-3.1432664388297837E-4</v>
      </c>
      <c r="F2443" s="2">
        <f t="shared" si="227"/>
        <v>5.6518678658341773E-2</v>
      </c>
      <c r="G2443" s="2">
        <f t="shared" si="225"/>
        <v>-5.6833005302224751E-2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8.9187999999999992</v>
      </c>
      <c r="C2444" s="2">
        <f t="shared" si="222"/>
        <v>8.778386537993871</v>
      </c>
      <c r="D2444" s="2">
        <f t="shared" si="224"/>
        <v>8.8240931470541266</v>
      </c>
      <c r="E2444" s="2">
        <f t="shared" si="223"/>
        <v>-4.5706609060255587E-2</v>
      </c>
      <c r="F2444" s="2">
        <f t="shared" si="227"/>
        <v>3.6073621114622298E-2</v>
      </c>
      <c r="G2444" s="2">
        <f t="shared" si="225"/>
        <v>-8.1780230174877885E-2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8.9187999999999992</v>
      </c>
      <c r="C2445" s="2">
        <f t="shared" si="222"/>
        <v>8.717403993687121</v>
      </c>
      <c r="D2445" s="2">
        <f t="shared" si="224"/>
        <v>8.831108469494561</v>
      </c>
      <c r="E2445" s="2">
        <f t="shared" si="223"/>
        <v>-0.11370447580743992</v>
      </c>
      <c r="F2445" s="2">
        <f t="shared" si="227"/>
        <v>6.1180017302098523E-3</v>
      </c>
      <c r="G2445" s="2">
        <f t="shared" si="225"/>
        <v>-0.11982247753764977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8.9187999999999992</v>
      </c>
      <c r="C2446" s="2">
        <f t="shared" si="222"/>
        <v>8.6658033792737186</v>
      </c>
      <c r="D2446" s="2">
        <f t="shared" si="224"/>
        <v>8.8376041384208897</v>
      </c>
      <c r="E2446" s="2">
        <f t="shared" si="223"/>
        <v>-0.17180075914717108</v>
      </c>
      <c r="F2446" s="2">
        <f t="shared" si="227"/>
        <v>-2.9465750445266333E-2</v>
      </c>
      <c r="G2446" s="2">
        <f t="shared" si="225"/>
        <v>-0.14233500870190474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8.9187999999999992</v>
      </c>
      <c r="C2447" s="2">
        <f t="shared" ref="C2447:C2510" si="228">$C$4*B2437+C2446*(1-$C$4)</f>
        <v>8.6800951670777611</v>
      </c>
      <c r="D2447" s="2">
        <f t="shared" si="224"/>
        <v>8.8436186466860089</v>
      </c>
      <c r="E2447" s="2">
        <f t="shared" si="223"/>
        <v>-0.16352347960824787</v>
      </c>
      <c r="F2447" s="2">
        <f t="shared" si="227"/>
        <v>-5.627729627786264E-2</v>
      </c>
      <c r="G2447" s="2">
        <f t="shared" si="225"/>
        <v>-0.10724618333038523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8.9187999999999992</v>
      </c>
      <c r="C2448" s="2">
        <f t="shared" si="228"/>
        <v>8.7168189875273363</v>
      </c>
      <c r="D2448" s="2">
        <f t="shared" si="224"/>
        <v>8.8491876358203783</v>
      </c>
      <c r="E2448" s="2">
        <f t="shared" si="223"/>
        <v>-0.13236864829304196</v>
      </c>
      <c r="F2448" s="2">
        <f t="shared" si="227"/>
        <v>-7.1495566680898515E-2</v>
      </c>
      <c r="G2448" s="2">
        <f t="shared" si="225"/>
        <v>-6.0873081612143443E-2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8.9187999999999992</v>
      </c>
      <c r="C2449" s="2">
        <f t="shared" si="228"/>
        <v>8.747892989446207</v>
      </c>
      <c r="D2449" s="2">
        <f t="shared" si="224"/>
        <v>8.85434410724109</v>
      </c>
      <c r="E2449" s="2">
        <f t="shared" si="223"/>
        <v>-0.10645111779488303</v>
      </c>
      <c r="F2449" s="2">
        <f t="shared" si="227"/>
        <v>-7.8486676903695429E-2</v>
      </c>
      <c r="G2449" s="2">
        <f t="shared" si="225"/>
        <v>-2.7964440891187603E-2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8.9187999999999992</v>
      </c>
      <c r="C2450" s="2">
        <f t="shared" si="228"/>
        <v>8.7741863756852521</v>
      </c>
      <c r="D2450" s="2">
        <f t="shared" si="224"/>
        <v>8.8591186178158239</v>
      </c>
      <c r="E2450" s="2">
        <f t="shared" si="223"/>
        <v>-8.4932242130571822E-2</v>
      </c>
      <c r="F2450" s="2">
        <f t="shared" si="227"/>
        <v>-7.9775789949070711E-2</v>
      </c>
      <c r="G2450" s="2">
        <f t="shared" si="225"/>
        <v>-5.1564521815011116E-3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8.9187999999999992</v>
      </c>
      <c r="C2451" s="2">
        <f t="shared" si="228"/>
        <v>8.7964346255798276</v>
      </c>
      <c r="D2451" s="2">
        <f t="shared" si="224"/>
        <v>8.8635394609405775</v>
      </c>
      <c r="E2451" s="2">
        <f t="shared" si="223"/>
        <v>-6.7104835360749959E-2</v>
      </c>
      <c r="F2451" s="2">
        <f t="shared" si="227"/>
        <v>-7.7241599031406566E-2</v>
      </c>
      <c r="G2451" s="2">
        <f t="shared" si="225"/>
        <v>1.0136763670656607E-2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8.9187999999999992</v>
      </c>
      <c r="C2452" s="2">
        <f t="shared" si="228"/>
        <v>8.8152600677983148</v>
      </c>
      <c r="D2452" s="2">
        <f t="shared" si="224"/>
        <v>8.8676328342042368</v>
      </c>
      <c r="E2452" s="2">
        <f t="shared" si="223"/>
        <v>-5.2372766405921922E-2</v>
      </c>
      <c r="F2452" s="2">
        <f t="shared" si="227"/>
        <v>-7.2267832506309637E-2</v>
      </c>
      <c r="G2452" s="2">
        <f t="shared" si="225"/>
        <v>1.9895066100387715E-2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8.9187999999999992</v>
      </c>
      <c r="C2453" s="2">
        <f t="shared" si="228"/>
        <v>8.8311892881370344</v>
      </c>
      <c r="D2453" s="2">
        <f t="shared" si="224"/>
        <v>8.8714229946335514</v>
      </c>
      <c r="E2453" s="2">
        <f t="shared" si="223"/>
        <v>-4.023370649651703E-2</v>
      </c>
      <c r="F2453" s="2">
        <f t="shared" si="227"/>
        <v>-6.5861007304351127E-2</v>
      </c>
      <c r="G2453" s="2">
        <f t="shared" si="225"/>
        <v>2.5627300807834097E-2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8.9187999999999992</v>
      </c>
      <c r="C2454" s="2">
        <f t="shared" si="228"/>
        <v>8.8446678591928745</v>
      </c>
      <c r="D2454" s="2">
        <f t="shared" si="224"/>
        <v>8.874932402438473</v>
      </c>
      <c r="E2454" s="2">
        <f t="shared" si="223"/>
        <v>-3.0264543245598574E-2</v>
      </c>
      <c r="F2454" s="2">
        <f t="shared" si="227"/>
        <v>-5.8741714492600614E-2</v>
      </c>
      <c r="G2454" s="2">
        <f t="shared" si="225"/>
        <v>2.8477171247002039E-2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8.9187999999999992</v>
      </c>
      <c r="C2455" s="2">
        <f t="shared" si="228"/>
        <v>8.856072803932431</v>
      </c>
      <c r="D2455" s="2">
        <f t="shared" si="224"/>
        <v>8.8781818541096964</v>
      </c>
      <c r="E2455" s="2">
        <f t="shared" si="223"/>
        <v>-2.2109050177265388E-2</v>
      </c>
      <c r="F2455" s="2">
        <f t="shared" si="227"/>
        <v>-5.1415181629533568E-2</v>
      </c>
      <c r="G2455" s="2">
        <f t="shared" si="225"/>
        <v>2.930613145226818E-2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8.9187999999999992</v>
      </c>
      <c r="C2456" s="2">
        <f t="shared" si="228"/>
        <v>8.8657231417889797</v>
      </c>
      <c r="D2456" s="2">
        <f t="shared" si="224"/>
        <v>8.8811906056571246</v>
      </c>
      <c r="E2456" s="2">
        <f t="shared" si="223"/>
        <v>-1.5467463868144904E-2</v>
      </c>
      <c r="F2456" s="2">
        <f t="shared" si="227"/>
        <v>-4.4225638077255838E-2</v>
      </c>
      <c r="G2456" s="2">
        <f t="shared" si="225"/>
        <v>2.8758174209110934E-2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8.9187999999999992</v>
      </c>
      <c r="C2457" s="2">
        <f t="shared" si="228"/>
        <v>8.8738888122829831</v>
      </c>
      <c r="D2457" s="2">
        <f t="shared" si="224"/>
        <v>8.8839764867195594</v>
      </c>
      <c r="E2457" s="2">
        <f t="shared" si="223"/>
        <v>-1.0087674436576322E-2</v>
      </c>
      <c r="F2457" s="2">
        <f t="shared" si="227"/>
        <v>-3.7398045349119939E-2</v>
      </c>
      <c r="G2457" s="2">
        <f t="shared" si="225"/>
        <v>2.7310370912543618E-2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8.9187999999999992</v>
      </c>
      <c r="C2458" s="2">
        <f t="shared" si="228"/>
        <v>8.8807982257779088</v>
      </c>
      <c r="D2458" s="2">
        <f t="shared" si="224"/>
        <v>8.886556006221813</v>
      </c>
      <c r="E2458" s="2">
        <f t="shared" si="223"/>
        <v>-5.7577804439041813E-3</v>
      </c>
      <c r="F2458" s="2">
        <f t="shared" si="227"/>
        <v>-3.1069992368076789E-2</v>
      </c>
      <c r="G2458" s="2">
        <f t="shared" si="225"/>
        <v>2.5312211924172608E-2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8.9187999999999992</v>
      </c>
      <c r="C2459" s="2">
        <f t="shared" si="228"/>
        <v>8.8866446525813068</v>
      </c>
      <c r="D2459" s="2">
        <f t="shared" si="224"/>
        <v>8.8889444502053809</v>
      </c>
      <c r="E2459" s="2">
        <f t="shared" si="223"/>
        <v>-2.2997976240741735E-3</v>
      </c>
      <c r="F2459" s="2">
        <f t="shared" si="227"/>
        <v>-2.5315953419276265E-2</v>
      </c>
      <c r="G2459" s="2">
        <f t="shared" si="225"/>
        <v>2.3016155795202092E-2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8.5233000000000008</v>
      </c>
      <c r="C2460" s="2">
        <f t="shared" si="228"/>
        <v>8.8915916291072588</v>
      </c>
      <c r="D2460" s="2">
        <f t="shared" si="224"/>
        <v>8.8618596761160937</v>
      </c>
      <c r="E2460" s="2">
        <f t="shared" ref="E2460:E2523" si="229">C2460-D2460</f>
        <v>2.9731952991165045E-2</v>
      </c>
      <c r="F2460" s="2">
        <f t="shared" si="227"/>
        <v>-1.4306372137188004E-2</v>
      </c>
      <c r="G2460" s="2">
        <f t="shared" si="225"/>
        <v>4.4038325128353047E-2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8.1465999999999994</v>
      </c>
      <c r="C2461" s="2">
        <f t="shared" si="228"/>
        <v>8.8957775323215262</v>
      </c>
      <c r="D2461" s="2">
        <f t="shared" ref="D2461:D2524" si="230">$D$4*B2461+(1-$D$4)*D2460</f>
        <v>8.8088774778852716</v>
      </c>
      <c r="E2461" s="2">
        <f t="shared" si="229"/>
        <v>8.6900054436254592E-2</v>
      </c>
      <c r="F2461" s="2">
        <f t="shared" si="227"/>
        <v>5.934913177500516E-3</v>
      </c>
      <c r="G2461" s="2">
        <f t="shared" si="225"/>
        <v>8.0965141258754078E-2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8.0053000000000001</v>
      </c>
      <c r="C2462" s="2">
        <f t="shared" si="228"/>
        <v>8.8993194504259066</v>
      </c>
      <c r="D2462" s="2">
        <f t="shared" si="230"/>
        <v>8.7493532202641404</v>
      </c>
      <c r="E2462" s="2">
        <f t="shared" si="229"/>
        <v>0.14996623016176613</v>
      </c>
      <c r="F2462" s="2">
        <f t="shared" si="227"/>
        <v>3.474117657435364E-2</v>
      </c>
      <c r="G2462" s="2">
        <f t="shared" si="225"/>
        <v>0.1152250535874125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8.0053000000000001</v>
      </c>
      <c r="C2463" s="2">
        <f t="shared" si="228"/>
        <v>8.9023164580526899</v>
      </c>
      <c r="D2463" s="2">
        <f t="shared" si="230"/>
        <v>8.6942381669112407</v>
      </c>
      <c r="E2463" s="2">
        <f t="shared" si="229"/>
        <v>0.20807829114144916</v>
      </c>
      <c r="F2463" s="2">
        <f t="shared" si="227"/>
        <v>6.940859948777274E-2</v>
      </c>
      <c r="G2463" s="2">
        <f t="shared" si="225"/>
        <v>0.13866969165367643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8.0053000000000001</v>
      </c>
      <c r="C2464" s="2">
        <f t="shared" si="228"/>
        <v>8.9048523875830448</v>
      </c>
      <c r="D2464" s="2">
        <f t="shared" si="230"/>
        <v>8.6432057101030004</v>
      </c>
      <c r="E2464" s="2">
        <f t="shared" si="229"/>
        <v>0.26164667748004433</v>
      </c>
      <c r="F2464" s="2">
        <f t="shared" si="227"/>
        <v>0.10785621508622706</v>
      </c>
      <c r="G2464" s="2">
        <f t="shared" si="225"/>
        <v>0.15379046239381727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8.0053000000000001</v>
      </c>
      <c r="C2465" s="2">
        <f t="shared" si="228"/>
        <v>8.906998174108729</v>
      </c>
      <c r="D2465" s="2">
        <f t="shared" si="230"/>
        <v>8.5959534352805562</v>
      </c>
      <c r="E2465" s="2">
        <f t="shared" si="229"/>
        <v>0.31104473882817274</v>
      </c>
      <c r="F2465" s="2">
        <f t="shared" si="227"/>
        <v>0.14849391983461621</v>
      </c>
      <c r="G2465" s="2">
        <f t="shared" si="225"/>
        <v>0.16255081899355653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8.0053000000000001</v>
      </c>
      <c r="C2466" s="2">
        <f t="shared" si="228"/>
        <v>8.9088138396304632</v>
      </c>
      <c r="D2466" s="2">
        <f t="shared" si="230"/>
        <v>8.5522013289634788</v>
      </c>
      <c r="E2466" s="2">
        <f t="shared" si="229"/>
        <v>0.35661251066698441</v>
      </c>
      <c r="F2466" s="2">
        <f t="shared" si="227"/>
        <v>0.19011763800108986</v>
      </c>
      <c r="G2466" s="2">
        <f t="shared" si="225"/>
        <v>0.16649487266589455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8.0053000000000001</v>
      </c>
      <c r="C2467" s="2">
        <f t="shared" si="228"/>
        <v>8.9103501719950078</v>
      </c>
      <c r="D2467" s="2">
        <f t="shared" si="230"/>
        <v>8.5116901194106287</v>
      </c>
      <c r="E2467" s="2">
        <f t="shared" si="229"/>
        <v>0.39866005258437909</v>
      </c>
      <c r="F2467" s="2">
        <f t="shared" si="227"/>
        <v>0.23182612091774774</v>
      </c>
      <c r="G2467" s="2">
        <f t="shared" si="225"/>
        <v>0.16683393166663135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8.0053000000000001</v>
      </c>
      <c r="C2468" s="2">
        <f t="shared" si="228"/>
        <v>8.911650145534237</v>
      </c>
      <c r="D2468" s="2">
        <f t="shared" si="230"/>
        <v>8.4741797401950265</v>
      </c>
      <c r="E2468" s="2">
        <f t="shared" si="229"/>
        <v>0.43747040533921044</v>
      </c>
      <c r="F2468" s="2">
        <f t="shared" si="227"/>
        <v>0.27295497780204026</v>
      </c>
      <c r="G2468" s="2">
        <f t="shared" ref="G2468:G2531" si="231">E2468-F2468</f>
        <v>0.16451542753717019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8.0053000000000001</v>
      </c>
      <c r="C2469" s="2">
        <f t="shared" si="228"/>
        <v>8.9127501231443542</v>
      </c>
      <c r="D2469" s="2">
        <f t="shared" si="230"/>
        <v>8.4394479075879882</v>
      </c>
      <c r="E2469" s="2">
        <f t="shared" si="229"/>
        <v>0.47330221555636598</v>
      </c>
      <c r="F2469" s="2">
        <f t="shared" ref="F2469:F2532" si="233">(E2469*(2/(10)))+((1-(2/10))*F2468)</f>
        <v>0.31302442535290542</v>
      </c>
      <c r="G2469" s="2">
        <f t="shared" si="231"/>
        <v>0.16027779020346056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8.0053000000000001</v>
      </c>
      <c r="C2470" s="2">
        <f t="shared" si="228"/>
        <v>8.8528347195836847</v>
      </c>
      <c r="D2470" s="2">
        <f t="shared" si="230"/>
        <v>8.4072888033222117</v>
      </c>
      <c r="E2470" s="2">
        <f t="shared" si="229"/>
        <v>0.445545916261473</v>
      </c>
      <c r="F2470" s="2">
        <f t="shared" si="233"/>
        <v>0.33952872353461894</v>
      </c>
      <c r="G2470" s="2">
        <f t="shared" si="231"/>
        <v>0.10601719272685406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8.0053000000000001</v>
      </c>
      <c r="C2471" s="2">
        <f t="shared" si="228"/>
        <v>8.7441832242631179</v>
      </c>
      <c r="D2471" s="2">
        <f t="shared" si="230"/>
        <v>8.3775118549279739</v>
      </c>
      <c r="E2471" s="2">
        <f t="shared" si="229"/>
        <v>0.36667136933514399</v>
      </c>
      <c r="F2471" s="2">
        <f t="shared" si="233"/>
        <v>0.34495725269472394</v>
      </c>
      <c r="G2471" s="2">
        <f t="shared" si="231"/>
        <v>2.1714116640420056E-2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8.0053000000000001</v>
      </c>
      <c r="C2472" s="2">
        <f t="shared" si="228"/>
        <v>8.6305088820687921</v>
      </c>
      <c r="D2472" s="2">
        <f t="shared" si="230"/>
        <v>8.3499406064147905</v>
      </c>
      <c r="E2472" s="2">
        <f t="shared" si="229"/>
        <v>0.28056827565400155</v>
      </c>
      <c r="F2472" s="2">
        <f t="shared" si="233"/>
        <v>0.33207945728657945</v>
      </c>
      <c r="G2472" s="2">
        <f t="shared" si="231"/>
        <v>-5.1511181632577896E-2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8.0053000000000001</v>
      </c>
      <c r="C2473" s="2">
        <f t="shared" si="228"/>
        <v>8.5343229002120555</v>
      </c>
      <c r="D2473" s="2">
        <f t="shared" si="230"/>
        <v>8.3244116726062884</v>
      </c>
      <c r="E2473" s="2">
        <f t="shared" si="229"/>
        <v>0.20991122760576708</v>
      </c>
      <c r="F2473" s="2">
        <f t="shared" si="233"/>
        <v>0.30764581135041702</v>
      </c>
      <c r="G2473" s="2">
        <f t="shared" si="231"/>
        <v>-9.7734583744649939E-2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8.0053000000000001</v>
      </c>
      <c r="C2474" s="2">
        <f t="shared" si="228"/>
        <v>8.4529347617178932</v>
      </c>
      <c r="D2474" s="2">
        <f t="shared" si="230"/>
        <v>8.3007737709317482</v>
      </c>
      <c r="E2474" s="2">
        <f t="shared" si="229"/>
        <v>0.15216099078614498</v>
      </c>
      <c r="F2474" s="2">
        <f t="shared" si="233"/>
        <v>0.27654884723756262</v>
      </c>
      <c r="G2474" s="2">
        <f t="shared" si="231"/>
        <v>-0.12438785645141764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8.0053000000000001</v>
      </c>
      <c r="C2475" s="2">
        <f t="shared" si="228"/>
        <v>8.3840678752997562</v>
      </c>
      <c r="D2475" s="2">
        <f t="shared" si="230"/>
        <v>8.2788868249368051</v>
      </c>
      <c r="E2475" s="2">
        <f t="shared" si="229"/>
        <v>0.10518105036295111</v>
      </c>
      <c r="F2475" s="2">
        <f t="shared" si="233"/>
        <v>0.24227528786264035</v>
      </c>
      <c r="G2475" s="2">
        <f t="shared" si="231"/>
        <v>-0.13709423749968924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8.0053000000000001</v>
      </c>
      <c r="C2476" s="2">
        <f t="shared" si="228"/>
        <v>8.3257958944844095</v>
      </c>
      <c r="D2476" s="2">
        <f t="shared" si="230"/>
        <v>8.2586211342007463</v>
      </c>
      <c r="E2476" s="2">
        <f t="shared" si="229"/>
        <v>6.7174760283663204E-2</v>
      </c>
      <c r="F2476" s="2">
        <f t="shared" si="233"/>
        <v>0.20725518234684495</v>
      </c>
      <c r="G2476" s="2">
        <f t="shared" si="231"/>
        <v>-0.14008042206318175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8.0053000000000001</v>
      </c>
      <c r="C2477" s="2">
        <f t="shared" si="228"/>
        <v>8.2764888337945006</v>
      </c>
      <c r="D2477" s="2">
        <f t="shared" si="230"/>
        <v>8.2398566057414317</v>
      </c>
      <c r="E2477" s="2">
        <f t="shared" si="229"/>
        <v>3.6632228053068872E-2</v>
      </c>
      <c r="F2477" s="2">
        <f t="shared" si="233"/>
        <v>0.17313059148808974</v>
      </c>
      <c r="G2477" s="2">
        <f t="shared" si="231"/>
        <v>-0.13649836343502086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8.0053000000000001</v>
      </c>
      <c r="C2478" s="2">
        <f t="shared" si="228"/>
        <v>8.2347674747491926</v>
      </c>
      <c r="D2478" s="2">
        <f t="shared" si="230"/>
        <v>8.2224820423531781</v>
      </c>
      <c r="E2478" s="2">
        <f t="shared" si="229"/>
        <v>1.2285432396014428E-2</v>
      </c>
      <c r="F2478" s="2">
        <f t="shared" si="233"/>
        <v>0.14096155966967469</v>
      </c>
      <c r="G2478" s="2">
        <f t="shared" si="231"/>
        <v>-0.12867612727366026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8.3632000000000009</v>
      </c>
      <c r="C2479" s="2">
        <f t="shared" si="228"/>
        <v>8.1994647863262404</v>
      </c>
      <c r="D2479" s="2">
        <f t="shared" si="230"/>
        <v>8.2329055947714611</v>
      </c>
      <c r="E2479" s="2">
        <f t="shared" si="229"/>
        <v>-3.3440808445220682E-2</v>
      </c>
      <c r="F2479" s="2">
        <f t="shared" si="233"/>
        <v>0.10608108604669562</v>
      </c>
      <c r="G2479" s="2">
        <f t="shared" si="231"/>
        <v>-0.13952189449191632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8.3632000000000009</v>
      </c>
      <c r="C2480" s="2">
        <f t="shared" si="228"/>
        <v>8.1695932807375886</v>
      </c>
      <c r="D2480" s="2">
        <f t="shared" si="230"/>
        <v>8.2425570321957977</v>
      </c>
      <c r="E2480" s="2">
        <f t="shared" si="229"/>
        <v>-7.2963751458209103E-2</v>
      </c>
      <c r="F2480" s="2">
        <f t="shared" si="233"/>
        <v>7.0272118545714676E-2</v>
      </c>
      <c r="G2480" s="2">
        <f t="shared" si="231"/>
        <v>-0.14323587000392379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8.3632000000000009</v>
      </c>
      <c r="C2481" s="2">
        <f t="shared" si="228"/>
        <v>8.1443173913933435</v>
      </c>
      <c r="D2481" s="2">
        <f t="shared" si="230"/>
        <v>8.2514935483294423</v>
      </c>
      <c r="E2481" s="2">
        <f t="shared" si="229"/>
        <v>-0.10717615693609872</v>
      </c>
      <c r="F2481" s="2">
        <f t="shared" si="233"/>
        <v>3.4782463449352E-2</v>
      </c>
      <c r="G2481" s="2">
        <f t="shared" si="231"/>
        <v>-0.14195862038545071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8.3632000000000009</v>
      </c>
      <c r="C2482" s="2">
        <f t="shared" si="228"/>
        <v>8.1229301004097518</v>
      </c>
      <c r="D2482" s="2">
        <f t="shared" si="230"/>
        <v>8.2597681003050383</v>
      </c>
      <c r="E2482" s="2">
        <f t="shared" si="229"/>
        <v>-0.13683799989528644</v>
      </c>
      <c r="F2482" s="2">
        <f t="shared" si="233"/>
        <v>4.5837078042431159E-4</v>
      </c>
      <c r="G2482" s="2">
        <f t="shared" si="231"/>
        <v>-0.13729637067571077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8.7304999999999993</v>
      </c>
      <c r="C2483" s="2">
        <f t="shared" si="228"/>
        <v>8.1048331618851748</v>
      </c>
      <c r="D2483" s="2">
        <f t="shared" si="230"/>
        <v>8.294637129912072</v>
      </c>
      <c r="E2483" s="2">
        <f t="shared" si="229"/>
        <v>-0.18980396802689725</v>
      </c>
      <c r="F2483" s="2">
        <f t="shared" si="233"/>
        <v>-3.7594096981040007E-2</v>
      </c>
      <c r="G2483" s="2">
        <f t="shared" si="231"/>
        <v>-0.15220987104585726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8.7304999999999993</v>
      </c>
      <c r="C2484" s="2">
        <f t="shared" si="228"/>
        <v>8.0895203677489942</v>
      </c>
      <c r="D2484" s="2">
        <f t="shared" si="230"/>
        <v>8.3269232684371026</v>
      </c>
      <c r="E2484" s="2">
        <f t="shared" si="229"/>
        <v>-0.23740290068810843</v>
      </c>
      <c r="F2484" s="2">
        <f t="shared" si="233"/>
        <v>-7.7555857722453686E-2</v>
      </c>
      <c r="G2484" s="2">
        <f t="shared" si="231"/>
        <v>-0.15984704296565475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8.7304999999999993</v>
      </c>
      <c r="C2485" s="2">
        <f t="shared" si="228"/>
        <v>8.0765633880953036</v>
      </c>
      <c r="D2485" s="2">
        <f t="shared" si="230"/>
        <v>8.3568178411454657</v>
      </c>
      <c r="E2485" s="2">
        <f t="shared" si="229"/>
        <v>-0.28025445305016206</v>
      </c>
      <c r="F2485" s="2">
        <f t="shared" si="233"/>
        <v>-0.11809557678799537</v>
      </c>
      <c r="G2485" s="2">
        <f t="shared" si="231"/>
        <v>-0.16215887626216668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8.7304999999999993</v>
      </c>
      <c r="C2486" s="2">
        <f t="shared" si="228"/>
        <v>8.0655997899267948</v>
      </c>
      <c r="D2486" s="2">
        <f t="shared" si="230"/>
        <v>8.3844980010606154</v>
      </c>
      <c r="E2486" s="2">
        <f t="shared" si="229"/>
        <v>-0.31889821113382055</v>
      </c>
      <c r="F2486" s="2">
        <f t="shared" si="233"/>
        <v>-0.15825610365716042</v>
      </c>
      <c r="G2486" s="2">
        <f t="shared" si="231"/>
        <v>-0.16064210747666013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8.7304999999999993</v>
      </c>
      <c r="C2487" s="2">
        <f t="shared" si="228"/>
        <v>8.0563228991688263</v>
      </c>
      <c r="D2487" s="2">
        <f t="shared" si="230"/>
        <v>8.4101277787598292</v>
      </c>
      <c r="E2487" s="2">
        <f t="shared" si="229"/>
        <v>-0.35380487959100293</v>
      </c>
      <c r="F2487" s="2">
        <f t="shared" si="233"/>
        <v>-0.19736585884392893</v>
      </c>
      <c r="G2487" s="2">
        <f t="shared" si="231"/>
        <v>-0.156439020747074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8.7304999999999993</v>
      </c>
      <c r="C2488" s="2">
        <f t="shared" si="228"/>
        <v>8.0484732223736231</v>
      </c>
      <c r="D2488" s="2">
        <f t="shared" si="230"/>
        <v>8.4338590544072485</v>
      </c>
      <c r="E2488" s="2">
        <f t="shared" si="229"/>
        <v>-0.38538583203362542</v>
      </c>
      <c r="F2488" s="2">
        <f t="shared" si="233"/>
        <v>-0.23496985348186822</v>
      </c>
      <c r="G2488" s="2">
        <f t="shared" si="231"/>
        <v>-0.1504159785517572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8.7304999999999993</v>
      </c>
      <c r="C2489" s="2">
        <f t="shared" si="228"/>
        <v>8.0968927266238353</v>
      </c>
      <c r="D2489" s="2">
        <f t="shared" si="230"/>
        <v>8.4558324577844886</v>
      </c>
      <c r="E2489" s="2">
        <f t="shared" si="229"/>
        <v>-0.35893973116065325</v>
      </c>
      <c r="F2489" s="2">
        <f t="shared" si="233"/>
        <v>-0.25976382901762524</v>
      </c>
      <c r="G2489" s="2">
        <f t="shared" si="231"/>
        <v>-9.9175902143028016E-2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8.7304999999999993</v>
      </c>
      <c r="C2490" s="2">
        <f t="shared" si="228"/>
        <v>8.1378630763740141</v>
      </c>
      <c r="D2490" s="2">
        <f t="shared" si="230"/>
        <v>8.4761782016523046</v>
      </c>
      <c r="E2490" s="2">
        <f t="shared" si="229"/>
        <v>-0.33831512527829055</v>
      </c>
      <c r="F2490" s="2">
        <f t="shared" si="233"/>
        <v>-0.27547408826975833</v>
      </c>
      <c r="G2490" s="2">
        <f t="shared" si="231"/>
        <v>-6.2841037008532219E-2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8.7304999999999993</v>
      </c>
      <c r="C2491" s="2">
        <f t="shared" si="228"/>
        <v>8.1725302953933969</v>
      </c>
      <c r="D2491" s="2">
        <f t="shared" si="230"/>
        <v>8.4950168533817632</v>
      </c>
      <c r="E2491" s="2">
        <f t="shared" si="229"/>
        <v>-0.32248655798836623</v>
      </c>
      <c r="F2491" s="2">
        <f t="shared" si="233"/>
        <v>-0.28487658221347989</v>
      </c>
      <c r="G2491" s="2">
        <f t="shared" si="231"/>
        <v>-3.7609975774886339E-2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8.7304999999999993</v>
      </c>
      <c r="C2492" s="2">
        <f t="shared" si="228"/>
        <v>8.2018640961021045</v>
      </c>
      <c r="D2492" s="2">
        <f t="shared" si="230"/>
        <v>8.512460049427558</v>
      </c>
      <c r="E2492" s="2">
        <f t="shared" si="229"/>
        <v>-0.31059595332545342</v>
      </c>
      <c r="F2492" s="2">
        <f t="shared" si="233"/>
        <v>-0.2900204564358746</v>
      </c>
      <c r="G2492" s="2">
        <f t="shared" si="231"/>
        <v>-2.0575496889578826E-2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8.7304999999999993</v>
      </c>
      <c r="C2493" s="2">
        <f t="shared" si="228"/>
        <v>8.2831926967017804</v>
      </c>
      <c r="D2493" s="2">
        <f t="shared" si="230"/>
        <v>8.5286111568773677</v>
      </c>
      <c r="E2493" s="2">
        <f t="shared" si="229"/>
        <v>-0.24541846017558733</v>
      </c>
      <c r="F2493" s="2">
        <f t="shared" si="233"/>
        <v>-0.28110005718381714</v>
      </c>
      <c r="G2493" s="2">
        <f t="shared" si="231"/>
        <v>3.5681597008229815E-2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6">
        <f>TITRES_STAT!D2497</f>
        <v>8.7304999999999993</v>
      </c>
      <c r="C2494" s="2">
        <f t="shared" si="228"/>
        <v>8.3520092049015062</v>
      </c>
      <c r="D2494" s="2">
        <f t="shared" si="230"/>
        <v>8.5435658859975625</v>
      </c>
      <c r="E2494" s="2">
        <f t="shared" si="229"/>
        <v>-0.19155668109605628</v>
      </c>
      <c r="F2494" s="2">
        <f t="shared" si="233"/>
        <v>-0.26319138196626501</v>
      </c>
      <c r="G2494" s="2">
        <f t="shared" si="231"/>
        <v>7.1634700870208734E-2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8.7304999999999993</v>
      </c>
      <c r="C2495" s="2">
        <f t="shared" si="228"/>
        <v>8.4102385579935817</v>
      </c>
      <c r="D2495" s="2">
        <f t="shared" si="230"/>
        <v>8.5574128574051507</v>
      </c>
      <c r="E2495" s="2">
        <f t="shared" si="229"/>
        <v>-0.14717429941156901</v>
      </c>
      <c r="F2495" s="2">
        <f t="shared" si="233"/>
        <v>-0.23998796545532583</v>
      </c>
      <c r="G2495" s="2">
        <f t="shared" si="231"/>
        <v>9.2813666043756821E-2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8.7304999999999993</v>
      </c>
      <c r="C2496" s="2">
        <f t="shared" si="228"/>
        <v>8.4595095490714929</v>
      </c>
      <c r="D2496" s="2">
        <f t="shared" si="230"/>
        <v>8.5702341272269909</v>
      </c>
      <c r="E2496" s="2">
        <f t="shared" si="229"/>
        <v>-0.11072457815549797</v>
      </c>
      <c r="F2496" s="2">
        <f t="shared" si="233"/>
        <v>-0.21413528799536027</v>
      </c>
      <c r="G2496" s="2">
        <f t="shared" si="231"/>
        <v>0.10341070983986231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8.7304999999999993</v>
      </c>
      <c r="C2497" s="2">
        <f t="shared" si="228"/>
        <v>8.5012003876758779</v>
      </c>
      <c r="D2497" s="2">
        <f t="shared" si="230"/>
        <v>8.5821056733583241</v>
      </c>
      <c r="E2497" s="2">
        <f t="shared" si="229"/>
        <v>-8.0905285682446149E-2</v>
      </c>
      <c r="F2497" s="2">
        <f t="shared" si="233"/>
        <v>-0.18748928753277747</v>
      </c>
      <c r="G2497" s="2">
        <f t="shared" si="231"/>
        <v>0.10658400185033132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8.7117000000000004</v>
      </c>
      <c r="C2498" s="2">
        <f t="shared" si="228"/>
        <v>8.5364772511103588</v>
      </c>
      <c r="D2498" s="2">
        <f t="shared" si="230"/>
        <v>8.5917052531095592</v>
      </c>
      <c r="E2498" s="2">
        <f t="shared" si="229"/>
        <v>-5.5228001999200416E-2</v>
      </c>
      <c r="F2498" s="2">
        <f t="shared" si="233"/>
        <v>-0.16103703042606207</v>
      </c>
      <c r="G2498" s="2">
        <f t="shared" si="231"/>
        <v>0.10580902842686166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8.7117000000000004</v>
      </c>
      <c r="C2499" s="2">
        <f t="shared" si="228"/>
        <v>8.5663269047856883</v>
      </c>
      <c r="D2499" s="2">
        <f t="shared" si="230"/>
        <v>8.600593752879222</v>
      </c>
      <c r="E2499" s="2">
        <f t="shared" si="229"/>
        <v>-3.4266848093533753E-2</v>
      </c>
      <c r="F2499" s="2">
        <f t="shared" si="233"/>
        <v>-0.13568299395955641</v>
      </c>
      <c r="G2499" s="2">
        <f t="shared" si="231"/>
        <v>0.10141614586602266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8.7117000000000004</v>
      </c>
      <c r="C2500" s="2">
        <f t="shared" si="228"/>
        <v>8.5915843040494284</v>
      </c>
      <c r="D2500" s="2">
        <f t="shared" si="230"/>
        <v>8.6088238452585397</v>
      </c>
      <c r="E2500" s="2">
        <f t="shared" si="229"/>
        <v>-1.7239541209111309E-2</v>
      </c>
      <c r="F2500" s="2">
        <f t="shared" si="233"/>
        <v>-0.11199430340946739</v>
      </c>
      <c r="G2500" s="2">
        <f t="shared" si="231"/>
        <v>9.4754762200356085E-2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8.7117000000000004</v>
      </c>
      <c r="C2501" s="2">
        <f t="shared" si="228"/>
        <v>8.6129559495802859</v>
      </c>
      <c r="D2501" s="2">
        <f t="shared" si="230"/>
        <v>8.6164443011653145</v>
      </c>
      <c r="E2501" s="2">
        <f t="shared" si="229"/>
        <v>-3.4883515850285818E-3</v>
      </c>
      <c r="F2501" s="2">
        <f t="shared" si="233"/>
        <v>-9.0293113044579626E-2</v>
      </c>
      <c r="G2501" s="2">
        <f t="shared" si="231"/>
        <v>8.6804761459551044E-2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8.7117000000000004</v>
      </c>
      <c r="C2502" s="2">
        <f t="shared" si="228"/>
        <v>8.6310396496448565</v>
      </c>
      <c r="D2502" s="2">
        <f t="shared" si="230"/>
        <v>8.6235002788567723</v>
      </c>
      <c r="E2502" s="2">
        <f t="shared" si="229"/>
        <v>7.5393707880841987E-3</v>
      </c>
      <c r="F2502" s="2">
        <f t="shared" si="233"/>
        <v>-7.0726616278046855E-2</v>
      </c>
      <c r="G2502" s="2">
        <f t="shared" si="231"/>
        <v>7.8265987066131054E-2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8.7117000000000004</v>
      </c>
      <c r="C2503" s="2">
        <f t="shared" si="228"/>
        <v>8.6463412420071855</v>
      </c>
      <c r="D2503" s="2">
        <f t="shared" si="230"/>
        <v>8.6300335915340494</v>
      </c>
      <c r="E2503" s="2">
        <f t="shared" si="229"/>
        <v>1.6307650473136093E-2</v>
      </c>
      <c r="F2503" s="2">
        <f t="shared" si="233"/>
        <v>-5.3319762927810266E-2</v>
      </c>
      <c r="G2503" s="2">
        <f t="shared" si="231"/>
        <v>6.9627413400946359E-2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8.7117000000000004</v>
      </c>
      <c r="C2504" s="2">
        <f t="shared" si="228"/>
        <v>8.6592887432368499</v>
      </c>
      <c r="D2504" s="2">
        <f t="shared" si="230"/>
        <v>8.6360829551241203</v>
      </c>
      <c r="E2504" s="2">
        <f t="shared" si="229"/>
        <v>2.3205788112729664E-2</v>
      </c>
      <c r="F2504" s="2">
        <f t="shared" si="233"/>
        <v>-3.8014652719702287E-2</v>
      </c>
      <c r="G2504" s="2">
        <f t="shared" si="231"/>
        <v>6.1220440832431951E-2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8.7117000000000004</v>
      </c>
      <c r="C2505" s="2">
        <f t="shared" si="228"/>
        <v>8.6702443212004106</v>
      </c>
      <c r="D2505" s="2">
        <f t="shared" si="230"/>
        <v>8.6416842177075193</v>
      </c>
      <c r="E2505" s="2">
        <f t="shared" si="229"/>
        <v>2.8560103492891287E-2</v>
      </c>
      <c r="F2505" s="2">
        <f t="shared" si="233"/>
        <v>-2.4699701477183575E-2</v>
      </c>
      <c r="G2505" s="2">
        <f t="shared" si="231"/>
        <v>5.3259804970074862E-2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8.7117000000000004</v>
      </c>
      <c r="C2506" s="2">
        <f t="shared" si="228"/>
        <v>8.6795144256311172</v>
      </c>
      <c r="D2506" s="2">
        <f t="shared" si="230"/>
        <v>8.646870571951407</v>
      </c>
      <c r="E2506" s="2">
        <f t="shared" si="229"/>
        <v>3.2643853679710233E-2</v>
      </c>
      <c r="F2506" s="2">
        <f t="shared" si="233"/>
        <v>-1.3230990445804815E-2</v>
      </c>
      <c r="G2506" s="2">
        <f t="shared" si="231"/>
        <v>4.5874844125515048E-2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8.7117000000000004</v>
      </c>
      <c r="C2507" s="2">
        <f t="shared" si="228"/>
        <v>8.6873583601494069</v>
      </c>
      <c r="D2507" s="2">
        <f t="shared" si="230"/>
        <v>8.6516727518068581</v>
      </c>
      <c r="E2507" s="2">
        <f t="shared" si="229"/>
        <v>3.5685608342548747E-2</v>
      </c>
      <c r="F2507" s="2">
        <f t="shared" si="233"/>
        <v>-3.4476706881341026E-3</v>
      </c>
      <c r="G2507" s="2">
        <f t="shared" si="231"/>
        <v>3.9133279030682852E-2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8.7117000000000004</v>
      </c>
      <c r="C2508" s="2">
        <f t="shared" si="228"/>
        <v>8.6911032278187292</v>
      </c>
      <c r="D2508" s="2">
        <f t="shared" si="230"/>
        <v>8.6561192146359804</v>
      </c>
      <c r="E2508" s="2">
        <f t="shared" si="229"/>
        <v>3.4984013182748797E-2</v>
      </c>
      <c r="F2508" s="2">
        <f t="shared" si="233"/>
        <v>4.2386660860424773E-3</v>
      </c>
      <c r="G2508" s="2">
        <f t="shared" si="231"/>
        <v>3.0745347096706319E-2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8.7117000000000004</v>
      </c>
      <c r="C2509" s="2">
        <f t="shared" si="228"/>
        <v>8.6942719620004638</v>
      </c>
      <c r="D2509" s="2">
        <f t="shared" si="230"/>
        <v>8.6602363098481305</v>
      </c>
      <c r="E2509" s="2">
        <f t="shared" si="229"/>
        <v>3.4035652152333284E-2</v>
      </c>
      <c r="F2509" s="2">
        <f t="shared" si="233"/>
        <v>1.0198063299300638E-2</v>
      </c>
      <c r="G2509" s="2">
        <f t="shared" si="231"/>
        <v>2.3837588853032644E-2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8.7117000000000004</v>
      </c>
      <c r="C2510" s="2">
        <f t="shared" si="228"/>
        <v>8.6969531986157769</v>
      </c>
      <c r="D2510" s="2">
        <f t="shared" si="230"/>
        <v>8.664048435044565</v>
      </c>
      <c r="E2510" s="2">
        <f t="shared" si="229"/>
        <v>3.2904763571211859E-2</v>
      </c>
      <c r="F2510" s="2">
        <f t="shared" si="233"/>
        <v>1.4739403353682883E-2</v>
      </c>
      <c r="G2510" s="2">
        <f t="shared" si="231"/>
        <v>1.8165360217528976E-2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8.7117000000000004</v>
      </c>
      <c r="C2511" s="2">
        <f t="shared" ref="C2511:C2574" si="234">$C$4*B2501+C2510*(1-$C$4)</f>
        <v>8.6992219372902735</v>
      </c>
      <c r="D2511" s="2">
        <f t="shared" si="230"/>
        <v>8.6675781805968199</v>
      </c>
      <c r="E2511" s="2">
        <f t="shared" si="229"/>
        <v>3.164375669345354E-2</v>
      </c>
      <c r="F2511" s="2">
        <f t="shared" si="233"/>
        <v>1.8120274021637017E-2</v>
      </c>
      <c r="G2511" s="2">
        <f t="shared" si="231"/>
        <v>1.3523482671816522E-2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8.7117000000000004</v>
      </c>
      <c r="C2512" s="2">
        <f t="shared" si="234"/>
        <v>8.7011416392456162</v>
      </c>
      <c r="D2512" s="2">
        <f t="shared" si="230"/>
        <v>8.6708464635155735</v>
      </c>
      <c r="E2512" s="2">
        <f t="shared" si="229"/>
        <v>3.02951757300427E-2</v>
      </c>
      <c r="F2512" s="2">
        <f t="shared" si="233"/>
        <v>2.0555254363318155E-2</v>
      </c>
      <c r="G2512" s="2">
        <f t="shared" si="231"/>
        <v>9.7399213667245452E-3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8.7117000000000004</v>
      </c>
      <c r="C2513" s="2">
        <f t="shared" si="234"/>
        <v>8.7027660024385991</v>
      </c>
      <c r="D2513" s="2">
        <f t="shared" si="230"/>
        <v>8.6738726514033093</v>
      </c>
      <c r="E2513" s="2">
        <f t="shared" si="229"/>
        <v>2.8893351035289783E-2</v>
      </c>
      <c r="F2513" s="2">
        <f t="shared" si="233"/>
        <v>2.2222873697712482E-2</v>
      </c>
      <c r="G2513" s="2">
        <f t="shared" si="231"/>
        <v>6.6704773375773005E-3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8.7117000000000004</v>
      </c>
      <c r="C2514" s="2">
        <f t="shared" si="234"/>
        <v>8.7041404636018918</v>
      </c>
      <c r="D2514" s="2">
        <f t="shared" si="230"/>
        <v>8.6766746772252858</v>
      </c>
      <c r="E2514" s="2">
        <f t="shared" si="229"/>
        <v>2.7465786376605905E-2</v>
      </c>
      <c r="F2514" s="2">
        <f t="shared" si="233"/>
        <v>2.3271456233491167E-2</v>
      </c>
      <c r="G2514" s="2">
        <f t="shared" si="231"/>
        <v>4.1943301431147384E-3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8.7021999999999995</v>
      </c>
      <c r="C2515" s="2">
        <f t="shared" si="234"/>
        <v>8.7053034692016009</v>
      </c>
      <c r="D2515" s="2">
        <f t="shared" si="230"/>
        <v>8.678565441875266</v>
      </c>
      <c r="E2515" s="2">
        <f t="shared" si="229"/>
        <v>2.6738027326334901E-2</v>
      </c>
      <c r="F2515" s="2">
        <f t="shared" si="233"/>
        <v>2.3964770452059914E-2</v>
      </c>
      <c r="G2515" s="2">
        <f t="shared" si="231"/>
        <v>2.7732568742749875E-3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8.7021999999999995</v>
      </c>
      <c r="C2516" s="2">
        <f t="shared" si="234"/>
        <v>8.7062875508628927</v>
      </c>
      <c r="D2516" s="2">
        <f t="shared" si="230"/>
        <v>8.6803161498845061</v>
      </c>
      <c r="E2516" s="2">
        <f t="shared" si="229"/>
        <v>2.5971400978386683E-2</v>
      </c>
      <c r="F2516" s="2">
        <f t="shared" si="233"/>
        <v>2.436609655732527E-2</v>
      </c>
      <c r="G2516" s="2">
        <f t="shared" si="231"/>
        <v>1.6053044210614133E-3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8.7021999999999995</v>
      </c>
      <c r="C2517" s="2">
        <f t="shared" si="234"/>
        <v>8.7071202353455242</v>
      </c>
      <c r="D2517" s="2">
        <f t="shared" si="230"/>
        <v>8.6819371758189874</v>
      </c>
      <c r="E2517" s="2">
        <f t="shared" si="229"/>
        <v>2.5183059526536766E-2</v>
      </c>
      <c r="F2517" s="2">
        <f t="shared" si="233"/>
        <v>2.452948915116757E-2</v>
      </c>
      <c r="G2517" s="2">
        <f t="shared" si="231"/>
        <v>6.5357037536919668E-4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8.7021999999999995</v>
      </c>
      <c r="C2518" s="2">
        <f t="shared" si="234"/>
        <v>8.7078248145231356</v>
      </c>
      <c r="D2518" s="2">
        <f t="shared" si="230"/>
        <v>8.6834381257583217</v>
      </c>
      <c r="E2518" s="2">
        <f t="shared" si="229"/>
        <v>2.4386688764813869E-2</v>
      </c>
      <c r="F2518" s="2">
        <f t="shared" si="233"/>
        <v>2.4500929073896831E-2</v>
      </c>
      <c r="G2518" s="2">
        <f t="shared" si="231"/>
        <v>-1.1424030908296218E-4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8.7021999999999995</v>
      </c>
      <c r="C2519" s="2">
        <f t="shared" si="234"/>
        <v>8.7084209969041915</v>
      </c>
      <c r="D2519" s="2">
        <f t="shared" si="230"/>
        <v>8.6848278942206694</v>
      </c>
      <c r="E2519" s="2">
        <f t="shared" si="229"/>
        <v>2.3593102683522105E-2</v>
      </c>
      <c r="F2519" s="2">
        <f t="shared" si="233"/>
        <v>2.4319363795821888E-2</v>
      </c>
      <c r="G2519" s="2">
        <f t="shared" si="231"/>
        <v>-7.2626111229978293E-4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8.7021999999999995</v>
      </c>
      <c r="C2520" s="2">
        <f t="shared" si="234"/>
        <v>8.708925458918932</v>
      </c>
      <c r="D2520" s="2">
        <f t="shared" si="230"/>
        <v>8.6861147168709909</v>
      </c>
      <c r="E2520" s="2">
        <f t="shared" si="229"/>
        <v>2.2810742047941091E-2</v>
      </c>
      <c r="F2520" s="2">
        <f t="shared" si="233"/>
        <v>2.4017639446245732E-2</v>
      </c>
      <c r="G2520" s="2">
        <f t="shared" si="231"/>
        <v>-1.2068973983046412E-3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8.8529</v>
      </c>
      <c r="C2521" s="2">
        <f t="shared" si="234"/>
        <v>8.7093523113929425</v>
      </c>
      <c r="D2521" s="2">
        <f t="shared" si="230"/>
        <v>8.6984691822879547</v>
      </c>
      <c r="E2521" s="2">
        <f t="shared" si="229"/>
        <v>1.0883129104987788E-2</v>
      </c>
      <c r="F2521" s="2">
        <f t="shared" si="233"/>
        <v>2.1390737377994143E-2</v>
      </c>
      <c r="G2521" s="2">
        <f t="shared" si="231"/>
        <v>-1.0507608273006355E-2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8.8529</v>
      </c>
      <c r="C2522" s="2">
        <f t="shared" si="234"/>
        <v>8.709713494255567</v>
      </c>
      <c r="D2522" s="2">
        <f t="shared" si="230"/>
        <v>8.709908502118477</v>
      </c>
      <c r="E2522" s="2">
        <f t="shared" si="229"/>
        <v>-1.9500786291004601E-4</v>
      </c>
      <c r="F2522" s="2">
        <f t="shared" si="233"/>
        <v>1.7073588329813306E-2</v>
      </c>
      <c r="G2522" s="2">
        <f t="shared" si="231"/>
        <v>-1.7268596192723352E-2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8.8529</v>
      </c>
      <c r="C2523" s="2">
        <f t="shared" si="234"/>
        <v>8.7100191105239411</v>
      </c>
      <c r="D2523" s="2">
        <f t="shared" si="230"/>
        <v>8.7205004649245161</v>
      </c>
      <c r="E2523" s="2">
        <f t="shared" si="229"/>
        <v>-1.0481354400575071E-2</v>
      </c>
      <c r="F2523" s="2">
        <f t="shared" si="233"/>
        <v>1.156259978373563E-2</v>
      </c>
      <c r="G2523" s="2">
        <f t="shared" si="231"/>
        <v>-2.2043954184310703E-2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8.8529</v>
      </c>
      <c r="C2524" s="2">
        <f t="shared" si="234"/>
        <v>8.710277708904874</v>
      </c>
      <c r="D2524" s="2">
        <f t="shared" si="230"/>
        <v>8.7303078378930721</v>
      </c>
      <c r="E2524" s="2">
        <f t="shared" ref="E2524:E2587" si="235">C2524-D2524</f>
        <v>-2.0030128988198115E-2</v>
      </c>
      <c r="F2524" s="2">
        <f t="shared" si="233"/>
        <v>5.2440540293488816E-3</v>
      </c>
      <c r="G2524" s="2">
        <f t="shared" si="231"/>
        <v>-2.5274183017546997E-2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8.8529</v>
      </c>
      <c r="C2525" s="2">
        <f t="shared" si="234"/>
        <v>8.7090349844579702</v>
      </c>
      <c r="D2525" s="2">
        <f t="shared" ref="D2525:D2588" si="236">$D$4*B2525+(1-$D$4)*D2524</f>
        <v>8.7393887387898808</v>
      </c>
      <c r="E2525" s="2">
        <f t="shared" si="235"/>
        <v>-3.0353754331910565E-2</v>
      </c>
      <c r="F2525" s="2">
        <f t="shared" si="233"/>
        <v>-1.875507642903008E-3</v>
      </c>
      <c r="G2525" s="2">
        <f t="shared" si="231"/>
        <v>-2.8478246689007558E-2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8.8529</v>
      </c>
      <c r="C2526" s="2">
        <f t="shared" si="234"/>
        <v>8.7079834483875125</v>
      </c>
      <c r="D2526" s="2">
        <f t="shared" si="236"/>
        <v>8.7477969803610023</v>
      </c>
      <c r="E2526" s="2">
        <f t="shared" si="235"/>
        <v>-3.9813531973489802E-2</v>
      </c>
      <c r="F2526" s="2">
        <f t="shared" si="233"/>
        <v>-9.4631125090203667E-3</v>
      </c>
      <c r="G2526" s="2">
        <f t="shared" si="231"/>
        <v>-3.0350419464469435E-2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8.8435000000000006</v>
      </c>
      <c r="C2527" s="2">
        <f t="shared" si="234"/>
        <v>8.7070936870971263</v>
      </c>
      <c r="D2527" s="2">
        <f t="shared" si="236"/>
        <v>8.7548860929268546</v>
      </c>
      <c r="E2527" s="2">
        <f t="shared" si="235"/>
        <v>-4.7792405829728324E-2</v>
      </c>
      <c r="F2527" s="2">
        <f t="shared" si="233"/>
        <v>-1.712897117316196E-2</v>
      </c>
      <c r="G2527" s="2">
        <f t="shared" si="231"/>
        <v>-3.0663434656566364E-2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8.8435000000000006</v>
      </c>
      <c r="C2528" s="2">
        <f t="shared" si="234"/>
        <v>8.706340812159107</v>
      </c>
      <c r="D2528" s="2">
        <f t="shared" si="236"/>
        <v>8.7614500860433839</v>
      </c>
      <c r="E2528" s="2">
        <f t="shared" si="235"/>
        <v>-5.5109273884276888E-2</v>
      </c>
      <c r="F2528" s="2">
        <f t="shared" si="233"/>
        <v>-2.4725031715384947E-2</v>
      </c>
      <c r="G2528" s="2">
        <f t="shared" si="231"/>
        <v>-3.0384242168891941E-2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8.8435000000000006</v>
      </c>
      <c r="C2529" s="2">
        <f t="shared" si="234"/>
        <v>8.7057037641346291</v>
      </c>
      <c r="D2529" s="2">
        <f t="shared" si="236"/>
        <v>8.7675278574475772</v>
      </c>
      <c r="E2529" s="2">
        <f t="shared" si="235"/>
        <v>-6.1824093312948136E-2</v>
      </c>
      <c r="F2529" s="2">
        <f t="shared" si="233"/>
        <v>-3.2144844034897591E-2</v>
      </c>
      <c r="G2529" s="2">
        <f t="shared" si="231"/>
        <v>-2.9679249278050546E-2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8.8435000000000006</v>
      </c>
      <c r="C2530" s="2">
        <f t="shared" si="234"/>
        <v>8.7051647234985321</v>
      </c>
      <c r="D2530" s="2">
        <f t="shared" si="236"/>
        <v>8.7731554235625708</v>
      </c>
      <c r="E2530" s="2">
        <f t="shared" si="235"/>
        <v>-6.7990700064038734E-2</v>
      </c>
      <c r="F2530" s="2">
        <f t="shared" si="233"/>
        <v>-3.9314015240725822E-2</v>
      </c>
      <c r="G2530" s="2">
        <f t="shared" si="231"/>
        <v>-2.8676684823312912E-2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8.8435000000000006</v>
      </c>
      <c r="C2531" s="2">
        <f t="shared" si="234"/>
        <v>8.7278932275756809</v>
      </c>
      <c r="D2531" s="2">
        <f t="shared" si="236"/>
        <v>8.7783661329283067</v>
      </c>
      <c r="E2531" s="2">
        <f t="shared" si="235"/>
        <v>-5.047290535262583E-2</v>
      </c>
      <c r="F2531" s="2">
        <f t="shared" si="233"/>
        <v>-4.1545793263105826E-2</v>
      </c>
      <c r="G2531" s="2">
        <f t="shared" si="231"/>
        <v>-8.9271120895200035E-3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8.8435000000000006</v>
      </c>
      <c r="C2532" s="2">
        <f t="shared" si="234"/>
        <v>8.7471250387178845</v>
      </c>
      <c r="D2532" s="2">
        <f t="shared" si="236"/>
        <v>8.7831908638225062</v>
      </c>
      <c r="E2532" s="2">
        <f t="shared" si="235"/>
        <v>-3.6065825104621752E-2</v>
      </c>
      <c r="F2532" s="2">
        <f t="shared" si="233"/>
        <v>-4.0449799631409017E-2</v>
      </c>
      <c r="G2532" s="2">
        <f t="shared" ref="G2532:G2595" si="237">E2532-F2532</f>
        <v>4.3839745267872654E-3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8.8435000000000006</v>
      </c>
      <c r="C2533" s="2">
        <f t="shared" si="234"/>
        <v>8.7633981096843634</v>
      </c>
      <c r="D2533" s="2">
        <f t="shared" si="236"/>
        <v>8.7876582072430605</v>
      </c>
      <c r="E2533" s="2">
        <f t="shared" si="235"/>
        <v>-2.4260097558697069E-2</v>
      </c>
      <c r="F2533" s="2">
        <f t="shared" ref="F2533:F2596" si="239">(E2533*(2/(10)))+((1-(2/10))*F2532)</f>
        <v>-3.7211859216866629E-2</v>
      </c>
      <c r="G2533" s="2">
        <f t="shared" si="237"/>
        <v>1.295176165816956E-2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8.8435000000000006</v>
      </c>
      <c r="C2534" s="2">
        <f t="shared" si="234"/>
        <v>8.777167631271384</v>
      </c>
      <c r="D2534" s="2">
        <f t="shared" si="236"/>
        <v>8.7917946363361672</v>
      </c>
      <c r="E2534" s="2">
        <f t="shared" si="235"/>
        <v>-1.4627005064783205E-2</v>
      </c>
      <c r="F2534" s="2">
        <f t="shared" si="239"/>
        <v>-3.2694888386449947E-2</v>
      </c>
      <c r="G2534" s="2">
        <f t="shared" si="237"/>
        <v>1.8067883321666742E-2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8.8435000000000006</v>
      </c>
      <c r="C2535" s="2">
        <f t="shared" si="234"/>
        <v>8.78881876492194</v>
      </c>
      <c r="D2535" s="2">
        <f t="shared" si="236"/>
        <v>8.7956246632742285</v>
      </c>
      <c r="E2535" s="2">
        <f t="shared" si="235"/>
        <v>-6.8058983522885086E-3</v>
      </c>
      <c r="F2535" s="2">
        <f t="shared" si="239"/>
        <v>-2.7517090379617658E-2</v>
      </c>
      <c r="G2535" s="2">
        <f t="shared" si="237"/>
        <v>2.0711192027329149E-2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8.8435000000000006</v>
      </c>
      <c r="C2536" s="2">
        <f t="shared" si="234"/>
        <v>8.79867741647241</v>
      </c>
      <c r="D2536" s="2">
        <f t="shared" si="236"/>
        <v>8.7991709845131751</v>
      </c>
      <c r="E2536" s="2">
        <f t="shared" si="235"/>
        <v>-4.935680407651688E-4</v>
      </c>
      <c r="F2536" s="2">
        <f t="shared" si="239"/>
        <v>-2.2112385911847162E-2</v>
      </c>
      <c r="G2536" s="2">
        <f t="shared" si="237"/>
        <v>2.1618817871081993E-2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8.8435000000000006</v>
      </c>
      <c r="C2537" s="2">
        <f t="shared" si="234"/>
        <v>8.8055731985535779</v>
      </c>
      <c r="D2537" s="2">
        <f t="shared" si="236"/>
        <v>8.8024546152899763</v>
      </c>
      <c r="E2537" s="2">
        <f t="shared" si="235"/>
        <v>3.1185832636015931E-3</v>
      </c>
      <c r="F2537" s="2">
        <f t="shared" si="239"/>
        <v>-1.706619207675741E-2</v>
      </c>
      <c r="G2537" s="2">
        <f t="shared" si="237"/>
        <v>2.0184775340359003E-2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8.8435000000000006</v>
      </c>
      <c r="C2538" s="2">
        <f t="shared" si="234"/>
        <v>8.8114080910837966</v>
      </c>
      <c r="D2538" s="2">
        <f t="shared" si="236"/>
        <v>8.8054950141573851</v>
      </c>
      <c r="E2538" s="2">
        <f t="shared" si="235"/>
        <v>5.9130769264115202E-3</v>
      </c>
      <c r="F2538" s="2">
        <f t="shared" si="239"/>
        <v>-1.2470338276123625E-2</v>
      </c>
      <c r="G2538" s="2">
        <f t="shared" si="237"/>
        <v>1.8383415202535145E-2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8.8435000000000006</v>
      </c>
      <c r="C2539" s="2">
        <f t="shared" si="234"/>
        <v>8.8163453078401357</v>
      </c>
      <c r="D2539" s="2">
        <f t="shared" si="236"/>
        <v>8.8083101982938743</v>
      </c>
      <c r="E2539" s="2">
        <f t="shared" si="235"/>
        <v>8.0351095462614097E-3</v>
      </c>
      <c r="F2539" s="2">
        <f t="shared" si="239"/>
        <v>-8.3692487116466194E-3</v>
      </c>
      <c r="G2539" s="2">
        <f t="shared" si="237"/>
        <v>1.6404358257908029E-2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8.6646000000000001</v>
      </c>
      <c r="C2540" s="2">
        <f t="shared" si="234"/>
        <v>8.8205229527878082</v>
      </c>
      <c r="D2540" s="2">
        <f t="shared" si="236"/>
        <v>8.7976649984202542</v>
      </c>
      <c r="E2540" s="2">
        <f t="shared" si="235"/>
        <v>2.2857954367554001E-2</v>
      </c>
      <c r="F2540" s="2">
        <f t="shared" si="239"/>
        <v>-2.1238080958064951E-3</v>
      </c>
      <c r="G2540" s="2">
        <f t="shared" si="237"/>
        <v>2.4981762463360497E-2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8.6646000000000001</v>
      </c>
      <c r="C2541" s="2">
        <f t="shared" si="234"/>
        <v>8.8240578831281447</v>
      </c>
      <c r="D2541" s="2">
        <f t="shared" si="236"/>
        <v>8.7878083318706057</v>
      </c>
      <c r="E2541" s="2">
        <f t="shared" si="235"/>
        <v>3.6249551257538926E-2</v>
      </c>
      <c r="F2541" s="2">
        <f t="shared" si="239"/>
        <v>5.5508637748625887E-3</v>
      </c>
      <c r="G2541" s="2">
        <f t="shared" si="237"/>
        <v>3.0698687482676339E-2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8.4762000000000004</v>
      </c>
      <c r="C2542" s="2">
        <f t="shared" si="234"/>
        <v>8.827048978031506</v>
      </c>
      <c r="D2542" s="2">
        <f t="shared" si="236"/>
        <v>8.7647262332135227</v>
      </c>
      <c r="E2542" s="2">
        <f t="shared" si="235"/>
        <v>6.2322744817983278E-2</v>
      </c>
      <c r="F2542" s="2">
        <f t="shared" si="239"/>
        <v>1.6905239983486729E-2</v>
      </c>
      <c r="G2542" s="2">
        <f t="shared" si="237"/>
        <v>4.5417504834496553E-2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8.4762000000000004</v>
      </c>
      <c r="C2543" s="2">
        <f t="shared" si="234"/>
        <v>8.8295799044881971</v>
      </c>
      <c r="D2543" s="2">
        <f t="shared" si="236"/>
        <v>8.7433539196421499</v>
      </c>
      <c r="E2543" s="2">
        <f t="shared" si="235"/>
        <v>8.6225984846047155E-2</v>
      </c>
      <c r="F2543" s="2">
        <f t="shared" si="239"/>
        <v>3.0769388955998817E-2</v>
      </c>
      <c r="G2543" s="2">
        <f t="shared" si="237"/>
        <v>5.5456595890048338E-2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8.4762000000000004</v>
      </c>
      <c r="C2544" s="2">
        <f t="shared" si="234"/>
        <v>8.8317214576438587</v>
      </c>
      <c r="D2544" s="2">
        <f t="shared" si="236"/>
        <v>8.7235647404093974</v>
      </c>
      <c r="E2544" s="2">
        <f t="shared" si="235"/>
        <v>0.1081567172344613</v>
      </c>
      <c r="F2544" s="2">
        <f t="shared" si="239"/>
        <v>4.6246854611691313E-2</v>
      </c>
      <c r="G2544" s="2">
        <f t="shared" si="237"/>
        <v>6.1909862622769984E-2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8.4762000000000004</v>
      </c>
      <c r="C2545" s="2">
        <f t="shared" si="234"/>
        <v>8.8335335410832663</v>
      </c>
      <c r="D2545" s="2">
        <f t="shared" si="236"/>
        <v>8.7052414263049975</v>
      </c>
      <c r="E2545" s="2">
        <f t="shared" si="235"/>
        <v>0.12829211477826874</v>
      </c>
      <c r="F2545" s="2">
        <f t="shared" si="239"/>
        <v>6.2655906645006809E-2</v>
      </c>
      <c r="G2545" s="2">
        <f t="shared" si="237"/>
        <v>6.5636208133261931E-2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8.4762000000000004</v>
      </c>
      <c r="C2546" s="2">
        <f t="shared" si="234"/>
        <v>8.8350668424550705</v>
      </c>
      <c r="D2546" s="2">
        <f t="shared" si="236"/>
        <v>8.6882753947268494</v>
      </c>
      <c r="E2546" s="2">
        <f t="shared" si="235"/>
        <v>0.14679144772822106</v>
      </c>
      <c r="F2546" s="2">
        <f t="shared" si="239"/>
        <v>7.9483014861649659E-2</v>
      </c>
      <c r="G2546" s="2">
        <f t="shared" si="237"/>
        <v>6.7308432866571399E-2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8.4762000000000004</v>
      </c>
      <c r="C2547" s="2">
        <f t="shared" si="234"/>
        <v>8.8363642513081366</v>
      </c>
      <c r="D2547" s="2">
        <f t="shared" si="236"/>
        <v>8.6725661062285635</v>
      </c>
      <c r="E2547" s="2">
        <f t="shared" si="235"/>
        <v>0.16379814507957313</v>
      </c>
      <c r="F2547" s="2">
        <f t="shared" si="239"/>
        <v>9.6346040905234354E-2</v>
      </c>
      <c r="G2547" s="2">
        <f t="shared" si="237"/>
        <v>6.7452104174338778E-2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8.4762000000000004</v>
      </c>
      <c r="C2548" s="2">
        <f t="shared" si="234"/>
        <v>8.8374620587991934</v>
      </c>
      <c r="D2548" s="2">
        <f t="shared" si="236"/>
        <v>8.6580204687301503</v>
      </c>
      <c r="E2548" s="2">
        <f t="shared" si="235"/>
        <v>0.17944159006904314</v>
      </c>
      <c r="F2548" s="2">
        <f t="shared" si="239"/>
        <v>0.11296515073799612</v>
      </c>
      <c r="G2548" s="2">
        <f t="shared" si="237"/>
        <v>6.6476439331047021E-2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8.4762000000000004</v>
      </c>
      <c r="C2549" s="2">
        <f t="shared" si="234"/>
        <v>8.8383909728300871</v>
      </c>
      <c r="D2549" s="2">
        <f t="shared" si="236"/>
        <v>8.6445522858612502</v>
      </c>
      <c r="E2549" s="2">
        <f t="shared" si="235"/>
        <v>0.19383868696883688</v>
      </c>
      <c r="F2549" s="2">
        <f t="shared" si="239"/>
        <v>0.12913985798416427</v>
      </c>
      <c r="G2549" s="2">
        <f t="shared" si="237"/>
        <v>6.4698828984672607E-2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8.4762000000000004</v>
      </c>
      <c r="C2550" s="2">
        <f t="shared" si="234"/>
        <v>8.8116539000869967</v>
      </c>
      <c r="D2550" s="2">
        <f t="shared" si="236"/>
        <v>8.6320817461678239</v>
      </c>
      <c r="E2550" s="2">
        <f t="shared" si="235"/>
        <v>0.17957215391917281</v>
      </c>
      <c r="F2550" s="2">
        <f t="shared" si="239"/>
        <v>0.13922631717116599</v>
      </c>
      <c r="G2550" s="2">
        <f t="shared" si="237"/>
        <v>4.0345836748006819E-2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8.4762000000000004</v>
      </c>
      <c r="C2551" s="2">
        <f t="shared" si="234"/>
        <v>8.7890302231505366</v>
      </c>
      <c r="D2551" s="2">
        <f t="shared" si="236"/>
        <v>8.6205349501553918</v>
      </c>
      <c r="E2551" s="2">
        <f t="shared" si="235"/>
        <v>0.16849527299514477</v>
      </c>
      <c r="F2551" s="2">
        <f t="shared" si="239"/>
        <v>0.14508010833596174</v>
      </c>
      <c r="G2551" s="2">
        <f t="shared" si="237"/>
        <v>2.341516465918303E-2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8.4762000000000004</v>
      </c>
      <c r="C2552" s="2">
        <f t="shared" si="234"/>
        <v>8.7409024965119926</v>
      </c>
      <c r="D2552" s="2">
        <f t="shared" si="236"/>
        <v>8.6098434723661033</v>
      </c>
      <c r="E2552" s="2">
        <f t="shared" si="235"/>
        <v>0.13105902414588932</v>
      </c>
      <c r="F2552" s="2">
        <f t="shared" si="239"/>
        <v>0.14227589149794725</v>
      </c>
      <c r="G2552" s="2">
        <f t="shared" si="237"/>
        <v>-1.121686735205793E-2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8.4762000000000004</v>
      </c>
      <c r="C2553" s="2">
        <f t="shared" si="234"/>
        <v>8.700179035510148</v>
      </c>
      <c r="D2553" s="2">
        <f t="shared" si="236"/>
        <v>8.5999439558945401</v>
      </c>
      <c r="E2553" s="2">
        <f t="shared" si="235"/>
        <v>0.10023507961560796</v>
      </c>
      <c r="F2553" s="2">
        <f t="shared" si="239"/>
        <v>0.1338677291214794</v>
      </c>
      <c r="G2553" s="2">
        <f t="shared" si="237"/>
        <v>-3.3632649505871443E-2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8.4762000000000004</v>
      </c>
      <c r="C2554" s="2">
        <f t="shared" si="234"/>
        <v>8.6657207223547399</v>
      </c>
      <c r="D2554" s="2">
        <f t="shared" si="236"/>
        <v>8.5907777369393887</v>
      </c>
      <c r="E2554" s="2">
        <f t="shared" si="235"/>
        <v>7.494298541535116E-2</v>
      </c>
      <c r="F2554" s="2">
        <f t="shared" si="239"/>
        <v>0.12208278038025376</v>
      </c>
      <c r="G2554" s="2">
        <f t="shared" si="237"/>
        <v>-4.7139794964902601E-2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8.4762000000000004</v>
      </c>
      <c r="C2555" s="2">
        <f t="shared" si="234"/>
        <v>8.6365636881463193</v>
      </c>
      <c r="D2555" s="2">
        <f t="shared" si="236"/>
        <v>8.5822904971661007</v>
      </c>
      <c r="E2555" s="2">
        <f t="shared" si="235"/>
        <v>5.4273190980218544E-2</v>
      </c>
      <c r="F2555" s="2">
        <f t="shared" si="239"/>
        <v>0.10852086250024673</v>
      </c>
      <c r="G2555" s="2">
        <f t="shared" si="237"/>
        <v>-5.4247671520028184E-2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8.4762000000000004</v>
      </c>
      <c r="C2556" s="2">
        <f t="shared" si="234"/>
        <v>8.6118923515084234</v>
      </c>
      <c r="D2556" s="2">
        <f t="shared" si="236"/>
        <v>8.574431941820464</v>
      </c>
      <c r="E2556" s="2">
        <f t="shared" si="235"/>
        <v>3.7460409687959384E-2</v>
      </c>
      <c r="F2556" s="2">
        <f t="shared" si="239"/>
        <v>9.4308771937789262E-2</v>
      </c>
      <c r="G2556" s="2">
        <f t="shared" si="237"/>
        <v>-5.6848362249829879E-2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8.4762000000000004</v>
      </c>
      <c r="C2557" s="2">
        <f t="shared" si="234"/>
        <v>8.5910166051225119</v>
      </c>
      <c r="D2557" s="2">
        <f t="shared" si="236"/>
        <v>8.5671555016856153</v>
      </c>
      <c r="E2557" s="2">
        <f t="shared" si="235"/>
        <v>2.3861103436896514E-2</v>
      </c>
      <c r="F2557" s="2">
        <f t="shared" si="239"/>
        <v>8.0219238237610721E-2</v>
      </c>
      <c r="G2557" s="2">
        <f t="shared" si="237"/>
        <v>-5.6358134800714207E-2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8.4762000000000004</v>
      </c>
      <c r="C2558" s="2">
        <f t="shared" si="234"/>
        <v>8.5733525120267409</v>
      </c>
      <c r="D2558" s="2">
        <f t="shared" si="236"/>
        <v>8.5604180571163102</v>
      </c>
      <c r="E2558" s="2">
        <f t="shared" si="235"/>
        <v>1.2934454910430659E-2</v>
      </c>
      <c r="F2558" s="2">
        <f t="shared" si="239"/>
        <v>6.6762281572174703E-2</v>
      </c>
      <c r="G2558" s="2">
        <f t="shared" si="237"/>
        <v>-5.3827826661744044E-2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8.4762000000000004</v>
      </c>
      <c r="C2559" s="2">
        <f t="shared" si="234"/>
        <v>8.5584059717149348</v>
      </c>
      <c r="D2559" s="2">
        <f t="shared" si="236"/>
        <v>8.5541796825151017</v>
      </c>
      <c r="E2559" s="2">
        <f t="shared" si="235"/>
        <v>4.2262891998330332E-3</v>
      </c>
      <c r="F2559" s="2">
        <f t="shared" si="239"/>
        <v>5.4255083097706373E-2</v>
      </c>
      <c r="G2559" s="2">
        <f t="shared" si="237"/>
        <v>-5.002879389787334E-2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8.4762000000000004</v>
      </c>
      <c r="C2560" s="2">
        <f t="shared" si="234"/>
        <v>8.5457588991434061</v>
      </c>
      <c r="D2560" s="2">
        <f t="shared" si="236"/>
        <v>8.5484034097362045</v>
      </c>
      <c r="E2560" s="2">
        <f t="shared" si="235"/>
        <v>-2.6445105927983548E-3</v>
      </c>
      <c r="F2560" s="2">
        <f t="shared" si="239"/>
        <v>4.2875164359605429E-2</v>
      </c>
      <c r="G2560" s="2">
        <f t="shared" si="237"/>
        <v>-4.5519674952403784E-2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8.4762000000000004</v>
      </c>
      <c r="C2561" s="2">
        <f t="shared" si="234"/>
        <v>8.5350575300444209</v>
      </c>
      <c r="D2561" s="2">
        <f t="shared" si="236"/>
        <v>8.5430550090150046</v>
      </c>
      <c r="E2561" s="2">
        <f t="shared" si="235"/>
        <v>-7.9974789705836713E-3</v>
      </c>
      <c r="F2561" s="2">
        <f t="shared" si="239"/>
        <v>3.2700635693567605E-2</v>
      </c>
      <c r="G2561" s="2">
        <f t="shared" si="237"/>
        <v>-4.0698114664151276E-2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8.4762000000000004</v>
      </c>
      <c r="C2562" s="2">
        <f t="shared" si="234"/>
        <v>8.5260025254222018</v>
      </c>
      <c r="D2562" s="2">
        <f t="shared" si="236"/>
        <v>8.5381027861250036</v>
      </c>
      <c r="E2562" s="2">
        <f t="shared" si="235"/>
        <v>-1.2100260702801791E-2</v>
      </c>
      <c r="F2562" s="2">
        <f t="shared" si="239"/>
        <v>2.3740456414293728E-2</v>
      </c>
      <c r="G2562" s="2">
        <f t="shared" si="237"/>
        <v>-3.5840717117095522E-2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8.4762000000000004</v>
      </c>
      <c r="C2563" s="2">
        <f t="shared" si="234"/>
        <v>8.51834059843417</v>
      </c>
      <c r="D2563" s="2">
        <f t="shared" si="236"/>
        <v>8.5335173945601888</v>
      </c>
      <c r="E2563" s="2">
        <f t="shared" si="235"/>
        <v>-1.5176796126018743E-2</v>
      </c>
      <c r="F2563" s="2">
        <f t="shared" si="239"/>
        <v>1.5957005906231236E-2</v>
      </c>
      <c r="G2563" s="2">
        <f t="shared" si="237"/>
        <v>-3.1133802032249979E-2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8.4762000000000004</v>
      </c>
      <c r="C2564" s="2">
        <f t="shared" si="234"/>
        <v>8.5118574294442979</v>
      </c>
      <c r="D2564" s="2">
        <f t="shared" si="236"/>
        <v>8.5292716616298048</v>
      </c>
      <c r="E2564" s="2">
        <f t="shared" si="235"/>
        <v>-1.7414232185506862E-2</v>
      </c>
      <c r="F2564" s="2">
        <f t="shared" si="239"/>
        <v>9.2827582878836166E-3</v>
      </c>
      <c r="G2564" s="2">
        <f t="shared" si="237"/>
        <v>-2.6696990473390476E-2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8.4762000000000004</v>
      </c>
      <c r="C2565" s="2">
        <f t="shared" si="234"/>
        <v>8.5063716710682513</v>
      </c>
      <c r="D2565" s="2">
        <f t="shared" si="236"/>
        <v>8.5253404274350046</v>
      </c>
      <c r="E2565" s="2">
        <f t="shared" si="235"/>
        <v>-1.8968756366753325E-2</v>
      </c>
      <c r="F2565" s="2">
        <f t="shared" si="239"/>
        <v>3.6324553569562286E-3</v>
      </c>
      <c r="G2565" s="2">
        <f t="shared" si="237"/>
        <v>-2.2601211723709554E-2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8.4573999999999998</v>
      </c>
      <c r="C2566" s="2">
        <f t="shared" si="234"/>
        <v>8.50172987551929</v>
      </c>
      <c r="D2566" s="2">
        <f t="shared" si="236"/>
        <v>8.520307803180561</v>
      </c>
      <c r="E2566" s="2">
        <f t="shared" si="235"/>
        <v>-1.8577927661270977E-2</v>
      </c>
      <c r="F2566" s="2">
        <f t="shared" si="239"/>
        <v>-8.0962124668921241E-4</v>
      </c>
      <c r="G2566" s="2">
        <f t="shared" si="237"/>
        <v>-1.7768306414581762E-2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8.4762000000000004</v>
      </c>
      <c r="C2567" s="2">
        <f t="shared" si="234"/>
        <v>8.4978022023624771</v>
      </c>
      <c r="D2567" s="2">
        <f t="shared" si="236"/>
        <v>8.5170405585005184</v>
      </c>
      <c r="E2567" s="2">
        <f t="shared" si="235"/>
        <v>-1.9238356138041368E-2</v>
      </c>
      <c r="F2567" s="2">
        <f t="shared" si="239"/>
        <v>-4.4953682249596442E-3</v>
      </c>
      <c r="G2567" s="2">
        <f t="shared" si="237"/>
        <v>-1.4742987913081724E-2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8.4762000000000004</v>
      </c>
      <c r="C2568" s="2">
        <f t="shared" si="234"/>
        <v>8.4944787866144029</v>
      </c>
      <c r="D2568" s="2">
        <f t="shared" si="236"/>
        <v>8.5140153319449237</v>
      </c>
      <c r="E2568" s="2">
        <f t="shared" si="235"/>
        <v>-1.9536545330520738E-2</v>
      </c>
      <c r="F2568" s="2">
        <f t="shared" si="239"/>
        <v>-7.5036036460718637E-3</v>
      </c>
      <c r="G2568" s="2">
        <f t="shared" si="237"/>
        <v>-1.2032941684448874E-2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8.0995000000000008</v>
      </c>
      <c r="C2569" s="2">
        <f t="shared" si="234"/>
        <v>8.4916666655968029</v>
      </c>
      <c r="D2569" s="2">
        <f t="shared" si="236"/>
        <v>8.4833104925415963</v>
      </c>
      <c r="E2569" s="2">
        <f t="shared" si="235"/>
        <v>8.3561730552066393E-3</v>
      </c>
      <c r="F2569" s="2">
        <f t="shared" si="239"/>
        <v>-4.3316483058161628E-3</v>
      </c>
      <c r="G2569" s="2">
        <f t="shared" si="237"/>
        <v>1.2687821361022802E-2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8.4573999999999998</v>
      </c>
      <c r="C2570" s="2">
        <f t="shared" si="234"/>
        <v>8.4892871785819111</v>
      </c>
      <c r="D2570" s="2">
        <f t="shared" si="236"/>
        <v>8.4813911967977749</v>
      </c>
      <c r="E2570" s="2">
        <f t="shared" si="235"/>
        <v>7.8959817841361968E-3</v>
      </c>
      <c r="F2570" s="2">
        <f t="shared" si="239"/>
        <v>-1.8861222878256909E-3</v>
      </c>
      <c r="G2570" s="2">
        <f t="shared" si="237"/>
        <v>9.7821040719618876E-3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8.4573999999999998</v>
      </c>
      <c r="C2571" s="2">
        <f t="shared" si="234"/>
        <v>8.4872737664923861</v>
      </c>
      <c r="D2571" s="2">
        <f t="shared" si="236"/>
        <v>8.4796140711090509</v>
      </c>
      <c r="E2571" s="2">
        <f t="shared" si="235"/>
        <v>7.6596953833352188E-3</v>
      </c>
      <c r="F2571" s="2">
        <f t="shared" si="239"/>
        <v>2.3041246406491035E-5</v>
      </c>
      <c r="G2571" s="2">
        <f t="shared" si="237"/>
        <v>7.6366541369287276E-3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8.4573999999999998</v>
      </c>
      <c r="C2572" s="2">
        <f t="shared" si="234"/>
        <v>8.4855701101089416</v>
      </c>
      <c r="D2572" s="2">
        <f t="shared" si="236"/>
        <v>8.4779685843602319</v>
      </c>
      <c r="E2572" s="2">
        <f t="shared" si="235"/>
        <v>7.6015257487096477E-3</v>
      </c>
      <c r="F2572" s="2">
        <f t="shared" si="239"/>
        <v>1.5387381468671224E-3</v>
      </c>
      <c r="G2572" s="2">
        <f t="shared" si="237"/>
        <v>6.0627876018425255E-3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8.4573999999999998</v>
      </c>
      <c r="C2573" s="2">
        <f t="shared" si="234"/>
        <v>8.4841285547075653</v>
      </c>
      <c r="D2573" s="2">
        <f t="shared" si="236"/>
        <v>8.476444985518734</v>
      </c>
      <c r="E2573" s="2">
        <f t="shared" si="235"/>
        <v>7.6835691888312851E-3</v>
      </c>
      <c r="F2573" s="2">
        <f t="shared" si="239"/>
        <v>2.7677043552599553E-3</v>
      </c>
      <c r="G2573" s="2">
        <f t="shared" si="237"/>
        <v>4.9158648335713298E-3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8.4573999999999998</v>
      </c>
      <c r="C2574" s="2">
        <f t="shared" si="234"/>
        <v>8.4829087770602474</v>
      </c>
      <c r="D2574" s="2">
        <f t="shared" si="236"/>
        <v>8.4750342458506793</v>
      </c>
      <c r="E2574" s="2">
        <f t="shared" si="235"/>
        <v>7.8745312095680475E-3</v>
      </c>
      <c r="F2574" s="2">
        <f t="shared" si="239"/>
        <v>3.7890697261215743E-3</v>
      </c>
      <c r="G2574" s="2">
        <f t="shared" si="237"/>
        <v>4.0854614834464733E-3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8.4573999999999998</v>
      </c>
      <c r="C2575" s="2">
        <f t="shared" ref="C2575:C2638" si="240">$C$4*B2565+C2574*(1-$C$4)</f>
        <v>8.4818766575125171</v>
      </c>
      <c r="D2575" s="2">
        <f t="shared" si="236"/>
        <v>8.4737280054172963</v>
      </c>
      <c r="E2575" s="2">
        <f t="shared" si="235"/>
        <v>8.1486520952207542E-3</v>
      </c>
      <c r="F2575" s="2">
        <f t="shared" si="239"/>
        <v>4.6609861999414104E-3</v>
      </c>
      <c r="G2575" s="2">
        <f t="shared" si="237"/>
        <v>3.4876658952793438E-3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8.4573999999999998</v>
      </c>
      <c r="C2576" s="2">
        <f t="shared" si="240"/>
        <v>8.4781110178952055</v>
      </c>
      <c r="D2576" s="2">
        <f t="shared" si="236"/>
        <v>8.4725185235345339</v>
      </c>
      <c r="E2576" s="2">
        <f t="shared" si="235"/>
        <v>5.5924943606715516E-3</v>
      </c>
      <c r="F2576" s="2">
        <f t="shared" si="239"/>
        <v>4.8472878320874394E-3</v>
      </c>
      <c r="G2576" s="2">
        <f t="shared" si="237"/>
        <v>7.4520652858411224E-4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8.4573999999999998</v>
      </c>
      <c r="C2577" s="2">
        <f t="shared" si="240"/>
        <v>8.4778170151420973</v>
      </c>
      <c r="D2577" s="2">
        <f t="shared" si="236"/>
        <v>8.4713986329023463</v>
      </c>
      <c r="E2577" s="2">
        <f t="shared" si="235"/>
        <v>6.4183822397509971E-3</v>
      </c>
      <c r="F2577" s="2">
        <f t="shared" si="239"/>
        <v>5.1615067136201514E-3</v>
      </c>
      <c r="G2577" s="2">
        <f t="shared" si="237"/>
        <v>1.2568755261308457E-3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8.4573999999999998</v>
      </c>
      <c r="C2578" s="2">
        <f t="shared" si="240"/>
        <v>8.477568243581775</v>
      </c>
      <c r="D2578" s="2">
        <f t="shared" si="236"/>
        <v>8.4703616971318016</v>
      </c>
      <c r="E2578" s="2">
        <f t="shared" si="235"/>
        <v>7.2065464499733167E-3</v>
      </c>
      <c r="F2578" s="2">
        <f t="shared" si="239"/>
        <v>5.5705146608907852E-3</v>
      </c>
      <c r="G2578" s="2">
        <f t="shared" si="237"/>
        <v>1.6360317890825316E-3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8.4573999999999998</v>
      </c>
      <c r="C2579" s="2">
        <f t="shared" si="240"/>
        <v>8.4194038984153483</v>
      </c>
      <c r="D2579" s="2">
        <f t="shared" si="236"/>
        <v>8.4694015714183344</v>
      </c>
      <c r="E2579" s="2">
        <f t="shared" si="235"/>
        <v>-4.9997673002986076E-2</v>
      </c>
      <c r="F2579" s="2">
        <f t="shared" si="239"/>
        <v>-5.5431228718845873E-3</v>
      </c>
      <c r="G2579" s="2">
        <f t="shared" si="237"/>
        <v>-4.4454550131101486E-2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8.4573999999999998</v>
      </c>
      <c r="C2580" s="2">
        <f t="shared" si="240"/>
        <v>8.4252494525052946</v>
      </c>
      <c r="D2580" s="2">
        <f t="shared" si="236"/>
        <v>8.4685125661280871</v>
      </c>
      <c r="E2580" s="2">
        <f t="shared" si="235"/>
        <v>-4.3263113622792559E-2</v>
      </c>
      <c r="F2580" s="2">
        <f t="shared" si="239"/>
        <v>-1.3087121022066182E-2</v>
      </c>
      <c r="G2580" s="2">
        <f t="shared" si="237"/>
        <v>-3.0175992600726377E-2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8.4573999999999998</v>
      </c>
      <c r="C2581" s="2">
        <f t="shared" si="240"/>
        <v>8.4301956905814031</v>
      </c>
      <c r="D2581" s="2">
        <f t="shared" si="236"/>
        <v>8.4676894130815619</v>
      </c>
      <c r="E2581" s="2">
        <f t="shared" si="235"/>
        <v>-3.749372250015881E-2</v>
      </c>
      <c r="F2581" s="2">
        <f t="shared" si="239"/>
        <v>-1.7968441317684707E-2</v>
      </c>
      <c r="G2581" s="2">
        <f t="shared" si="237"/>
        <v>-1.9525281182474104E-2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8.4573999999999998</v>
      </c>
      <c r="C2582" s="2">
        <f t="shared" si="240"/>
        <v>8.4343809689534943</v>
      </c>
      <c r="D2582" s="2">
        <f t="shared" si="236"/>
        <v>8.4669272343347792</v>
      </c>
      <c r="E2582" s="2">
        <f t="shared" si="235"/>
        <v>-3.2546265381284911E-2</v>
      </c>
      <c r="F2582" s="2">
        <f t="shared" si="239"/>
        <v>-2.088400613040475E-2</v>
      </c>
      <c r="G2582" s="2">
        <f t="shared" si="237"/>
        <v>-1.1662259250880162E-2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8.4573999999999998</v>
      </c>
      <c r="C2583" s="2">
        <f t="shared" si="240"/>
        <v>8.4379223583452649</v>
      </c>
      <c r="D2583" s="2">
        <f t="shared" si="236"/>
        <v>8.4662215132729433</v>
      </c>
      <c r="E2583" s="2">
        <f t="shared" si="235"/>
        <v>-2.8299154927678316E-2</v>
      </c>
      <c r="F2583" s="2">
        <f t="shared" si="239"/>
        <v>-2.2367035889859464E-2</v>
      </c>
      <c r="G2583" s="2">
        <f t="shared" si="237"/>
        <v>-5.9321190378188518E-3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8.4573999999999998</v>
      </c>
      <c r="C2584" s="2">
        <f t="shared" si="240"/>
        <v>8.4409189185998397</v>
      </c>
      <c r="D2584" s="2">
        <f t="shared" si="236"/>
        <v>8.465568067845318</v>
      </c>
      <c r="E2584" s="2">
        <f t="shared" si="235"/>
        <v>-2.4649149245478341E-2</v>
      </c>
      <c r="F2584" s="2">
        <f t="shared" si="239"/>
        <v>-2.282345856098324E-2</v>
      </c>
      <c r="G2584" s="2">
        <f t="shared" si="237"/>
        <v>-1.8256906844951008E-3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8.4573999999999998</v>
      </c>
      <c r="C2585" s="2">
        <f t="shared" si="240"/>
        <v>8.4434544695844806</v>
      </c>
      <c r="D2585" s="2">
        <f t="shared" si="236"/>
        <v>8.4649630257827031</v>
      </c>
      <c r="E2585" s="2">
        <f t="shared" si="235"/>
        <v>-2.150855619822245E-2</v>
      </c>
      <c r="F2585" s="2">
        <f t="shared" si="239"/>
        <v>-2.2560478088431084E-2</v>
      </c>
      <c r="G2585" s="2">
        <f t="shared" si="237"/>
        <v>1.0519218902086333E-3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8.4573999999999998</v>
      </c>
      <c r="C2586" s="2">
        <f t="shared" si="240"/>
        <v>8.4455999358022531</v>
      </c>
      <c r="D2586" s="2">
        <f t="shared" si="236"/>
        <v>8.4644028016506514</v>
      </c>
      <c r="E2586" s="2">
        <f t="shared" si="235"/>
        <v>-1.8802865848398298E-2</v>
      </c>
      <c r="F2586" s="2">
        <f t="shared" si="239"/>
        <v>-2.1808955640424527E-2</v>
      </c>
      <c r="G2586" s="2">
        <f t="shared" si="237"/>
        <v>3.0060897920262293E-3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8.4573999999999998</v>
      </c>
      <c r="C2587" s="2">
        <f t="shared" si="240"/>
        <v>8.4474153302942145</v>
      </c>
      <c r="D2587" s="2">
        <f t="shared" si="236"/>
        <v>8.463884075602456</v>
      </c>
      <c r="E2587" s="2">
        <f t="shared" si="235"/>
        <v>-1.6468745308241495E-2</v>
      </c>
      <c r="F2587" s="2">
        <f t="shared" si="239"/>
        <v>-2.0740913573987923E-2</v>
      </c>
      <c r="G2587" s="2">
        <f t="shared" si="237"/>
        <v>4.2721682657464281E-3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8.0806000000000004</v>
      </c>
      <c r="C2588" s="2">
        <f t="shared" si="240"/>
        <v>8.4489514333258739</v>
      </c>
      <c r="D2588" s="2">
        <f t="shared" si="236"/>
        <v>8.4354926625948679</v>
      </c>
      <c r="E2588" s="2">
        <f t="shared" ref="E2588:E2651" si="241">C2588-D2588</f>
        <v>1.3458770731006098E-2</v>
      </c>
      <c r="F2588" s="2">
        <f t="shared" si="239"/>
        <v>-1.3900976712989122E-2</v>
      </c>
      <c r="G2588" s="2">
        <f t="shared" si="237"/>
        <v>2.7359747443995219E-2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8.0806000000000004</v>
      </c>
      <c r="C2589" s="2">
        <f t="shared" si="240"/>
        <v>8.4502512128142016</v>
      </c>
      <c r="D2589" s="2">
        <f t="shared" ref="D2589:D2652" si="242">$D$4*B2589+(1-$D$4)*D2588</f>
        <v>8.4092043172174691</v>
      </c>
      <c r="E2589" s="2">
        <f t="shared" si="241"/>
        <v>4.1046895596732469E-2</v>
      </c>
      <c r="F2589" s="2">
        <f t="shared" si="239"/>
        <v>-2.9114022510448034E-3</v>
      </c>
      <c r="G2589" s="2">
        <f t="shared" si="237"/>
        <v>4.3958297847777272E-2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8.4573999999999998</v>
      </c>
      <c r="C2590" s="2">
        <f t="shared" si="240"/>
        <v>8.4513510262274014</v>
      </c>
      <c r="D2590" s="2">
        <f t="shared" si="242"/>
        <v>8.4127743677939524</v>
      </c>
      <c r="E2590" s="2">
        <f t="shared" si="241"/>
        <v>3.857665843344904E-2</v>
      </c>
      <c r="F2590" s="2">
        <f t="shared" si="239"/>
        <v>5.3862098858539651E-3</v>
      </c>
      <c r="G2590" s="2">
        <f t="shared" si="237"/>
        <v>3.3190448547595078E-2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8.4667999999999992</v>
      </c>
      <c r="C2591" s="2">
        <f t="shared" si="240"/>
        <v>8.4522816375770322</v>
      </c>
      <c r="D2591" s="2">
        <f t="shared" si="242"/>
        <v>8.4167762664758818</v>
      </c>
      <c r="E2591" s="2">
        <f t="shared" si="241"/>
        <v>3.5505371101150374E-2</v>
      </c>
      <c r="F2591" s="2">
        <f t="shared" si="239"/>
        <v>1.1410042128913247E-2</v>
      </c>
      <c r="G2591" s="2">
        <f t="shared" si="237"/>
        <v>2.4095328972237127E-2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8.4667999999999992</v>
      </c>
      <c r="C2592" s="2">
        <f t="shared" si="240"/>
        <v>8.4530690779497952</v>
      </c>
      <c r="D2592" s="2">
        <f t="shared" si="242"/>
        <v>8.4204817282184088</v>
      </c>
      <c r="E2592" s="2">
        <f t="shared" si="241"/>
        <v>3.2587349731386439E-2</v>
      </c>
      <c r="F2592" s="2">
        <f t="shared" si="239"/>
        <v>1.5645503649407887E-2</v>
      </c>
      <c r="G2592" s="2">
        <f t="shared" si="237"/>
        <v>1.6941846081978552E-2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8.4667999999999992</v>
      </c>
      <c r="C2593" s="2">
        <f t="shared" si="240"/>
        <v>8.4537353736498275</v>
      </c>
      <c r="D2593" s="2">
        <f t="shared" si="242"/>
        <v>8.4239127113133403</v>
      </c>
      <c r="E2593" s="2">
        <f t="shared" si="241"/>
        <v>2.9822662336487227E-2</v>
      </c>
      <c r="F2593" s="2">
        <f t="shared" si="239"/>
        <v>1.8480935386823757E-2</v>
      </c>
      <c r="G2593" s="2">
        <f t="shared" si="237"/>
        <v>1.1341726949663469E-2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8.4667999999999992</v>
      </c>
      <c r="C2594" s="2">
        <f t="shared" si="240"/>
        <v>8.4542991623190851</v>
      </c>
      <c r="D2594" s="2">
        <f t="shared" si="242"/>
        <v>8.4270895475123524</v>
      </c>
      <c r="E2594" s="2">
        <f t="shared" si="241"/>
        <v>2.7209614806732674E-2</v>
      </c>
      <c r="F2594" s="2">
        <f t="shared" si="239"/>
        <v>2.0226671270805543E-2</v>
      </c>
      <c r="G2594" s="2">
        <f t="shared" si="237"/>
        <v>6.9829435359271309E-3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8.4667999999999992</v>
      </c>
      <c r="C2595" s="2">
        <f t="shared" si="240"/>
        <v>8.4547762142699945</v>
      </c>
      <c r="D2595" s="2">
        <f t="shared" si="242"/>
        <v>8.4300310625114374</v>
      </c>
      <c r="E2595" s="2">
        <f t="shared" si="241"/>
        <v>2.4745151758557071E-2</v>
      </c>
      <c r="F2595" s="2">
        <f t="shared" si="239"/>
        <v>2.113036736835585E-2</v>
      </c>
      <c r="G2595" s="2">
        <f t="shared" si="237"/>
        <v>3.6147843902012214E-3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8.4667999999999992</v>
      </c>
      <c r="C2596" s="2">
        <f t="shared" si="240"/>
        <v>8.4551798736130728</v>
      </c>
      <c r="D2596" s="2">
        <f t="shared" si="242"/>
        <v>8.4327546875105899</v>
      </c>
      <c r="E2596" s="2">
        <f t="shared" si="241"/>
        <v>2.2425186102482897E-2</v>
      </c>
      <c r="F2596" s="2">
        <f t="shared" si="239"/>
        <v>2.1389331115181261E-2</v>
      </c>
      <c r="G2596" s="2">
        <f t="shared" ref="G2596:G2659" si="243">E2596-F2596</f>
        <v>1.0358549873016355E-3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8.4667999999999992</v>
      </c>
      <c r="C2597" s="2">
        <f t="shared" si="240"/>
        <v>8.4555214315187541</v>
      </c>
      <c r="D2597" s="2">
        <f t="shared" si="242"/>
        <v>8.4352765625098058</v>
      </c>
      <c r="E2597" s="2">
        <f t="shared" si="241"/>
        <v>2.0244869008948285E-2</v>
      </c>
      <c r="F2597" s="2">
        <f t="shared" ref="F2597:F2660" si="245">(E2597*(2/(10)))+((1-(2/10))*F2596)</f>
        <v>2.1160438693934667E-2</v>
      </c>
      <c r="G2597" s="2">
        <f t="shared" si="243"/>
        <v>-9.1556968498638161E-4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8.4667999999999992</v>
      </c>
      <c r="C2598" s="2">
        <f t="shared" si="240"/>
        <v>8.3978412112850993</v>
      </c>
      <c r="D2598" s="2">
        <f t="shared" si="242"/>
        <v>8.4376116319535228</v>
      </c>
      <c r="E2598" s="2">
        <f t="shared" si="241"/>
        <v>-3.9770420668423512E-2</v>
      </c>
      <c r="F2598" s="2">
        <f t="shared" si="245"/>
        <v>8.9742668214630311E-3</v>
      </c>
      <c r="G2598" s="2">
        <f t="shared" si="243"/>
        <v>-4.8744687489886543E-2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8.4667999999999992</v>
      </c>
      <c r="C2599" s="2">
        <f t="shared" si="240"/>
        <v>8.3490348710873921</v>
      </c>
      <c r="D2599" s="2">
        <f t="shared" si="242"/>
        <v>8.4397737332902985</v>
      </c>
      <c r="E2599" s="2">
        <f t="shared" si="241"/>
        <v>-9.073886220290639E-2</v>
      </c>
      <c r="F2599" s="2">
        <f t="shared" si="245"/>
        <v>-1.0968358983410854E-2</v>
      </c>
      <c r="G2599" s="2">
        <f t="shared" si="243"/>
        <v>-7.9770503219495539E-2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8.4667999999999992</v>
      </c>
      <c r="C2600" s="2">
        <f t="shared" si="240"/>
        <v>8.365706429381639</v>
      </c>
      <c r="D2600" s="2">
        <f t="shared" si="242"/>
        <v>8.4417756789724976</v>
      </c>
      <c r="E2600" s="2">
        <f t="shared" si="241"/>
        <v>-7.606924959085859E-2</v>
      </c>
      <c r="F2600" s="2">
        <f t="shared" si="245"/>
        <v>-2.3988537104900402E-2</v>
      </c>
      <c r="G2600" s="2">
        <f t="shared" si="243"/>
        <v>-5.2080712485958192E-2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8.4667999999999992</v>
      </c>
      <c r="C2601" s="2">
        <f t="shared" si="240"/>
        <v>8.3812592863998479</v>
      </c>
      <c r="D2601" s="2">
        <f t="shared" si="242"/>
        <v>8.443629332381942</v>
      </c>
      <c r="E2601" s="2">
        <f t="shared" si="241"/>
        <v>-6.2370045982094169E-2</v>
      </c>
      <c r="F2601" s="2">
        <f t="shared" si="245"/>
        <v>-3.1664838880339156E-2</v>
      </c>
      <c r="G2601" s="2">
        <f t="shared" si="243"/>
        <v>-3.0705207101755012E-2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8.0900999999999996</v>
      </c>
      <c r="C2602" s="2">
        <f t="shared" si="240"/>
        <v>8.3944193961844871</v>
      </c>
      <c r="D2602" s="2">
        <f t="shared" si="242"/>
        <v>8.4174419744277245</v>
      </c>
      <c r="E2602" s="2">
        <f t="shared" si="241"/>
        <v>-2.302257824323739E-2</v>
      </c>
      <c r="F2602" s="2">
        <f t="shared" si="245"/>
        <v>-2.9936386752918806E-2</v>
      </c>
      <c r="G2602" s="2">
        <f t="shared" si="243"/>
        <v>6.9138085096814156E-3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7.7321999999999997</v>
      </c>
      <c r="C2603" s="2">
        <f t="shared" si="240"/>
        <v>8.405554873694566</v>
      </c>
      <c r="D2603" s="2">
        <f t="shared" si="242"/>
        <v>8.3666833096553006</v>
      </c>
      <c r="E2603" s="2">
        <f t="shared" si="241"/>
        <v>3.8871564039265394E-2</v>
      </c>
      <c r="F2603" s="2">
        <f t="shared" si="245"/>
        <v>-1.6174796594481969E-2</v>
      </c>
      <c r="G2603" s="2">
        <f t="shared" si="243"/>
        <v>5.5046360633747363E-2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7.6285999999999996</v>
      </c>
      <c r="C2604" s="2">
        <f t="shared" si="240"/>
        <v>8.4149772008184787</v>
      </c>
      <c r="D2604" s="2">
        <f t="shared" si="242"/>
        <v>8.3120104719030561</v>
      </c>
      <c r="E2604" s="2">
        <f t="shared" si="241"/>
        <v>0.10296672891542258</v>
      </c>
      <c r="F2604" s="2">
        <f t="shared" si="245"/>
        <v>7.6535085074989403E-3</v>
      </c>
      <c r="G2604" s="2">
        <f t="shared" si="243"/>
        <v>9.5313220407923643E-2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7.6285999999999996</v>
      </c>
      <c r="C2605" s="2">
        <f t="shared" si="240"/>
        <v>8.4229499391540976</v>
      </c>
      <c r="D2605" s="2">
        <f t="shared" si="242"/>
        <v>8.2613874739843105</v>
      </c>
      <c r="E2605" s="2">
        <f t="shared" si="241"/>
        <v>0.16156246516978712</v>
      </c>
      <c r="F2605" s="2">
        <f t="shared" si="245"/>
        <v>3.8435299839956576E-2</v>
      </c>
      <c r="G2605" s="2">
        <f t="shared" si="243"/>
        <v>0.12312716532983053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7.6285999999999996</v>
      </c>
      <c r="C2606" s="2">
        <f t="shared" si="240"/>
        <v>8.4296961023611594</v>
      </c>
      <c r="D2606" s="2">
        <f t="shared" si="242"/>
        <v>8.2145143277632506</v>
      </c>
      <c r="E2606" s="2">
        <f t="shared" si="241"/>
        <v>0.21518177459790877</v>
      </c>
      <c r="F2606" s="2">
        <f t="shared" si="245"/>
        <v>7.3784594791547017E-2</v>
      </c>
      <c r="G2606" s="2">
        <f t="shared" si="243"/>
        <v>0.14139717980636174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7.6285999999999996</v>
      </c>
      <c r="C2607" s="2">
        <f t="shared" si="240"/>
        <v>8.4354043943055963</v>
      </c>
      <c r="D2607" s="2">
        <f t="shared" si="242"/>
        <v>8.1711132664474544</v>
      </c>
      <c r="E2607" s="2">
        <f t="shared" si="241"/>
        <v>0.26429112785814191</v>
      </c>
      <c r="F2607" s="2">
        <f t="shared" si="245"/>
        <v>0.11188590140486601</v>
      </c>
      <c r="G2607" s="2">
        <f t="shared" si="243"/>
        <v>0.15240522645327589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7.5343999999999998</v>
      </c>
      <c r="C2608" s="2">
        <f t="shared" si="240"/>
        <v>8.4402344874893505</v>
      </c>
      <c r="D2608" s="2">
        <f t="shared" si="242"/>
        <v>8.1239493207846802</v>
      </c>
      <c r="E2608" s="2">
        <f t="shared" si="241"/>
        <v>0.31628516670467022</v>
      </c>
      <c r="F2608" s="2">
        <f t="shared" si="245"/>
        <v>0.15276575446482688</v>
      </c>
      <c r="G2608" s="2">
        <f t="shared" si="243"/>
        <v>0.16351941223984334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7.5343999999999998</v>
      </c>
      <c r="C2609" s="2">
        <f t="shared" si="240"/>
        <v>8.4443214894140652</v>
      </c>
      <c r="D2609" s="2">
        <f t="shared" si="242"/>
        <v>8.0802790007265557</v>
      </c>
      <c r="E2609" s="2">
        <f t="shared" si="241"/>
        <v>0.36404248868750955</v>
      </c>
      <c r="F2609" s="2">
        <f t="shared" si="245"/>
        <v>0.1950211013093634</v>
      </c>
      <c r="G2609" s="2">
        <f t="shared" si="243"/>
        <v>0.16902138737814615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7.5343999999999998</v>
      </c>
      <c r="C2610" s="2">
        <f t="shared" si="240"/>
        <v>8.4477797218119015</v>
      </c>
      <c r="D2610" s="2">
        <f t="shared" si="242"/>
        <v>8.0398435191912547</v>
      </c>
      <c r="E2610" s="2">
        <f t="shared" si="241"/>
        <v>0.40793620262064678</v>
      </c>
      <c r="F2610" s="2">
        <f t="shared" si="245"/>
        <v>0.23760412157162009</v>
      </c>
      <c r="G2610" s="2">
        <f t="shared" si="243"/>
        <v>0.1703320810490267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7.5343999999999998</v>
      </c>
      <c r="C2611" s="2">
        <f t="shared" si="240"/>
        <v>8.4507059184562241</v>
      </c>
      <c r="D2611" s="2">
        <f t="shared" si="242"/>
        <v>8.0024032585104212</v>
      </c>
      <c r="E2611" s="2">
        <f t="shared" si="241"/>
        <v>0.44830265994580287</v>
      </c>
      <c r="F2611" s="2">
        <f t="shared" si="245"/>
        <v>0.27974382924645669</v>
      </c>
      <c r="G2611" s="2">
        <f t="shared" si="243"/>
        <v>0.16855883069934618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7.5343999999999998</v>
      </c>
      <c r="C2612" s="2">
        <f t="shared" si="240"/>
        <v>8.3952280848475738</v>
      </c>
      <c r="D2612" s="2">
        <f t="shared" si="242"/>
        <v>7.9677363504726122</v>
      </c>
      <c r="E2612" s="2">
        <f t="shared" si="241"/>
        <v>0.42749173437496157</v>
      </c>
      <c r="F2612" s="2">
        <f t="shared" si="245"/>
        <v>0.30929341027215768</v>
      </c>
      <c r="G2612" s="2">
        <f t="shared" si="243"/>
        <v>0.1181983241028039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7.5343999999999998</v>
      </c>
      <c r="C2613" s="2">
        <f t="shared" si="240"/>
        <v>8.2932237641017927</v>
      </c>
      <c r="D2613" s="2">
        <f t="shared" si="242"/>
        <v>7.9356373615487144</v>
      </c>
      <c r="E2613" s="2">
        <f t="shared" si="241"/>
        <v>0.35758640255307839</v>
      </c>
      <c r="F2613" s="2">
        <f t="shared" si="245"/>
        <v>0.31895200872834184</v>
      </c>
      <c r="G2613" s="2">
        <f t="shared" si="243"/>
        <v>3.8634393824736546E-2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7.5343999999999998</v>
      </c>
      <c r="C2614" s="2">
        <f t="shared" si="240"/>
        <v>8.1909739542399791</v>
      </c>
      <c r="D2614" s="2">
        <f t="shared" si="242"/>
        <v>7.9059160755080686</v>
      </c>
      <c r="E2614" s="2">
        <f t="shared" si="241"/>
        <v>0.28505787873191046</v>
      </c>
      <c r="F2614" s="2">
        <f t="shared" si="245"/>
        <v>0.31217318272905559</v>
      </c>
      <c r="G2614" s="2">
        <f t="shared" si="243"/>
        <v>-2.7115303997145124E-2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7.5343999999999998</v>
      </c>
      <c r="C2615" s="2">
        <f t="shared" si="240"/>
        <v>8.1044548843569064</v>
      </c>
      <c r="D2615" s="2">
        <f t="shared" si="242"/>
        <v>7.8783963662111747</v>
      </c>
      <c r="E2615" s="2">
        <f t="shared" si="241"/>
        <v>0.22605851814573175</v>
      </c>
      <c r="F2615" s="2">
        <f t="shared" si="245"/>
        <v>0.29495024981239082</v>
      </c>
      <c r="G2615" s="2">
        <f t="shared" si="243"/>
        <v>-6.8891731666659073E-2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7.5343999999999998</v>
      </c>
      <c r="C2616" s="2">
        <f t="shared" si="240"/>
        <v>8.0312464406096904</v>
      </c>
      <c r="D2616" s="2">
        <f t="shared" si="242"/>
        <v>7.8529151538992359</v>
      </c>
      <c r="E2616" s="2">
        <f t="shared" si="241"/>
        <v>0.17833128671045451</v>
      </c>
      <c r="F2616" s="2">
        <f t="shared" si="245"/>
        <v>0.27162645719200357</v>
      </c>
      <c r="G2616" s="2">
        <f t="shared" si="243"/>
        <v>-9.3295170481549061E-2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7.5343999999999998</v>
      </c>
      <c r="C2617" s="2">
        <f t="shared" si="240"/>
        <v>7.9693008343620457</v>
      </c>
      <c r="D2617" s="2">
        <f t="shared" si="242"/>
        <v>7.8293214387955885</v>
      </c>
      <c r="E2617" s="2">
        <f t="shared" si="241"/>
        <v>0.13997939556645722</v>
      </c>
      <c r="F2617" s="2">
        <f t="shared" si="245"/>
        <v>0.2452970448668943</v>
      </c>
      <c r="G2617" s="2">
        <f t="shared" si="243"/>
        <v>-0.10531764930043708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7.5343999999999998</v>
      </c>
      <c r="C2618" s="2">
        <f t="shared" si="240"/>
        <v>7.9023930136909613</v>
      </c>
      <c r="D2618" s="2">
        <f t="shared" si="242"/>
        <v>7.8074754062922116</v>
      </c>
      <c r="E2618" s="2">
        <f t="shared" si="241"/>
        <v>9.4917607398749659E-2</v>
      </c>
      <c r="F2618" s="2">
        <f t="shared" si="245"/>
        <v>0.21522115737326539</v>
      </c>
      <c r="G2618" s="2">
        <f t="shared" si="243"/>
        <v>-0.12030354997451573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7.5343999999999998</v>
      </c>
      <c r="C2619" s="2">
        <f t="shared" si="240"/>
        <v>7.8457787038923517</v>
      </c>
      <c r="D2619" s="2">
        <f t="shared" si="242"/>
        <v>7.7872475984187144</v>
      </c>
      <c r="E2619" s="2">
        <f t="shared" si="241"/>
        <v>5.8531105473637268E-2</v>
      </c>
      <c r="F2619" s="2">
        <f t="shared" si="245"/>
        <v>0.1838831469933398</v>
      </c>
      <c r="G2619" s="2">
        <f t="shared" si="243"/>
        <v>-0.12535204151970253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7.5343999999999998</v>
      </c>
      <c r="C2620" s="2">
        <f t="shared" si="240"/>
        <v>7.7978742879089129</v>
      </c>
      <c r="D2620" s="2">
        <f t="shared" si="242"/>
        <v>7.7685181466839941</v>
      </c>
      <c r="E2620" s="2">
        <f t="shared" si="241"/>
        <v>2.9356141224918808E-2</v>
      </c>
      <c r="F2620" s="2">
        <f t="shared" si="245"/>
        <v>0.15297774583965559</v>
      </c>
      <c r="G2620" s="2">
        <f t="shared" si="243"/>
        <v>-0.12362160461473679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7.8169000000000004</v>
      </c>
      <c r="C2621" s="2">
        <f t="shared" si="240"/>
        <v>7.7573397820767731</v>
      </c>
      <c r="D2621" s="2">
        <f t="shared" si="242"/>
        <v>7.7721019876703652</v>
      </c>
      <c r="E2621" s="2">
        <f t="shared" si="241"/>
        <v>-1.4762205593592093E-2</v>
      </c>
      <c r="F2621" s="2">
        <f t="shared" si="245"/>
        <v>0.11942975555300606</v>
      </c>
      <c r="G2621" s="2">
        <f t="shared" si="243"/>
        <v>-0.13419196114659815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8.0429999999999993</v>
      </c>
      <c r="C2622" s="2">
        <f t="shared" si="240"/>
        <v>7.7230413540649625</v>
      </c>
      <c r="D2622" s="2">
        <f t="shared" si="242"/>
        <v>7.7921685071021898</v>
      </c>
      <c r="E2622" s="2">
        <f t="shared" si="241"/>
        <v>-6.9127153037227274E-2</v>
      </c>
      <c r="F2622" s="2">
        <f t="shared" si="245"/>
        <v>8.171837383495939E-2</v>
      </c>
      <c r="G2622" s="2">
        <f t="shared" si="243"/>
        <v>-0.15084552687218666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8.3819999999999997</v>
      </c>
      <c r="C2623" s="2">
        <f t="shared" si="240"/>
        <v>7.6940196072857372</v>
      </c>
      <c r="D2623" s="2">
        <f t="shared" si="242"/>
        <v>7.835859728798324</v>
      </c>
      <c r="E2623" s="2">
        <f t="shared" si="241"/>
        <v>-0.14184012151258685</v>
      </c>
      <c r="F2623" s="2">
        <f t="shared" si="245"/>
        <v>3.7006674765450144E-2</v>
      </c>
      <c r="G2623" s="2">
        <f t="shared" si="243"/>
        <v>-0.17884679627803698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8.4667999999999992</v>
      </c>
      <c r="C2624" s="2">
        <f t="shared" si="240"/>
        <v>7.6694627446263937</v>
      </c>
      <c r="D2624" s="2">
        <f t="shared" si="242"/>
        <v>7.8825960451836332</v>
      </c>
      <c r="E2624" s="2">
        <f t="shared" si="241"/>
        <v>-0.21313330055723956</v>
      </c>
      <c r="F2624" s="2">
        <f t="shared" si="245"/>
        <v>-1.3021320299087799E-2</v>
      </c>
      <c r="G2624" s="2">
        <f t="shared" si="243"/>
        <v>-0.20011198025815174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8.4762000000000004</v>
      </c>
      <c r="C2625" s="2">
        <f t="shared" si="240"/>
        <v>7.6486838608377177</v>
      </c>
      <c r="D2625" s="2">
        <f t="shared" si="242"/>
        <v>7.9265667085033646</v>
      </c>
      <c r="E2625" s="2">
        <f t="shared" si="241"/>
        <v>-0.27788284766564697</v>
      </c>
      <c r="F2625" s="2">
        <f t="shared" si="245"/>
        <v>-6.5993625772399631E-2</v>
      </c>
      <c r="G2625" s="2">
        <f t="shared" si="243"/>
        <v>-0.21188922189324733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8.4762000000000004</v>
      </c>
      <c r="C2626" s="2">
        <f t="shared" si="240"/>
        <v>7.6311017284011466</v>
      </c>
      <c r="D2626" s="2">
        <f t="shared" si="242"/>
        <v>7.9672802856512641</v>
      </c>
      <c r="E2626" s="2">
        <f t="shared" si="241"/>
        <v>-0.33617855725011747</v>
      </c>
      <c r="F2626" s="2">
        <f t="shared" si="245"/>
        <v>-0.1200306120679432</v>
      </c>
      <c r="G2626" s="2">
        <f t="shared" si="243"/>
        <v>-0.21614794518217428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8.4762000000000004</v>
      </c>
      <c r="C2627" s="2">
        <f t="shared" si="240"/>
        <v>7.6162245394163541</v>
      </c>
      <c r="D2627" s="2">
        <f t="shared" si="242"/>
        <v>8.0049780422696895</v>
      </c>
      <c r="E2627" s="2">
        <f t="shared" si="241"/>
        <v>-0.38875350285333532</v>
      </c>
      <c r="F2627" s="2">
        <f t="shared" si="245"/>
        <v>-0.17377519022502164</v>
      </c>
      <c r="G2627" s="2">
        <f t="shared" si="243"/>
        <v>-0.21497831262831368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8.4762000000000004</v>
      </c>
      <c r="C2628" s="2">
        <f t="shared" si="240"/>
        <v>7.603636148736916</v>
      </c>
      <c r="D2628" s="2">
        <f t="shared" si="242"/>
        <v>8.0398833724719339</v>
      </c>
      <c r="E2628" s="2">
        <f t="shared" si="241"/>
        <v>-0.4362472237350179</v>
      </c>
      <c r="F2628" s="2">
        <f t="shared" si="245"/>
        <v>-0.22626959692702089</v>
      </c>
      <c r="G2628" s="2">
        <f t="shared" si="243"/>
        <v>-0.209977626807997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8.4762000000000004</v>
      </c>
      <c r="C2629" s="2">
        <f t="shared" si="240"/>
        <v>7.5929844335466221</v>
      </c>
      <c r="D2629" s="2">
        <f t="shared" si="242"/>
        <v>8.0722031226591984</v>
      </c>
      <c r="E2629" s="2">
        <f t="shared" si="241"/>
        <v>-0.47921868911257626</v>
      </c>
      <c r="F2629" s="2">
        <f t="shared" si="245"/>
        <v>-0.276859415364132</v>
      </c>
      <c r="G2629" s="2">
        <f t="shared" si="243"/>
        <v>-0.20235927374844426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8.4762000000000004</v>
      </c>
      <c r="C2630" s="2">
        <f t="shared" si="240"/>
        <v>7.5839714437702188</v>
      </c>
      <c r="D2630" s="2">
        <f t="shared" si="242"/>
        <v>8.1021288172770358</v>
      </c>
      <c r="E2630" s="2">
        <f t="shared" si="241"/>
        <v>-0.51815737350681701</v>
      </c>
      <c r="F2630" s="2">
        <f t="shared" si="245"/>
        <v>-0.32511900699266905</v>
      </c>
      <c r="G2630" s="2">
        <f t="shared" si="243"/>
        <v>-0.19303836651414796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8.4762000000000004</v>
      </c>
      <c r="C2631" s="2">
        <f t="shared" si="240"/>
        <v>7.6198066062671082</v>
      </c>
      <c r="D2631" s="2">
        <f t="shared" si="242"/>
        <v>8.1298377937750335</v>
      </c>
      <c r="E2631" s="2">
        <f t="shared" si="241"/>
        <v>-0.51003118750792531</v>
      </c>
      <c r="F2631" s="2">
        <f t="shared" si="245"/>
        <v>-0.36210144309572029</v>
      </c>
      <c r="G2631" s="2">
        <f t="shared" si="243"/>
        <v>-0.14792974441220502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8.4762000000000004</v>
      </c>
      <c r="C2632" s="2">
        <f t="shared" si="240"/>
        <v>7.6849132822260149</v>
      </c>
      <c r="D2632" s="2">
        <f t="shared" si="242"/>
        <v>8.1554942534954016</v>
      </c>
      <c r="E2632" s="2">
        <f t="shared" si="241"/>
        <v>-0.47058097126938669</v>
      </c>
      <c r="F2632" s="2">
        <f t="shared" si="245"/>
        <v>-0.38379734873045357</v>
      </c>
      <c r="G2632" s="2">
        <f t="shared" si="243"/>
        <v>-8.6783622538933125E-2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8.4762000000000004</v>
      </c>
      <c r="C2633" s="2">
        <f t="shared" si="240"/>
        <v>7.792157392652781</v>
      </c>
      <c r="D2633" s="2">
        <f t="shared" si="242"/>
        <v>8.1792502347179639</v>
      </c>
      <c r="E2633" s="2">
        <f t="shared" si="241"/>
        <v>-0.38709284206518291</v>
      </c>
      <c r="F2633" s="2">
        <f t="shared" si="245"/>
        <v>-0.38445644739739943</v>
      </c>
      <c r="G2633" s="2">
        <f t="shared" si="243"/>
        <v>-2.6363946677834815E-3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8.0995000000000008</v>
      </c>
      <c r="C2634" s="2">
        <f t="shared" si="240"/>
        <v>7.8959485630138921</v>
      </c>
      <c r="D2634" s="2">
        <f t="shared" si="242"/>
        <v>8.1733428099240406</v>
      </c>
      <c r="E2634" s="2">
        <f t="shared" si="241"/>
        <v>-0.27739424691014847</v>
      </c>
      <c r="F2634" s="2">
        <f t="shared" si="245"/>
        <v>-0.36304400729994923</v>
      </c>
      <c r="G2634" s="2">
        <f t="shared" si="243"/>
        <v>8.5649760389800766E-2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8.0995000000000008</v>
      </c>
      <c r="C2635" s="2">
        <f t="shared" si="240"/>
        <v>7.9852180148579084</v>
      </c>
      <c r="D2635" s="2">
        <f t="shared" si="242"/>
        <v>8.1678729721518888</v>
      </c>
      <c r="E2635" s="2">
        <f t="shared" si="241"/>
        <v>-0.1826549572939804</v>
      </c>
      <c r="F2635" s="2">
        <f t="shared" si="245"/>
        <v>-0.32696619729875548</v>
      </c>
      <c r="G2635" s="2">
        <f t="shared" si="243"/>
        <v>0.14431124000477508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8.0995000000000008</v>
      </c>
      <c r="C2636" s="2">
        <f t="shared" si="240"/>
        <v>8.0607537048797688</v>
      </c>
      <c r="D2636" s="2">
        <f t="shared" si="242"/>
        <v>8.1628083075480458</v>
      </c>
      <c r="E2636" s="2">
        <f t="shared" si="241"/>
        <v>-0.10205460266827693</v>
      </c>
      <c r="F2636" s="2">
        <f t="shared" si="245"/>
        <v>-0.28198387837265981</v>
      </c>
      <c r="G2636" s="2">
        <f t="shared" si="243"/>
        <v>0.17992927570438288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8.0995000000000008</v>
      </c>
      <c r="C2637" s="2">
        <f t="shared" si="240"/>
        <v>8.1246685195136514</v>
      </c>
      <c r="D2637" s="2">
        <f t="shared" si="242"/>
        <v>8.1581188032852268</v>
      </c>
      <c r="E2637" s="2">
        <f t="shared" si="241"/>
        <v>-3.3450283771575329E-2</v>
      </c>
      <c r="F2637" s="2">
        <f t="shared" si="245"/>
        <v>-0.23227715945244293</v>
      </c>
      <c r="G2637" s="2">
        <f t="shared" si="243"/>
        <v>0.1988268756808676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8.0995000000000008</v>
      </c>
      <c r="C2638" s="2">
        <f t="shared" si="240"/>
        <v>8.1787502857423213</v>
      </c>
      <c r="D2638" s="2">
        <f t="shared" si="242"/>
        <v>8.1537766697085434</v>
      </c>
      <c r="E2638" s="2">
        <f t="shared" si="241"/>
        <v>2.4973616033777901E-2</v>
      </c>
      <c r="F2638" s="2">
        <f t="shared" si="245"/>
        <v>-0.18082700435519877</v>
      </c>
      <c r="G2638" s="2">
        <f t="shared" si="243"/>
        <v>0.20580062038897667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8.0995000000000008</v>
      </c>
      <c r="C2639" s="2">
        <f t="shared" ref="C2639:C2693" si="246">$C$4*B2629+C2638*(1-$C$4)</f>
        <v>8.2245117802435033</v>
      </c>
      <c r="D2639" s="2">
        <f t="shared" si="242"/>
        <v>8.1497561756560586</v>
      </c>
      <c r="E2639" s="2">
        <f t="shared" si="241"/>
        <v>7.475560458744468E-2</v>
      </c>
      <c r="F2639" s="2">
        <f t="shared" si="245"/>
        <v>-0.12971048256667009</v>
      </c>
      <c r="G2639" s="2">
        <f t="shared" si="243"/>
        <v>0.20446608715411477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8.0995000000000008</v>
      </c>
      <c r="C2640" s="2">
        <f t="shared" si="246"/>
        <v>8.2632330448214262</v>
      </c>
      <c r="D2640" s="2">
        <f t="shared" si="242"/>
        <v>8.1460334959778322</v>
      </c>
      <c r="E2640" s="2">
        <f t="shared" si="241"/>
        <v>0.11719954884359396</v>
      </c>
      <c r="F2640" s="2">
        <f t="shared" si="245"/>
        <v>-8.0328476284617284E-2</v>
      </c>
      <c r="G2640" s="2">
        <f t="shared" si="243"/>
        <v>0.19752802512821124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8.0995000000000008</v>
      </c>
      <c r="C2641" s="2">
        <f t="shared" si="246"/>
        <v>8.2959971917719759</v>
      </c>
      <c r="D2641" s="2">
        <f t="shared" si="242"/>
        <v>8.1425865703498452</v>
      </c>
      <c r="E2641" s="2">
        <f t="shared" si="241"/>
        <v>0.15341062142213069</v>
      </c>
      <c r="F2641" s="2">
        <f t="shared" si="245"/>
        <v>-3.3580656743267684E-2</v>
      </c>
      <c r="G2641" s="2">
        <f t="shared" si="243"/>
        <v>0.18699127816539837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8.0995000000000008</v>
      </c>
      <c r="C2642" s="2">
        <f t="shared" si="246"/>
        <v>8.3237207007301333</v>
      </c>
      <c r="D2642" s="2">
        <f t="shared" si="242"/>
        <v>8.1393949725461532</v>
      </c>
      <c r="E2642" s="2">
        <f t="shared" si="241"/>
        <v>0.18432572818398008</v>
      </c>
      <c r="F2642" s="2">
        <f t="shared" si="245"/>
        <v>1.0000620242181867E-2</v>
      </c>
      <c r="G2642" s="2">
        <f t="shared" si="243"/>
        <v>0.1743251079417982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8.0995000000000008</v>
      </c>
      <c r="C2643" s="2">
        <f t="shared" si="246"/>
        <v>8.3471790544639592</v>
      </c>
      <c r="D2643" s="2">
        <f t="shared" si="242"/>
        <v>8.1364397893945863</v>
      </c>
      <c r="E2643" s="2">
        <f t="shared" si="241"/>
        <v>0.21073926506937291</v>
      </c>
      <c r="F2643" s="2">
        <f t="shared" si="245"/>
        <v>5.0148349207620076E-2</v>
      </c>
      <c r="G2643" s="2">
        <f t="shared" si="243"/>
        <v>0.16059091586175284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8.0995000000000008</v>
      </c>
      <c r="C2644" s="2">
        <f t="shared" si="246"/>
        <v>8.309074584546428</v>
      </c>
      <c r="D2644" s="2">
        <f t="shared" si="242"/>
        <v>8.1337035086986909</v>
      </c>
      <c r="E2644" s="2">
        <f t="shared" si="241"/>
        <v>0.17537107584773715</v>
      </c>
      <c r="F2644" s="2">
        <f t="shared" si="245"/>
        <v>7.5192894535643484E-2</v>
      </c>
      <c r="G2644" s="2">
        <f t="shared" si="243"/>
        <v>0.10017818131209366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8.0995000000000008</v>
      </c>
      <c r="C2645" s="2">
        <f t="shared" si="246"/>
        <v>8.2768323407700546</v>
      </c>
      <c r="D2645" s="2">
        <f t="shared" si="242"/>
        <v>8.1311699154617507</v>
      </c>
      <c r="E2645" s="2">
        <f t="shared" si="241"/>
        <v>0.14566242530830387</v>
      </c>
      <c r="F2645" s="2">
        <f t="shared" si="245"/>
        <v>8.9286800690175555E-2</v>
      </c>
      <c r="G2645" s="2">
        <f t="shared" si="243"/>
        <v>5.6375624618128312E-2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8.0995000000000008</v>
      </c>
      <c r="C2646" s="2">
        <f t="shared" si="246"/>
        <v>8.2495504421900456</v>
      </c>
      <c r="D2646" s="2">
        <f t="shared" si="242"/>
        <v>8.1288239957979176</v>
      </c>
      <c r="E2646" s="2">
        <f t="shared" si="241"/>
        <v>0.12072644639212804</v>
      </c>
      <c r="F2646" s="2">
        <f t="shared" si="245"/>
        <v>9.5574729830566058E-2</v>
      </c>
      <c r="G2646" s="2">
        <f t="shared" si="243"/>
        <v>2.5151716561561982E-2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8.0995000000000008</v>
      </c>
      <c r="C2647" s="2">
        <f t="shared" si="246"/>
        <v>8.2264657587761931</v>
      </c>
      <c r="D2647" s="2">
        <f t="shared" si="242"/>
        <v>8.1266518479610355</v>
      </c>
      <c r="E2647" s="2">
        <f t="shared" si="241"/>
        <v>9.9813910815157669E-2</v>
      </c>
      <c r="F2647" s="2">
        <f t="shared" si="245"/>
        <v>9.6422566027484377E-2</v>
      </c>
      <c r="G2647" s="2">
        <f t="shared" si="243"/>
        <v>3.3913447876732922E-3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8.0995000000000008</v>
      </c>
      <c r="C2648" s="2">
        <f t="shared" si="246"/>
        <v>8.2069325651183167</v>
      </c>
      <c r="D2648" s="2">
        <f t="shared" si="242"/>
        <v>8.1246405999639215</v>
      </c>
      <c r="E2648" s="2">
        <f t="shared" si="241"/>
        <v>8.2291965154395186E-2</v>
      </c>
      <c r="F2648" s="2">
        <f t="shared" si="245"/>
        <v>9.3596445852866542E-2</v>
      </c>
      <c r="G2648" s="2">
        <f t="shared" si="243"/>
        <v>-1.1304480698471356E-2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8.0995000000000008</v>
      </c>
      <c r="C2649" s="2">
        <f t="shared" si="246"/>
        <v>8.1904044781770367</v>
      </c>
      <c r="D2649" s="2">
        <f t="shared" si="242"/>
        <v>8.1227783332999266</v>
      </c>
      <c r="E2649" s="2">
        <f t="shared" si="241"/>
        <v>6.762614487711005E-2</v>
      </c>
      <c r="F2649" s="2">
        <f t="shared" si="245"/>
        <v>8.8402385657715243E-2</v>
      </c>
      <c r="G2649" s="2">
        <f t="shared" si="243"/>
        <v>-2.0776240780605193E-2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8.1999999999999993</v>
      </c>
      <c r="C2650" s="2">
        <f t="shared" si="246"/>
        <v>8.1764191738421079</v>
      </c>
      <c r="D2650" s="2">
        <f t="shared" si="242"/>
        <v>8.1284984567591909</v>
      </c>
      <c r="E2650" s="2">
        <f t="shared" si="241"/>
        <v>4.7920717082917008E-2</v>
      </c>
      <c r="F2650" s="2">
        <f t="shared" si="245"/>
        <v>8.0306051942755613E-2</v>
      </c>
      <c r="G2650" s="2">
        <f t="shared" si="243"/>
        <v>-3.2385334859838605E-2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8.1999999999999993</v>
      </c>
      <c r="C2651" s="2">
        <f t="shared" si="246"/>
        <v>8.1645854547894761</v>
      </c>
      <c r="D2651" s="2">
        <f t="shared" si="242"/>
        <v>8.1337948673696214</v>
      </c>
      <c r="E2651" s="2">
        <f t="shared" si="241"/>
        <v>3.0790587419854631E-2</v>
      </c>
      <c r="F2651" s="2">
        <f t="shared" si="245"/>
        <v>7.0402959038175422E-2</v>
      </c>
      <c r="G2651" s="2">
        <f t="shared" si="243"/>
        <v>-3.9612371618320791E-2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8.1999999999999993</v>
      </c>
      <c r="C2652" s="2">
        <f t="shared" si="246"/>
        <v>8.1545723078987873</v>
      </c>
      <c r="D2652" s="2">
        <f t="shared" si="242"/>
        <v>8.138698951268168</v>
      </c>
      <c r="E2652" s="2">
        <f t="shared" ref="E2652:E2693" si="247">C2652-D2652</f>
        <v>1.5873356630619284E-2</v>
      </c>
      <c r="F2652" s="2">
        <f t="shared" si="245"/>
        <v>5.9497038556664196E-2</v>
      </c>
      <c r="G2652" s="2">
        <f t="shared" si="243"/>
        <v>-4.3623681926044912E-2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8.1999999999999993</v>
      </c>
      <c r="C2653" s="2">
        <f t="shared" si="246"/>
        <v>8.146099645145128</v>
      </c>
      <c r="D2653" s="2">
        <f t="shared" ref="D2653:D2693" si="248">$D$4*B2653+(1-$D$4)*D2652</f>
        <v>8.1432397696927481</v>
      </c>
      <c r="E2653" s="2">
        <f t="shared" si="247"/>
        <v>2.8598754523798675E-3</v>
      </c>
      <c r="F2653" s="2">
        <f t="shared" si="245"/>
        <v>4.8169605935807339E-2</v>
      </c>
      <c r="G2653" s="2">
        <f t="shared" si="243"/>
        <v>-4.5309730483427471E-2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8.1999999999999993</v>
      </c>
      <c r="C2654" s="2">
        <f t="shared" si="246"/>
        <v>8.1389304689689546</v>
      </c>
      <c r="D2654" s="2">
        <f t="shared" si="248"/>
        <v>8.1474442311969888</v>
      </c>
      <c r="E2654" s="2">
        <f t="shared" si="247"/>
        <v>-8.5137622280342384E-3</v>
      </c>
      <c r="F2654" s="2">
        <f t="shared" si="245"/>
        <v>3.683293230303903E-2</v>
      </c>
      <c r="G2654" s="2">
        <f t="shared" si="243"/>
        <v>-4.5346694531073269E-2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8.1999999999999993</v>
      </c>
      <c r="C2655" s="2">
        <f t="shared" si="246"/>
        <v>8.1328642429737315</v>
      </c>
      <c r="D2655" s="2">
        <f t="shared" si="248"/>
        <v>8.1513372511083233</v>
      </c>
      <c r="E2655" s="2">
        <f t="shared" si="247"/>
        <v>-1.8473008134591851E-2</v>
      </c>
      <c r="F2655" s="2">
        <f t="shared" si="245"/>
        <v>2.5771744215512857E-2</v>
      </c>
      <c r="G2655" s="2">
        <f t="shared" si="243"/>
        <v>-4.4244752350104707E-2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8.1999999999999993</v>
      </c>
      <c r="C2656" s="2">
        <f t="shared" si="246"/>
        <v>8.1277312825162351</v>
      </c>
      <c r="D2656" s="2">
        <f t="shared" si="248"/>
        <v>8.1549418991743732</v>
      </c>
      <c r="E2656" s="2">
        <f t="shared" si="247"/>
        <v>-2.7210616658138065E-2</v>
      </c>
      <c r="F2656" s="2">
        <f t="shared" si="245"/>
        <v>1.5175272040782672E-2</v>
      </c>
      <c r="G2656" s="2">
        <f t="shared" si="243"/>
        <v>-4.2385888698920737E-2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8.1999999999999993</v>
      </c>
      <c r="C2657" s="2">
        <f t="shared" si="246"/>
        <v>8.1233880082829675</v>
      </c>
      <c r="D2657" s="2">
        <f t="shared" si="248"/>
        <v>8.158279536272568</v>
      </c>
      <c r="E2657" s="2">
        <f t="shared" si="247"/>
        <v>-3.489152798960049E-2</v>
      </c>
      <c r="F2657" s="2">
        <f t="shared" si="245"/>
        <v>5.1619120347060404E-3</v>
      </c>
      <c r="G2657" s="2">
        <f t="shared" si="243"/>
        <v>-4.0053440024306532E-2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8.1999999999999993</v>
      </c>
      <c r="C2658" s="2">
        <f t="shared" si="246"/>
        <v>8.1197129300855888</v>
      </c>
      <c r="D2658" s="2">
        <f t="shared" si="248"/>
        <v>8.1613699409931186</v>
      </c>
      <c r="E2658" s="2">
        <f t="shared" si="247"/>
        <v>-4.1657010907529823E-2</v>
      </c>
      <c r="F2658" s="2">
        <f t="shared" si="245"/>
        <v>-4.2018725537411325E-3</v>
      </c>
      <c r="G2658" s="2">
        <f t="shared" si="243"/>
        <v>-3.7455138353788692E-2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8.1999999999999993</v>
      </c>
      <c r="C2659" s="2">
        <f t="shared" si="246"/>
        <v>8.1166032485339592</v>
      </c>
      <c r="D2659" s="2">
        <f t="shared" si="248"/>
        <v>8.1642314268454808</v>
      </c>
      <c r="E2659" s="2">
        <f t="shared" si="247"/>
        <v>-4.7628178311521552E-2</v>
      </c>
      <c r="F2659" s="2">
        <f t="shared" si="245"/>
        <v>-1.2887133705297218E-2</v>
      </c>
      <c r="G2659" s="2">
        <f t="shared" si="243"/>
        <v>-3.4741044606224333E-2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8.1999999999999993</v>
      </c>
      <c r="C2660" s="2">
        <f t="shared" si="246"/>
        <v>8.1294335179902735</v>
      </c>
      <c r="D2660" s="2">
        <f t="shared" si="248"/>
        <v>8.1668809507828524</v>
      </c>
      <c r="E2660" s="2">
        <f t="shared" si="247"/>
        <v>-3.7447432792578894E-2</v>
      </c>
      <c r="F2660" s="2">
        <f t="shared" si="245"/>
        <v>-1.7799193522753554E-2</v>
      </c>
      <c r="G2660" s="2">
        <f t="shared" ref="G2660:G2693" si="249">E2660-F2660</f>
        <v>-1.9648239269825341E-2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8.1999999999999993</v>
      </c>
      <c r="C2661" s="2">
        <f t="shared" si="246"/>
        <v>8.1402898998379243</v>
      </c>
      <c r="D2661" s="2">
        <f t="shared" si="248"/>
        <v>8.1693342136878258</v>
      </c>
      <c r="E2661" s="2">
        <f t="shared" si="247"/>
        <v>-2.9044313849901471E-2</v>
      </c>
      <c r="F2661" s="2">
        <f t="shared" ref="F2661:F2706" si="251">(E2661*(2/(10)))+((1-(2/10))*F2660)</f>
        <v>-2.0048217588183138E-2</v>
      </c>
      <c r="G2661" s="2">
        <f t="shared" si="249"/>
        <v>-8.9960962617183331E-3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8.4499999999999993</v>
      </c>
      <c r="C2662" s="2">
        <f t="shared" si="246"/>
        <v>8.1494760690936285</v>
      </c>
      <c r="D2662" s="2">
        <f t="shared" si="248"/>
        <v>8.1901242719331719</v>
      </c>
      <c r="E2662" s="2">
        <f t="shared" si="247"/>
        <v>-4.0648202839543401E-2</v>
      </c>
      <c r="F2662" s="2">
        <f t="shared" si="251"/>
        <v>-2.4168214638455192E-2</v>
      </c>
      <c r="G2662" s="2">
        <f t="shared" si="249"/>
        <v>-1.647998820108821E-2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8.4499999999999993</v>
      </c>
      <c r="C2663" s="2">
        <f t="shared" si="246"/>
        <v>8.1572489815407625</v>
      </c>
      <c r="D2663" s="2">
        <f t="shared" si="248"/>
        <v>8.209374325864049</v>
      </c>
      <c r="E2663" s="2">
        <f t="shared" si="247"/>
        <v>-5.2125344323286527E-2</v>
      </c>
      <c r="F2663" s="2">
        <f t="shared" si="251"/>
        <v>-2.9759640575421461E-2</v>
      </c>
      <c r="G2663" s="2">
        <f t="shared" si="249"/>
        <v>-2.2365703747865066E-2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8.4499999999999993</v>
      </c>
      <c r="C2664" s="2">
        <f t="shared" si="246"/>
        <v>8.1638260613037232</v>
      </c>
      <c r="D2664" s="2">
        <f t="shared" si="248"/>
        <v>8.2271984498741197</v>
      </c>
      <c r="E2664" s="2">
        <f t="shared" si="247"/>
        <v>-6.337238857039651E-2</v>
      </c>
      <c r="F2664" s="2">
        <f t="shared" si="251"/>
        <v>-3.6482190174416472E-2</v>
      </c>
      <c r="G2664" s="2">
        <f t="shared" si="249"/>
        <v>-2.6890198395980038E-2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8.4499999999999993</v>
      </c>
      <c r="C2665" s="2">
        <f t="shared" si="246"/>
        <v>8.1693912826416124</v>
      </c>
      <c r="D2665" s="2">
        <f t="shared" si="248"/>
        <v>8.2437022684019627</v>
      </c>
      <c r="E2665" s="2">
        <f t="shared" si="247"/>
        <v>-7.4310985760350334E-2</v>
      </c>
      <c r="F2665" s="2">
        <f t="shared" si="251"/>
        <v>-4.4047949291603244E-2</v>
      </c>
      <c r="G2665" s="2">
        <f t="shared" si="249"/>
        <v>-3.026303646874709E-2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8.4499999999999993</v>
      </c>
      <c r="C2666" s="2">
        <f t="shared" si="246"/>
        <v>8.1741003160813648</v>
      </c>
      <c r="D2666" s="2">
        <f t="shared" si="248"/>
        <v>8.2589835818536699</v>
      </c>
      <c r="E2666" s="2">
        <f t="shared" si="247"/>
        <v>-8.4883265772305094E-2</v>
      </c>
      <c r="F2666" s="2">
        <f t="shared" si="251"/>
        <v>-5.2215012587743609E-2</v>
      </c>
      <c r="G2666" s="2">
        <f t="shared" si="249"/>
        <v>-3.2668253184561485E-2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8.51</v>
      </c>
      <c r="C2667" s="2">
        <f t="shared" si="246"/>
        <v>8.1780848828380783</v>
      </c>
      <c r="D2667" s="2">
        <f t="shared" si="248"/>
        <v>8.2775773906052503</v>
      </c>
      <c r="E2667" s="2">
        <f t="shared" si="247"/>
        <v>-9.9492507767172E-2</v>
      </c>
      <c r="F2667" s="2">
        <f t="shared" si="251"/>
        <v>-6.1670511623629291E-2</v>
      </c>
      <c r="G2667" s="2">
        <f t="shared" si="249"/>
        <v>-3.7821996143542709E-2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8.51</v>
      </c>
      <c r="C2668" s="2">
        <f t="shared" si="246"/>
        <v>8.1814564393245277</v>
      </c>
      <c r="D2668" s="2">
        <f t="shared" si="248"/>
        <v>8.2947938801900474</v>
      </c>
      <c r="E2668" s="2">
        <f t="shared" si="247"/>
        <v>-0.11333744086551967</v>
      </c>
      <c r="F2668" s="2">
        <f t="shared" si="251"/>
        <v>-7.2003897472007361E-2</v>
      </c>
      <c r="G2668" s="2">
        <f t="shared" si="249"/>
        <v>-4.1333543393512306E-2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8.81</v>
      </c>
      <c r="C2669" s="2">
        <f t="shared" si="246"/>
        <v>8.1843092948130618</v>
      </c>
      <c r="D2669" s="2">
        <f t="shared" si="248"/>
        <v>8.3329572964722658</v>
      </c>
      <c r="E2669" s="2">
        <f t="shared" si="247"/>
        <v>-0.148648001659204</v>
      </c>
      <c r="F2669" s="2">
        <f t="shared" si="251"/>
        <v>-8.7332718309446694E-2</v>
      </c>
      <c r="G2669" s="2">
        <f t="shared" si="249"/>
        <v>-6.1315283349757305E-2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8.81</v>
      </c>
      <c r="C2670" s="2">
        <f t="shared" si="246"/>
        <v>8.1867232494572058</v>
      </c>
      <c r="D2670" s="2">
        <f t="shared" si="248"/>
        <v>8.368293793029876</v>
      </c>
      <c r="E2670" s="2">
        <f t="shared" si="247"/>
        <v>-0.18157054357267022</v>
      </c>
      <c r="F2670" s="2">
        <f t="shared" si="251"/>
        <v>-0.1061802833620914</v>
      </c>
      <c r="G2670" s="2">
        <f t="shared" si="249"/>
        <v>-7.5390260210578819E-2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8.82</v>
      </c>
      <c r="C2671" s="2">
        <f t="shared" si="246"/>
        <v>8.1887658264637899</v>
      </c>
      <c r="D2671" s="2">
        <f t="shared" si="248"/>
        <v>8.4017535120647011</v>
      </c>
      <c r="E2671" s="2">
        <f t="shared" si="247"/>
        <v>-0.21298768560091119</v>
      </c>
      <c r="F2671" s="2">
        <f t="shared" si="251"/>
        <v>-0.12754176380985538</v>
      </c>
      <c r="G2671" s="2">
        <f t="shared" si="249"/>
        <v>-8.5445921791055812E-2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8.83</v>
      </c>
      <c r="C2672" s="2">
        <f t="shared" si="246"/>
        <v>8.2289556993155148</v>
      </c>
      <c r="D2672" s="2">
        <f t="shared" si="248"/>
        <v>8.4334754741339832</v>
      </c>
      <c r="E2672" s="2">
        <f t="shared" si="247"/>
        <v>-0.20451977481846839</v>
      </c>
      <c r="F2672" s="2">
        <f t="shared" si="251"/>
        <v>-0.142937366011578</v>
      </c>
      <c r="G2672" s="2">
        <f t="shared" si="249"/>
        <v>-6.1582408806890393E-2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8.89</v>
      </c>
      <c r="C2673" s="2">
        <f t="shared" si="246"/>
        <v>8.2629625148054355</v>
      </c>
      <c r="D2673" s="2">
        <f t="shared" si="248"/>
        <v>8.4672921056796131</v>
      </c>
      <c r="E2673" s="2">
        <f t="shared" si="247"/>
        <v>-0.20432959087417757</v>
      </c>
      <c r="F2673" s="2">
        <f t="shared" si="251"/>
        <v>-0.15521581098409792</v>
      </c>
      <c r="G2673" s="2">
        <f t="shared" si="249"/>
        <v>-4.9113779890079645E-2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8.89</v>
      </c>
      <c r="C2674" s="2">
        <f t="shared" si="246"/>
        <v>8.2917375125276767</v>
      </c>
      <c r="D2674" s="2">
        <f t="shared" si="248"/>
        <v>8.4986038015551966</v>
      </c>
      <c r="E2674" s="2">
        <f t="shared" si="247"/>
        <v>-0.20686628902751991</v>
      </c>
      <c r="F2674" s="2">
        <f t="shared" si="251"/>
        <v>-0.16554590659278234</v>
      </c>
      <c r="G2674" s="2">
        <f t="shared" si="249"/>
        <v>-4.1320382434737568E-2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8.89</v>
      </c>
      <c r="C2675" s="2">
        <f t="shared" si="246"/>
        <v>8.3160855875234194</v>
      </c>
      <c r="D2675" s="2">
        <f t="shared" si="248"/>
        <v>8.5275961125511071</v>
      </c>
      <c r="E2675" s="2">
        <f t="shared" si="247"/>
        <v>-0.21151052502768763</v>
      </c>
      <c r="F2675" s="2">
        <f t="shared" si="251"/>
        <v>-0.17473883027976339</v>
      </c>
      <c r="G2675" s="2">
        <f t="shared" si="249"/>
        <v>-3.6771694747924244E-2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8.92</v>
      </c>
      <c r="C2676" s="2">
        <f t="shared" si="246"/>
        <v>8.336687804827509</v>
      </c>
      <c r="D2676" s="2">
        <f t="shared" si="248"/>
        <v>8.5566630671769506</v>
      </c>
      <c r="E2676" s="2">
        <f t="shared" si="247"/>
        <v>-0.21997526234944154</v>
      </c>
      <c r="F2676" s="2">
        <f t="shared" si="251"/>
        <v>-0.18378611669369901</v>
      </c>
      <c r="G2676" s="2">
        <f t="shared" si="249"/>
        <v>-3.6189145655742522E-2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8.92</v>
      </c>
      <c r="C2677" s="2">
        <f t="shared" si="246"/>
        <v>8.3633512194694308</v>
      </c>
      <c r="D2677" s="2">
        <f t="shared" si="248"/>
        <v>8.5835769140527329</v>
      </c>
      <c r="E2677" s="2">
        <f t="shared" si="247"/>
        <v>-0.2202256945833021</v>
      </c>
      <c r="F2677" s="2">
        <f t="shared" si="251"/>
        <v>-0.19107403227161965</v>
      </c>
      <c r="G2677" s="2">
        <f t="shared" si="249"/>
        <v>-2.9151662311682452E-2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9.32</v>
      </c>
      <c r="C2678" s="2">
        <f t="shared" si="246"/>
        <v>8.3859125703202864</v>
      </c>
      <c r="D2678" s="2">
        <f t="shared" si="248"/>
        <v>8.6381267722710486</v>
      </c>
      <c r="E2678" s="2">
        <f t="shared" si="247"/>
        <v>-0.25221420195076227</v>
      </c>
      <c r="F2678" s="2">
        <f t="shared" si="251"/>
        <v>-0.20330206620744817</v>
      </c>
      <c r="G2678" s="2">
        <f t="shared" si="249"/>
        <v>-4.89121357433141E-2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8.9499999999999993</v>
      </c>
      <c r="C2679" s="2">
        <f t="shared" si="246"/>
        <v>8.4511567902710123</v>
      </c>
      <c r="D2679" s="2">
        <f t="shared" si="248"/>
        <v>8.6612284928435628</v>
      </c>
      <c r="E2679" s="2">
        <f t="shared" si="247"/>
        <v>-0.21007170257255048</v>
      </c>
      <c r="F2679" s="2">
        <f t="shared" si="251"/>
        <v>-0.20465599348046865</v>
      </c>
      <c r="G2679" s="2">
        <f t="shared" si="249"/>
        <v>-5.4157090920818329E-3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8.9499999999999993</v>
      </c>
      <c r="C2680" s="2">
        <f t="shared" si="246"/>
        <v>8.5063634379216264</v>
      </c>
      <c r="D2680" s="2">
        <f t="shared" si="248"/>
        <v>8.682618974855151</v>
      </c>
      <c r="E2680" s="2">
        <f t="shared" si="247"/>
        <v>-0.17625553693352458</v>
      </c>
      <c r="F2680" s="2">
        <f t="shared" si="251"/>
        <v>-0.19897590217107985</v>
      </c>
      <c r="G2680" s="2">
        <f t="shared" si="249"/>
        <v>2.2720365237555273E-2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9.35</v>
      </c>
      <c r="C2681" s="2">
        <f t="shared" si="246"/>
        <v>8.5546152167029152</v>
      </c>
      <c r="D2681" s="2">
        <f t="shared" si="248"/>
        <v>8.7320546063473632</v>
      </c>
      <c r="E2681" s="2">
        <f t="shared" si="247"/>
        <v>-0.17743938964444794</v>
      </c>
      <c r="F2681" s="2">
        <f t="shared" si="251"/>
        <v>-0.19466859966575351</v>
      </c>
      <c r="G2681" s="2">
        <f t="shared" si="249"/>
        <v>1.7229210021305563E-2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9.73</v>
      </c>
      <c r="C2682" s="2">
        <f t="shared" si="246"/>
        <v>8.5969821064409295</v>
      </c>
      <c r="D2682" s="2">
        <f t="shared" si="248"/>
        <v>8.8059764873586701</v>
      </c>
      <c r="E2682" s="2">
        <f t="shared" si="247"/>
        <v>-0.20899438091774059</v>
      </c>
      <c r="F2682" s="2">
        <f t="shared" si="251"/>
        <v>-0.19753375591615091</v>
      </c>
      <c r="G2682" s="2">
        <f t="shared" si="249"/>
        <v>-1.1460625001589675E-2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9.7200000000000006</v>
      </c>
      <c r="C2683" s="2">
        <f t="shared" si="246"/>
        <v>8.6420617823730943</v>
      </c>
      <c r="D2683" s="2">
        <f t="shared" si="248"/>
        <v>8.87368193273951</v>
      </c>
      <c r="E2683" s="2">
        <f t="shared" si="247"/>
        <v>-0.2316201503664157</v>
      </c>
      <c r="F2683" s="2">
        <f t="shared" si="251"/>
        <v>-0.2043510348062039</v>
      </c>
      <c r="G2683" s="2">
        <f t="shared" si="249"/>
        <v>-2.7269115560211804E-2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9.7200000000000006</v>
      </c>
      <c r="C2684" s="2">
        <f t="shared" si="246"/>
        <v>8.6802061235464638</v>
      </c>
      <c r="D2684" s="2">
        <f t="shared" si="248"/>
        <v>8.9363721599439909</v>
      </c>
      <c r="E2684" s="2">
        <f t="shared" si="247"/>
        <v>-0.25616603639752711</v>
      </c>
      <c r="F2684" s="2">
        <f t="shared" si="251"/>
        <v>-0.21471403512446854</v>
      </c>
      <c r="G2684" s="2">
        <f t="shared" si="249"/>
        <v>-4.1452001273058564E-2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9.7200000000000006</v>
      </c>
      <c r="C2685" s="2">
        <f t="shared" si="246"/>
        <v>8.7124821045393155</v>
      </c>
      <c r="D2685" s="2">
        <f t="shared" si="248"/>
        <v>8.9944186666148074</v>
      </c>
      <c r="E2685" s="2">
        <f t="shared" si="247"/>
        <v>-0.28193656207549189</v>
      </c>
      <c r="F2685" s="2">
        <f t="shared" si="251"/>
        <v>-0.22815854051467321</v>
      </c>
      <c r="G2685" s="2">
        <f t="shared" si="249"/>
        <v>-5.3778021560818678E-2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9.4499999999999993</v>
      </c>
      <c r="C2686" s="2">
        <f t="shared" si="246"/>
        <v>8.7444079346101908</v>
      </c>
      <c r="D2686" s="2">
        <f t="shared" si="248"/>
        <v>9.0281654320507467</v>
      </c>
      <c r="E2686" s="2">
        <f t="shared" si="247"/>
        <v>-0.28375749744055589</v>
      </c>
      <c r="F2686" s="2">
        <f t="shared" si="251"/>
        <v>-0.23927833189984976</v>
      </c>
      <c r="G2686" s="2">
        <f t="shared" si="249"/>
        <v>-4.4479165540706134E-2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9.4499999999999993</v>
      </c>
      <c r="C2687" s="2">
        <f t="shared" si="246"/>
        <v>8.7714220985163163</v>
      </c>
      <c r="D2687" s="2">
        <f t="shared" si="248"/>
        <v>9.0594124370840241</v>
      </c>
      <c r="E2687" s="2">
        <f t="shared" si="247"/>
        <v>-0.28799033856770784</v>
      </c>
      <c r="F2687" s="2">
        <f t="shared" si="251"/>
        <v>-0.24902073323342139</v>
      </c>
      <c r="G2687" s="2">
        <f t="shared" si="249"/>
        <v>-3.896960533428645E-2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9.4499999999999993</v>
      </c>
      <c r="C2688" s="2">
        <f t="shared" si="246"/>
        <v>8.8558186987445762</v>
      </c>
      <c r="D2688" s="2">
        <f t="shared" si="248"/>
        <v>9.0883448491518735</v>
      </c>
      <c r="E2688" s="2">
        <f t="shared" si="247"/>
        <v>-0.23252615040729729</v>
      </c>
      <c r="F2688" s="2">
        <f t="shared" si="251"/>
        <v>-0.24572181666819659</v>
      </c>
      <c r="G2688" s="2">
        <f t="shared" si="249"/>
        <v>1.3195666260899297E-2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9.7200000000000006</v>
      </c>
      <c r="C2689" s="2">
        <f t="shared" si="246"/>
        <v>8.8703081297069488</v>
      </c>
      <c r="D2689" s="2">
        <f t="shared" si="248"/>
        <v>9.1351341195850679</v>
      </c>
      <c r="E2689" s="2">
        <f t="shared" si="247"/>
        <v>-0.26482598987811912</v>
      </c>
      <c r="F2689" s="2">
        <f t="shared" si="251"/>
        <v>-0.24954265131018111</v>
      </c>
      <c r="G2689" s="2">
        <f t="shared" si="249"/>
        <v>-1.528333856793801E-2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9.7200000000000006</v>
      </c>
      <c r="C2690" s="2">
        <f t="shared" si="246"/>
        <v>8.8825684174443413</v>
      </c>
      <c r="D2690" s="2">
        <f t="shared" si="248"/>
        <v>9.1784575181343229</v>
      </c>
      <c r="E2690" s="2">
        <f t="shared" si="247"/>
        <v>-0.29588910068998153</v>
      </c>
      <c r="F2690" s="2">
        <f t="shared" si="251"/>
        <v>-0.2588119411861412</v>
      </c>
      <c r="G2690" s="2">
        <f t="shared" si="249"/>
        <v>-3.7077159503840329E-2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9.7200000000000006</v>
      </c>
      <c r="C2691" s="2">
        <f t="shared" si="246"/>
        <v>8.9544809686067506</v>
      </c>
      <c r="D2691" s="2">
        <f t="shared" si="248"/>
        <v>9.2185717760503003</v>
      </c>
      <c r="E2691" s="2">
        <f t="shared" si="247"/>
        <v>-0.26409080744354974</v>
      </c>
      <c r="F2691" s="2">
        <f t="shared" si="251"/>
        <v>-0.25986771443762291</v>
      </c>
      <c r="G2691" s="2">
        <f t="shared" si="249"/>
        <v>-4.2230930059268257E-3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9.74</v>
      </c>
      <c r="C2692" s="2">
        <f t="shared" si="246"/>
        <v>9.0737915888210967</v>
      </c>
      <c r="D2692" s="2">
        <f t="shared" si="248"/>
        <v>9.2571960889354639</v>
      </c>
      <c r="E2692" s="2">
        <f t="shared" si="247"/>
        <v>-0.18340450011436715</v>
      </c>
      <c r="F2692" s="2">
        <f t="shared" si="251"/>
        <v>-0.24457507157297179</v>
      </c>
      <c r="G2692" s="2">
        <f t="shared" si="249"/>
        <v>6.1170571458604633E-2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9.74</v>
      </c>
      <c r="C2693" s="2">
        <f t="shared" si="246"/>
        <v>9.1732082674640054</v>
      </c>
      <c r="D2693" s="2">
        <f t="shared" si="248"/>
        <v>9.2929593416069114</v>
      </c>
      <c r="E2693" s="2">
        <f t="shared" si="247"/>
        <v>-0.11975107414290598</v>
      </c>
      <c r="F2693" s="2">
        <f t="shared" si="251"/>
        <v>-0.21961027208695863</v>
      </c>
      <c r="G2693" s="2">
        <f t="shared" si="249"/>
        <v>9.9859197944052652E-2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10.17</v>
      </c>
      <c r="C2694" s="2">
        <f t="shared" ref="C2694:C2706" si="252">$C$4*B2684+C2693*(1-$C$4)</f>
        <v>9.2573300724695429</v>
      </c>
      <c r="D2694" s="2">
        <f t="shared" ref="D2694:D2706" si="253">$D$4*B2694+(1-$D$4)*D2693</f>
        <v>9.3579253163026959</v>
      </c>
      <c r="E2694" s="2">
        <f t="shared" ref="E2694:E2706" si="254">C2694-D2694</f>
        <v>-0.10059524383315299</v>
      </c>
      <c r="F2694" s="2">
        <f t="shared" si="251"/>
        <v>-0.1958072664361975</v>
      </c>
      <c r="G2694" s="2">
        <f t="shared" ref="G2694:G2706" si="255">E2694-F2694</f>
        <v>9.521202260304451E-2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10.18</v>
      </c>
      <c r="C2695" s="2">
        <f t="shared" si="252"/>
        <v>9.3285100613203831</v>
      </c>
      <c r="D2695" s="2">
        <f t="shared" si="253"/>
        <v>9.4188197373173104</v>
      </c>
      <c r="E2695" s="2">
        <f t="shared" si="254"/>
        <v>-9.0309675996927297E-2</v>
      </c>
      <c r="F2695" s="2">
        <f t="shared" si="251"/>
        <v>-0.17470774834834346</v>
      </c>
      <c r="G2695" s="2">
        <f t="shared" si="255"/>
        <v>8.4398072351416165E-2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10.17</v>
      </c>
      <c r="C2696" s="2">
        <f t="shared" si="252"/>
        <v>9.3472008211172462</v>
      </c>
      <c r="D2696" s="2">
        <f t="shared" si="253"/>
        <v>9.4744627197382503</v>
      </c>
      <c r="E2696" s="2">
        <f t="shared" si="254"/>
        <v>-0.12726189862100412</v>
      </c>
      <c r="F2696" s="2">
        <f t="shared" si="251"/>
        <v>-0.1652185784028756</v>
      </c>
      <c r="G2696" s="2">
        <f t="shared" si="255"/>
        <v>3.7956679781871477E-2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10.17</v>
      </c>
      <c r="C2697" s="2">
        <f t="shared" si="252"/>
        <v>9.3630160794069006</v>
      </c>
      <c r="D2697" s="2">
        <f t="shared" si="253"/>
        <v>9.5259839997576403</v>
      </c>
      <c r="E2697" s="2">
        <f t="shared" si="254"/>
        <v>-0.1629679203507397</v>
      </c>
      <c r="F2697" s="2">
        <f t="shared" si="251"/>
        <v>-0.16476844679244843</v>
      </c>
      <c r="G2697" s="2">
        <f t="shared" si="255"/>
        <v>1.8005264417087219E-3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10.6</v>
      </c>
      <c r="C2698" s="2">
        <f t="shared" si="252"/>
        <v>9.3763982210366077</v>
      </c>
      <c r="D2698" s="2">
        <f t="shared" si="253"/>
        <v>9.605540740516334</v>
      </c>
      <c r="E2698" s="2">
        <f t="shared" si="254"/>
        <v>-0.2291425194797263</v>
      </c>
      <c r="F2698" s="2">
        <f t="shared" si="251"/>
        <v>-0.17764326132990399</v>
      </c>
      <c r="G2698" s="2">
        <f t="shared" si="255"/>
        <v>-5.1499258149822313E-2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11.07</v>
      </c>
      <c r="C2699" s="2">
        <f t="shared" si="252"/>
        <v>9.4292600331848213</v>
      </c>
      <c r="D2699" s="2">
        <f t="shared" si="253"/>
        <v>9.7140192041817919</v>
      </c>
      <c r="E2699" s="2">
        <f t="shared" si="254"/>
        <v>-0.28475917099697057</v>
      </c>
      <c r="F2699" s="2">
        <f t="shared" si="251"/>
        <v>-0.19906644326331732</v>
      </c>
      <c r="G2699" s="2">
        <f t="shared" si="255"/>
        <v>-8.5692727733653246E-2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11.56</v>
      </c>
      <c r="C2700" s="2">
        <f t="shared" si="252"/>
        <v>9.4739892588486949</v>
      </c>
      <c r="D2700" s="2">
        <f t="shared" si="253"/>
        <v>9.8507585223905476</v>
      </c>
      <c r="E2700" s="2">
        <f t="shared" si="254"/>
        <v>-0.37676926354185269</v>
      </c>
      <c r="F2700" s="2">
        <f t="shared" si="251"/>
        <v>-0.2346070073190244</v>
      </c>
      <c r="G2700" s="2">
        <f t="shared" si="255"/>
        <v>-0.1421622562228283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12.08</v>
      </c>
      <c r="C2701" s="2">
        <f t="shared" si="252"/>
        <v>9.511837065179666</v>
      </c>
      <c r="D2701" s="2">
        <f t="shared" si="253"/>
        <v>10.015887520731988</v>
      </c>
      <c r="E2701" s="2">
        <f t="shared" si="254"/>
        <v>-0.50405045555232242</v>
      </c>
      <c r="F2701" s="2">
        <f t="shared" si="251"/>
        <v>-0.288495696965684</v>
      </c>
      <c r="G2701" s="2">
        <f t="shared" si="255"/>
        <v>-0.21555475858663842</v>
      </c>
      <c r="H2701" s="2" t="str">
        <f t="shared" si="256"/>
        <v>Hold</v>
      </c>
    </row>
    <row r="2702" spans="1:8" ht="13.5" x14ac:dyDescent="0.25">
      <c r="A2702" s="3">
        <f>TITRES_STAT!B2705</f>
        <v>45943</v>
      </c>
      <c r="B2702" s="6">
        <f>TITRES_STAT!D2705</f>
        <v>12.07</v>
      </c>
      <c r="C2702" s="2">
        <f t="shared" si="252"/>
        <v>9.5469390551520252</v>
      </c>
      <c r="D2702" s="2">
        <f t="shared" si="253"/>
        <v>10.168044000677767</v>
      </c>
      <c r="E2702" s="2">
        <f t="shared" si="254"/>
        <v>-0.62110494552574202</v>
      </c>
      <c r="F2702" s="2">
        <f t="shared" si="251"/>
        <v>-0.35501754667769564</v>
      </c>
      <c r="G2702" s="2">
        <f t="shared" si="255"/>
        <v>-0.26608739884804639</v>
      </c>
      <c r="H2702" s="2" t="str">
        <f t="shared" si="256"/>
        <v>Hold</v>
      </c>
    </row>
    <row r="2703" spans="1:8" ht="13.5" x14ac:dyDescent="0.25">
      <c r="A2703" s="3">
        <f>TITRES_STAT!B2706</f>
        <v>45944</v>
      </c>
      <c r="B2703" s="6">
        <f>TITRES_STAT!D2706</f>
        <v>12.61</v>
      </c>
      <c r="C2703" s="2">
        <f t="shared" si="252"/>
        <v>9.5766407389747918</v>
      </c>
      <c r="D2703" s="2">
        <f t="shared" si="253"/>
        <v>10.348929630257192</v>
      </c>
      <c r="E2703" s="2">
        <f t="shared" si="254"/>
        <v>-0.77228889128240041</v>
      </c>
      <c r="F2703" s="2">
        <f t="shared" si="251"/>
        <v>-0.43847181559863663</v>
      </c>
      <c r="G2703" s="2">
        <f t="shared" si="255"/>
        <v>-0.33381707568376379</v>
      </c>
      <c r="H2703" s="2" t="str">
        <f t="shared" si="256"/>
        <v>Hold</v>
      </c>
    </row>
    <row r="2704" spans="1:8" ht="13.5" x14ac:dyDescent="0.25">
      <c r="A2704" s="3">
        <f>TITRES_STAT!B2707</f>
        <v>45946</v>
      </c>
      <c r="B2704" s="6">
        <f>TITRES_STAT!D2707</f>
        <v>13.17</v>
      </c>
      <c r="C2704" s="2">
        <f t="shared" si="252"/>
        <v>9.6679267791325163</v>
      </c>
      <c r="D2704" s="2">
        <f t="shared" si="253"/>
        <v>10.557897805793697</v>
      </c>
      <c r="E2704" s="2">
        <f t="shared" si="254"/>
        <v>-0.88997102666118089</v>
      </c>
      <c r="F2704" s="2">
        <f t="shared" si="251"/>
        <v>-0.52877165781114555</v>
      </c>
      <c r="G2704" s="2">
        <f t="shared" si="255"/>
        <v>-0.36119936885003534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13.76</v>
      </c>
      <c r="C2705" s="2">
        <f t="shared" si="252"/>
        <v>9.7467072746505892</v>
      </c>
      <c r="D2705" s="2">
        <f t="shared" si="253"/>
        <v>10.795090560920091</v>
      </c>
      <c r="E2705" s="2">
        <f t="shared" si="254"/>
        <v>-1.0483832862695017</v>
      </c>
      <c r="F2705" s="2">
        <f t="shared" si="251"/>
        <v>-0.6326939835028168</v>
      </c>
      <c r="G2705" s="2">
        <f t="shared" si="255"/>
        <v>-0.41568930276668492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14.37</v>
      </c>
      <c r="C2706" s="2">
        <f t="shared" si="252"/>
        <v>9.8118292323966525</v>
      </c>
      <c r="D2706" s="2">
        <f t="shared" si="253"/>
        <v>11.059898667518603</v>
      </c>
      <c r="E2706" s="2">
        <f t="shared" si="254"/>
        <v>-1.2480694351219501</v>
      </c>
      <c r="F2706" s="2">
        <f t="shared" si="251"/>
        <v>-0.75576907382664349</v>
      </c>
      <c r="G2706" s="2">
        <f t="shared" si="255"/>
        <v>-0.49230036129530663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11.2</v>
      </c>
      <c r="C2" s="6">
        <f>TITRES_STAT!D5</f>
        <v>5.0579999999999998</v>
      </c>
      <c r="D2" s="6">
        <f>TITRES_STAT!E5</f>
        <v>759</v>
      </c>
      <c r="E2" s="2">
        <f>D2</f>
        <v>759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11.34</v>
      </c>
      <c r="C3" s="6">
        <f>TITRES_STAT!D6</f>
        <v>5.1212999999999997</v>
      </c>
      <c r="D3" s="6">
        <f>TITRES_STAT!E6</f>
        <v>2</v>
      </c>
      <c r="E3" s="2">
        <f>IF(B3&gt;B2, E2+D3, IF(B3&lt;B2, E2-D3, E2))</f>
        <v>761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11.34</v>
      </c>
      <c r="C4" s="6">
        <f>TITRES_STAT!D7</f>
        <v>5.1212999999999997</v>
      </c>
      <c r="D4" s="6">
        <f>TITRES_STAT!E7</f>
        <v>0</v>
      </c>
      <c r="E4" s="2">
        <f t="shared" ref="E4:E67" si="0">IF(B4&gt;B3, E3+D4, IF(B4&lt;B3, E3-D4, E3))</f>
        <v>761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11.34</v>
      </c>
      <c r="C5" s="6">
        <f>TITRES_STAT!D8</f>
        <v>5.1212999999999997</v>
      </c>
      <c r="D5" s="6">
        <f>TITRES_STAT!E8</f>
        <v>0</v>
      </c>
      <c r="E5" s="2">
        <f t="shared" si="0"/>
        <v>761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11.34</v>
      </c>
      <c r="C6" s="6">
        <f>TITRES_STAT!D9</f>
        <v>5.1212999999999997</v>
      </c>
      <c r="D6" s="6">
        <f>TITRES_STAT!E9</f>
        <v>0</v>
      </c>
      <c r="E6" s="2">
        <f t="shared" si="0"/>
        <v>761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11.34</v>
      </c>
      <c r="C7" s="6">
        <f>TITRES_STAT!D10</f>
        <v>5.1212999999999997</v>
      </c>
      <c r="D7" s="6">
        <f>TITRES_STAT!E10</f>
        <v>0</v>
      </c>
      <c r="E7" s="2">
        <f t="shared" si="0"/>
        <v>761</v>
      </c>
      <c r="F7" s="6" t="str">
        <f>IF(E7&gt;E2,"BULLISH",IF(E7&lt;E2,"BEARISH","NEUTRAL"))</f>
        <v>BULLISH</v>
      </c>
      <c r="G7" s="6" t="str">
        <f t="shared" ref="G7:G70" si="2">IF((E7-E2)/E2 &gt; 0.02, "STRONG",
 IF((E7-E2)/E2 &lt; -0.02, "WEAK", "NEUTRAL"))</f>
        <v>NEUTRAL</v>
      </c>
      <c r="H7" s="6" t="str">
        <f t="shared" si="1"/>
        <v>CONFIRMED BULLISH</v>
      </c>
    </row>
    <row r="8" spans="1:8" ht="13.5" x14ac:dyDescent="0.25">
      <c r="A8" s="3">
        <f>TITRES_STAT!B11</f>
        <v>42016</v>
      </c>
      <c r="B8" s="6">
        <f>TITRES_STAT!C11</f>
        <v>11.34</v>
      </c>
      <c r="C8" s="6">
        <f>TITRES_STAT!D11</f>
        <v>5.1212999999999997</v>
      </c>
      <c r="D8" s="6">
        <f>TITRES_STAT!E11</f>
        <v>0</v>
      </c>
      <c r="E8" s="2">
        <f t="shared" si="0"/>
        <v>761</v>
      </c>
      <c r="F8" s="6" t="str">
        <f t="shared" ref="F8:F71" si="3">IF(E8&gt;E3,"BULLISH",IF(E8&lt;E3,"BEARISH","NEUTRAL"))</f>
        <v>NEUTRAL</v>
      </c>
      <c r="G8" s="6" t="str">
        <f t="shared" si="2"/>
        <v>NEUTRAL</v>
      </c>
      <c r="H8" s="6" t="str">
        <f t="shared" si="1"/>
        <v>NEUTRAL</v>
      </c>
    </row>
    <row r="9" spans="1:8" ht="13.5" x14ac:dyDescent="0.25">
      <c r="A9" s="3">
        <f>TITRES_STAT!B12</f>
        <v>42017</v>
      </c>
      <c r="B9" s="6">
        <f>TITRES_STAT!C12</f>
        <v>11.1</v>
      </c>
      <c r="C9" s="6">
        <f>TITRES_STAT!D12</f>
        <v>5.0129000000000001</v>
      </c>
      <c r="D9" s="6">
        <f>TITRES_STAT!E12</f>
        <v>200</v>
      </c>
      <c r="E9" s="2">
        <f t="shared" si="0"/>
        <v>561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11.1</v>
      </c>
      <c r="C10" s="6">
        <f>TITRES_STAT!D13</f>
        <v>5.0129000000000001</v>
      </c>
      <c r="D10" s="6">
        <f>TITRES_STAT!E13</f>
        <v>0</v>
      </c>
      <c r="E10" s="2">
        <f t="shared" si="0"/>
        <v>561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11.1</v>
      </c>
      <c r="C11" s="6">
        <f>TITRES_STAT!D14</f>
        <v>5.0129000000000001</v>
      </c>
      <c r="D11" s="6">
        <f>TITRES_STAT!E14</f>
        <v>0</v>
      </c>
      <c r="E11" s="2">
        <f t="shared" si="0"/>
        <v>561</v>
      </c>
      <c r="F11" s="6" t="str">
        <f t="shared" si="3"/>
        <v>BEARISH</v>
      </c>
      <c r="G11" s="6" t="str">
        <f t="shared" si="2"/>
        <v>WEAK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11.19</v>
      </c>
      <c r="C12" s="6">
        <f>TITRES_STAT!D15</f>
        <v>5.0534999999999997</v>
      </c>
      <c r="D12" s="6">
        <f>TITRES_STAT!E15</f>
        <v>738</v>
      </c>
      <c r="E12" s="2">
        <f t="shared" si="0"/>
        <v>1299</v>
      </c>
      <c r="F12" s="6" t="str">
        <f t="shared" si="3"/>
        <v>BULLISH</v>
      </c>
      <c r="G12" s="6" t="str">
        <f t="shared" si="2"/>
        <v>STRONG</v>
      </c>
      <c r="H12" s="6" t="str">
        <f t="shared" si="1"/>
        <v>BULLISH DIVERGENCE</v>
      </c>
    </row>
    <row r="13" spans="1:8" ht="13.5" x14ac:dyDescent="0.25">
      <c r="A13" s="3">
        <f>TITRES_STAT!B16</f>
        <v>42024</v>
      </c>
      <c r="B13" s="6">
        <f>TITRES_STAT!C16</f>
        <v>11.2</v>
      </c>
      <c r="C13" s="6">
        <f>TITRES_STAT!D16</f>
        <v>5.0579999999999998</v>
      </c>
      <c r="D13" s="6">
        <f>TITRES_STAT!E16</f>
        <v>5</v>
      </c>
      <c r="E13" s="2">
        <f t="shared" si="0"/>
        <v>1304</v>
      </c>
      <c r="F13" s="6" t="str">
        <f t="shared" si="3"/>
        <v>BULLISH</v>
      </c>
      <c r="G13" s="6" t="str">
        <f t="shared" si="2"/>
        <v>STRONG</v>
      </c>
      <c r="H13" s="6" t="str">
        <f t="shared" si="1"/>
        <v>BULLISH DIVERGENCE</v>
      </c>
    </row>
    <row r="14" spans="1:8" ht="13.5" x14ac:dyDescent="0.25">
      <c r="A14" s="3">
        <f>TITRES_STAT!B17</f>
        <v>42025</v>
      </c>
      <c r="B14" s="6">
        <f>TITRES_STAT!C17</f>
        <v>11.18</v>
      </c>
      <c r="C14" s="6">
        <f>TITRES_STAT!D17</f>
        <v>5.0490000000000004</v>
      </c>
      <c r="D14" s="6">
        <f>TITRES_STAT!E17</f>
        <v>720</v>
      </c>
      <c r="E14" s="2">
        <f t="shared" si="0"/>
        <v>584</v>
      </c>
      <c r="F14" s="6" t="str">
        <f t="shared" si="3"/>
        <v>BULLISH</v>
      </c>
      <c r="G14" s="6" t="str">
        <f t="shared" si="2"/>
        <v>STRONG</v>
      </c>
      <c r="H14" s="6" t="str">
        <f t="shared" si="1"/>
        <v>CONFIRMED BULLISH</v>
      </c>
    </row>
    <row r="15" spans="1:8" ht="13.5" x14ac:dyDescent="0.25">
      <c r="A15" s="3">
        <f>TITRES_STAT!B18</f>
        <v>42026</v>
      </c>
      <c r="B15" s="6">
        <f>TITRES_STAT!C18</f>
        <v>11.18</v>
      </c>
      <c r="C15" s="6">
        <f>TITRES_STAT!D18</f>
        <v>5.0490000000000004</v>
      </c>
      <c r="D15" s="6">
        <f>TITRES_STAT!E18</f>
        <v>0</v>
      </c>
      <c r="E15" s="2">
        <f t="shared" si="0"/>
        <v>584</v>
      </c>
      <c r="F15" s="6" t="str">
        <f t="shared" si="3"/>
        <v>BULLISH</v>
      </c>
      <c r="G15" s="6" t="str">
        <f t="shared" si="2"/>
        <v>STRONG</v>
      </c>
      <c r="H15" s="6" t="str">
        <f t="shared" si="1"/>
        <v>CONFIRMED BULLISH</v>
      </c>
    </row>
    <row r="16" spans="1:8" ht="13.5" x14ac:dyDescent="0.25">
      <c r="A16" s="3">
        <f>TITRES_STAT!B19</f>
        <v>42027</v>
      </c>
      <c r="B16" s="6">
        <f>TITRES_STAT!C19</f>
        <v>11.16</v>
      </c>
      <c r="C16" s="6">
        <f>TITRES_STAT!D19</f>
        <v>5.04</v>
      </c>
      <c r="D16" s="6">
        <f>TITRES_STAT!E19</f>
        <v>25</v>
      </c>
      <c r="E16" s="2">
        <f t="shared" si="0"/>
        <v>559</v>
      </c>
      <c r="F16" s="6" t="str">
        <f t="shared" si="3"/>
        <v>BEARISH</v>
      </c>
      <c r="G16" s="6" t="str">
        <f t="shared" si="2"/>
        <v>NEUTRAL</v>
      </c>
      <c r="H16" s="6" t="str">
        <f t="shared" si="1"/>
        <v>BEARISH DIVERGENCE</v>
      </c>
    </row>
    <row r="17" spans="1:8" ht="13.5" x14ac:dyDescent="0.25">
      <c r="A17" s="3">
        <f>TITRES_STAT!B20</f>
        <v>42030</v>
      </c>
      <c r="B17" s="6">
        <f>TITRES_STAT!C20</f>
        <v>10.92</v>
      </c>
      <c r="C17" s="6">
        <f>TITRES_STAT!D20</f>
        <v>4.9316000000000004</v>
      </c>
      <c r="D17" s="6">
        <f>TITRES_STAT!E20</f>
        <v>90</v>
      </c>
      <c r="E17" s="2">
        <f t="shared" si="0"/>
        <v>469</v>
      </c>
      <c r="F17" s="6" t="str">
        <f t="shared" si="3"/>
        <v>BEARISH</v>
      </c>
      <c r="G17" s="6" t="str">
        <f t="shared" si="2"/>
        <v>WEAK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10.92</v>
      </c>
      <c r="C18" s="6">
        <f>TITRES_STAT!D21</f>
        <v>4.9316000000000004</v>
      </c>
      <c r="D18" s="6">
        <f>TITRES_STAT!E21</f>
        <v>0</v>
      </c>
      <c r="E18" s="2">
        <f t="shared" si="0"/>
        <v>469</v>
      </c>
      <c r="F18" s="6" t="str">
        <f t="shared" si="3"/>
        <v>BEARISH</v>
      </c>
      <c r="G18" s="6" t="str">
        <f t="shared" si="2"/>
        <v>WEAK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10.92</v>
      </c>
      <c r="C19" s="6">
        <f>TITRES_STAT!D22</f>
        <v>4.9316000000000004</v>
      </c>
      <c r="D19" s="6">
        <f>TITRES_STAT!E22</f>
        <v>0</v>
      </c>
      <c r="E19" s="2">
        <f t="shared" si="0"/>
        <v>469</v>
      </c>
      <c r="F19" s="6" t="str">
        <f t="shared" si="3"/>
        <v>BEARISH</v>
      </c>
      <c r="G19" s="6" t="str">
        <f t="shared" si="2"/>
        <v>WEAK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10.92</v>
      </c>
      <c r="C20" s="6">
        <f>TITRES_STAT!D23</f>
        <v>4.9316000000000004</v>
      </c>
      <c r="D20" s="6">
        <f>TITRES_STAT!E23</f>
        <v>0</v>
      </c>
      <c r="E20" s="2">
        <f t="shared" si="0"/>
        <v>469</v>
      </c>
      <c r="F20" s="6" t="str">
        <f t="shared" si="3"/>
        <v>BEARISH</v>
      </c>
      <c r="G20" s="6" t="str">
        <f t="shared" si="2"/>
        <v>WEAK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10.92</v>
      </c>
      <c r="C21" s="6">
        <f>TITRES_STAT!D24</f>
        <v>4.9316000000000004</v>
      </c>
      <c r="D21" s="6">
        <f>TITRES_STAT!E24</f>
        <v>0</v>
      </c>
      <c r="E21" s="2">
        <f t="shared" si="0"/>
        <v>469</v>
      </c>
      <c r="F21" s="6" t="str">
        <f t="shared" si="3"/>
        <v>BEARISH</v>
      </c>
      <c r="G21" s="6" t="str">
        <f t="shared" si="2"/>
        <v>WEAK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10.92</v>
      </c>
      <c r="C22" s="6">
        <f>TITRES_STAT!D25</f>
        <v>4.9316000000000004</v>
      </c>
      <c r="D22" s="6">
        <f>TITRES_STAT!E25</f>
        <v>0</v>
      </c>
      <c r="E22" s="2">
        <f t="shared" si="0"/>
        <v>469</v>
      </c>
      <c r="F22" s="6" t="str">
        <f t="shared" si="3"/>
        <v>NEUTRAL</v>
      </c>
      <c r="G22" s="6" t="str">
        <f t="shared" si="2"/>
        <v>NEUTRAL</v>
      </c>
      <c r="H22" s="6" t="str">
        <f t="shared" si="1"/>
        <v>NEUTRAL</v>
      </c>
    </row>
    <row r="23" spans="1:8" ht="13.5" x14ac:dyDescent="0.25">
      <c r="A23" s="3">
        <f>TITRES_STAT!B26</f>
        <v>42038</v>
      </c>
      <c r="B23" s="6">
        <f>TITRES_STAT!C26</f>
        <v>10.99</v>
      </c>
      <c r="C23" s="6">
        <f>TITRES_STAT!D26</f>
        <v>4.9631999999999996</v>
      </c>
      <c r="D23" s="6">
        <f>TITRES_STAT!E26</f>
        <v>105</v>
      </c>
      <c r="E23" s="2">
        <f t="shared" si="0"/>
        <v>574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10.99</v>
      </c>
      <c r="C24" s="6">
        <f>TITRES_STAT!D27</f>
        <v>4.9631999999999996</v>
      </c>
      <c r="D24" s="6">
        <f>TITRES_STAT!E27</f>
        <v>40</v>
      </c>
      <c r="E24" s="2">
        <f t="shared" si="0"/>
        <v>574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10.5</v>
      </c>
      <c r="C25" s="6">
        <f>TITRES_STAT!D28</f>
        <v>4.7419000000000002</v>
      </c>
      <c r="D25" s="6">
        <f>TITRES_STAT!E28</f>
        <v>13</v>
      </c>
      <c r="E25" s="2">
        <f t="shared" si="0"/>
        <v>561</v>
      </c>
      <c r="F25" s="6" t="str">
        <f t="shared" si="3"/>
        <v>BULLISH</v>
      </c>
      <c r="G25" s="6" t="str">
        <f t="shared" si="2"/>
        <v>STRONG</v>
      </c>
      <c r="H25" s="6" t="str">
        <f t="shared" si="1"/>
        <v>BULLISH DIVERGENCE</v>
      </c>
    </row>
    <row r="26" spans="1:8" ht="13.5" x14ac:dyDescent="0.25">
      <c r="A26" s="3">
        <f>TITRES_STAT!B29</f>
        <v>42041</v>
      </c>
      <c r="B26" s="6">
        <f>TITRES_STAT!C29</f>
        <v>10.8</v>
      </c>
      <c r="C26" s="6">
        <f>TITRES_STAT!D29</f>
        <v>4.8773999999999997</v>
      </c>
      <c r="D26" s="6">
        <f>TITRES_STAT!E29</f>
        <v>440</v>
      </c>
      <c r="E26" s="2">
        <f t="shared" si="0"/>
        <v>1001</v>
      </c>
      <c r="F26" s="6" t="str">
        <f t="shared" si="3"/>
        <v>BULLISH</v>
      </c>
      <c r="G26" s="6" t="str">
        <f t="shared" si="2"/>
        <v>STRONG</v>
      </c>
      <c r="H26" s="6" t="str">
        <f t="shared" si="1"/>
        <v>BULLISH DIVERGENCE</v>
      </c>
    </row>
    <row r="27" spans="1:8" ht="13.5" x14ac:dyDescent="0.25">
      <c r="A27" s="3">
        <f>TITRES_STAT!B30</f>
        <v>42044</v>
      </c>
      <c r="B27" s="6">
        <f>TITRES_STAT!C30</f>
        <v>10.8</v>
      </c>
      <c r="C27" s="6">
        <f>TITRES_STAT!D30</f>
        <v>4.8773999999999997</v>
      </c>
      <c r="D27" s="6">
        <f>TITRES_STAT!E30</f>
        <v>0</v>
      </c>
      <c r="E27" s="2">
        <f t="shared" si="0"/>
        <v>1001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BULLISH DIVERGENCE</v>
      </c>
    </row>
    <row r="28" spans="1:8" ht="13.5" x14ac:dyDescent="0.25">
      <c r="A28" s="3">
        <f>TITRES_STAT!B31</f>
        <v>42045</v>
      </c>
      <c r="B28" s="6">
        <f>TITRES_STAT!C31</f>
        <v>10.94</v>
      </c>
      <c r="C28" s="6">
        <f>TITRES_STAT!D31</f>
        <v>4.9405999999999999</v>
      </c>
      <c r="D28" s="6">
        <f>TITRES_STAT!E31</f>
        <v>13</v>
      </c>
      <c r="E28" s="2">
        <f t="shared" si="0"/>
        <v>1014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BULLISH DIVERGENCE</v>
      </c>
    </row>
    <row r="29" spans="1:8" ht="13.5" x14ac:dyDescent="0.25">
      <c r="A29" s="3">
        <f>TITRES_STAT!B32</f>
        <v>42046</v>
      </c>
      <c r="B29" s="6">
        <f>TITRES_STAT!C32</f>
        <v>10.94</v>
      </c>
      <c r="C29" s="6">
        <f>TITRES_STAT!D32</f>
        <v>4.9405999999999999</v>
      </c>
      <c r="D29" s="6">
        <f>TITRES_STAT!E32</f>
        <v>0</v>
      </c>
      <c r="E29" s="2">
        <f t="shared" si="0"/>
        <v>1014</v>
      </c>
      <c r="F29" s="6" t="str">
        <f t="shared" si="3"/>
        <v>BULLISH</v>
      </c>
      <c r="G29" s="6" t="str">
        <f t="shared" si="2"/>
        <v>STRONG</v>
      </c>
      <c r="H29" s="6" t="str">
        <f t="shared" si="1"/>
        <v>BULLISH DIVERGENCE</v>
      </c>
    </row>
    <row r="30" spans="1:8" ht="13.5" x14ac:dyDescent="0.25">
      <c r="A30" s="3">
        <f>TITRES_STAT!B33</f>
        <v>42047</v>
      </c>
      <c r="B30" s="6">
        <f>TITRES_STAT!C33</f>
        <v>10.89</v>
      </c>
      <c r="C30" s="6">
        <f>TITRES_STAT!D33</f>
        <v>4.9180000000000001</v>
      </c>
      <c r="D30" s="6">
        <f>TITRES_STAT!E33</f>
        <v>40</v>
      </c>
      <c r="E30" s="2">
        <f t="shared" si="0"/>
        <v>974</v>
      </c>
      <c r="F30" s="6" t="str">
        <f t="shared" si="3"/>
        <v>BULLISH</v>
      </c>
      <c r="G30" s="6" t="str">
        <f t="shared" si="2"/>
        <v>STRONG</v>
      </c>
      <c r="H30" s="6" t="str">
        <f t="shared" si="1"/>
        <v>CONFIRMED BULLISH</v>
      </c>
    </row>
    <row r="31" spans="1:8" ht="13.5" x14ac:dyDescent="0.25">
      <c r="A31" s="3">
        <f>TITRES_STAT!B34</f>
        <v>42048</v>
      </c>
      <c r="B31" s="6">
        <f>TITRES_STAT!C34</f>
        <v>10.89</v>
      </c>
      <c r="C31" s="6">
        <f>TITRES_STAT!D34</f>
        <v>4.9180000000000001</v>
      </c>
      <c r="D31" s="6">
        <f>TITRES_STAT!E34</f>
        <v>0</v>
      </c>
      <c r="E31" s="2">
        <f t="shared" si="0"/>
        <v>974</v>
      </c>
      <c r="F31" s="6" t="str">
        <f t="shared" si="3"/>
        <v>BEARISH</v>
      </c>
      <c r="G31" s="6" t="str">
        <f t="shared" si="2"/>
        <v>WEAK</v>
      </c>
      <c r="H31" s="6" t="str">
        <f t="shared" si="1"/>
        <v>BEARISH DIVERGENCE</v>
      </c>
    </row>
    <row r="32" spans="1:8" ht="13.5" x14ac:dyDescent="0.25">
      <c r="A32" s="3">
        <f>TITRES_STAT!B35</f>
        <v>42051</v>
      </c>
      <c r="B32" s="6">
        <f>TITRES_STAT!C35</f>
        <v>10.94</v>
      </c>
      <c r="C32" s="6">
        <f>TITRES_STAT!D35</f>
        <v>4.9405999999999999</v>
      </c>
      <c r="D32" s="6">
        <f>TITRES_STAT!E35</f>
        <v>1234</v>
      </c>
      <c r="E32" s="2">
        <f t="shared" si="0"/>
        <v>2208</v>
      </c>
      <c r="F32" s="6" t="str">
        <f t="shared" si="3"/>
        <v>BULLISH</v>
      </c>
      <c r="G32" s="6" t="str">
        <f t="shared" si="2"/>
        <v>STRONG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10.94</v>
      </c>
      <c r="C33" s="6">
        <f>TITRES_STAT!D36</f>
        <v>4.9405999999999999</v>
      </c>
      <c r="D33" s="6">
        <f>TITRES_STAT!E36</f>
        <v>16</v>
      </c>
      <c r="E33" s="2">
        <f t="shared" si="0"/>
        <v>2208</v>
      </c>
      <c r="F33" s="6" t="str">
        <f t="shared" si="3"/>
        <v>BULLISH</v>
      </c>
      <c r="G33" s="6" t="str">
        <f t="shared" si="2"/>
        <v>STRONG</v>
      </c>
      <c r="H33" s="6" t="str">
        <f t="shared" si="1"/>
        <v>NEUTRAL</v>
      </c>
    </row>
    <row r="34" spans="1:8" ht="13.5" x14ac:dyDescent="0.25">
      <c r="A34" s="3">
        <f>TITRES_STAT!B37</f>
        <v>42053</v>
      </c>
      <c r="B34" s="6">
        <f>TITRES_STAT!C37</f>
        <v>10.94</v>
      </c>
      <c r="C34" s="6">
        <f>TITRES_STAT!D37</f>
        <v>4.9405999999999999</v>
      </c>
      <c r="D34" s="6">
        <f>TITRES_STAT!E37</f>
        <v>1480</v>
      </c>
      <c r="E34" s="2">
        <f t="shared" si="0"/>
        <v>2208</v>
      </c>
      <c r="F34" s="6" t="str">
        <f t="shared" si="3"/>
        <v>BULLISH</v>
      </c>
      <c r="G34" s="6" t="str">
        <f t="shared" si="2"/>
        <v>STRONG</v>
      </c>
      <c r="H34" s="6" t="str">
        <f t="shared" si="1"/>
        <v>NEUTRAL</v>
      </c>
    </row>
    <row r="35" spans="1:8" ht="13.5" x14ac:dyDescent="0.25">
      <c r="A35" s="3">
        <f>TITRES_STAT!B38</f>
        <v>42054</v>
      </c>
      <c r="B35" s="6">
        <f>TITRES_STAT!C38</f>
        <v>10.94</v>
      </c>
      <c r="C35" s="6">
        <f>TITRES_STAT!D38</f>
        <v>4.9405999999999999</v>
      </c>
      <c r="D35" s="6">
        <f>TITRES_STAT!E38</f>
        <v>1270</v>
      </c>
      <c r="E35" s="2">
        <f t="shared" si="0"/>
        <v>2208</v>
      </c>
      <c r="F35" s="6" t="str">
        <f t="shared" si="3"/>
        <v>BULLISH</v>
      </c>
      <c r="G35" s="6" t="str">
        <f t="shared" si="2"/>
        <v>STRONG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10.94</v>
      </c>
      <c r="C36" s="6">
        <f>TITRES_STAT!D39</f>
        <v>4.9405999999999999</v>
      </c>
      <c r="D36" s="6">
        <f>TITRES_STAT!E39</f>
        <v>0</v>
      </c>
      <c r="E36" s="2">
        <f t="shared" si="0"/>
        <v>2208</v>
      </c>
      <c r="F36" s="6" t="str">
        <f t="shared" si="3"/>
        <v>BULLISH</v>
      </c>
      <c r="G36" s="6" t="str">
        <f t="shared" si="2"/>
        <v>STRONG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11.15</v>
      </c>
      <c r="C37" s="6">
        <f>TITRES_STAT!D40</f>
        <v>5.0354999999999999</v>
      </c>
      <c r="D37" s="6">
        <f>TITRES_STAT!E40</f>
        <v>100</v>
      </c>
      <c r="E37" s="2">
        <f t="shared" si="0"/>
        <v>2308</v>
      </c>
      <c r="F37" s="6" t="str">
        <f t="shared" si="3"/>
        <v>BULLISH</v>
      </c>
      <c r="G37" s="6" t="str">
        <f t="shared" si="2"/>
        <v>STRONG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11.15</v>
      </c>
      <c r="C38" s="6">
        <f>TITRES_STAT!D41</f>
        <v>5.0354999999999999</v>
      </c>
      <c r="D38" s="6">
        <f>TITRES_STAT!E41</f>
        <v>0</v>
      </c>
      <c r="E38" s="2">
        <f t="shared" si="0"/>
        <v>2308</v>
      </c>
      <c r="F38" s="6" t="str">
        <f t="shared" si="3"/>
        <v>BULLISH</v>
      </c>
      <c r="G38" s="6" t="str">
        <f t="shared" si="2"/>
        <v>STRONG</v>
      </c>
      <c r="H38" s="6" t="str">
        <f t="shared" si="1"/>
        <v>CONFIRMED BULLISH</v>
      </c>
    </row>
    <row r="39" spans="1:8" ht="13.5" x14ac:dyDescent="0.25">
      <c r="A39" s="3">
        <f>TITRES_STAT!B42</f>
        <v>42060</v>
      </c>
      <c r="B39" s="6">
        <f>TITRES_STAT!C42</f>
        <v>11.15</v>
      </c>
      <c r="C39" s="6">
        <f>TITRES_STAT!D42</f>
        <v>5.0354999999999999</v>
      </c>
      <c r="D39" s="6">
        <f>TITRES_STAT!E42</f>
        <v>13</v>
      </c>
      <c r="E39" s="2">
        <f t="shared" si="0"/>
        <v>2308</v>
      </c>
      <c r="F39" s="6" t="str">
        <f t="shared" si="3"/>
        <v>BULLISH</v>
      </c>
      <c r="G39" s="6" t="str">
        <f t="shared" si="2"/>
        <v>STRONG</v>
      </c>
      <c r="H39" s="6" t="str">
        <f t="shared" si="1"/>
        <v>CONFIRMED BULLISH</v>
      </c>
    </row>
    <row r="40" spans="1:8" ht="13.5" x14ac:dyDescent="0.25">
      <c r="A40" s="3">
        <f>TITRES_STAT!B43</f>
        <v>42061</v>
      </c>
      <c r="B40" s="6">
        <f>TITRES_STAT!C43</f>
        <v>11.15</v>
      </c>
      <c r="C40" s="6">
        <f>TITRES_STAT!D43</f>
        <v>5.0354999999999999</v>
      </c>
      <c r="D40" s="6">
        <f>TITRES_STAT!E43</f>
        <v>0</v>
      </c>
      <c r="E40" s="2">
        <f t="shared" si="0"/>
        <v>2308</v>
      </c>
      <c r="F40" s="6" t="str">
        <f t="shared" si="3"/>
        <v>BULLISH</v>
      </c>
      <c r="G40" s="6" t="str">
        <f t="shared" si="2"/>
        <v>STRONG</v>
      </c>
      <c r="H40" s="6" t="str">
        <f t="shared" si="1"/>
        <v>CONFIRMED BULLISH</v>
      </c>
    </row>
    <row r="41" spans="1:8" ht="13.5" x14ac:dyDescent="0.25">
      <c r="A41" s="3">
        <f>TITRES_STAT!B44</f>
        <v>42062</v>
      </c>
      <c r="B41" s="6">
        <f>TITRES_STAT!C44</f>
        <v>11.13</v>
      </c>
      <c r="C41" s="6">
        <f>TITRES_STAT!D44</f>
        <v>5.0263999999999998</v>
      </c>
      <c r="D41" s="6">
        <f>TITRES_STAT!E44</f>
        <v>6</v>
      </c>
      <c r="E41" s="2">
        <f t="shared" si="0"/>
        <v>2302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11</v>
      </c>
      <c r="C42" s="6">
        <f>TITRES_STAT!D45</f>
        <v>4.9676999999999998</v>
      </c>
      <c r="D42" s="6">
        <f>TITRES_STAT!E45</f>
        <v>225</v>
      </c>
      <c r="E42" s="2">
        <f t="shared" si="0"/>
        <v>2077</v>
      </c>
      <c r="F42" s="6" t="str">
        <f t="shared" si="3"/>
        <v>BEARISH</v>
      </c>
      <c r="G42" s="6" t="str">
        <f t="shared" si="2"/>
        <v>WEAK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11</v>
      </c>
      <c r="C43" s="6">
        <f>TITRES_STAT!D46</f>
        <v>4.9676999999999998</v>
      </c>
      <c r="D43" s="6">
        <f>TITRES_STAT!E46</f>
        <v>0</v>
      </c>
      <c r="E43" s="2">
        <f t="shared" si="0"/>
        <v>2077</v>
      </c>
      <c r="F43" s="6" t="str">
        <f t="shared" si="3"/>
        <v>BEARISH</v>
      </c>
      <c r="G43" s="6" t="str">
        <f t="shared" si="2"/>
        <v>WEAK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10.9</v>
      </c>
      <c r="C44" s="6">
        <f>TITRES_STAT!D47</f>
        <v>4.9226000000000001</v>
      </c>
      <c r="D44" s="6">
        <f>TITRES_STAT!E47</f>
        <v>687</v>
      </c>
      <c r="E44" s="2">
        <f t="shared" si="0"/>
        <v>1390</v>
      </c>
      <c r="F44" s="6" t="str">
        <f t="shared" si="3"/>
        <v>BEARISH</v>
      </c>
      <c r="G44" s="6" t="str">
        <f t="shared" si="2"/>
        <v>WEAK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10.9</v>
      </c>
      <c r="C45" s="6">
        <f>TITRES_STAT!D48</f>
        <v>4.9226000000000001</v>
      </c>
      <c r="D45" s="6">
        <f>TITRES_STAT!E48</f>
        <v>0</v>
      </c>
      <c r="E45" s="2">
        <f t="shared" si="0"/>
        <v>1390</v>
      </c>
      <c r="F45" s="6" t="str">
        <f t="shared" si="3"/>
        <v>BEARISH</v>
      </c>
      <c r="G45" s="6" t="str">
        <f t="shared" si="2"/>
        <v>WEAK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10.9</v>
      </c>
      <c r="C46" s="6">
        <f>TITRES_STAT!D49</f>
        <v>4.9226000000000001</v>
      </c>
      <c r="D46" s="6">
        <f>TITRES_STAT!E49</f>
        <v>0</v>
      </c>
      <c r="E46" s="2">
        <f t="shared" si="0"/>
        <v>1390</v>
      </c>
      <c r="F46" s="6" t="str">
        <f t="shared" si="3"/>
        <v>BEARISH</v>
      </c>
      <c r="G46" s="6" t="str">
        <f t="shared" si="2"/>
        <v>WEAK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10.92</v>
      </c>
      <c r="C47" s="6">
        <f>TITRES_STAT!D50</f>
        <v>4.9316000000000004</v>
      </c>
      <c r="D47" s="6">
        <f>TITRES_STAT!E50</f>
        <v>521</v>
      </c>
      <c r="E47" s="2">
        <f t="shared" si="0"/>
        <v>1911</v>
      </c>
      <c r="F47" s="6" t="str">
        <f t="shared" si="3"/>
        <v>BEARISH</v>
      </c>
      <c r="G47" s="6" t="str">
        <f t="shared" si="2"/>
        <v>WEAK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10.94</v>
      </c>
      <c r="C48" s="6">
        <f>TITRES_STAT!D51</f>
        <v>4.9405999999999999</v>
      </c>
      <c r="D48" s="6">
        <f>TITRES_STAT!E51</f>
        <v>1821</v>
      </c>
      <c r="E48" s="2">
        <f t="shared" si="0"/>
        <v>3732</v>
      </c>
      <c r="F48" s="6" t="str">
        <f t="shared" si="3"/>
        <v>BULLISH</v>
      </c>
      <c r="G48" s="6" t="str">
        <f t="shared" si="2"/>
        <v>STRONG</v>
      </c>
      <c r="H48" s="6" t="str">
        <f t="shared" si="1"/>
        <v>BULLISH DIVERGENCE</v>
      </c>
    </row>
    <row r="49" spans="1:8" ht="13.5" x14ac:dyDescent="0.25">
      <c r="A49" s="3">
        <f>TITRES_STAT!B52</f>
        <v>42074</v>
      </c>
      <c r="B49" s="6">
        <f>TITRES_STAT!C52</f>
        <v>11.01</v>
      </c>
      <c r="C49" s="6">
        <f>TITRES_STAT!D52</f>
        <v>4.9722</v>
      </c>
      <c r="D49" s="6">
        <f>TITRES_STAT!E52</f>
        <v>902</v>
      </c>
      <c r="E49" s="2">
        <f t="shared" si="0"/>
        <v>4634</v>
      </c>
      <c r="F49" s="6" t="str">
        <f t="shared" si="3"/>
        <v>BULLISH</v>
      </c>
      <c r="G49" s="6" t="str">
        <f t="shared" si="2"/>
        <v>STRONG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11.54</v>
      </c>
      <c r="C50" s="6">
        <f>TITRES_STAT!D53</f>
        <v>5.2115999999999998</v>
      </c>
      <c r="D50" s="6">
        <f>TITRES_STAT!E53</f>
        <v>1800</v>
      </c>
      <c r="E50" s="2">
        <f t="shared" si="0"/>
        <v>6434</v>
      </c>
      <c r="F50" s="6" t="str">
        <f t="shared" si="3"/>
        <v>BULLISH</v>
      </c>
      <c r="G50" s="6" t="str">
        <f t="shared" si="2"/>
        <v>STRONG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11.54</v>
      </c>
      <c r="C51" s="6">
        <f>TITRES_STAT!D54</f>
        <v>5.2115999999999998</v>
      </c>
      <c r="D51" s="6">
        <f>TITRES_STAT!E54</f>
        <v>492</v>
      </c>
      <c r="E51" s="2">
        <f t="shared" si="0"/>
        <v>6434</v>
      </c>
      <c r="F51" s="6" t="str">
        <f t="shared" si="3"/>
        <v>BULLISH</v>
      </c>
      <c r="G51" s="6" t="str">
        <f t="shared" si="2"/>
        <v>STRONG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11.78</v>
      </c>
      <c r="C52" s="6">
        <f>TITRES_STAT!D55</f>
        <v>5.32</v>
      </c>
      <c r="D52" s="6">
        <f>TITRES_STAT!E55</f>
        <v>10</v>
      </c>
      <c r="E52" s="2">
        <f t="shared" si="0"/>
        <v>6444</v>
      </c>
      <c r="F52" s="6" t="str">
        <f t="shared" si="3"/>
        <v>BULLISH</v>
      </c>
      <c r="G52" s="6" t="str">
        <f t="shared" si="2"/>
        <v>STRONG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11.78</v>
      </c>
      <c r="C53" s="6">
        <f>TITRES_STAT!D56</f>
        <v>5.32</v>
      </c>
      <c r="D53" s="6">
        <f>TITRES_STAT!E56</f>
        <v>0</v>
      </c>
      <c r="E53" s="2">
        <f t="shared" si="0"/>
        <v>6444</v>
      </c>
      <c r="F53" s="6" t="str">
        <f t="shared" si="3"/>
        <v>BULLISH</v>
      </c>
      <c r="G53" s="6" t="str">
        <f t="shared" si="2"/>
        <v>STRONG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11.78</v>
      </c>
      <c r="C54" s="6">
        <f>TITRES_STAT!D57</f>
        <v>5.32</v>
      </c>
      <c r="D54" s="6">
        <f>TITRES_STAT!E57</f>
        <v>0</v>
      </c>
      <c r="E54" s="2">
        <f t="shared" si="0"/>
        <v>6444</v>
      </c>
      <c r="F54" s="6" t="str">
        <f t="shared" si="3"/>
        <v>BULLISH</v>
      </c>
      <c r="G54" s="6" t="str">
        <f t="shared" si="2"/>
        <v>STRONG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12</v>
      </c>
      <c r="C55" s="6">
        <f>TITRES_STAT!D58</f>
        <v>5.4192999999999998</v>
      </c>
      <c r="D55" s="6">
        <f>TITRES_STAT!E58</f>
        <v>50</v>
      </c>
      <c r="E55" s="2">
        <f t="shared" si="0"/>
        <v>6494</v>
      </c>
      <c r="F55" s="6" t="str">
        <f t="shared" si="3"/>
        <v>BULLISH</v>
      </c>
      <c r="G55" s="6" t="str">
        <f t="shared" si="2"/>
        <v>NEUTRAL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12</v>
      </c>
      <c r="C56" s="6">
        <f>TITRES_STAT!D59</f>
        <v>5.4192999999999998</v>
      </c>
      <c r="D56" s="6">
        <f>TITRES_STAT!E59</f>
        <v>1570</v>
      </c>
      <c r="E56" s="2">
        <f t="shared" si="0"/>
        <v>6494</v>
      </c>
      <c r="F56" s="6" t="str">
        <f t="shared" si="3"/>
        <v>BULLISH</v>
      </c>
      <c r="G56" s="6" t="str">
        <f t="shared" si="2"/>
        <v>NEUTRAL</v>
      </c>
      <c r="H56" s="6" t="str">
        <f t="shared" si="1"/>
        <v>CONFIRMED BULLISH</v>
      </c>
    </row>
    <row r="57" spans="1:8" ht="13.5" x14ac:dyDescent="0.25">
      <c r="A57" s="3">
        <f>TITRES_STAT!B60</f>
        <v>42087</v>
      </c>
      <c r="B57" s="6">
        <f>TITRES_STAT!C60</f>
        <v>12.1</v>
      </c>
      <c r="C57" s="6">
        <f>TITRES_STAT!D60</f>
        <v>5.4645000000000001</v>
      </c>
      <c r="D57" s="6">
        <f>TITRES_STAT!E60</f>
        <v>1140</v>
      </c>
      <c r="E57" s="2">
        <f t="shared" si="0"/>
        <v>7634</v>
      </c>
      <c r="F57" s="6" t="str">
        <f t="shared" si="3"/>
        <v>BULLISH</v>
      </c>
      <c r="G57" s="6" t="str">
        <f t="shared" si="2"/>
        <v>STRONG</v>
      </c>
      <c r="H57" s="6" t="str">
        <f t="shared" si="1"/>
        <v>CONFIRMED BULLISH</v>
      </c>
    </row>
    <row r="58" spans="1:8" ht="13.5" x14ac:dyDescent="0.25">
      <c r="A58" s="3">
        <f>TITRES_STAT!B61</f>
        <v>42088</v>
      </c>
      <c r="B58" s="6">
        <f>TITRES_STAT!C61</f>
        <v>12.29</v>
      </c>
      <c r="C58" s="6">
        <f>TITRES_STAT!D61</f>
        <v>5.5503</v>
      </c>
      <c r="D58" s="6">
        <f>TITRES_STAT!E61</f>
        <v>287</v>
      </c>
      <c r="E58" s="2">
        <f t="shared" si="0"/>
        <v>7921</v>
      </c>
      <c r="F58" s="6" t="str">
        <f t="shared" si="3"/>
        <v>BULLISH</v>
      </c>
      <c r="G58" s="6" t="str">
        <f t="shared" si="2"/>
        <v>STRONG</v>
      </c>
      <c r="H58" s="6" t="str">
        <f t="shared" si="1"/>
        <v>CONFIRMED BULLISH</v>
      </c>
    </row>
    <row r="59" spans="1:8" ht="13.5" x14ac:dyDescent="0.25">
      <c r="A59" s="3">
        <f>TITRES_STAT!B62</f>
        <v>42089</v>
      </c>
      <c r="B59" s="6">
        <f>TITRES_STAT!C62</f>
        <v>12.28</v>
      </c>
      <c r="C59" s="6">
        <f>TITRES_STAT!D62</f>
        <v>5.5457999999999998</v>
      </c>
      <c r="D59" s="6">
        <f>TITRES_STAT!E62</f>
        <v>100</v>
      </c>
      <c r="E59" s="2">
        <f t="shared" si="0"/>
        <v>7821</v>
      </c>
      <c r="F59" s="6" t="str">
        <f t="shared" si="3"/>
        <v>BULLISH</v>
      </c>
      <c r="G59" s="6" t="str">
        <f t="shared" si="2"/>
        <v>STRONG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12.28</v>
      </c>
      <c r="C60" s="6">
        <f>TITRES_STAT!D63</f>
        <v>5.5457999999999998</v>
      </c>
      <c r="D60" s="6">
        <f>TITRES_STAT!E63</f>
        <v>560</v>
      </c>
      <c r="E60" s="2">
        <f t="shared" si="0"/>
        <v>7821</v>
      </c>
      <c r="F60" s="6" t="str">
        <f t="shared" si="3"/>
        <v>BULLISH</v>
      </c>
      <c r="G60" s="6" t="str">
        <f t="shared" si="2"/>
        <v>STRONG</v>
      </c>
      <c r="H60" s="6" t="str">
        <f t="shared" si="1"/>
        <v>CONFIRMED BULLISH</v>
      </c>
    </row>
    <row r="61" spans="1:8" ht="13.5" x14ac:dyDescent="0.25">
      <c r="A61" s="3">
        <f>TITRES_STAT!B64</f>
        <v>42093</v>
      </c>
      <c r="B61" s="6">
        <f>TITRES_STAT!C64</f>
        <v>12.47</v>
      </c>
      <c r="C61" s="6">
        <f>TITRES_STAT!D64</f>
        <v>5.6315999999999997</v>
      </c>
      <c r="D61" s="6">
        <f>TITRES_STAT!E64</f>
        <v>2895</v>
      </c>
      <c r="E61" s="2">
        <f t="shared" si="0"/>
        <v>10716</v>
      </c>
      <c r="F61" s="6" t="str">
        <f t="shared" si="3"/>
        <v>BULLISH</v>
      </c>
      <c r="G61" s="6" t="str">
        <f t="shared" si="2"/>
        <v>STRONG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12.1</v>
      </c>
      <c r="C62" s="6">
        <f>TITRES_STAT!D65</f>
        <v>5.4645000000000001</v>
      </c>
      <c r="D62" s="6">
        <f>TITRES_STAT!E65</f>
        <v>0</v>
      </c>
      <c r="E62" s="2">
        <f t="shared" si="0"/>
        <v>10716</v>
      </c>
      <c r="F62" s="6" t="str">
        <f t="shared" si="3"/>
        <v>BULLISH</v>
      </c>
      <c r="G62" s="6" t="str">
        <f t="shared" si="2"/>
        <v>STRONG</v>
      </c>
      <c r="H62" s="6" t="str">
        <f t="shared" si="1"/>
        <v>NEUTRAL</v>
      </c>
    </row>
    <row r="63" spans="1:8" ht="13.5" x14ac:dyDescent="0.25">
      <c r="A63" s="3">
        <f>TITRES_STAT!B66</f>
        <v>42095</v>
      </c>
      <c r="B63" s="6">
        <f>TITRES_STAT!C66</f>
        <v>12.49</v>
      </c>
      <c r="C63" s="6">
        <f>TITRES_STAT!D66</f>
        <v>5.6406000000000001</v>
      </c>
      <c r="D63" s="6">
        <f>TITRES_STAT!E66</f>
        <v>200</v>
      </c>
      <c r="E63" s="2">
        <f t="shared" si="0"/>
        <v>10916</v>
      </c>
      <c r="F63" s="6" t="str">
        <f t="shared" si="3"/>
        <v>BULLISH</v>
      </c>
      <c r="G63" s="6" t="str">
        <f t="shared" si="2"/>
        <v>STRONG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12.49</v>
      </c>
      <c r="C64" s="6">
        <f>TITRES_STAT!D67</f>
        <v>5.6406000000000001</v>
      </c>
      <c r="D64" s="6">
        <f>TITRES_STAT!E67</f>
        <v>0</v>
      </c>
      <c r="E64" s="2">
        <f t="shared" si="0"/>
        <v>10916</v>
      </c>
      <c r="F64" s="6" t="str">
        <f t="shared" si="3"/>
        <v>BULLISH</v>
      </c>
      <c r="G64" s="6" t="str">
        <f t="shared" si="2"/>
        <v>STRONG</v>
      </c>
      <c r="H64" s="6" t="str">
        <f t="shared" si="1"/>
        <v>CONFIRMED BULLISH</v>
      </c>
    </row>
    <row r="65" spans="1:8" ht="13.5" x14ac:dyDescent="0.25">
      <c r="A65" s="3">
        <f>TITRES_STAT!B68</f>
        <v>42097</v>
      </c>
      <c r="B65" s="6">
        <f>TITRES_STAT!C68</f>
        <v>12.48</v>
      </c>
      <c r="C65" s="6">
        <f>TITRES_STAT!D68</f>
        <v>5.6360999999999999</v>
      </c>
      <c r="D65" s="6">
        <f>TITRES_STAT!E68</f>
        <v>1671</v>
      </c>
      <c r="E65" s="2">
        <f t="shared" si="0"/>
        <v>9245</v>
      </c>
      <c r="F65" s="6" t="str">
        <f t="shared" si="3"/>
        <v>BULLISH</v>
      </c>
      <c r="G65" s="6" t="str">
        <f t="shared" si="2"/>
        <v>STRONG</v>
      </c>
      <c r="H65" s="6" t="str">
        <f t="shared" si="1"/>
        <v>CONFIRMED BULLISH</v>
      </c>
    </row>
    <row r="66" spans="1:8" ht="13.5" x14ac:dyDescent="0.25">
      <c r="A66" s="3">
        <f>TITRES_STAT!B69</f>
        <v>42100</v>
      </c>
      <c r="B66" s="6">
        <f>TITRES_STAT!C69</f>
        <v>12.47</v>
      </c>
      <c r="C66" s="6">
        <f>TITRES_STAT!D69</f>
        <v>5.6315999999999997</v>
      </c>
      <c r="D66" s="6">
        <f>TITRES_STAT!E69</f>
        <v>800</v>
      </c>
      <c r="E66" s="2">
        <f t="shared" si="0"/>
        <v>8445</v>
      </c>
      <c r="F66" s="6" t="str">
        <f t="shared" si="3"/>
        <v>BEARISH</v>
      </c>
      <c r="G66" s="6" t="str">
        <f t="shared" si="2"/>
        <v>WEAK</v>
      </c>
      <c r="H66" s="6" t="str">
        <f t="shared" si="1"/>
        <v>NEUTRAL</v>
      </c>
    </row>
    <row r="67" spans="1:8" ht="13.5" x14ac:dyDescent="0.25">
      <c r="A67" s="3">
        <f>TITRES_STAT!B70</f>
        <v>42101</v>
      </c>
      <c r="B67" s="6">
        <f>TITRES_STAT!C70</f>
        <v>12.46</v>
      </c>
      <c r="C67" s="6">
        <f>TITRES_STAT!D70</f>
        <v>5.6271000000000004</v>
      </c>
      <c r="D67" s="6">
        <f>TITRES_STAT!E70</f>
        <v>791</v>
      </c>
      <c r="E67" s="2">
        <f t="shared" si="0"/>
        <v>7654</v>
      </c>
      <c r="F67" s="6" t="str">
        <f t="shared" si="3"/>
        <v>BEARISH</v>
      </c>
      <c r="G67" s="6" t="str">
        <f t="shared" si="2"/>
        <v>WEAK</v>
      </c>
      <c r="H67" s="6" t="str">
        <f t="shared" si="1"/>
        <v>BEARISH DIVERGENCE</v>
      </c>
    </row>
    <row r="68" spans="1:8" ht="13.5" x14ac:dyDescent="0.25">
      <c r="A68" s="3">
        <f>TITRES_STAT!B71</f>
        <v>42102</v>
      </c>
      <c r="B68" s="6">
        <f>TITRES_STAT!C71</f>
        <v>12.46</v>
      </c>
      <c r="C68" s="6">
        <f>TITRES_STAT!D71</f>
        <v>5.6271000000000004</v>
      </c>
      <c r="D68" s="6">
        <f>TITRES_STAT!E71</f>
        <v>0</v>
      </c>
      <c r="E68" s="2">
        <f t="shared" ref="E68:E131" si="4">IF(B68&gt;B67, E67+D68, IF(B68&lt;B67, E67-D68, E67))</f>
        <v>7654</v>
      </c>
      <c r="F68" s="6" t="str">
        <f t="shared" si="3"/>
        <v>BEARISH</v>
      </c>
      <c r="G68" s="6" t="str">
        <f t="shared" si="2"/>
        <v>WEAK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12.1</v>
      </c>
      <c r="C69" s="6">
        <f>TITRES_STAT!D72</f>
        <v>5.4645000000000001</v>
      </c>
      <c r="D69" s="6">
        <f>TITRES_STAT!E72</f>
        <v>200</v>
      </c>
      <c r="E69" s="2">
        <f t="shared" si="4"/>
        <v>7454</v>
      </c>
      <c r="F69" s="6" t="str">
        <f t="shared" si="3"/>
        <v>BEARISH</v>
      </c>
      <c r="G69" s="6" t="str">
        <f t="shared" si="2"/>
        <v>WEAK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12.2</v>
      </c>
      <c r="C70" s="6">
        <f>TITRES_STAT!D73</f>
        <v>5.5096999999999996</v>
      </c>
      <c r="D70" s="6">
        <f>TITRES_STAT!E73</f>
        <v>121</v>
      </c>
      <c r="E70" s="2">
        <f t="shared" si="4"/>
        <v>7575</v>
      </c>
      <c r="F70" s="6" t="str">
        <f t="shared" si="3"/>
        <v>BEARISH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12.2</v>
      </c>
      <c r="C71" s="6">
        <f>TITRES_STAT!D74</f>
        <v>5.5096999999999996</v>
      </c>
      <c r="D71" s="6">
        <f>TITRES_STAT!E74</f>
        <v>1200</v>
      </c>
      <c r="E71" s="2">
        <f t="shared" si="4"/>
        <v>7575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12.56</v>
      </c>
      <c r="C72" s="6">
        <f>TITRES_STAT!D75</f>
        <v>5.6722000000000001</v>
      </c>
      <c r="D72" s="6">
        <f>TITRES_STAT!E75</f>
        <v>646</v>
      </c>
      <c r="E72" s="2">
        <f t="shared" si="4"/>
        <v>8221</v>
      </c>
      <c r="F72" s="6" t="str">
        <f t="shared" ref="F72:F135" si="7">IF(E72&gt;E67,"BULLISH",IF(E72&lt;E67,"BEARISH","NEUTRAL"))</f>
        <v>BULLISH</v>
      </c>
      <c r="G72" s="6" t="str">
        <f t="shared" si="6"/>
        <v>STRONG</v>
      </c>
      <c r="H72" s="6" t="str">
        <f t="shared" si="5"/>
        <v>CONFIRMED BULLISH</v>
      </c>
    </row>
    <row r="73" spans="1:8" ht="13.5" x14ac:dyDescent="0.25">
      <c r="A73" s="3">
        <f>TITRES_STAT!B76</f>
        <v>42110</v>
      </c>
      <c r="B73" s="6">
        <f>TITRES_STAT!C76</f>
        <v>12.56</v>
      </c>
      <c r="C73" s="6">
        <f>TITRES_STAT!D76</f>
        <v>5.6722000000000001</v>
      </c>
      <c r="D73" s="6">
        <f>TITRES_STAT!E76</f>
        <v>0</v>
      </c>
      <c r="E73" s="2">
        <f t="shared" si="4"/>
        <v>8221</v>
      </c>
      <c r="F73" s="6" t="str">
        <f t="shared" si="7"/>
        <v>BULLISH</v>
      </c>
      <c r="G73" s="6" t="str">
        <f t="shared" si="6"/>
        <v>STRONG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12.61</v>
      </c>
      <c r="C74" s="6">
        <f>TITRES_STAT!D77</f>
        <v>5.6947999999999999</v>
      </c>
      <c r="D74" s="6">
        <f>TITRES_STAT!E77</f>
        <v>2</v>
      </c>
      <c r="E74" s="2">
        <f t="shared" si="4"/>
        <v>8223</v>
      </c>
      <c r="F74" s="6" t="str">
        <f t="shared" si="7"/>
        <v>BULLISH</v>
      </c>
      <c r="G74" s="6" t="str">
        <f t="shared" si="6"/>
        <v>STRONG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12.61</v>
      </c>
      <c r="C75" s="6">
        <f>TITRES_STAT!D78</f>
        <v>5.6947999999999999</v>
      </c>
      <c r="D75" s="6">
        <f>TITRES_STAT!E78</f>
        <v>13</v>
      </c>
      <c r="E75" s="2">
        <f t="shared" si="4"/>
        <v>8223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12.61</v>
      </c>
      <c r="C76" s="6">
        <f>TITRES_STAT!D79</f>
        <v>5.6947999999999999</v>
      </c>
      <c r="D76" s="6">
        <f>TITRES_STAT!E79</f>
        <v>71</v>
      </c>
      <c r="E76" s="2">
        <f t="shared" si="4"/>
        <v>8223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12.75</v>
      </c>
      <c r="C77" s="6">
        <f>TITRES_STAT!D80</f>
        <v>5.758</v>
      </c>
      <c r="D77" s="6">
        <f>TITRES_STAT!E80</f>
        <v>10</v>
      </c>
      <c r="E77" s="2">
        <f t="shared" si="4"/>
        <v>8233</v>
      </c>
      <c r="F77" s="6" t="str">
        <f t="shared" si="7"/>
        <v>BULLISH</v>
      </c>
      <c r="G77" s="6" t="str">
        <f t="shared" si="6"/>
        <v>NEUTRAL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12.75</v>
      </c>
      <c r="C78" s="6">
        <f>TITRES_STAT!D81</f>
        <v>5.758</v>
      </c>
      <c r="D78" s="6">
        <f>TITRES_STAT!E81</f>
        <v>0</v>
      </c>
      <c r="E78" s="2">
        <f t="shared" si="4"/>
        <v>8233</v>
      </c>
      <c r="F78" s="6" t="str">
        <f t="shared" si="7"/>
        <v>BULLISH</v>
      </c>
      <c r="G78" s="6" t="str">
        <f t="shared" si="6"/>
        <v>NEUTRAL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12.75</v>
      </c>
      <c r="C79" s="6">
        <f>TITRES_STAT!D82</f>
        <v>5.758</v>
      </c>
      <c r="D79" s="6">
        <f>TITRES_STAT!E82</f>
        <v>0</v>
      </c>
      <c r="E79" s="2">
        <f t="shared" si="4"/>
        <v>8233</v>
      </c>
      <c r="F79" s="6" t="str">
        <f t="shared" si="7"/>
        <v>BULLISH</v>
      </c>
      <c r="G79" s="6" t="str">
        <f t="shared" si="6"/>
        <v>NEUTRAL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12.75</v>
      </c>
      <c r="C80" s="6">
        <f>TITRES_STAT!D83</f>
        <v>5.758</v>
      </c>
      <c r="D80" s="6">
        <f>TITRES_STAT!E83</f>
        <v>0</v>
      </c>
      <c r="E80" s="2">
        <f t="shared" si="4"/>
        <v>8233</v>
      </c>
      <c r="F80" s="6" t="str">
        <f t="shared" si="7"/>
        <v>BULLISH</v>
      </c>
      <c r="G80" s="6" t="str">
        <f t="shared" si="6"/>
        <v>NEUTRAL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12.75</v>
      </c>
      <c r="C81" s="6">
        <f>TITRES_STAT!D84</f>
        <v>5.758</v>
      </c>
      <c r="D81" s="6">
        <f>TITRES_STAT!E84</f>
        <v>0</v>
      </c>
      <c r="E81" s="2">
        <f t="shared" si="4"/>
        <v>8233</v>
      </c>
      <c r="F81" s="6" t="str">
        <f t="shared" si="7"/>
        <v>BULLISH</v>
      </c>
      <c r="G81" s="6" t="str">
        <f t="shared" si="6"/>
        <v>NEUTRAL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12.75</v>
      </c>
      <c r="C82" s="6">
        <f>TITRES_STAT!D85</f>
        <v>5.758</v>
      </c>
      <c r="D82" s="6">
        <f>TITRES_STAT!E85</f>
        <v>0</v>
      </c>
      <c r="E82" s="2">
        <f t="shared" si="4"/>
        <v>8233</v>
      </c>
      <c r="F82" s="6" t="str">
        <f t="shared" si="7"/>
        <v>NEUTRAL</v>
      </c>
      <c r="G82" s="6" t="str">
        <f t="shared" si="6"/>
        <v>NEUTRAL</v>
      </c>
      <c r="H82" s="6" t="str">
        <f t="shared" si="5"/>
        <v>NEUTRAL</v>
      </c>
    </row>
    <row r="83" spans="1:8" ht="13.5" x14ac:dyDescent="0.25">
      <c r="A83" s="3">
        <f>TITRES_STAT!B86</f>
        <v>42124</v>
      </c>
      <c r="B83" s="6">
        <f>TITRES_STAT!C86</f>
        <v>12.75</v>
      </c>
      <c r="C83" s="6">
        <f>TITRES_STAT!D86</f>
        <v>5.758</v>
      </c>
      <c r="D83" s="6">
        <f>TITRES_STAT!E86</f>
        <v>769</v>
      </c>
      <c r="E83" s="2">
        <f t="shared" si="4"/>
        <v>8233</v>
      </c>
      <c r="F83" s="6" t="str">
        <f t="shared" si="7"/>
        <v>NEUTRAL</v>
      </c>
      <c r="G83" s="6" t="str">
        <f t="shared" si="6"/>
        <v>NEUTRAL</v>
      </c>
      <c r="H83" s="6" t="str">
        <f t="shared" si="5"/>
        <v>NEUTRAL</v>
      </c>
    </row>
    <row r="84" spans="1:8" ht="13.5" x14ac:dyDescent="0.25">
      <c r="A84" s="3">
        <f>TITRES_STAT!B87</f>
        <v>42128</v>
      </c>
      <c r="B84" s="6">
        <f>TITRES_STAT!C87</f>
        <v>12.38</v>
      </c>
      <c r="C84" s="6">
        <f>TITRES_STAT!D87</f>
        <v>5.5909000000000004</v>
      </c>
      <c r="D84" s="6">
        <f>TITRES_STAT!E87</f>
        <v>249</v>
      </c>
      <c r="E84" s="2">
        <f t="shared" si="4"/>
        <v>7984</v>
      </c>
      <c r="F84" s="6" t="str">
        <f t="shared" si="7"/>
        <v>BEARISH</v>
      </c>
      <c r="G84" s="6" t="str">
        <f t="shared" si="6"/>
        <v>WEAK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12.38</v>
      </c>
      <c r="C85" s="6">
        <f>TITRES_STAT!D88</f>
        <v>5.5909000000000004</v>
      </c>
      <c r="D85" s="6">
        <f>TITRES_STAT!E88</f>
        <v>210</v>
      </c>
      <c r="E85" s="2">
        <f t="shared" si="4"/>
        <v>7984</v>
      </c>
      <c r="F85" s="6" t="str">
        <f t="shared" si="7"/>
        <v>BEARISH</v>
      </c>
      <c r="G85" s="6" t="str">
        <f t="shared" si="6"/>
        <v>WEAK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12.6</v>
      </c>
      <c r="C86" s="6">
        <f>TITRES_STAT!D89</f>
        <v>5.6902999999999997</v>
      </c>
      <c r="D86" s="6">
        <f>TITRES_STAT!E89</f>
        <v>200</v>
      </c>
      <c r="E86" s="2">
        <f t="shared" si="4"/>
        <v>8184</v>
      </c>
      <c r="F86" s="6" t="str">
        <f t="shared" si="7"/>
        <v>BEARISH</v>
      </c>
      <c r="G86" s="6" t="str">
        <f t="shared" si="6"/>
        <v>NEUTRAL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12.6</v>
      </c>
      <c r="C87" s="6">
        <f>TITRES_STAT!D90</f>
        <v>5.6902999999999997</v>
      </c>
      <c r="D87" s="6">
        <f>TITRES_STAT!E90</f>
        <v>0</v>
      </c>
      <c r="E87" s="2">
        <f t="shared" si="4"/>
        <v>8184</v>
      </c>
      <c r="F87" s="6" t="str">
        <f t="shared" si="7"/>
        <v>BEARISH</v>
      </c>
      <c r="G87" s="6" t="str">
        <f t="shared" si="6"/>
        <v>NEUTRAL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12.7</v>
      </c>
      <c r="C88" s="6">
        <f>TITRES_STAT!D91</f>
        <v>5.7355</v>
      </c>
      <c r="D88" s="6">
        <f>TITRES_STAT!E91</f>
        <v>330</v>
      </c>
      <c r="E88" s="2">
        <f t="shared" si="4"/>
        <v>8514</v>
      </c>
      <c r="F88" s="6" t="str">
        <f t="shared" si="7"/>
        <v>BULLISH</v>
      </c>
      <c r="G88" s="6" t="str">
        <f t="shared" si="6"/>
        <v>STRONG</v>
      </c>
      <c r="H88" s="6" t="str">
        <f t="shared" si="5"/>
        <v>BULLISH DIVERGENCE</v>
      </c>
    </row>
    <row r="89" spans="1:8" ht="13.5" x14ac:dyDescent="0.25">
      <c r="A89" s="3">
        <f>TITRES_STAT!B92</f>
        <v>42135</v>
      </c>
      <c r="B89" s="6">
        <f>TITRES_STAT!C92</f>
        <v>12.7</v>
      </c>
      <c r="C89" s="6">
        <f>TITRES_STAT!D92</f>
        <v>5.7355</v>
      </c>
      <c r="D89" s="6">
        <f>TITRES_STAT!E92</f>
        <v>0</v>
      </c>
      <c r="E89" s="2">
        <f t="shared" si="4"/>
        <v>8514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12.7</v>
      </c>
      <c r="C90" s="6">
        <f>TITRES_STAT!D93</f>
        <v>5.7355</v>
      </c>
      <c r="D90" s="6">
        <f>TITRES_STAT!E93</f>
        <v>0</v>
      </c>
      <c r="E90" s="2">
        <f t="shared" si="4"/>
        <v>8514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12.32</v>
      </c>
      <c r="C91" s="6">
        <f>TITRES_STAT!D94</f>
        <v>5.5637999999999996</v>
      </c>
      <c r="D91" s="6">
        <f>TITRES_STAT!E94</f>
        <v>700</v>
      </c>
      <c r="E91" s="2">
        <f t="shared" si="4"/>
        <v>7814</v>
      </c>
      <c r="F91" s="6" t="str">
        <f t="shared" si="7"/>
        <v>BEARISH</v>
      </c>
      <c r="G91" s="6" t="str">
        <f t="shared" si="6"/>
        <v>WEAK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12.57</v>
      </c>
      <c r="C92" s="6">
        <f>TITRES_STAT!D95</f>
        <v>5.6768000000000001</v>
      </c>
      <c r="D92" s="6">
        <f>TITRES_STAT!E95</f>
        <v>131</v>
      </c>
      <c r="E92" s="2">
        <f t="shared" si="4"/>
        <v>7945</v>
      </c>
      <c r="F92" s="6" t="str">
        <f t="shared" si="7"/>
        <v>BEARISH</v>
      </c>
      <c r="G92" s="6" t="str">
        <f t="shared" si="6"/>
        <v>WEAK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12.57</v>
      </c>
      <c r="C93" s="6">
        <f>TITRES_STAT!D96</f>
        <v>5.6768000000000001</v>
      </c>
      <c r="D93" s="6">
        <f>TITRES_STAT!E96</f>
        <v>0</v>
      </c>
      <c r="E93" s="2">
        <f t="shared" si="4"/>
        <v>7945</v>
      </c>
      <c r="F93" s="6" t="str">
        <f t="shared" si="7"/>
        <v>BEARISH</v>
      </c>
      <c r="G93" s="6" t="str">
        <f t="shared" si="6"/>
        <v>WEAK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12.57</v>
      </c>
      <c r="C94" s="6">
        <f>TITRES_STAT!D97</f>
        <v>5.6768000000000001</v>
      </c>
      <c r="D94" s="6">
        <f>TITRES_STAT!E97</f>
        <v>269</v>
      </c>
      <c r="E94" s="2">
        <f t="shared" si="4"/>
        <v>7945</v>
      </c>
      <c r="F94" s="6" t="str">
        <f t="shared" si="7"/>
        <v>BEARISH</v>
      </c>
      <c r="G94" s="6" t="str">
        <f t="shared" si="6"/>
        <v>WEAK</v>
      </c>
      <c r="H94" s="6" t="str">
        <f t="shared" si="5"/>
        <v>CONFIRMED BEARISH</v>
      </c>
    </row>
    <row r="95" spans="1:8" ht="13.5" x14ac:dyDescent="0.25">
      <c r="A95" s="3">
        <f>TITRES_STAT!B98</f>
        <v>42143</v>
      </c>
      <c r="B95" s="6">
        <f>TITRES_STAT!C98</f>
        <v>12.57</v>
      </c>
      <c r="C95" s="6">
        <f>TITRES_STAT!D98</f>
        <v>5.6768000000000001</v>
      </c>
      <c r="D95" s="6">
        <f>TITRES_STAT!E98</f>
        <v>90</v>
      </c>
      <c r="E95" s="2">
        <f t="shared" si="4"/>
        <v>7945</v>
      </c>
      <c r="F95" s="6" t="str">
        <f t="shared" si="7"/>
        <v>BEARISH</v>
      </c>
      <c r="G95" s="6" t="str">
        <f t="shared" si="6"/>
        <v>WEAK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12.57</v>
      </c>
      <c r="C96" s="6">
        <f>TITRES_STAT!D99</f>
        <v>5.6768000000000001</v>
      </c>
      <c r="D96" s="6">
        <f>TITRES_STAT!E99</f>
        <v>0</v>
      </c>
      <c r="E96" s="2">
        <f t="shared" si="4"/>
        <v>7945</v>
      </c>
      <c r="F96" s="6" t="str">
        <f t="shared" si="7"/>
        <v>BULLISH</v>
      </c>
      <c r="G96" s="6" t="str">
        <f t="shared" si="6"/>
        <v>NEUTRAL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12.55</v>
      </c>
      <c r="C97" s="6">
        <f>TITRES_STAT!D100</f>
        <v>5.6677</v>
      </c>
      <c r="D97" s="6">
        <f>TITRES_STAT!E100</f>
        <v>1488</v>
      </c>
      <c r="E97" s="2">
        <f t="shared" si="4"/>
        <v>6457</v>
      </c>
      <c r="F97" s="6" t="str">
        <f t="shared" si="7"/>
        <v>BEARISH</v>
      </c>
      <c r="G97" s="6" t="str">
        <f t="shared" si="6"/>
        <v>WEAK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12.54</v>
      </c>
      <c r="C98" s="6">
        <f>TITRES_STAT!D101</f>
        <v>5.6631999999999998</v>
      </c>
      <c r="D98" s="6">
        <f>TITRES_STAT!E101</f>
        <v>50</v>
      </c>
      <c r="E98" s="2">
        <f t="shared" si="4"/>
        <v>6407</v>
      </c>
      <c r="F98" s="6" t="str">
        <f t="shared" si="7"/>
        <v>BEARISH</v>
      </c>
      <c r="G98" s="6" t="str">
        <f t="shared" si="6"/>
        <v>WEAK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12.56</v>
      </c>
      <c r="C99" s="6">
        <f>TITRES_STAT!D102</f>
        <v>5.6722000000000001</v>
      </c>
      <c r="D99" s="6">
        <f>TITRES_STAT!E102</f>
        <v>100</v>
      </c>
      <c r="E99" s="2">
        <f t="shared" si="4"/>
        <v>6507</v>
      </c>
      <c r="F99" s="6" t="str">
        <f t="shared" si="7"/>
        <v>BEARISH</v>
      </c>
      <c r="G99" s="6" t="str">
        <f t="shared" si="6"/>
        <v>WEAK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12.56</v>
      </c>
      <c r="C100" s="6">
        <f>TITRES_STAT!D103</f>
        <v>5.6722000000000001</v>
      </c>
      <c r="D100" s="6">
        <f>TITRES_STAT!E103</f>
        <v>0</v>
      </c>
      <c r="E100" s="2">
        <f t="shared" si="4"/>
        <v>6507</v>
      </c>
      <c r="F100" s="6" t="str">
        <f t="shared" si="7"/>
        <v>BEARISH</v>
      </c>
      <c r="G100" s="6" t="str">
        <f t="shared" si="6"/>
        <v>WEAK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12.56</v>
      </c>
      <c r="C101" s="6">
        <f>TITRES_STAT!D104</f>
        <v>5.6722000000000001</v>
      </c>
      <c r="D101" s="6">
        <f>TITRES_STAT!E104</f>
        <v>0</v>
      </c>
      <c r="E101" s="2">
        <f t="shared" si="4"/>
        <v>6507</v>
      </c>
      <c r="F101" s="6" t="str">
        <f t="shared" si="7"/>
        <v>BEARISH</v>
      </c>
      <c r="G101" s="6" t="str">
        <f t="shared" si="6"/>
        <v>WEAK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12.57</v>
      </c>
      <c r="C102" s="6">
        <f>TITRES_STAT!D105</f>
        <v>5.6768000000000001</v>
      </c>
      <c r="D102" s="6">
        <f>TITRES_STAT!E105</f>
        <v>478</v>
      </c>
      <c r="E102" s="2">
        <f t="shared" si="4"/>
        <v>6985</v>
      </c>
      <c r="F102" s="6" t="str">
        <f t="shared" si="7"/>
        <v>BULLISH</v>
      </c>
      <c r="G102" s="6" t="str">
        <f t="shared" si="6"/>
        <v>STRONG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12.57</v>
      </c>
      <c r="C103" s="6">
        <f>TITRES_STAT!D106</f>
        <v>5.6768000000000001</v>
      </c>
      <c r="D103" s="6">
        <f>TITRES_STAT!E106</f>
        <v>0</v>
      </c>
      <c r="E103" s="2">
        <f t="shared" si="4"/>
        <v>6985</v>
      </c>
      <c r="F103" s="6" t="str">
        <f t="shared" si="7"/>
        <v>BULLISH</v>
      </c>
      <c r="G103" s="6" t="str">
        <f t="shared" si="6"/>
        <v>STRONG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12.57</v>
      </c>
      <c r="C104" s="6">
        <f>TITRES_STAT!D107</f>
        <v>5.6768000000000001</v>
      </c>
      <c r="D104" s="6">
        <f>TITRES_STAT!E107</f>
        <v>0</v>
      </c>
      <c r="E104" s="2">
        <f t="shared" si="4"/>
        <v>6985</v>
      </c>
      <c r="F104" s="6" t="str">
        <f t="shared" si="7"/>
        <v>BULLISH</v>
      </c>
      <c r="G104" s="6" t="str">
        <f t="shared" si="6"/>
        <v>STRONG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12.57</v>
      </c>
      <c r="C105" s="6">
        <f>TITRES_STAT!D108</f>
        <v>5.6768000000000001</v>
      </c>
      <c r="D105" s="6">
        <f>TITRES_STAT!E108</f>
        <v>0</v>
      </c>
      <c r="E105" s="2">
        <f t="shared" si="4"/>
        <v>6985</v>
      </c>
      <c r="F105" s="6" t="str">
        <f t="shared" si="7"/>
        <v>BULLISH</v>
      </c>
      <c r="G105" s="6" t="str">
        <f t="shared" si="6"/>
        <v>STRONG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12.6</v>
      </c>
      <c r="C106" s="6">
        <f>TITRES_STAT!D109</f>
        <v>5.6902999999999997</v>
      </c>
      <c r="D106" s="6">
        <f>TITRES_STAT!E109</f>
        <v>704</v>
      </c>
      <c r="E106" s="2">
        <f t="shared" si="4"/>
        <v>7689</v>
      </c>
      <c r="F106" s="6" t="str">
        <f t="shared" si="7"/>
        <v>BULLISH</v>
      </c>
      <c r="G106" s="6" t="str">
        <f t="shared" si="6"/>
        <v>STRONG</v>
      </c>
      <c r="H106" s="6" t="str">
        <f t="shared" si="5"/>
        <v>CONFIRMED BULLISH</v>
      </c>
    </row>
    <row r="107" spans="1:8" ht="13.5" x14ac:dyDescent="0.25">
      <c r="A107" s="3">
        <f>TITRES_STAT!B110</f>
        <v>42159</v>
      </c>
      <c r="B107" s="6">
        <f>TITRES_STAT!C110</f>
        <v>12.5</v>
      </c>
      <c r="C107" s="6">
        <f>TITRES_STAT!D110</f>
        <v>5.6451000000000002</v>
      </c>
      <c r="D107" s="6">
        <f>TITRES_STAT!E110</f>
        <v>485</v>
      </c>
      <c r="E107" s="2">
        <f t="shared" si="4"/>
        <v>7204</v>
      </c>
      <c r="F107" s="6" t="str">
        <f t="shared" si="7"/>
        <v>BULLISH</v>
      </c>
      <c r="G107" s="6" t="str">
        <f t="shared" si="6"/>
        <v>STRONG</v>
      </c>
      <c r="H107" s="6" t="str">
        <f t="shared" si="5"/>
        <v>BULLISH DIVERGENCE</v>
      </c>
    </row>
    <row r="108" spans="1:8" ht="13.5" x14ac:dyDescent="0.25">
      <c r="A108" s="3">
        <f>TITRES_STAT!B111</f>
        <v>42160</v>
      </c>
      <c r="B108" s="6">
        <f>TITRES_STAT!C111</f>
        <v>12.5</v>
      </c>
      <c r="C108" s="6">
        <f>TITRES_STAT!D111</f>
        <v>5.6451000000000002</v>
      </c>
      <c r="D108" s="6">
        <f>TITRES_STAT!E111</f>
        <v>1232</v>
      </c>
      <c r="E108" s="2">
        <f t="shared" si="4"/>
        <v>7204</v>
      </c>
      <c r="F108" s="6" t="str">
        <f t="shared" si="7"/>
        <v>BULLISH</v>
      </c>
      <c r="G108" s="6" t="str">
        <f t="shared" si="6"/>
        <v>STRONG</v>
      </c>
      <c r="H108" s="6" t="str">
        <f t="shared" si="5"/>
        <v>BULLISH DIVERGENCE</v>
      </c>
    </row>
    <row r="109" spans="1:8" ht="13.5" x14ac:dyDescent="0.25">
      <c r="A109" s="3">
        <f>TITRES_STAT!B112</f>
        <v>42163</v>
      </c>
      <c r="B109" s="6">
        <f>TITRES_STAT!C112</f>
        <v>12.5</v>
      </c>
      <c r="C109" s="6">
        <f>TITRES_STAT!D112</f>
        <v>5.6451000000000002</v>
      </c>
      <c r="D109" s="6">
        <f>TITRES_STAT!E112</f>
        <v>767</v>
      </c>
      <c r="E109" s="2">
        <f t="shared" si="4"/>
        <v>7204</v>
      </c>
      <c r="F109" s="6" t="str">
        <f t="shared" si="7"/>
        <v>BULLISH</v>
      </c>
      <c r="G109" s="6" t="str">
        <f t="shared" si="6"/>
        <v>STRONG</v>
      </c>
      <c r="H109" s="6" t="str">
        <f t="shared" si="5"/>
        <v>BULLISH DIVERGENCE</v>
      </c>
    </row>
    <row r="110" spans="1:8" ht="13.5" x14ac:dyDescent="0.25">
      <c r="A110" s="3">
        <f>TITRES_STAT!B113</f>
        <v>42164</v>
      </c>
      <c r="B110" s="6">
        <f>TITRES_STAT!C113</f>
        <v>12.5</v>
      </c>
      <c r="C110" s="6">
        <f>TITRES_STAT!D113</f>
        <v>5.6451000000000002</v>
      </c>
      <c r="D110" s="6">
        <f>TITRES_STAT!E113</f>
        <v>202</v>
      </c>
      <c r="E110" s="2">
        <f t="shared" si="4"/>
        <v>7204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BULLISH DIVERGENCE</v>
      </c>
    </row>
    <row r="111" spans="1:8" ht="13.5" x14ac:dyDescent="0.25">
      <c r="A111" s="3">
        <f>TITRES_STAT!B114</f>
        <v>42165</v>
      </c>
      <c r="B111" s="6">
        <f>TITRES_STAT!C114</f>
        <v>12.51</v>
      </c>
      <c r="C111" s="6">
        <f>TITRES_STAT!D114</f>
        <v>5.6497000000000002</v>
      </c>
      <c r="D111" s="6">
        <f>TITRES_STAT!E114</f>
        <v>55</v>
      </c>
      <c r="E111" s="2">
        <f t="shared" si="4"/>
        <v>7259</v>
      </c>
      <c r="F111" s="6" t="str">
        <f t="shared" si="7"/>
        <v>BEARISH</v>
      </c>
      <c r="G111" s="6" t="str">
        <f t="shared" si="6"/>
        <v>WEAK</v>
      </c>
      <c r="H111" s="6" t="str">
        <f t="shared" si="5"/>
        <v>CONFIRMED BEARISH</v>
      </c>
    </row>
    <row r="112" spans="1:8" ht="13.5" x14ac:dyDescent="0.25">
      <c r="A112" s="3">
        <f>TITRES_STAT!B115</f>
        <v>42166</v>
      </c>
      <c r="B112" s="6">
        <f>TITRES_STAT!C115</f>
        <v>12.51</v>
      </c>
      <c r="C112" s="6">
        <f>TITRES_STAT!D115</f>
        <v>5.6497000000000002</v>
      </c>
      <c r="D112" s="6">
        <f>TITRES_STAT!E115</f>
        <v>12664</v>
      </c>
      <c r="E112" s="2">
        <f t="shared" si="4"/>
        <v>7259</v>
      </c>
      <c r="F112" s="6" t="str">
        <f t="shared" si="7"/>
        <v>BULLISH</v>
      </c>
      <c r="G112" s="6" t="str">
        <f t="shared" si="6"/>
        <v>NEUTRAL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12.34</v>
      </c>
      <c r="C113" s="6">
        <f>TITRES_STAT!D116</f>
        <v>5.5728999999999997</v>
      </c>
      <c r="D113" s="6">
        <f>TITRES_STAT!E116</f>
        <v>2441</v>
      </c>
      <c r="E113" s="2">
        <f t="shared" si="4"/>
        <v>4818</v>
      </c>
      <c r="F113" s="6" t="str">
        <f t="shared" si="7"/>
        <v>BEARISH</v>
      </c>
      <c r="G113" s="6" t="str">
        <f t="shared" si="6"/>
        <v>WEAK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11.59</v>
      </c>
      <c r="C114" s="6">
        <f>TITRES_STAT!D117</f>
        <v>5.6893000000000002</v>
      </c>
      <c r="D114" s="6">
        <f>TITRES_STAT!E117</f>
        <v>66</v>
      </c>
      <c r="E114" s="2">
        <f t="shared" si="4"/>
        <v>4752</v>
      </c>
      <c r="F114" s="6" t="str">
        <f t="shared" si="7"/>
        <v>BEARISH</v>
      </c>
      <c r="G114" s="6" t="str">
        <f t="shared" si="6"/>
        <v>WEAK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11.85</v>
      </c>
      <c r="C115" s="6">
        <f>TITRES_STAT!D118</f>
        <v>5.8169000000000004</v>
      </c>
      <c r="D115" s="6">
        <f>TITRES_STAT!E118</f>
        <v>210</v>
      </c>
      <c r="E115" s="2">
        <f t="shared" si="4"/>
        <v>4962</v>
      </c>
      <c r="F115" s="6" t="str">
        <f t="shared" si="7"/>
        <v>BEARISH</v>
      </c>
      <c r="G115" s="6" t="str">
        <f t="shared" si="6"/>
        <v>WEAK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11.85</v>
      </c>
      <c r="C116" s="6">
        <f>TITRES_STAT!D119</f>
        <v>5.8169000000000004</v>
      </c>
      <c r="D116" s="6">
        <f>TITRES_STAT!E119</f>
        <v>0</v>
      </c>
      <c r="E116" s="2">
        <f t="shared" si="4"/>
        <v>4962</v>
      </c>
      <c r="F116" s="6" t="str">
        <f t="shared" si="7"/>
        <v>BEARISH</v>
      </c>
      <c r="G116" s="6" t="str">
        <f t="shared" si="6"/>
        <v>WEAK</v>
      </c>
      <c r="H116" s="6" t="str">
        <f t="shared" si="5"/>
        <v>CONFIRMED BEARISH</v>
      </c>
    </row>
    <row r="117" spans="1:8" ht="13.5" x14ac:dyDescent="0.25">
      <c r="A117" s="3">
        <f>TITRES_STAT!B120</f>
        <v>42173</v>
      </c>
      <c r="B117" s="6">
        <f>TITRES_STAT!C120</f>
        <v>11.5</v>
      </c>
      <c r="C117" s="6">
        <f>TITRES_STAT!D120</f>
        <v>5.6451000000000002</v>
      </c>
      <c r="D117" s="6">
        <f>TITRES_STAT!E120</f>
        <v>0</v>
      </c>
      <c r="E117" s="2">
        <f t="shared" si="4"/>
        <v>4962</v>
      </c>
      <c r="F117" s="6" t="str">
        <f t="shared" si="7"/>
        <v>BEARISH</v>
      </c>
      <c r="G117" s="6" t="str">
        <f t="shared" si="6"/>
        <v>WEAK</v>
      </c>
      <c r="H117" s="6" t="str">
        <f t="shared" si="5"/>
        <v>CONFIRMED BEARISH</v>
      </c>
    </row>
    <row r="118" spans="1:8" ht="13.5" x14ac:dyDescent="0.25">
      <c r="A118" s="3">
        <f>TITRES_STAT!B121</f>
        <v>42174</v>
      </c>
      <c r="B118" s="6">
        <f>TITRES_STAT!C121</f>
        <v>11.25</v>
      </c>
      <c r="C118" s="6">
        <f>TITRES_STAT!D121</f>
        <v>5.5224000000000002</v>
      </c>
      <c r="D118" s="6">
        <f>TITRES_STAT!E121</f>
        <v>350</v>
      </c>
      <c r="E118" s="2">
        <f t="shared" si="4"/>
        <v>4612</v>
      </c>
      <c r="F118" s="6" t="str">
        <f t="shared" si="7"/>
        <v>BEARISH</v>
      </c>
      <c r="G118" s="6" t="str">
        <f t="shared" si="6"/>
        <v>WEAK</v>
      </c>
      <c r="H118" s="6" t="str">
        <f t="shared" si="5"/>
        <v>CONFIRMED BEARISH</v>
      </c>
    </row>
    <row r="119" spans="1:8" ht="13.5" x14ac:dyDescent="0.25">
      <c r="A119" s="3">
        <f>TITRES_STAT!B122</f>
        <v>42177</v>
      </c>
      <c r="B119" s="6">
        <f>TITRES_STAT!C122</f>
        <v>11.25</v>
      </c>
      <c r="C119" s="6">
        <f>TITRES_STAT!D122</f>
        <v>5.5224000000000002</v>
      </c>
      <c r="D119" s="6">
        <f>TITRES_STAT!E122</f>
        <v>150</v>
      </c>
      <c r="E119" s="2">
        <f t="shared" si="4"/>
        <v>4612</v>
      </c>
      <c r="F119" s="6" t="str">
        <f t="shared" si="7"/>
        <v>BEARISH</v>
      </c>
      <c r="G119" s="6" t="str">
        <f t="shared" si="6"/>
        <v>WEAK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11.16</v>
      </c>
      <c r="C120" s="6">
        <f>TITRES_STAT!D123</f>
        <v>5.4782000000000002</v>
      </c>
      <c r="D120" s="6">
        <f>TITRES_STAT!E123</f>
        <v>541</v>
      </c>
      <c r="E120" s="2">
        <f t="shared" si="4"/>
        <v>4071</v>
      </c>
      <c r="F120" s="6" t="str">
        <f t="shared" si="7"/>
        <v>BEARISH</v>
      </c>
      <c r="G120" s="6" t="str">
        <f t="shared" si="6"/>
        <v>WEAK</v>
      </c>
      <c r="H120" s="6" t="str">
        <f t="shared" si="5"/>
        <v>CONFIRMED BEARISH</v>
      </c>
    </row>
    <row r="121" spans="1:8" ht="13.5" x14ac:dyDescent="0.25">
      <c r="A121" s="3">
        <f>TITRES_STAT!B124</f>
        <v>42179</v>
      </c>
      <c r="B121" s="6">
        <f>TITRES_STAT!C124</f>
        <v>11.16</v>
      </c>
      <c r="C121" s="6">
        <f>TITRES_STAT!D124</f>
        <v>5.4782000000000002</v>
      </c>
      <c r="D121" s="6">
        <f>TITRES_STAT!E124</f>
        <v>400</v>
      </c>
      <c r="E121" s="2">
        <f t="shared" si="4"/>
        <v>4071</v>
      </c>
      <c r="F121" s="6" t="str">
        <f t="shared" si="7"/>
        <v>BEARISH</v>
      </c>
      <c r="G121" s="6" t="str">
        <f t="shared" si="6"/>
        <v>WEAK</v>
      </c>
      <c r="H121" s="6" t="str">
        <f t="shared" si="5"/>
        <v>CONFIRMED BEARISH</v>
      </c>
    </row>
    <row r="122" spans="1:8" ht="13.5" x14ac:dyDescent="0.25">
      <c r="A122" s="3">
        <f>TITRES_STAT!B125</f>
        <v>42180</v>
      </c>
      <c r="B122" s="6">
        <f>TITRES_STAT!C125</f>
        <v>11.49</v>
      </c>
      <c r="C122" s="6">
        <f>TITRES_STAT!D125</f>
        <v>5.6402000000000001</v>
      </c>
      <c r="D122" s="6">
        <f>TITRES_STAT!E125</f>
        <v>300</v>
      </c>
      <c r="E122" s="2">
        <f t="shared" si="4"/>
        <v>4371</v>
      </c>
      <c r="F122" s="6" t="str">
        <f t="shared" si="7"/>
        <v>BEARISH</v>
      </c>
      <c r="G122" s="6" t="str">
        <f t="shared" si="6"/>
        <v>WEAK</v>
      </c>
      <c r="H122" s="6" t="str">
        <f t="shared" si="5"/>
        <v>CONFIRMED BEARISH</v>
      </c>
    </row>
    <row r="123" spans="1:8" ht="13.5" x14ac:dyDescent="0.25">
      <c r="A123" s="3">
        <f>TITRES_STAT!B126</f>
        <v>42181</v>
      </c>
      <c r="B123" s="6">
        <f>TITRES_STAT!C126</f>
        <v>11.49</v>
      </c>
      <c r="C123" s="6">
        <f>TITRES_STAT!D126</f>
        <v>5.6402000000000001</v>
      </c>
      <c r="D123" s="6">
        <f>TITRES_STAT!E126</f>
        <v>303</v>
      </c>
      <c r="E123" s="2">
        <f t="shared" si="4"/>
        <v>4371</v>
      </c>
      <c r="F123" s="6" t="str">
        <f t="shared" si="7"/>
        <v>BEARISH</v>
      </c>
      <c r="G123" s="6" t="str">
        <f t="shared" si="6"/>
        <v>WEAK</v>
      </c>
      <c r="H123" s="6" t="str">
        <f t="shared" si="5"/>
        <v>BEARISH DIVERGENCE</v>
      </c>
    </row>
    <row r="124" spans="1:8" ht="13.5" x14ac:dyDescent="0.25">
      <c r="A124" s="3">
        <f>TITRES_STAT!B127</f>
        <v>42184</v>
      </c>
      <c r="B124" s="6">
        <f>TITRES_STAT!C127</f>
        <v>11.49</v>
      </c>
      <c r="C124" s="6">
        <f>TITRES_STAT!D127</f>
        <v>5.6402000000000001</v>
      </c>
      <c r="D124" s="6">
        <f>TITRES_STAT!E127</f>
        <v>303</v>
      </c>
      <c r="E124" s="2">
        <f t="shared" si="4"/>
        <v>4371</v>
      </c>
      <c r="F124" s="6" t="str">
        <f t="shared" si="7"/>
        <v>BEARISH</v>
      </c>
      <c r="G124" s="6" t="str">
        <f t="shared" si="6"/>
        <v>WEAK</v>
      </c>
      <c r="H124" s="6" t="str">
        <f t="shared" si="5"/>
        <v>BEARISH DIVERGENCE</v>
      </c>
    </row>
    <row r="125" spans="1:8" ht="13.5" x14ac:dyDescent="0.25">
      <c r="A125" s="3">
        <f>TITRES_STAT!B128</f>
        <v>42185</v>
      </c>
      <c r="B125" s="6">
        <f>TITRES_STAT!C128</f>
        <v>11.49</v>
      </c>
      <c r="C125" s="6">
        <f>TITRES_STAT!D128</f>
        <v>5.6402000000000001</v>
      </c>
      <c r="D125" s="6">
        <f>TITRES_STAT!E128</f>
        <v>8466</v>
      </c>
      <c r="E125" s="2">
        <f t="shared" si="4"/>
        <v>4371</v>
      </c>
      <c r="F125" s="6" t="str">
        <f t="shared" si="7"/>
        <v>BULLISH</v>
      </c>
      <c r="G125" s="6" t="str">
        <f t="shared" si="6"/>
        <v>STRONG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11.49</v>
      </c>
      <c r="C126" s="6">
        <f>TITRES_STAT!D129</f>
        <v>5.6402000000000001</v>
      </c>
      <c r="D126" s="6">
        <f>TITRES_STAT!E129</f>
        <v>0</v>
      </c>
      <c r="E126" s="2">
        <f t="shared" si="4"/>
        <v>4371</v>
      </c>
      <c r="F126" s="6" t="str">
        <f t="shared" si="7"/>
        <v>BULLISH</v>
      </c>
      <c r="G126" s="6" t="str">
        <f t="shared" si="6"/>
        <v>STRONG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11.49</v>
      </c>
      <c r="C127" s="6">
        <f>TITRES_STAT!D130</f>
        <v>5.6402000000000001</v>
      </c>
      <c r="D127" s="6">
        <f>TITRES_STAT!E130</f>
        <v>0</v>
      </c>
      <c r="E127" s="2">
        <f t="shared" si="4"/>
        <v>4371</v>
      </c>
      <c r="F127" s="6" t="str">
        <f t="shared" si="7"/>
        <v>NEUTRAL</v>
      </c>
      <c r="G127" s="6" t="str">
        <f t="shared" si="6"/>
        <v>NEUTRAL</v>
      </c>
      <c r="H127" s="6" t="str">
        <f t="shared" si="5"/>
        <v>NEUTRAL</v>
      </c>
    </row>
    <row r="128" spans="1:8" ht="13.5" x14ac:dyDescent="0.25">
      <c r="A128" s="3">
        <f>TITRES_STAT!B131</f>
        <v>42188</v>
      </c>
      <c r="B128" s="6">
        <f>TITRES_STAT!C131</f>
        <v>11.83</v>
      </c>
      <c r="C128" s="6">
        <f>TITRES_STAT!D131</f>
        <v>5.8071000000000002</v>
      </c>
      <c r="D128" s="6">
        <f>TITRES_STAT!E131</f>
        <v>1</v>
      </c>
      <c r="E128" s="2">
        <f t="shared" si="4"/>
        <v>4372</v>
      </c>
      <c r="F128" s="6" t="str">
        <f t="shared" si="7"/>
        <v>BULLISH</v>
      </c>
      <c r="G128" s="6" t="str">
        <f t="shared" si="6"/>
        <v>NEUTRAL</v>
      </c>
      <c r="H128" s="6" t="str">
        <f t="shared" si="5"/>
        <v>CONFIRMED BULLISH</v>
      </c>
    </row>
    <row r="129" spans="1:8" ht="13.5" x14ac:dyDescent="0.25">
      <c r="A129" s="3">
        <f>TITRES_STAT!B132</f>
        <v>42191</v>
      </c>
      <c r="B129" s="6">
        <f>TITRES_STAT!C132</f>
        <v>12.1</v>
      </c>
      <c r="C129" s="6">
        <f>TITRES_STAT!D132</f>
        <v>5.9397000000000002</v>
      </c>
      <c r="D129" s="6">
        <f>TITRES_STAT!E132</f>
        <v>1</v>
      </c>
      <c r="E129" s="2">
        <f t="shared" si="4"/>
        <v>4373</v>
      </c>
      <c r="F129" s="6" t="str">
        <f t="shared" si="7"/>
        <v>BULLISH</v>
      </c>
      <c r="G129" s="6" t="str">
        <f t="shared" si="6"/>
        <v>NEUTRAL</v>
      </c>
      <c r="H129" s="6" t="str">
        <f t="shared" si="5"/>
        <v>CONFIRMED BULLISH</v>
      </c>
    </row>
    <row r="130" spans="1:8" ht="13.5" x14ac:dyDescent="0.25">
      <c r="A130" s="3">
        <f>TITRES_STAT!B133</f>
        <v>42192</v>
      </c>
      <c r="B130" s="6">
        <f>TITRES_STAT!C133</f>
        <v>12.1</v>
      </c>
      <c r="C130" s="6">
        <f>TITRES_STAT!D133</f>
        <v>5.9397000000000002</v>
      </c>
      <c r="D130" s="6">
        <f>TITRES_STAT!E133</f>
        <v>0</v>
      </c>
      <c r="E130" s="2">
        <f t="shared" si="4"/>
        <v>4373</v>
      </c>
      <c r="F130" s="6" t="str">
        <f t="shared" si="7"/>
        <v>BULLISH</v>
      </c>
      <c r="G130" s="6" t="str">
        <f t="shared" si="6"/>
        <v>NEUTRAL</v>
      </c>
      <c r="H130" s="6" t="str">
        <f t="shared" si="5"/>
        <v>CONFIRMED BULLISH</v>
      </c>
    </row>
    <row r="131" spans="1:8" ht="13.5" x14ac:dyDescent="0.25">
      <c r="A131" s="3">
        <f>TITRES_STAT!B134</f>
        <v>42193</v>
      </c>
      <c r="B131" s="6">
        <f>TITRES_STAT!C134</f>
        <v>11.8</v>
      </c>
      <c r="C131" s="6">
        <f>TITRES_STAT!D134</f>
        <v>5.7923999999999998</v>
      </c>
      <c r="D131" s="6">
        <f>TITRES_STAT!E134</f>
        <v>250</v>
      </c>
      <c r="E131" s="2">
        <f t="shared" si="4"/>
        <v>4123</v>
      </c>
      <c r="F131" s="6" t="str">
        <f t="shared" si="7"/>
        <v>BEARISH</v>
      </c>
      <c r="G131" s="6" t="str">
        <f t="shared" si="6"/>
        <v>WEAK</v>
      </c>
      <c r="H131" s="6" t="str">
        <f t="shared" si="5"/>
        <v>BEARISH DIVERGENCE</v>
      </c>
    </row>
    <row r="132" spans="1:8" ht="13.5" x14ac:dyDescent="0.25">
      <c r="A132" s="3">
        <f>TITRES_STAT!B135</f>
        <v>42194</v>
      </c>
      <c r="B132" s="6">
        <f>TITRES_STAT!C135</f>
        <v>11.45</v>
      </c>
      <c r="C132" s="6">
        <f>TITRES_STAT!D135</f>
        <v>5.6205999999999996</v>
      </c>
      <c r="D132" s="6">
        <f>TITRES_STAT!E135</f>
        <v>34893</v>
      </c>
      <c r="E132" s="2">
        <f t="shared" ref="E132:E195" si="8">IF(B132&gt;B131, E131+D132, IF(B132&lt;B131, E131-D132, E131))</f>
        <v>-30770</v>
      </c>
      <c r="F132" s="6" t="str">
        <f t="shared" si="7"/>
        <v>BEARISH</v>
      </c>
      <c r="G132" s="6" t="str">
        <f t="shared" si="6"/>
        <v>WEAK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11.45</v>
      </c>
      <c r="C133" s="6">
        <f>TITRES_STAT!D136</f>
        <v>5.6205999999999996</v>
      </c>
      <c r="D133" s="6">
        <f>TITRES_STAT!E136</f>
        <v>2000</v>
      </c>
      <c r="E133" s="2">
        <f t="shared" si="8"/>
        <v>-30770</v>
      </c>
      <c r="F133" s="6" t="str">
        <f t="shared" si="7"/>
        <v>BEARISH</v>
      </c>
      <c r="G133" s="6" t="str">
        <f t="shared" si="6"/>
        <v>WEAK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11.45</v>
      </c>
      <c r="C134" s="6">
        <f>TITRES_STAT!D137</f>
        <v>5.6205999999999996</v>
      </c>
      <c r="D134" s="6">
        <f>TITRES_STAT!E137</f>
        <v>0</v>
      </c>
      <c r="E134" s="2">
        <f t="shared" si="8"/>
        <v>-30770</v>
      </c>
      <c r="F134" s="6" t="str">
        <f t="shared" si="7"/>
        <v>BEARISH</v>
      </c>
      <c r="G134" s="6" t="str">
        <f t="shared" si="6"/>
        <v>WEAK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11.45</v>
      </c>
      <c r="C135" s="6">
        <f>TITRES_STAT!D138</f>
        <v>5.6205999999999996</v>
      </c>
      <c r="D135" s="6">
        <f>TITRES_STAT!E138</f>
        <v>0</v>
      </c>
      <c r="E135" s="2">
        <f t="shared" si="8"/>
        <v>-30770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11.45</v>
      </c>
      <c r="C136" s="6">
        <f>TITRES_STAT!D139</f>
        <v>5.6205999999999996</v>
      </c>
      <c r="D136" s="6">
        <f>TITRES_STAT!E139</f>
        <v>0</v>
      </c>
      <c r="E136" s="2">
        <f t="shared" si="8"/>
        <v>-30770</v>
      </c>
      <c r="F136" s="6" t="str">
        <f t="shared" ref="F136:F199" si="11">IF(E136&gt;E131,"BULLISH",IF(E136&lt;E131,"BEARISH","NEUTRAL"))</f>
        <v>BEARISH</v>
      </c>
      <c r="G136" s="6" t="str">
        <f t="shared" si="10"/>
        <v>WEAK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11.45</v>
      </c>
      <c r="C137" s="6">
        <f>TITRES_STAT!D140</f>
        <v>5.6205999999999996</v>
      </c>
      <c r="D137" s="6">
        <f>TITRES_STAT!E140</f>
        <v>0</v>
      </c>
      <c r="E137" s="2">
        <f t="shared" si="8"/>
        <v>-30770</v>
      </c>
      <c r="F137" s="6" t="str">
        <f t="shared" si="11"/>
        <v>NEUTRAL</v>
      </c>
      <c r="G137" s="6" t="str">
        <f t="shared" si="10"/>
        <v>NEUTRAL</v>
      </c>
      <c r="H137" s="6" t="str">
        <f t="shared" si="9"/>
        <v>NEUTRAL</v>
      </c>
    </row>
    <row r="138" spans="1:8" ht="13.5" x14ac:dyDescent="0.25">
      <c r="A138" s="3">
        <f>TITRES_STAT!B141</f>
        <v>42205</v>
      </c>
      <c r="B138" s="6">
        <f>TITRES_STAT!C141</f>
        <v>11.45</v>
      </c>
      <c r="C138" s="6">
        <f>TITRES_STAT!D141</f>
        <v>5.6205999999999996</v>
      </c>
      <c r="D138" s="6">
        <f>TITRES_STAT!E141</f>
        <v>0</v>
      </c>
      <c r="E138" s="2">
        <f t="shared" si="8"/>
        <v>-30770</v>
      </c>
      <c r="F138" s="6" t="str">
        <f t="shared" si="11"/>
        <v>NEUTRAL</v>
      </c>
      <c r="G138" s="6" t="str">
        <f t="shared" si="10"/>
        <v>NEUTRAL</v>
      </c>
      <c r="H138" s="6" t="str">
        <f t="shared" si="9"/>
        <v>NEUTRAL</v>
      </c>
    </row>
    <row r="139" spans="1:8" ht="13.5" x14ac:dyDescent="0.25">
      <c r="A139" s="3">
        <f>TITRES_STAT!B142</f>
        <v>42206</v>
      </c>
      <c r="B139" s="6">
        <f>TITRES_STAT!C142</f>
        <v>11.45</v>
      </c>
      <c r="C139" s="6">
        <f>TITRES_STAT!D142</f>
        <v>5.6205999999999996</v>
      </c>
      <c r="D139" s="6">
        <f>TITRES_STAT!E142</f>
        <v>26502</v>
      </c>
      <c r="E139" s="2">
        <f t="shared" si="8"/>
        <v>-30770</v>
      </c>
      <c r="F139" s="6" t="str">
        <f t="shared" si="11"/>
        <v>NEUTRAL</v>
      </c>
      <c r="G139" s="6" t="str">
        <f t="shared" si="10"/>
        <v>NEUTRAL</v>
      </c>
      <c r="H139" s="6" t="str">
        <f t="shared" si="9"/>
        <v>NEUTRAL</v>
      </c>
    </row>
    <row r="140" spans="1:8" ht="13.5" x14ac:dyDescent="0.25">
      <c r="A140" s="3">
        <f>TITRES_STAT!B143</f>
        <v>42207</v>
      </c>
      <c r="B140" s="6">
        <f>TITRES_STAT!C143</f>
        <v>11.4</v>
      </c>
      <c r="C140" s="6">
        <f>TITRES_STAT!D143</f>
        <v>5.5960999999999999</v>
      </c>
      <c r="D140" s="6">
        <f>TITRES_STAT!E143</f>
        <v>25</v>
      </c>
      <c r="E140" s="2">
        <f t="shared" si="8"/>
        <v>-30795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11.4</v>
      </c>
      <c r="C141" s="6">
        <f>TITRES_STAT!D144</f>
        <v>5.5960999999999999</v>
      </c>
      <c r="D141" s="6">
        <f>TITRES_STAT!E144</f>
        <v>250</v>
      </c>
      <c r="E141" s="2">
        <f t="shared" si="8"/>
        <v>-30795</v>
      </c>
      <c r="F141" s="6" t="str">
        <f t="shared" si="11"/>
        <v>BEARISH</v>
      </c>
      <c r="G141" s="6" t="str">
        <f t="shared" si="10"/>
        <v>NEUTRAL</v>
      </c>
      <c r="H141" s="6" t="str">
        <f t="shared" si="9"/>
        <v>CONFIRMED BEARISH</v>
      </c>
    </row>
    <row r="142" spans="1:8" ht="13.5" x14ac:dyDescent="0.25">
      <c r="A142" s="3">
        <f>TITRES_STAT!B145</f>
        <v>42209</v>
      </c>
      <c r="B142" s="6">
        <f>TITRES_STAT!C145</f>
        <v>11.4</v>
      </c>
      <c r="C142" s="6">
        <f>TITRES_STAT!D145</f>
        <v>5.5960999999999999</v>
      </c>
      <c r="D142" s="6">
        <f>TITRES_STAT!E145</f>
        <v>287</v>
      </c>
      <c r="E142" s="2">
        <f t="shared" si="8"/>
        <v>-30795</v>
      </c>
      <c r="F142" s="6" t="str">
        <f t="shared" si="11"/>
        <v>BEARISH</v>
      </c>
      <c r="G142" s="6" t="str">
        <f t="shared" si="10"/>
        <v>NEUTRAL</v>
      </c>
      <c r="H142" s="6" t="str">
        <f t="shared" si="9"/>
        <v>CONFIRMED BEARISH</v>
      </c>
    </row>
    <row r="143" spans="1:8" ht="13.5" x14ac:dyDescent="0.25">
      <c r="A143" s="3">
        <f>TITRES_STAT!B146</f>
        <v>42212</v>
      </c>
      <c r="B143" s="6">
        <f>TITRES_STAT!C146</f>
        <v>11.4</v>
      </c>
      <c r="C143" s="6">
        <f>TITRES_STAT!D146</f>
        <v>5.5960999999999999</v>
      </c>
      <c r="D143" s="6">
        <f>TITRES_STAT!E146</f>
        <v>0</v>
      </c>
      <c r="E143" s="2">
        <f t="shared" si="8"/>
        <v>-30795</v>
      </c>
      <c r="F143" s="6" t="str">
        <f t="shared" si="11"/>
        <v>BEARISH</v>
      </c>
      <c r="G143" s="6" t="str">
        <f t="shared" si="10"/>
        <v>NEUTRAL</v>
      </c>
      <c r="H143" s="6" t="str">
        <f t="shared" si="9"/>
        <v>CONFIRMED BEARISH</v>
      </c>
    </row>
    <row r="144" spans="1:8" ht="13.5" x14ac:dyDescent="0.25">
      <c r="A144" s="3">
        <f>TITRES_STAT!B147</f>
        <v>42213</v>
      </c>
      <c r="B144" s="6">
        <f>TITRES_STAT!C147</f>
        <v>11.4</v>
      </c>
      <c r="C144" s="6">
        <f>TITRES_STAT!D147</f>
        <v>5.5960999999999999</v>
      </c>
      <c r="D144" s="6">
        <f>TITRES_STAT!E147</f>
        <v>0</v>
      </c>
      <c r="E144" s="2">
        <f t="shared" si="8"/>
        <v>-30795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11.4</v>
      </c>
      <c r="C145" s="6">
        <f>TITRES_STAT!D148</f>
        <v>5.5960999999999999</v>
      </c>
      <c r="D145" s="6">
        <f>TITRES_STAT!E148</f>
        <v>0</v>
      </c>
      <c r="E145" s="2">
        <f t="shared" si="8"/>
        <v>-30795</v>
      </c>
      <c r="F145" s="6" t="str">
        <f t="shared" si="11"/>
        <v>NEUTRAL</v>
      </c>
      <c r="G145" s="6" t="str">
        <f t="shared" si="10"/>
        <v>NEUTRAL</v>
      </c>
      <c r="H145" s="6" t="str">
        <f t="shared" si="9"/>
        <v>NEUTRAL</v>
      </c>
    </row>
    <row r="146" spans="1:8" ht="13.5" x14ac:dyDescent="0.25">
      <c r="A146" s="3">
        <f>TITRES_STAT!B149</f>
        <v>42215</v>
      </c>
      <c r="B146" s="6">
        <f>TITRES_STAT!C149</f>
        <v>11.4</v>
      </c>
      <c r="C146" s="6">
        <f>TITRES_STAT!D149</f>
        <v>5.5960999999999999</v>
      </c>
      <c r="D146" s="6">
        <f>TITRES_STAT!E149</f>
        <v>0</v>
      </c>
      <c r="E146" s="2">
        <f t="shared" si="8"/>
        <v>-30795</v>
      </c>
      <c r="F146" s="6" t="str">
        <f t="shared" si="11"/>
        <v>NEUTRAL</v>
      </c>
      <c r="G146" s="6" t="str">
        <f t="shared" si="10"/>
        <v>NEUTRAL</v>
      </c>
      <c r="H146" s="6" t="str">
        <f t="shared" si="9"/>
        <v>NEUTRAL</v>
      </c>
    </row>
    <row r="147" spans="1:8" ht="13.5" x14ac:dyDescent="0.25">
      <c r="A147" s="3">
        <f>TITRES_STAT!B150</f>
        <v>42216</v>
      </c>
      <c r="B147" s="6">
        <f>TITRES_STAT!C150</f>
        <v>11.4</v>
      </c>
      <c r="C147" s="6">
        <f>TITRES_STAT!D150</f>
        <v>5.5960999999999999</v>
      </c>
      <c r="D147" s="6">
        <f>TITRES_STAT!E150</f>
        <v>0</v>
      </c>
      <c r="E147" s="2">
        <f t="shared" si="8"/>
        <v>-30795</v>
      </c>
      <c r="F147" s="6" t="str">
        <f t="shared" si="11"/>
        <v>NEUTRAL</v>
      </c>
      <c r="G147" s="6" t="str">
        <f t="shared" si="10"/>
        <v>NEUTRAL</v>
      </c>
      <c r="H147" s="6" t="str">
        <f t="shared" si="9"/>
        <v>NEUTRAL</v>
      </c>
    </row>
    <row r="148" spans="1:8" ht="13.5" x14ac:dyDescent="0.25">
      <c r="A148" s="3">
        <f>TITRES_STAT!B151</f>
        <v>42219</v>
      </c>
      <c r="B148" s="6">
        <f>TITRES_STAT!C151</f>
        <v>11.4</v>
      </c>
      <c r="C148" s="6">
        <f>TITRES_STAT!D151</f>
        <v>5.5960999999999999</v>
      </c>
      <c r="D148" s="6">
        <f>TITRES_STAT!E151</f>
        <v>0</v>
      </c>
      <c r="E148" s="2">
        <f t="shared" si="8"/>
        <v>-30795</v>
      </c>
      <c r="F148" s="6" t="str">
        <f t="shared" si="11"/>
        <v>NEUTRAL</v>
      </c>
      <c r="G148" s="6" t="str">
        <f t="shared" si="10"/>
        <v>NEUTRAL</v>
      </c>
      <c r="H148" s="6" t="str">
        <f t="shared" si="9"/>
        <v>NEUTRAL</v>
      </c>
    </row>
    <row r="149" spans="1:8" ht="13.5" x14ac:dyDescent="0.25">
      <c r="A149" s="3">
        <f>TITRES_STAT!B152</f>
        <v>42220</v>
      </c>
      <c r="B149" s="6">
        <f>TITRES_STAT!C152</f>
        <v>11.4</v>
      </c>
      <c r="C149" s="6">
        <f>TITRES_STAT!D152</f>
        <v>5.5960999999999999</v>
      </c>
      <c r="D149" s="6">
        <f>TITRES_STAT!E152</f>
        <v>0</v>
      </c>
      <c r="E149" s="2">
        <f t="shared" si="8"/>
        <v>-30795</v>
      </c>
      <c r="F149" s="6" t="str">
        <f t="shared" si="11"/>
        <v>NEUTRAL</v>
      </c>
      <c r="G149" s="6" t="str">
        <f t="shared" si="10"/>
        <v>NEUTRAL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11.4</v>
      </c>
      <c r="C150" s="6">
        <f>TITRES_STAT!D153</f>
        <v>5.5960999999999999</v>
      </c>
      <c r="D150" s="6">
        <f>TITRES_STAT!E153</f>
        <v>0</v>
      </c>
      <c r="E150" s="2">
        <f t="shared" si="8"/>
        <v>-30795</v>
      </c>
      <c r="F150" s="6" t="str">
        <f t="shared" si="11"/>
        <v>NEUTRAL</v>
      </c>
      <c r="G150" s="6" t="str">
        <f t="shared" si="10"/>
        <v>NEUTRAL</v>
      </c>
      <c r="H150" s="6" t="str">
        <f t="shared" si="9"/>
        <v>NEUTRAL</v>
      </c>
    </row>
    <row r="151" spans="1:8" ht="13.5" x14ac:dyDescent="0.25">
      <c r="A151" s="3">
        <f>TITRES_STAT!B154</f>
        <v>42222</v>
      </c>
      <c r="B151" s="6">
        <f>TITRES_STAT!C154</f>
        <v>11.4</v>
      </c>
      <c r="C151" s="6">
        <f>TITRES_STAT!D154</f>
        <v>5.5960999999999999</v>
      </c>
      <c r="D151" s="6">
        <f>TITRES_STAT!E154</f>
        <v>20</v>
      </c>
      <c r="E151" s="2">
        <f t="shared" si="8"/>
        <v>-30795</v>
      </c>
      <c r="F151" s="6" t="str">
        <f t="shared" si="11"/>
        <v>NEUTRAL</v>
      </c>
      <c r="G151" s="6" t="str">
        <f t="shared" si="10"/>
        <v>NEUTRAL</v>
      </c>
      <c r="H151" s="6" t="str">
        <f t="shared" si="9"/>
        <v>NEUTRAL</v>
      </c>
    </row>
    <row r="152" spans="1:8" ht="13.5" x14ac:dyDescent="0.25">
      <c r="A152" s="3">
        <f>TITRES_STAT!B155</f>
        <v>42223</v>
      </c>
      <c r="B152" s="6">
        <f>TITRES_STAT!C155</f>
        <v>11.74</v>
      </c>
      <c r="C152" s="6">
        <f>TITRES_STAT!D155</f>
        <v>5.7629999999999999</v>
      </c>
      <c r="D152" s="6">
        <f>TITRES_STAT!E155</f>
        <v>70</v>
      </c>
      <c r="E152" s="2">
        <f t="shared" si="8"/>
        <v>-30725</v>
      </c>
      <c r="F152" s="6" t="str">
        <f t="shared" si="11"/>
        <v>BULLISH</v>
      </c>
      <c r="G152" s="6" t="str">
        <f t="shared" si="10"/>
        <v>NEUTRAL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11.74</v>
      </c>
      <c r="C153" s="6">
        <f>TITRES_STAT!D156</f>
        <v>5.7629999999999999</v>
      </c>
      <c r="D153" s="6">
        <f>TITRES_STAT!E156</f>
        <v>0</v>
      </c>
      <c r="E153" s="2">
        <f t="shared" si="8"/>
        <v>-30725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11.99</v>
      </c>
      <c r="C154" s="6">
        <f>TITRES_STAT!D157</f>
        <v>5.8856999999999999</v>
      </c>
      <c r="D154" s="6">
        <f>TITRES_STAT!E157</f>
        <v>40</v>
      </c>
      <c r="E154" s="2">
        <f t="shared" si="8"/>
        <v>-30685</v>
      </c>
      <c r="F154" s="6" t="str">
        <f t="shared" si="11"/>
        <v>BULLISH</v>
      </c>
      <c r="G154" s="6" t="str">
        <f t="shared" si="10"/>
        <v>NEUTRAL</v>
      </c>
      <c r="H154" s="6" t="str">
        <f t="shared" si="9"/>
        <v>CONFIRMED BULLISH</v>
      </c>
    </row>
    <row r="155" spans="1:8" ht="13.5" x14ac:dyDescent="0.25">
      <c r="A155" s="3">
        <f>TITRES_STAT!B158</f>
        <v>42228</v>
      </c>
      <c r="B155" s="6">
        <f>TITRES_STAT!C158</f>
        <v>11.99</v>
      </c>
      <c r="C155" s="6">
        <f>TITRES_STAT!D158</f>
        <v>5.8856999999999999</v>
      </c>
      <c r="D155" s="6">
        <f>TITRES_STAT!E158</f>
        <v>0</v>
      </c>
      <c r="E155" s="2">
        <f t="shared" si="8"/>
        <v>-30685</v>
      </c>
      <c r="F155" s="6" t="str">
        <f t="shared" si="11"/>
        <v>BULLISH</v>
      </c>
      <c r="G155" s="6" t="str">
        <f t="shared" si="10"/>
        <v>NEUTRAL</v>
      </c>
      <c r="H155" s="6" t="str">
        <f t="shared" si="9"/>
        <v>CONFIRMED BULLISH</v>
      </c>
    </row>
    <row r="156" spans="1:8" ht="13.5" x14ac:dyDescent="0.25">
      <c r="A156" s="3">
        <f>TITRES_STAT!B159</f>
        <v>42230</v>
      </c>
      <c r="B156" s="6">
        <f>TITRES_STAT!C159</f>
        <v>11.99</v>
      </c>
      <c r="C156" s="6">
        <f>TITRES_STAT!D159</f>
        <v>5.8856999999999999</v>
      </c>
      <c r="D156" s="6">
        <f>TITRES_STAT!E159</f>
        <v>0</v>
      </c>
      <c r="E156" s="2">
        <f t="shared" si="8"/>
        <v>-30685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CONFIRMED BULLISH</v>
      </c>
    </row>
    <row r="157" spans="1:8" ht="13.5" x14ac:dyDescent="0.25">
      <c r="A157" s="3">
        <f>TITRES_STAT!B160</f>
        <v>42233</v>
      </c>
      <c r="B157" s="6">
        <f>TITRES_STAT!C160</f>
        <v>11.99</v>
      </c>
      <c r="C157" s="6">
        <f>TITRES_STAT!D160</f>
        <v>5.8856999999999999</v>
      </c>
      <c r="D157" s="6">
        <f>TITRES_STAT!E160</f>
        <v>0</v>
      </c>
      <c r="E157" s="2">
        <f t="shared" si="8"/>
        <v>-30685</v>
      </c>
      <c r="F157" s="6" t="str">
        <f t="shared" si="11"/>
        <v>BULLISH</v>
      </c>
      <c r="G157" s="6" t="str">
        <f t="shared" si="10"/>
        <v>NEUTRAL</v>
      </c>
      <c r="H157" s="6" t="str">
        <f t="shared" si="9"/>
        <v>CONFIRMED BULLISH</v>
      </c>
    </row>
    <row r="158" spans="1:8" ht="13.5" x14ac:dyDescent="0.25">
      <c r="A158" s="3">
        <f>TITRES_STAT!B161</f>
        <v>42234</v>
      </c>
      <c r="B158" s="6">
        <f>TITRES_STAT!C161</f>
        <v>11.99</v>
      </c>
      <c r="C158" s="6">
        <f>TITRES_STAT!D161</f>
        <v>5.8856999999999999</v>
      </c>
      <c r="D158" s="6">
        <f>TITRES_STAT!E161</f>
        <v>0</v>
      </c>
      <c r="E158" s="2">
        <f t="shared" si="8"/>
        <v>-30685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CONFIRMED BULLISH</v>
      </c>
    </row>
    <row r="159" spans="1:8" ht="13.5" x14ac:dyDescent="0.25">
      <c r="A159" s="3">
        <f>TITRES_STAT!B162</f>
        <v>42235</v>
      </c>
      <c r="B159" s="6">
        <f>TITRES_STAT!C162</f>
        <v>11.99</v>
      </c>
      <c r="C159" s="6">
        <f>TITRES_STAT!D162</f>
        <v>5.8856999999999999</v>
      </c>
      <c r="D159" s="6">
        <f>TITRES_STAT!E162</f>
        <v>0</v>
      </c>
      <c r="E159" s="2">
        <f t="shared" si="8"/>
        <v>-30685</v>
      </c>
      <c r="F159" s="6" t="str">
        <f t="shared" si="11"/>
        <v>NEUTRAL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42236</v>
      </c>
      <c r="B160" s="6">
        <f>TITRES_STAT!C163</f>
        <v>11.64</v>
      </c>
      <c r="C160" s="6">
        <f>TITRES_STAT!D163</f>
        <v>5.7138999999999998</v>
      </c>
      <c r="D160" s="6">
        <f>TITRES_STAT!E163</f>
        <v>0</v>
      </c>
      <c r="E160" s="2">
        <f t="shared" si="8"/>
        <v>-30685</v>
      </c>
      <c r="F160" s="6" t="str">
        <f t="shared" si="11"/>
        <v>NEUTRAL</v>
      </c>
      <c r="G160" s="6" t="str">
        <f t="shared" si="10"/>
        <v>NEUTRAL</v>
      </c>
      <c r="H160" s="6" t="str">
        <f t="shared" si="9"/>
        <v>NEUTRAL</v>
      </c>
    </row>
    <row r="161" spans="1:8" ht="13.5" x14ac:dyDescent="0.25">
      <c r="A161" s="3">
        <f>TITRES_STAT!B164</f>
        <v>42237</v>
      </c>
      <c r="B161" s="6">
        <f>TITRES_STAT!C164</f>
        <v>11.6</v>
      </c>
      <c r="C161" s="6">
        <f>TITRES_STAT!D164</f>
        <v>5.6942000000000004</v>
      </c>
      <c r="D161" s="6">
        <f>TITRES_STAT!E164</f>
        <v>4</v>
      </c>
      <c r="E161" s="2">
        <f t="shared" si="8"/>
        <v>-30689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11.6</v>
      </c>
      <c r="C162" s="6">
        <f>TITRES_STAT!D165</f>
        <v>5.6942000000000004</v>
      </c>
      <c r="D162" s="6">
        <f>TITRES_STAT!E165</f>
        <v>0</v>
      </c>
      <c r="E162" s="2">
        <f t="shared" si="8"/>
        <v>-30689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11.6</v>
      </c>
      <c r="C163" s="6">
        <f>TITRES_STAT!D166</f>
        <v>5.6942000000000004</v>
      </c>
      <c r="D163" s="6">
        <f>TITRES_STAT!E166</f>
        <v>0</v>
      </c>
      <c r="E163" s="2">
        <f t="shared" si="8"/>
        <v>-30689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11.6</v>
      </c>
      <c r="C164" s="6">
        <f>TITRES_STAT!D167</f>
        <v>5.6942000000000004</v>
      </c>
      <c r="D164" s="6">
        <f>TITRES_STAT!E167</f>
        <v>0</v>
      </c>
      <c r="E164" s="2">
        <f t="shared" si="8"/>
        <v>-30689</v>
      </c>
      <c r="F164" s="6" t="str">
        <f t="shared" si="11"/>
        <v>BEARISH</v>
      </c>
      <c r="G164" s="6" t="str">
        <f t="shared" si="10"/>
        <v>NEUTRAL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11.59</v>
      </c>
      <c r="C165" s="6">
        <f>TITRES_STAT!D168</f>
        <v>5.6893000000000002</v>
      </c>
      <c r="D165" s="6">
        <f>TITRES_STAT!E168</f>
        <v>300</v>
      </c>
      <c r="E165" s="2">
        <f t="shared" si="8"/>
        <v>-30989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11.59</v>
      </c>
      <c r="C166" s="6">
        <f>TITRES_STAT!D169</f>
        <v>5.6893000000000002</v>
      </c>
      <c r="D166" s="6">
        <f>TITRES_STAT!E169</f>
        <v>0</v>
      </c>
      <c r="E166" s="2">
        <f t="shared" si="8"/>
        <v>-30989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11.59</v>
      </c>
      <c r="C167" s="6">
        <f>TITRES_STAT!D170</f>
        <v>5.6893000000000002</v>
      </c>
      <c r="D167" s="6">
        <f>TITRES_STAT!E170</f>
        <v>0</v>
      </c>
      <c r="E167" s="2">
        <f t="shared" si="8"/>
        <v>-30989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11.59</v>
      </c>
      <c r="C168" s="6">
        <f>TITRES_STAT!D171</f>
        <v>5.6893000000000002</v>
      </c>
      <c r="D168" s="6">
        <f>TITRES_STAT!E171</f>
        <v>0</v>
      </c>
      <c r="E168" s="2">
        <f t="shared" si="8"/>
        <v>-30989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11.58</v>
      </c>
      <c r="C169" s="6">
        <f>TITRES_STAT!D172</f>
        <v>5.6844000000000001</v>
      </c>
      <c r="D169" s="6">
        <f>TITRES_STAT!E172</f>
        <v>50</v>
      </c>
      <c r="E169" s="2">
        <f t="shared" si="8"/>
        <v>-31039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11.58</v>
      </c>
      <c r="C170" s="6">
        <f>TITRES_STAT!D173</f>
        <v>5.6844000000000001</v>
      </c>
      <c r="D170" s="6">
        <f>TITRES_STAT!E173</f>
        <v>0</v>
      </c>
      <c r="E170" s="2">
        <f t="shared" si="8"/>
        <v>-31039</v>
      </c>
      <c r="F170" s="6" t="str">
        <f t="shared" si="11"/>
        <v>BEARISH</v>
      </c>
      <c r="G170" s="6" t="str">
        <f t="shared" si="10"/>
        <v>NEUTRAL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11.58</v>
      </c>
      <c r="C171" s="6">
        <f>TITRES_STAT!D174</f>
        <v>5.6844000000000001</v>
      </c>
      <c r="D171" s="6">
        <f>TITRES_STAT!E174</f>
        <v>0</v>
      </c>
      <c r="E171" s="2">
        <f t="shared" si="8"/>
        <v>-31039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11.58</v>
      </c>
      <c r="C172" s="6">
        <f>TITRES_STAT!D175</f>
        <v>5.6844000000000001</v>
      </c>
      <c r="D172" s="6">
        <f>TITRES_STAT!E175</f>
        <v>0</v>
      </c>
      <c r="E172" s="2">
        <f t="shared" si="8"/>
        <v>-31039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11.58</v>
      </c>
      <c r="C173" s="6">
        <f>TITRES_STAT!D176</f>
        <v>5.6844000000000001</v>
      </c>
      <c r="D173" s="6">
        <f>TITRES_STAT!E176</f>
        <v>0</v>
      </c>
      <c r="E173" s="2">
        <f t="shared" si="8"/>
        <v>-31039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11.58</v>
      </c>
      <c r="C174" s="6">
        <f>TITRES_STAT!D177</f>
        <v>5.6844000000000001</v>
      </c>
      <c r="D174" s="6">
        <f>TITRES_STAT!E177</f>
        <v>0</v>
      </c>
      <c r="E174" s="2">
        <f t="shared" si="8"/>
        <v>-31039</v>
      </c>
      <c r="F174" s="6" t="str">
        <f t="shared" si="11"/>
        <v>NEUTRAL</v>
      </c>
      <c r="G174" s="6" t="str">
        <f t="shared" si="10"/>
        <v>NEUTRAL</v>
      </c>
      <c r="H174" s="6" t="str">
        <f t="shared" si="9"/>
        <v>NEUTRAL</v>
      </c>
    </row>
    <row r="175" spans="1:8" ht="13.5" x14ac:dyDescent="0.25">
      <c r="A175" s="3">
        <f>TITRES_STAT!B178</f>
        <v>42257</v>
      </c>
      <c r="B175" s="6">
        <f>TITRES_STAT!C178</f>
        <v>11.58</v>
      </c>
      <c r="C175" s="6">
        <f>TITRES_STAT!D178</f>
        <v>5.6844000000000001</v>
      </c>
      <c r="D175" s="6">
        <f>TITRES_STAT!E178</f>
        <v>0</v>
      </c>
      <c r="E175" s="2">
        <f t="shared" si="8"/>
        <v>-31039</v>
      </c>
      <c r="F175" s="6" t="str">
        <f t="shared" si="11"/>
        <v>NEUTRAL</v>
      </c>
      <c r="G175" s="6" t="str">
        <f t="shared" si="10"/>
        <v>NEUTRAL</v>
      </c>
      <c r="H175" s="6" t="str">
        <f t="shared" si="9"/>
        <v>NEUTRAL</v>
      </c>
    </row>
    <row r="176" spans="1:8" ht="13.5" x14ac:dyDescent="0.25">
      <c r="A176" s="3">
        <f>TITRES_STAT!B179</f>
        <v>42258</v>
      </c>
      <c r="B176" s="6">
        <f>TITRES_STAT!C179</f>
        <v>11.57</v>
      </c>
      <c r="C176" s="6">
        <f>TITRES_STAT!D179</f>
        <v>5.6795</v>
      </c>
      <c r="D176" s="6">
        <f>TITRES_STAT!E179</f>
        <v>1600</v>
      </c>
      <c r="E176" s="2">
        <f t="shared" si="8"/>
        <v>-32639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11.57</v>
      </c>
      <c r="C177" s="6">
        <f>TITRES_STAT!D180</f>
        <v>5.6795</v>
      </c>
      <c r="D177" s="6">
        <f>TITRES_STAT!E180</f>
        <v>0</v>
      </c>
      <c r="E177" s="2">
        <f t="shared" si="8"/>
        <v>-32639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11.57</v>
      </c>
      <c r="C178" s="6">
        <f>TITRES_STAT!D181</f>
        <v>5.6795</v>
      </c>
      <c r="D178" s="6">
        <f>TITRES_STAT!E181</f>
        <v>0</v>
      </c>
      <c r="E178" s="2">
        <f t="shared" si="8"/>
        <v>-32639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11.57</v>
      </c>
      <c r="C179" s="6">
        <f>TITRES_STAT!D182</f>
        <v>5.6795</v>
      </c>
      <c r="D179" s="6">
        <f>TITRES_STAT!E182</f>
        <v>325</v>
      </c>
      <c r="E179" s="2">
        <f t="shared" si="8"/>
        <v>-32639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11.57</v>
      </c>
      <c r="C180" s="6">
        <f>TITRES_STAT!D183</f>
        <v>5.6795</v>
      </c>
      <c r="D180" s="6">
        <f>TITRES_STAT!E183</f>
        <v>0</v>
      </c>
      <c r="E180" s="2">
        <f t="shared" si="8"/>
        <v>-32639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11.57</v>
      </c>
      <c r="C181" s="6">
        <f>TITRES_STAT!D184</f>
        <v>5.6795</v>
      </c>
      <c r="D181" s="6">
        <f>TITRES_STAT!E184</f>
        <v>0</v>
      </c>
      <c r="E181" s="2">
        <f t="shared" si="8"/>
        <v>-32639</v>
      </c>
      <c r="F181" s="6" t="str">
        <f t="shared" si="11"/>
        <v>NEUTRAL</v>
      </c>
      <c r="G181" s="6" t="str">
        <f t="shared" si="10"/>
        <v>NEUTRAL</v>
      </c>
      <c r="H181" s="6" t="str">
        <f t="shared" si="9"/>
        <v>NEUTRAL</v>
      </c>
    </row>
    <row r="182" spans="1:8" ht="13.5" x14ac:dyDescent="0.25">
      <c r="A182" s="3">
        <f>TITRES_STAT!B185</f>
        <v>42268</v>
      </c>
      <c r="B182" s="6">
        <f>TITRES_STAT!C185</f>
        <v>11.57</v>
      </c>
      <c r="C182" s="6">
        <f>TITRES_STAT!D185</f>
        <v>5.6795</v>
      </c>
      <c r="D182" s="6">
        <f>TITRES_STAT!E185</f>
        <v>0</v>
      </c>
      <c r="E182" s="2">
        <f t="shared" si="8"/>
        <v>-32639</v>
      </c>
      <c r="F182" s="6" t="str">
        <f t="shared" si="11"/>
        <v>NEUTRAL</v>
      </c>
      <c r="G182" s="6" t="str">
        <f t="shared" si="10"/>
        <v>NEUTRAL</v>
      </c>
      <c r="H182" s="6" t="str">
        <f t="shared" si="9"/>
        <v>NEUTRAL</v>
      </c>
    </row>
    <row r="183" spans="1:8" ht="13.5" x14ac:dyDescent="0.25">
      <c r="A183" s="3">
        <f>TITRES_STAT!B186</f>
        <v>42269</v>
      </c>
      <c r="B183" s="6">
        <f>TITRES_STAT!C186</f>
        <v>11.57</v>
      </c>
      <c r="C183" s="6">
        <f>TITRES_STAT!D186</f>
        <v>5.6795</v>
      </c>
      <c r="D183" s="6">
        <f>TITRES_STAT!E186</f>
        <v>0</v>
      </c>
      <c r="E183" s="2">
        <f t="shared" si="8"/>
        <v>-32639</v>
      </c>
      <c r="F183" s="6" t="str">
        <f t="shared" si="11"/>
        <v>NEUTRAL</v>
      </c>
      <c r="G183" s="6" t="str">
        <f t="shared" si="10"/>
        <v>NEUTRAL</v>
      </c>
      <c r="H183" s="6" t="str">
        <f t="shared" si="9"/>
        <v>NEUTRAL</v>
      </c>
    </row>
    <row r="184" spans="1:8" ht="13.5" x14ac:dyDescent="0.25">
      <c r="A184" s="3">
        <f>TITRES_STAT!B187</f>
        <v>42270</v>
      </c>
      <c r="B184" s="6">
        <f>TITRES_STAT!C187</f>
        <v>11.57</v>
      </c>
      <c r="C184" s="6">
        <f>TITRES_STAT!D187</f>
        <v>5.6795</v>
      </c>
      <c r="D184" s="6">
        <f>TITRES_STAT!E187</f>
        <v>0</v>
      </c>
      <c r="E184" s="2">
        <f t="shared" si="8"/>
        <v>-32639</v>
      </c>
      <c r="F184" s="6" t="str">
        <f t="shared" si="11"/>
        <v>NEUTRAL</v>
      </c>
      <c r="G184" s="6" t="str">
        <f t="shared" si="10"/>
        <v>NEUTRAL</v>
      </c>
      <c r="H184" s="6" t="str">
        <f t="shared" si="9"/>
        <v>NEUTRAL</v>
      </c>
    </row>
    <row r="185" spans="1:8" ht="13.5" x14ac:dyDescent="0.25">
      <c r="A185" s="3">
        <f>TITRES_STAT!B188</f>
        <v>42275</v>
      </c>
      <c r="B185" s="6">
        <f>TITRES_STAT!C188</f>
        <v>11.57</v>
      </c>
      <c r="C185" s="6">
        <f>TITRES_STAT!D188</f>
        <v>5.6795</v>
      </c>
      <c r="D185" s="6">
        <f>TITRES_STAT!E188</f>
        <v>0</v>
      </c>
      <c r="E185" s="2">
        <f t="shared" si="8"/>
        <v>-32639</v>
      </c>
      <c r="F185" s="6" t="str">
        <f t="shared" si="11"/>
        <v>NEUTRAL</v>
      </c>
      <c r="G185" s="6" t="str">
        <f t="shared" si="10"/>
        <v>NEUTRAL</v>
      </c>
      <c r="H185" s="6" t="str">
        <f t="shared" si="9"/>
        <v>NEUTRAL</v>
      </c>
    </row>
    <row r="186" spans="1:8" ht="13.5" x14ac:dyDescent="0.25">
      <c r="A186" s="3">
        <f>TITRES_STAT!B189</f>
        <v>42276</v>
      </c>
      <c r="B186" s="6">
        <f>TITRES_STAT!C189</f>
        <v>11.57</v>
      </c>
      <c r="C186" s="6">
        <f>TITRES_STAT!D189</f>
        <v>5.6795</v>
      </c>
      <c r="D186" s="6">
        <f>TITRES_STAT!E189</f>
        <v>0</v>
      </c>
      <c r="E186" s="2">
        <f t="shared" si="8"/>
        <v>-32639</v>
      </c>
      <c r="F186" s="6" t="str">
        <f t="shared" si="11"/>
        <v>NEUTRAL</v>
      </c>
      <c r="G186" s="6" t="str">
        <f t="shared" si="10"/>
        <v>NEUTRAL</v>
      </c>
      <c r="H186" s="6" t="str">
        <f t="shared" si="9"/>
        <v>NEUTRAL</v>
      </c>
    </row>
    <row r="187" spans="1:8" ht="13.5" x14ac:dyDescent="0.25">
      <c r="A187" s="3">
        <f>TITRES_STAT!B190</f>
        <v>42277</v>
      </c>
      <c r="B187" s="6">
        <f>TITRES_STAT!C190</f>
        <v>11.57</v>
      </c>
      <c r="C187" s="6">
        <f>TITRES_STAT!D190</f>
        <v>5.6795</v>
      </c>
      <c r="D187" s="6">
        <f>TITRES_STAT!E190</f>
        <v>0</v>
      </c>
      <c r="E187" s="2">
        <f t="shared" si="8"/>
        <v>-32639</v>
      </c>
      <c r="F187" s="6" t="str">
        <f t="shared" si="11"/>
        <v>NEUTRAL</v>
      </c>
      <c r="G187" s="6" t="str">
        <f t="shared" si="10"/>
        <v>NEUTRAL</v>
      </c>
      <c r="H187" s="6" t="str">
        <f t="shared" si="9"/>
        <v>NEUTRAL</v>
      </c>
    </row>
    <row r="188" spans="1:8" ht="13.5" x14ac:dyDescent="0.25">
      <c r="A188" s="3">
        <f>TITRES_STAT!B191</f>
        <v>42278</v>
      </c>
      <c r="B188" s="6">
        <f>TITRES_STAT!C191</f>
        <v>11.56</v>
      </c>
      <c r="C188" s="6">
        <f>TITRES_STAT!D191</f>
        <v>5.6745999999999999</v>
      </c>
      <c r="D188" s="6">
        <f>TITRES_STAT!E191</f>
        <v>100</v>
      </c>
      <c r="E188" s="2">
        <f t="shared" si="8"/>
        <v>-32739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11.56</v>
      </c>
      <c r="C189" s="6">
        <f>TITRES_STAT!D192</f>
        <v>5.6745999999999999</v>
      </c>
      <c r="D189" s="6">
        <f>TITRES_STAT!E192</f>
        <v>0</v>
      </c>
      <c r="E189" s="2">
        <f t="shared" si="8"/>
        <v>-32739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11.56</v>
      </c>
      <c r="C190" s="6">
        <f>TITRES_STAT!D193</f>
        <v>5.6745999999999999</v>
      </c>
      <c r="D190" s="6">
        <f>TITRES_STAT!E193</f>
        <v>0</v>
      </c>
      <c r="E190" s="2">
        <f t="shared" si="8"/>
        <v>-32739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11.56</v>
      </c>
      <c r="C191" s="6">
        <f>TITRES_STAT!D194</f>
        <v>5.6745999999999999</v>
      </c>
      <c r="D191" s="6">
        <f>TITRES_STAT!E194</f>
        <v>0</v>
      </c>
      <c r="E191" s="2">
        <f t="shared" si="8"/>
        <v>-32739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11.56</v>
      </c>
      <c r="C192" s="6">
        <f>TITRES_STAT!D195</f>
        <v>5.6745999999999999</v>
      </c>
      <c r="D192" s="6">
        <f>TITRES_STAT!E195</f>
        <v>0</v>
      </c>
      <c r="E192" s="2">
        <f t="shared" si="8"/>
        <v>-32739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11.49</v>
      </c>
      <c r="C193" s="6">
        <f>TITRES_STAT!D196</f>
        <v>5.6402000000000001</v>
      </c>
      <c r="D193" s="6">
        <f>TITRES_STAT!E196</f>
        <v>687</v>
      </c>
      <c r="E193" s="2">
        <f t="shared" si="8"/>
        <v>-33426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11.49</v>
      </c>
      <c r="C194" s="6">
        <f>TITRES_STAT!D197</f>
        <v>5.6402000000000001</v>
      </c>
      <c r="D194" s="6">
        <f>TITRES_STAT!E197</f>
        <v>0</v>
      </c>
      <c r="E194" s="2">
        <f t="shared" si="8"/>
        <v>-33426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11.49</v>
      </c>
      <c r="C195" s="6">
        <f>TITRES_STAT!D198</f>
        <v>5.6402000000000001</v>
      </c>
      <c r="D195" s="6">
        <f>TITRES_STAT!E198</f>
        <v>0</v>
      </c>
      <c r="E195" s="2">
        <f t="shared" si="8"/>
        <v>-33426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11.49</v>
      </c>
      <c r="C196" s="6">
        <f>TITRES_STAT!D199</f>
        <v>5.6402000000000001</v>
      </c>
      <c r="D196" s="6">
        <f>TITRES_STAT!E199</f>
        <v>0</v>
      </c>
      <c r="E196" s="2">
        <f t="shared" ref="E196:E259" si="12">IF(B196&gt;B195, E195+D196, IF(B196&lt;B195, E195-D196, E195))</f>
        <v>-33426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11.49</v>
      </c>
      <c r="C197" s="6">
        <f>TITRES_STAT!D200</f>
        <v>5.6402000000000001</v>
      </c>
      <c r="D197" s="6">
        <f>TITRES_STAT!E200</f>
        <v>0</v>
      </c>
      <c r="E197" s="2">
        <f t="shared" si="12"/>
        <v>-33426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CONFIRMED BEARISH</v>
      </c>
    </row>
    <row r="198" spans="1:8" ht="13.5" x14ac:dyDescent="0.25">
      <c r="A198" s="3">
        <f>TITRES_STAT!B201</f>
        <v>42296</v>
      </c>
      <c r="B198" s="6">
        <f>TITRES_STAT!C201</f>
        <v>11.49</v>
      </c>
      <c r="C198" s="6">
        <f>TITRES_STAT!D201</f>
        <v>5.6402000000000001</v>
      </c>
      <c r="D198" s="6">
        <f>TITRES_STAT!E201</f>
        <v>0</v>
      </c>
      <c r="E198" s="2">
        <f t="shared" si="12"/>
        <v>-33426</v>
      </c>
      <c r="F198" s="6" t="str">
        <f t="shared" si="11"/>
        <v>NEUTRAL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42297</v>
      </c>
      <c r="B199" s="6">
        <f>TITRES_STAT!C202</f>
        <v>11.49</v>
      </c>
      <c r="C199" s="6">
        <f>TITRES_STAT!D202</f>
        <v>5.6402000000000001</v>
      </c>
      <c r="D199" s="6">
        <f>TITRES_STAT!E202</f>
        <v>0</v>
      </c>
      <c r="E199" s="2">
        <f t="shared" si="12"/>
        <v>-33426</v>
      </c>
      <c r="F199" s="6" t="str">
        <f t="shared" si="11"/>
        <v>NEUTRAL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NEUTRAL</v>
      </c>
    </row>
    <row r="200" spans="1:8" ht="13.5" x14ac:dyDescent="0.25">
      <c r="A200" s="3">
        <f>TITRES_STAT!B203</f>
        <v>42298</v>
      </c>
      <c r="B200" s="6">
        <f>TITRES_STAT!C203</f>
        <v>11.15</v>
      </c>
      <c r="C200" s="6">
        <f>TITRES_STAT!D203</f>
        <v>5.4733000000000001</v>
      </c>
      <c r="D200" s="6">
        <f>TITRES_STAT!E203</f>
        <v>120</v>
      </c>
      <c r="E200" s="2">
        <f t="shared" si="12"/>
        <v>-33546</v>
      </c>
      <c r="F200" s="6" t="str">
        <f t="shared" ref="F200:F263" si="15">IF(E200&gt;E195,"BULLISH",IF(E200&lt;E195,"BEARISH","NEUTRAL"))</f>
        <v>BEARISH</v>
      </c>
      <c r="G200" s="6" t="str">
        <f t="shared" si="14"/>
        <v>NEUTRAL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11.15</v>
      </c>
      <c r="C201" s="6">
        <f>TITRES_STAT!D204</f>
        <v>5.4733000000000001</v>
      </c>
      <c r="D201" s="6">
        <f>TITRES_STAT!E204</f>
        <v>0</v>
      </c>
      <c r="E201" s="2">
        <f t="shared" si="12"/>
        <v>-33546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11.48</v>
      </c>
      <c r="C202" s="6">
        <f>TITRES_STAT!D205</f>
        <v>5.6353</v>
      </c>
      <c r="D202" s="6">
        <f>TITRES_STAT!E205</f>
        <v>50</v>
      </c>
      <c r="E202" s="2">
        <f t="shared" si="12"/>
        <v>-33496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11.48</v>
      </c>
      <c r="C203" s="6">
        <f>TITRES_STAT!D206</f>
        <v>5.6353</v>
      </c>
      <c r="D203" s="6">
        <f>TITRES_STAT!E206</f>
        <v>0</v>
      </c>
      <c r="E203" s="2">
        <f t="shared" si="12"/>
        <v>-33496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11.48</v>
      </c>
      <c r="C204" s="6">
        <f>TITRES_STAT!D207</f>
        <v>5.6353</v>
      </c>
      <c r="D204" s="6">
        <f>TITRES_STAT!E207</f>
        <v>0</v>
      </c>
      <c r="E204" s="2">
        <f t="shared" si="12"/>
        <v>-33496</v>
      </c>
      <c r="F204" s="6" t="str">
        <f t="shared" si="15"/>
        <v>BEARISH</v>
      </c>
      <c r="G204" s="6" t="str">
        <f t="shared" si="14"/>
        <v>NEUTRAL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11.48</v>
      </c>
      <c r="C205" s="6">
        <f>TITRES_STAT!D208</f>
        <v>5.6353</v>
      </c>
      <c r="D205" s="6">
        <f>TITRES_STAT!E208</f>
        <v>0</v>
      </c>
      <c r="E205" s="2">
        <f t="shared" si="12"/>
        <v>-33496</v>
      </c>
      <c r="F205" s="6" t="str">
        <f t="shared" si="15"/>
        <v>BULLISH</v>
      </c>
      <c r="G205" s="6" t="str">
        <f t="shared" si="14"/>
        <v>NEUTRAL</v>
      </c>
      <c r="H205" s="6" t="str">
        <f t="shared" si="13"/>
        <v>CONFIRMED BULLISH</v>
      </c>
    </row>
    <row r="206" spans="1:8" ht="13.5" x14ac:dyDescent="0.25">
      <c r="A206" s="3">
        <f>TITRES_STAT!B209</f>
        <v>42306</v>
      </c>
      <c r="B206" s="6">
        <f>TITRES_STAT!C209</f>
        <v>11.48</v>
      </c>
      <c r="C206" s="6">
        <f>TITRES_STAT!D209</f>
        <v>5.6353</v>
      </c>
      <c r="D206" s="6">
        <f>TITRES_STAT!E209</f>
        <v>0</v>
      </c>
      <c r="E206" s="2">
        <f t="shared" si="12"/>
        <v>-33496</v>
      </c>
      <c r="F206" s="6" t="str">
        <f t="shared" si="15"/>
        <v>BULLISH</v>
      </c>
      <c r="G206" s="6" t="str">
        <f t="shared" si="14"/>
        <v>NEUTRAL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11.2</v>
      </c>
      <c r="C207" s="6">
        <f>TITRES_STAT!D210</f>
        <v>5.4978999999999996</v>
      </c>
      <c r="D207" s="6">
        <f>TITRES_STAT!E210</f>
        <v>2</v>
      </c>
      <c r="E207" s="2">
        <f t="shared" si="12"/>
        <v>-33498</v>
      </c>
      <c r="F207" s="6" t="str">
        <f t="shared" si="15"/>
        <v>BEARISH</v>
      </c>
      <c r="G207" s="6" t="str">
        <f t="shared" si="14"/>
        <v>NEUTRAL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11.2</v>
      </c>
      <c r="C208" s="6">
        <f>TITRES_STAT!D211</f>
        <v>5.4978999999999996</v>
      </c>
      <c r="D208" s="6">
        <f>TITRES_STAT!E211</f>
        <v>20</v>
      </c>
      <c r="E208" s="2">
        <f t="shared" si="12"/>
        <v>-33498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11.2</v>
      </c>
      <c r="C209" s="6">
        <f>TITRES_STAT!D212</f>
        <v>5.4978999999999996</v>
      </c>
      <c r="D209" s="6">
        <f>TITRES_STAT!E212</f>
        <v>20</v>
      </c>
      <c r="E209" s="2">
        <f t="shared" si="12"/>
        <v>-33498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11.13</v>
      </c>
      <c r="C210" s="6">
        <f>TITRES_STAT!D213</f>
        <v>5.4634999999999998</v>
      </c>
      <c r="D210" s="6">
        <f>TITRES_STAT!E213</f>
        <v>1350</v>
      </c>
      <c r="E210" s="2">
        <f t="shared" si="12"/>
        <v>-34848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11.13</v>
      </c>
      <c r="C211" s="6">
        <f>TITRES_STAT!D214</f>
        <v>5.4634999999999998</v>
      </c>
      <c r="D211" s="6">
        <f>TITRES_STAT!E214</f>
        <v>150</v>
      </c>
      <c r="E211" s="2">
        <f t="shared" si="12"/>
        <v>-34848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11.13</v>
      </c>
      <c r="C212" s="6">
        <f>TITRES_STAT!D215</f>
        <v>5.4634999999999998</v>
      </c>
      <c r="D212" s="6">
        <f>TITRES_STAT!E215</f>
        <v>700</v>
      </c>
      <c r="E212" s="2">
        <f t="shared" si="12"/>
        <v>-34848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11.11</v>
      </c>
      <c r="C213" s="6">
        <f>TITRES_STAT!D216</f>
        <v>5.4537000000000004</v>
      </c>
      <c r="D213" s="6">
        <f>TITRES_STAT!E216</f>
        <v>1170</v>
      </c>
      <c r="E213" s="2">
        <f t="shared" si="12"/>
        <v>-36018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11.11</v>
      </c>
      <c r="C214" s="6">
        <f>TITRES_STAT!D217</f>
        <v>5.4537000000000004</v>
      </c>
      <c r="D214" s="6">
        <f>TITRES_STAT!E217</f>
        <v>2500</v>
      </c>
      <c r="E214" s="2">
        <f t="shared" si="12"/>
        <v>-36018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11.11</v>
      </c>
      <c r="C215" s="6">
        <f>TITRES_STAT!D218</f>
        <v>5.4537000000000004</v>
      </c>
      <c r="D215" s="6">
        <f>TITRES_STAT!E218</f>
        <v>50</v>
      </c>
      <c r="E215" s="2">
        <f t="shared" si="12"/>
        <v>-36018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11.44</v>
      </c>
      <c r="C216" s="6">
        <f>TITRES_STAT!D219</f>
        <v>5.6157000000000004</v>
      </c>
      <c r="D216" s="6">
        <f>TITRES_STAT!E219</f>
        <v>295</v>
      </c>
      <c r="E216" s="2">
        <f t="shared" si="12"/>
        <v>-35723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BEARISH DIVERGENCE</v>
      </c>
    </row>
    <row r="217" spans="1:8" ht="13.5" x14ac:dyDescent="0.25">
      <c r="A217" s="3">
        <f>TITRES_STAT!B220</f>
        <v>42321</v>
      </c>
      <c r="B217" s="6">
        <f>TITRES_STAT!C220</f>
        <v>11.1</v>
      </c>
      <c r="C217" s="6">
        <f>TITRES_STAT!D220</f>
        <v>5.4488000000000003</v>
      </c>
      <c r="D217" s="6">
        <f>TITRES_STAT!E220</f>
        <v>200</v>
      </c>
      <c r="E217" s="2">
        <f t="shared" si="12"/>
        <v>-35923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11.1</v>
      </c>
      <c r="C218" s="6">
        <f>TITRES_STAT!D221</f>
        <v>5.4488000000000003</v>
      </c>
      <c r="D218" s="6">
        <f>TITRES_STAT!E221</f>
        <v>0</v>
      </c>
      <c r="E218" s="2">
        <f t="shared" si="12"/>
        <v>-35923</v>
      </c>
      <c r="F218" s="6" t="str">
        <f t="shared" si="15"/>
        <v>BULLISH</v>
      </c>
      <c r="G218" s="6" t="str">
        <f t="shared" si="14"/>
        <v>NEUTRAL</v>
      </c>
      <c r="H218" s="6" t="str">
        <f t="shared" si="13"/>
        <v>BULLISH DIVERGENCE</v>
      </c>
    </row>
    <row r="219" spans="1:8" ht="13.5" x14ac:dyDescent="0.25">
      <c r="A219" s="3">
        <f>TITRES_STAT!B222</f>
        <v>42325</v>
      </c>
      <c r="B219" s="6">
        <f>TITRES_STAT!C222</f>
        <v>11.1</v>
      </c>
      <c r="C219" s="6">
        <f>TITRES_STAT!D222</f>
        <v>5.4488000000000003</v>
      </c>
      <c r="D219" s="6">
        <f>TITRES_STAT!E222</f>
        <v>0</v>
      </c>
      <c r="E219" s="2">
        <f t="shared" si="12"/>
        <v>-35923</v>
      </c>
      <c r="F219" s="6" t="str">
        <f t="shared" si="15"/>
        <v>BULLISH</v>
      </c>
      <c r="G219" s="6" t="str">
        <f t="shared" si="14"/>
        <v>NEUTRAL</v>
      </c>
      <c r="H219" s="6" t="str">
        <f t="shared" si="13"/>
        <v>BULLISH DIVERGENCE</v>
      </c>
    </row>
    <row r="220" spans="1:8" ht="13.5" x14ac:dyDescent="0.25">
      <c r="A220" s="3">
        <f>TITRES_STAT!B223</f>
        <v>42326</v>
      </c>
      <c r="B220" s="6">
        <f>TITRES_STAT!C223</f>
        <v>11.1</v>
      </c>
      <c r="C220" s="6">
        <f>TITRES_STAT!D223</f>
        <v>5.4488000000000003</v>
      </c>
      <c r="D220" s="6">
        <f>TITRES_STAT!E223</f>
        <v>0</v>
      </c>
      <c r="E220" s="2">
        <f t="shared" si="12"/>
        <v>-35923</v>
      </c>
      <c r="F220" s="6" t="str">
        <f t="shared" si="15"/>
        <v>BULLISH</v>
      </c>
      <c r="G220" s="6" t="str">
        <f t="shared" si="14"/>
        <v>NEUTRAL</v>
      </c>
      <c r="H220" s="6" t="str">
        <f t="shared" si="13"/>
        <v>BULLISH DIVERGENCE</v>
      </c>
    </row>
    <row r="221" spans="1:8" ht="13.5" x14ac:dyDescent="0.25">
      <c r="A221" s="3">
        <f>TITRES_STAT!B224</f>
        <v>42327</v>
      </c>
      <c r="B221" s="6">
        <f>TITRES_STAT!C224</f>
        <v>11.1</v>
      </c>
      <c r="C221" s="6">
        <f>TITRES_STAT!D224</f>
        <v>5.4488000000000003</v>
      </c>
      <c r="D221" s="6">
        <f>TITRES_STAT!E224</f>
        <v>0</v>
      </c>
      <c r="E221" s="2">
        <f t="shared" si="12"/>
        <v>-35923</v>
      </c>
      <c r="F221" s="6" t="str">
        <f t="shared" si="15"/>
        <v>BEARISH</v>
      </c>
      <c r="G221" s="6" t="str">
        <f t="shared" si="14"/>
        <v>NEUTRAL</v>
      </c>
      <c r="H221" s="6" t="str">
        <f t="shared" si="13"/>
        <v>CONFIRMED BEARISH</v>
      </c>
    </row>
    <row r="222" spans="1:8" ht="13.5" x14ac:dyDescent="0.25">
      <c r="A222" s="3">
        <f>TITRES_STAT!B225</f>
        <v>42328</v>
      </c>
      <c r="B222" s="6">
        <f>TITRES_STAT!C225</f>
        <v>11.43</v>
      </c>
      <c r="C222" s="6">
        <f>TITRES_STAT!D225</f>
        <v>5.6108000000000002</v>
      </c>
      <c r="D222" s="6">
        <f>TITRES_STAT!E225</f>
        <v>0</v>
      </c>
      <c r="E222" s="2">
        <f t="shared" si="12"/>
        <v>-35923</v>
      </c>
      <c r="F222" s="6" t="str">
        <f t="shared" si="15"/>
        <v>NEUTRAL</v>
      </c>
      <c r="G222" s="6" t="str">
        <f t="shared" si="14"/>
        <v>NEUTRAL</v>
      </c>
      <c r="H222" s="6" t="str">
        <f t="shared" si="13"/>
        <v>NEUTRAL</v>
      </c>
    </row>
    <row r="223" spans="1:8" ht="13.5" x14ac:dyDescent="0.25">
      <c r="A223" s="3">
        <f>TITRES_STAT!B226</f>
        <v>42331</v>
      </c>
      <c r="B223" s="6">
        <f>TITRES_STAT!C226</f>
        <v>11.43</v>
      </c>
      <c r="C223" s="6">
        <f>TITRES_STAT!D226</f>
        <v>5.6108000000000002</v>
      </c>
      <c r="D223" s="6">
        <f>TITRES_STAT!E226</f>
        <v>0</v>
      </c>
      <c r="E223" s="2">
        <f t="shared" si="12"/>
        <v>-35923</v>
      </c>
      <c r="F223" s="6" t="str">
        <f t="shared" si="15"/>
        <v>NEUTRAL</v>
      </c>
      <c r="G223" s="6" t="str">
        <f t="shared" si="14"/>
        <v>NEUTRAL</v>
      </c>
      <c r="H223" s="6" t="str">
        <f t="shared" si="13"/>
        <v>NEUTRAL</v>
      </c>
    </row>
    <row r="224" spans="1:8" ht="13.5" x14ac:dyDescent="0.25">
      <c r="A224" s="3">
        <f>TITRES_STAT!B227</f>
        <v>42332</v>
      </c>
      <c r="B224" s="6">
        <f>TITRES_STAT!C227</f>
        <v>11.43</v>
      </c>
      <c r="C224" s="6">
        <f>TITRES_STAT!D227</f>
        <v>5.6108000000000002</v>
      </c>
      <c r="D224" s="6">
        <f>TITRES_STAT!E227</f>
        <v>0</v>
      </c>
      <c r="E224" s="2">
        <f t="shared" si="12"/>
        <v>-35923</v>
      </c>
      <c r="F224" s="6" t="str">
        <f t="shared" si="15"/>
        <v>NEUTRAL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42333</v>
      </c>
      <c r="B225" s="6">
        <f>TITRES_STAT!C228</f>
        <v>11.43</v>
      </c>
      <c r="C225" s="6">
        <f>TITRES_STAT!D228</f>
        <v>5.6108000000000002</v>
      </c>
      <c r="D225" s="6">
        <f>TITRES_STAT!E228</f>
        <v>0</v>
      </c>
      <c r="E225" s="2">
        <f t="shared" si="12"/>
        <v>-35923</v>
      </c>
      <c r="F225" s="6" t="str">
        <f t="shared" si="15"/>
        <v>NEUTRAL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42334</v>
      </c>
      <c r="B226" s="6">
        <f>TITRES_STAT!C229</f>
        <v>11.43</v>
      </c>
      <c r="C226" s="6">
        <f>TITRES_STAT!D229</f>
        <v>5.6108000000000002</v>
      </c>
      <c r="D226" s="6">
        <f>TITRES_STAT!E229</f>
        <v>0</v>
      </c>
      <c r="E226" s="2">
        <f t="shared" si="12"/>
        <v>-35923</v>
      </c>
      <c r="F226" s="6" t="str">
        <f t="shared" si="15"/>
        <v>NEUTRAL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11.43</v>
      </c>
      <c r="C227" s="6">
        <f>TITRES_STAT!D230</f>
        <v>5.6108000000000002</v>
      </c>
      <c r="D227" s="6">
        <f>TITRES_STAT!E230</f>
        <v>0</v>
      </c>
      <c r="E227" s="2">
        <f t="shared" si="12"/>
        <v>-35923</v>
      </c>
      <c r="F227" s="6" t="str">
        <f t="shared" si="15"/>
        <v>NEUTRAL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42338</v>
      </c>
      <c r="B228" s="6">
        <f>TITRES_STAT!C231</f>
        <v>11.1</v>
      </c>
      <c r="C228" s="6">
        <f>TITRES_STAT!D231</f>
        <v>5.4488000000000003</v>
      </c>
      <c r="D228" s="6">
        <f>TITRES_STAT!E231</f>
        <v>20</v>
      </c>
      <c r="E228" s="2">
        <f t="shared" si="12"/>
        <v>-35943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11.1</v>
      </c>
      <c r="C229" s="6">
        <f>TITRES_STAT!D232</f>
        <v>5.4488000000000003</v>
      </c>
      <c r="D229" s="6">
        <f>TITRES_STAT!E232</f>
        <v>0</v>
      </c>
      <c r="E229" s="2">
        <f t="shared" si="12"/>
        <v>-35943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11.1</v>
      </c>
      <c r="C230" s="6">
        <f>TITRES_STAT!D233</f>
        <v>5.4488000000000003</v>
      </c>
      <c r="D230" s="6">
        <f>TITRES_STAT!E233</f>
        <v>0</v>
      </c>
      <c r="E230" s="2">
        <f t="shared" si="12"/>
        <v>-35943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11.1</v>
      </c>
      <c r="C231" s="6">
        <f>TITRES_STAT!D234</f>
        <v>5.4488000000000003</v>
      </c>
      <c r="D231" s="6">
        <f>TITRES_STAT!E234</f>
        <v>0</v>
      </c>
      <c r="E231" s="2">
        <f t="shared" si="12"/>
        <v>-35943</v>
      </c>
      <c r="F231" s="6" t="str">
        <f t="shared" si="15"/>
        <v>BEARISH</v>
      </c>
      <c r="G231" s="6" t="str">
        <f t="shared" si="14"/>
        <v>NEUTRAL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11.1</v>
      </c>
      <c r="C232" s="6">
        <f>TITRES_STAT!D235</f>
        <v>5.4488000000000003</v>
      </c>
      <c r="D232" s="6">
        <f>TITRES_STAT!E235</f>
        <v>0</v>
      </c>
      <c r="E232" s="2">
        <f t="shared" si="12"/>
        <v>-35943</v>
      </c>
      <c r="F232" s="6" t="str">
        <f t="shared" si="15"/>
        <v>BEARISH</v>
      </c>
      <c r="G232" s="6" t="str">
        <f t="shared" si="14"/>
        <v>NEUTRAL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11.1</v>
      </c>
      <c r="C233" s="6">
        <f>TITRES_STAT!D236</f>
        <v>5.4488000000000003</v>
      </c>
      <c r="D233" s="6">
        <f>TITRES_STAT!E236</f>
        <v>0</v>
      </c>
      <c r="E233" s="2">
        <f t="shared" si="12"/>
        <v>-35943</v>
      </c>
      <c r="F233" s="6" t="str">
        <f t="shared" si="15"/>
        <v>NEUTRAL</v>
      </c>
      <c r="G233" s="6" t="str">
        <f t="shared" si="14"/>
        <v>NEUTRAL</v>
      </c>
      <c r="H233" s="6" t="str">
        <f t="shared" si="13"/>
        <v>NEUTRAL</v>
      </c>
    </row>
    <row r="234" spans="1:8" ht="13.5" x14ac:dyDescent="0.25">
      <c r="A234" s="3">
        <f>TITRES_STAT!B237</f>
        <v>42346</v>
      </c>
      <c r="B234" s="6">
        <f>TITRES_STAT!C237</f>
        <v>11.1</v>
      </c>
      <c r="C234" s="6">
        <f>TITRES_STAT!D237</f>
        <v>5.4488000000000003</v>
      </c>
      <c r="D234" s="6">
        <f>TITRES_STAT!E237</f>
        <v>249</v>
      </c>
      <c r="E234" s="2">
        <f t="shared" si="12"/>
        <v>-35943</v>
      </c>
      <c r="F234" s="6" t="str">
        <f t="shared" si="15"/>
        <v>NEUTRAL</v>
      </c>
      <c r="G234" s="6" t="str">
        <f t="shared" si="14"/>
        <v>NEUTRAL</v>
      </c>
      <c r="H234" s="6" t="str">
        <f t="shared" si="13"/>
        <v>NEUTRAL</v>
      </c>
    </row>
    <row r="235" spans="1:8" ht="13.5" x14ac:dyDescent="0.25">
      <c r="A235" s="3">
        <f>TITRES_STAT!B238</f>
        <v>42347</v>
      </c>
      <c r="B235" s="6">
        <f>TITRES_STAT!C238</f>
        <v>11.1</v>
      </c>
      <c r="C235" s="6">
        <f>TITRES_STAT!D238</f>
        <v>5.4488000000000003</v>
      </c>
      <c r="D235" s="6">
        <f>TITRES_STAT!E238</f>
        <v>55</v>
      </c>
      <c r="E235" s="2">
        <f t="shared" si="12"/>
        <v>-35943</v>
      </c>
      <c r="F235" s="6" t="str">
        <f t="shared" si="15"/>
        <v>NEUTRAL</v>
      </c>
      <c r="G235" s="6" t="str">
        <f t="shared" si="14"/>
        <v>NEUTRAL</v>
      </c>
      <c r="H235" s="6" t="str">
        <f t="shared" si="13"/>
        <v>NEUTRAL</v>
      </c>
    </row>
    <row r="236" spans="1:8" ht="13.5" x14ac:dyDescent="0.25">
      <c r="A236" s="3">
        <f>TITRES_STAT!B239</f>
        <v>42348</v>
      </c>
      <c r="B236" s="6">
        <f>TITRES_STAT!C239</f>
        <v>11.1</v>
      </c>
      <c r="C236" s="6">
        <f>TITRES_STAT!D239</f>
        <v>5.4488000000000003</v>
      </c>
      <c r="D236" s="6">
        <f>TITRES_STAT!E239</f>
        <v>0</v>
      </c>
      <c r="E236" s="2">
        <f t="shared" si="12"/>
        <v>-35943</v>
      </c>
      <c r="F236" s="6" t="str">
        <f t="shared" si="15"/>
        <v>NEUTRAL</v>
      </c>
      <c r="G236" s="6" t="str">
        <f t="shared" si="14"/>
        <v>NEUTRAL</v>
      </c>
      <c r="H236" s="6" t="str">
        <f t="shared" si="13"/>
        <v>NEUTRAL</v>
      </c>
    </row>
    <row r="237" spans="1:8" ht="13.5" x14ac:dyDescent="0.25">
      <c r="A237" s="3">
        <f>TITRES_STAT!B240</f>
        <v>42349</v>
      </c>
      <c r="B237" s="6">
        <f>TITRES_STAT!C240</f>
        <v>11.1</v>
      </c>
      <c r="C237" s="6">
        <f>TITRES_STAT!D240</f>
        <v>5.4488000000000003</v>
      </c>
      <c r="D237" s="6">
        <f>TITRES_STAT!E240</f>
        <v>0</v>
      </c>
      <c r="E237" s="2">
        <f t="shared" si="12"/>
        <v>-35943</v>
      </c>
      <c r="F237" s="6" t="str">
        <f t="shared" si="15"/>
        <v>NEUTRAL</v>
      </c>
      <c r="G237" s="6" t="str">
        <f t="shared" si="14"/>
        <v>NEUTRAL</v>
      </c>
      <c r="H237" s="6" t="str">
        <f t="shared" si="13"/>
        <v>NEUTRAL</v>
      </c>
    </row>
    <row r="238" spans="1:8" ht="13.5" x14ac:dyDescent="0.25">
      <c r="A238" s="3">
        <f>TITRES_STAT!B241</f>
        <v>42352</v>
      </c>
      <c r="B238" s="6">
        <f>TITRES_STAT!C241</f>
        <v>11.1</v>
      </c>
      <c r="C238" s="6">
        <f>TITRES_STAT!D241</f>
        <v>5.4488000000000003</v>
      </c>
      <c r="D238" s="6">
        <f>TITRES_STAT!E241</f>
        <v>0</v>
      </c>
      <c r="E238" s="2">
        <f t="shared" si="12"/>
        <v>-35943</v>
      </c>
      <c r="F238" s="6" t="str">
        <f t="shared" si="15"/>
        <v>NEUTRAL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11.1</v>
      </c>
      <c r="C239" s="6">
        <f>TITRES_STAT!D242</f>
        <v>5.4488000000000003</v>
      </c>
      <c r="D239" s="6">
        <f>TITRES_STAT!E242</f>
        <v>0</v>
      </c>
      <c r="E239" s="2">
        <f t="shared" si="12"/>
        <v>-35943</v>
      </c>
      <c r="F239" s="6" t="str">
        <f t="shared" si="15"/>
        <v>NEUTRAL</v>
      </c>
      <c r="G239" s="6" t="str">
        <f t="shared" si="14"/>
        <v>NEUTRAL</v>
      </c>
      <c r="H239" s="6" t="str">
        <f t="shared" si="13"/>
        <v>NEUTRAL</v>
      </c>
    </row>
    <row r="240" spans="1:8" ht="13.5" x14ac:dyDescent="0.25">
      <c r="A240" s="3">
        <f>TITRES_STAT!B243</f>
        <v>42354</v>
      </c>
      <c r="B240" s="6">
        <f>TITRES_STAT!C243</f>
        <v>11.1</v>
      </c>
      <c r="C240" s="6">
        <f>TITRES_STAT!D243</f>
        <v>5.4488000000000003</v>
      </c>
      <c r="D240" s="6">
        <f>TITRES_STAT!E243</f>
        <v>0</v>
      </c>
      <c r="E240" s="2">
        <f t="shared" si="12"/>
        <v>-35943</v>
      </c>
      <c r="F240" s="6" t="str">
        <f t="shared" si="15"/>
        <v>NEUTRAL</v>
      </c>
      <c r="G240" s="6" t="str">
        <f t="shared" si="14"/>
        <v>NEUTRAL</v>
      </c>
      <c r="H240" s="6" t="str">
        <f t="shared" si="13"/>
        <v>NEUTRAL</v>
      </c>
    </row>
    <row r="241" spans="1:8" ht="13.5" x14ac:dyDescent="0.25">
      <c r="A241" s="3">
        <f>TITRES_STAT!B244</f>
        <v>42355</v>
      </c>
      <c r="B241" s="6">
        <f>TITRES_STAT!C244</f>
        <v>11.1</v>
      </c>
      <c r="C241" s="6">
        <f>TITRES_STAT!D244</f>
        <v>5.4488000000000003</v>
      </c>
      <c r="D241" s="6">
        <f>TITRES_STAT!E244</f>
        <v>0</v>
      </c>
      <c r="E241" s="2">
        <f t="shared" si="12"/>
        <v>-35943</v>
      </c>
      <c r="F241" s="6" t="str">
        <f t="shared" si="15"/>
        <v>NEUTRAL</v>
      </c>
      <c r="G241" s="6" t="str">
        <f t="shared" si="14"/>
        <v>NEUTRAL</v>
      </c>
      <c r="H241" s="6" t="str">
        <f t="shared" si="13"/>
        <v>NEUTRAL</v>
      </c>
    </row>
    <row r="242" spans="1:8" ht="13.5" x14ac:dyDescent="0.25">
      <c r="A242" s="3">
        <f>TITRES_STAT!B245</f>
        <v>42356</v>
      </c>
      <c r="B242" s="6">
        <f>TITRES_STAT!C245</f>
        <v>11.1</v>
      </c>
      <c r="C242" s="6">
        <f>TITRES_STAT!D245</f>
        <v>5.4488000000000003</v>
      </c>
      <c r="D242" s="6">
        <f>TITRES_STAT!E245</f>
        <v>0</v>
      </c>
      <c r="E242" s="2">
        <f t="shared" si="12"/>
        <v>-35943</v>
      </c>
      <c r="F242" s="6" t="str">
        <f t="shared" si="15"/>
        <v>NEUTRAL</v>
      </c>
      <c r="G242" s="6" t="str">
        <f t="shared" si="14"/>
        <v>NEUTRAL</v>
      </c>
      <c r="H242" s="6" t="str">
        <f t="shared" si="13"/>
        <v>NEUTRAL</v>
      </c>
    </row>
    <row r="243" spans="1:8" ht="13.5" x14ac:dyDescent="0.25">
      <c r="A243" s="3">
        <f>TITRES_STAT!B246</f>
        <v>42359</v>
      </c>
      <c r="B243" s="6">
        <f>TITRES_STAT!C246</f>
        <v>11.1</v>
      </c>
      <c r="C243" s="6">
        <f>TITRES_STAT!D246</f>
        <v>5.4488000000000003</v>
      </c>
      <c r="D243" s="6">
        <f>TITRES_STAT!E246</f>
        <v>0</v>
      </c>
      <c r="E243" s="2">
        <f t="shared" si="12"/>
        <v>-35943</v>
      </c>
      <c r="F243" s="6" t="str">
        <f t="shared" si="15"/>
        <v>NEUTRAL</v>
      </c>
      <c r="G243" s="6" t="str">
        <f t="shared" si="14"/>
        <v>NEUTRAL</v>
      </c>
      <c r="H243" s="6" t="str">
        <f t="shared" si="13"/>
        <v>NEUTRAL</v>
      </c>
    </row>
    <row r="244" spans="1:8" ht="13.5" x14ac:dyDescent="0.25">
      <c r="A244" s="3">
        <f>TITRES_STAT!B247</f>
        <v>42360</v>
      </c>
      <c r="B244" s="6">
        <f>TITRES_STAT!C247</f>
        <v>11.1</v>
      </c>
      <c r="C244" s="6">
        <f>TITRES_STAT!D247</f>
        <v>5.4488000000000003</v>
      </c>
      <c r="D244" s="6">
        <f>TITRES_STAT!E247</f>
        <v>0</v>
      </c>
      <c r="E244" s="2">
        <f t="shared" si="12"/>
        <v>-35943</v>
      </c>
      <c r="F244" s="6" t="str">
        <f t="shared" si="15"/>
        <v>NEUTRAL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42361</v>
      </c>
      <c r="B245" s="6">
        <f>TITRES_STAT!C248</f>
        <v>11.1</v>
      </c>
      <c r="C245" s="6">
        <f>TITRES_STAT!D248</f>
        <v>5.4488000000000003</v>
      </c>
      <c r="D245" s="6">
        <f>TITRES_STAT!E248</f>
        <v>31</v>
      </c>
      <c r="E245" s="2">
        <f t="shared" si="12"/>
        <v>-35943</v>
      </c>
      <c r="F245" s="6" t="str">
        <f t="shared" si="15"/>
        <v>NEUTRAL</v>
      </c>
      <c r="G245" s="6" t="str">
        <f t="shared" si="14"/>
        <v>NEUTRAL</v>
      </c>
      <c r="H245" s="6" t="str">
        <f t="shared" si="13"/>
        <v>NEUTRAL</v>
      </c>
    </row>
    <row r="246" spans="1:8" ht="13.5" x14ac:dyDescent="0.25">
      <c r="A246" s="3">
        <f>TITRES_STAT!B249</f>
        <v>42363</v>
      </c>
      <c r="B246" s="6">
        <f>TITRES_STAT!C249</f>
        <v>11.08</v>
      </c>
      <c r="C246" s="6">
        <f>TITRES_STAT!D249</f>
        <v>5.4390000000000001</v>
      </c>
      <c r="D246" s="6">
        <f>TITRES_STAT!E249</f>
        <v>2988</v>
      </c>
      <c r="E246" s="2">
        <f t="shared" si="12"/>
        <v>-38931</v>
      </c>
      <c r="F246" s="6" t="str">
        <f t="shared" si="15"/>
        <v>BEARISH</v>
      </c>
      <c r="G246" s="6" t="str">
        <f t="shared" si="14"/>
        <v>STRONG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11.09</v>
      </c>
      <c r="C247" s="6">
        <f>TITRES_STAT!D250</f>
        <v>5.4439000000000002</v>
      </c>
      <c r="D247" s="6">
        <f>TITRES_STAT!E250</f>
        <v>11</v>
      </c>
      <c r="E247" s="2">
        <f t="shared" si="12"/>
        <v>-38920</v>
      </c>
      <c r="F247" s="6" t="str">
        <f t="shared" si="15"/>
        <v>BEARISH</v>
      </c>
      <c r="G247" s="6" t="str">
        <f t="shared" si="14"/>
        <v>STRONG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11.1</v>
      </c>
      <c r="C248" s="6">
        <f>TITRES_STAT!D251</f>
        <v>5.4488000000000003</v>
      </c>
      <c r="D248" s="6">
        <f>TITRES_STAT!E251</f>
        <v>895</v>
      </c>
      <c r="E248" s="2">
        <f t="shared" si="12"/>
        <v>-38025</v>
      </c>
      <c r="F248" s="6" t="str">
        <f t="shared" si="15"/>
        <v>BEARISH</v>
      </c>
      <c r="G248" s="6" t="str">
        <f t="shared" si="14"/>
        <v>STRONG</v>
      </c>
      <c r="H248" s="6" t="str">
        <f t="shared" si="13"/>
        <v>NEUTRAL</v>
      </c>
    </row>
    <row r="249" spans="1:8" ht="13.5" x14ac:dyDescent="0.25">
      <c r="A249" s="3">
        <f>TITRES_STAT!B252</f>
        <v>42368</v>
      </c>
      <c r="B249" s="6">
        <f>TITRES_STAT!C252</f>
        <v>11</v>
      </c>
      <c r="C249" s="6">
        <f>TITRES_STAT!D252</f>
        <v>5.3997000000000002</v>
      </c>
      <c r="D249" s="6">
        <f>TITRES_STAT!E252</f>
        <v>5</v>
      </c>
      <c r="E249" s="2">
        <f t="shared" si="12"/>
        <v>-38030</v>
      </c>
      <c r="F249" s="6" t="str">
        <f t="shared" si="15"/>
        <v>BEARISH</v>
      </c>
      <c r="G249" s="6" t="str">
        <f t="shared" si="14"/>
        <v>STRONG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11.1</v>
      </c>
      <c r="C250" s="6">
        <f>TITRES_STAT!D253</f>
        <v>5.4488000000000003</v>
      </c>
      <c r="D250" s="6">
        <f>TITRES_STAT!E253</f>
        <v>608</v>
      </c>
      <c r="E250" s="2">
        <f t="shared" si="12"/>
        <v>-37422</v>
      </c>
      <c r="F250" s="6" t="str">
        <f t="shared" si="15"/>
        <v>BEARISH</v>
      </c>
      <c r="G250" s="6" t="str">
        <f t="shared" si="14"/>
        <v>STRONG</v>
      </c>
      <c r="H250" s="6" t="str">
        <f t="shared" si="13"/>
        <v>NEUTRAL</v>
      </c>
    </row>
    <row r="251" spans="1:8" ht="13.5" x14ac:dyDescent="0.25">
      <c r="A251" s="3">
        <f>TITRES_STAT!B254</f>
        <v>42373</v>
      </c>
      <c r="B251" s="6">
        <f>TITRES_STAT!C254</f>
        <v>11.1</v>
      </c>
      <c r="C251" s="6">
        <f>TITRES_STAT!D254</f>
        <v>5.4488000000000003</v>
      </c>
      <c r="D251" s="6">
        <f>TITRES_STAT!E254</f>
        <v>0</v>
      </c>
      <c r="E251" s="2">
        <f t="shared" si="12"/>
        <v>-37422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11.1</v>
      </c>
      <c r="C252" s="6">
        <f>TITRES_STAT!D255</f>
        <v>5.4488000000000003</v>
      </c>
      <c r="D252" s="6">
        <f>TITRES_STAT!E255</f>
        <v>0</v>
      </c>
      <c r="E252" s="2">
        <f t="shared" si="12"/>
        <v>-37422</v>
      </c>
      <c r="F252" s="6" t="str">
        <f t="shared" si="15"/>
        <v>BULLISH</v>
      </c>
      <c r="G252" s="6" t="str">
        <f t="shared" si="14"/>
        <v>WEAK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11.1</v>
      </c>
      <c r="C253" s="6">
        <f>TITRES_STAT!D256</f>
        <v>5.4488000000000003</v>
      </c>
      <c r="D253" s="6">
        <f>TITRES_STAT!E256</f>
        <v>1217</v>
      </c>
      <c r="E253" s="2">
        <f t="shared" si="12"/>
        <v>-37422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NEUTRAL</v>
      </c>
    </row>
    <row r="254" spans="1:8" ht="13.5" x14ac:dyDescent="0.25">
      <c r="A254" s="3">
        <f>TITRES_STAT!B257</f>
        <v>42376</v>
      </c>
      <c r="B254" s="6">
        <f>TITRES_STAT!C257</f>
        <v>11.1</v>
      </c>
      <c r="C254" s="6">
        <f>TITRES_STAT!D257</f>
        <v>5.4488000000000003</v>
      </c>
      <c r="D254" s="6">
        <f>TITRES_STAT!E257</f>
        <v>0</v>
      </c>
      <c r="E254" s="2">
        <f t="shared" si="12"/>
        <v>-37422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11.1</v>
      </c>
      <c r="C255" s="6">
        <f>TITRES_STAT!D258</f>
        <v>5.4488000000000003</v>
      </c>
      <c r="D255" s="6">
        <f>TITRES_STAT!E258</f>
        <v>0</v>
      </c>
      <c r="E255" s="2">
        <f t="shared" si="12"/>
        <v>-37422</v>
      </c>
      <c r="F255" s="6" t="str">
        <f t="shared" si="15"/>
        <v>NEUTRAL</v>
      </c>
      <c r="G255" s="6" t="str">
        <f t="shared" si="14"/>
        <v>NEUTRAL</v>
      </c>
      <c r="H255" s="6" t="str">
        <f t="shared" si="13"/>
        <v>NEUTRAL</v>
      </c>
    </row>
    <row r="256" spans="1:8" ht="13.5" x14ac:dyDescent="0.25">
      <c r="A256" s="3">
        <f>TITRES_STAT!B259</f>
        <v>42380</v>
      </c>
      <c r="B256" s="6">
        <f>TITRES_STAT!C259</f>
        <v>11.1</v>
      </c>
      <c r="C256" s="6">
        <f>TITRES_STAT!D259</f>
        <v>5.4488000000000003</v>
      </c>
      <c r="D256" s="6">
        <f>TITRES_STAT!E259</f>
        <v>0</v>
      </c>
      <c r="E256" s="2">
        <f t="shared" si="12"/>
        <v>-37422</v>
      </c>
      <c r="F256" s="6" t="str">
        <f t="shared" si="15"/>
        <v>NEUTRAL</v>
      </c>
      <c r="G256" s="6" t="str">
        <f t="shared" si="14"/>
        <v>NEUTRAL</v>
      </c>
      <c r="H256" s="6" t="str">
        <f t="shared" si="13"/>
        <v>NEUTRAL</v>
      </c>
    </row>
    <row r="257" spans="1:8" ht="13.5" x14ac:dyDescent="0.25">
      <c r="A257" s="3">
        <f>TITRES_STAT!B260</f>
        <v>42381</v>
      </c>
      <c r="B257" s="6">
        <f>TITRES_STAT!C260</f>
        <v>11.1</v>
      </c>
      <c r="C257" s="6">
        <f>TITRES_STAT!D260</f>
        <v>5.4488000000000003</v>
      </c>
      <c r="D257" s="6">
        <f>TITRES_STAT!E260</f>
        <v>0</v>
      </c>
      <c r="E257" s="2">
        <f t="shared" si="12"/>
        <v>-37422</v>
      </c>
      <c r="F257" s="6" t="str">
        <f t="shared" si="15"/>
        <v>NEUTRAL</v>
      </c>
      <c r="G257" s="6" t="str">
        <f t="shared" si="14"/>
        <v>NEUTRAL</v>
      </c>
      <c r="H257" s="6" t="str">
        <f t="shared" si="13"/>
        <v>NEUTRAL</v>
      </c>
    </row>
    <row r="258" spans="1:8" ht="13.5" x14ac:dyDescent="0.25">
      <c r="A258" s="3">
        <f>TITRES_STAT!B261</f>
        <v>42382</v>
      </c>
      <c r="B258" s="6">
        <f>TITRES_STAT!C261</f>
        <v>11.11</v>
      </c>
      <c r="C258" s="6">
        <f>TITRES_STAT!D261</f>
        <v>5.4537000000000004</v>
      </c>
      <c r="D258" s="6">
        <f>TITRES_STAT!E261</f>
        <v>235</v>
      </c>
      <c r="E258" s="2">
        <f t="shared" si="12"/>
        <v>-37187</v>
      </c>
      <c r="F258" s="6" t="str">
        <f t="shared" si="15"/>
        <v>BULLISH</v>
      </c>
      <c r="G258" s="6" t="str">
        <f t="shared" si="14"/>
        <v>NEUTRAL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11.43</v>
      </c>
      <c r="C259" s="6">
        <f>TITRES_STAT!D262</f>
        <v>5.6108000000000002</v>
      </c>
      <c r="D259" s="6">
        <f>TITRES_STAT!E262</f>
        <v>75</v>
      </c>
      <c r="E259" s="2">
        <f t="shared" si="12"/>
        <v>-37112</v>
      </c>
      <c r="F259" s="6" t="str">
        <f t="shared" si="15"/>
        <v>BULLISH</v>
      </c>
      <c r="G259" s="6" t="str">
        <f t="shared" si="14"/>
        <v>NEUTRAL</v>
      </c>
      <c r="H259" s="6" t="str">
        <f t="shared" si="13"/>
        <v>CONFIRMED BULLISH</v>
      </c>
    </row>
    <row r="260" spans="1:8" ht="13.5" x14ac:dyDescent="0.25">
      <c r="A260" s="3">
        <f>TITRES_STAT!B263</f>
        <v>42387</v>
      </c>
      <c r="B260" s="6">
        <f>TITRES_STAT!C263</f>
        <v>11.12</v>
      </c>
      <c r="C260" s="6">
        <f>TITRES_STAT!D263</f>
        <v>5.4585999999999997</v>
      </c>
      <c r="D260" s="6">
        <f>TITRES_STAT!E263</f>
        <v>790</v>
      </c>
      <c r="E260" s="2">
        <f t="shared" ref="E260:E323" si="16">IF(B260&gt;B259, E259+D260, IF(B260&lt;B259, E259-D260, E259))</f>
        <v>-37902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BEARISH DIVERGENCE</v>
      </c>
    </row>
    <row r="261" spans="1:8" ht="13.5" x14ac:dyDescent="0.25">
      <c r="A261" s="3">
        <f>TITRES_STAT!B264</f>
        <v>42388</v>
      </c>
      <c r="B261" s="6">
        <f>TITRES_STAT!C264</f>
        <v>11.12</v>
      </c>
      <c r="C261" s="6">
        <f>TITRES_STAT!D264</f>
        <v>5.4585999999999997</v>
      </c>
      <c r="D261" s="6">
        <f>TITRES_STAT!E264</f>
        <v>2</v>
      </c>
      <c r="E261" s="2">
        <f t="shared" si="16"/>
        <v>-37902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BEARISH DIVERGENCE</v>
      </c>
    </row>
    <row r="262" spans="1:8" ht="13.5" x14ac:dyDescent="0.25">
      <c r="A262" s="3">
        <f>TITRES_STAT!B265</f>
        <v>42389</v>
      </c>
      <c r="B262" s="6">
        <f>TITRES_STAT!C265</f>
        <v>11.43</v>
      </c>
      <c r="C262" s="6">
        <f>TITRES_STAT!D265</f>
        <v>5.6108000000000002</v>
      </c>
      <c r="D262" s="6">
        <f>TITRES_STAT!E265</f>
        <v>1016</v>
      </c>
      <c r="E262" s="2">
        <f t="shared" si="16"/>
        <v>-36886</v>
      </c>
      <c r="F262" s="6" t="str">
        <f t="shared" si="15"/>
        <v>BULLISH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42390</v>
      </c>
      <c r="B263" s="6">
        <f>TITRES_STAT!C266</f>
        <v>11.77</v>
      </c>
      <c r="C263" s="6">
        <f>TITRES_STAT!D266</f>
        <v>5.7777000000000003</v>
      </c>
      <c r="D263" s="6">
        <f>TITRES_STAT!E266</f>
        <v>3</v>
      </c>
      <c r="E263" s="2">
        <f t="shared" si="16"/>
        <v>-36883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BULLISH</v>
      </c>
    </row>
    <row r="264" spans="1:8" ht="13.5" x14ac:dyDescent="0.25">
      <c r="A264" s="3">
        <f>TITRES_STAT!B267</f>
        <v>42391</v>
      </c>
      <c r="B264" s="6">
        <f>TITRES_STAT!C267</f>
        <v>11.77</v>
      </c>
      <c r="C264" s="6">
        <f>TITRES_STAT!D267</f>
        <v>5.7777000000000003</v>
      </c>
      <c r="D264" s="6">
        <f>TITRES_STAT!E267</f>
        <v>33001</v>
      </c>
      <c r="E264" s="2">
        <f t="shared" si="16"/>
        <v>-36883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CONFIRMED BULLISH</v>
      </c>
    </row>
    <row r="265" spans="1:8" ht="13.5" x14ac:dyDescent="0.25">
      <c r="A265" s="3">
        <f>TITRES_STAT!B268</f>
        <v>42394</v>
      </c>
      <c r="B265" s="6">
        <f>TITRES_STAT!C268</f>
        <v>11.77</v>
      </c>
      <c r="C265" s="6">
        <f>TITRES_STAT!D268</f>
        <v>5.7777000000000003</v>
      </c>
      <c r="D265" s="6">
        <f>TITRES_STAT!E268</f>
        <v>0</v>
      </c>
      <c r="E265" s="2">
        <f t="shared" si="16"/>
        <v>-36883</v>
      </c>
      <c r="F265" s="6" t="str">
        <f t="shared" si="19"/>
        <v>BULLISH</v>
      </c>
      <c r="G265" s="6" t="str">
        <f t="shared" si="18"/>
        <v>WEAK</v>
      </c>
      <c r="H265" s="6" t="str">
        <f t="shared" si="17"/>
        <v>CONFIRMED BULLISH</v>
      </c>
    </row>
    <row r="266" spans="1:8" ht="13.5" x14ac:dyDescent="0.25">
      <c r="A266" s="3">
        <f>TITRES_STAT!B269</f>
        <v>42395</v>
      </c>
      <c r="B266" s="6">
        <f>TITRES_STAT!C269</f>
        <v>11.77</v>
      </c>
      <c r="C266" s="6">
        <f>TITRES_STAT!D269</f>
        <v>5.7777000000000003</v>
      </c>
      <c r="D266" s="6">
        <f>TITRES_STAT!E269</f>
        <v>0</v>
      </c>
      <c r="E266" s="2">
        <f t="shared" si="16"/>
        <v>-36883</v>
      </c>
      <c r="F266" s="6" t="str">
        <f t="shared" si="19"/>
        <v>BULLISH</v>
      </c>
      <c r="G266" s="6" t="str">
        <f t="shared" si="18"/>
        <v>WEAK</v>
      </c>
      <c r="H266" s="6" t="str">
        <f t="shared" si="17"/>
        <v>CONFIRMED BULLISH</v>
      </c>
    </row>
    <row r="267" spans="1:8" ht="13.5" x14ac:dyDescent="0.25">
      <c r="A267" s="3">
        <f>TITRES_STAT!B270</f>
        <v>42396</v>
      </c>
      <c r="B267" s="6">
        <f>TITRES_STAT!C270</f>
        <v>11.77</v>
      </c>
      <c r="C267" s="6">
        <f>TITRES_STAT!D270</f>
        <v>5.7777000000000003</v>
      </c>
      <c r="D267" s="6">
        <f>TITRES_STAT!E270</f>
        <v>0</v>
      </c>
      <c r="E267" s="2">
        <f t="shared" si="16"/>
        <v>-36883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CONFIRMED BULLISH</v>
      </c>
    </row>
    <row r="268" spans="1:8" ht="13.5" x14ac:dyDescent="0.25">
      <c r="A268" s="3">
        <f>TITRES_STAT!B271</f>
        <v>42397</v>
      </c>
      <c r="B268" s="6">
        <f>TITRES_STAT!C271</f>
        <v>11.77</v>
      </c>
      <c r="C268" s="6">
        <f>TITRES_STAT!D271</f>
        <v>5.7777000000000003</v>
      </c>
      <c r="D268" s="6">
        <f>TITRES_STAT!E271</f>
        <v>6</v>
      </c>
      <c r="E268" s="2">
        <f t="shared" si="16"/>
        <v>-36883</v>
      </c>
      <c r="F268" s="6" t="str">
        <f t="shared" si="19"/>
        <v>NEUTRAL</v>
      </c>
      <c r="G268" s="6" t="str">
        <f t="shared" si="18"/>
        <v>NEUTRAL</v>
      </c>
      <c r="H268" s="6" t="str">
        <f t="shared" si="17"/>
        <v>NEUTRAL</v>
      </c>
    </row>
    <row r="269" spans="1:8" ht="13.5" x14ac:dyDescent="0.25">
      <c r="A269" s="3">
        <f>TITRES_STAT!B272</f>
        <v>42398</v>
      </c>
      <c r="B269" s="6">
        <f>TITRES_STAT!C272</f>
        <v>11.7</v>
      </c>
      <c r="C269" s="6">
        <f>TITRES_STAT!D272</f>
        <v>5.7432999999999996</v>
      </c>
      <c r="D269" s="6">
        <f>TITRES_STAT!E272</f>
        <v>35</v>
      </c>
      <c r="E269" s="2">
        <f t="shared" si="16"/>
        <v>-36918</v>
      </c>
      <c r="F269" s="6" t="str">
        <f t="shared" si="19"/>
        <v>BEARISH</v>
      </c>
      <c r="G269" s="6" t="str">
        <f t="shared" si="18"/>
        <v>NEUTRAL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11.7</v>
      </c>
      <c r="C270" s="6">
        <f>TITRES_STAT!D273</f>
        <v>5.7432999999999996</v>
      </c>
      <c r="D270" s="6">
        <f>TITRES_STAT!E273</f>
        <v>961</v>
      </c>
      <c r="E270" s="2">
        <f t="shared" si="16"/>
        <v>-36918</v>
      </c>
      <c r="F270" s="6" t="str">
        <f t="shared" si="19"/>
        <v>BEARISH</v>
      </c>
      <c r="G270" s="6" t="str">
        <f t="shared" si="18"/>
        <v>NEUTRAL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12.05</v>
      </c>
      <c r="C271" s="6">
        <f>TITRES_STAT!D274</f>
        <v>5.9150999999999998</v>
      </c>
      <c r="D271" s="6">
        <f>TITRES_STAT!E274</f>
        <v>899</v>
      </c>
      <c r="E271" s="2">
        <f t="shared" si="16"/>
        <v>-36019</v>
      </c>
      <c r="F271" s="6" t="str">
        <f t="shared" si="19"/>
        <v>BULLISH</v>
      </c>
      <c r="G271" s="6" t="str">
        <f t="shared" si="18"/>
        <v>WEAK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12.05</v>
      </c>
      <c r="C272" s="6">
        <f>TITRES_STAT!D275</f>
        <v>5.9150999999999998</v>
      </c>
      <c r="D272" s="6">
        <f>TITRES_STAT!E275</f>
        <v>0</v>
      </c>
      <c r="E272" s="2">
        <f t="shared" si="16"/>
        <v>-36019</v>
      </c>
      <c r="F272" s="6" t="str">
        <f t="shared" si="19"/>
        <v>BULLISH</v>
      </c>
      <c r="G272" s="6" t="str">
        <f t="shared" si="18"/>
        <v>WEAK</v>
      </c>
      <c r="H272" s="6" t="str">
        <f t="shared" si="17"/>
        <v>CONFIRMED BULLISH</v>
      </c>
    </row>
    <row r="273" spans="1:8" ht="13.5" x14ac:dyDescent="0.25">
      <c r="A273" s="3">
        <f>TITRES_STAT!B276</f>
        <v>42404</v>
      </c>
      <c r="B273" s="6">
        <f>TITRES_STAT!C276</f>
        <v>12.05</v>
      </c>
      <c r="C273" s="6">
        <f>TITRES_STAT!D276</f>
        <v>5.9150999999999998</v>
      </c>
      <c r="D273" s="6">
        <f>TITRES_STAT!E276</f>
        <v>0</v>
      </c>
      <c r="E273" s="2">
        <f t="shared" si="16"/>
        <v>-36019</v>
      </c>
      <c r="F273" s="6" t="str">
        <f t="shared" si="19"/>
        <v>BULLISH</v>
      </c>
      <c r="G273" s="6" t="str">
        <f t="shared" si="18"/>
        <v>WEAK</v>
      </c>
      <c r="H273" s="6" t="str">
        <f t="shared" si="17"/>
        <v>CONFIRMED BULLISH</v>
      </c>
    </row>
    <row r="274" spans="1:8" ht="13.5" x14ac:dyDescent="0.25">
      <c r="A274" s="3">
        <f>TITRES_STAT!B277</f>
        <v>42405</v>
      </c>
      <c r="B274" s="6">
        <f>TITRES_STAT!C277</f>
        <v>12.05</v>
      </c>
      <c r="C274" s="6">
        <f>TITRES_STAT!D277</f>
        <v>5.9150999999999998</v>
      </c>
      <c r="D274" s="6">
        <f>TITRES_STAT!E277</f>
        <v>0</v>
      </c>
      <c r="E274" s="2">
        <f t="shared" si="16"/>
        <v>-36019</v>
      </c>
      <c r="F274" s="6" t="str">
        <f t="shared" si="19"/>
        <v>BULLISH</v>
      </c>
      <c r="G274" s="6" t="str">
        <f t="shared" si="18"/>
        <v>WEAK</v>
      </c>
      <c r="H274" s="6" t="str">
        <f t="shared" si="17"/>
        <v>CONFIRMED BULLISH</v>
      </c>
    </row>
    <row r="275" spans="1:8" ht="13.5" x14ac:dyDescent="0.25">
      <c r="A275" s="3">
        <f>TITRES_STAT!B278</f>
        <v>42408</v>
      </c>
      <c r="B275" s="6">
        <f>TITRES_STAT!C278</f>
        <v>12.05</v>
      </c>
      <c r="C275" s="6">
        <f>TITRES_STAT!D278</f>
        <v>5.9150999999999998</v>
      </c>
      <c r="D275" s="6">
        <f>TITRES_STAT!E278</f>
        <v>0</v>
      </c>
      <c r="E275" s="2">
        <f t="shared" si="16"/>
        <v>-36019</v>
      </c>
      <c r="F275" s="6" t="str">
        <f t="shared" si="19"/>
        <v>BULLISH</v>
      </c>
      <c r="G275" s="6" t="str">
        <f t="shared" si="18"/>
        <v>WEAK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12.05</v>
      </c>
      <c r="C276" s="6">
        <f>TITRES_STAT!D279</f>
        <v>5.9150999999999998</v>
      </c>
      <c r="D276" s="6">
        <f>TITRES_STAT!E279</f>
        <v>358</v>
      </c>
      <c r="E276" s="2">
        <f t="shared" si="16"/>
        <v>-36019</v>
      </c>
      <c r="F276" s="6" t="str">
        <f t="shared" si="19"/>
        <v>NEUTRAL</v>
      </c>
      <c r="G276" s="6" t="str">
        <f t="shared" si="18"/>
        <v>NEUTRAL</v>
      </c>
      <c r="H276" s="6" t="str">
        <f t="shared" si="17"/>
        <v>NEUTRAL</v>
      </c>
    </row>
    <row r="277" spans="1:8" ht="13.5" x14ac:dyDescent="0.25">
      <c r="A277" s="3">
        <f>TITRES_STAT!B280</f>
        <v>42410</v>
      </c>
      <c r="B277" s="6">
        <f>TITRES_STAT!C280</f>
        <v>11.6</v>
      </c>
      <c r="C277" s="6">
        <f>TITRES_STAT!D280</f>
        <v>5.6942000000000004</v>
      </c>
      <c r="D277" s="6">
        <f>TITRES_STAT!E280</f>
        <v>292</v>
      </c>
      <c r="E277" s="2">
        <f t="shared" si="16"/>
        <v>-36311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11.6</v>
      </c>
      <c r="C278" s="6">
        <f>TITRES_STAT!D281</f>
        <v>5.6942000000000004</v>
      </c>
      <c r="D278" s="6">
        <f>TITRES_STAT!E281</f>
        <v>0</v>
      </c>
      <c r="E278" s="2">
        <f t="shared" si="16"/>
        <v>-36311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11.6</v>
      </c>
      <c r="C279" s="6">
        <f>TITRES_STAT!D282</f>
        <v>5.6942000000000004</v>
      </c>
      <c r="D279" s="6">
        <f>TITRES_STAT!E282</f>
        <v>28</v>
      </c>
      <c r="E279" s="2">
        <f t="shared" si="16"/>
        <v>-36311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11.6</v>
      </c>
      <c r="C280" s="6">
        <f>TITRES_STAT!D283</f>
        <v>5.6942000000000004</v>
      </c>
      <c r="D280" s="6">
        <f>TITRES_STAT!E283</f>
        <v>0</v>
      </c>
      <c r="E280" s="2">
        <f t="shared" si="16"/>
        <v>-36311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11.26</v>
      </c>
      <c r="C281" s="6">
        <f>TITRES_STAT!D284</f>
        <v>5.5273000000000003</v>
      </c>
      <c r="D281" s="6">
        <f>TITRES_STAT!E284</f>
        <v>34</v>
      </c>
      <c r="E281" s="2">
        <f t="shared" si="16"/>
        <v>-36345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11.26</v>
      </c>
      <c r="C282" s="6">
        <f>TITRES_STAT!D285</f>
        <v>5.5273000000000003</v>
      </c>
      <c r="D282" s="6">
        <f>TITRES_STAT!E285</f>
        <v>0</v>
      </c>
      <c r="E282" s="2">
        <f t="shared" si="16"/>
        <v>-36345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11.6</v>
      </c>
      <c r="C283" s="6">
        <f>TITRES_STAT!D286</f>
        <v>5.6942000000000004</v>
      </c>
      <c r="D283" s="6">
        <f>TITRES_STAT!E286</f>
        <v>38</v>
      </c>
      <c r="E283" s="2">
        <f t="shared" si="16"/>
        <v>-36307</v>
      </c>
      <c r="F283" s="6" t="str">
        <f t="shared" si="19"/>
        <v>BULLISH</v>
      </c>
      <c r="G283" s="6" t="str">
        <f t="shared" si="18"/>
        <v>NEUTRAL</v>
      </c>
      <c r="H283" s="6" t="str">
        <f t="shared" si="17"/>
        <v>NEUTRAL</v>
      </c>
    </row>
    <row r="284" spans="1:8" ht="13.5" x14ac:dyDescent="0.25">
      <c r="A284" s="3">
        <f>TITRES_STAT!B287</f>
        <v>42419</v>
      </c>
      <c r="B284" s="6">
        <f>TITRES_STAT!C287</f>
        <v>11.64</v>
      </c>
      <c r="C284" s="6">
        <f>TITRES_STAT!D287</f>
        <v>5.7138999999999998</v>
      </c>
      <c r="D284" s="6">
        <f>TITRES_STAT!E287</f>
        <v>100</v>
      </c>
      <c r="E284" s="2">
        <f t="shared" si="16"/>
        <v>-36207</v>
      </c>
      <c r="F284" s="6" t="str">
        <f t="shared" si="19"/>
        <v>BULLISH</v>
      </c>
      <c r="G284" s="6" t="str">
        <f t="shared" si="18"/>
        <v>NEUTRAL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11.62</v>
      </c>
      <c r="C285" s="6">
        <f>TITRES_STAT!D288</f>
        <v>5.7039999999999997</v>
      </c>
      <c r="D285" s="6">
        <f>TITRES_STAT!E288</f>
        <v>47</v>
      </c>
      <c r="E285" s="2">
        <f t="shared" si="16"/>
        <v>-36254</v>
      </c>
      <c r="F285" s="6" t="str">
        <f t="shared" si="19"/>
        <v>BULLISH</v>
      </c>
      <c r="G285" s="6" t="str">
        <f t="shared" si="18"/>
        <v>NEUTRAL</v>
      </c>
      <c r="H285" s="6" t="str">
        <f t="shared" si="17"/>
        <v>CONFIRMED BULLISH</v>
      </c>
    </row>
    <row r="286" spans="1:8" ht="13.5" x14ac:dyDescent="0.25">
      <c r="A286" s="3">
        <f>TITRES_STAT!B289</f>
        <v>42423</v>
      </c>
      <c r="B286" s="6">
        <f>TITRES_STAT!C289</f>
        <v>11.62</v>
      </c>
      <c r="C286" s="6">
        <f>TITRES_STAT!D289</f>
        <v>5.7039999999999997</v>
      </c>
      <c r="D286" s="6">
        <f>TITRES_STAT!E289</f>
        <v>0</v>
      </c>
      <c r="E286" s="2">
        <f t="shared" si="16"/>
        <v>-36254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CONFIRMED BULLISH</v>
      </c>
    </row>
    <row r="287" spans="1:8" ht="13.5" x14ac:dyDescent="0.25">
      <c r="A287" s="3">
        <f>TITRES_STAT!B290</f>
        <v>42424</v>
      </c>
      <c r="B287" s="6">
        <f>TITRES_STAT!C290</f>
        <v>11.62</v>
      </c>
      <c r="C287" s="6">
        <f>TITRES_STAT!D290</f>
        <v>5.7039999999999997</v>
      </c>
      <c r="D287" s="6">
        <f>TITRES_STAT!E290</f>
        <v>0</v>
      </c>
      <c r="E287" s="2">
        <f t="shared" si="16"/>
        <v>-36254</v>
      </c>
      <c r="F287" s="6" t="str">
        <f t="shared" si="19"/>
        <v>BULLISH</v>
      </c>
      <c r="G287" s="6" t="str">
        <f t="shared" si="18"/>
        <v>NEUTRAL</v>
      </c>
      <c r="H287" s="6" t="str">
        <f t="shared" si="17"/>
        <v>CONFIRMED BULLISH</v>
      </c>
    </row>
    <row r="288" spans="1:8" ht="13.5" x14ac:dyDescent="0.25">
      <c r="A288" s="3">
        <f>TITRES_STAT!B291</f>
        <v>42425</v>
      </c>
      <c r="B288" s="6">
        <f>TITRES_STAT!C291</f>
        <v>11.62</v>
      </c>
      <c r="C288" s="6">
        <f>TITRES_STAT!D291</f>
        <v>5.7039999999999997</v>
      </c>
      <c r="D288" s="6">
        <f>TITRES_STAT!E291</f>
        <v>0</v>
      </c>
      <c r="E288" s="2">
        <f t="shared" si="16"/>
        <v>-36254</v>
      </c>
      <c r="F288" s="6" t="str">
        <f t="shared" si="19"/>
        <v>BULLISH</v>
      </c>
      <c r="G288" s="6" t="str">
        <f t="shared" si="18"/>
        <v>NEUTRAL</v>
      </c>
      <c r="H288" s="6" t="str">
        <f t="shared" si="17"/>
        <v>CONFIRMED BULLISH</v>
      </c>
    </row>
    <row r="289" spans="1:8" ht="13.5" x14ac:dyDescent="0.25">
      <c r="A289" s="3">
        <f>TITRES_STAT!B292</f>
        <v>42426</v>
      </c>
      <c r="B289" s="6">
        <f>TITRES_STAT!C292</f>
        <v>11.62</v>
      </c>
      <c r="C289" s="6">
        <f>TITRES_STAT!D292</f>
        <v>5.7039999999999997</v>
      </c>
      <c r="D289" s="6">
        <f>TITRES_STAT!E292</f>
        <v>0</v>
      </c>
      <c r="E289" s="2">
        <f t="shared" si="16"/>
        <v>-36254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11.62</v>
      </c>
      <c r="C290" s="6">
        <f>TITRES_STAT!D293</f>
        <v>5.7039999999999997</v>
      </c>
      <c r="D290" s="6">
        <f>TITRES_STAT!E293</f>
        <v>0</v>
      </c>
      <c r="E290" s="2">
        <f t="shared" si="16"/>
        <v>-36254</v>
      </c>
      <c r="F290" s="6" t="str">
        <f t="shared" si="19"/>
        <v>NEUTRAL</v>
      </c>
      <c r="G290" s="6" t="str">
        <f t="shared" si="18"/>
        <v>NEUTRAL</v>
      </c>
      <c r="H290" s="6" t="str">
        <f t="shared" si="17"/>
        <v>NEUTRAL</v>
      </c>
    </row>
    <row r="291" spans="1:8" ht="13.5" x14ac:dyDescent="0.25">
      <c r="A291" s="3">
        <f>TITRES_STAT!B294</f>
        <v>42430</v>
      </c>
      <c r="B291" s="6">
        <f>TITRES_STAT!C294</f>
        <v>11.62</v>
      </c>
      <c r="C291" s="6">
        <f>TITRES_STAT!D294</f>
        <v>5.7039999999999997</v>
      </c>
      <c r="D291" s="6">
        <f>TITRES_STAT!E294</f>
        <v>767</v>
      </c>
      <c r="E291" s="2">
        <f t="shared" si="16"/>
        <v>-36254</v>
      </c>
      <c r="F291" s="6" t="str">
        <f t="shared" si="19"/>
        <v>NEUTRAL</v>
      </c>
      <c r="G291" s="6" t="str">
        <f t="shared" si="18"/>
        <v>NEUTRAL</v>
      </c>
      <c r="H291" s="6" t="str">
        <f t="shared" si="17"/>
        <v>NEUTRAL</v>
      </c>
    </row>
    <row r="292" spans="1:8" ht="13.5" x14ac:dyDescent="0.25">
      <c r="A292" s="3">
        <f>TITRES_STAT!B295</f>
        <v>42431</v>
      </c>
      <c r="B292" s="6">
        <f>TITRES_STAT!C295</f>
        <v>11.62</v>
      </c>
      <c r="C292" s="6">
        <f>TITRES_STAT!D295</f>
        <v>5.7039999999999997</v>
      </c>
      <c r="D292" s="6">
        <f>TITRES_STAT!E295</f>
        <v>0</v>
      </c>
      <c r="E292" s="2">
        <f t="shared" si="16"/>
        <v>-36254</v>
      </c>
      <c r="F292" s="6" t="str">
        <f t="shared" si="19"/>
        <v>NEUTRAL</v>
      </c>
      <c r="G292" s="6" t="str">
        <f t="shared" si="18"/>
        <v>NEUTRAL</v>
      </c>
      <c r="H292" s="6" t="str">
        <f t="shared" si="17"/>
        <v>NEUTRAL</v>
      </c>
    </row>
    <row r="293" spans="1:8" ht="13.5" x14ac:dyDescent="0.25">
      <c r="A293" s="3">
        <f>TITRES_STAT!B296</f>
        <v>42432</v>
      </c>
      <c r="B293" s="6">
        <f>TITRES_STAT!C296</f>
        <v>11.62</v>
      </c>
      <c r="C293" s="6">
        <f>TITRES_STAT!D296</f>
        <v>5.7039999999999997</v>
      </c>
      <c r="D293" s="6">
        <f>TITRES_STAT!E296</f>
        <v>908</v>
      </c>
      <c r="E293" s="2">
        <f t="shared" si="16"/>
        <v>-36254</v>
      </c>
      <c r="F293" s="6" t="str">
        <f t="shared" si="19"/>
        <v>NEUTRAL</v>
      </c>
      <c r="G293" s="6" t="str">
        <f t="shared" si="18"/>
        <v>NEUTRAL</v>
      </c>
      <c r="H293" s="6" t="str">
        <f t="shared" si="17"/>
        <v>NEUTRAL</v>
      </c>
    </row>
    <row r="294" spans="1:8" ht="13.5" x14ac:dyDescent="0.25">
      <c r="A294" s="3">
        <f>TITRES_STAT!B297</f>
        <v>42433</v>
      </c>
      <c r="B294" s="6">
        <f>TITRES_STAT!C297</f>
        <v>11.62</v>
      </c>
      <c r="C294" s="6">
        <f>TITRES_STAT!D297</f>
        <v>5.7039999999999997</v>
      </c>
      <c r="D294" s="6">
        <f>TITRES_STAT!E297</f>
        <v>0</v>
      </c>
      <c r="E294" s="2">
        <f t="shared" si="16"/>
        <v>-36254</v>
      </c>
      <c r="F294" s="6" t="str">
        <f t="shared" si="19"/>
        <v>NEUTRAL</v>
      </c>
      <c r="G294" s="6" t="str">
        <f t="shared" si="18"/>
        <v>NEUTRAL</v>
      </c>
      <c r="H294" s="6" t="str">
        <f t="shared" si="17"/>
        <v>NEUTRAL</v>
      </c>
    </row>
    <row r="295" spans="1:8" ht="13.5" x14ac:dyDescent="0.25">
      <c r="A295" s="3">
        <f>TITRES_STAT!B298</f>
        <v>42436</v>
      </c>
      <c r="B295" s="6">
        <f>TITRES_STAT!C298</f>
        <v>11.62</v>
      </c>
      <c r="C295" s="6">
        <f>TITRES_STAT!D298</f>
        <v>5.7039999999999997</v>
      </c>
      <c r="D295" s="6">
        <f>TITRES_STAT!E298</f>
        <v>0</v>
      </c>
      <c r="E295" s="2">
        <f t="shared" si="16"/>
        <v>-36254</v>
      </c>
      <c r="F295" s="6" t="str">
        <f t="shared" si="19"/>
        <v>NEUTRAL</v>
      </c>
      <c r="G295" s="6" t="str">
        <f t="shared" si="18"/>
        <v>NEUTRAL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11.62</v>
      </c>
      <c r="C296" s="6">
        <f>TITRES_STAT!D299</f>
        <v>5.7039999999999997</v>
      </c>
      <c r="D296" s="6">
        <f>TITRES_STAT!E299</f>
        <v>0</v>
      </c>
      <c r="E296" s="2">
        <f t="shared" si="16"/>
        <v>-36254</v>
      </c>
      <c r="F296" s="6" t="str">
        <f t="shared" si="19"/>
        <v>NEUTRAL</v>
      </c>
      <c r="G296" s="6" t="str">
        <f t="shared" si="18"/>
        <v>NEUTRAL</v>
      </c>
      <c r="H296" s="6" t="str">
        <f t="shared" si="17"/>
        <v>NEUTRAL</v>
      </c>
    </row>
    <row r="297" spans="1:8" ht="13.5" x14ac:dyDescent="0.25">
      <c r="A297" s="3">
        <f>TITRES_STAT!B300</f>
        <v>42438</v>
      </c>
      <c r="B297" s="6">
        <f>TITRES_STAT!C300</f>
        <v>11.62</v>
      </c>
      <c r="C297" s="6">
        <f>TITRES_STAT!D300</f>
        <v>5.7039999999999997</v>
      </c>
      <c r="D297" s="6">
        <f>TITRES_STAT!E300</f>
        <v>450</v>
      </c>
      <c r="E297" s="2">
        <f t="shared" si="16"/>
        <v>-36254</v>
      </c>
      <c r="F297" s="6" t="str">
        <f t="shared" si="19"/>
        <v>NEUTRAL</v>
      </c>
      <c r="G297" s="6" t="str">
        <f t="shared" si="18"/>
        <v>NEUTRAL</v>
      </c>
      <c r="H297" s="6" t="str">
        <f t="shared" si="17"/>
        <v>NEUTRAL</v>
      </c>
    </row>
    <row r="298" spans="1:8" ht="13.5" x14ac:dyDescent="0.25">
      <c r="A298" s="3">
        <f>TITRES_STAT!B301</f>
        <v>42439</v>
      </c>
      <c r="B298" s="6">
        <f>TITRES_STAT!C301</f>
        <v>11.29</v>
      </c>
      <c r="C298" s="6">
        <f>TITRES_STAT!D301</f>
        <v>5.5420999999999996</v>
      </c>
      <c r="D298" s="6">
        <f>TITRES_STAT!E301</f>
        <v>953</v>
      </c>
      <c r="E298" s="2">
        <f t="shared" si="16"/>
        <v>-37207</v>
      </c>
      <c r="F298" s="6" t="str">
        <f t="shared" si="19"/>
        <v>BEARISH</v>
      </c>
      <c r="G298" s="6" t="str">
        <f t="shared" si="18"/>
        <v>STRONG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11.28</v>
      </c>
      <c r="C299" s="6">
        <f>TITRES_STAT!D302</f>
        <v>5.5370999999999997</v>
      </c>
      <c r="D299" s="6">
        <f>TITRES_STAT!E302</f>
        <v>340</v>
      </c>
      <c r="E299" s="2">
        <f t="shared" si="16"/>
        <v>-37547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11.28</v>
      </c>
      <c r="C300" s="6">
        <f>TITRES_STAT!D303</f>
        <v>5.5370999999999997</v>
      </c>
      <c r="D300" s="6">
        <f>TITRES_STAT!E303</f>
        <v>0</v>
      </c>
      <c r="E300" s="2">
        <f t="shared" si="16"/>
        <v>-37547</v>
      </c>
      <c r="F300" s="6" t="str">
        <f t="shared" si="19"/>
        <v>BEARISH</v>
      </c>
      <c r="G300" s="6" t="str">
        <f t="shared" si="18"/>
        <v>STRONG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11.62</v>
      </c>
      <c r="C301" s="6">
        <f>TITRES_STAT!D304</f>
        <v>5.7039999999999997</v>
      </c>
      <c r="D301" s="6">
        <f>TITRES_STAT!E304</f>
        <v>10</v>
      </c>
      <c r="E301" s="2">
        <f t="shared" si="16"/>
        <v>-37537</v>
      </c>
      <c r="F301" s="6" t="str">
        <f t="shared" si="19"/>
        <v>BEARISH</v>
      </c>
      <c r="G301" s="6" t="str">
        <f t="shared" si="18"/>
        <v>STRONG</v>
      </c>
      <c r="H301" s="6" t="str">
        <f t="shared" si="17"/>
        <v>NEUTRAL</v>
      </c>
    </row>
    <row r="302" spans="1:8" ht="13.5" x14ac:dyDescent="0.25">
      <c r="A302" s="3">
        <f>TITRES_STAT!B305</f>
        <v>42445</v>
      </c>
      <c r="B302" s="6">
        <f>TITRES_STAT!C305</f>
        <v>11.62</v>
      </c>
      <c r="C302" s="6">
        <f>TITRES_STAT!D305</f>
        <v>5.7039999999999997</v>
      </c>
      <c r="D302" s="6">
        <f>TITRES_STAT!E305</f>
        <v>0</v>
      </c>
      <c r="E302" s="2">
        <f t="shared" si="16"/>
        <v>-37537</v>
      </c>
      <c r="F302" s="6" t="str">
        <f t="shared" si="19"/>
        <v>BEARISH</v>
      </c>
      <c r="G302" s="6" t="str">
        <f t="shared" si="18"/>
        <v>STRONG</v>
      </c>
      <c r="H302" s="6" t="str">
        <f t="shared" si="17"/>
        <v>NEUTRAL</v>
      </c>
    </row>
    <row r="303" spans="1:8" ht="13.5" x14ac:dyDescent="0.25">
      <c r="A303" s="3">
        <f>TITRES_STAT!B306</f>
        <v>42446</v>
      </c>
      <c r="B303" s="6">
        <f>TITRES_STAT!C306</f>
        <v>11.62</v>
      </c>
      <c r="C303" s="6">
        <f>TITRES_STAT!D306</f>
        <v>5.7039999999999997</v>
      </c>
      <c r="D303" s="6">
        <f>TITRES_STAT!E306</f>
        <v>0</v>
      </c>
      <c r="E303" s="2">
        <f t="shared" si="16"/>
        <v>-37537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BEARISH DIVERGENCE</v>
      </c>
    </row>
    <row r="304" spans="1:8" ht="13.5" x14ac:dyDescent="0.25">
      <c r="A304" s="3">
        <f>TITRES_STAT!B307</f>
        <v>42447</v>
      </c>
      <c r="B304" s="6">
        <f>TITRES_STAT!C307</f>
        <v>11.3</v>
      </c>
      <c r="C304" s="6">
        <f>TITRES_STAT!D307</f>
        <v>5.5469999999999997</v>
      </c>
      <c r="D304" s="6">
        <f>TITRES_STAT!E307</f>
        <v>259</v>
      </c>
      <c r="E304" s="2">
        <f t="shared" si="16"/>
        <v>-37796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BEARISH DIVERGENCE</v>
      </c>
    </row>
    <row r="305" spans="1:8" ht="13.5" x14ac:dyDescent="0.25">
      <c r="A305" s="3">
        <f>TITRES_STAT!B308</f>
        <v>42450</v>
      </c>
      <c r="B305" s="6">
        <f>TITRES_STAT!C308</f>
        <v>11</v>
      </c>
      <c r="C305" s="6">
        <f>TITRES_STAT!D308</f>
        <v>5.3997000000000002</v>
      </c>
      <c r="D305" s="6">
        <f>TITRES_STAT!E308</f>
        <v>95</v>
      </c>
      <c r="E305" s="2">
        <f t="shared" si="16"/>
        <v>-37891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11</v>
      </c>
      <c r="C306" s="6">
        <f>TITRES_STAT!D309</f>
        <v>5.3997000000000002</v>
      </c>
      <c r="D306" s="6">
        <f>TITRES_STAT!E309</f>
        <v>0</v>
      </c>
      <c r="E306" s="2">
        <f t="shared" si="16"/>
        <v>-37891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11</v>
      </c>
      <c r="C307" s="6">
        <f>TITRES_STAT!D310</f>
        <v>5.3997000000000002</v>
      </c>
      <c r="D307" s="6">
        <f>TITRES_STAT!E310</f>
        <v>0</v>
      </c>
      <c r="E307" s="2">
        <f t="shared" si="16"/>
        <v>-37891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11</v>
      </c>
      <c r="C308" s="6">
        <f>TITRES_STAT!D311</f>
        <v>5.3997000000000002</v>
      </c>
      <c r="D308" s="6">
        <f>TITRES_STAT!E311</f>
        <v>40</v>
      </c>
      <c r="E308" s="2">
        <f t="shared" si="16"/>
        <v>-37891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11</v>
      </c>
      <c r="C309" s="6">
        <f>TITRES_STAT!D312</f>
        <v>5.3997000000000002</v>
      </c>
      <c r="D309" s="6">
        <f>TITRES_STAT!E312</f>
        <v>0</v>
      </c>
      <c r="E309" s="2">
        <f t="shared" si="16"/>
        <v>-37891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11</v>
      </c>
      <c r="C310" s="6">
        <f>TITRES_STAT!D313</f>
        <v>5.3997000000000002</v>
      </c>
      <c r="D310" s="6">
        <f>TITRES_STAT!E313</f>
        <v>0</v>
      </c>
      <c r="E310" s="2">
        <f t="shared" si="16"/>
        <v>-37891</v>
      </c>
      <c r="F310" s="6" t="str">
        <f t="shared" si="19"/>
        <v>NEUTRAL</v>
      </c>
      <c r="G310" s="6" t="str">
        <f t="shared" si="18"/>
        <v>NEUTRAL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11</v>
      </c>
      <c r="C311" s="6">
        <f>TITRES_STAT!D314</f>
        <v>5.3997000000000002</v>
      </c>
      <c r="D311" s="6">
        <f>TITRES_STAT!E314</f>
        <v>0</v>
      </c>
      <c r="E311" s="2">
        <f t="shared" si="16"/>
        <v>-37891</v>
      </c>
      <c r="F311" s="6" t="str">
        <f t="shared" si="19"/>
        <v>NEUTRAL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11</v>
      </c>
      <c r="C312" s="6">
        <f>TITRES_STAT!D315</f>
        <v>5.3997000000000002</v>
      </c>
      <c r="D312" s="6">
        <f>TITRES_STAT!E315</f>
        <v>0</v>
      </c>
      <c r="E312" s="2">
        <f t="shared" si="16"/>
        <v>-37891</v>
      </c>
      <c r="F312" s="6" t="str">
        <f t="shared" si="19"/>
        <v>NEUTRAL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11</v>
      </c>
      <c r="C313" s="6">
        <f>TITRES_STAT!D316</f>
        <v>5.3997000000000002</v>
      </c>
      <c r="D313" s="6">
        <f>TITRES_STAT!E316</f>
        <v>0</v>
      </c>
      <c r="E313" s="2">
        <f t="shared" si="16"/>
        <v>-37891</v>
      </c>
      <c r="F313" s="6" t="str">
        <f t="shared" si="19"/>
        <v>NEUTRAL</v>
      </c>
      <c r="G313" s="6" t="str">
        <f t="shared" si="18"/>
        <v>NEUTRAL</v>
      </c>
      <c r="H313" s="6" t="str">
        <f t="shared" si="17"/>
        <v>NEUTRAL</v>
      </c>
    </row>
    <row r="314" spans="1:8" ht="13.5" x14ac:dyDescent="0.25">
      <c r="A314" s="3">
        <f>TITRES_STAT!B317</f>
        <v>42461</v>
      </c>
      <c r="B314" s="6">
        <f>TITRES_STAT!C317</f>
        <v>11</v>
      </c>
      <c r="C314" s="6">
        <f>TITRES_STAT!D317</f>
        <v>5.3997000000000002</v>
      </c>
      <c r="D314" s="6">
        <f>TITRES_STAT!E317</f>
        <v>0</v>
      </c>
      <c r="E314" s="2">
        <f t="shared" si="16"/>
        <v>-37891</v>
      </c>
      <c r="F314" s="6" t="str">
        <f t="shared" si="19"/>
        <v>NEUTRAL</v>
      </c>
      <c r="G314" s="6" t="str">
        <f t="shared" si="18"/>
        <v>NEUTRAL</v>
      </c>
      <c r="H314" s="6" t="str">
        <f t="shared" si="17"/>
        <v>NEUTRAL</v>
      </c>
    </row>
    <row r="315" spans="1:8" ht="13.5" x14ac:dyDescent="0.25">
      <c r="A315" s="3">
        <f>TITRES_STAT!B318</f>
        <v>42464</v>
      </c>
      <c r="B315" s="6">
        <f>TITRES_STAT!C318</f>
        <v>11</v>
      </c>
      <c r="C315" s="6">
        <f>TITRES_STAT!D318</f>
        <v>5.3997000000000002</v>
      </c>
      <c r="D315" s="6">
        <f>TITRES_STAT!E318</f>
        <v>0</v>
      </c>
      <c r="E315" s="2">
        <f t="shared" si="16"/>
        <v>-37891</v>
      </c>
      <c r="F315" s="6" t="str">
        <f t="shared" si="19"/>
        <v>NEUTRAL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42465</v>
      </c>
      <c r="B316" s="6">
        <f>TITRES_STAT!C319</f>
        <v>11</v>
      </c>
      <c r="C316" s="6">
        <f>TITRES_STAT!D319</f>
        <v>5.3997000000000002</v>
      </c>
      <c r="D316" s="6">
        <f>TITRES_STAT!E319</f>
        <v>0</v>
      </c>
      <c r="E316" s="2">
        <f t="shared" si="16"/>
        <v>-37891</v>
      </c>
      <c r="F316" s="6" t="str">
        <f t="shared" si="19"/>
        <v>NEUTRAL</v>
      </c>
      <c r="G316" s="6" t="str">
        <f t="shared" si="18"/>
        <v>NEUTRAL</v>
      </c>
      <c r="H316" s="6" t="str">
        <f t="shared" si="17"/>
        <v>NEUTRAL</v>
      </c>
    </row>
    <row r="317" spans="1:8" ht="13.5" x14ac:dyDescent="0.25">
      <c r="A317" s="3">
        <f>TITRES_STAT!B320</f>
        <v>42466</v>
      </c>
      <c r="B317" s="6">
        <f>TITRES_STAT!C320</f>
        <v>11</v>
      </c>
      <c r="C317" s="6">
        <f>TITRES_STAT!D320</f>
        <v>5.3997000000000002</v>
      </c>
      <c r="D317" s="6">
        <f>TITRES_STAT!E320</f>
        <v>0</v>
      </c>
      <c r="E317" s="2">
        <f t="shared" si="16"/>
        <v>-37891</v>
      </c>
      <c r="F317" s="6" t="str">
        <f t="shared" si="19"/>
        <v>NEUTRAL</v>
      </c>
      <c r="G317" s="6" t="str">
        <f t="shared" si="18"/>
        <v>NEUTRAL</v>
      </c>
      <c r="H317" s="6" t="str">
        <f t="shared" si="17"/>
        <v>NEUTRAL</v>
      </c>
    </row>
    <row r="318" spans="1:8" ht="13.5" x14ac:dyDescent="0.25">
      <c r="A318" s="3">
        <f>TITRES_STAT!B321</f>
        <v>42467</v>
      </c>
      <c r="B318" s="6">
        <f>TITRES_STAT!C321</f>
        <v>11.49</v>
      </c>
      <c r="C318" s="6">
        <f>TITRES_STAT!D321</f>
        <v>5.6402000000000001</v>
      </c>
      <c r="D318" s="6">
        <f>TITRES_STAT!E321</f>
        <v>0</v>
      </c>
      <c r="E318" s="2">
        <f t="shared" si="16"/>
        <v>-37891</v>
      </c>
      <c r="F318" s="6" t="str">
        <f t="shared" si="19"/>
        <v>NEUTRAL</v>
      </c>
      <c r="G318" s="6" t="str">
        <f t="shared" si="18"/>
        <v>NEUTRAL</v>
      </c>
      <c r="H318" s="6" t="str">
        <f t="shared" si="17"/>
        <v>NEUTRAL</v>
      </c>
    </row>
    <row r="319" spans="1:8" ht="13.5" x14ac:dyDescent="0.25">
      <c r="A319" s="3">
        <f>TITRES_STAT!B322</f>
        <v>42468</v>
      </c>
      <c r="B319" s="6">
        <f>TITRES_STAT!C322</f>
        <v>11.49</v>
      </c>
      <c r="C319" s="6">
        <f>TITRES_STAT!D322</f>
        <v>5.6402000000000001</v>
      </c>
      <c r="D319" s="6">
        <f>TITRES_STAT!E322</f>
        <v>0</v>
      </c>
      <c r="E319" s="2">
        <f t="shared" si="16"/>
        <v>-37891</v>
      </c>
      <c r="F319" s="6" t="str">
        <f t="shared" si="19"/>
        <v>NEUTRAL</v>
      </c>
      <c r="G319" s="6" t="str">
        <f t="shared" si="18"/>
        <v>NEUTRAL</v>
      </c>
      <c r="H319" s="6" t="str">
        <f t="shared" si="17"/>
        <v>NEUTRAL</v>
      </c>
    </row>
    <row r="320" spans="1:8" ht="13.5" x14ac:dyDescent="0.25">
      <c r="A320" s="3">
        <f>TITRES_STAT!B323</f>
        <v>42471</v>
      </c>
      <c r="B320" s="6">
        <f>TITRES_STAT!C323</f>
        <v>11.49</v>
      </c>
      <c r="C320" s="6">
        <f>TITRES_STAT!D323</f>
        <v>5.6402000000000001</v>
      </c>
      <c r="D320" s="6">
        <f>TITRES_STAT!E323</f>
        <v>440</v>
      </c>
      <c r="E320" s="2">
        <f t="shared" si="16"/>
        <v>-37891</v>
      </c>
      <c r="F320" s="6" t="str">
        <f t="shared" si="19"/>
        <v>NEUTRAL</v>
      </c>
      <c r="G320" s="6" t="str">
        <f t="shared" si="18"/>
        <v>NEUTRAL</v>
      </c>
      <c r="H320" s="6" t="str">
        <f t="shared" si="17"/>
        <v>NEUTRAL</v>
      </c>
    </row>
    <row r="321" spans="1:8" ht="13.5" x14ac:dyDescent="0.25">
      <c r="A321" s="3">
        <f>TITRES_STAT!B324</f>
        <v>42472</v>
      </c>
      <c r="B321" s="6">
        <f>TITRES_STAT!C324</f>
        <v>11.49</v>
      </c>
      <c r="C321" s="6">
        <f>TITRES_STAT!D324</f>
        <v>5.6402000000000001</v>
      </c>
      <c r="D321" s="6">
        <f>TITRES_STAT!E324</f>
        <v>0</v>
      </c>
      <c r="E321" s="2">
        <f t="shared" si="16"/>
        <v>-37891</v>
      </c>
      <c r="F321" s="6" t="str">
        <f t="shared" si="19"/>
        <v>NEUTRAL</v>
      </c>
      <c r="G321" s="6" t="str">
        <f t="shared" si="18"/>
        <v>NEUTRAL</v>
      </c>
      <c r="H321" s="6" t="str">
        <f t="shared" si="17"/>
        <v>NEUTRAL</v>
      </c>
    </row>
    <row r="322" spans="1:8" ht="13.5" x14ac:dyDescent="0.25">
      <c r="A322" s="3">
        <f>TITRES_STAT!B325</f>
        <v>42473</v>
      </c>
      <c r="B322" s="6">
        <f>TITRES_STAT!C325</f>
        <v>11.49</v>
      </c>
      <c r="C322" s="6">
        <f>TITRES_STAT!D325</f>
        <v>5.6402000000000001</v>
      </c>
      <c r="D322" s="6">
        <f>TITRES_STAT!E325</f>
        <v>910</v>
      </c>
      <c r="E322" s="2">
        <f t="shared" si="16"/>
        <v>-37891</v>
      </c>
      <c r="F322" s="6" t="str">
        <f t="shared" si="19"/>
        <v>NEUTRAL</v>
      </c>
      <c r="G322" s="6" t="str">
        <f t="shared" si="18"/>
        <v>NEUTRAL</v>
      </c>
      <c r="H322" s="6" t="str">
        <f t="shared" si="17"/>
        <v>NEUTRAL</v>
      </c>
    </row>
    <row r="323" spans="1:8" ht="13.5" x14ac:dyDescent="0.25">
      <c r="A323" s="3">
        <f>TITRES_STAT!B326</f>
        <v>42474</v>
      </c>
      <c r="B323" s="6">
        <f>TITRES_STAT!C326</f>
        <v>11.49</v>
      </c>
      <c r="C323" s="6">
        <f>TITRES_STAT!D326</f>
        <v>5.6402000000000001</v>
      </c>
      <c r="D323" s="6">
        <f>TITRES_STAT!E326</f>
        <v>200</v>
      </c>
      <c r="E323" s="2">
        <f t="shared" si="16"/>
        <v>-37891</v>
      </c>
      <c r="F323" s="6" t="str">
        <f t="shared" si="19"/>
        <v>NEUTRAL</v>
      </c>
      <c r="G323" s="6" t="str">
        <f t="shared" si="18"/>
        <v>NEUTRAL</v>
      </c>
      <c r="H323" s="6" t="str">
        <f t="shared" si="17"/>
        <v>NEUTRAL</v>
      </c>
    </row>
    <row r="324" spans="1:8" ht="13.5" x14ac:dyDescent="0.25">
      <c r="A324" s="3">
        <f>TITRES_STAT!B327</f>
        <v>42475</v>
      </c>
      <c r="B324" s="6">
        <f>TITRES_STAT!C327</f>
        <v>11.49</v>
      </c>
      <c r="C324" s="6">
        <f>TITRES_STAT!D327</f>
        <v>5.6402000000000001</v>
      </c>
      <c r="D324" s="6">
        <f>TITRES_STAT!E327</f>
        <v>0</v>
      </c>
      <c r="E324" s="2">
        <f t="shared" ref="E324:E387" si="20">IF(B324&gt;B323, E323+D324, IF(B324&lt;B323, E323-D324, E323))</f>
        <v>-37891</v>
      </c>
      <c r="F324" s="6" t="str">
        <f t="shared" si="19"/>
        <v>NEUTRAL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42478</v>
      </c>
      <c r="B325" s="6">
        <f>TITRES_STAT!C328</f>
        <v>11.49</v>
      </c>
      <c r="C325" s="6">
        <f>TITRES_STAT!D328</f>
        <v>5.6402000000000001</v>
      </c>
      <c r="D325" s="6">
        <f>TITRES_STAT!E328</f>
        <v>0</v>
      </c>
      <c r="E325" s="2">
        <f t="shared" si="20"/>
        <v>-37891</v>
      </c>
      <c r="F325" s="6" t="str">
        <f t="shared" si="19"/>
        <v>NEUTRAL</v>
      </c>
      <c r="G325" s="6" t="str">
        <f t="shared" si="18"/>
        <v>NEUTRAL</v>
      </c>
      <c r="H325" s="6" t="str">
        <f t="shared" si="17"/>
        <v>NEUTRAL</v>
      </c>
    </row>
    <row r="326" spans="1:8" ht="13.5" x14ac:dyDescent="0.25">
      <c r="A326" s="3">
        <f>TITRES_STAT!B329</f>
        <v>42479</v>
      </c>
      <c r="B326" s="6">
        <f>TITRES_STAT!C329</f>
        <v>11.49</v>
      </c>
      <c r="C326" s="6">
        <f>TITRES_STAT!D329</f>
        <v>5.6402000000000001</v>
      </c>
      <c r="D326" s="6">
        <f>TITRES_STAT!E329</f>
        <v>0</v>
      </c>
      <c r="E326" s="2">
        <f t="shared" si="20"/>
        <v>-37891</v>
      </c>
      <c r="F326" s="6" t="str">
        <f t="shared" si="19"/>
        <v>NEUTRAL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42480</v>
      </c>
      <c r="B327" s="6">
        <f>TITRES_STAT!C330</f>
        <v>11.49</v>
      </c>
      <c r="C327" s="6">
        <f>TITRES_STAT!D330</f>
        <v>5.6402000000000001</v>
      </c>
      <c r="D327" s="6">
        <f>TITRES_STAT!E330</f>
        <v>0</v>
      </c>
      <c r="E327" s="2">
        <f t="shared" si="20"/>
        <v>-37891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42481</v>
      </c>
      <c r="B328" s="6">
        <f>TITRES_STAT!C331</f>
        <v>11.49</v>
      </c>
      <c r="C328" s="6">
        <f>TITRES_STAT!D331</f>
        <v>5.6402000000000001</v>
      </c>
      <c r="D328" s="6">
        <f>TITRES_STAT!E331</f>
        <v>0</v>
      </c>
      <c r="E328" s="2">
        <f t="shared" si="20"/>
        <v>-37891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42482</v>
      </c>
      <c r="B329" s="6">
        <f>TITRES_STAT!C332</f>
        <v>11.49</v>
      </c>
      <c r="C329" s="6">
        <f>TITRES_STAT!D332</f>
        <v>5.6402000000000001</v>
      </c>
      <c r="D329" s="6">
        <f>TITRES_STAT!E332</f>
        <v>0</v>
      </c>
      <c r="E329" s="2">
        <f t="shared" si="20"/>
        <v>-37891</v>
      </c>
      <c r="F329" s="6" t="str">
        <f t="shared" si="23"/>
        <v>NEUTRAL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42485</v>
      </c>
      <c r="B330" s="6">
        <f>TITRES_STAT!C333</f>
        <v>11.83</v>
      </c>
      <c r="C330" s="6">
        <f>TITRES_STAT!D333</f>
        <v>5.8071000000000002</v>
      </c>
      <c r="D330" s="6">
        <f>TITRES_STAT!E333</f>
        <v>0</v>
      </c>
      <c r="E330" s="2">
        <f t="shared" si="20"/>
        <v>-37891</v>
      </c>
      <c r="F330" s="6" t="str">
        <f t="shared" si="23"/>
        <v>NEUTRAL</v>
      </c>
      <c r="G330" s="6" t="str">
        <f t="shared" si="22"/>
        <v>NEUTRAL</v>
      </c>
      <c r="H330" s="6" t="str">
        <f t="shared" si="21"/>
        <v>NEUTRAL</v>
      </c>
    </row>
    <row r="331" spans="1:8" ht="13.5" x14ac:dyDescent="0.25">
      <c r="A331" s="3">
        <f>TITRES_STAT!B334</f>
        <v>42486</v>
      </c>
      <c r="B331" s="6">
        <f>TITRES_STAT!C334</f>
        <v>11.83</v>
      </c>
      <c r="C331" s="6">
        <f>TITRES_STAT!D334</f>
        <v>5.8071000000000002</v>
      </c>
      <c r="D331" s="6">
        <f>TITRES_STAT!E334</f>
        <v>0</v>
      </c>
      <c r="E331" s="2">
        <f t="shared" si="20"/>
        <v>-37891</v>
      </c>
      <c r="F331" s="6" t="str">
        <f t="shared" si="23"/>
        <v>NEUTRAL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42487</v>
      </c>
      <c r="B332" s="6">
        <f>TITRES_STAT!C335</f>
        <v>11.83</v>
      </c>
      <c r="C332" s="6">
        <f>TITRES_STAT!D335</f>
        <v>5.8071000000000002</v>
      </c>
      <c r="D332" s="6">
        <f>TITRES_STAT!E335</f>
        <v>0</v>
      </c>
      <c r="E332" s="2">
        <f t="shared" si="20"/>
        <v>-37891</v>
      </c>
      <c r="F332" s="6" t="str">
        <f t="shared" si="23"/>
        <v>NEUTRAL</v>
      </c>
      <c r="G332" s="6" t="str">
        <f t="shared" si="22"/>
        <v>NEUTRAL</v>
      </c>
      <c r="H332" s="6" t="str">
        <f t="shared" si="21"/>
        <v>NEUTRAL</v>
      </c>
    </row>
    <row r="333" spans="1:8" ht="13.5" x14ac:dyDescent="0.25">
      <c r="A333" s="3">
        <f>TITRES_STAT!B336</f>
        <v>42488</v>
      </c>
      <c r="B333" s="6">
        <f>TITRES_STAT!C336</f>
        <v>11.83</v>
      </c>
      <c r="C333" s="6">
        <f>TITRES_STAT!D336</f>
        <v>5.8071000000000002</v>
      </c>
      <c r="D333" s="6">
        <f>TITRES_STAT!E336</f>
        <v>0</v>
      </c>
      <c r="E333" s="2">
        <f t="shared" si="20"/>
        <v>-37891</v>
      </c>
      <c r="F333" s="6" t="str">
        <f t="shared" si="23"/>
        <v>NEUTRAL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42489</v>
      </c>
      <c r="B334" s="6">
        <f>TITRES_STAT!C337</f>
        <v>11.9</v>
      </c>
      <c r="C334" s="6">
        <f>TITRES_STAT!D337</f>
        <v>5.8414999999999999</v>
      </c>
      <c r="D334" s="6">
        <f>TITRES_STAT!E337</f>
        <v>550</v>
      </c>
      <c r="E334" s="2">
        <f t="shared" si="20"/>
        <v>-37341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11.9</v>
      </c>
      <c r="C335" s="6">
        <f>TITRES_STAT!D338</f>
        <v>5.8414999999999999</v>
      </c>
      <c r="D335" s="6">
        <f>TITRES_STAT!E338</f>
        <v>201</v>
      </c>
      <c r="E335" s="2">
        <f t="shared" si="20"/>
        <v>-37341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11.9</v>
      </c>
      <c r="C336" s="6">
        <f>TITRES_STAT!D339</f>
        <v>5.8414999999999999</v>
      </c>
      <c r="D336" s="6">
        <f>TITRES_STAT!E339</f>
        <v>573</v>
      </c>
      <c r="E336" s="2">
        <f t="shared" si="20"/>
        <v>-37341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11.89</v>
      </c>
      <c r="C337" s="6">
        <f>TITRES_STAT!D340</f>
        <v>5.8365999999999998</v>
      </c>
      <c r="D337" s="6">
        <f>TITRES_STAT!E340</f>
        <v>18</v>
      </c>
      <c r="E337" s="2">
        <f t="shared" si="20"/>
        <v>-37359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11.9</v>
      </c>
      <c r="C338" s="6">
        <f>TITRES_STAT!D341</f>
        <v>5.8414999999999999</v>
      </c>
      <c r="D338" s="6">
        <f>TITRES_STAT!E341</f>
        <v>205</v>
      </c>
      <c r="E338" s="2">
        <f t="shared" si="20"/>
        <v>-37154</v>
      </c>
      <c r="F338" s="6" t="str">
        <f t="shared" si="23"/>
        <v>BULLISH</v>
      </c>
      <c r="G338" s="6" t="str">
        <f t="shared" si="22"/>
        <v>NEUTRAL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11.6</v>
      </c>
      <c r="C339" s="6">
        <f>TITRES_STAT!D342</f>
        <v>5.6942000000000004</v>
      </c>
      <c r="D339" s="6">
        <f>TITRES_STAT!E342</f>
        <v>255</v>
      </c>
      <c r="E339" s="2">
        <f t="shared" si="20"/>
        <v>-37409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11.6</v>
      </c>
      <c r="C340" s="6">
        <f>TITRES_STAT!D343</f>
        <v>5.6942000000000004</v>
      </c>
      <c r="D340" s="6">
        <f>TITRES_STAT!E343</f>
        <v>0</v>
      </c>
      <c r="E340" s="2">
        <f t="shared" si="20"/>
        <v>-37409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CONFIRMED BEARISH</v>
      </c>
    </row>
    <row r="341" spans="1:8" ht="13.5" x14ac:dyDescent="0.25">
      <c r="A341" s="3">
        <f>TITRES_STAT!B344</f>
        <v>42500</v>
      </c>
      <c r="B341" s="6">
        <f>TITRES_STAT!C344</f>
        <v>11.6</v>
      </c>
      <c r="C341" s="6">
        <f>TITRES_STAT!D344</f>
        <v>5.6942000000000004</v>
      </c>
      <c r="D341" s="6">
        <f>TITRES_STAT!E344</f>
        <v>0</v>
      </c>
      <c r="E341" s="2">
        <f t="shared" si="20"/>
        <v>-37409</v>
      </c>
      <c r="F341" s="6" t="str">
        <f t="shared" si="23"/>
        <v>BEARISH</v>
      </c>
      <c r="G341" s="6" t="str">
        <f t="shared" si="22"/>
        <v>NEUTRAL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11.6</v>
      </c>
      <c r="C342" s="6">
        <f>TITRES_STAT!D345</f>
        <v>5.6942000000000004</v>
      </c>
      <c r="D342" s="6">
        <f>TITRES_STAT!E345</f>
        <v>0</v>
      </c>
      <c r="E342" s="2">
        <f t="shared" si="20"/>
        <v>-37409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CONFIRMED BEARISH</v>
      </c>
    </row>
    <row r="343" spans="1:8" ht="13.5" x14ac:dyDescent="0.25">
      <c r="A343" s="3">
        <f>TITRES_STAT!B346</f>
        <v>42502</v>
      </c>
      <c r="B343" s="6">
        <f>TITRES_STAT!C346</f>
        <v>11.28</v>
      </c>
      <c r="C343" s="6">
        <f>TITRES_STAT!D346</f>
        <v>5.5370999999999997</v>
      </c>
      <c r="D343" s="6">
        <f>TITRES_STAT!E346</f>
        <v>119</v>
      </c>
      <c r="E343" s="2">
        <f t="shared" si="20"/>
        <v>-37528</v>
      </c>
      <c r="F343" s="6" t="str">
        <f t="shared" si="23"/>
        <v>BEARISH</v>
      </c>
      <c r="G343" s="6" t="str">
        <f t="shared" si="22"/>
        <v>NEUTRAL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10.99</v>
      </c>
      <c r="C344" s="6">
        <f>TITRES_STAT!D347</f>
        <v>5.3948</v>
      </c>
      <c r="D344" s="6">
        <f>TITRES_STAT!E347</f>
        <v>1165</v>
      </c>
      <c r="E344" s="2">
        <f t="shared" si="20"/>
        <v>-38693</v>
      </c>
      <c r="F344" s="6" t="str">
        <f t="shared" si="23"/>
        <v>BEARISH</v>
      </c>
      <c r="G344" s="6" t="str">
        <f t="shared" si="22"/>
        <v>STRONG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10.99</v>
      </c>
      <c r="C345" s="6">
        <f>TITRES_STAT!D348</f>
        <v>5.3948</v>
      </c>
      <c r="D345" s="6">
        <f>TITRES_STAT!E348</f>
        <v>0</v>
      </c>
      <c r="E345" s="2">
        <f t="shared" si="20"/>
        <v>-38693</v>
      </c>
      <c r="F345" s="6" t="str">
        <f t="shared" si="23"/>
        <v>BEARISH</v>
      </c>
      <c r="G345" s="6" t="str">
        <f t="shared" si="22"/>
        <v>STRONG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10.99</v>
      </c>
      <c r="C346" s="6">
        <f>TITRES_STAT!D349</f>
        <v>5.3948</v>
      </c>
      <c r="D346" s="6">
        <f>TITRES_STAT!E349</f>
        <v>25</v>
      </c>
      <c r="E346" s="2">
        <f t="shared" si="20"/>
        <v>-38693</v>
      </c>
      <c r="F346" s="6" t="str">
        <f t="shared" si="23"/>
        <v>BEARISH</v>
      </c>
      <c r="G346" s="6" t="str">
        <f t="shared" si="22"/>
        <v>STRONG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10.99</v>
      </c>
      <c r="C347" s="6">
        <f>TITRES_STAT!D350</f>
        <v>5.3948</v>
      </c>
      <c r="D347" s="6">
        <f>TITRES_STAT!E350</f>
        <v>20</v>
      </c>
      <c r="E347" s="2">
        <f t="shared" si="20"/>
        <v>-38693</v>
      </c>
      <c r="F347" s="6" t="str">
        <f t="shared" si="23"/>
        <v>BEARISH</v>
      </c>
      <c r="G347" s="6" t="str">
        <f t="shared" si="22"/>
        <v>STRONG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10.99</v>
      </c>
      <c r="C348" s="6">
        <f>TITRES_STAT!D351</f>
        <v>5.3948</v>
      </c>
      <c r="D348" s="6">
        <f>TITRES_STAT!E351</f>
        <v>16</v>
      </c>
      <c r="E348" s="2">
        <f t="shared" si="20"/>
        <v>-38693</v>
      </c>
      <c r="F348" s="6" t="str">
        <f t="shared" si="23"/>
        <v>BEARISH</v>
      </c>
      <c r="G348" s="6" t="str">
        <f t="shared" si="22"/>
        <v>STRONG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10.99</v>
      </c>
      <c r="C349" s="6">
        <f>TITRES_STAT!D352</f>
        <v>5.3948</v>
      </c>
      <c r="D349" s="6">
        <f>TITRES_STAT!E352</f>
        <v>0</v>
      </c>
      <c r="E349" s="2">
        <f t="shared" si="20"/>
        <v>-38693</v>
      </c>
      <c r="F349" s="6" t="str">
        <f t="shared" si="23"/>
        <v>NEUTRAL</v>
      </c>
      <c r="G349" s="6" t="str">
        <f t="shared" si="22"/>
        <v>NEUTRAL</v>
      </c>
      <c r="H349" s="6" t="str">
        <f t="shared" si="21"/>
        <v>NEUTRAL</v>
      </c>
    </row>
    <row r="350" spans="1:8" ht="13.5" x14ac:dyDescent="0.25">
      <c r="A350" s="3">
        <f>TITRES_STAT!B353</f>
        <v>42513</v>
      </c>
      <c r="B350" s="6">
        <f>TITRES_STAT!C353</f>
        <v>10.99</v>
      </c>
      <c r="C350" s="6">
        <f>TITRES_STAT!D353</f>
        <v>5.3948</v>
      </c>
      <c r="D350" s="6">
        <f>TITRES_STAT!E353</f>
        <v>0</v>
      </c>
      <c r="E350" s="2">
        <f t="shared" si="20"/>
        <v>-38693</v>
      </c>
      <c r="F350" s="6" t="str">
        <f t="shared" si="23"/>
        <v>NEUTRAL</v>
      </c>
      <c r="G350" s="6" t="str">
        <f t="shared" si="22"/>
        <v>NEUTRAL</v>
      </c>
      <c r="H350" s="6" t="str">
        <f t="shared" si="21"/>
        <v>NEUTRAL</v>
      </c>
    </row>
    <row r="351" spans="1:8" ht="13.5" x14ac:dyDescent="0.25">
      <c r="A351" s="3">
        <f>TITRES_STAT!B354</f>
        <v>42514</v>
      </c>
      <c r="B351" s="6">
        <f>TITRES_STAT!C354</f>
        <v>10.99</v>
      </c>
      <c r="C351" s="6">
        <f>TITRES_STAT!D354</f>
        <v>5.3948</v>
      </c>
      <c r="D351" s="6">
        <f>TITRES_STAT!E354</f>
        <v>0</v>
      </c>
      <c r="E351" s="2">
        <f t="shared" si="20"/>
        <v>-38693</v>
      </c>
      <c r="F351" s="6" t="str">
        <f t="shared" si="23"/>
        <v>NEUTRAL</v>
      </c>
      <c r="G351" s="6" t="str">
        <f t="shared" si="22"/>
        <v>NEUTRAL</v>
      </c>
      <c r="H351" s="6" t="str">
        <f t="shared" si="21"/>
        <v>NEUTRAL</v>
      </c>
    </row>
    <row r="352" spans="1:8" ht="13.5" x14ac:dyDescent="0.25">
      <c r="A352" s="3">
        <f>TITRES_STAT!B355</f>
        <v>42515</v>
      </c>
      <c r="B352" s="6">
        <f>TITRES_STAT!C355</f>
        <v>10.99</v>
      </c>
      <c r="C352" s="6">
        <f>TITRES_STAT!D355</f>
        <v>5.3948</v>
      </c>
      <c r="D352" s="6">
        <f>TITRES_STAT!E355</f>
        <v>25</v>
      </c>
      <c r="E352" s="2">
        <f t="shared" si="20"/>
        <v>-38693</v>
      </c>
      <c r="F352" s="6" t="str">
        <f t="shared" si="23"/>
        <v>NEUTRAL</v>
      </c>
      <c r="G352" s="6" t="str">
        <f t="shared" si="22"/>
        <v>NEUTRAL</v>
      </c>
      <c r="H352" s="6" t="str">
        <f t="shared" si="21"/>
        <v>NEUTRAL</v>
      </c>
    </row>
    <row r="353" spans="1:8" ht="13.5" x14ac:dyDescent="0.25">
      <c r="A353" s="3">
        <f>TITRES_STAT!B356</f>
        <v>42516</v>
      </c>
      <c r="B353" s="6">
        <f>TITRES_STAT!C356</f>
        <v>10.99</v>
      </c>
      <c r="C353" s="6">
        <f>TITRES_STAT!D356</f>
        <v>5.3948</v>
      </c>
      <c r="D353" s="6">
        <f>TITRES_STAT!E356</f>
        <v>0</v>
      </c>
      <c r="E353" s="2">
        <f t="shared" si="20"/>
        <v>-38693</v>
      </c>
      <c r="F353" s="6" t="str">
        <f t="shared" si="23"/>
        <v>NEUTRAL</v>
      </c>
      <c r="G353" s="6" t="str">
        <f t="shared" si="22"/>
        <v>NEUTRAL</v>
      </c>
      <c r="H353" s="6" t="str">
        <f t="shared" si="21"/>
        <v>NEUTRAL</v>
      </c>
    </row>
    <row r="354" spans="1:8" ht="13.5" x14ac:dyDescent="0.25">
      <c r="A354" s="3">
        <f>TITRES_STAT!B357</f>
        <v>42517</v>
      </c>
      <c r="B354" s="6">
        <f>TITRES_STAT!C357</f>
        <v>10.99</v>
      </c>
      <c r="C354" s="6">
        <f>TITRES_STAT!D357</f>
        <v>5.3948</v>
      </c>
      <c r="D354" s="6">
        <f>TITRES_STAT!E357</f>
        <v>0</v>
      </c>
      <c r="E354" s="2">
        <f t="shared" si="20"/>
        <v>-38693</v>
      </c>
      <c r="F354" s="6" t="str">
        <f t="shared" si="23"/>
        <v>NEUTRAL</v>
      </c>
      <c r="G354" s="6" t="str">
        <f t="shared" si="22"/>
        <v>NEUTRAL</v>
      </c>
      <c r="H354" s="6" t="str">
        <f t="shared" si="21"/>
        <v>NEUTRAL</v>
      </c>
    </row>
    <row r="355" spans="1:8" ht="13.5" x14ac:dyDescent="0.25">
      <c r="A355" s="3">
        <f>TITRES_STAT!B358</f>
        <v>42520</v>
      </c>
      <c r="B355" s="6">
        <f>TITRES_STAT!C358</f>
        <v>10.99</v>
      </c>
      <c r="C355" s="6">
        <f>TITRES_STAT!D358</f>
        <v>5.3948</v>
      </c>
      <c r="D355" s="6">
        <f>TITRES_STAT!E358</f>
        <v>0</v>
      </c>
      <c r="E355" s="2">
        <f t="shared" si="20"/>
        <v>-38693</v>
      </c>
      <c r="F355" s="6" t="str">
        <f t="shared" si="23"/>
        <v>NEUTRAL</v>
      </c>
      <c r="G355" s="6" t="str">
        <f t="shared" si="22"/>
        <v>NEUTRAL</v>
      </c>
      <c r="H355" s="6" t="str">
        <f t="shared" si="21"/>
        <v>NEUTRAL</v>
      </c>
    </row>
    <row r="356" spans="1:8" ht="13.5" x14ac:dyDescent="0.25">
      <c r="A356" s="3">
        <f>TITRES_STAT!B359</f>
        <v>42521</v>
      </c>
      <c r="B356" s="6">
        <f>TITRES_STAT!C359</f>
        <v>11</v>
      </c>
      <c r="C356" s="6">
        <f>TITRES_STAT!D359</f>
        <v>5.3997000000000002</v>
      </c>
      <c r="D356" s="6">
        <f>TITRES_STAT!E359</f>
        <v>30</v>
      </c>
      <c r="E356" s="2">
        <f t="shared" si="20"/>
        <v>-38663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11</v>
      </c>
      <c r="C357" s="6">
        <f>TITRES_STAT!D360</f>
        <v>5.3997000000000002</v>
      </c>
      <c r="D357" s="6">
        <f>TITRES_STAT!E360</f>
        <v>0</v>
      </c>
      <c r="E357" s="2">
        <f t="shared" si="20"/>
        <v>-38663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11</v>
      </c>
      <c r="C358" s="6">
        <f>TITRES_STAT!D361</f>
        <v>5.3997000000000002</v>
      </c>
      <c r="D358" s="6">
        <f>TITRES_STAT!E361</f>
        <v>0</v>
      </c>
      <c r="E358" s="2">
        <f t="shared" si="20"/>
        <v>-38663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10.67</v>
      </c>
      <c r="C359" s="6">
        <f>TITRES_STAT!D362</f>
        <v>5.2377000000000002</v>
      </c>
      <c r="D359" s="6">
        <f>TITRES_STAT!E362</f>
        <v>0</v>
      </c>
      <c r="E359" s="2">
        <f t="shared" si="20"/>
        <v>-38663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BULLISH DIVERGENCE</v>
      </c>
    </row>
    <row r="360" spans="1:8" ht="13.5" x14ac:dyDescent="0.25">
      <c r="A360" s="3">
        <f>TITRES_STAT!B363</f>
        <v>42527</v>
      </c>
      <c r="B360" s="6">
        <f>TITRES_STAT!C363</f>
        <v>10.35</v>
      </c>
      <c r="C360" s="6">
        <f>TITRES_STAT!D363</f>
        <v>5.0805999999999996</v>
      </c>
      <c r="D360" s="6">
        <f>TITRES_STAT!E363</f>
        <v>718</v>
      </c>
      <c r="E360" s="2">
        <f t="shared" si="20"/>
        <v>-39381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10.66</v>
      </c>
      <c r="C361" s="6">
        <f>TITRES_STAT!D364</f>
        <v>5.2328000000000001</v>
      </c>
      <c r="D361" s="6">
        <f>TITRES_STAT!E364</f>
        <v>1</v>
      </c>
      <c r="E361" s="2">
        <f t="shared" si="20"/>
        <v>-39380</v>
      </c>
      <c r="F361" s="6" t="str">
        <f t="shared" si="23"/>
        <v>BEARISH</v>
      </c>
      <c r="G361" s="6" t="str">
        <f t="shared" si="22"/>
        <v>NEUTRAL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10.97</v>
      </c>
      <c r="C362" s="6">
        <f>TITRES_STAT!D365</f>
        <v>5.3849999999999998</v>
      </c>
      <c r="D362" s="6">
        <f>TITRES_STAT!E365</f>
        <v>1</v>
      </c>
      <c r="E362" s="2">
        <f t="shared" si="20"/>
        <v>-39379</v>
      </c>
      <c r="F362" s="6" t="str">
        <f t="shared" si="23"/>
        <v>BEARISH</v>
      </c>
      <c r="G362" s="6" t="str">
        <f t="shared" si="22"/>
        <v>NEUTRAL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11</v>
      </c>
      <c r="C363" s="6">
        <f>TITRES_STAT!D366</f>
        <v>5.3997000000000002</v>
      </c>
      <c r="D363" s="6">
        <f>TITRES_STAT!E366</f>
        <v>983</v>
      </c>
      <c r="E363" s="2">
        <f t="shared" si="20"/>
        <v>-38396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NEUTRAL</v>
      </c>
    </row>
    <row r="364" spans="1:8" ht="13.5" x14ac:dyDescent="0.25">
      <c r="A364" s="3">
        <f>TITRES_STAT!B367</f>
        <v>42531</v>
      </c>
      <c r="B364" s="6">
        <f>TITRES_STAT!C367</f>
        <v>10.96</v>
      </c>
      <c r="C364" s="6">
        <f>TITRES_STAT!D367</f>
        <v>5.3800999999999997</v>
      </c>
      <c r="D364" s="6">
        <f>TITRES_STAT!E367</f>
        <v>1101</v>
      </c>
      <c r="E364" s="2">
        <f t="shared" si="20"/>
        <v>-39497</v>
      </c>
      <c r="F364" s="6" t="str">
        <f t="shared" si="23"/>
        <v>BEARISH</v>
      </c>
      <c r="G364" s="6" t="str">
        <f t="shared" si="22"/>
        <v>STRONG</v>
      </c>
      <c r="H364" s="6" t="str">
        <f t="shared" si="21"/>
        <v>BEARISH DIVERGENCE</v>
      </c>
    </row>
    <row r="365" spans="1:8" ht="13.5" x14ac:dyDescent="0.25">
      <c r="A365" s="3">
        <f>TITRES_STAT!B368</f>
        <v>42534</v>
      </c>
      <c r="B365" s="6">
        <f>TITRES_STAT!C368</f>
        <v>10.96</v>
      </c>
      <c r="C365" s="6">
        <f>TITRES_STAT!D368</f>
        <v>5.3800999999999997</v>
      </c>
      <c r="D365" s="6">
        <f>TITRES_STAT!E368</f>
        <v>0</v>
      </c>
      <c r="E365" s="2">
        <f t="shared" si="20"/>
        <v>-39497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BEARISH DIVERGENCE</v>
      </c>
    </row>
    <row r="366" spans="1:8" ht="13.5" x14ac:dyDescent="0.25">
      <c r="A366" s="3">
        <f>TITRES_STAT!B369</f>
        <v>42535</v>
      </c>
      <c r="B366" s="6">
        <f>TITRES_STAT!C369</f>
        <v>10.96</v>
      </c>
      <c r="C366" s="6">
        <f>TITRES_STAT!D369</f>
        <v>5.3800999999999997</v>
      </c>
      <c r="D366" s="6">
        <f>TITRES_STAT!E369</f>
        <v>0</v>
      </c>
      <c r="E366" s="2">
        <f t="shared" si="20"/>
        <v>-39497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BEARISH DIVERGENCE</v>
      </c>
    </row>
    <row r="367" spans="1:8" ht="13.5" x14ac:dyDescent="0.25">
      <c r="A367" s="3">
        <f>TITRES_STAT!B370</f>
        <v>42536</v>
      </c>
      <c r="B367" s="6">
        <f>TITRES_STAT!C370</f>
        <v>10.96</v>
      </c>
      <c r="C367" s="6">
        <f>TITRES_STAT!D370</f>
        <v>5.3800999999999997</v>
      </c>
      <c r="D367" s="6">
        <f>TITRES_STAT!E370</f>
        <v>0</v>
      </c>
      <c r="E367" s="2">
        <f t="shared" si="20"/>
        <v>-39497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42537</v>
      </c>
      <c r="B368" s="6">
        <f>TITRES_STAT!C371</f>
        <v>10.96</v>
      </c>
      <c r="C368" s="6">
        <f>TITRES_STAT!D371</f>
        <v>5.3800999999999997</v>
      </c>
      <c r="D368" s="6">
        <f>TITRES_STAT!E371</f>
        <v>600</v>
      </c>
      <c r="E368" s="2">
        <f t="shared" si="20"/>
        <v>-39497</v>
      </c>
      <c r="F368" s="6" t="str">
        <f t="shared" si="23"/>
        <v>BEARISH</v>
      </c>
      <c r="G368" s="6" t="str">
        <f t="shared" si="22"/>
        <v>STRONG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11</v>
      </c>
      <c r="C369" s="6">
        <f>TITRES_STAT!D372</f>
        <v>5.3997000000000002</v>
      </c>
      <c r="D369" s="6">
        <f>TITRES_STAT!E372</f>
        <v>200</v>
      </c>
      <c r="E369" s="2">
        <f t="shared" si="20"/>
        <v>-39297</v>
      </c>
      <c r="F369" s="6" t="str">
        <f t="shared" si="23"/>
        <v>BULLISH</v>
      </c>
      <c r="G369" s="6" t="str">
        <f t="shared" si="22"/>
        <v>NEUTRAL</v>
      </c>
      <c r="H369" s="6" t="str">
        <f t="shared" si="21"/>
        <v>CONFIRMED BULLISH</v>
      </c>
    </row>
    <row r="370" spans="1:8" ht="13.5" x14ac:dyDescent="0.25">
      <c r="A370" s="3">
        <f>TITRES_STAT!B373</f>
        <v>42541</v>
      </c>
      <c r="B370" s="6">
        <f>TITRES_STAT!C373</f>
        <v>10.5</v>
      </c>
      <c r="C370" s="6">
        <f>TITRES_STAT!D373</f>
        <v>5.4010999999999996</v>
      </c>
      <c r="D370" s="6">
        <f>TITRES_STAT!E373</f>
        <v>0</v>
      </c>
      <c r="E370" s="2">
        <f t="shared" si="20"/>
        <v>-39297</v>
      </c>
      <c r="F370" s="6" t="str">
        <f t="shared" si="23"/>
        <v>BULLISH</v>
      </c>
      <c r="G370" s="6" t="str">
        <f t="shared" si="22"/>
        <v>NEUTRAL</v>
      </c>
      <c r="H370" s="6" t="str">
        <f t="shared" si="21"/>
        <v>BULLISH DIVERGENCE</v>
      </c>
    </row>
    <row r="371" spans="1:8" ht="13.5" x14ac:dyDescent="0.25">
      <c r="A371" s="3">
        <f>TITRES_STAT!B374</f>
        <v>42542</v>
      </c>
      <c r="B371" s="6">
        <f>TITRES_STAT!C374</f>
        <v>10.81</v>
      </c>
      <c r="C371" s="6">
        <f>TITRES_STAT!D374</f>
        <v>5.5605000000000002</v>
      </c>
      <c r="D371" s="6">
        <f>TITRES_STAT!E374</f>
        <v>1274</v>
      </c>
      <c r="E371" s="2">
        <f t="shared" si="20"/>
        <v>-38023</v>
      </c>
      <c r="F371" s="6" t="str">
        <f t="shared" si="23"/>
        <v>BULLISH</v>
      </c>
      <c r="G371" s="6" t="str">
        <f t="shared" si="22"/>
        <v>WEAK</v>
      </c>
      <c r="H371" s="6" t="str">
        <f t="shared" si="21"/>
        <v>BULLISH DIVERGENCE</v>
      </c>
    </row>
    <row r="372" spans="1:8" ht="13.5" x14ac:dyDescent="0.25">
      <c r="A372" s="3">
        <f>TITRES_STAT!B375</f>
        <v>42543</v>
      </c>
      <c r="B372" s="6">
        <f>TITRES_STAT!C375</f>
        <v>10.81</v>
      </c>
      <c r="C372" s="6">
        <f>TITRES_STAT!D375</f>
        <v>5.5605000000000002</v>
      </c>
      <c r="D372" s="6">
        <f>TITRES_STAT!E375</f>
        <v>0</v>
      </c>
      <c r="E372" s="2">
        <f t="shared" si="20"/>
        <v>-38023</v>
      </c>
      <c r="F372" s="6" t="str">
        <f t="shared" si="23"/>
        <v>BULLISH</v>
      </c>
      <c r="G372" s="6" t="str">
        <f t="shared" si="22"/>
        <v>WEAK</v>
      </c>
      <c r="H372" s="6" t="str">
        <f t="shared" si="21"/>
        <v>BULLISH DIVERGENCE</v>
      </c>
    </row>
    <row r="373" spans="1:8" ht="13.5" x14ac:dyDescent="0.25">
      <c r="A373" s="3">
        <f>TITRES_STAT!B376</f>
        <v>42544</v>
      </c>
      <c r="B373" s="6">
        <f>TITRES_STAT!C376</f>
        <v>10.81</v>
      </c>
      <c r="C373" s="6">
        <f>TITRES_STAT!D376</f>
        <v>5.5605000000000002</v>
      </c>
      <c r="D373" s="6">
        <f>TITRES_STAT!E376</f>
        <v>0</v>
      </c>
      <c r="E373" s="2">
        <f t="shared" si="20"/>
        <v>-38023</v>
      </c>
      <c r="F373" s="6" t="str">
        <f t="shared" si="23"/>
        <v>BULLISH</v>
      </c>
      <c r="G373" s="6" t="str">
        <f t="shared" si="22"/>
        <v>WEAK</v>
      </c>
      <c r="H373" s="6" t="str">
        <f t="shared" si="21"/>
        <v>BULLISH DIVERGENCE</v>
      </c>
    </row>
    <row r="374" spans="1:8" ht="13.5" x14ac:dyDescent="0.25">
      <c r="A374" s="3">
        <f>TITRES_STAT!B377</f>
        <v>42545</v>
      </c>
      <c r="B374" s="6">
        <f>TITRES_STAT!C377</f>
        <v>10.81</v>
      </c>
      <c r="C374" s="6">
        <f>TITRES_STAT!D377</f>
        <v>5.5605000000000002</v>
      </c>
      <c r="D374" s="6">
        <f>TITRES_STAT!E377</f>
        <v>0</v>
      </c>
      <c r="E374" s="2">
        <f t="shared" si="20"/>
        <v>-38023</v>
      </c>
      <c r="F374" s="6" t="str">
        <f t="shared" si="23"/>
        <v>BULLISH</v>
      </c>
      <c r="G374" s="6" t="str">
        <f t="shared" si="22"/>
        <v>WEAK</v>
      </c>
      <c r="H374" s="6" t="str">
        <f t="shared" si="21"/>
        <v>BULLISH DIVERGENCE</v>
      </c>
    </row>
    <row r="375" spans="1:8" ht="13.5" x14ac:dyDescent="0.25">
      <c r="A375" s="3">
        <f>TITRES_STAT!B378</f>
        <v>42548</v>
      </c>
      <c r="B375" s="6">
        <f>TITRES_STAT!C378</f>
        <v>10.81</v>
      </c>
      <c r="C375" s="6">
        <f>TITRES_STAT!D378</f>
        <v>5.5605000000000002</v>
      </c>
      <c r="D375" s="6">
        <f>TITRES_STAT!E378</f>
        <v>0</v>
      </c>
      <c r="E375" s="2">
        <f t="shared" si="20"/>
        <v>-38023</v>
      </c>
      <c r="F375" s="6" t="str">
        <f t="shared" si="23"/>
        <v>BULLISH</v>
      </c>
      <c r="G375" s="6" t="str">
        <f t="shared" si="22"/>
        <v>WEAK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10.81</v>
      </c>
      <c r="C376" s="6">
        <f>TITRES_STAT!D379</f>
        <v>5.5605000000000002</v>
      </c>
      <c r="D376" s="6">
        <f>TITRES_STAT!E379</f>
        <v>0</v>
      </c>
      <c r="E376" s="2">
        <f t="shared" si="20"/>
        <v>-38023</v>
      </c>
      <c r="F376" s="6" t="str">
        <f t="shared" si="23"/>
        <v>NEUTRAL</v>
      </c>
      <c r="G376" s="6" t="str">
        <f t="shared" si="22"/>
        <v>NEUTRAL</v>
      </c>
      <c r="H376" s="6" t="str">
        <f t="shared" si="21"/>
        <v>NEUTRAL</v>
      </c>
    </row>
    <row r="377" spans="1:8" ht="13.5" x14ac:dyDescent="0.25">
      <c r="A377" s="3">
        <f>TITRES_STAT!B380</f>
        <v>42550</v>
      </c>
      <c r="B377" s="6">
        <f>TITRES_STAT!C380</f>
        <v>10.81</v>
      </c>
      <c r="C377" s="6">
        <f>TITRES_STAT!D380</f>
        <v>5.5605000000000002</v>
      </c>
      <c r="D377" s="6">
        <f>TITRES_STAT!E380</f>
        <v>0</v>
      </c>
      <c r="E377" s="2">
        <f t="shared" si="20"/>
        <v>-38023</v>
      </c>
      <c r="F377" s="6" t="str">
        <f t="shared" si="23"/>
        <v>NEUTRAL</v>
      </c>
      <c r="G377" s="6" t="str">
        <f t="shared" si="22"/>
        <v>NEUTRAL</v>
      </c>
      <c r="H377" s="6" t="str">
        <f t="shared" si="21"/>
        <v>NEUTRAL</v>
      </c>
    </row>
    <row r="378" spans="1:8" ht="13.5" x14ac:dyDescent="0.25">
      <c r="A378" s="3">
        <f>TITRES_STAT!B381</f>
        <v>42551</v>
      </c>
      <c r="B378" s="6">
        <f>TITRES_STAT!C381</f>
        <v>10.81</v>
      </c>
      <c r="C378" s="6">
        <f>TITRES_STAT!D381</f>
        <v>5.5605000000000002</v>
      </c>
      <c r="D378" s="6">
        <f>TITRES_STAT!E381</f>
        <v>0</v>
      </c>
      <c r="E378" s="2">
        <f t="shared" si="20"/>
        <v>-38023</v>
      </c>
      <c r="F378" s="6" t="str">
        <f t="shared" si="23"/>
        <v>NEUTRAL</v>
      </c>
      <c r="G378" s="6" t="str">
        <f t="shared" si="22"/>
        <v>NEUTRAL</v>
      </c>
      <c r="H378" s="6" t="str">
        <f t="shared" si="21"/>
        <v>NEUTRAL</v>
      </c>
    </row>
    <row r="379" spans="1:8" ht="13.5" x14ac:dyDescent="0.25">
      <c r="A379" s="3">
        <f>TITRES_STAT!B382</f>
        <v>42552</v>
      </c>
      <c r="B379" s="6">
        <f>TITRES_STAT!C382</f>
        <v>10.81</v>
      </c>
      <c r="C379" s="6">
        <f>TITRES_STAT!D382</f>
        <v>5.5605000000000002</v>
      </c>
      <c r="D379" s="6">
        <f>TITRES_STAT!E382</f>
        <v>0</v>
      </c>
      <c r="E379" s="2">
        <f t="shared" si="20"/>
        <v>-38023</v>
      </c>
      <c r="F379" s="6" t="str">
        <f t="shared" si="23"/>
        <v>NEUTRAL</v>
      </c>
      <c r="G379" s="6" t="str">
        <f t="shared" si="22"/>
        <v>NEUTRAL</v>
      </c>
      <c r="H379" s="6" t="str">
        <f t="shared" si="21"/>
        <v>NEUTRAL</v>
      </c>
    </row>
    <row r="380" spans="1:8" ht="13.5" x14ac:dyDescent="0.25">
      <c r="A380" s="3">
        <f>TITRES_STAT!B383</f>
        <v>42555</v>
      </c>
      <c r="B380" s="6">
        <f>TITRES_STAT!C383</f>
        <v>10.81</v>
      </c>
      <c r="C380" s="6">
        <f>TITRES_STAT!D383</f>
        <v>5.5605000000000002</v>
      </c>
      <c r="D380" s="6">
        <f>TITRES_STAT!E383</f>
        <v>0</v>
      </c>
      <c r="E380" s="2">
        <f t="shared" si="20"/>
        <v>-38023</v>
      </c>
      <c r="F380" s="6" t="str">
        <f t="shared" si="23"/>
        <v>NEUTRAL</v>
      </c>
      <c r="G380" s="6" t="str">
        <f t="shared" si="22"/>
        <v>NEUTRAL</v>
      </c>
      <c r="H380" s="6" t="str">
        <f t="shared" si="21"/>
        <v>NEUTRAL</v>
      </c>
    </row>
    <row r="381" spans="1:8" ht="13.5" x14ac:dyDescent="0.25">
      <c r="A381" s="3">
        <f>TITRES_STAT!B384</f>
        <v>42559</v>
      </c>
      <c r="B381" s="6">
        <f>TITRES_STAT!C384</f>
        <v>10.81</v>
      </c>
      <c r="C381" s="6">
        <f>TITRES_STAT!D384</f>
        <v>5.5605000000000002</v>
      </c>
      <c r="D381" s="6">
        <f>TITRES_STAT!E384</f>
        <v>0</v>
      </c>
      <c r="E381" s="2">
        <f t="shared" si="20"/>
        <v>-38023</v>
      </c>
      <c r="F381" s="6" t="str">
        <f t="shared" si="23"/>
        <v>NEUTRAL</v>
      </c>
      <c r="G381" s="6" t="str">
        <f t="shared" si="22"/>
        <v>NEUTRAL</v>
      </c>
      <c r="H381" s="6" t="str">
        <f t="shared" si="21"/>
        <v>NEUTRAL</v>
      </c>
    </row>
    <row r="382" spans="1:8" ht="13.5" x14ac:dyDescent="0.25">
      <c r="A382" s="3">
        <f>TITRES_STAT!B385</f>
        <v>42562</v>
      </c>
      <c r="B382" s="6">
        <f>TITRES_STAT!C385</f>
        <v>10.81</v>
      </c>
      <c r="C382" s="6">
        <f>TITRES_STAT!D385</f>
        <v>5.5605000000000002</v>
      </c>
      <c r="D382" s="6">
        <f>TITRES_STAT!E385</f>
        <v>0</v>
      </c>
      <c r="E382" s="2">
        <f t="shared" si="20"/>
        <v>-38023</v>
      </c>
      <c r="F382" s="6" t="str">
        <f t="shared" si="23"/>
        <v>NEUTRAL</v>
      </c>
      <c r="G382" s="6" t="str">
        <f t="shared" si="22"/>
        <v>NEUTRAL</v>
      </c>
      <c r="H382" s="6" t="str">
        <f t="shared" si="21"/>
        <v>NEUTRAL</v>
      </c>
    </row>
    <row r="383" spans="1:8" ht="13.5" x14ac:dyDescent="0.25">
      <c r="A383" s="3">
        <f>TITRES_STAT!B386</f>
        <v>42563</v>
      </c>
      <c r="B383" s="6">
        <f>TITRES_STAT!C386</f>
        <v>10.81</v>
      </c>
      <c r="C383" s="6">
        <f>TITRES_STAT!D386</f>
        <v>5.5605000000000002</v>
      </c>
      <c r="D383" s="6">
        <f>TITRES_STAT!E386</f>
        <v>0</v>
      </c>
      <c r="E383" s="2">
        <f t="shared" si="20"/>
        <v>-38023</v>
      </c>
      <c r="F383" s="6" t="str">
        <f t="shared" si="23"/>
        <v>NEUTRAL</v>
      </c>
      <c r="G383" s="6" t="str">
        <f t="shared" si="22"/>
        <v>NEUTRAL</v>
      </c>
      <c r="H383" s="6" t="str">
        <f t="shared" si="21"/>
        <v>NEUTRAL</v>
      </c>
    </row>
    <row r="384" spans="1:8" ht="13.5" x14ac:dyDescent="0.25">
      <c r="A384" s="3">
        <f>TITRES_STAT!B387</f>
        <v>42564</v>
      </c>
      <c r="B384" s="6">
        <f>TITRES_STAT!C387</f>
        <v>10.49</v>
      </c>
      <c r="C384" s="6">
        <f>TITRES_STAT!D387</f>
        <v>5.3959000000000001</v>
      </c>
      <c r="D384" s="6">
        <f>TITRES_STAT!E387</f>
        <v>100</v>
      </c>
      <c r="E384" s="2">
        <f t="shared" si="20"/>
        <v>-38123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CONFIRMED BEARISH</v>
      </c>
    </row>
    <row r="385" spans="1:8" ht="13.5" x14ac:dyDescent="0.25">
      <c r="A385" s="3">
        <f>TITRES_STAT!B388</f>
        <v>42565</v>
      </c>
      <c r="B385" s="6">
        <f>TITRES_STAT!C388</f>
        <v>10.49</v>
      </c>
      <c r="C385" s="6">
        <f>TITRES_STAT!D388</f>
        <v>5.3959000000000001</v>
      </c>
      <c r="D385" s="6">
        <f>TITRES_STAT!E388</f>
        <v>50</v>
      </c>
      <c r="E385" s="2">
        <f t="shared" si="20"/>
        <v>-38123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CONFIRMED BEARISH</v>
      </c>
    </row>
    <row r="386" spans="1:8" ht="13.5" x14ac:dyDescent="0.25">
      <c r="A386" s="3">
        <f>TITRES_STAT!B389</f>
        <v>42566</v>
      </c>
      <c r="B386" s="6">
        <f>TITRES_STAT!C389</f>
        <v>10.49</v>
      </c>
      <c r="C386" s="6">
        <f>TITRES_STAT!D389</f>
        <v>5.3959000000000001</v>
      </c>
      <c r="D386" s="6">
        <f>TITRES_STAT!E389</f>
        <v>0</v>
      </c>
      <c r="E386" s="2">
        <f t="shared" si="20"/>
        <v>-38123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10.49</v>
      </c>
      <c r="C387" s="6">
        <f>TITRES_STAT!D390</f>
        <v>5.3959000000000001</v>
      </c>
      <c r="D387" s="6">
        <f>TITRES_STAT!E390</f>
        <v>0</v>
      </c>
      <c r="E387" s="2">
        <f t="shared" si="20"/>
        <v>-38123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10.8</v>
      </c>
      <c r="C388" s="6">
        <f>TITRES_STAT!D391</f>
        <v>5.5553999999999997</v>
      </c>
      <c r="D388" s="6">
        <f>TITRES_STAT!E391</f>
        <v>416</v>
      </c>
      <c r="E388" s="2">
        <f t="shared" ref="E388:E451" si="24">IF(B388&gt;B387, E387+D388, IF(B388&lt;B387, E387-D388, E387))</f>
        <v>-37707</v>
      </c>
      <c r="F388" s="6" t="str">
        <f t="shared" si="23"/>
        <v>BULLISH</v>
      </c>
      <c r="G388" s="6" t="str">
        <f t="shared" si="22"/>
        <v>NEUTRAL</v>
      </c>
      <c r="H388" s="6" t="str">
        <f t="shared" si="21"/>
        <v>BULLISH DIVERGENCE</v>
      </c>
    </row>
    <row r="389" spans="1:8" ht="13.5" x14ac:dyDescent="0.25">
      <c r="A389" s="3">
        <f>TITRES_STAT!B392</f>
        <v>42571</v>
      </c>
      <c r="B389" s="6">
        <f>TITRES_STAT!C392</f>
        <v>10.81</v>
      </c>
      <c r="C389" s="6">
        <f>TITRES_STAT!D392</f>
        <v>5.5605000000000002</v>
      </c>
      <c r="D389" s="6">
        <f>TITRES_STAT!E392</f>
        <v>200</v>
      </c>
      <c r="E389" s="2">
        <f t="shared" si="24"/>
        <v>-37507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10.81</v>
      </c>
      <c r="C390" s="6">
        <f>TITRES_STAT!D393</f>
        <v>5.5605000000000002</v>
      </c>
      <c r="D390" s="6">
        <f>TITRES_STAT!E393</f>
        <v>0</v>
      </c>
      <c r="E390" s="2">
        <f t="shared" si="24"/>
        <v>-37507</v>
      </c>
      <c r="F390" s="6" t="str">
        <f t="shared" si="23"/>
        <v>BULLISH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6">
        <f>TITRES_STAT!C394</f>
        <v>10.81</v>
      </c>
      <c r="C391" s="6">
        <f>TITRES_STAT!D394</f>
        <v>5.5605000000000002</v>
      </c>
      <c r="D391" s="6">
        <f>TITRES_STAT!E394</f>
        <v>0</v>
      </c>
      <c r="E391" s="2">
        <f t="shared" si="24"/>
        <v>-37507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BULLISH</v>
      </c>
    </row>
    <row r="392" spans="1:8" ht="13.5" x14ac:dyDescent="0.25">
      <c r="A392" s="3">
        <f>TITRES_STAT!B395</f>
        <v>42577</v>
      </c>
      <c r="B392" s="6">
        <f>TITRES_STAT!C395</f>
        <v>10.81</v>
      </c>
      <c r="C392" s="6">
        <f>TITRES_STAT!D395</f>
        <v>5.5605000000000002</v>
      </c>
      <c r="D392" s="6">
        <f>TITRES_STAT!E395</f>
        <v>0</v>
      </c>
      <c r="E392" s="2">
        <f t="shared" si="24"/>
        <v>-37507</v>
      </c>
      <c r="F392" s="6" t="str">
        <f t="shared" ref="F392:F455" si="27">IF(E392&gt;E387,"BULLISH",IF(E392&lt;E387,"BEARISH","NEUTRAL"))</f>
        <v>BULLISH</v>
      </c>
      <c r="G392" s="6" t="str">
        <f t="shared" si="26"/>
        <v>NEUTRAL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10.81</v>
      </c>
      <c r="C393" s="6">
        <f>TITRES_STAT!D396</f>
        <v>5.5605000000000002</v>
      </c>
      <c r="D393" s="6">
        <f>TITRES_STAT!E396</f>
        <v>50</v>
      </c>
      <c r="E393" s="2">
        <f t="shared" si="24"/>
        <v>-37507</v>
      </c>
      <c r="F393" s="6" t="str">
        <f t="shared" si="27"/>
        <v>BULLISH</v>
      </c>
      <c r="G393" s="6" t="str">
        <f t="shared" si="26"/>
        <v>NEUTRAL</v>
      </c>
      <c r="H393" s="6" t="str">
        <f t="shared" si="25"/>
        <v>CONFIRMED BULLISH</v>
      </c>
    </row>
    <row r="394" spans="1:8" ht="13.5" x14ac:dyDescent="0.25">
      <c r="A394" s="3">
        <f>TITRES_STAT!B397</f>
        <v>42579</v>
      </c>
      <c r="B394" s="6">
        <f>TITRES_STAT!C397</f>
        <v>10.81</v>
      </c>
      <c r="C394" s="6">
        <f>TITRES_STAT!D397</f>
        <v>5.5605000000000002</v>
      </c>
      <c r="D394" s="6">
        <f>TITRES_STAT!E397</f>
        <v>0</v>
      </c>
      <c r="E394" s="2">
        <f t="shared" si="24"/>
        <v>-37507</v>
      </c>
      <c r="F394" s="6" t="str">
        <f t="shared" si="27"/>
        <v>NEUTRAL</v>
      </c>
      <c r="G394" s="6" t="str">
        <f t="shared" si="26"/>
        <v>NEUTRAL</v>
      </c>
      <c r="H394" s="6" t="str">
        <f t="shared" si="25"/>
        <v>NEUTRAL</v>
      </c>
    </row>
    <row r="395" spans="1:8" ht="13.5" x14ac:dyDescent="0.25">
      <c r="A395" s="3">
        <f>TITRES_STAT!B398</f>
        <v>42580</v>
      </c>
      <c r="B395" s="6">
        <f>TITRES_STAT!C398</f>
        <v>10.81</v>
      </c>
      <c r="C395" s="6">
        <f>TITRES_STAT!D398</f>
        <v>5.5605000000000002</v>
      </c>
      <c r="D395" s="6">
        <f>TITRES_STAT!E398</f>
        <v>0</v>
      </c>
      <c r="E395" s="2">
        <f t="shared" si="24"/>
        <v>-37507</v>
      </c>
      <c r="F395" s="6" t="str">
        <f t="shared" si="27"/>
        <v>NEUTRAL</v>
      </c>
      <c r="G395" s="6" t="str">
        <f t="shared" si="26"/>
        <v>NEUTRAL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10.81</v>
      </c>
      <c r="C396" s="6">
        <f>TITRES_STAT!D399</f>
        <v>5.5605000000000002</v>
      </c>
      <c r="D396" s="6">
        <f>TITRES_STAT!E399</f>
        <v>0</v>
      </c>
      <c r="E396" s="2">
        <f t="shared" si="24"/>
        <v>-37507</v>
      </c>
      <c r="F396" s="6" t="str">
        <f t="shared" si="27"/>
        <v>NEUTRAL</v>
      </c>
      <c r="G396" s="6" t="str">
        <f t="shared" si="26"/>
        <v>NEUTRAL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10.81</v>
      </c>
      <c r="C397" s="6">
        <f>TITRES_STAT!D400</f>
        <v>5.5605000000000002</v>
      </c>
      <c r="D397" s="6">
        <f>TITRES_STAT!E400</f>
        <v>0</v>
      </c>
      <c r="E397" s="2">
        <f t="shared" si="24"/>
        <v>-37507</v>
      </c>
      <c r="F397" s="6" t="str">
        <f t="shared" si="27"/>
        <v>NEUTRAL</v>
      </c>
      <c r="G397" s="6" t="str">
        <f t="shared" si="26"/>
        <v>NEUTRAL</v>
      </c>
      <c r="H397" s="6" t="str">
        <f t="shared" si="25"/>
        <v>NEUTRAL</v>
      </c>
    </row>
    <row r="398" spans="1:8" ht="13.5" x14ac:dyDescent="0.25">
      <c r="A398" s="3">
        <f>TITRES_STAT!B401</f>
        <v>42585</v>
      </c>
      <c r="B398" s="6">
        <f>TITRES_STAT!C401</f>
        <v>10.81</v>
      </c>
      <c r="C398" s="6">
        <f>TITRES_STAT!D401</f>
        <v>5.5605000000000002</v>
      </c>
      <c r="D398" s="6">
        <f>TITRES_STAT!E401</f>
        <v>0</v>
      </c>
      <c r="E398" s="2">
        <f t="shared" si="24"/>
        <v>-37507</v>
      </c>
      <c r="F398" s="6" t="str">
        <f t="shared" si="27"/>
        <v>NEUTRAL</v>
      </c>
      <c r="G398" s="6" t="str">
        <f t="shared" si="26"/>
        <v>NEUTRAL</v>
      </c>
      <c r="H398" s="6" t="str">
        <f t="shared" si="25"/>
        <v>NEUTRAL</v>
      </c>
    </row>
    <row r="399" spans="1:8" ht="13.5" x14ac:dyDescent="0.25">
      <c r="A399" s="3">
        <f>TITRES_STAT!B402</f>
        <v>42586</v>
      </c>
      <c r="B399" s="6">
        <f>TITRES_STAT!C402</f>
        <v>10.81</v>
      </c>
      <c r="C399" s="6">
        <f>TITRES_STAT!D402</f>
        <v>5.5605000000000002</v>
      </c>
      <c r="D399" s="6">
        <f>TITRES_STAT!E402</f>
        <v>1067</v>
      </c>
      <c r="E399" s="2">
        <f t="shared" si="24"/>
        <v>-37507</v>
      </c>
      <c r="F399" s="6" t="str">
        <f t="shared" si="27"/>
        <v>NEUTRAL</v>
      </c>
      <c r="G399" s="6" t="str">
        <f t="shared" si="26"/>
        <v>NEUTRAL</v>
      </c>
      <c r="H399" s="6" t="str">
        <f t="shared" si="25"/>
        <v>NEUTRAL</v>
      </c>
    </row>
    <row r="400" spans="1:8" ht="13.5" x14ac:dyDescent="0.25">
      <c r="A400" s="3">
        <f>TITRES_STAT!B403</f>
        <v>42587</v>
      </c>
      <c r="B400" s="6">
        <f>TITRES_STAT!C403</f>
        <v>10.81</v>
      </c>
      <c r="C400" s="6">
        <f>TITRES_STAT!D403</f>
        <v>5.5605000000000002</v>
      </c>
      <c r="D400" s="6">
        <f>TITRES_STAT!E403</f>
        <v>0</v>
      </c>
      <c r="E400" s="2">
        <f t="shared" si="24"/>
        <v>-37507</v>
      </c>
      <c r="F400" s="6" t="str">
        <f t="shared" si="27"/>
        <v>NEUTRAL</v>
      </c>
      <c r="G400" s="6" t="str">
        <f t="shared" si="26"/>
        <v>NEUTRAL</v>
      </c>
      <c r="H400" s="6" t="str">
        <f t="shared" si="25"/>
        <v>NEUTRAL</v>
      </c>
    </row>
    <row r="401" spans="1:8" ht="13.5" x14ac:dyDescent="0.25">
      <c r="A401" s="3">
        <f>TITRES_STAT!B404</f>
        <v>42590</v>
      </c>
      <c r="B401" s="6">
        <f>TITRES_STAT!C404</f>
        <v>10.81</v>
      </c>
      <c r="C401" s="6">
        <f>TITRES_STAT!D404</f>
        <v>5.5605000000000002</v>
      </c>
      <c r="D401" s="6">
        <f>TITRES_STAT!E404</f>
        <v>0</v>
      </c>
      <c r="E401" s="2">
        <f t="shared" si="24"/>
        <v>-37507</v>
      </c>
      <c r="F401" s="6" t="str">
        <f t="shared" si="27"/>
        <v>NEUTRAL</v>
      </c>
      <c r="G401" s="6" t="str">
        <f t="shared" si="26"/>
        <v>NEUTRAL</v>
      </c>
      <c r="H401" s="6" t="str">
        <f t="shared" si="25"/>
        <v>NEUTRAL</v>
      </c>
    </row>
    <row r="402" spans="1:8" ht="13.5" x14ac:dyDescent="0.25">
      <c r="A402" s="3">
        <f>TITRES_STAT!B405</f>
        <v>42591</v>
      </c>
      <c r="B402" s="6">
        <f>TITRES_STAT!C405</f>
        <v>10.81</v>
      </c>
      <c r="C402" s="6">
        <f>TITRES_STAT!D405</f>
        <v>5.5605000000000002</v>
      </c>
      <c r="D402" s="6">
        <f>TITRES_STAT!E405</f>
        <v>416</v>
      </c>
      <c r="E402" s="2">
        <f t="shared" si="24"/>
        <v>-37507</v>
      </c>
      <c r="F402" s="6" t="str">
        <f t="shared" si="27"/>
        <v>NEUTRAL</v>
      </c>
      <c r="G402" s="6" t="str">
        <f t="shared" si="26"/>
        <v>NEUTRAL</v>
      </c>
      <c r="H402" s="6" t="str">
        <f t="shared" si="25"/>
        <v>NEUTRAL</v>
      </c>
    </row>
    <row r="403" spans="1:8" ht="13.5" x14ac:dyDescent="0.25">
      <c r="A403" s="3">
        <f>TITRES_STAT!B406</f>
        <v>42592</v>
      </c>
      <c r="B403" s="6">
        <f>TITRES_STAT!C406</f>
        <v>10.5</v>
      </c>
      <c r="C403" s="6">
        <f>TITRES_STAT!D406</f>
        <v>5.4010999999999996</v>
      </c>
      <c r="D403" s="6">
        <f>TITRES_STAT!E406</f>
        <v>2</v>
      </c>
      <c r="E403" s="2">
        <f t="shared" si="24"/>
        <v>-37509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CONFIRMED BEARISH</v>
      </c>
    </row>
    <row r="404" spans="1:8" ht="13.5" x14ac:dyDescent="0.25">
      <c r="A404" s="3">
        <f>TITRES_STAT!B407</f>
        <v>42593</v>
      </c>
      <c r="B404" s="6">
        <f>TITRES_STAT!C407</f>
        <v>10.5</v>
      </c>
      <c r="C404" s="6">
        <f>TITRES_STAT!D407</f>
        <v>5.4010999999999996</v>
      </c>
      <c r="D404" s="6">
        <f>TITRES_STAT!E407</f>
        <v>0</v>
      </c>
      <c r="E404" s="2">
        <f t="shared" si="24"/>
        <v>-37509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10.5</v>
      </c>
      <c r="C405" s="6">
        <f>TITRES_STAT!D408</f>
        <v>5.4010999999999996</v>
      </c>
      <c r="D405" s="6">
        <f>TITRES_STAT!E408</f>
        <v>0</v>
      </c>
      <c r="E405" s="2">
        <f t="shared" si="24"/>
        <v>-37509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10.5</v>
      </c>
      <c r="C406" s="6">
        <f>TITRES_STAT!D409</f>
        <v>5.4010999999999996</v>
      </c>
      <c r="D406" s="6">
        <f>TITRES_STAT!E409</f>
        <v>0</v>
      </c>
      <c r="E406" s="2">
        <f t="shared" si="24"/>
        <v>-37509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10.5</v>
      </c>
      <c r="C407" s="6">
        <f>TITRES_STAT!D410</f>
        <v>5.4010999999999996</v>
      </c>
      <c r="D407" s="6">
        <f>TITRES_STAT!E410</f>
        <v>0</v>
      </c>
      <c r="E407" s="2">
        <f t="shared" si="24"/>
        <v>-37509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10.5</v>
      </c>
      <c r="C408" s="6">
        <f>TITRES_STAT!D411</f>
        <v>5.4010999999999996</v>
      </c>
      <c r="D408" s="6">
        <f>TITRES_STAT!E411</f>
        <v>0</v>
      </c>
      <c r="E408" s="2">
        <f t="shared" si="24"/>
        <v>-37509</v>
      </c>
      <c r="F408" s="6" t="str">
        <f t="shared" si="27"/>
        <v>NEUTRAL</v>
      </c>
      <c r="G408" s="6" t="str">
        <f t="shared" si="26"/>
        <v>NEUTRAL</v>
      </c>
      <c r="H408" s="6" t="str">
        <f t="shared" si="25"/>
        <v>NEUTRAL</v>
      </c>
    </row>
    <row r="409" spans="1:8" ht="13.5" x14ac:dyDescent="0.25">
      <c r="A409" s="3">
        <f>TITRES_STAT!B412</f>
        <v>42600</v>
      </c>
      <c r="B409" s="6">
        <f>TITRES_STAT!C412</f>
        <v>10.5</v>
      </c>
      <c r="C409" s="6">
        <f>TITRES_STAT!D412</f>
        <v>5.4010999999999996</v>
      </c>
      <c r="D409" s="6">
        <f>TITRES_STAT!E412</f>
        <v>0</v>
      </c>
      <c r="E409" s="2">
        <f t="shared" si="24"/>
        <v>-37509</v>
      </c>
      <c r="F409" s="6" t="str">
        <f t="shared" si="27"/>
        <v>NEUTRAL</v>
      </c>
      <c r="G409" s="6" t="str">
        <f t="shared" si="26"/>
        <v>NEUTRAL</v>
      </c>
      <c r="H409" s="6" t="str">
        <f t="shared" si="25"/>
        <v>NEUTRAL</v>
      </c>
    </row>
    <row r="410" spans="1:8" ht="13.5" x14ac:dyDescent="0.25">
      <c r="A410" s="3">
        <f>TITRES_STAT!B413</f>
        <v>42601</v>
      </c>
      <c r="B410" s="6">
        <f>TITRES_STAT!C413</f>
        <v>10.5</v>
      </c>
      <c r="C410" s="6">
        <f>TITRES_STAT!D413</f>
        <v>5.4010999999999996</v>
      </c>
      <c r="D410" s="6">
        <f>TITRES_STAT!E413</f>
        <v>0</v>
      </c>
      <c r="E410" s="2">
        <f t="shared" si="24"/>
        <v>-37509</v>
      </c>
      <c r="F410" s="6" t="str">
        <f t="shared" si="27"/>
        <v>NEUTRAL</v>
      </c>
      <c r="G410" s="6" t="str">
        <f t="shared" si="26"/>
        <v>NEUTRAL</v>
      </c>
      <c r="H410" s="6" t="str">
        <f t="shared" si="25"/>
        <v>NEUTRAL</v>
      </c>
    </row>
    <row r="411" spans="1:8" ht="13.5" x14ac:dyDescent="0.25">
      <c r="A411" s="3">
        <f>TITRES_STAT!B414</f>
        <v>42604</v>
      </c>
      <c r="B411" s="6">
        <f>TITRES_STAT!C414</f>
        <v>10.5</v>
      </c>
      <c r="C411" s="6">
        <f>TITRES_STAT!D414</f>
        <v>5.4010999999999996</v>
      </c>
      <c r="D411" s="6">
        <f>TITRES_STAT!E414</f>
        <v>0</v>
      </c>
      <c r="E411" s="2">
        <f t="shared" si="24"/>
        <v>-37509</v>
      </c>
      <c r="F411" s="6" t="str">
        <f t="shared" si="27"/>
        <v>NEUTRAL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42605</v>
      </c>
      <c r="B412" s="6">
        <f>TITRES_STAT!C415</f>
        <v>10.5</v>
      </c>
      <c r="C412" s="6">
        <f>TITRES_STAT!D415</f>
        <v>5.4010999999999996</v>
      </c>
      <c r="D412" s="6">
        <f>TITRES_STAT!E415</f>
        <v>0</v>
      </c>
      <c r="E412" s="2">
        <f t="shared" si="24"/>
        <v>-37509</v>
      </c>
      <c r="F412" s="6" t="str">
        <f t="shared" si="27"/>
        <v>NEUTRAL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42606</v>
      </c>
      <c r="B413" s="6">
        <f>TITRES_STAT!C416</f>
        <v>10.5</v>
      </c>
      <c r="C413" s="6">
        <f>TITRES_STAT!D416</f>
        <v>5.4010999999999996</v>
      </c>
      <c r="D413" s="6">
        <f>TITRES_STAT!E416</f>
        <v>0</v>
      </c>
      <c r="E413" s="2">
        <f t="shared" si="24"/>
        <v>-37509</v>
      </c>
      <c r="F413" s="6" t="str">
        <f t="shared" si="27"/>
        <v>NEUTRAL</v>
      </c>
      <c r="G413" s="6" t="str">
        <f t="shared" si="26"/>
        <v>NEUTRAL</v>
      </c>
      <c r="H413" s="6" t="str">
        <f t="shared" si="25"/>
        <v>NEUTRAL</v>
      </c>
    </row>
    <row r="414" spans="1:8" ht="13.5" x14ac:dyDescent="0.25">
      <c r="A414" s="3">
        <f>TITRES_STAT!B417</f>
        <v>42607</v>
      </c>
      <c r="B414" s="6">
        <f>TITRES_STAT!C417</f>
        <v>10.5</v>
      </c>
      <c r="C414" s="6">
        <f>TITRES_STAT!D417</f>
        <v>5.4010999999999996</v>
      </c>
      <c r="D414" s="6">
        <f>TITRES_STAT!E417</f>
        <v>12</v>
      </c>
      <c r="E414" s="2">
        <f t="shared" si="24"/>
        <v>-37509</v>
      </c>
      <c r="F414" s="6" t="str">
        <f t="shared" si="27"/>
        <v>NEUTRAL</v>
      </c>
      <c r="G414" s="6" t="str">
        <f t="shared" si="26"/>
        <v>NEUTRAL</v>
      </c>
      <c r="H414" s="6" t="str">
        <f t="shared" si="25"/>
        <v>NEUTRAL</v>
      </c>
    </row>
    <row r="415" spans="1:8" ht="13.5" x14ac:dyDescent="0.25">
      <c r="A415" s="3">
        <f>TITRES_STAT!B418</f>
        <v>42608</v>
      </c>
      <c r="B415" s="6">
        <f>TITRES_STAT!C418</f>
        <v>10.5</v>
      </c>
      <c r="C415" s="6">
        <f>TITRES_STAT!D418</f>
        <v>5.4010999999999996</v>
      </c>
      <c r="D415" s="6">
        <f>TITRES_STAT!E418</f>
        <v>0</v>
      </c>
      <c r="E415" s="2">
        <f t="shared" si="24"/>
        <v>-37509</v>
      </c>
      <c r="F415" s="6" t="str">
        <f t="shared" si="27"/>
        <v>NEUTRAL</v>
      </c>
      <c r="G415" s="6" t="str">
        <f t="shared" si="26"/>
        <v>NEUTRAL</v>
      </c>
      <c r="H415" s="6" t="str">
        <f t="shared" si="25"/>
        <v>NEUTRAL</v>
      </c>
    </row>
    <row r="416" spans="1:8" ht="13.5" x14ac:dyDescent="0.25">
      <c r="A416" s="3">
        <f>TITRES_STAT!B419</f>
        <v>42611</v>
      </c>
      <c r="B416" s="6">
        <f>TITRES_STAT!C419</f>
        <v>10.5</v>
      </c>
      <c r="C416" s="6">
        <f>TITRES_STAT!D419</f>
        <v>5.4010999999999996</v>
      </c>
      <c r="D416" s="6">
        <f>TITRES_STAT!E419</f>
        <v>0</v>
      </c>
      <c r="E416" s="2">
        <f t="shared" si="24"/>
        <v>-37509</v>
      </c>
      <c r="F416" s="6" t="str">
        <f t="shared" si="27"/>
        <v>NEUTRAL</v>
      </c>
      <c r="G416" s="6" t="str">
        <f t="shared" si="26"/>
        <v>NEUTRAL</v>
      </c>
      <c r="H416" s="6" t="str">
        <f t="shared" si="25"/>
        <v>NEUTRAL</v>
      </c>
    </row>
    <row r="417" spans="1:8" ht="13.5" x14ac:dyDescent="0.25">
      <c r="A417" s="3">
        <f>TITRES_STAT!B420</f>
        <v>42612</v>
      </c>
      <c r="B417" s="6">
        <f>TITRES_STAT!C420</f>
        <v>10.5</v>
      </c>
      <c r="C417" s="6">
        <f>TITRES_STAT!D420</f>
        <v>5.4010999999999996</v>
      </c>
      <c r="D417" s="6">
        <f>TITRES_STAT!E420</f>
        <v>0</v>
      </c>
      <c r="E417" s="2">
        <f t="shared" si="24"/>
        <v>-37509</v>
      </c>
      <c r="F417" s="6" t="str">
        <f t="shared" si="27"/>
        <v>NEUTRAL</v>
      </c>
      <c r="G417" s="6" t="str">
        <f t="shared" si="26"/>
        <v>NEUTRAL</v>
      </c>
      <c r="H417" s="6" t="str">
        <f t="shared" si="25"/>
        <v>NEUTRAL</v>
      </c>
    </row>
    <row r="418" spans="1:8" ht="13.5" x14ac:dyDescent="0.25">
      <c r="A418" s="3">
        <f>TITRES_STAT!B421</f>
        <v>42613</v>
      </c>
      <c r="B418" s="6">
        <f>TITRES_STAT!C421</f>
        <v>10.5</v>
      </c>
      <c r="C418" s="6">
        <f>TITRES_STAT!D421</f>
        <v>5.4010999999999996</v>
      </c>
      <c r="D418" s="6">
        <f>TITRES_STAT!E421</f>
        <v>0</v>
      </c>
      <c r="E418" s="2">
        <f t="shared" si="24"/>
        <v>-37509</v>
      </c>
      <c r="F418" s="6" t="str">
        <f t="shared" si="27"/>
        <v>NEUTRAL</v>
      </c>
      <c r="G418" s="6" t="str">
        <f t="shared" si="26"/>
        <v>NEUTRAL</v>
      </c>
      <c r="H418" s="6" t="str">
        <f t="shared" si="25"/>
        <v>NEUTRAL</v>
      </c>
    </row>
    <row r="419" spans="1:8" ht="13.5" x14ac:dyDescent="0.25">
      <c r="A419" s="3">
        <f>TITRES_STAT!B422</f>
        <v>42614</v>
      </c>
      <c r="B419" s="6">
        <f>TITRES_STAT!C422</f>
        <v>10.5</v>
      </c>
      <c r="C419" s="6">
        <f>TITRES_STAT!D422</f>
        <v>5.4010999999999996</v>
      </c>
      <c r="D419" s="6">
        <f>TITRES_STAT!E422</f>
        <v>0</v>
      </c>
      <c r="E419" s="2">
        <f t="shared" si="24"/>
        <v>-37509</v>
      </c>
      <c r="F419" s="6" t="str">
        <f t="shared" si="27"/>
        <v>NEUTRAL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42615</v>
      </c>
      <c r="B420" s="6">
        <f>TITRES_STAT!C423</f>
        <v>10.5</v>
      </c>
      <c r="C420" s="6">
        <f>TITRES_STAT!D423</f>
        <v>5.4010999999999996</v>
      </c>
      <c r="D420" s="6">
        <f>TITRES_STAT!E423</f>
        <v>0</v>
      </c>
      <c r="E420" s="2">
        <f t="shared" si="24"/>
        <v>-37509</v>
      </c>
      <c r="F420" s="6" t="str">
        <f t="shared" si="27"/>
        <v>NEUTRAL</v>
      </c>
      <c r="G420" s="6" t="str">
        <f t="shared" si="26"/>
        <v>NEUTRAL</v>
      </c>
      <c r="H420" s="6" t="str">
        <f t="shared" si="25"/>
        <v>NEUTRAL</v>
      </c>
    </row>
    <row r="421" spans="1:8" ht="13.5" x14ac:dyDescent="0.25">
      <c r="A421" s="3">
        <f>TITRES_STAT!B424</f>
        <v>42618</v>
      </c>
      <c r="B421" s="6">
        <f>TITRES_STAT!C424</f>
        <v>10.5</v>
      </c>
      <c r="C421" s="6">
        <f>TITRES_STAT!D424</f>
        <v>5.4010999999999996</v>
      </c>
      <c r="D421" s="6">
        <f>TITRES_STAT!E424</f>
        <v>0</v>
      </c>
      <c r="E421" s="2">
        <f t="shared" si="24"/>
        <v>-37509</v>
      </c>
      <c r="F421" s="6" t="str">
        <f t="shared" si="27"/>
        <v>NEUTRAL</v>
      </c>
      <c r="G421" s="6" t="str">
        <f t="shared" si="26"/>
        <v>NEUTRAL</v>
      </c>
      <c r="H421" s="6" t="str">
        <f t="shared" si="25"/>
        <v>NEUTRAL</v>
      </c>
    </row>
    <row r="422" spans="1:8" ht="13.5" x14ac:dyDescent="0.25">
      <c r="A422" s="3">
        <f>TITRES_STAT!B425</f>
        <v>42619</v>
      </c>
      <c r="B422" s="6">
        <f>TITRES_STAT!C425</f>
        <v>10.5</v>
      </c>
      <c r="C422" s="6">
        <f>TITRES_STAT!D425</f>
        <v>5.4010999999999996</v>
      </c>
      <c r="D422" s="6">
        <f>TITRES_STAT!E425</f>
        <v>220</v>
      </c>
      <c r="E422" s="2">
        <f t="shared" si="24"/>
        <v>-37509</v>
      </c>
      <c r="F422" s="6" t="str">
        <f t="shared" si="27"/>
        <v>NEUTRAL</v>
      </c>
      <c r="G422" s="6" t="str">
        <f t="shared" si="26"/>
        <v>NEUTRAL</v>
      </c>
      <c r="H422" s="6" t="str">
        <f t="shared" si="25"/>
        <v>NEUTRAL</v>
      </c>
    </row>
    <row r="423" spans="1:8" ht="13.5" x14ac:dyDescent="0.25">
      <c r="A423" s="3">
        <f>TITRES_STAT!B426</f>
        <v>42620</v>
      </c>
      <c r="B423" s="6">
        <f>TITRES_STAT!C426</f>
        <v>10.5</v>
      </c>
      <c r="C423" s="6">
        <f>TITRES_STAT!D426</f>
        <v>5.4010999999999996</v>
      </c>
      <c r="D423" s="6">
        <f>TITRES_STAT!E426</f>
        <v>0</v>
      </c>
      <c r="E423" s="2">
        <f t="shared" si="24"/>
        <v>-37509</v>
      </c>
      <c r="F423" s="6" t="str">
        <f t="shared" si="27"/>
        <v>NEUTRAL</v>
      </c>
      <c r="G423" s="6" t="str">
        <f t="shared" si="26"/>
        <v>NEUTRAL</v>
      </c>
      <c r="H423" s="6" t="str">
        <f t="shared" si="25"/>
        <v>NEUTRAL</v>
      </c>
    </row>
    <row r="424" spans="1:8" ht="13.5" x14ac:dyDescent="0.25">
      <c r="A424" s="3">
        <f>TITRES_STAT!B427</f>
        <v>42621</v>
      </c>
      <c r="B424" s="6">
        <f>TITRES_STAT!C427</f>
        <v>10.5</v>
      </c>
      <c r="C424" s="6">
        <f>TITRES_STAT!D427</f>
        <v>5.4010999999999996</v>
      </c>
      <c r="D424" s="6">
        <f>TITRES_STAT!E427</f>
        <v>0</v>
      </c>
      <c r="E424" s="2">
        <f t="shared" si="24"/>
        <v>-37509</v>
      </c>
      <c r="F424" s="6" t="str">
        <f t="shared" si="27"/>
        <v>NEUTRAL</v>
      </c>
      <c r="G424" s="6" t="str">
        <f t="shared" si="26"/>
        <v>NEUTRAL</v>
      </c>
      <c r="H424" s="6" t="str">
        <f t="shared" si="25"/>
        <v>NEUTRAL</v>
      </c>
    </row>
    <row r="425" spans="1:8" ht="13.5" x14ac:dyDescent="0.25">
      <c r="A425" s="3">
        <f>TITRES_STAT!B428</f>
        <v>42622</v>
      </c>
      <c r="B425" s="6">
        <f>TITRES_STAT!C428</f>
        <v>10.5</v>
      </c>
      <c r="C425" s="6">
        <f>TITRES_STAT!D428</f>
        <v>5.4010999999999996</v>
      </c>
      <c r="D425" s="6">
        <f>TITRES_STAT!E428</f>
        <v>0</v>
      </c>
      <c r="E425" s="2">
        <f t="shared" si="24"/>
        <v>-37509</v>
      </c>
      <c r="F425" s="6" t="str">
        <f t="shared" si="27"/>
        <v>NEUTRAL</v>
      </c>
      <c r="G425" s="6" t="str">
        <f t="shared" si="26"/>
        <v>NEUTRAL</v>
      </c>
      <c r="H425" s="6" t="str">
        <f t="shared" si="25"/>
        <v>NEUTRAL</v>
      </c>
    </row>
    <row r="426" spans="1:8" ht="13.5" x14ac:dyDescent="0.25">
      <c r="A426" s="3">
        <f>TITRES_STAT!B429</f>
        <v>42627</v>
      </c>
      <c r="B426" s="6">
        <f>TITRES_STAT!C429</f>
        <v>10.5</v>
      </c>
      <c r="C426" s="6">
        <f>TITRES_STAT!D429</f>
        <v>5.4010999999999996</v>
      </c>
      <c r="D426" s="6">
        <f>TITRES_STAT!E429</f>
        <v>0</v>
      </c>
      <c r="E426" s="2">
        <f t="shared" si="24"/>
        <v>-37509</v>
      </c>
      <c r="F426" s="6" t="str">
        <f t="shared" si="27"/>
        <v>NEUTRAL</v>
      </c>
      <c r="G426" s="6" t="str">
        <f t="shared" si="26"/>
        <v>NEUTRAL</v>
      </c>
      <c r="H426" s="6" t="str">
        <f t="shared" si="25"/>
        <v>NEUTRAL</v>
      </c>
    </row>
    <row r="427" spans="1:8" ht="13.5" x14ac:dyDescent="0.25">
      <c r="A427" s="3">
        <f>TITRES_STAT!B430</f>
        <v>42628</v>
      </c>
      <c r="B427" s="6">
        <f>TITRES_STAT!C430</f>
        <v>10.5</v>
      </c>
      <c r="C427" s="6">
        <f>TITRES_STAT!D430</f>
        <v>5.4010999999999996</v>
      </c>
      <c r="D427" s="6">
        <f>TITRES_STAT!E430</f>
        <v>0</v>
      </c>
      <c r="E427" s="2">
        <f t="shared" si="24"/>
        <v>-37509</v>
      </c>
      <c r="F427" s="6" t="str">
        <f t="shared" si="27"/>
        <v>NEUTRAL</v>
      </c>
      <c r="G427" s="6" t="str">
        <f t="shared" si="26"/>
        <v>NEUTRAL</v>
      </c>
      <c r="H427" s="6" t="str">
        <f t="shared" si="25"/>
        <v>NEUTRAL</v>
      </c>
    </row>
    <row r="428" spans="1:8" ht="13.5" x14ac:dyDescent="0.25">
      <c r="A428" s="3">
        <f>TITRES_STAT!B431</f>
        <v>42629</v>
      </c>
      <c r="B428" s="6">
        <f>TITRES_STAT!C431</f>
        <v>10.5</v>
      </c>
      <c r="C428" s="6">
        <f>TITRES_STAT!D431</f>
        <v>5.4010999999999996</v>
      </c>
      <c r="D428" s="6">
        <f>TITRES_STAT!E431</f>
        <v>0</v>
      </c>
      <c r="E428" s="2">
        <f t="shared" si="24"/>
        <v>-37509</v>
      </c>
      <c r="F428" s="6" t="str">
        <f t="shared" si="27"/>
        <v>NEUTRAL</v>
      </c>
      <c r="G428" s="6" t="str">
        <f t="shared" si="26"/>
        <v>NEUTRAL</v>
      </c>
      <c r="H428" s="6" t="str">
        <f t="shared" si="25"/>
        <v>NEUTRAL</v>
      </c>
    </row>
    <row r="429" spans="1:8" ht="13.5" x14ac:dyDescent="0.25">
      <c r="A429" s="3">
        <f>TITRES_STAT!B432</f>
        <v>42632</v>
      </c>
      <c r="B429" s="6">
        <f>TITRES_STAT!C432</f>
        <v>10.5</v>
      </c>
      <c r="C429" s="6">
        <f>TITRES_STAT!D432</f>
        <v>5.4010999999999996</v>
      </c>
      <c r="D429" s="6">
        <f>TITRES_STAT!E432</f>
        <v>0</v>
      </c>
      <c r="E429" s="2">
        <f t="shared" si="24"/>
        <v>-37509</v>
      </c>
      <c r="F429" s="6" t="str">
        <f t="shared" si="27"/>
        <v>NEUTRAL</v>
      </c>
      <c r="G429" s="6" t="str">
        <f t="shared" si="26"/>
        <v>NEUTRAL</v>
      </c>
      <c r="H429" s="6" t="str">
        <f t="shared" si="25"/>
        <v>NEUTRAL</v>
      </c>
    </row>
    <row r="430" spans="1:8" ht="13.5" x14ac:dyDescent="0.25">
      <c r="A430" s="3">
        <f>TITRES_STAT!B433</f>
        <v>42633</v>
      </c>
      <c r="B430" s="6">
        <f>TITRES_STAT!C433</f>
        <v>10.5</v>
      </c>
      <c r="C430" s="6">
        <f>TITRES_STAT!D433</f>
        <v>5.4010999999999996</v>
      </c>
      <c r="D430" s="6">
        <f>TITRES_STAT!E433</f>
        <v>0</v>
      </c>
      <c r="E430" s="2">
        <f t="shared" si="24"/>
        <v>-37509</v>
      </c>
      <c r="F430" s="6" t="str">
        <f t="shared" si="27"/>
        <v>NEUTRAL</v>
      </c>
      <c r="G430" s="6" t="str">
        <f t="shared" si="26"/>
        <v>NEUTRAL</v>
      </c>
      <c r="H430" s="6" t="str">
        <f t="shared" si="25"/>
        <v>NEUTRAL</v>
      </c>
    </row>
    <row r="431" spans="1:8" ht="13.5" x14ac:dyDescent="0.25">
      <c r="A431" s="3">
        <f>TITRES_STAT!B434</f>
        <v>42634</v>
      </c>
      <c r="B431" s="6">
        <f>TITRES_STAT!C434</f>
        <v>10.5</v>
      </c>
      <c r="C431" s="6">
        <f>TITRES_STAT!D434</f>
        <v>5.4010999999999996</v>
      </c>
      <c r="D431" s="6">
        <f>TITRES_STAT!E434</f>
        <v>0</v>
      </c>
      <c r="E431" s="2">
        <f t="shared" si="24"/>
        <v>-37509</v>
      </c>
      <c r="F431" s="6" t="str">
        <f t="shared" si="27"/>
        <v>NEUTRAL</v>
      </c>
      <c r="G431" s="6" t="str">
        <f t="shared" si="26"/>
        <v>NEUTRAL</v>
      </c>
      <c r="H431" s="6" t="str">
        <f t="shared" si="25"/>
        <v>NEUTRAL</v>
      </c>
    </row>
    <row r="432" spans="1:8" ht="13.5" x14ac:dyDescent="0.25">
      <c r="A432" s="3">
        <f>TITRES_STAT!B435</f>
        <v>42635</v>
      </c>
      <c r="B432" s="6">
        <f>TITRES_STAT!C435</f>
        <v>10.5</v>
      </c>
      <c r="C432" s="6">
        <f>TITRES_STAT!D435</f>
        <v>5.4010999999999996</v>
      </c>
      <c r="D432" s="6">
        <f>TITRES_STAT!E435</f>
        <v>0</v>
      </c>
      <c r="E432" s="2">
        <f t="shared" si="24"/>
        <v>-37509</v>
      </c>
      <c r="F432" s="6" t="str">
        <f t="shared" si="27"/>
        <v>NEUTRAL</v>
      </c>
      <c r="G432" s="6" t="str">
        <f t="shared" si="26"/>
        <v>NEUTRAL</v>
      </c>
      <c r="H432" s="6" t="str">
        <f t="shared" si="25"/>
        <v>NEUTRAL</v>
      </c>
    </row>
    <row r="433" spans="1:8" ht="13.5" x14ac:dyDescent="0.25">
      <c r="A433" s="3">
        <f>TITRES_STAT!B436</f>
        <v>42636</v>
      </c>
      <c r="B433" s="6">
        <f>TITRES_STAT!C436</f>
        <v>10.5</v>
      </c>
      <c r="C433" s="6">
        <f>TITRES_STAT!D436</f>
        <v>5.4010999999999996</v>
      </c>
      <c r="D433" s="6">
        <f>TITRES_STAT!E436</f>
        <v>0</v>
      </c>
      <c r="E433" s="2">
        <f t="shared" si="24"/>
        <v>-37509</v>
      </c>
      <c r="F433" s="6" t="str">
        <f t="shared" si="27"/>
        <v>NEUTRAL</v>
      </c>
      <c r="G433" s="6" t="str">
        <f t="shared" si="26"/>
        <v>NEUTRAL</v>
      </c>
      <c r="H433" s="6" t="str">
        <f t="shared" si="25"/>
        <v>NEUTRAL</v>
      </c>
    </row>
    <row r="434" spans="1:8" ht="13.5" x14ac:dyDescent="0.25">
      <c r="A434" s="3">
        <f>TITRES_STAT!B437</f>
        <v>42639</v>
      </c>
      <c r="B434" s="6">
        <f>TITRES_STAT!C437</f>
        <v>10.5</v>
      </c>
      <c r="C434" s="6">
        <f>TITRES_STAT!D437</f>
        <v>5.4010999999999996</v>
      </c>
      <c r="D434" s="6">
        <f>TITRES_STAT!E437</f>
        <v>0</v>
      </c>
      <c r="E434" s="2">
        <f t="shared" si="24"/>
        <v>-37509</v>
      </c>
      <c r="F434" s="6" t="str">
        <f t="shared" si="27"/>
        <v>NEUTRAL</v>
      </c>
      <c r="G434" s="6" t="str">
        <f t="shared" si="26"/>
        <v>NEUTRAL</v>
      </c>
      <c r="H434" s="6" t="str">
        <f t="shared" si="25"/>
        <v>NEUTRAL</v>
      </c>
    </row>
    <row r="435" spans="1:8" ht="13.5" x14ac:dyDescent="0.25">
      <c r="A435" s="3">
        <f>TITRES_STAT!B438</f>
        <v>42640</v>
      </c>
      <c r="B435" s="6">
        <f>TITRES_STAT!C438</f>
        <v>10.5</v>
      </c>
      <c r="C435" s="6">
        <f>TITRES_STAT!D438</f>
        <v>5.4010999999999996</v>
      </c>
      <c r="D435" s="6">
        <f>TITRES_STAT!E438</f>
        <v>0</v>
      </c>
      <c r="E435" s="2">
        <f t="shared" si="24"/>
        <v>-37509</v>
      </c>
      <c r="F435" s="6" t="str">
        <f t="shared" si="27"/>
        <v>NEUTRAL</v>
      </c>
      <c r="G435" s="6" t="str">
        <f t="shared" si="26"/>
        <v>NEUTRAL</v>
      </c>
      <c r="H435" s="6" t="str">
        <f t="shared" si="25"/>
        <v>NEUTRAL</v>
      </c>
    </row>
    <row r="436" spans="1:8" ht="13.5" x14ac:dyDescent="0.25">
      <c r="A436" s="3">
        <f>TITRES_STAT!B439</f>
        <v>42641</v>
      </c>
      <c r="B436" s="6">
        <f>TITRES_STAT!C439</f>
        <v>10.5</v>
      </c>
      <c r="C436" s="6">
        <f>TITRES_STAT!D439</f>
        <v>5.4010999999999996</v>
      </c>
      <c r="D436" s="6">
        <f>TITRES_STAT!E439</f>
        <v>0</v>
      </c>
      <c r="E436" s="2">
        <f t="shared" si="24"/>
        <v>-37509</v>
      </c>
      <c r="F436" s="6" t="str">
        <f t="shared" si="27"/>
        <v>NEUTRAL</v>
      </c>
      <c r="G436" s="6" t="str">
        <f t="shared" si="26"/>
        <v>NEUTRAL</v>
      </c>
      <c r="H436" s="6" t="str">
        <f t="shared" si="25"/>
        <v>NEUTRAL</v>
      </c>
    </row>
    <row r="437" spans="1:8" ht="13.5" x14ac:dyDescent="0.25">
      <c r="A437" s="3">
        <f>TITRES_STAT!B440</f>
        <v>42642</v>
      </c>
      <c r="B437" s="6">
        <f>TITRES_STAT!C440</f>
        <v>10.5</v>
      </c>
      <c r="C437" s="6">
        <f>TITRES_STAT!D440</f>
        <v>5.4010999999999996</v>
      </c>
      <c r="D437" s="6">
        <f>TITRES_STAT!E440</f>
        <v>0</v>
      </c>
      <c r="E437" s="2">
        <f t="shared" si="24"/>
        <v>-37509</v>
      </c>
      <c r="F437" s="6" t="str">
        <f t="shared" si="27"/>
        <v>NEUTRAL</v>
      </c>
      <c r="G437" s="6" t="str">
        <f t="shared" si="26"/>
        <v>NEUTRAL</v>
      </c>
      <c r="H437" s="6" t="str">
        <f t="shared" si="25"/>
        <v>NEUTRAL</v>
      </c>
    </row>
    <row r="438" spans="1:8" ht="13.5" x14ac:dyDescent="0.25">
      <c r="A438" s="3">
        <f>TITRES_STAT!B441</f>
        <v>42643</v>
      </c>
      <c r="B438" s="6">
        <f>TITRES_STAT!C441</f>
        <v>10.5</v>
      </c>
      <c r="C438" s="6">
        <f>TITRES_STAT!D441</f>
        <v>5.4010999999999996</v>
      </c>
      <c r="D438" s="6">
        <f>TITRES_STAT!E441</f>
        <v>0</v>
      </c>
      <c r="E438" s="2">
        <f t="shared" si="24"/>
        <v>-37509</v>
      </c>
      <c r="F438" s="6" t="str">
        <f t="shared" si="27"/>
        <v>NEUTRAL</v>
      </c>
      <c r="G438" s="6" t="str">
        <f t="shared" si="26"/>
        <v>NEUTRAL</v>
      </c>
      <c r="H438" s="6" t="str">
        <f t="shared" si="25"/>
        <v>NEUTRAL</v>
      </c>
    </row>
    <row r="439" spans="1:8" ht="13.5" x14ac:dyDescent="0.25">
      <c r="A439" s="3">
        <f>TITRES_STAT!B442</f>
        <v>42647</v>
      </c>
      <c r="B439" s="6">
        <f>TITRES_STAT!C442</f>
        <v>10.5</v>
      </c>
      <c r="C439" s="6">
        <f>TITRES_STAT!D442</f>
        <v>5.4010999999999996</v>
      </c>
      <c r="D439" s="6">
        <f>TITRES_STAT!E442</f>
        <v>0</v>
      </c>
      <c r="E439" s="2">
        <f t="shared" si="24"/>
        <v>-37509</v>
      </c>
      <c r="F439" s="6" t="str">
        <f t="shared" si="27"/>
        <v>NEUTRAL</v>
      </c>
      <c r="G439" s="6" t="str">
        <f t="shared" si="26"/>
        <v>NEUTRAL</v>
      </c>
      <c r="H439" s="6" t="str">
        <f t="shared" si="25"/>
        <v>NEUTRAL</v>
      </c>
    </row>
    <row r="440" spans="1:8" ht="13.5" x14ac:dyDescent="0.25">
      <c r="A440" s="3">
        <f>TITRES_STAT!B443</f>
        <v>42648</v>
      </c>
      <c r="B440" s="6">
        <f>TITRES_STAT!C443</f>
        <v>10.5</v>
      </c>
      <c r="C440" s="6">
        <f>TITRES_STAT!D443</f>
        <v>5.4010999999999996</v>
      </c>
      <c r="D440" s="6">
        <f>TITRES_STAT!E443</f>
        <v>0</v>
      </c>
      <c r="E440" s="2">
        <f t="shared" si="24"/>
        <v>-37509</v>
      </c>
      <c r="F440" s="6" t="str">
        <f t="shared" si="27"/>
        <v>NEUTRAL</v>
      </c>
      <c r="G440" s="6" t="str">
        <f t="shared" si="26"/>
        <v>NEUTRAL</v>
      </c>
      <c r="H440" s="6" t="str">
        <f t="shared" si="25"/>
        <v>NEUTRAL</v>
      </c>
    </row>
    <row r="441" spans="1:8" ht="13.5" x14ac:dyDescent="0.25">
      <c r="A441" s="3">
        <f>TITRES_STAT!B444</f>
        <v>42649</v>
      </c>
      <c r="B441" s="6">
        <f>TITRES_STAT!C444</f>
        <v>10.5</v>
      </c>
      <c r="C441" s="6">
        <f>TITRES_STAT!D444</f>
        <v>5.4010999999999996</v>
      </c>
      <c r="D441" s="6">
        <f>TITRES_STAT!E444</f>
        <v>0</v>
      </c>
      <c r="E441" s="2">
        <f t="shared" si="24"/>
        <v>-37509</v>
      </c>
      <c r="F441" s="6" t="str">
        <f t="shared" si="27"/>
        <v>NEUTRAL</v>
      </c>
      <c r="G441" s="6" t="str">
        <f t="shared" si="26"/>
        <v>NEUTRAL</v>
      </c>
      <c r="H441" s="6" t="str">
        <f t="shared" si="25"/>
        <v>NEUTRAL</v>
      </c>
    </row>
    <row r="442" spans="1:8" ht="13.5" x14ac:dyDescent="0.25">
      <c r="A442" s="3">
        <f>TITRES_STAT!B445</f>
        <v>42650</v>
      </c>
      <c r="B442" s="6">
        <f>TITRES_STAT!C445</f>
        <v>10.5</v>
      </c>
      <c r="C442" s="6">
        <f>TITRES_STAT!D445</f>
        <v>5.4010999999999996</v>
      </c>
      <c r="D442" s="6">
        <f>TITRES_STAT!E445</f>
        <v>0</v>
      </c>
      <c r="E442" s="2">
        <f t="shared" si="24"/>
        <v>-37509</v>
      </c>
      <c r="F442" s="6" t="str">
        <f t="shared" si="27"/>
        <v>NEUTRAL</v>
      </c>
      <c r="G442" s="6" t="str">
        <f t="shared" si="26"/>
        <v>NEUTRAL</v>
      </c>
      <c r="H442" s="6" t="str">
        <f t="shared" si="25"/>
        <v>NEUTRAL</v>
      </c>
    </row>
    <row r="443" spans="1:8" ht="13.5" x14ac:dyDescent="0.25">
      <c r="A443" s="3">
        <f>TITRES_STAT!B446</f>
        <v>42653</v>
      </c>
      <c r="B443" s="6">
        <f>TITRES_STAT!C446</f>
        <v>10.5</v>
      </c>
      <c r="C443" s="6">
        <f>TITRES_STAT!D446</f>
        <v>5.4010999999999996</v>
      </c>
      <c r="D443" s="6">
        <f>TITRES_STAT!E446</f>
        <v>0</v>
      </c>
      <c r="E443" s="2">
        <f t="shared" si="24"/>
        <v>-37509</v>
      </c>
      <c r="F443" s="6" t="str">
        <f t="shared" si="27"/>
        <v>NEUTRAL</v>
      </c>
      <c r="G443" s="6" t="str">
        <f t="shared" si="26"/>
        <v>NEUTRAL</v>
      </c>
      <c r="H443" s="6" t="str">
        <f t="shared" si="25"/>
        <v>NEUTRAL</v>
      </c>
    </row>
    <row r="444" spans="1:8" ht="13.5" x14ac:dyDescent="0.25">
      <c r="A444" s="3">
        <f>TITRES_STAT!B447</f>
        <v>42654</v>
      </c>
      <c r="B444" s="6">
        <f>TITRES_STAT!C447</f>
        <v>10.5</v>
      </c>
      <c r="C444" s="6">
        <f>TITRES_STAT!D447</f>
        <v>5.4010999999999996</v>
      </c>
      <c r="D444" s="6">
        <f>TITRES_STAT!E447</f>
        <v>0</v>
      </c>
      <c r="E444" s="2">
        <f t="shared" si="24"/>
        <v>-37509</v>
      </c>
      <c r="F444" s="6" t="str">
        <f t="shared" si="27"/>
        <v>NEUTRAL</v>
      </c>
      <c r="G444" s="6" t="str">
        <f t="shared" si="26"/>
        <v>NEUTRAL</v>
      </c>
      <c r="H444" s="6" t="str">
        <f t="shared" si="25"/>
        <v>NEUTRAL</v>
      </c>
    </row>
    <row r="445" spans="1:8" ht="13.5" x14ac:dyDescent="0.25">
      <c r="A445" s="3">
        <f>TITRES_STAT!B448</f>
        <v>42655</v>
      </c>
      <c r="B445" s="6">
        <f>TITRES_STAT!C448</f>
        <v>10.3</v>
      </c>
      <c r="C445" s="6">
        <f>TITRES_STAT!D448</f>
        <v>5.2981999999999996</v>
      </c>
      <c r="D445" s="6">
        <f>TITRES_STAT!E448</f>
        <v>13</v>
      </c>
      <c r="E445" s="2">
        <f t="shared" si="24"/>
        <v>-37522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CONFIRMED BEARISH</v>
      </c>
    </row>
    <row r="446" spans="1:8" ht="13.5" x14ac:dyDescent="0.25">
      <c r="A446" s="3">
        <f>TITRES_STAT!B449</f>
        <v>42656</v>
      </c>
      <c r="B446" s="6">
        <f>TITRES_STAT!C449</f>
        <v>10.3</v>
      </c>
      <c r="C446" s="6">
        <f>TITRES_STAT!D449</f>
        <v>5.2981999999999996</v>
      </c>
      <c r="D446" s="6">
        <f>TITRES_STAT!E449</f>
        <v>0</v>
      </c>
      <c r="E446" s="2">
        <f t="shared" si="24"/>
        <v>-37522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10.3</v>
      </c>
      <c r="C447" s="6">
        <f>TITRES_STAT!D450</f>
        <v>5.2981999999999996</v>
      </c>
      <c r="D447" s="6">
        <f>TITRES_STAT!E450</f>
        <v>0</v>
      </c>
      <c r="E447" s="2">
        <f t="shared" si="24"/>
        <v>-37522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10.3</v>
      </c>
      <c r="C448" s="6">
        <f>TITRES_STAT!D451</f>
        <v>5.2981999999999996</v>
      </c>
      <c r="D448" s="6">
        <f>TITRES_STAT!E451</f>
        <v>0</v>
      </c>
      <c r="E448" s="2">
        <f t="shared" si="24"/>
        <v>-37522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10.3</v>
      </c>
      <c r="C449" s="6">
        <f>TITRES_STAT!D452</f>
        <v>5.2981999999999996</v>
      </c>
      <c r="D449" s="6">
        <f>TITRES_STAT!E452</f>
        <v>0</v>
      </c>
      <c r="E449" s="2">
        <f t="shared" si="24"/>
        <v>-37522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10.3</v>
      </c>
      <c r="C450" s="6">
        <f>TITRES_STAT!D453</f>
        <v>5.2981999999999996</v>
      </c>
      <c r="D450" s="6">
        <f>TITRES_STAT!E453</f>
        <v>0</v>
      </c>
      <c r="E450" s="2">
        <f t="shared" si="24"/>
        <v>-37522</v>
      </c>
      <c r="F450" s="6" t="str">
        <f t="shared" si="27"/>
        <v>NEUTRAL</v>
      </c>
      <c r="G450" s="6" t="str">
        <f t="shared" si="26"/>
        <v>NEUTRAL</v>
      </c>
      <c r="H450" s="6" t="str">
        <f t="shared" si="25"/>
        <v>NEUTRAL</v>
      </c>
    </row>
    <row r="451" spans="1:8" ht="13.5" x14ac:dyDescent="0.25">
      <c r="A451" s="3">
        <f>TITRES_STAT!B454</f>
        <v>42663</v>
      </c>
      <c r="B451" s="6">
        <f>TITRES_STAT!C454</f>
        <v>10.3</v>
      </c>
      <c r="C451" s="6">
        <f>TITRES_STAT!D454</f>
        <v>5.2981999999999996</v>
      </c>
      <c r="D451" s="6">
        <f>TITRES_STAT!E454</f>
        <v>0</v>
      </c>
      <c r="E451" s="2">
        <f t="shared" si="24"/>
        <v>-37522</v>
      </c>
      <c r="F451" s="6" t="str">
        <f t="shared" si="27"/>
        <v>NEUTRAL</v>
      </c>
      <c r="G451" s="6" t="str">
        <f t="shared" si="26"/>
        <v>NEUTRAL</v>
      </c>
      <c r="H451" s="6" t="str">
        <f t="shared" si="25"/>
        <v>NEUTRAL</v>
      </c>
    </row>
    <row r="452" spans="1:8" ht="13.5" x14ac:dyDescent="0.25">
      <c r="A452" s="3">
        <f>TITRES_STAT!B455</f>
        <v>42664</v>
      </c>
      <c r="B452" s="6">
        <f>TITRES_STAT!C455</f>
        <v>10.3</v>
      </c>
      <c r="C452" s="6">
        <f>TITRES_STAT!D455</f>
        <v>5.2981999999999996</v>
      </c>
      <c r="D452" s="6">
        <f>TITRES_STAT!E455</f>
        <v>0</v>
      </c>
      <c r="E452" s="2">
        <f t="shared" ref="E452:E515" si="28">IF(B452&gt;B451, E451+D452, IF(B452&lt;B451, E451-D452, E451))</f>
        <v>-37522</v>
      </c>
      <c r="F452" s="6" t="str">
        <f t="shared" si="27"/>
        <v>NEUTRAL</v>
      </c>
      <c r="G452" s="6" t="str">
        <f t="shared" si="26"/>
        <v>NEUTRAL</v>
      </c>
      <c r="H452" s="6" t="str">
        <f t="shared" si="25"/>
        <v>NEUTRAL</v>
      </c>
    </row>
    <row r="453" spans="1:8" ht="13.5" x14ac:dyDescent="0.25">
      <c r="A453" s="3">
        <f>TITRES_STAT!B456</f>
        <v>42667</v>
      </c>
      <c r="B453" s="6">
        <f>TITRES_STAT!C456</f>
        <v>10.3</v>
      </c>
      <c r="C453" s="6">
        <f>TITRES_STAT!D456</f>
        <v>5.2981999999999996</v>
      </c>
      <c r="D453" s="6">
        <f>TITRES_STAT!E456</f>
        <v>9</v>
      </c>
      <c r="E453" s="2">
        <f t="shared" si="28"/>
        <v>-37522</v>
      </c>
      <c r="F453" s="6" t="str">
        <f t="shared" si="27"/>
        <v>NEUTRAL</v>
      </c>
      <c r="G453" s="6" t="str">
        <f t="shared" si="26"/>
        <v>NEUTRAL</v>
      </c>
      <c r="H453" s="6" t="str">
        <f t="shared" si="25"/>
        <v>NEUTRAL</v>
      </c>
    </row>
    <row r="454" spans="1:8" ht="13.5" x14ac:dyDescent="0.25">
      <c r="A454" s="3">
        <f>TITRES_STAT!B457</f>
        <v>42668</v>
      </c>
      <c r="B454" s="6">
        <f>TITRES_STAT!C457</f>
        <v>10.3</v>
      </c>
      <c r="C454" s="6">
        <f>TITRES_STAT!D457</f>
        <v>5.2981999999999996</v>
      </c>
      <c r="D454" s="6">
        <f>TITRES_STAT!E457</f>
        <v>0</v>
      </c>
      <c r="E454" s="2">
        <f t="shared" si="28"/>
        <v>-37522</v>
      </c>
      <c r="F454" s="6" t="str">
        <f t="shared" si="27"/>
        <v>NEUTRAL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6">
        <f>TITRES_STAT!C458</f>
        <v>10.3</v>
      </c>
      <c r="C455" s="6">
        <f>TITRES_STAT!D458</f>
        <v>5.2981999999999996</v>
      </c>
      <c r="D455" s="6">
        <f>TITRES_STAT!E458</f>
        <v>0</v>
      </c>
      <c r="E455" s="2">
        <f t="shared" si="28"/>
        <v>-37522</v>
      </c>
      <c r="F455" s="6" t="str">
        <f t="shared" si="27"/>
        <v>NEUTRAL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NEUTRAL</v>
      </c>
    </row>
    <row r="456" spans="1:8" ht="13.5" x14ac:dyDescent="0.25">
      <c r="A456" s="3">
        <f>TITRES_STAT!B459</f>
        <v>42670</v>
      </c>
      <c r="B456" s="6">
        <f>TITRES_STAT!C459</f>
        <v>10.3</v>
      </c>
      <c r="C456" s="6">
        <f>TITRES_STAT!D459</f>
        <v>5.2981999999999996</v>
      </c>
      <c r="D456" s="6">
        <f>TITRES_STAT!E459</f>
        <v>0</v>
      </c>
      <c r="E456" s="2">
        <f t="shared" si="28"/>
        <v>-37522</v>
      </c>
      <c r="F456" s="6" t="str">
        <f t="shared" ref="F456:F519" si="31">IF(E456&gt;E451,"BULLISH",IF(E456&lt;E451,"BEARISH","NEUTRAL"))</f>
        <v>NEUTRAL</v>
      </c>
      <c r="G456" s="6" t="str">
        <f t="shared" si="30"/>
        <v>NEUTRAL</v>
      </c>
      <c r="H456" s="6" t="str">
        <f t="shared" si="29"/>
        <v>NEUTRAL</v>
      </c>
    </row>
    <row r="457" spans="1:8" ht="13.5" x14ac:dyDescent="0.25">
      <c r="A457" s="3">
        <f>TITRES_STAT!B460</f>
        <v>42671</v>
      </c>
      <c r="B457" s="6">
        <f>TITRES_STAT!C460</f>
        <v>10.3</v>
      </c>
      <c r="C457" s="6">
        <f>TITRES_STAT!D460</f>
        <v>5.2981999999999996</v>
      </c>
      <c r="D457" s="6">
        <f>TITRES_STAT!E460</f>
        <v>0</v>
      </c>
      <c r="E457" s="2">
        <f t="shared" si="28"/>
        <v>-37522</v>
      </c>
      <c r="F457" s="6" t="str">
        <f t="shared" si="31"/>
        <v>NEUTRAL</v>
      </c>
      <c r="G457" s="6" t="str">
        <f t="shared" si="30"/>
        <v>NEUTRAL</v>
      </c>
      <c r="H457" s="6" t="str">
        <f t="shared" si="29"/>
        <v>NEUTRAL</v>
      </c>
    </row>
    <row r="458" spans="1:8" ht="13.5" x14ac:dyDescent="0.25">
      <c r="A458" s="3">
        <f>TITRES_STAT!B461</f>
        <v>42674</v>
      </c>
      <c r="B458" s="6">
        <f>TITRES_STAT!C461</f>
        <v>10.3</v>
      </c>
      <c r="C458" s="6">
        <f>TITRES_STAT!D461</f>
        <v>5.2981999999999996</v>
      </c>
      <c r="D458" s="6">
        <f>TITRES_STAT!E461</f>
        <v>0</v>
      </c>
      <c r="E458" s="2">
        <f t="shared" si="28"/>
        <v>-37522</v>
      </c>
      <c r="F458" s="6" t="str">
        <f t="shared" si="31"/>
        <v>NEUTRAL</v>
      </c>
      <c r="G458" s="6" t="str">
        <f t="shared" si="30"/>
        <v>NEUTRAL</v>
      </c>
      <c r="H458" s="6" t="str">
        <f t="shared" si="29"/>
        <v>NEUTRAL</v>
      </c>
    </row>
    <row r="459" spans="1:8" ht="13.5" x14ac:dyDescent="0.25">
      <c r="A459" s="3">
        <f>TITRES_STAT!B462</f>
        <v>42675</v>
      </c>
      <c r="B459" s="6">
        <f>TITRES_STAT!C462</f>
        <v>10.3</v>
      </c>
      <c r="C459" s="6">
        <f>TITRES_STAT!D462</f>
        <v>5.2981999999999996</v>
      </c>
      <c r="D459" s="6">
        <f>TITRES_STAT!E462</f>
        <v>0</v>
      </c>
      <c r="E459" s="2">
        <f t="shared" si="28"/>
        <v>-37522</v>
      </c>
      <c r="F459" s="6" t="str">
        <f t="shared" si="31"/>
        <v>NEUTRAL</v>
      </c>
      <c r="G459" s="6" t="str">
        <f t="shared" si="30"/>
        <v>NEUTRAL</v>
      </c>
      <c r="H459" s="6" t="str">
        <f t="shared" si="29"/>
        <v>NEUTRAL</v>
      </c>
    </row>
    <row r="460" spans="1:8" ht="13.5" x14ac:dyDescent="0.25">
      <c r="A460" s="3">
        <f>TITRES_STAT!B463</f>
        <v>42676</v>
      </c>
      <c r="B460" s="6">
        <f>TITRES_STAT!C463</f>
        <v>10</v>
      </c>
      <c r="C460" s="6">
        <f>TITRES_STAT!D463</f>
        <v>5.1439000000000004</v>
      </c>
      <c r="D460" s="6">
        <f>TITRES_STAT!E463</f>
        <v>0</v>
      </c>
      <c r="E460" s="2">
        <f t="shared" si="28"/>
        <v>-37522</v>
      </c>
      <c r="F460" s="6" t="str">
        <f t="shared" si="31"/>
        <v>NEUTRAL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42677</v>
      </c>
      <c r="B461" s="6">
        <f>TITRES_STAT!C464</f>
        <v>10</v>
      </c>
      <c r="C461" s="6">
        <f>TITRES_STAT!D464</f>
        <v>5.1439000000000004</v>
      </c>
      <c r="D461" s="6">
        <f>TITRES_STAT!E464</f>
        <v>320</v>
      </c>
      <c r="E461" s="2">
        <f t="shared" si="28"/>
        <v>-37522</v>
      </c>
      <c r="F461" s="6" t="str">
        <f t="shared" si="31"/>
        <v>NEUTRAL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42678</v>
      </c>
      <c r="B462" s="6">
        <f>TITRES_STAT!C465</f>
        <v>10.199999999999999</v>
      </c>
      <c r="C462" s="6">
        <f>TITRES_STAT!D465</f>
        <v>5.2468000000000004</v>
      </c>
      <c r="D462" s="6">
        <f>TITRES_STAT!E465</f>
        <v>2768</v>
      </c>
      <c r="E462" s="2">
        <f t="shared" si="28"/>
        <v>-34754</v>
      </c>
      <c r="F462" s="6" t="str">
        <f t="shared" si="31"/>
        <v>BULLISH</v>
      </c>
      <c r="G462" s="6" t="str">
        <f t="shared" si="30"/>
        <v>WEAK</v>
      </c>
      <c r="H462" s="6" t="str">
        <f t="shared" si="29"/>
        <v>BULLISH DIVERGENCE</v>
      </c>
    </row>
    <row r="463" spans="1:8" ht="13.5" x14ac:dyDescent="0.25">
      <c r="A463" s="3">
        <f>TITRES_STAT!B466</f>
        <v>42681</v>
      </c>
      <c r="B463" s="6">
        <f>TITRES_STAT!C466</f>
        <v>10.3</v>
      </c>
      <c r="C463" s="6">
        <f>TITRES_STAT!D466</f>
        <v>5.2981999999999996</v>
      </c>
      <c r="D463" s="6">
        <f>TITRES_STAT!E466</f>
        <v>1113</v>
      </c>
      <c r="E463" s="2">
        <f t="shared" si="28"/>
        <v>-33641</v>
      </c>
      <c r="F463" s="6" t="str">
        <f t="shared" si="31"/>
        <v>BULLISH</v>
      </c>
      <c r="G463" s="6" t="str">
        <f t="shared" si="30"/>
        <v>WEAK</v>
      </c>
      <c r="H463" s="6" t="str">
        <f t="shared" si="29"/>
        <v>NEUTRAL</v>
      </c>
    </row>
    <row r="464" spans="1:8" ht="13.5" x14ac:dyDescent="0.25">
      <c r="A464" s="3">
        <f>TITRES_STAT!B467</f>
        <v>42682</v>
      </c>
      <c r="B464" s="6">
        <f>TITRES_STAT!C467</f>
        <v>10.3</v>
      </c>
      <c r="C464" s="6">
        <f>TITRES_STAT!D467</f>
        <v>5.2981999999999996</v>
      </c>
      <c r="D464" s="6">
        <f>TITRES_STAT!E467</f>
        <v>0</v>
      </c>
      <c r="E464" s="2">
        <f t="shared" si="28"/>
        <v>-33641</v>
      </c>
      <c r="F464" s="6" t="str">
        <f t="shared" si="31"/>
        <v>BULLISH</v>
      </c>
      <c r="G464" s="6" t="str">
        <f t="shared" si="30"/>
        <v>WEAK</v>
      </c>
      <c r="H464" s="6" t="str">
        <f t="shared" si="29"/>
        <v>NEUTRAL</v>
      </c>
    </row>
    <row r="465" spans="1:8" ht="13.5" x14ac:dyDescent="0.25">
      <c r="A465" s="3">
        <f>TITRES_STAT!B468</f>
        <v>42683</v>
      </c>
      <c r="B465" s="6">
        <f>TITRES_STAT!C468</f>
        <v>10.3</v>
      </c>
      <c r="C465" s="6">
        <f>TITRES_STAT!D468</f>
        <v>5.2981999999999996</v>
      </c>
      <c r="D465" s="6">
        <f>TITRES_STAT!E468</f>
        <v>200</v>
      </c>
      <c r="E465" s="2">
        <f t="shared" si="28"/>
        <v>-33641</v>
      </c>
      <c r="F465" s="6" t="str">
        <f t="shared" si="31"/>
        <v>BULLISH</v>
      </c>
      <c r="G465" s="6" t="str">
        <f t="shared" si="30"/>
        <v>WEAK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10.3</v>
      </c>
      <c r="C466" s="6">
        <f>TITRES_STAT!D469</f>
        <v>5.2981999999999996</v>
      </c>
      <c r="D466" s="6">
        <f>TITRES_STAT!E469</f>
        <v>0</v>
      </c>
      <c r="E466" s="2">
        <f t="shared" si="28"/>
        <v>-33641</v>
      </c>
      <c r="F466" s="6" t="str">
        <f t="shared" si="31"/>
        <v>BULLISH</v>
      </c>
      <c r="G466" s="6" t="str">
        <f t="shared" si="30"/>
        <v>WEAK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10.3</v>
      </c>
      <c r="C467" s="6">
        <f>TITRES_STAT!D470</f>
        <v>5.2981999999999996</v>
      </c>
      <c r="D467" s="6">
        <f>TITRES_STAT!E470</f>
        <v>0</v>
      </c>
      <c r="E467" s="2">
        <f t="shared" si="28"/>
        <v>-33641</v>
      </c>
      <c r="F467" s="6" t="str">
        <f t="shared" si="31"/>
        <v>BULLISH</v>
      </c>
      <c r="G467" s="6" t="str">
        <f t="shared" si="30"/>
        <v>WEAK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10.3</v>
      </c>
      <c r="C468" s="6">
        <f>TITRES_STAT!D471</f>
        <v>5.2981999999999996</v>
      </c>
      <c r="D468" s="6">
        <f>TITRES_STAT!E471</f>
        <v>0</v>
      </c>
      <c r="E468" s="2">
        <f t="shared" si="28"/>
        <v>-33641</v>
      </c>
      <c r="F468" s="6" t="str">
        <f t="shared" si="31"/>
        <v>NEUTRAL</v>
      </c>
      <c r="G468" s="6" t="str">
        <f t="shared" si="30"/>
        <v>NEUTRAL</v>
      </c>
      <c r="H468" s="6" t="str">
        <f t="shared" si="29"/>
        <v>NEUTRAL</v>
      </c>
    </row>
    <row r="469" spans="1:8" ht="13.5" x14ac:dyDescent="0.25">
      <c r="A469" s="3">
        <f>TITRES_STAT!B472</f>
        <v>42689</v>
      </c>
      <c r="B469" s="6">
        <f>TITRES_STAT!C472</f>
        <v>10.3</v>
      </c>
      <c r="C469" s="6">
        <f>TITRES_STAT!D472</f>
        <v>5.2981999999999996</v>
      </c>
      <c r="D469" s="6">
        <f>TITRES_STAT!E472</f>
        <v>0</v>
      </c>
      <c r="E469" s="2">
        <f t="shared" si="28"/>
        <v>-33641</v>
      </c>
      <c r="F469" s="6" t="str">
        <f t="shared" si="31"/>
        <v>NEUTRAL</v>
      </c>
      <c r="G469" s="6" t="str">
        <f t="shared" si="30"/>
        <v>NEUTRAL</v>
      </c>
      <c r="H469" s="6" t="str">
        <f t="shared" si="29"/>
        <v>NEUTRAL</v>
      </c>
    </row>
    <row r="470" spans="1:8" ht="13.5" x14ac:dyDescent="0.25">
      <c r="A470" s="3">
        <f>TITRES_STAT!B473</f>
        <v>42690</v>
      </c>
      <c r="B470" s="6">
        <f>TITRES_STAT!C473</f>
        <v>10.3</v>
      </c>
      <c r="C470" s="6">
        <f>TITRES_STAT!D473</f>
        <v>5.2981999999999996</v>
      </c>
      <c r="D470" s="6">
        <f>TITRES_STAT!E473</f>
        <v>0</v>
      </c>
      <c r="E470" s="2">
        <f t="shared" si="28"/>
        <v>-33641</v>
      </c>
      <c r="F470" s="6" t="str">
        <f t="shared" si="31"/>
        <v>NEUTRAL</v>
      </c>
      <c r="G470" s="6" t="str">
        <f t="shared" si="30"/>
        <v>NEUTRAL</v>
      </c>
      <c r="H470" s="6" t="str">
        <f t="shared" si="29"/>
        <v>NEUTRAL</v>
      </c>
    </row>
    <row r="471" spans="1:8" ht="13.5" x14ac:dyDescent="0.25">
      <c r="A471" s="3">
        <f>TITRES_STAT!B474</f>
        <v>42691</v>
      </c>
      <c r="B471" s="6">
        <f>TITRES_STAT!C474</f>
        <v>10.3</v>
      </c>
      <c r="C471" s="6">
        <f>TITRES_STAT!D474</f>
        <v>5.2981999999999996</v>
      </c>
      <c r="D471" s="6">
        <f>TITRES_STAT!E474</f>
        <v>0</v>
      </c>
      <c r="E471" s="2">
        <f t="shared" si="28"/>
        <v>-33641</v>
      </c>
      <c r="F471" s="6" t="str">
        <f t="shared" si="31"/>
        <v>NEUTRAL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42692</v>
      </c>
      <c r="B472" s="6">
        <f>TITRES_STAT!C475</f>
        <v>10.3</v>
      </c>
      <c r="C472" s="6">
        <f>TITRES_STAT!D475</f>
        <v>5.2981999999999996</v>
      </c>
      <c r="D472" s="6">
        <f>TITRES_STAT!E475</f>
        <v>0</v>
      </c>
      <c r="E472" s="2">
        <f t="shared" si="28"/>
        <v>-33641</v>
      </c>
      <c r="F472" s="6" t="str">
        <f t="shared" si="31"/>
        <v>NEUTRAL</v>
      </c>
      <c r="G472" s="6" t="str">
        <f t="shared" si="30"/>
        <v>NEUTRAL</v>
      </c>
      <c r="H472" s="6" t="str">
        <f t="shared" si="29"/>
        <v>NEUTRAL</v>
      </c>
    </row>
    <row r="473" spans="1:8" ht="13.5" x14ac:dyDescent="0.25">
      <c r="A473" s="3">
        <f>TITRES_STAT!B476</f>
        <v>42695</v>
      </c>
      <c r="B473" s="6">
        <f>TITRES_STAT!C476</f>
        <v>10.3</v>
      </c>
      <c r="C473" s="6">
        <f>TITRES_STAT!D476</f>
        <v>5.2981999999999996</v>
      </c>
      <c r="D473" s="6">
        <f>TITRES_STAT!E476</f>
        <v>0</v>
      </c>
      <c r="E473" s="2">
        <f t="shared" si="28"/>
        <v>-33641</v>
      </c>
      <c r="F473" s="6" t="str">
        <f t="shared" si="31"/>
        <v>NEUTRAL</v>
      </c>
      <c r="G473" s="6" t="str">
        <f t="shared" si="30"/>
        <v>NEUTRAL</v>
      </c>
      <c r="H473" s="6" t="str">
        <f t="shared" si="29"/>
        <v>NEUTRAL</v>
      </c>
    </row>
    <row r="474" spans="1:8" ht="13.5" x14ac:dyDescent="0.25">
      <c r="A474" s="3">
        <f>TITRES_STAT!B477</f>
        <v>42696</v>
      </c>
      <c r="B474" s="6">
        <f>TITRES_STAT!C477</f>
        <v>10.3</v>
      </c>
      <c r="C474" s="6">
        <f>TITRES_STAT!D477</f>
        <v>5.2981999999999996</v>
      </c>
      <c r="D474" s="6">
        <f>TITRES_STAT!E477</f>
        <v>0</v>
      </c>
      <c r="E474" s="2">
        <f t="shared" si="28"/>
        <v>-33641</v>
      </c>
      <c r="F474" s="6" t="str">
        <f t="shared" si="31"/>
        <v>NEUTRAL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10.3</v>
      </c>
      <c r="C475" s="6">
        <f>TITRES_STAT!D478</f>
        <v>5.2981999999999996</v>
      </c>
      <c r="D475" s="6">
        <f>TITRES_STAT!E478</f>
        <v>0</v>
      </c>
      <c r="E475" s="2">
        <f t="shared" si="28"/>
        <v>-33641</v>
      </c>
      <c r="F475" s="6" t="str">
        <f t="shared" si="31"/>
        <v>NEUTRAL</v>
      </c>
      <c r="G475" s="6" t="str">
        <f t="shared" si="30"/>
        <v>NEUTRAL</v>
      </c>
      <c r="H475" s="6" t="str">
        <f t="shared" si="29"/>
        <v>NEUTRAL</v>
      </c>
    </row>
    <row r="476" spans="1:8" ht="13.5" x14ac:dyDescent="0.25">
      <c r="A476" s="3">
        <f>TITRES_STAT!B479</f>
        <v>42698</v>
      </c>
      <c r="B476" s="6">
        <f>TITRES_STAT!C479</f>
        <v>10.3</v>
      </c>
      <c r="C476" s="6">
        <f>TITRES_STAT!D479</f>
        <v>5.2981999999999996</v>
      </c>
      <c r="D476" s="6">
        <f>TITRES_STAT!E479</f>
        <v>0</v>
      </c>
      <c r="E476" s="2">
        <f t="shared" si="28"/>
        <v>-33641</v>
      </c>
      <c r="F476" s="6" t="str">
        <f t="shared" si="31"/>
        <v>NEUTRAL</v>
      </c>
      <c r="G476" s="6" t="str">
        <f t="shared" si="30"/>
        <v>NEUTRAL</v>
      </c>
      <c r="H476" s="6" t="str">
        <f t="shared" si="29"/>
        <v>NEUTRAL</v>
      </c>
    </row>
    <row r="477" spans="1:8" ht="13.5" x14ac:dyDescent="0.25">
      <c r="A477" s="3">
        <f>TITRES_STAT!B480</f>
        <v>42699</v>
      </c>
      <c r="B477" s="6">
        <f>TITRES_STAT!C480</f>
        <v>10.3</v>
      </c>
      <c r="C477" s="6">
        <f>TITRES_STAT!D480</f>
        <v>5.2981999999999996</v>
      </c>
      <c r="D477" s="6">
        <f>TITRES_STAT!E480</f>
        <v>0</v>
      </c>
      <c r="E477" s="2">
        <f t="shared" si="28"/>
        <v>-33641</v>
      </c>
      <c r="F477" s="6" t="str">
        <f t="shared" si="31"/>
        <v>NEUTRAL</v>
      </c>
      <c r="G477" s="6" t="str">
        <f t="shared" si="30"/>
        <v>NEUTRAL</v>
      </c>
      <c r="H477" s="6" t="str">
        <f t="shared" si="29"/>
        <v>NEUTRAL</v>
      </c>
    </row>
    <row r="478" spans="1:8" ht="13.5" x14ac:dyDescent="0.25">
      <c r="A478" s="3">
        <f>TITRES_STAT!B481</f>
        <v>42702</v>
      </c>
      <c r="B478" s="6">
        <f>TITRES_STAT!C481</f>
        <v>10.3</v>
      </c>
      <c r="C478" s="6">
        <f>TITRES_STAT!D481</f>
        <v>5.2981999999999996</v>
      </c>
      <c r="D478" s="6">
        <f>TITRES_STAT!E481</f>
        <v>0</v>
      </c>
      <c r="E478" s="2">
        <f t="shared" si="28"/>
        <v>-33641</v>
      </c>
      <c r="F478" s="6" t="str">
        <f t="shared" si="31"/>
        <v>NEUTRAL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42703</v>
      </c>
      <c r="B479" s="6">
        <f>TITRES_STAT!C482</f>
        <v>10.199999999999999</v>
      </c>
      <c r="C479" s="6">
        <f>TITRES_STAT!D482</f>
        <v>5.2468000000000004</v>
      </c>
      <c r="D479" s="6">
        <f>TITRES_STAT!E482</f>
        <v>19</v>
      </c>
      <c r="E479" s="2">
        <f t="shared" si="28"/>
        <v>-33660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10.199999999999999</v>
      </c>
      <c r="C480" s="6">
        <f>TITRES_STAT!D483</f>
        <v>5.2468000000000004</v>
      </c>
      <c r="D480" s="6">
        <f>TITRES_STAT!E483</f>
        <v>0</v>
      </c>
      <c r="E480" s="2">
        <f t="shared" si="28"/>
        <v>-33660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CONFIRMED BEARISH</v>
      </c>
    </row>
    <row r="481" spans="1:8" ht="13.5" x14ac:dyDescent="0.25">
      <c r="A481" s="3">
        <f>TITRES_STAT!B484</f>
        <v>42705</v>
      </c>
      <c r="B481" s="6">
        <f>TITRES_STAT!C484</f>
        <v>10.199999999999999</v>
      </c>
      <c r="C481" s="6">
        <f>TITRES_STAT!D484</f>
        <v>5.2468000000000004</v>
      </c>
      <c r="D481" s="6">
        <f>TITRES_STAT!E484</f>
        <v>0</v>
      </c>
      <c r="E481" s="2">
        <f t="shared" si="28"/>
        <v>-33660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CONFIRMED BEARISH</v>
      </c>
    </row>
    <row r="482" spans="1:8" ht="13.5" x14ac:dyDescent="0.25">
      <c r="A482" s="3">
        <f>TITRES_STAT!B485</f>
        <v>42706</v>
      </c>
      <c r="B482" s="6">
        <f>TITRES_STAT!C485</f>
        <v>10.199999999999999</v>
      </c>
      <c r="C482" s="6">
        <f>TITRES_STAT!D485</f>
        <v>5.2468000000000004</v>
      </c>
      <c r="D482" s="6">
        <f>TITRES_STAT!E485</f>
        <v>0</v>
      </c>
      <c r="E482" s="2">
        <f t="shared" si="28"/>
        <v>-33660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9.9</v>
      </c>
      <c r="C483" s="6">
        <f>TITRES_STAT!D486</f>
        <v>5.0925000000000002</v>
      </c>
      <c r="D483" s="6">
        <f>TITRES_STAT!E486</f>
        <v>50</v>
      </c>
      <c r="E483" s="2">
        <f t="shared" si="28"/>
        <v>-33710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CONFIRMED BEARISH</v>
      </c>
    </row>
    <row r="484" spans="1:8" ht="13.5" x14ac:dyDescent="0.25">
      <c r="A484" s="3">
        <f>TITRES_STAT!B487</f>
        <v>42710</v>
      </c>
      <c r="B484" s="6">
        <f>TITRES_STAT!C487</f>
        <v>9.9</v>
      </c>
      <c r="C484" s="6">
        <f>TITRES_STAT!D487</f>
        <v>5.0925000000000002</v>
      </c>
      <c r="D484" s="6">
        <f>TITRES_STAT!E487</f>
        <v>0</v>
      </c>
      <c r="E484" s="2">
        <f t="shared" si="28"/>
        <v>-33710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9.9</v>
      </c>
      <c r="C485" s="6">
        <f>TITRES_STAT!D488</f>
        <v>5.0925000000000002</v>
      </c>
      <c r="D485" s="6">
        <f>TITRES_STAT!E488</f>
        <v>1300</v>
      </c>
      <c r="E485" s="2">
        <f t="shared" si="28"/>
        <v>-33710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9.61</v>
      </c>
      <c r="C486" s="6">
        <f>TITRES_STAT!D489</f>
        <v>4.9432999999999998</v>
      </c>
      <c r="D486" s="6">
        <f>TITRES_STAT!E489</f>
        <v>40</v>
      </c>
      <c r="E486" s="2">
        <f t="shared" si="28"/>
        <v>-33750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9.61</v>
      </c>
      <c r="C487" s="6">
        <f>TITRES_STAT!D490</f>
        <v>4.9432999999999998</v>
      </c>
      <c r="D487" s="6">
        <f>TITRES_STAT!E490</f>
        <v>0</v>
      </c>
      <c r="E487" s="2">
        <f t="shared" si="28"/>
        <v>-33750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9.9</v>
      </c>
      <c r="C488" s="6">
        <f>TITRES_STAT!D491</f>
        <v>5.0925000000000002</v>
      </c>
      <c r="D488" s="6">
        <f>TITRES_STAT!E491</f>
        <v>1200</v>
      </c>
      <c r="E488" s="2">
        <f t="shared" si="28"/>
        <v>-32550</v>
      </c>
      <c r="F488" s="6" t="str">
        <f t="shared" si="31"/>
        <v>BULLISH</v>
      </c>
      <c r="G488" s="6" t="str">
        <f t="shared" si="30"/>
        <v>WEAK</v>
      </c>
      <c r="H488" s="6" t="str">
        <f t="shared" si="29"/>
        <v>NEUTRAL</v>
      </c>
    </row>
    <row r="489" spans="1:8" ht="13.5" x14ac:dyDescent="0.25">
      <c r="A489" s="3">
        <f>TITRES_STAT!B492</f>
        <v>42718</v>
      </c>
      <c r="B489" s="6">
        <f>TITRES_STAT!C492</f>
        <v>9.9</v>
      </c>
      <c r="C489" s="6">
        <f>TITRES_STAT!D492</f>
        <v>5.0925000000000002</v>
      </c>
      <c r="D489" s="6">
        <f>TITRES_STAT!E492</f>
        <v>230</v>
      </c>
      <c r="E489" s="2">
        <f t="shared" si="28"/>
        <v>-32550</v>
      </c>
      <c r="F489" s="6" t="str">
        <f t="shared" si="31"/>
        <v>BULLISH</v>
      </c>
      <c r="G489" s="6" t="str">
        <f t="shared" si="30"/>
        <v>WEAK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9.9</v>
      </c>
      <c r="C490" s="6">
        <f>TITRES_STAT!D493</f>
        <v>5.0925000000000002</v>
      </c>
      <c r="D490" s="6">
        <f>TITRES_STAT!E493</f>
        <v>0</v>
      </c>
      <c r="E490" s="2">
        <f t="shared" si="28"/>
        <v>-32550</v>
      </c>
      <c r="F490" s="6" t="str">
        <f t="shared" si="31"/>
        <v>BULLISH</v>
      </c>
      <c r="G490" s="6" t="str">
        <f t="shared" si="30"/>
        <v>WEAK</v>
      </c>
      <c r="H490" s="6" t="str">
        <f t="shared" si="29"/>
        <v>NEUTRAL</v>
      </c>
    </row>
    <row r="491" spans="1:8" ht="13.5" x14ac:dyDescent="0.25">
      <c r="A491" s="3">
        <f>TITRES_STAT!B494</f>
        <v>42720</v>
      </c>
      <c r="B491" s="6">
        <f>TITRES_STAT!C494</f>
        <v>9.9</v>
      </c>
      <c r="C491" s="6">
        <f>TITRES_STAT!D494</f>
        <v>5.0925000000000002</v>
      </c>
      <c r="D491" s="6">
        <f>TITRES_STAT!E494</f>
        <v>0</v>
      </c>
      <c r="E491" s="2">
        <f t="shared" si="28"/>
        <v>-32550</v>
      </c>
      <c r="F491" s="6" t="str">
        <f t="shared" si="31"/>
        <v>BULLISH</v>
      </c>
      <c r="G491" s="6" t="str">
        <f t="shared" si="30"/>
        <v>WEAK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9.9</v>
      </c>
      <c r="C492" s="6">
        <f>TITRES_STAT!D495</f>
        <v>5.0925000000000002</v>
      </c>
      <c r="D492" s="6">
        <f>TITRES_STAT!E495</f>
        <v>0</v>
      </c>
      <c r="E492" s="2">
        <f t="shared" si="28"/>
        <v>-32550</v>
      </c>
      <c r="F492" s="6" t="str">
        <f t="shared" si="31"/>
        <v>BULLISH</v>
      </c>
      <c r="G492" s="6" t="str">
        <f t="shared" si="30"/>
        <v>WEAK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9.9</v>
      </c>
      <c r="C493" s="6">
        <f>TITRES_STAT!D496</f>
        <v>5.0925000000000002</v>
      </c>
      <c r="D493" s="6">
        <f>TITRES_STAT!E496</f>
        <v>0</v>
      </c>
      <c r="E493" s="2">
        <f t="shared" si="28"/>
        <v>-32550</v>
      </c>
      <c r="F493" s="6" t="str">
        <f t="shared" si="31"/>
        <v>NEUTRAL</v>
      </c>
      <c r="G493" s="6" t="str">
        <f t="shared" si="30"/>
        <v>NEUTRAL</v>
      </c>
      <c r="H493" s="6" t="str">
        <f t="shared" si="29"/>
        <v>NEUTRAL</v>
      </c>
    </row>
    <row r="494" spans="1:8" ht="13.5" x14ac:dyDescent="0.25">
      <c r="A494" s="3">
        <f>TITRES_STAT!B497</f>
        <v>42725</v>
      </c>
      <c r="B494" s="6">
        <f>TITRES_STAT!C497</f>
        <v>9.9</v>
      </c>
      <c r="C494" s="6">
        <f>TITRES_STAT!D497</f>
        <v>5.0925000000000002</v>
      </c>
      <c r="D494" s="6">
        <f>TITRES_STAT!E497</f>
        <v>0</v>
      </c>
      <c r="E494" s="2">
        <f t="shared" si="28"/>
        <v>-32550</v>
      </c>
      <c r="F494" s="6" t="str">
        <f t="shared" si="31"/>
        <v>NEUTRAL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9.9</v>
      </c>
      <c r="C495" s="6">
        <f>TITRES_STAT!D498</f>
        <v>5.0925000000000002</v>
      </c>
      <c r="D495" s="6">
        <f>TITRES_STAT!E498</f>
        <v>0</v>
      </c>
      <c r="E495" s="2">
        <f t="shared" si="28"/>
        <v>-32550</v>
      </c>
      <c r="F495" s="6" t="str">
        <f t="shared" si="31"/>
        <v>NEUTRAL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9.9</v>
      </c>
      <c r="C496" s="6">
        <f>TITRES_STAT!D499</f>
        <v>5.0925000000000002</v>
      </c>
      <c r="D496" s="6">
        <f>TITRES_STAT!E499</f>
        <v>0</v>
      </c>
      <c r="E496" s="2">
        <f t="shared" si="28"/>
        <v>-32550</v>
      </c>
      <c r="F496" s="6" t="str">
        <f t="shared" si="31"/>
        <v>NEUTRAL</v>
      </c>
      <c r="G496" s="6" t="str">
        <f t="shared" si="30"/>
        <v>NEUTRAL</v>
      </c>
      <c r="H496" s="6" t="str">
        <f t="shared" si="29"/>
        <v>NEUTRAL</v>
      </c>
    </row>
    <row r="497" spans="1:8" ht="13.5" x14ac:dyDescent="0.25">
      <c r="A497" s="3">
        <f>TITRES_STAT!B500</f>
        <v>42730</v>
      </c>
      <c r="B497" s="6">
        <f>TITRES_STAT!C500</f>
        <v>9.9</v>
      </c>
      <c r="C497" s="6">
        <f>TITRES_STAT!D500</f>
        <v>5.0925000000000002</v>
      </c>
      <c r="D497" s="6">
        <f>TITRES_STAT!E500</f>
        <v>0</v>
      </c>
      <c r="E497" s="2">
        <f t="shared" si="28"/>
        <v>-32550</v>
      </c>
      <c r="F497" s="6" t="str">
        <f t="shared" si="31"/>
        <v>NEUTRAL</v>
      </c>
      <c r="G497" s="6" t="str">
        <f t="shared" si="30"/>
        <v>NEUTRAL</v>
      </c>
      <c r="H497" s="6" t="str">
        <f t="shared" si="29"/>
        <v>NEUTRAL</v>
      </c>
    </row>
    <row r="498" spans="1:8" ht="13.5" x14ac:dyDescent="0.25">
      <c r="A498" s="3">
        <f>TITRES_STAT!B501</f>
        <v>42731</v>
      </c>
      <c r="B498" s="6">
        <f>TITRES_STAT!C501</f>
        <v>9.9</v>
      </c>
      <c r="C498" s="6">
        <f>TITRES_STAT!D501</f>
        <v>5.0925000000000002</v>
      </c>
      <c r="D498" s="6">
        <f>TITRES_STAT!E501</f>
        <v>0</v>
      </c>
      <c r="E498" s="2">
        <f t="shared" si="28"/>
        <v>-32550</v>
      </c>
      <c r="F498" s="6" t="str">
        <f t="shared" si="31"/>
        <v>NEUTRAL</v>
      </c>
      <c r="G498" s="6" t="str">
        <f t="shared" si="30"/>
        <v>NEUTRAL</v>
      </c>
      <c r="H498" s="6" t="str">
        <f t="shared" si="29"/>
        <v>NEUTRAL</v>
      </c>
    </row>
    <row r="499" spans="1:8" ht="13.5" x14ac:dyDescent="0.25">
      <c r="A499" s="3">
        <f>TITRES_STAT!B502</f>
        <v>42732</v>
      </c>
      <c r="B499" s="6">
        <f>TITRES_STAT!C502</f>
        <v>9.9</v>
      </c>
      <c r="C499" s="6">
        <f>TITRES_STAT!D502</f>
        <v>5.0925000000000002</v>
      </c>
      <c r="D499" s="6">
        <f>TITRES_STAT!E502</f>
        <v>25</v>
      </c>
      <c r="E499" s="2">
        <f t="shared" si="28"/>
        <v>-32550</v>
      </c>
      <c r="F499" s="6" t="str">
        <f t="shared" si="31"/>
        <v>NEUTRAL</v>
      </c>
      <c r="G499" s="6" t="str">
        <f t="shared" si="30"/>
        <v>NEUTRAL</v>
      </c>
      <c r="H499" s="6" t="str">
        <f t="shared" si="29"/>
        <v>NEUTRAL</v>
      </c>
    </row>
    <row r="500" spans="1:8" ht="13.5" x14ac:dyDescent="0.25">
      <c r="A500" s="3">
        <f>TITRES_STAT!B503</f>
        <v>42733</v>
      </c>
      <c r="B500" s="6">
        <f>TITRES_STAT!C503</f>
        <v>9.9</v>
      </c>
      <c r="C500" s="6">
        <f>TITRES_STAT!D503</f>
        <v>5.0925000000000002</v>
      </c>
      <c r="D500" s="6">
        <f>TITRES_STAT!E503</f>
        <v>0</v>
      </c>
      <c r="E500" s="2">
        <f t="shared" si="28"/>
        <v>-32550</v>
      </c>
      <c r="F500" s="6" t="str">
        <f t="shared" si="31"/>
        <v>NEUTRAL</v>
      </c>
      <c r="G500" s="6" t="str">
        <f t="shared" si="30"/>
        <v>NEUTRAL</v>
      </c>
      <c r="H500" s="6" t="str">
        <f t="shared" si="29"/>
        <v>NEUTRAL</v>
      </c>
    </row>
    <row r="501" spans="1:8" ht="13.5" x14ac:dyDescent="0.25">
      <c r="A501" s="3">
        <f>TITRES_STAT!B504</f>
        <v>42734</v>
      </c>
      <c r="B501" s="6">
        <f>TITRES_STAT!C504</f>
        <v>9.9</v>
      </c>
      <c r="C501" s="6">
        <f>TITRES_STAT!D504</f>
        <v>5.0925000000000002</v>
      </c>
      <c r="D501" s="6">
        <f>TITRES_STAT!E504</f>
        <v>0</v>
      </c>
      <c r="E501" s="2">
        <f t="shared" si="28"/>
        <v>-32550</v>
      </c>
      <c r="F501" s="6" t="str">
        <f t="shared" si="31"/>
        <v>NEUTRAL</v>
      </c>
      <c r="G501" s="6" t="str">
        <f t="shared" si="30"/>
        <v>NEUTRAL</v>
      </c>
      <c r="H501" s="6" t="str">
        <f t="shared" si="29"/>
        <v>NEUTRAL</v>
      </c>
    </row>
    <row r="502" spans="1:8" ht="13.5" x14ac:dyDescent="0.25">
      <c r="A502" s="3">
        <f>TITRES_STAT!B505</f>
        <v>42737</v>
      </c>
      <c r="B502" s="6">
        <f>TITRES_STAT!C505</f>
        <v>9.9</v>
      </c>
      <c r="C502" s="6">
        <f>TITRES_STAT!D505</f>
        <v>5.0925000000000002</v>
      </c>
      <c r="D502" s="6">
        <f>TITRES_STAT!E505</f>
        <v>0</v>
      </c>
      <c r="E502" s="2">
        <f t="shared" si="28"/>
        <v>-32550</v>
      </c>
      <c r="F502" s="6" t="str">
        <f t="shared" si="31"/>
        <v>NEUTRAL</v>
      </c>
      <c r="G502" s="6" t="str">
        <f t="shared" si="30"/>
        <v>NEUTRAL</v>
      </c>
      <c r="H502" s="6" t="str">
        <f t="shared" si="29"/>
        <v>NEUTRAL</v>
      </c>
    </row>
    <row r="503" spans="1:8" ht="13.5" x14ac:dyDescent="0.25">
      <c r="A503" s="3">
        <f>TITRES_STAT!B506</f>
        <v>42738</v>
      </c>
      <c r="B503" s="6">
        <f>TITRES_STAT!C506</f>
        <v>9.9</v>
      </c>
      <c r="C503" s="6">
        <f>TITRES_STAT!D506</f>
        <v>5.0925000000000002</v>
      </c>
      <c r="D503" s="6">
        <f>TITRES_STAT!E506</f>
        <v>0</v>
      </c>
      <c r="E503" s="2">
        <f t="shared" si="28"/>
        <v>-32550</v>
      </c>
      <c r="F503" s="6" t="str">
        <f t="shared" si="31"/>
        <v>NEUTRAL</v>
      </c>
      <c r="G503" s="6" t="str">
        <f t="shared" si="30"/>
        <v>NEUTRAL</v>
      </c>
      <c r="H503" s="6" t="str">
        <f t="shared" si="29"/>
        <v>NEUTRAL</v>
      </c>
    </row>
    <row r="504" spans="1:8" ht="13.5" x14ac:dyDescent="0.25">
      <c r="A504" s="3">
        <f>TITRES_STAT!B507</f>
        <v>42739</v>
      </c>
      <c r="B504" s="6">
        <f>TITRES_STAT!C507</f>
        <v>9.9</v>
      </c>
      <c r="C504" s="6">
        <f>TITRES_STAT!D507</f>
        <v>5.0925000000000002</v>
      </c>
      <c r="D504" s="6">
        <f>TITRES_STAT!E507</f>
        <v>0</v>
      </c>
      <c r="E504" s="2">
        <f t="shared" si="28"/>
        <v>-32550</v>
      </c>
      <c r="F504" s="6" t="str">
        <f t="shared" si="31"/>
        <v>NEUTRAL</v>
      </c>
      <c r="G504" s="6" t="str">
        <f t="shared" si="30"/>
        <v>NEUTRAL</v>
      </c>
      <c r="H504" s="6" t="str">
        <f t="shared" si="29"/>
        <v>NEUTRAL</v>
      </c>
    </row>
    <row r="505" spans="1:8" ht="13.5" x14ac:dyDescent="0.25">
      <c r="A505" s="3">
        <f>TITRES_STAT!B508</f>
        <v>42740</v>
      </c>
      <c r="B505" s="6">
        <f>TITRES_STAT!C508</f>
        <v>9.9</v>
      </c>
      <c r="C505" s="6">
        <f>TITRES_STAT!D508</f>
        <v>5.0925000000000002</v>
      </c>
      <c r="D505" s="6">
        <f>TITRES_STAT!E508</f>
        <v>0</v>
      </c>
      <c r="E505" s="2">
        <f t="shared" si="28"/>
        <v>-32550</v>
      </c>
      <c r="F505" s="6" t="str">
        <f t="shared" si="31"/>
        <v>NEUTRAL</v>
      </c>
      <c r="G505" s="6" t="str">
        <f t="shared" si="30"/>
        <v>NEUTRAL</v>
      </c>
      <c r="H505" s="6" t="str">
        <f t="shared" si="29"/>
        <v>NEUTRAL</v>
      </c>
    </row>
    <row r="506" spans="1:8" ht="13.5" x14ac:dyDescent="0.25">
      <c r="A506" s="3">
        <f>TITRES_STAT!B509</f>
        <v>42741</v>
      </c>
      <c r="B506" s="6">
        <f>TITRES_STAT!C509</f>
        <v>9.9</v>
      </c>
      <c r="C506" s="6">
        <f>TITRES_STAT!D509</f>
        <v>5.0925000000000002</v>
      </c>
      <c r="D506" s="6">
        <f>TITRES_STAT!E509</f>
        <v>0</v>
      </c>
      <c r="E506" s="2">
        <f t="shared" si="28"/>
        <v>-32550</v>
      </c>
      <c r="F506" s="6" t="str">
        <f t="shared" si="31"/>
        <v>NEUTRAL</v>
      </c>
      <c r="G506" s="6" t="str">
        <f t="shared" si="30"/>
        <v>NEUTRAL</v>
      </c>
      <c r="H506" s="6" t="str">
        <f t="shared" si="29"/>
        <v>NEUTRAL</v>
      </c>
    </row>
    <row r="507" spans="1:8" ht="13.5" x14ac:dyDescent="0.25">
      <c r="A507" s="3">
        <f>TITRES_STAT!B510</f>
        <v>42744</v>
      </c>
      <c r="B507" s="6">
        <f>TITRES_STAT!C510</f>
        <v>9.6999999999999993</v>
      </c>
      <c r="C507" s="6">
        <f>TITRES_STAT!D510</f>
        <v>4.9896000000000003</v>
      </c>
      <c r="D507" s="6">
        <f>TITRES_STAT!E510</f>
        <v>1860</v>
      </c>
      <c r="E507" s="2">
        <f t="shared" si="28"/>
        <v>-34410</v>
      </c>
      <c r="F507" s="6" t="str">
        <f t="shared" si="31"/>
        <v>BEARISH</v>
      </c>
      <c r="G507" s="6" t="str">
        <f t="shared" si="30"/>
        <v>STRONG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9.8000000000000007</v>
      </c>
      <c r="C508" s="6">
        <f>TITRES_STAT!D511</f>
        <v>5.0410000000000004</v>
      </c>
      <c r="D508" s="6">
        <f>TITRES_STAT!E511</f>
        <v>1550</v>
      </c>
      <c r="E508" s="2">
        <f t="shared" si="28"/>
        <v>-32860</v>
      </c>
      <c r="F508" s="6" t="str">
        <f t="shared" si="31"/>
        <v>BEARISH</v>
      </c>
      <c r="G508" s="6" t="str">
        <f t="shared" si="30"/>
        <v>NEUTRAL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9.8000000000000007</v>
      </c>
      <c r="C509" s="6">
        <f>TITRES_STAT!D512</f>
        <v>5.0410000000000004</v>
      </c>
      <c r="D509" s="6">
        <f>TITRES_STAT!E512</f>
        <v>0</v>
      </c>
      <c r="E509" s="2">
        <f t="shared" si="28"/>
        <v>-32860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9.8000000000000007</v>
      </c>
      <c r="C510" s="6">
        <f>TITRES_STAT!D513</f>
        <v>5.0410000000000004</v>
      </c>
      <c r="D510" s="6">
        <f>TITRES_STAT!E513</f>
        <v>0</v>
      </c>
      <c r="E510" s="2">
        <f t="shared" si="28"/>
        <v>-32860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9.8000000000000007</v>
      </c>
      <c r="C511" s="6">
        <f>TITRES_STAT!D514</f>
        <v>5.0410000000000004</v>
      </c>
      <c r="D511" s="6">
        <f>TITRES_STAT!E514</f>
        <v>0</v>
      </c>
      <c r="E511" s="2">
        <f t="shared" si="28"/>
        <v>-32860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9.8000000000000007</v>
      </c>
      <c r="C512" s="6">
        <f>TITRES_STAT!D515</f>
        <v>5.0410000000000004</v>
      </c>
      <c r="D512" s="6">
        <f>TITRES_STAT!E515</f>
        <v>0</v>
      </c>
      <c r="E512" s="2">
        <f t="shared" si="28"/>
        <v>-32860</v>
      </c>
      <c r="F512" s="6" t="str">
        <f t="shared" si="31"/>
        <v>BULLISH</v>
      </c>
      <c r="G512" s="6" t="str">
        <f t="shared" si="30"/>
        <v>WEAK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9.51</v>
      </c>
      <c r="C513" s="6">
        <f>TITRES_STAT!D516</f>
        <v>4.8917999999999999</v>
      </c>
      <c r="D513" s="6">
        <f>TITRES_STAT!E516</f>
        <v>18</v>
      </c>
      <c r="E513" s="2">
        <f t="shared" si="28"/>
        <v>-32878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9.51</v>
      </c>
      <c r="C514" s="6">
        <f>TITRES_STAT!D517</f>
        <v>4.8917999999999999</v>
      </c>
      <c r="D514" s="6">
        <f>TITRES_STAT!E517</f>
        <v>0</v>
      </c>
      <c r="E514" s="2">
        <f t="shared" si="28"/>
        <v>-32878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9.51</v>
      </c>
      <c r="C515" s="6">
        <f>TITRES_STAT!D518</f>
        <v>4.8917999999999999</v>
      </c>
      <c r="D515" s="6">
        <f>TITRES_STAT!E518</f>
        <v>290</v>
      </c>
      <c r="E515" s="2">
        <f t="shared" si="28"/>
        <v>-32878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9.51</v>
      </c>
      <c r="C516" s="6">
        <f>TITRES_STAT!D519</f>
        <v>4.8917999999999999</v>
      </c>
      <c r="D516" s="6">
        <f>TITRES_STAT!E519</f>
        <v>165</v>
      </c>
      <c r="E516" s="2">
        <f t="shared" ref="E516:E579" si="32">IF(B516&gt;B515, E515+D516, IF(B516&lt;B515, E515-D516, E515))</f>
        <v>-32878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9.51</v>
      </c>
      <c r="C517" s="6">
        <f>TITRES_STAT!D520</f>
        <v>4.8917999999999999</v>
      </c>
      <c r="D517" s="6">
        <f>TITRES_STAT!E520</f>
        <v>0</v>
      </c>
      <c r="E517" s="2">
        <f t="shared" si="32"/>
        <v>-32878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9.23</v>
      </c>
      <c r="C518" s="6">
        <f>TITRES_STAT!D521</f>
        <v>4.7477999999999998</v>
      </c>
      <c r="D518" s="6">
        <f>TITRES_STAT!E521</f>
        <v>5710</v>
      </c>
      <c r="E518" s="2">
        <f t="shared" si="32"/>
        <v>-38588</v>
      </c>
      <c r="F518" s="6" t="str">
        <f t="shared" si="31"/>
        <v>BEARISH</v>
      </c>
      <c r="G518" s="6" t="str">
        <f t="shared" si="30"/>
        <v>STRONG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9.23</v>
      </c>
      <c r="C519" s="6">
        <f>TITRES_STAT!D522</f>
        <v>4.7477999999999998</v>
      </c>
      <c r="D519" s="6">
        <f>TITRES_STAT!E522</f>
        <v>0</v>
      </c>
      <c r="E519" s="2">
        <f t="shared" si="32"/>
        <v>-38588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STRONG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9.23</v>
      </c>
      <c r="C520" s="6">
        <f>TITRES_STAT!D523</f>
        <v>4.7477999999999998</v>
      </c>
      <c r="D520" s="6">
        <f>TITRES_STAT!E523</f>
        <v>0</v>
      </c>
      <c r="E520" s="2">
        <f t="shared" si="32"/>
        <v>-38588</v>
      </c>
      <c r="F520" s="6" t="str">
        <f t="shared" ref="F520:F583" si="35">IF(E520&gt;E515,"BULLISH",IF(E520&lt;E515,"BEARISH","NEUTRAL"))</f>
        <v>BEARISH</v>
      </c>
      <c r="G520" s="6" t="str">
        <f t="shared" si="34"/>
        <v>STRONG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9.2200000000000006</v>
      </c>
      <c r="C521" s="6">
        <f>TITRES_STAT!D524</f>
        <v>4.7427000000000001</v>
      </c>
      <c r="D521" s="6">
        <f>TITRES_STAT!E524</f>
        <v>5</v>
      </c>
      <c r="E521" s="2">
        <f t="shared" si="32"/>
        <v>-38593</v>
      </c>
      <c r="F521" s="6" t="str">
        <f t="shared" si="35"/>
        <v>BEARISH</v>
      </c>
      <c r="G521" s="6" t="str">
        <f t="shared" si="34"/>
        <v>STRONG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9.2200000000000006</v>
      </c>
      <c r="C522" s="6">
        <f>TITRES_STAT!D525</f>
        <v>4.7427000000000001</v>
      </c>
      <c r="D522" s="6">
        <f>TITRES_STAT!E525</f>
        <v>0</v>
      </c>
      <c r="E522" s="2">
        <f t="shared" si="32"/>
        <v>-38593</v>
      </c>
      <c r="F522" s="6" t="str">
        <f t="shared" si="35"/>
        <v>BEARISH</v>
      </c>
      <c r="G522" s="6" t="str">
        <f t="shared" si="34"/>
        <v>STRONG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9.2200000000000006</v>
      </c>
      <c r="C523" s="6">
        <f>TITRES_STAT!D526</f>
        <v>4.7427000000000001</v>
      </c>
      <c r="D523" s="6">
        <f>TITRES_STAT!E526</f>
        <v>0</v>
      </c>
      <c r="E523" s="2">
        <f t="shared" si="32"/>
        <v>-38593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9.2200000000000006</v>
      </c>
      <c r="C524" s="6">
        <f>TITRES_STAT!D527</f>
        <v>4.7427000000000001</v>
      </c>
      <c r="D524" s="6">
        <f>TITRES_STAT!E527</f>
        <v>0</v>
      </c>
      <c r="E524" s="2">
        <f t="shared" si="32"/>
        <v>-38593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9.2200000000000006</v>
      </c>
      <c r="C525" s="6">
        <f>TITRES_STAT!D528</f>
        <v>4.7427000000000001</v>
      </c>
      <c r="D525" s="6">
        <f>TITRES_STAT!E528</f>
        <v>0</v>
      </c>
      <c r="E525" s="2">
        <f t="shared" si="32"/>
        <v>-38593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9.2200000000000006</v>
      </c>
      <c r="C526" s="6">
        <f>TITRES_STAT!D529</f>
        <v>4.7427000000000001</v>
      </c>
      <c r="D526" s="6">
        <f>TITRES_STAT!E529</f>
        <v>0</v>
      </c>
      <c r="E526" s="2">
        <f t="shared" si="32"/>
        <v>-38593</v>
      </c>
      <c r="F526" s="6" t="str">
        <f t="shared" si="35"/>
        <v>NEUTRAL</v>
      </c>
      <c r="G526" s="6" t="str">
        <f t="shared" si="34"/>
        <v>NEUTRAL</v>
      </c>
      <c r="H526" s="6" t="str">
        <f t="shared" si="33"/>
        <v>NEUTRAL</v>
      </c>
    </row>
    <row r="527" spans="1:8" ht="13.5" x14ac:dyDescent="0.25">
      <c r="A527" s="3">
        <f>TITRES_STAT!B530</f>
        <v>42772</v>
      </c>
      <c r="B527" s="6">
        <f>TITRES_STAT!C530</f>
        <v>9.2200000000000006</v>
      </c>
      <c r="C527" s="6">
        <f>TITRES_STAT!D530</f>
        <v>4.7427000000000001</v>
      </c>
      <c r="D527" s="6">
        <f>TITRES_STAT!E530</f>
        <v>0</v>
      </c>
      <c r="E527" s="2">
        <f t="shared" si="32"/>
        <v>-38593</v>
      </c>
      <c r="F527" s="6" t="str">
        <f t="shared" si="35"/>
        <v>NEUTRAL</v>
      </c>
      <c r="G527" s="6" t="str">
        <f t="shared" si="34"/>
        <v>NEUTRAL</v>
      </c>
      <c r="H527" s="6" t="str">
        <f t="shared" si="33"/>
        <v>NEUTRAL</v>
      </c>
    </row>
    <row r="528" spans="1:8" ht="13.5" x14ac:dyDescent="0.25">
      <c r="A528" s="3">
        <f>TITRES_STAT!B531</f>
        <v>42773</v>
      </c>
      <c r="B528" s="6">
        <f>TITRES_STAT!C531</f>
        <v>9.2200000000000006</v>
      </c>
      <c r="C528" s="6">
        <f>TITRES_STAT!D531</f>
        <v>4.7427000000000001</v>
      </c>
      <c r="D528" s="6">
        <f>TITRES_STAT!E531</f>
        <v>0</v>
      </c>
      <c r="E528" s="2">
        <f t="shared" si="32"/>
        <v>-38593</v>
      </c>
      <c r="F528" s="6" t="str">
        <f t="shared" si="35"/>
        <v>NEUTRAL</v>
      </c>
      <c r="G528" s="6" t="str">
        <f t="shared" si="34"/>
        <v>NEUTRAL</v>
      </c>
      <c r="H528" s="6" t="str">
        <f t="shared" si="33"/>
        <v>NEUTRAL</v>
      </c>
    </row>
    <row r="529" spans="1:8" ht="13.5" x14ac:dyDescent="0.25">
      <c r="A529" s="3">
        <f>TITRES_STAT!B532</f>
        <v>42774</v>
      </c>
      <c r="B529" s="6">
        <f>TITRES_STAT!C532</f>
        <v>9.2200000000000006</v>
      </c>
      <c r="C529" s="6">
        <f>TITRES_STAT!D532</f>
        <v>4.7427000000000001</v>
      </c>
      <c r="D529" s="6">
        <f>TITRES_STAT!E532</f>
        <v>0</v>
      </c>
      <c r="E529" s="2">
        <f t="shared" si="32"/>
        <v>-38593</v>
      </c>
      <c r="F529" s="6" t="str">
        <f t="shared" si="35"/>
        <v>NEUTRAL</v>
      </c>
      <c r="G529" s="6" t="str">
        <f t="shared" si="34"/>
        <v>NEUTRAL</v>
      </c>
      <c r="H529" s="6" t="str">
        <f t="shared" si="33"/>
        <v>NEUTRAL</v>
      </c>
    </row>
    <row r="530" spans="1:8" ht="13.5" x14ac:dyDescent="0.25">
      <c r="A530" s="3">
        <f>TITRES_STAT!B533</f>
        <v>42775</v>
      </c>
      <c r="B530" s="6">
        <f>TITRES_STAT!C533</f>
        <v>9</v>
      </c>
      <c r="C530" s="6">
        <f>TITRES_STAT!D533</f>
        <v>4.6295000000000002</v>
      </c>
      <c r="D530" s="6">
        <f>TITRES_STAT!E533</f>
        <v>2317</v>
      </c>
      <c r="E530" s="2">
        <f t="shared" si="32"/>
        <v>-40910</v>
      </c>
      <c r="F530" s="6" t="str">
        <f t="shared" si="35"/>
        <v>BEARISH</v>
      </c>
      <c r="G530" s="6" t="str">
        <f t="shared" si="34"/>
        <v>STRONG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9</v>
      </c>
      <c r="C531" s="6">
        <f>TITRES_STAT!D534</f>
        <v>4.6295000000000002</v>
      </c>
      <c r="D531" s="6">
        <f>TITRES_STAT!E534</f>
        <v>0</v>
      </c>
      <c r="E531" s="2">
        <f t="shared" si="32"/>
        <v>-40910</v>
      </c>
      <c r="F531" s="6" t="str">
        <f t="shared" si="35"/>
        <v>BEARISH</v>
      </c>
      <c r="G531" s="6" t="str">
        <f t="shared" si="34"/>
        <v>STRONG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9</v>
      </c>
      <c r="C532" s="6">
        <f>TITRES_STAT!D535</f>
        <v>4.6295000000000002</v>
      </c>
      <c r="D532" s="6">
        <f>TITRES_STAT!E535</f>
        <v>0</v>
      </c>
      <c r="E532" s="2">
        <f t="shared" si="32"/>
        <v>-40910</v>
      </c>
      <c r="F532" s="6" t="str">
        <f t="shared" si="35"/>
        <v>BEARISH</v>
      </c>
      <c r="G532" s="6" t="str">
        <f t="shared" si="34"/>
        <v>STRONG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9</v>
      </c>
      <c r="C533" s="6">
        <f>TITRES_STAT!D536</f>
        <v>4.6295000000000002</v>
      </c>
      <c r="D533" s="6">
        <f>TITRES_STAT!E536</f>
        <v>0</v>
      </c>
      <c r="E533" s="2">
        <f t="shared" si="32"/>
        <v>-40910</v>
      </c>
      <c r="F533" s="6" t="str">
        <f t="shared" si="35"/>
        <v>BEARISH</v>
      </c>
      <c r="G533" s="6" t="str">
        <f t="shared" si="34"/>
        <v>STRONG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9</v>
      </c>
      <c r="C534" s="6">
        <f>TITRES_STAT!D537</f>
        <v>4.6295000000000002</v>
      </c>
      <c r="D534" s="6">
        <f>TITRES_STAT!E537</f>
        <v>0</v>
      </c>
      <c r="E534" s="2">
        <f t="shared" si="32"/>
        <v>-40910</v>
      </c>
      <c r="F534" s="6" t="str">
        <f t="shared" si="35"/>
        <v>BEARISH</v>
      </c>
      <c r="G534" s="6" t="str">
        <f t="shared" si="34"/>
        <v>STRONG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9</v>
      </c>
      <c r="C535" s="6">
        <f>TITRES_STAT!D538</f>
        <v>4.6295000000000002</v>
      </c>
      <c r="D535" s="6">
        <f>TITRES_STAT!E538</f>
        <v>0</v>
      </c>
      <c r="E535" s="2">
        <f t="shared" si="32"/>
        <v>-40910</v>
      </c>
      <c r="F535" s="6" t="str">
        <f t="shared" si="35"/>
        <v>NEUTRAL</v>
      </c>
      <c r="G535" s="6" t="str">
        <f t="shared" si="34"/>
        <v>NEUTRAL</v>
      </c>
      <c r="H535" s="6" t="str">
        <f t="shared" si="33"/>
        <v>NEUTRAL</v>
      </c>
    </row>
    <row r="536" spans="1:8" ht="13.5" x14ac:dyDescent="0.25">
      <c r="A536" s="3">
        <f>TITRES_STAT!B539</f>
        <v>42783</v>
      </c>
      <c r="B536" s="6">
        <f>TITRES_STAT!C539</f>
        <v>9</v>
      </c>
      <c r="C536" s="6">
        <f>TITRES_STAT!D539</f>
        <v>4.6295000000000002</v>
      </c>
      <c r="D536" s="6">
        <f>TITRES_STAT!E539</f>
        <v>0</v>
      </c>
      <c r="E536" s="2">
        <f t="shared" si="32"/>
        <v>-40910</v>
      </c>
      <c r="F536" s="6" t="str">
        <f t="shared" si="35"/>
        <v>NEUTRAL</v>
      </c>
      <c r="G536" s="6" t="str">
        <f t="shared" si="34"/>
        <v>NEUTRAL</v>
      </c>
      <c r="H536" s="6" t="str">
        <f t="shared" si="33"/>
        <v>NEUTRAL</v>
      </c>
    </row>
    <row r="537" spans="1:8" ht="13.5" x14ac:dyDescent="0.25">
      <c r="A537" s="3">
        <f>TITRES_STAT!B540</f>
        <v>42786</v>
      </c>
      <c r="B537" s="6">
        <f>TITRES_STAT!C540</f>
        <v>9</v>
      </c>
      <c r="C537" s="6">
        <f>TITRES_STAT!D540</f>
        <v>4.6295000000000002</v>
      </c>
      <c r="D537" s="6">
        <f>TITRES_STAT!E540</f>
        <v>0</v>
      </c>
      <c r="E537" s="2">
        <f t="shared" si="32"/>
        <v>-40910</v>
      </c>
      <c r="F537" s="6" t="str">
        <f t="shared" si="35"/>
        <v>NEUTRAL</v>
      </c>
      <c r="G537" s="6" t="str">
        <f t="shared" si="34"/>
        <v>NEUTRAL</v>
      </c>
      <c r="H537" s="6" t="str">
        <f t="shared" si="33"/>
        <v>NEUTRAL</v>
      </c>
    </row>
    <row r="538" spans="1:8" ht="13.5" x14ac:dyDescent="0.25">
      <c r="A538" s="3">
        <f>TITRES_STAT!B541</f>
        <v>42787</v>
      </c>
      <c r="B538" s="6">
        <f>TITRES_STAT!C541</f>
        <v>8.8000000000000007</v>
      </c>
      <c r="C538" s="6">
        <f>TITRES_STAT!D541</f>
        <v>4.5266000000000002</v>
      </c>
      <c r="D538" s="6">
        <f>TITRES_STAT!E541</f>
        <v>400</v>
      </c>
      <c r="E538" s="2">
        <f t="shared" si="32"/>
        <v>-41310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8.8000000000000007</v>
      </c>
      <c r="C539" s="6">
        <f>TITRES_STAT!D542</f>
        <v>4.5266000000000002</v>
      </c>
      <c r="D539" s="6">
        <f>TITRES_STAT!E542</f>
        <v>0</v>
      </c>
      <c r="E539" s="2">
        <f t="shared" si="32"/>
        <v>-41310</v>
      </c>
      <c r="F539" s="6" t="str">
        <f t="shared" si="35"/>
        <v>BEARISH</v>
      </c>
      <c r="G539" s="6" t="str">
        <f t="shared" si="34"/>
        <v>NEUTRAL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8.8000000000000007</v>
      </c>
      <c r="C540" s="6">
        <f>TITRES_STAT!D543</f>
        <v>4.5266000000000002</v>
      </c>
      <c r="D540" s="6">
        <f>TITRES_STAT!E543</f>
        <v>0</v>
      </c>
      <c r="E540" s="2">
        <f t="shared" si="32"/>
        <v>-41310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8.8000000000000007</v>
      </c>
      <c r="C541" s="6">
        <f>TITRES_STAT!D544</f>
        <v>4.5266000000000002</v>
      </c>
      <c r="D541" s="6">
        <f>TITRES_STAT!E544</f>
        <v>0</v>
      </c>
      <c r="E541" s="2">
        <f t="shared" si="32"/>
        <v>-41310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8.8000000000000007</v>
      </c>
      <c r="C542" s="6">
        <f>TITRES_STAT!D545</f>
        <v>4.5266000000000002</v>
      </c>
      <c r="D542" s="6">
        <f>TITRES_STAT!E545</f>
        <v>0</v>
      </c>
      <c r="E542" s="2">
        <f t="shared" si="32"/>
        <v>-41310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8.8000000000000007</v>
      </c>
      <c r="C543" s="6">
        <f>TITRES_STAT!D546</f>
        <v>4.5266000000000002</v>
      </c>
      <c r="D543" s="6">
        <f>TITRES_STAT!E546</f>
        <v>0</v>
      </c>
      <c r="E543" s="2">
        <f t="shared" si="32"/>
        <v>-41310</v>
      </c>
      <c r="F543" s="6" t="str">
        <f t="shared" si="35"/>
        <v>NEUTRAL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42795</v>
      </c>
      <c r="B544" s="6">
        <f>TITRES_STAT!C547</f>
        <v>8.8000000000000007</v>
      </c>
      <c r="C544" s="6">
        <f>TITRES_STAT!D547</f>
        <v>4.5266000000000002</v>
      </c>
      <c r="D544" s="6">
        <f>TITRES_STAT!E547</f>
        <v>0</v>
      </c>
      <c r="E544" s="2">
        <f t="shared" si="32"/>
        <v>-41310</v>
      </c>
      <c r="F544" s="6" t="str">
        <f t="shared" si="35"/>
        <v>NEUTRAL</v>
      </c>
      <c r="G544" s="6" t="str">
        <f t="shared" si="34"/>
        <v>NEUTRAL</v>
      </c>
      <c r="H544" s="6" t="str">
        <f t="shared" si="33"/>
        <v>NEUTRAL</v>
      </c>
    </row>
    <row r="545" spans="1:8" ht="13.5" x14ac:dyDescent="0.25">
      <c r="A545" s="3">
        <f>TITRES_STAT!B548</f>
        <v>42796</v>
      </c>
      <c r="B545" s="6">
        <f>TITRES_STAT!C548</f>
        <v>8.9</v>
      </c>
      <c r="C545" s="6">
        <f>TITRES_STAT!D548</f>
        <v>4.5781000000000001</v>
      </c>
      <c r="D545" s="6">
        <f>TITRES_STAT!E548</f>
        <v>200</v>
      </c>
      <c r="E545" s="2">
        <f t="shared" si="32"/>
        <v>-41110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CONFIRMED BULLISH</v>
      </c>
    </row>
    <row r="546" spans="1:8" ht="13.5" x14ac:dyDescent="0.25">
      <c r="A546" s="3">
        <f>TITRES_STAT!B549</f>
        <v>42797</v>
      </c>
      <c r="B546" s="6">
        <f>TITRES_STAT!C549</f>
        <v>8.9</v>
      </c>
      <c r="C546" s="6">
        <f>TITRES_STAT!D549</f>
        <v>4.5781000000000001</v>
      </c>
      <c r="D546" s="6">
        <f>TITRES_STAT!E549</f>
        <v>0</v>
      </c>
      <c r="E546" s="2">
        <f t="shared" si="32"/>
        <v>-41110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42800</v>
      </c>
      <c r="B547" s="6">
        <f>TITRES_STAT!C550</f>
        <v>8.9</v>
      </c>
      <c r="C547" s="6">
        <f>TITRES_STAT!D550</f>
        <v>4.5781000000000001</v>
      </c>
      <c r="D547" s="6">
        <f>TITRES_STAT!E550</f>
        <v>0</v>
      </c>
      <c r="E547" s="2">
        <f t="shared" si="32"/>
        <v>-41110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8.9</v>
      </c>
      <c r="C548" s="6">
        <f>TITRES_STAT!D551</f>
        <v>4.5781000000000001</v>
      </c>
      <c r="D548" s="6">
        <f>TITRES_STAT!E551</f>
        <v>0</v>
      </c>
      <c r="E548" s="2">
        <f t="shared" si="32"/>
        <v>-41110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8.9</v>
      </c>
      <c r="C549" s="6">
        <f>TITRES_STAT!D552</f>
        <v>4.5781000000000001</v>
      </c>
      <c r="D549" s="6">
        <f>TITRES_STAT!E552</f>
        <v>0</v>
      </c>
      <c r="E549" s="2">
        <f t="shared" si="32"/>
        <v>-41110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42803</v>
      </c>
      <c r="B550" s="6">
        <f>TITRES_STAT!C553</f>
        <v>8.9</v>
      </c>
      <c r="C550" s="6">
        <f>TITRES_STAT!D553</f>
        <v>4.5781000000000001</v>
      </c>
      <c r="D550" s="6">
        <f>TITRES_STAT!E553</f>
        <v>0</v>
      </c>
      <c r="E550" s="2">
        <f t="shared" si="32"/>
        <v>-41110</v>
      </c>
      <c r="F550" s="6" t="str">
        <f t="shared" si="35"/>
        <v>NEUTRAL</v>
      </c>
      <c r="G550" s="6" t="str">
        <f t="shared" si="34"/>
        <v>NEUTRAL</v>
      </c>
      <c r="H550" s="6" t="str">
        <f t="shared" si="33"/>
        <v>NEUTRAL</v>
      </c>
    </row>
    <row r="551" spans="1:8" ht="13.5" x14ac:dyDescent="0.25">
      <c r="A551" s="3">
        <f>TITRES_STAT!B554</f>
        <v>42804</v>
      </c>
      <c r="B551" s="6">
        <f>TITRES_STAT!C554</f>
        <v>8.9</v>
      </c>
      <c r="C551" s="6">
        <f>TITRES_STAT!D554</f>
        <v>4.5781000000000001</v>
      </c>
      <c r="D551" s="6">
        <f>TITRES_STAT!E554</f>
        <v>0</v>
      </c>
      <c r="E551" s="2">
        <f t="shared" si="32"/>
        <v>-41110</v>
      </c>
      <c r="F551" s="6" t="str">
        <f t="shared" si="35"/>
        <v>NEUTRAL</v>
      </c>
      <c r="G551" s="6" t="str">
        <f t="shared" si="34"/>
        <v>NEUTRAL</v>
      </c>
      <c r="H551" s="6" t="str">
        <f t="shared" si="33"/>
        <v>NEUTRAL</v>
      </c>
    </row>
    <row r="552" spans="1:8" ht="13.5" x14ac:dyDescent="0.25">
      <c r="A552" s="3">
        <f>TITRES_STAT!B555</f>
        <v>42807</v>
      </c>
      <c r="B552" s="6">
        <f>TITRES_STAT!C555</f>
        <v>8.9</v>
      </c>
      <c r="C552" s="6">
        <f>TITRES_STAT!D555</f>
        <v>4.5781000000000001</v>
      </c>
      <c r="D552" s="6">
        <f>TITRES_STAT!E555</f>
        <v>0</v>
      </c>
      <c r="E552" s="2">
        <f t="shared" si="32"/>
        <v>-41110</v>
      </c>
      <c r="F552" s="6" t="str">
        <f t="shared" si="35"/>
        <v>NEUTRAL</v>
      </c>
      <c r="G552" s="6" t="str">
        <f t="shared" si="34"/>
        <v>NEUTRAL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8.9</v>
      </c>
      <c r="C553" s="6">
        <f>TITRES_STAT!D556</f>
        <v>4.5781000000000001</v>
      </c>
      <c r="D553" s="6">
        <f>TITRES_STAT!E556</f>
        <v>0</v>
      </c>
      <c r="E553" s="2">
        <f t="shared" si="32"/>
        <v>-41110</v>
      </c>
      <c r="F553" s="6" t="str">
        <f t="shared" si="35"/>
        <v>NEUTRAL</v>
      </c>
      <c r="G553" s="6" t="str">
        <f t="shared" si="34"/>
        <v>NEUTRAL</v>
      </c>
      <c r="H553" s="6" t="str">
        <f t="shared" si="33"/>
        <v>NEUTRAL</v>
      </c>
    </row>
    <row r="554" spans="1:8" ht="13.5" x14ac:dyDescent="0.25">
      <c r="A554" s="3">
        <f>TITRES_STAT!B557</f>
        <v>42809</v>
      </c>
      <c r="B554" s="6">
        <f>TITRES_STAT!C557</f>
        <v>8.9</v>
      </c>
      <c r="C554" s="6">
        <f>TITRES_STAT!D557</f>
        <v>4.5781000000000001</v>
      </c>
      <c r="D554" s="6">
        <f>TITRES_STAT!E557</f>
        <v>0</v>
      </c>
      <c r="E554" s="2">
        <f t="shared" si="32"/>
        <v>-41110</v>
      </c>
      <c r="F554" s="6" t="str">
        <f t="shared" si="35"/>
        <v>NEUTRAL</v>
      </c>
      <c r="G554" s="6" t="str">
        <f t="shared" si="34"/>
        <v>NEUTRAL</v>
      </c>
      <c r="H554" s="6" t="str">
        <f t="shared" si="33"/>
        <v>NEUTRAL</v>
      </c>
    </row>
    <row r="555" spans="1:8" ht="13.5" x14ac:dyDescent="0.25">
      <c r="A555" s="3">
        <f>TITRES_STAT!B558</f>
        <v>42810</v>
      </c>
      <c r="B555" s="6">
        <f>TITRES_STAT!C558</f>
        <v>8.9</v>
      </c>
      <c r="C555" s="6">
        <f>TITRES_STAT!D558</f>
        <v>4.5781000000000001</v>
      </c>
      <c r="D555" s="6">
        <f>TITRES_STAT!E558</f>
        <v>0</v>
      </c>
      <c r="E555" s="2">
        <f t="shared" si="32"/>
        <v>-41110</v>
      </c>
      <c r="F555" s="6" t="str">
        <f t="shared" si="35"/>
        <v>NEUTRAL</v>
      </c>
      <c r="G555" s="6" t="str">
        <f t="shared" si="34"/>
        <v>NEUTRAL</v>
      </c>
      <c r="H555" s="6" t="str">
        <f t="shared" si="33"/>
        <v>NEUTRAL</v>
      </c>
    </row>
    <row r="556" spans="1:8" ht="13.5" x14ac:dyDescent="0.25">
      <c r="A556" s="3">
        <f>TITRES_STAT!B559</f>
        <v>42811</v>
      </c>
      <c r="B556" s="6">
        <f>TITRES_STAT!C559</f>
        <v>8.9</v>
      </c>
      <c r="C556" s="6">
        <f>TITRES_STAT!D559</f>
        <v>4.5781000000000001</v>
      </c>
      <c r="D556" s="6">
        <f>TITRES_STAT!E559</f>
        <v>0</v>
      </c>
      <c r="E556" s="2">
        <f t="shared" si="32"/>
        <v>-41110</v>
      </c>
      <c r="F556" s="6" t="str">
        <f t="shared" si="35"/>
        <v>NEUTRAL</v>
      </c>
      <c r="G556" s="6" t="str">
        <f t="shared" si="34"/>
        <v>NEUTRAL</v>
      </c>
      <c r="H556" s="6" t="str">
        <f t="shared" si="33"/>
        <v>NEUTRAL</v>
      </c>
    </row>
    <row r="557" spans="1:8" ht="13.5" x14ac:dyDescent="0.25">
      <c r="A557" s="3">
        <f>TITRES_STAT!B560</f>
        <v>42815</v>
      </c>
      <c r="B557" s="6">
        <f>TITRES_STAT!C560</f>
        <v>8.9</v>
      </c>
      <c r="C557" s="6">
        <f>TITRES_STAT!D560</f>
        <v>4.5781000000000001</v>
      </c>
      <c r="D557" s="6">
        <f>TITRES_STAT!E560</f>
        <v>0</v>
      </c>
      <c r="E557" s="2">
        <f t="shared" si="32"/>
        <v>-41110</v>
      </c>
      <c r="F557" s="6" t="str">
        <f t="shared" si="35"/>
        <v>NEUTRAL</v>
      </c>
      <c r="G557" s="6" t="str">
        <f t="shared" si="34"/>
        <v>NEUTRAL</v>
      </c>
      <c r="H557" s="6" t="str">
        <f t="shared" si="33"/>
        <v>NEUTRAL</v>
      </c>
    </row>
    <row r="558" spans="1:8" ht="13.5" x14ac:dyDescent="0.25">
      <c r="A558" s="3">
        <f>TITRES_STAT!B561</f>
        <v>42816</v>
      </c>
      <c r="B558" s="6">
        <f>TITRES_STAT!C561</f>
        <v>8.75</v>
      </c>
      <c r="C558" s="6">
        <f>TITRES_STAT!D561</f>
        <v>4.5008999999999997</v>
      </c>
      <c r="D558" s="6">
        <f>TITRES_STAT!E561</f>
        <v>5</v>
      </c>
      <c r="E558" s="2">
        <f t="shared" si="32"/>
        <v>-41115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8.75</v>
      </c>
      <c r="C559" s="6">
        <f>TITRES_STAT!D562</f>
        <v>4.5008999999999997</v>
      </c>
      <c r="D559" s="6">
        <f>TITRES_STAT!E562</f>
        <v>0</v>
      </c>
      <c r="E559" s="2">
        <f t="shared" si="32"/>
        <v>-41115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8.75</v>
      </c>
      <c r="C560" s="6">
        <f>TITRES_STAT!D563</f>
        <v>4.5008999999999997</v>
      </c>
      <c r="D560" s="6">
        <f>TITRES_STAT!E563</f>
        <v>0</v>
      </c>
      <c r="E560" s="2">
        <f t="shared" si="32"/>
        <v>-41115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8.75</v>
      </c>
      <c r="C561" s="6">
        <f>TITRES_STAT!D564</f>
        <v>4.5008999999999997</v>
      </c>
      <c r="D561" s="6">
        <f>TITRES_STAT!E564</f>
        <v>0</v>
      </c>
      <c r="E561" s="2">
        <f t="shared" si="32"/>
        <v>-41115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8.75</v>
      </c>
      <c r="C562" s="6">
        <f>TITRES_STAT!D565</f>
        <v>4.5008999999999997</v>
      </c>
      <c r="D562" s="6">
        <f>TITRES_STAT!E565</f>
        <v>0</v>
      </c>
      <c r="E562" s="2">
        <f t="shared" si="32"/>
        <v>-41115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8.75</v>
      </c>
      <c r="C563" s="6">
        <f>TITRES_STAT!D566</f>
        <v>4.5008999999999997</v>
      </c>
      <c r="D563" s="6">
        <f>TITRES_STAT!E566</f>
        <v>0</v>
      </c>
      <c r="E563" s="2">
        <f t="shared" si="32"/>
        <v>-41115</v>
      </c>
      <c r="F563" s="6" t="str">
        <f t="shared" si="35"/>
        <v>NEUTRAL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42824</v>
      </c>
      <c r="B564" s="6">
        <f>TITRES_STAT!C567</f>
        <v>8.75</v>
      </c>
      <c r="C564" s="6">
        <f>TITRES_STAT!D567</f>
        <v>4.5008999999999997</v>
      </c>
      <c r="D564" s="6">
        <f>TITRES_STAT!E567</f>
        <v>0</v>
      </c>
      <c r="E564" s="2">
        <f t="shared" si="32"/>
        <v>-41115</v>
      </c>
      <c r="F564" s="6" t="str">
        <f t="shared" si="35"/>
        <v>NEUTRAL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8.75</v>
      </c>
      <c r="C565" s="6">
        <f>TITRES_STAT!D568</f>
        <v>4.5008999999999997</v>
      </c>
      <c r="D565" s="6">
        <f>TITRES_STAT!E568</f>
        <v>0</v>
      </c>
      <c r="E565" s="2">
        <f t="shared" si="32"/>
        <v>-41115</v>
      </c>
      <c r="F565" s="6" t="str">
        <f t="shared" si="35"/>
        <v>NEUTRAL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42828</v>
      </c>
      <c r="B566" s="6">
        <f>TITRES_STAT!C569</f>
        <v>8.75</v>
      </c>
      <c r="C566" s="6">
        <f>TITRES_STAT!D569</f>
        <v>4.5008999999999997</v>
      </c>
      <c r="D566" s="6">
        <f>TITRES_STAT!E569</f>
        <v>269</v>
      </c>
      <c r="E566" s="2">
        <f t="shared" si="32"/>
        <v>-41115</v>
      </c>
      <c r="F566" s="6" t="str">
        <f t="shared" si="35"/>
        <v>NEUTRAL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8.75</v>
      </c>
      <c r="C567" s="6">
        <f>TITRES_STAT!D570</f>
        <v>4.5008999999999997</v>
      </c>
      <c r="D567" s="6">
        <f>TITRES_STAT!E570</f>
        <v>0</v>
      </c>
      <c r="E567" s="2">
        <f t="shared" si="32"/>
        <v>-41115</v>
      </c>
      <c r="F567" s="6" t="str">
        <f t="shared" si="35"/>
        <v>NEUTRAL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8.75</v>
      </c>
      <c r="C568" s="6">
        <f>TITRES_STAT!D571</f>
        <v>4.5008999999999997</v>
      </c>
      <c r="D568" s="6">
        <f>TITRES_STAT!E571</f>
        <v>0</v>
      </c>
      <c r="E568" s="2">
        <f t="shared" si="32"/>
        <v>-41115</v>
      </c>
      <c r="F568" s="6" t="str">
        <f t="shared" si="35"/>
        <v>NEUTRAL</v>
      </c>
      <c r="G568" s="6" t="str">
        <f t="shared" si="34"/>
        <v>NEUTRAL</v>
      </c>
      <c r="H568" s="6" t="str">
        <f t="shared" si="33"/>
        <v>NEUTRAL</v>
      </c>
    </row>
    <row r="569" spans="1:8" ht="13.5" x14ac:dyDescent="0.25">
      <c r="A569" s="3">
        <f>TITRES_STAT!B572</f>
        <v>42831</v>
      </c>
      <c r="B569" s="6">
        <f>TITRES_STAT!C572</f>
        <v>8.75</v>
      </c>
      <c r="C569" s="6">
        <f>TITRES_STAT!D572</f>
        <v>4.5008999999999997</v>
      </c>
      <c r="D569" s="6">
        <f>TITRES_STAT!E572</f>
        <v>0</v>
      </c>
      <c r="E569" s="2">
        <f t="shared" si="32"/>
        <v>-41115</v>
      </c>
      <c r="F569" s="6" t="str">
        <f t="shared" si="35"/>
        <v>NEUTRAL</v>
      </c>
      <c r="G569" s="6" t="str">
        <f t="shared" si="34"/>
        <v>NEUTRAL</v>
      </c>
      <c r="H569" s="6" t="str">
        <f t="shared" si="33"/>
        <v>NEUTRAL</v>
      </c>
    </row>
    <row r="570" spans="1:8" ht="13.5" x14ac:dyDescent="0.25">
      <c r="A570" s="3">
        <f>TITRES_STAT!B573</f>
        <v>42832</v>
      </c>
      <c r="B570" s="6">
        <f>TITRES_STAT!C573</f>
        <v>8.6999999999999993</v>
      </c>
      <c r="C570" s="6">
        <f>TITRES_STAT!D573</f>
        <v>4.4752000000000001</v>
      </c>
      <c r="D570" s="6">
        <f>TITRES_STAT!E573</f>
        <v>366</v>
      </c>
      <c r="E570" s="2">
        <f t="shared" si="32"/>
        <v>-41481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CONFIRMED BEARISH</v>
      </c>
    </row>
    <row r="571" spans="1:8" ht="13.5" x14ac:dyDescent="0.25">
      <c r="A571" s="3">
        <f>TITRES_STAT!B574</f>
        <v>42835</v>
      </c>
      <c r="B571" s="6">
        <f>TITRES_STAT!C574</f>
        <v>8.6999999999999993</v>
      </c>
      <c r="C571" s="6">
        <f>TITRES_STAT!D574</f>
        <v>4.4752000000000001</v>
      </c>
      <c r="D571" s="6">
        <f>TITRES_STAT!E574</f>
        <v>0</v>
      </c>
      <c r="E571" s="2">
        <f t="shared" si="32"/>
        <v>-41481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8.6999999999999993</v>
      </c>
      <c r="C572" s="6">
        <f>TITRES_STAT!D575</f>
        <v>4.4752000000000001</v>
      </c>
      <c r="D572" s="6">
        <f>TITRES_STAT!E575</f>
        <v>0</v>
      </c>
      <c r="E572" s="2">
        <f t="shared" si="32"/>
        <v>-41481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8.65</v>
      </c>
      <c r="C573" s="6">
        <f>TITRES_STAT!D576</f>
        <v>4.4494999999999996</v>
      </c>
      <c r="D573" s="6">
        <f>TITRES_STAT!E576</f>
        <v>110</v>
      </c>
      <c r="E573" s="2">
        <f t="shared" si="32"/>
        <v>-41591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8.65</v>
      </c>
      <c r="C574" s="6">
        <f>TITRES_STAT!D577</f>
        <v>4.4494999999999996</v>
      </c>
      <c r="D574" s="6">
        <f>TITRES_STAT!E577</f>
        <v>0</v>
      </c>
      <c r="E574" s="2">
        <f t="shared" si="32"/>
        <v>-41591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8.65</v>
      </c>
      <c r="C575" s="6">
        <f>TITRES_STAT!D578</f>
        <v>4.4494999999999996</v>
      </c>
      <c r="D575" s="6">
        <f>TITRES_STAT!E578</f>
        <v>0</v>
      </c>
      <c r="E575" s="2">
        <f t="shared" si="32"/>
        <v>-41591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8.65</v>
      </c>
      <c r="C576" s="6">
        <f>TITRES_STAT!D579</f>
        <v>4.4494999999999996</v>
      </c>
      <c r="D576" s="6">
        <f>TITRES_STAT!E579</f>
        <v>0</v>
      </c>
      <c r="E576" s="2">
        <f t="shared" si="32"/>
        <v>-41591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8.65</v>
      </c>
      <c r="C577" s="6">
        <f>TITRES_STAT!D580</f>
        <v>4.4494999999999996</v>
      </c>
      <c r="D577" s="6">
        <f>TITRES_STAT!E580</f>
        <v>0</v>
      </c>
      <c r="E577" s="2">
        <f t="shared" si="32"/>
        <v>-41591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8.65</v>
      </c>
      <c r="C578" s="6">
        <f>TITRES_STAT!D581</f>
        <v>4.4494999999999996</v>
      </c>
      <c r="D578" s="6">
        <f>TITRES_STAT!E581</f>
        <v>0</v>
      </c>
      <c r="E578" s="2">
        <f t="shared" si="32"/>
        <v>-41591</v>
      </c>
      <c r="F578" s="6" t="str">
        <f t="shared" si="35"/>
        <v>NEUTRAL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42845</v>
      </c>
      <c r="B579" s="6">
        <f>TITRES_STAT!C582</f>
        <v>8.4</v>
      </c>
      <c r="C579" s="6">
        <f>TITRES_STAT!D582</f>
        <v>4.3209</v>
      </c>
      <c r="D579" s="6">
        <f>TITRES_STAT!E582</f>
        <v>5</v>
      </c>
      <c r="E579" s="2">
        <f t="shared" si="32"/>
        <v>-41596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8.4</v>
      </c>
      <c r="C580" s="6">
        <f>TITRES_STAT!D583</f>
        <v>4.3209</v>
      </c>
      <c r="D580" s="6">
        <f>TITRES_STAT!E583</f>
        <v>135</v>
      </c>
      <c r="E580" s="2">
        <f t="shared" ref="E580:E643" si="36">IF(B580&gt;B579, E579+D580, IF(B580&lt;B579, E579-D580, E579))</f>
        <v>-41596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8.4</v>
      </c>
      <c r="C581" s="6">
        <f>TITRES_STAT!D584</f>
        <v>4.3209</v>
      </c>
      <c r="D581" s="6">
        <f>TITRES_STAT!E584</f>
        <v>0</v>
      </c>
      <c r="E581" s="2">
        <f t="shared" si="36"/>
        <v>-41596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8.4</v>
      </c>
      <c r="C582" s="6">
        <f>TITRES_STAT!D585</f>
        <v>4.3209</v>
      </c>
      <c r="D582" s="6">
        <f>TITRES_STAT!E585</f>
        <v>0</v>
      </c>
      <c r="E582" s="2">
        <f t="shared" si="36"/>
        <v>-41596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8.4</v>
      </c>
      <c r="C583" s="6">
        <f>TITRES_STAT!D586</f>
        <v>4.3209</v>
      </c>
      <c r="D583" s="6">
        <f>TITRES_STAT!E586</f>
        <v>0</v>
      </c>
      <c r="E583" s="2">
        <f t="shared" si="36"/>
        <v>-41596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8.4</v>
      </c>
      <c r="C584" s="6">
        <f>TITRES_STAT!D587</f>
        <v>4.3209</v>
      </c>
      <c r="D584" s="6">
        <f>TITRES_STAT!E587</f>
        <v>0</v>
      </c>
      <c r="E584" s="2">
        <f t="shared" si="36"/>
        <v>-41596</v>
      </c>
      <c r="F584" s="6" t="str">
        <f t="shared" ref="F584:F647" si="39">IF(E584&gt;E579,"BULLISH",IF(E584&lt;E579,"BEARISH","NEUTRAL"))</f>
        <v>NEUTRAL</v>
      </c>
      <c r="G584" s="6" t="str">
        <f t="shared" si="38"/>
        <v>NEUTRAL</v>
      </c>
      <c r="H584" s="6" t="str">
        <f t="shared" si="37"/>
        <v>NEUTRAL</v>
      </c>
    </row>
    <row r="585" spans="1:8" ht="13.5" x14ac:dyDescent="0.25">
      <c r="A585" s="3">
        <f>TITRES_STAT!B588</f>
        <v>42853</v>
      </c>
      <c r="B585" s="6">
        <f>TITRES_STAT!C588</f>
        <v>8.4</v>
      </c>
      <c r="C585" s="6">
        <f>TITRES_STAT!D588</f>
        <v>4.3209</v>
      </c>
      <c r="D585" s="6">
        <f>TITRES_STAT!E588</f>
        <v>0</v>
      </c>
      <c r="E585" s="2">
        <f t="shared" si="36"/>
        <v>-41596</v>
      </c>
      <c r="F585" s="6" t="str">
        <f t="shared" si="39"/>
        <v>NEUTRAL</v>
      </c>
      <c r="G585" s="6" t="str">
        <f t="shared" si="38"/>
        <v>NEUTRAL</v>
      </c>
      <c r="H585" s="6" t="str">
        <f t="shared" si="37"/>
        <v>NEUTRAL</v>
      </c>
    </row>
    <row r="586" spans="1:8" ht="13.5" x14ac:dyDescent="0.25">
      <c r="A586" s="3">
        <f>TITRES_STAT!B589</f>
        <v>42857</v>
      </c>
      <c r="B586" s="6">
        <f>TITRES_STAT!C589</f>
        <v>8.4</v>
      </c>
      <c r="C586" s="6">
        <f>TITRES_STAT!D589</f>
        <v>4.3209</v>
      </c>
      <c r="D586" s="6">
        <f>TITRES_STAT!E589</f>
        <v>0</v>
      </c>
      <c r="E586" s="2">
        <f t="shared" si="36"/>
        <v>-41596</v>
      </c>
      <c r="F586" s="6" t="str">
        <f t="shared" si="39"/>
        <v>NEUTRAL</v>
      </c>
      <c r="G586" s="6" t="str">
        <f t="shared" si="38"/>
        <v>NEUTRAL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8.4</v>
      </c>
      <c r="C587" s="6">
        <f>TITRES_STAT!D590</f>
        <v>4.3209</v>
      </c>
      <c r="D587" s="6">
        <f>TITRES_STAT!E590</f>
        <v>0</v>
      </c>
      <c r="E587" s="2">
        <f t="shared" si="36"/>
        <v>-41596</v>
      </c>
      <c r="F587" s="6" t="str">
        <f t="shared" si="39"/>
        <v>NEUTRAL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42859</v>
      </c>
      <c r="B588" s="6">
        <f>TITRES_STAT!C591</f>
        <v>8.4</v>
      </c>
      <c r="C588" s="6">
        <f>TITRES_STAT!D591</f>
        <v>4.3209</v>
      </c>
      <c r="D588" s="6">
        <f>TITRES_STAT!E591</f>
        <v>0</v>
      </c>
      <c r="E588" s="2">
        <f t="shared" si="36"/>
        <v>-41596</v>
      </c>
      <c r="F588" s="6" t="str">
        <f t="shared" si="39"/>
        <v>NEUTRAL</v>
      </c>
      <c r="G588" s="6" t="str">
        <f t="shared" si="38"/>
        <v>NEUTRAL</v>
      </c>
      <c r="H588" s="6" t="str">
        <f t="shared" si="37"/>
        <v>NEUTRAL</v>
      </c>
    </row>
    <row r="589" spans="1:8" ht="13.5" x14ac:dyDescent="0.25">
      <c r="A589" s="3">
        <f>TITRES_STAT!B592</f>
        <v>42860</v>
      </c>
      <c r="B589" s="6">
        <f>TITRES_STAT!C592</f>
        <v>8.4</v>
      </c>
      <c r="C589" s="6">
        <f>TITRES_STAT!D592</f>
        <v>4.3209</v>
      </c>
      <c r="D589" s="6">
        <f>TITRES_STAT!E592</f>
        <v>0</v>
      </c>
      <c r="E589" s="2">
        <f t="shared" si="36"/>
        <v>-41596</v>
      </c>
      <c r="F589" s="6" t="str">
        <f t="shared" si="39"/>
        <v>NEUTRAL</v>
      </c>
      <c r="G589" s="6" t="str">
        <f t="shared" si="38"/>
        <v>NEUTRAL</v>
      </c>
      <c r="H589" s="6" t="str">
        <f t="shared" si="37"/>
        <v>NEUTRAL</v>
      </c>
    </row>
    <row r="590" spans="1:8" ht="13.5" x14ac:dyDescent="0.25">
      <c r="A590" s="3">
        <f>TITRES_STAT!B593</f>
        <v>42863</v>
      </c>
      <c r="B590" s="6">
        <f>TITRES_STAT!C593</f>
        <v>8.4</v>
      </c>
      <c r="C590" s="6">
        <f>TITRES_STAT!D593</f>
        <v>4.3209</v>
      </c>
      <c r="D590" s="6">
        <f>TITRES_STAT!E593</f>
        <v>0</v>
      </c>
      <c r="E590" s="2">
        <f t="shared" si="36"/>
        <v>-41596</v>
      </c>
      <c r="F590" s="6" t="str">
        <f t="shared" si="39"/>
        <v>NEUTRAL</v>
      </c>
      <c r="G590" s="6" t="str">
        <f t="shared" si="38"/>
        <v>NEUTRAL</v>
      </c>
      <c r="H590" s="6" t="str">
        <f t="shared" si="37"/>
        <v>NEUTRAL</v>
      </c>
    </row>
    <row r="591" spans="1:8" ht="13.5" x14ac:dyDescent="0.25">
      <c r="A591" s="3">
        <f>TITRES_STAT!B594</f>
        <v>42864</v>
      </c>
      <c r="B591" s="6">
        <f>TITRES_STAT!C594</f>
        <v>8.4</v>
      </c>
      <c r="C591" s="6">
        <f>TITRES_STAT!D594</f>
        <v>4.3209</v>
      </c>
      <c r="D591" s="6">
        <f>TITRES_STAT!E594</f>
        <v>0</v>
      </c>
      <c r="E591" s="2">
        <f t="shared" si="36"/>
        <v>-41596</v>
      </c>
      <c r="F591" s="6" t="str">
        <f t="shared" si="39"/>
        <v>NEUTRAL</v>
      </c>
      <c r="G591" s="6" t="str">
        <f t="shared" si="38"/>
        <v>NEUTRAL</v>
      </c>
      <c r="H591" s="6" t="str">
        <f t="shared" si="37"/>
        <v>NEUTRAL</v>
      </c>
    </row>
    <row r="592" spans="1:8" ht="13.5" x14ac:dyDescent="0.25">
      <c r="A592" s="3">
        <f>TITRES_STAT!B595</f>
        <v>42865</v>
      </c>
      <c r="B592" s="6">
        <f>TITRES_STAT!C595</f>
        <v>8.4</v>
      </c>
      <c r="C592" s="6">
        <f>TITRES_STAT!D595</f>
        <v>4.3209</v>
      </c>
      <c r="D592" s="6">
        <f>TITRES_STAT!E595</f>
        <v>0</v>
      </c>
      <c r="E592" s="2">
        <f t="shared" si="36"/>
        <v>-41596</v>
      </c>
      <c r="F592" s="6" t="str">
        <f t="shared" si="39"/>
        <v>NEUTRAL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42866</v>
      </c>
      <c r="B593" s="6">
        <f>TITRES_STAT!C596</f>
        <v>8.4</v>
      </c>
      <c r="C593" s="6">
        <f>TITRES_STAT!D596</f>
        <v>4.3209</v>
      </c>
      <c r="D593" s="6">
        <f>TITRES_STAT!E596</f>
        <v>422</v>
      </c>
      <c r="E593" s="2">
        <f t="shared" si="36"/>
        <v>-41596</v>
      </c>
      <c r="F593" s="6" t="str">
        <f t="shared" si="39"/>
        <v>NEUTRAL</v>
      </c>
      <c r="G593" s="6" t="str">
        <f t="shared" si="38"/>
        <v>NEUTRAL</v>
      </c>
      <c r="H593" s="6" t="str">
        <f t="shared" si="37"/>
        <v>NEUTRAL</v>
      </c>
    </row>
    <row r="594" spans="1:8" ht="13.5" x14ac:dyDescent="0.25">
      <c r="A594" s="3">
        <f>TITRES_STAT!B597</f>
        <v>42867</v>
      </c>
      <c r="B594" s="6">
        <f>TITRES_STAT!C597</f>
        <v>8.4</v>
      </c>
      <c r="C594" s="6">
        <f>TITRES_STAT!D597</f>
        <v>4.3209</v>
      </c>
      <c r="D594" s="6">
        <f>TITRES_STAT!E597</f>
        <v>0</v>
      </c>
      <c r="E594" s="2">
        <f t="shared" si="36"/>
        <v>-41596</v>
      </c>
      <c r="F594" s="6" t="str">
        <f t="shared" si="39"/>
        <v>NEUTRAL</v>
      </c>
      <c r="G594" s="6" t="str">
        <f t="shared" si="38"/>
        <v>NEUTRAL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8.4</v>
      </c>
      <c r="C595" s="6">
        <f>TITRES_STAT!D598</f>
        <v>4.3209</v>
      </c>
      <c r="D595" s="6">
        <f>TITRES_STAT!E598</f>
        <v>0</v>
      </c>
      <c r="E595" s="2">
        <f t="shared" si="36"/>
        <v>-41596</v>
      </c>
      <c r="F595" s="6" t="str">
        <f t="shared" si="39"/>
        <v>NEUTRAL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42871</v>
      </c>
      <c r="B596" s="6">
        <f>TITRES_STAT!C599</f>
        <v>8.3000000000000007</v>
      </c>
      <c r="C596" s="6">
        <f>TITRES_STAT!D599</f>
        <v>4.2694000000000001</v>
      </c>
      <c r="D596" s="6">
        <f>TITRES_STAT!E599</f>
        <v>7</v>
      </c>
      <c r="E596" s="2">
        <f t="shared" si="36"/>
        <v>-41603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8.3000000000000007</v>
      </c>
      <c r="C597" s="6">
        <f>TITRES_STAT!D600</f>
        <v>4.2694000000000001</v>
      </c>
      <c r="D597" s="6">
        <f>TITRES_STAT!E600</f>
        <v>0</v>
      </c>
      <c r="E597" s="2">
        <f t="shared" si="36"/>
        <v>-41603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8.4</v>
      </c>
      <c r="C598" s="6">
        <f>TITRES_STAT!D601</f>
        <v>4.3209</v>
      </c>
      <c r="D598" s="6">
        <f>TITRES_STAT!E601</f>
        <v>570</v>
      </c>
      <c r="E598" s="2">
        <f t="shared" si="36"/>
        <v>-41033</v>
      </c>
      <c r="F598" s="6" t="str">
        <f t="shared" si="39"/>
        <v>BULLISH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8.4</v>
      </c>
      <c r="C599" s="6">
        <f>TITRES_STAT!D602</f>
        <v>4.3209</v>
      </c>
      <c r="D599" s="6">
        <f>TITRES_STAT!E602</f>
        <v>0</v>
      </c>
      <c r="E599" s="2">
        <f t="shared" si="36"/>
        <v>-41033</v>
      </c>
      <c r="F599" s="6" t="str">
        <f t="shared" si="39"/>
        <v>BULLISH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8.4</v>
      </c>
      <c r="C600" s="6">
        <f>TITRES_STAT!D603</f>
        <v>4.3209</v>
      </c>
      <c r="D600" s="6">
        <f>TITRES_STAT!E603</f>
        <v>0</v>
      </c>
      <c r="E600" s="2">
        <f t="shared" si="36"/>
        <v>-41033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NEUTRAL</v>
      </c>
    </row>
    <row r="601" spans="1:8" ht="13.5" x14ac:dyDescent="0.25">
      <c r="A601" s="3">
        <f>TITRES_STAT!B604</f>
        <v>42878</v>
      </c>
      <c r="B601" s="6">
        <f>TITRES_STAT!C604</f>
        <v>8.4</v>
      </c>
      <c r="C601" s="6">
        <f>TITRES_STAT!D604</f>
        <v>4.3209</v>
      </c>
      <c r="D601" s="6">
        <f>TITRES_STAT!E604</f>
        <v>0</v>
      </c>
      <c r="E601" s="2">
        <f t="shared" si="36"/>
        <v>-41033</v>
      </c>
      <c r="F601" s="6" t="str">
        <f t="shared" si="39"/>
        <v>BULLISH</v>
      </c>
      <c r="G601" s="6" t="str">
        <f t="shared" si="38"/>
        <v>NEUTRAL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8.4</v>
      </c>
      <c r="C602" s="6">
        <f>TITRES_STAT!D605</f>
        <v>4.3209</v>
      </c>
      <c r="D602" s="6">
        <f>TITRES_STAT!E605</f>
        <v>0</v>
      </c>
      <c r="E602" s="2">
        <f t="shared" si="36"/>
        <v>-41033</v>
      </c>
      <c r="F602" s="6" t="str">
        <f t="shared" si="39"/>
        <v>BULLISH</v>
      </c>
      <c r="G602" s="6" t="str">
        <f t="shared" si="38"/>
        <v>NEUTRAL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8.1999999999999993</v>
      </c>
      <c r="C603" s="6">
        <f>TITRES_STAT!D606</f>
        <v>4.218</v>
      </c>
      <c r="D603" s="6">
        <f>TITRES_STAT!E606</f>
        <v>20</v>
      </c>
      <c r="E603" s="2">
        <f t="shared" si="36"/>
        <v>-41053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8.4</v>
      </c>
      <c r="C604" s="6">
        <f>TITRES_STAT!D607</f>
        <v>4.3209</v>
      </c>
      <c r="D604" s="6">
        <f>TITRES_STAT!E607</f>
        <v>360</v>
      </c>
      <c r="E604" s="2">
        <f t="shared" si="36"/>
        <v>-40693</v>
      </c>
      <c r="F604" s="6" t="str">
        <f t="shared" si="39"/>
        <v>BULLISH</v>
      </c>
      <c r="G604" s="6" t="str">
        <f t="shared" si="38"/>
        <v>NEUTRAL</v>
      </c>
      <c r="H604" s="6" t="str">
        <f t="shared" si="37"/>
        <v>NEUTRAL</v>
      </c>
    </row>
    <row r="605" spans="1:8" ht="13.5" x14ac:dyDescent="0.25">
      <c r="A605" s="3">
        <f>TITRES_STAT!B608</f>
        <v>42884</v>
      </c>
      <c r="B605" s="6">
        <f>TITRES_STAT!C608</f>
        <v>8.4</v>
      </c>
      <c r="C605" s="6">
        <f>TITRES_STAT!D608</f>
        <v>4.3209</v>
      </c>
      <c r="D605" s="6">
        <f>TITRES_STAT!E608</f>
        <v>0</v>
      </c>
      <c r="E605" s="2">
        <f t="shared" si="36"/>
        <v>-40693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NEUTRAL</v>
      </c>
    </row>
    <row r="606" spans="1:8" ht="13.5" x14ac:dyDescent="0.25">
      <c r="A606" s="3">
        <f>TITRES_STAT!B609</f>
        <v>42885</v>
      </c>
      <c r="B606" s="6">
        <f>TITRES_STAT!C609</f>
        <v>8.4</v>
      </c>
      <c r="C606" s="6">
        <f>TITRES_STAT!D609</f>
        <v>4.3209</v>
      </c>
      <c r="D606" s="6">
        <f>TITRES_STAT!E609</f>
        <v>0</v>
      </c>
      <c r="E606" s="2">
        <f t="shared" si="36"/>
        <v>-40693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NEUTRAL</v>
      </c>
    </row>
    <row r="607" spans="1:8" ht="13.5" x14ac:dyDescent="0.25">
      <c r="A607" s="3">
        <f>TITRES_STAT!B610</f>
        <v>42886</v>
      </c>
      <c r="B607" s="6">
        <f>TITRES_STAT!C610</f>
        <v>8.4</v>
      </c>
      <c r="C607" s="6">
        <f>TITRES_STAT!D610</f>
        <v>4.3209</v>
      </c>
      <c r="D607" s="6">
        <f>TITRES_STAT!E610</f>
        <v>0</v>
      </c>
      <c r="E607" s="2">
        <f t="shared" si="36"/>
        <v>-40693</v>
      </c>
      <c r="F607" s="6" t="str">
        <f t="shared" si="39"/>
        <v>BULLISH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42887</v>
      </c>
      <c r="B608" s="6">
        <f>TITRES_STAT!C611</f>
        <v>8.4</v>
      </c>
      <c r="C608" s="6">
        <f>TITRES_STAT!D611</f>
        <v>4.3209</v>
      </c>
      <c r="D608" s="6">
        <f>TITRES_STAT!E611</f>
        <v>0</v>
      </c>
      <c r="E608" s="2">
        <f t="shared" si="36"/>
        <v>-40693</v>
      </c>
      <c r="F608" s="6" t="str">
        <f t="shared" si="39"/>
        <v>BULLISH</v>
      </c>
      <c r="G608" s="6" t="str">
        <f t="shared" si="38"/>
        <v>NEUTRAL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8.4</v>
      </c>
      <c r="C609" s="6">
        <f>TITRES_STAT!D612</f>
        <v>4.3209</v>
      </c>
      <c r="D609" s="6">
        <f>TITRES_STAT!E612</f>
        <v>0</v>
      </c>
      <c r="E609" s="2">
        <f t="shared" si="36"/>
        <v>-40693</v>
      </c>
      <c r="F609" s="6" t="str">
        <f t="shared" si="39"/>
        <v>NEUTRAL</v>
      </c>
      <c r="G609" s="6" t="str">
        <f t="shared" si="38"/>
        <v>NEUTRAL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8.4</v>
      </c>
      <c r="C610" s="6">
        <f>TITRES_STAT!D613</f>
        <v>4.3209</v>
      </c>
      <c r="D610" s="6">
        <f>TITRES_STAT!E613</f>
        <v>0</v>
      </c>
      <c r="E610" s="2">
        <f t="shared" si="36"/>
        <v>-40693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8.4</v>
      </c>
      <c r="C611" s="6">
        <f>TITRES_STAT!D614</f>
        <v>4.3209</v>
      </c>
      <c r="D611" s="6">
        <f>TITRES_STAT!E614</f>
        <v>0</v>
      </c>
      <c r="E611" s="2">
        <f t="shared" si="36"/>
        <v>-40693</v>
      </c>
      <c r="F611" s="6" t="str">
        <f t="shared" si="39"/>
        <v>NEUTRAL</v>
      </c>
      <c r="G611" s="6" t="str">
        <f t="shared" si="38"/>
        <v>NEUTRAL</v>
      </c>
      <c r="H611" s="6" t="str">
        <f t="shared" si="37"/>
        <v>NEUTRAL</v>
      </c>
    </row>
    <row r="612" spans="1:8" ht="13.5" x14ac:dyDescent="0.25">
      <c r="A612" s="3">
        <f>TITRES_STAT!B615</f>
        <v>42893</v>
      </c>
      <c r="B612" s="6">
        <f>TITRES_STAT!C615</f>
        <v>8.6</v>
      </c>
      <c r="C612" s="6">
        <f>TITRES_STAT!D615</f>
        <v>4.4237000000000002</v>
      </c>
      <c r="D612" s="6">
        <f>TITRES_STAT!E615</f>
        <v>200</v>
      </c>
      <c r="E612" s="2">
        <f t="shared" si="36"/>
        <v>-40493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8.6</v>
      </c>
      <c r="C613" s="6">
        <f>TITRES_STAT!D616</f>
        <v>4.4237000000000002</v>
      </c>
      <c r="D613" s="6">
        <f>TITRES_STAT!E616</f>
        <v>0</v>
      </c>
      <c r="E613" s="2">
        <f t="shared" si="36"/>
        <v>-40493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8.6</v>
      </c>
      <c r="C614" s="6">
        <f>TITRES_STAT!D617</f>
        <v>4.4237000000000002</v>
      </c>
      <c r="D614" s="6">
        <f>TITRES_STAT!E617</f>
        <v>0</v>
      </c>
      <c r="E614" s="2">
        <f t="shared" si="36"/>
        <v>-40493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9</v>
      </c>
      <c r="C615" s="6">
        <f>TITRES_STAT!D618</f>
        <v>4.6295000000000002</v>
      </c>
      <c r="D615" s="6">
        <f>TITRES_STAT!E618</f>
        <v>50</v>
      </c>
      <c r="E615" s="2">
        <f t="shared" si="36"/>
        <v>-40443</v>
      </c>
      <c r="F615" s="6" t="str">
        <f t="shared" si="39"/>
        <v>BULLISH</v>
      </c>
      <c r="G615" s="6" t="str">
        <f t="shared" si="38"/>
        <v>NEUTRAL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9</v>
      </c>
      <c r="C616" s="6">
        <f>TITRES_STAT!D619</f>
        <v>4.6295000000000002</v>
      </c>
      <c r="D616" s="6">
        <f>TITRES_STAT!E619</f>
        <v>0</v>
      </c>
      <c r="E616" s="2">
        <f t="shared" si="36"/>
        <v>-40443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9</v>
      </c>
      <c r="C617" s="6">
        <f>TITRES_STAT!D620</f>
        <v>4.6295000000000002</v>
      </c>
      <c r="D617" s="6">
        <f>TITRES_STAT!E620</f>
        <v>0</v>
      </c>
      <c r="E617" s="2">
        <f t="shared" si="36"/>
        <v>-40443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9</v>
      </c>
      <c r="C618" s="6">
        <f>TITRES_STAT!D621</f>
        <v>4.6295000000000002</v>
      </c>
      <c r="D618" s="6">
        <f>TITRES_STAT!E621</f>
        <v>0</v>
      </c>
      <c r="E618" s="2">
        <f t="shared" si="36"/>
        <v>-40443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9</v>
      </c>
      <c r="C619" s="6">
        <f>TITRES_STAT!D622</f>
        <v>4.6295000000000002</v>
      </c>
      <c r="D619" s="6">
        <f>TITRES_STAT!E622</f>
        <v>0</v>
      </c>
      <c r="E619" s="2">
        <f t="shared" si="36"/>
        <v>-40443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CONFIRMED BULLISH</v>
      </c>
    </row>
    <row r="620" spans="1:8" ht="13.5" x14ac:dyDescent="0.25">
      <c r="A620" s="3">
        <f>TITRES_STAT!B623</f>
        <v>42905</v>
      </c>
      <c r="B620" s="6">
        <f>TITRES_STAT!C623</f>
        <v>9</v>
      </c>
      <c r="C620" s="6">
        <f>TITRES_STAT!D623</f>
        <v>4.6295000000000002</v>
      </c>
      <c r="D620" s="6">
        <f>TITRES_STAT!E623</f>
        <v>0</v>
      </c>
      <c r="E620" s="2">
        <f t="shared" si="36"/>
        <v>-40443</v>
      </c>
      <c r="F620" s="6" t="str">
        <f t="shared" si="39"/>
        <v>NEUTRAL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9</v>
      </c>
      <c r="C621" s="6">
        <f>TITRES_STAT!D624</f>
        <v>4.6295000000000002</v>
      </c>
      <c r="D621" s="6">
        <f>TITRES_STAT!E624</f>
        <v>0</v>
      </c>
      <c r="E621" s="2">
        <f t="shared" si="36"/>
        <v>-40443</v>
      </c>
      <c r="F621" s="6" t="str">
        <f t="shared" si="39"/>
        <v>NEUTRAL</v>
      </c>
      <c r="G621" s="6" t="str">
        <f t="shared" si="38"/>
        <v>NEUTRAL</v>
      </c>
      <c r="H621" s="6" t="str">
        <f t="shared" si="37"/>
        <v>NEUTRAL</v>
      </c>
    </row>
    <row r="622" spans="1:8" ht="13.5" x14ac:dyDescent="0.25">
      <c r="A622" s="3">
        <f>TITRES_STAT!B625</f>
        <v>42907</v>
      </c>
      <c r="B622" s="6">
        <f>TITRES_STAT!C625</f>
        <v>8.99</v>
      </c>
      <c r="C622" s="6">
        <f>TITRES_STAT!D625</f>
        <v>4.6243999999999996</v>
      </c>
      <c r="D622" s="6">
        <f>TITRES_STAT!E625</f>
        <v>1</v>
      </c>
      <c r="E622" s="2">
        <f t="shared" si="36"/>
        <v>-40444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8.99</v>
      </c>
      <c r="C623" s="6">
        <f>TITRES_STAT!D626</f>
        <v>4.6243999999999996</v>
      </c>
      <c r="D623" s="6">
        <f>TITRES_STAT!E626</f>
        <v>0</v>
      </c>
      <c r="E623" s="2">
        <f t="shared" si="36"/>
        <v>-40444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8.49</v>
      </c>
      <c r="C624" s="6">
        <f>TITRES_STAT!D627</f>
        <v>4.6247999999999996</v>
      </c>
      <c r="D624" s="6">
        <f>TITRES_STAT!E627</f>
        <v>0</v>
      </c>
      <c r="E624" s="2">
        <f t="shared" si="36"/>
        <v>-40444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8.49</v>
      </c>
      <c r="C625" s="6">
        <f>TITRES_STAT!D628</f>
        <v>4.6247999999999996</v>
      </c>
      <c r="D625" s="6">
        <f>TITRES_STAT!E628</f>
        <v>0</v>
      </c>
      <c r="E625" s="2">
        <f t="shared" si="36"/>
        <v>-40444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8.49</v>
      </c>
      <c r="C626" s="6">
        <f>TITRES_STAT!D629</f>
        <v>4.6247999999999996</v>
      </c>
      <c r="D626" s="6">
        <f>TITRES_STAT!E629</f>
        <v>0</v>
      </c>
      <c r="E626" s="2">
        <f t="shared" si="36"/>
        <v>-40444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8.49</v>
      </c>
      <c r="C627" s="6">
        <f>TITRES_STAT!D630</f>
        <v>4.6247999999999996</v>
      </c>
      <c r="D627" s="6">
        <f>TITRES_STAT!E630</f>
        <v>0</v>
      </c>
      <c r="E627" s="2">
        <f t="shared" si="36"/>
        <v>-40444</v>
      </c>
      <c r="F627" s="6" t="str">
        <f t="shared" si="39"/>
        <v>NEUTRAL</v>
      </c>
      <c r="G627" s="6" t="str">
        <f t="shared" si="38"/>
        <v>NEUTRAL</v>
      </c>
      <c r="H627" s="6" t="str">
        <f t="shared" si="37"/>
        <v>NEUTRAL</v>
      </c>
    </row>
    <row r="628" spans="1:8" ht="13.5" x14ac:dyDescent="0.25">
      <c r="A628" s="3">
        <f>TITRES_STAT!B631</f>
        <v>42919</v>
      </c>
      <c r="B628" s="6">
        <f>TITRES_STAT!C631</f>
        <v>8.49</v>
      </c>
      <c r="C628" s="6">
        <f>TITRES_STAT!D631</f>
        <v>4.6247999999999996</v>
      </c>
      <c r="D628" s="6">
        <f>TITRES_STAT!E631</f>
        <v>0</v>
      </c>
      <c r="E628" s="2">
        <f t="shared" si="36"/>
        <v>-40444</v>
      </c>
      <c r="F628" s="6" t="str">
        <f t="shared" si="39"/>
        <v>NEUTRAL</v>
      </c>
      <c r="G628" s="6" t="str">
        <f t="shared" si="38"/>
        <v>NEUTRAL</v>
      </c>
      <c r="H628" s="6" t="str">
        <f t="shared" si="37"/>
        <v>NEUTRAL</v>
      </c>
    </row>
    <row r="629" spans="1:8" ht="13.5" x14ac:dyDescent="0.25">
      <c r="A629" s="3">
        <f>TITRES_STAT!B632</f>
        <v>42920</v>
      </c>
      <c r="B629" s="6">
        <f>TITRES_STAT!C632</f>
        <v>8.49</v>
      </c>
      <c r="C629" s="6">
        <f>TITRES_STAT!D632</f>
        <v>4.6247999999999996</v>
      </c>
      <c r="D629" s="6">
        <f>TITRES_STAT!E632</f>
        <v>0</v>
      </c>
      <c r="E629" s="2">
        <f t="shared" si="36"/>
        <v>-40444</v>
      </c>
      <c r="F629" s="6" t="str">
        <f t="shared" si="39"/>
        <v>NEUTRAL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42921</v>
      </c>
      <c r="B630" s="6">
        <f>TITRES_STAT!C633</f>
        <v>8.49</v>
      </c>
      <c r="C630" s="6">
        <f>TITRES_STAT!D633</f>
        <v>4.6247999999999996</v>
      </c>
      <c r="D630" s="6">
        <f>TITRES_STAT!E633</f>
        <v>0</v>
      </c>
      <c r="E630" s="2">
        <f t="shared" si="36"/>
        <v>-40444</v>
      </c>
      <c r="F630" s="6" t="str">
        <f t="shared" si="39"/>
        <v>NEUTRAL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42922</v>
      </c>
      <c r="B631" s="6">
        <f>TITRES_STAT!C634</f>
        <v>8.49</v>
      </c>
      <c r="C631" s="6">
        <f>TITRES_STAT!D634</f>
        <v>4.6247999999999996</v>
      </c>
      <c r="D631" s="6">
        <f>TITRES_STAT!E634</f>
        <v>0</v>
      </c>
      <c r="E631" s="2">
        <f t="shared" si="36"/>
        <v>-40444</v>
      </c>
      <c r="F631" s="6" t="str">
        <f t="shared" si="39"/>
        <v>NEUTRAL</v>
      </c>
      <c r="G631" s="6" t="str">
        <f t="shared" si="38"/>
        <v>NEUTRAL</v>
      </c>
      <c r="H631" s="6" t="str">
        <f t="shared" si="37"/>
        <v>NEUTRAL</v>
      </c>
    </row>
    <row r="632" spans="1:8" ht="13.5" x14ac:dyDescent="0.25">
      <c r="A632" s="3">
        <f>TITRES_STAT!B635</f>
        <v>42923</v>
      </c>
      <c r="B632" s="6">
        <f>TITRES_STAT!C635</f>
        <v>8.1999999999999993</v>
      </c>
      <c r="C632" s="6">
        <f>TITRES_STAT!D635</f>
        <v>4.4668000000000001</v>
      </c>
      <c r="D632" s="6">
        <f>TITRES_STAT!E635</f>
        <v>1</v>
      </c>
      <c r="E632" s="2">
        <f t="shared" si="36"/>
        <v>-40445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8.1999999999999993</v>
      </c>
      <c r="C633" s="6">
        <f>TITRES_STAT!D636</f>
        <v>4.4668000000000001</v>
      </c>
      <c r="D633" s="6">
        <f>TITRES_STAT!E636</f>
        <v>0</v>
      </c>
      <c r="E633" s="2">
        <f t="shared" si="36"/>
        <v>-40445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8.1999999999999993</v>
      </c>
      <c r="C634" s="6">
        <f>TITRES_STAT!D637</f>
        <v>4.4668000000000001</v>
      </c>
      <c r="D634" s="6">
        <f>TITRES_STAT!E637</f>
        <v>0</v>
      </c>
      <c r="E634" s="2">
        <f t="shared" si="36"/>
        <v>-40445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8.1999999999999993</v>
      </c>
      <c r="C635" s="6">
        <f>TITRES_STAT!D638</f>
        <v>4.4668000000000001</v>
      </c>
      <c r="D635" s="6">
        <f>TITRES_STAT!E638</f>
        <v>0</v>
      </c>
      <c r="E635" s="2">
        <f t="shared" si="36"/>
        <v>-40445</v>
      </c>
      <c r="F635" s="6" t="str">
        <f t="shared" si="39"/>
        <v>BEARISH</v>
      </c>
      <c r="G635" s="6" t="str">
        <f t="shared" si="38"/>
        <v>NEUTRAL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8.1999999999999993</v>
      </c>
      <c r="C636" s="6">
        <f>TITRES_STAT!D639</f>
        <v>4.4668000000000001</v>
      </c>
      <c r="D636" s="6">
        <f>TITRES_STAT!E639</f>
        <v>0</v>
      </c>
      <c r="E636" s="2">
        <f t="shared" si="36"/>
        <v>-40445</v>
      </c>
      <c r="F636" s="6" t="str">
        <f t="shared" si="39"/>
        <v>BEARISH</v>
      </c>
      <c r="G636" s="6" t="str">
        <f t="shared" si="38"/>
        <v>NEUTRAL</v>
      </c>
      <c r="H636" s="6" t="str">
        <f t="shared" si="37"/>
        <v>CONFIRMED BEARISH</v>
      </c>
    </row>
    <row r="637" spans="1:8" ht="13.5" x14ac:dyDescent="0.25">
      <c r="A637" s="3">
        <f>TITRES_STAT!B640</f>
        <v>42930</v>
      </c>
      <c r="B637" s="6">
        <f>TITRES_STAT!C640</f>
        <v>8.1999999999999993</v>
      </c>
      <c r="C637" s="6">
        <f>TITRES_STAT!D640</f>
        <v>4.4668000000000001</v>
      </c>
      <c r="D637" s="6">
        <f>TITRES_STAT!E640</f>
        <v>0</v>
      </c>
      <c r="E637" s="2">
        <f t="shared" si="36"/>
        <v>-40445</v>
      </c>
      <c r="F637" s="6" t="str">
        <f t="shared" si="39"/>
        <v>NEUTRAL</v>
      </c>
      <c r="G637" s="6" t="str">
        <f t="shared" si="38"/>
        <v>NEUTRAL</v>
      </c>
      <c r="H637" s="6" t="str">
        <f t="shared" si="37"/>
        <v>NEUTRAL</v>
      </c>
    </row>
    <row r="638" spans="1:8" ht="13.5" x14ac:dyDescent="0.25">
      <c r="A638" s="3">
        <f>TITRES_STAT!B641</f>
        <v>42933</v>
      </c>
      <c r="B638" s="6">
        <f>TITRES_STAT!C641</f>
        <v>7.84</v>
      </c>
      <c r="C638" s="6">
        <f>TITRES_STAT!D641</f>
        <v>4.2706999999999997</v>
      </c>
      <c r="D638" s="6">
        <f>TITRES_STAT!E641</f>
        <v>0</v>
      </c>
      <c r="E638" s="2">
        <f t="shared" si="36"/>
        <v>-40445</v>
      </c>
      <c r="F638" s="6" t="str">
        <f t="shared" si="39"/>
        <v>NEUTRAL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7.84</v>
      </c>
      <c r="C639" s="6">
        <f>TITRES_STAT!D642</f>
        <v>4.2706999999999997</v>
      </c>
      <c r="D639" s="6">
        <f>TITRES_STAT!E642</f>
        <v>0</v>
      </c>
      <c r="E639" s="2">
        <f t="shared" si="36"/>
        <v>-40445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7.84</v>
      </c>
      <c r="C640" s="6">
        <f>TITRES_STAT!D643</f>
        <v>4.2706999999999997</v>
      </c>
      <c r="D640" s="6">
        <f>TITRES_STAT!E643</f>
        <v>0</v>
      </c>
      <c r="E640" s="2">
        <f t="shared" si="36"/>
        <v>-40445</v>
      </c>
      <c r="F640" s="6" t="str">
        <f t="shared" si="39"/>
        <v>NEUTRAL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7.84</v>
      </c>
      <c r="C641" s="6">
        <f>TITRES_STAT!D644</f>
        <v>4.2706999999999997</v>
      </c>
      <c r="D641" s="6">
        <f>TITRES_STAT!E644</f>
        <v>0</v>
      </c>
      <c r="E641" s="2">
        <f t="shared" si="36"/>
        <v>-40445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8.19</v>
      </c>
      <c r="C642" s="6">
        <f>TITRES_STAT!D645</f>
        <v>4.4612999999999996</v>
      </c>
      <c r="D642" s="6">
        <f>TITRES_STAT!E645</f>
        <v>0</v>
      </c>
      <c r="E642" s="2">
        <f t="shared" si="36"/>
        <v>-40445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8.19</v>
      </c>
      <c r="C643" s="6">
        <f>TITRES_STAT!D646</f>
        <v>4.4612999999999996</v>
      </c>
      <c r="D643" s="6">
        <f>TITRES_STAT!E646</f>
        <v>0</v>
      </c>
      <c r="E643" s="2">
        <f t="shared" si="36"/>
        <v>-40445</v>
      </c>
      <c r="F643" s="6" t="str">
        <f t="shared" si="39"/>
        <v>NEUTRAL</v>
      </c>
      <c r="G643" s="6" t="str">
        <f t="shared" si="38"/>
        <v>NEUTRAL</v>
      </c>
      <c r="H643" s="6" t="str">
        <f t="shared" si="37"/>
        <v>NEUTRAL</v>
      </c>
    </row>
    <row r="644" spans="1:8" ht="13.5" x14ac:dyDescent="0.25">
      <c r="A644" s="3">
        <f>TITRES_STAT!B647</f>
        <v>42942</v>
      </c>
      <c r="B644" s="6">
        <f>TITRES_STAT!C647</f>
        <v>8.19</v>
      </c>
      <c r="C644" s="6">
        <f>TITRES_STAT!D647</f>
        <v>4.4612999999999996</v>
      </c>
      <c r="D644" s="6">
        <f>TITRES_STAT!E647</f>
        <v>0</v>
      </c>
      <c r="E644" s="2">
        <f t="shared" ref="E644:E707" si="40">IF(B644&gt;B643, E643+D644, IF(B644&lt;B643, E643-D644, E643))</f>
        <v>-40445</v>
      </c>
      <c r="F644" s="6" t="str">
        <f t="shared" si="39"/>
        <v>NEUTRAL</v>
      </c>
      <c r="G644" s="6" t="str">
        <f t="shared" si="38"/>
        <v>NEUTRAL</v>
      </c>
      <c r="H644" s="6" t="str">
        <f t="shared" si="37"/>
        <v>NEUTRAL</v>
      </c>
    </row>
    <row r="645" spans="1:8" ht="13.5" x14ac:dyDescent="0.25">
      <c r="A645" s="3">
        <f>TITRES_STAT!B648</f>
        <v>42943</v>
      </c>
      <c r="B645" s="6">
        <f>TITRES_STAT!C648</f>
        <v>8.19</v>
      </c>
      <c r="C645" s="6">
        <f>TITRES_STAT!D648</f>
        <v>4.4612999999999996</v>
      </c>
      <c r="D645" s="6">
        <f>TITRES_STAT!E648</f>
        <v>0</v>
      </c>
      <c r="E645" s="2">
        <f t="shared" si="40"/>
        <v>-40445</v>
      </c>
      <c r="F645" s="6" t="str">
        <f t="shared" si="39"/>
        <v>NEUTRAL</v>
      </c>
      <c r="G645" s="6" t="str">
        <f t="shared" si="38"/>
        <v>NEUTRAL</v>
      </c>
      <c r="H645" s="6" t="str">
        <f t="shared" si="37"/>
        <v>NEUTRAL</v>
      </c>
    </row>
    <row r="646" spans="1:8" ht="13.5" x14ac:dyDescent="0.25">
      <c r="A646" s="3">
        <f>TITRES_STAT!B649</f>
        <v>42944</v>
      </c>
      <c r="B646" s="6">
        <f>TITRES_STAT!C649</f>
        <v>8.19</v>
      </c>
      <c r="C646" s="6">
        <f>TITRES_STAT!D649</f>
        <v>4.4612999999999996</v>
      </c>
      <c r="D646" s="6">
        <f>TITRES_STAT!E649</f>
        <v>0</v>
      </c>
      <c r="E646" s="2">
        <f t="shared" si="40"/>
        <v>-40445</v>
      </c>
      <c r="F646" s="6" t="str">
        <f t="shared" si="39"/>
        <v>NEUTRAL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6">
        <f>TITRES_STAT!C650</f>
        <v>8.4</v>
      </c>
      <c r="C647" s="6">
        <f>TITRES_STAT!D650</f>
        <v>4.5757000000000003</v>
      </c>
      <c r="D647" s="6">
        <f>TITRES_STAT!E650</f>
        <v>300</v>
      </c>
      <c r="E647" s="2">
        <f t="shared" si="40"/>
        <v>-40145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8.4</v>
      </c>
      <c r="C648" s="6">
        <f>TITRES_STAT!D651</f>
        <v>4.5757000000000003</v>
      </c>
      <c r="D648" s="6">
        <f>TITRES_STAT!E651</f>
        <v>0</v>
      </c>
      <c r="E648" s="2">
        <f t="shared" si="40"/>
        <v>-40145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8.4</v>
      </c>
      <c r="C649" s="6">
        <f>TITRES_STAT!D652</f>
        <v>4.5757000000000003</v>
      </c>
      <c r="D649" s="6">
        <f>TITRES_STAT!E652</f>
        <v>0</v>
      </c>
      <c r="E649" s="2">
        <f t="shared" si="40"/>
        <v>-40145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8.4</v>
      </c>
      <c r="C650" s="6">
        <f>TITRES_STAT!D653</f>
        <v>4.5757000000000003</v>
      </c>
      <c r="D650" s="6">
        <f>TITRES_STAT!E653</f>
        <v>313</v>
      </c>
      <c r="E650" s="2">
        <f t="shared" si="40"/>
        <v>-40145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8.4</v>
      </c>
      <c r="C651" s="6">
        <f>TITRES_STAT!D654</f>
        <v>4.5757000000000003</v>
      </c>
      <c r="D651" s="6">
        <f>TITRES_STAT!E654</f>
        <v>0</v>
      </c>
      <c r="E651" s="2">
        <f t="shared" si="40"/>
        <v>-40145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8.4</v>
      </c>
      <c r="C652" s="6">
        <f>TITRES_STAT!D655</f>
        <v>4.5757000000000003</v>
      </c>
      <c r="D652" s="6">
        <f>TITRES_STAT!E655</f>
        <v>0</v>
      </c>
      <c r="E652" s="2">
        <f t="shared" si="40"/>
        <v>-40145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8.4</v>
      </c>
      <c r="C653" s="6">
        <f>TITRES_STAT!D656</f>
        <v>4.5757000000000003</v>
      </c>
      <c r="D653" s="6">
        <f>TITRES_STAT!E656</f>
        <v>0</v>
      </c>
      <c r="E653" s="2">
        <f t="shared" si="40"/>
        <v>-40145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8.4</v>
      </c>
      <c r="C654" s="6">
        <f>TITRES_STAT!D657</f>
        <v>4.5757000000000003</v>
      </c>
      <c r="D654" s="6">
        <f>TITRES_STAT!E657</f>
        <v>0</v>
      </c>
      <c r="E654" s="2">
        <f t="shared" si="40"/>
        <v>-40145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8.4</v>
      </c>
      <c r="C655" s="6">
        <f>TITRES_STAT!D658</f>
        <v>4.5757000000000003</v>
      </c>
      <c r="D655" s="6">
        <f>TITRES_STAT!E658</f>
        <v>0</v>
      </c>
      <c r="E655" s="2">
        <f t="shared" si="40"/>
        <v>-40145</v>
      </c>
      <c r="F655" s="6" t="str">
        <f t="shared" si="43"/>
        <v>NEUTRAL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42958</v>
      </c>
      <c r="B656" s="6">
        <f>TITRES_STAT!C659</f>
        <v>8.4</v>
      </c>
      <c r="C656" s="6">
        <f>TITRES_STAT!D659</f>
        <v>4.5757000000000003</v>
      </c>
      <c r="D656" s="6">
        <f>TITRES_STAT!E659</f>
        <v>0</v>
      </c>
      <c r="E656" s="2">
        <f t="shared" si="40"/>
        <v>-40145</v>
      </c>
      <c r="F656" s="6" t="str">
        <f t="shared" si="43"/>
        <v>NEUTRAL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42961</v>
      </c>
      <c r="B657" s="6">
        <f>TITRES_STAT!C660</f>
        <v>8.4</v>
      </c>
      <c r="C657" s="6">
        <f>TITRES_STAT!D660</f>
        <v>4.5757000000000003</v>
      </c>
      <c r="D657" s="6">
        <f>TITRES_STAT!E660</f>
        <v>0</v>
      </c>
      <c r="E657" s="2">
        <f t="shared" si="40"/>
        <v>-40145</v>
      </c>
      <c r="F657" s="6" t="str">
        <f t="shared" si="43"/>
        <v>NEUTRAL</v>
      </c>
      <c r="G657" s="6" t="str">
        <f t="shared" si="42"/>
        <v>NEUTRAL</v>
      </c>
      <c r="H657" s="6" t="str">
        <f t="shared" si="41"/>
        <v>NEUTRAL</v>
      </c>
    </row>
    <row r="658" spans="1:8" ht="13.5" x14ac:dyDescent="0.25">
      <c r="A658" s="3">
        <f>TITRES_STAT!B661</f>
        <v>42962</v>
      </c>
      <c r="B658" s="6">
        <f>TITRES_STAT!C661</f>
        <v>8.4</v>
      </c>
      <c r="C658" s="6">
        <f>TITRES_STAT!D661</f>
        <v>4.5757000000000003</v>
      </c>
      <c r="D658" s="6">
        <f>TITRES_STAT!E661</f>
        <v>0</v>
      </c>
      <c r="E658" s="2">
        <f t="shared" si="40"/>
        <v>-40145</v>
      </c>
      <c r="F658" s="6" t="str">
        <f t="shared" si="43"/>
        <v>NEUTRAL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42963</v>
      </c>
      <c r="B659" s="6">
        <f>TITRES_STAT!C662</f>
        <v>8.1999999999999993</v>
      </c>
      <c r="C659" s="6">
        <f>TITRES_STAT!D662</f>
        <v>4.4668000000000001</v>
      </c>
      <c r="D659" s="6">
        <f>TITRES_STAT!E662</f>
        <v>10</v>
      </c>
      <c r="E659" s="2">
        <f t="shared" si="40"/>
        <v>-40155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8.1</v>
      </c>
      <c r="C660" s="6">
        <f>TITRES_STAT!D663</f>
        <v>4.4123000000000001</v>
      </c>
      <c r="D660" s="6">
        <f>TITRES_STAT!E663</f>
        <v>1</v>
      </c>
      <c r="E660" s="2">
        <f t="shared" si="40"/>
        <v>-40156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8.1</v>
      </c>
      <c r="C661" s="6">
        <f>TITRES_STAT!D664</f>
        <v>4.4123000000000001</v>
      </c>
      <c r="D661" s="6">
        <f>TITRES_STAT!E664</f>
        <v>0</v>
      </c>
      <c r="E661" s="2">
        <f t="shared" si="40"/>
        <v>-40156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8.1</v>
      </c>
      <c r="C662" s="6">
        <f>TITRES_STAT!D665</f>
        <v>4.4123000000000001</v>
      </c>
      <c r="D662" s="6">
        <f>TITRES_STAT!E665</f>
        <v>0</v>
      </c>
      <c r="E662" s="2">
        <f t="shared" si="40"/>
        <v>-40156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8.1</v>
      </c>
      <c r="C663" s="6">
        <f>TITRES_STAT!D666</f>
        <v>4.4123000000000001</v>
      </c>
      <c r="D663" s="6">
        <f>TITRES_STAT!E666</f>
        <v>0</v>
      </c>
      <c r="E663" s="2">
        <f t="shared" si="40"/>
        <v>-40156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CONFIRMED BEARISH</v>
      </c>
    </row>
    <row r="664" spans="1:8" ht="13.5" x14ac:dyDescent="0.25">
      <c r="A664" s="3">
        <f>TITRES_STAT!B667</f>
        <v>42970</v>
      </c>
      <c r="B664" s="6">
        <f>TITRES_STAT!C667</f>
        <v>8.1</v>
      </c>
      <c r="C664" s="6">
        <f>TITRES_STAT!D667</f>
        <v>4.4123000000000001</v>
      </c>
      <c r="D664" s="6">
        <f>TITRES_STAT!E667</f>
        <v>0</v>
      </c>
      <c r="E664" s="2">
        <f t="shared" si="40"/>
        <v>-40156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8.1</v>
      </c>
      <c r="C665" s="6">
        <f>TITRES_STAT!D668</f>
        <v>4.4123000000000001</v>
      </c>
      <c r="D665" s="6">
        <f>TITRES_STAT!E668</f>
        <v>0</v>
      </c>
      <c r="E665" s="2">
        <f t="shared" si="40"/>
        <v>-40156</v>
      </c>
      <c r="F665" s="6" t="str">
        <f t="shared" si="43"/>
        <v>NEUTRAL</v>
      </c>
      <c r="G665" s="6" t="str">
        <f t="shared" si="42"/>
        <v>NEUTRAL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8.1</v>
      </c>
      <c r="C666" s="6">
        <f>TITRES_STAT!D669</f>
        <v>4.4123000000000001</v>
      </c>
      <c r="D666" s="6">
        <f>TITRES_STAT!E669</f>
        <v>0</v>
      </c>
      <c r="E666" s="2">
        <f t="shared" si="40"/>
        <v>-40156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8.1</v>
      </c>
      <c r="C667" s="6">
        <f>TITRES_STAT!D670</f>
        <v>4.4123000000000001</v>
      </c>
      <c r="D667" s="6">
        <f>TITRES_STAT!E670</f>
        <v>0</v>
      </c>
      <c r="E667" s="2">
        <f t="shared" si="40"/>
        <v>-40156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8.1</v>
      </c>
      <c r="C668" s="6">
        <f>TITRES_STAT!D671</f>
        <v>4.4123000000000001</v>
      </c>
      <c r="D668" s="6">
        <f>TITRES_STAT!E671</f>
        <v>0</v>
      </c>
      <c r="E668" s="2">
        <f t="shared" si="40"/>
        <v>-40156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8.1</v>
      </c>
      <c r="C669" s="6">
        <f>TITRES_STAT!D672</f>
        <v>4.4123000000000001</v>
      </c>
      <c r="D669" s="6">
        <f>TITRES_STAT!E672</f>
        <v>0</v>
      </c>
      <c r="E669" s="2">
        <f t="shared" si="40"/>
        <v>-40156</v>
      </c>
      <c r="F669" s="6" t="str">
        <f t="shared" si="43"/>
        <v>NEUTRAL</v>
      </c>
      <c r="G669" s="6" t="str">
        <f t="shared" si="42"/>
        <v>NEUTRAL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8.1</v>
      </c>
      <c r="C670" s="6">
        <f>TITRES_STAT!D673</f>
        <v>4.4123000000000001</v>
      </c>
      <c r="D670" s="6">
        <f>TITRES_STAT!E673</f>
        <v>0</v>
      </c>
      <c r="E670" s="2">
        <f t="shared" si="40"/>
        <v>-40156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8.1</v>
      </c>
      <c r="C671" s="6">
        <f>TITRES_STAT!D674</f>
        <v>4.4123000000000001</v>
      </c>
      <c r="D671" s="6">
        <f>TITRES_STAT!E674</f>
        <v>0</v>
      </c>
      <c r="E671" s="2">
        <f t="shared" si="40"/>
        <v>-40156</v>
      </c>
      <c r="F671" s="6" t="str">
        <f t="shared" si="43"/>
        <v>NEUTRAL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42983</v>
      </c>
      <c r="B672" s="6">
        <f>TITRES_STAT!C675</f>
        <v>8.1</v>
      </c>
      <c r="C672" s="6">
        <f>TITRES_STAT!D675</f>
        <v>4.4123000000000001</v>
      </c>
      <c r="D672" s="6">
        <f>TITRES_STAT!E675</f>
        <v>0</v>
      </c>
      <c r="E672" s="2">
        <f t="shared" si="40"/>
        <v>-40156</v>
      </c>
      <c r="F672" s="6" t="str">
        <f t="shared" si="43"/>
        <v>NEUTRAL</v>
      </c>
      <c r="G672" s="6" t="str">
        <f t="shared" si="42"/>
        <v>NEUTRAL</v>
      </c>
      <c r="H672" s="6" t="str">
        <f t="shared" si="41"/>
        <v>NEUTRAL</v>
      </c>
    </row>
    <row r="673" spans="1:8" ht="13.5" x14ac:dyDescent="0.25">
      <c r="A673" s="3">
        <f>TITRES_STAT!B676</f>
        <v>42984</v>
      </c>
      <c r="B673" s="6">
        <f>TITRES_STAT!C676</f>
        <v>8.1</v>
      </c>
      <c r="C673" s="6">
        <f>TITRES_STAT!D676</f>
        <v>4.4123000000000001</v>
      </c>
      <c r="D673" s="6">
        <f>TITRES_STAT!E676</f>
        <v>0</v>
      </c>
      <c r="E673" s="2">
        <f t="shared" si="40"/>
        <v>-40156</v>
      </c>
      <c r="F673" s="6" t="str">
        <f t="shared" si="43"/>
        <v>NEUTRAL</v>
      </c>
      <c r="G673" s="6" t="str">
        <f t="shared" si="42"/>
        <v>NEUTRAL</v>
      </c>
      <c r="H673" s="6" t="str">
        <f t="shared" si="41"/>
        <v>NEUTRAL</v>
      </c>
    </row>
    <row r="674" spans="1:8" ht="13.5" x14ac:dyDescent="0.25">
      <c r="A674" s="3">
        <f>TITRES_STAT!B677</f>
        <v>42985</v>
      </c>
      <c r="B674" s="6">
        <f>TITRES_STAT!C677</f>
        <v>8.1</v>
      </c>
      <c r="C674" s="6">
        <f>TITRES_STAT!D677</f>
        <v>4.4123000000000001</v>
      </c>
      <c r="D674" s="6">
        <f>TITRES_STAT!E677</f>
        <v>0</v>
      </c>
      <c r="E674" s="2">
        <f t="shared" si="40"/>
        <v>-40156</v>
      </c>
      <c r="F674" s="6" t="str">
        <f t="shared" si="43"/>
        <v>NEUTRAL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42986</v>
      </c>
      <c r="B675" s="6">
        <f>TITRES_STAT!C678</f>
        <v>8.1</v>
      </c>
      <c r="C675" s="6">
        <f>TITRES_STAT!D678</f>
        <v>4.4123000000000001</v>
      </c>
      <c r="D675" s="6">
        <f>TITRES_STAT!E678</f>
        <v>0</v>
      </c>
      <c r="E675" s="2">
        <f t="shared" si="40"/>
        <v>-40156</v>
      </c>
      <c r="F675" s="6" t="str">
        <f t="shared" si="43"/>
        <v>NEUTRAL</v>
      </c>
      <c r="G675" s="6" t="str">
        <f t="shared" si="42"/>
        <v>NEUTRAL</v>
      </c>
      <c r="H675" s="6" t="str">
        <f t="shared" si="41"/>
        <v>NEUTRAL</v>
      </c>
    </row>
    <row r="676" spans="1:8" ht="13.5" x14ac:dyDescent="0.25">
      <c r="A676" s="3">
        <f>TITRES_STAT!B679</f>
        <v>42989</v>
      </c>
      <c r="B676" s="6">
        <f>TITRES_STAT!C679</f>
        <v>8.1</v>
      </c>
      <c r="C676" s="6">
        <f>TITRES_STAT!D679</f>
        <v>4.4123000000000001</v>
      </c>
      <c r="D676" s="6">
        <f>TITRES_STAT!E679</f>
        <v>0</v>
      </c>
      <c r="E676" s="2">
        <f t="shared" si="40"/>
        <v>-40156</v>
      </c>
      <c r="F676" s="6" t="str">
        <f t="shared" si="43"/>
        <v>NEUTRAL</v>
      </c>
      <c r="G676" s="6" t="str">
        <f t="shared" si="42"/>
        <v>NEUTRAL</v>
      </c>
      <c r="H676" s="6" t="str">
        <f t="shared" si="41"/>
        <v>NEUTRAL</v>
      </c>
    </row>
    <row r="677" spans="1:8" ht="13.5" x14ac:dyDescent="0.25">
      <c r="A677" s="3">
        <f>TITRES_STAT!B680</f>
        <v>42990</v>
      </c>
      <c r="B677" s="6">
        <f>TITRES_STAT!C680</f>
        <v>8.1</v>
      </c>
      <c r="C677" s="6">
        <f>TITRES_STAT!D680</f>
        <v>4.4123000000000001</v>
      </c>
      <c r="D677" s="6">
        <f>TITRES_STAT!E680</f>
        <v>0</v>
      </c>
      <c r="E677" s="2">
        <f t="shared" si="40"/>
        <v>-40156</v>
      </c>
      <c r="F677" s="6" t="str">
        <f t="shared" si="43"/>
        <v>NEUTRAL</v>
      </c>
      <c r="G677" s="6" t="str">
        <f t="shared" si="42"/>
        <v>NEUTRAL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8.1</v>
      </c>
      <c r="C678" s="6">
        <f>TITRES_STAT!D681</f>
        <v>4.4123000000000001</v>
      </c>
      <c r="D678" s="6">
        <f>TITRES_STAT!E681</f>
        <v>0</v>
      </c>
      <c r="E678" s="2">
        <f t="shared" si="40"/>
        <v>-40156</v>
      </c>
      <c r="F678" s="6" t="str">
        <f t="shared" si="43"/>
        <v>NEUTRAL</v>
      </c>
      <c r="G678" s="6" t="str">
        <f t="shared" si="42"/>
        <v>NEUTRAL</v>
      </c>
      <c r="H678" s="6" t="str">
        <f t="shared" si="41"/>
        <v>NEUTRAL</v>
      </c>
    </row>
    <row r="679" spans="1:8" ht="13.5" x14ac:dyDescent="0.25">
      <c r="A679" s="3">
        <f>TITRES_STAT!B682</f>
        <v>42992</v>
      </c>
      <c r="B679" s="6">
        <f>TITRES_STAT!C682</f>
        <v>8.1</v>
      </c>
      <c r="C679" s="6">
        <f>TITRES_STAT!D682</f>
        <v>4.4123000000000001</v>
      </c>
      <c r="D679" s="6">
        <f>TITRES_STAT!E682</f>
        <v>0</v>
      </c>
      <c r="E679" s="2">
        <f t="shared" si="40"/>
        <v>-40156</v>
      </c>
      <c r="F679" s="6" t="str">
        <f t="shared" si="43"/>
        <v>NEUTRAL</v>
      </c>
      <c r="G679" s="6" t="str">
        <f t="shared" si="42"/>
        <v>NEUTRAL</v>
      </c>
      <c r="H679" s="6" t="str">
        <f t="shared" si="41"/>
        <v>NEUTRAL</v>
      </c>
    </row>
    <row r="680" spans="1:8" ht="13.5" x14ac:dyDescent="0.25">
      <c r="A680" s="3">
        <f>TITRES_STAT!B683</f>
        <v>42993</v>
      </c>
      <c r="B680" s="6">
        <f>TITRES_STAT!C683</f>
        <v>8.1</v>
      </c>
      <c r="C680" s="6">
        <f>TITRES_STAT!D683</f>
        <v>4.4123000000000001</v>
      </c>
      <c r="D680" s="6">
        <f>TITRES_STAT!E683</f>
        <v>0</v>
      </c>
      <c r="E680" s="2">
        <f t="shared" si="40"/>
        <v>-40156</v>
      </c>
      <c r="F680" s="6" t="str">
        <f t="shared" si="43"/>
        <v>NEUTRAL</v>
      </c>
      <c r="G680" s="6" t="str">
        <f t="shared" si="42"/>
        <v>NEUTRAL</v>
      </c>
      <c r="H680" s="6" t="str">
        <f t="shared" si="41"/>
        <v>NEUTRAL</v>
      </c>
    </row>
    <row r="681" spans="1:8" ht="13.5" x14ac:dyDescent="0.25">
      <c r="A681" s="3">
        <f>TITRES_STAT!B684</f>
        <v>42996</v>
      </c>
      <c r="B681" s="6">
        <f>TITRES_STAT!C684</f>
        <v>8.1</v>
      </c>
      <c r="C681" s="6">
        <f>TITRES_STAT!D684</f>
        <v>4.4123000000000001</v>
      </c>
      <c r="D681" s="6">
        <f>TITRES_STAT!E684</f>
        <v>0</v>
      </c>
      <c r="E681" s="2">
        <f t="shared" si="40"/>
        <v>-40156</v>
      </c>
      <c r="F681" s="6" t="str">
        <f t="shared" si="43"/>
        <v>NEUTRAL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8.1</v>
      </c>
      <c r="C682" s="6">
        <f>TITRES_STAT!D685</f>
        <v>4.4123000000000001</v>
      </c>
      <c r="D682" s="6">
        <f>TITRES_STAT!E685</f>
        <v>0</v>
      </c>
      <c r="E682" s="2">
        <f t="shared" si="40"/>
        <v>-40156</v>
      </c>
      <c r="F682" s="6" t="str">
        <f t="shared" si="43"/>
        <v>NEUTRAL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7.86</v>
      </c>
      <c r="C683" s="6">
        <f>TITRES_STAT!D686</f>
        <v>4.2816000000000001</v>
      </c>
      <c r="D683" s="6">
        <f>TITRES_STAT!E686</f>
        <v>10</v>
      </c>
      <c r="E683" s="2">
        <f t="shared" si="40"/>
        <v>-40166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7.86</v>
      </c>
      <c r="C684" s="6">
        <f>TITRES_STAT!D687</f>
        <v>4.2816000000000001</v>
      </c>
      <c r="D684" s="6">
        <f>TITRES_STAT!E687</f>
        <v>28</v>
      </c>
      <c r="E684" s="2">
        <f t="shared" si="40"/>
        <v>-40166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7.86</v>
      </c>
      <c r="C685" s="6">
        <f>TITRES_STAT!D688</f>
        <v>4.2816000000000001</v>
      </c>
      <c r="D685" s="6">
        <f>TITRES_STAT!E688</f>
        <v>0</v>
      </c>
      <c r="E685" s="2">
        <f t="shared" si="40"/>
        <v>-40166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7.86</v>
      </c>
      <c r="C686" s="6">
        <f>TITRES_STAT!D689</f>
        <v>4.2816000000000001</v>
      </c>
      <c r="D686" s="6">
        <f>TITRES_STAT!E689</f>
        <v>0</v>
      </c>
      <c r="E686" s="2">
        <f t="shared" si="40"/>
        <v>-40166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7.86</v>
      </c>
      <c r="C687" s="6">
        <f>TITRES_STAT!D690</f>
        <v>4.2816000000000001</v>
      </c>
      <c r="D687" s="6">
        <f>TITRES_STAT!E690</f>
        <v>0</v>
      </c>
      <c r="E687" s="2">
        <f t="shared" si="40"/>
        <v>-40166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7.86</v>
      </c>
      <c r="C688" s="6">
        <f>TITRES_STAT!D691</f>
        <v>4.2816000000000001</v>
      </c>
      <c r="D688" s="6">
        <f>TITRES_STAT!E691</f>
        <v>0</v>
      </c>
      <c r="E688" s="2">
        <f t="shared" si="40"/>
        <v>-40166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7.86</v>
      </c>
      <c r="C689" s="6">
        <f>TITRES_STAT!D692</f>
        <v>4.2816000000000001</v>
      </c>
      <c r="D689" s="6">
        <f>TITRES_STAT!E692</f>
        <v>0</v>
      </c>
      <c r="E689" s="2">
        <f t="shared" si="40"/>
        <v>-40166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7.86</v>
      </c>
      <c r="C690" s="6">
        <f>TITRES_STAT!D693</f>
        <v>4.2816000000000001</v>
      </c>
      <c r="D690" s="6">
        <f>TITRES_STAT!E693</f>
        <v>0</v>
      </c>
      <c r="E690" s="2">
        <f t="shared" si="40"/>
        <v>-40166</v>
      </c>
      <c r="F690" s="6" t="str">
        <f t="shared" si="43"/>
        <v>NEUTRAL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7.63</v>
      </c>
      <c r="C691" s="6">
        <f>TITRES_STAT!D694</f>
        <v>4.1562999999999999</v>
      </c>
      <c r="D691" s="6">
        <f>TITRES_STAT!E694</f>
        <v>26</v>
      </c>
      <c r="E691" s="2">
        <f t="shared" si="40"/>
        <v>-40192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7.19</v>
      </c>
      <c r="C692" s="6">
        <f>TITRES_STAT!D695</f>
        <v>3.9165999999999999</v>
      </c>
      <c r="D692" s="6">
        <f>TITRES_STAT!E695</f>
        <v>44</v>
      </c>
      <c r="E692" s="2">
        <f t="shared" si="40"/>
        <v>-40236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7.19</v>
      </c>
      <c r="C693" s="6">
        <f>TITRES_STAT!D696</f>
        <v>3.9165999999999999</v>
      </c>
      <c r="D693" s="6">
        <f>TITRES_STAT!E696</f>
        <v>180</v>
      </c>
      <c r="E693" s="2">
        <f t="shared" si="40"/>
        <v>-40236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7.19</v>
      </c>
      <c r="C694" s="6">
        <f>TITRES_STAT!D697</f>
        <v>3.9165999999999999</v>
      </c>
      <c r="D694" s="6">
        <f>TITRES_STAT!E697</f>
        <v>0</v>
      </c>
      <c r="E694" s="2">
        <f t="shared" si="40"/>
        <v>-40236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7.19</v>
      </c>
      <c r="C695" s="6">
        <f>TITRES_STAT!D698</f>
        <v>3.9165999999999999</v>
      </c>
      <c r="D695" s="6">
        <f>TITRES_STAT!E698</f>
        <v>0</v>
      </c>
      <c r="E695" s="2">
        <f t="shared" si="40"/>
        <v>-40236</v>
      </c>
      <c r="F695" s="6" t="str">
        <f t="shared" si="43"/>
        <v>BEARISH</v>
      </c>
      <c r="G695" s="6" t="str">
        <f t="shared" si="42"/>
        <v>NEUTRAL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7.19</v>
      </c>
      <c r="C696" s="6">
        <f>TITRES_STAT!D699</f>
        <v>3.9165999999999999</v>
      </c>
      <c r="D696" s="6">
        <f>TITRES_STAT!E699</f>
        <v>0</v>
      </c>
      <c r="E696" s="2">
        <f t="shared" si="40"/>
        <v>-40236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6.98</v>
      </c>
      <c r="C697" s="6">
        <f>TITRES_STAT!D700</f>
        <v>3.8022</v>
      </c>
      <c r="D697" s="6">
        <f>TITRES_STAT!E700</f>
        <v>20</v>
      </c>
      <c r="E697" s="2">
        <f t="shared" si="40"/>
        <v>-40256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6.78</v>
      </c>
      <c r="C698" s="6">
        <f>TITRES_STAT!D701</f>
        <v>3.6932999999999998</v>
      </c>
      <c r="D698" s="6">
        <f>TITRES_STAT!E701</f>
        <v>20</v>
      </c>
      <c r="E698" s="2">
        <f t="shared" si="40"/>
        <v>-40276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6.58</v>
      </c>
      <c r="C699" s="6">
        <f>TITRES_STAT!D702</f>
        <v>3.5842999999999998</v>
      </c>
      <c r="D699" s="6">
        <f>TITRES_STAT!E702</f>
        <v>199</v>
      </c>
      <c r="E699" s="2">
        <f t="shared" si="40"/>
        <v>-40475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6.39</v>
      </c>
      <c r="C700" s="6">
        <f>TITRES_STAT!D703</f>
        <v>3.4807999999999999</v>
      </c>
      <c r="D700" s="6">
        <f>TITRES_STAT!E703</f>
        <v>20</v>
      </c>
      <c r="E700" s="2">
        <f t="shared" si="40"/>
        <v>-40495</v>
      </c>
      <c r="F700" s="6" t="str">
        <f t="shared" si="43"/>
        <v>BEARISH</v>
      </c>
      <c r="G700" s="6" t="str">
        <f t="shared" si="42"/>
        <v>NEUTRAL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6.2</v>
      </c>
      <c r="C701" s="6">
        <f>TITRES_STAT!D704</f>
        <v>3.3773</v>
      </c>
      <c r="D701" s="6">
        <f>TITRES_STAT!E704</f>
        <v>25</v>
      </c>
      <c r="E701" s="2">
        <f t="shared" si="40"/>
        <v>-40520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6</v>
      </c>
      <c r="C702" s="6">
        <f>TITRES_STAT!D705</f>
        <v>3.2684000000000002</v>
      </c>
      <c r="D702" s="6">
        <f>TITRES_STAT!E705</f>
        <v>155</v>
      </c>
      <c r="E702" s="2">
        <f t="shared" si="40"/>
        <v>-40675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6.1</v>
      </c>
      <c r="C703" s="6">
        <f>TITRES_STAT!D706</f>
        <v>3.3229000000000002</v>
      </c>
      <c r="D703" s="6">
        <f>TITRES_STAT!E706</f>
        <v>9580</v>
      </c>
      <c r="E703" s="2">
        <f t="shared" si="40"/>
        <v>-31095</v>
      </c>
      <c r="F703" s="6" t="str">
        <f t="shared" si="43"/>
        <v>BULLISH</v>
      </c>
      <c r="G703" s="6" t="str">
        <f t="shared" si="42"/>
        <v>WEAK</v>
      </c>
      <c r="H703" s="6" t="str">
        <f t="shared" si="41"/>
        <v>BULLISH DIVERGENCE</v>
      </c>
    </row>
    <row r="704" spans="1:8" ht="13.5" x14ac:dyDescent="0.25">
      <c r="A704" s="3">
        <f>TITRES_STAT!B707</f>
        <v>43028</v>
      </c>
      <c r="B704" s="6">
        <f>TITRES_STAT!C707</f>
        <v>6.41</v>
      </c>
      <c r="C704" s="6">
        <f>TITRES_STAT!D707</f>
        <v>3.4916999999999998</v>
      </c>
      <c r="D704" s="6">
        <f>TITRES_STAT!E707</f>
        <v>4000</v>
      </c>
      <c r="E704" s="2">
        <f t="shared" si="40"/>
        <v>-27095</v>
      </c>
      <c r="F704" s="6" t="str">
        <f t="shared" si="43"/>
        <v>BULLISH</v>
      </c>
      <c r="G704" s="6" t="str">
        <f t="shared" si="42"/>
        <v>WEAK</v>
      </c>
      <c r="H704" s="6" t="str">
        <f t="shared" si="41"/>
        <v>BULLISH DIVERGENCE</v>
      </c>
    </row>
    <row r="705" spans="1:8" ht="13.5" x14ac:dyDescent="0.25">
      <c r="A705" s="3">
        <f>TITRES_STAT!B708</f>
        <v>43031</v>
      </c>
      <c r="B705" s="6">
        <f>TITRES_STAT!C708</f>
        <v>6.79</v>
      </c>
      <c r="C705" s="6">
        <f>TITRES_STAT!D708</f>
        <v>3.6987000000000001</v>
      </c>
      <c r="D705" s="6">
        <f>TITRES_STAT!E708</f>
        <v>5</v>
      </c>
      <c r="E705" s="2">
        <f t="shared" si="40"/>
        <v>-27090</v>
      </c>
      <c r="F705" s="6" t="str">
        <f t="shared" si="43"/>
        <v>BULLISH</v>
      </c>
      <c r="G705" s="6" t="str">
        <f t="shared" si="42"/>
        <v>WEAK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7.19</v>
      </c>
      <c r="C706" s="6">
        <f>TITRES_STAT!D709</f>
        <v>3.9165999999999999</v>
      </c>
      <c r="D706" s="6">
        <f>TITRES_STAT!E709</f>
        <v>31</v>
      </c>
      <c r="E706" s="2">
        <f t="shared" si="40"/>
        <v>-27059</v>
      </c>
      <c r="F706" s="6" t="str">
        <f t="shared" si="43"/>
        <v>BULLISH</v>
      </c>
      <c r="G706" s="6" t="str">
        <f t="shared" si="42"/>
        <v>WEAK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7.4</v>
      </c>
      <c r="C707" s="6">
        <f>TITRES_STAT!D710</f>
        <v>4.0309999999999997</v>
      </c>
      <c r="D707" s="6">
        <f>TITRES_STAT!E710</f>
        <v>25</v>
      </c>
      <c r="E707" s="2">
        <f t="shared" si="40"/>
        <v>-27034</v>
      </c>
      <c r="F707" s="6" t="str">
        <f t="shared" si="43"/>
        <v>BULLISH</v>
      </c>
      <c r="G707" s="6" t="str">
        <f t="shared" si="42"/>
        <v>WEAK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7.6</v>
      </c>
      <c r="C708" s="6">
        <f>TITRES_STAT!D711</f>
        <v>4.1399999999999997</v>
      </c>
      <c r="D708" s="6">
        <f>TITRES_STAT!E711</f>
        <v>334</v>
      </c>
      <c r="E708" s="2">
        <f t="shared" ref="E708:E771" si="44">IF(B708&gt;B707, E707+D708, IF(B708&lt;B707, E707-D708, E707))</f>
        <v>-26700</v>
      </c>
      <c r="F708" s="6" t="str">
        <f t="shared" si="43"/>
        <v>BULLISH</v>
      </c>
      <c r="G708" s="6" t="str">
        <f t="shared" si="42"/>
        <v>WEAK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7.38</v>
      </c>
      <c r="C709" s="6">
        <f>TITRES_STAT!D712</f>
        <v>4.0201000000000002</v>
      </c>
      <c r="D709" s="6">
        <f>TITRES_STAT!E712</f>
        <v>1036</v>
      </c>
      <c r="E709" s="2">
        <f t="shared" si="44"/>
        <v>-27736</v>
      </c>
      <c r="F709" s="6" t="str">
        <f t="shared" si="43"/>
        <v>BEARISH</v>
      </c>
      <c r="G709" s="6" t="str">
        <f t="shared" si="42"/>
        <v>STRONG</v>
      </c>
      <c r="H709" s="6" t="str">
        <f t="shared" si="41"/>
        <v>BEARISH DIVERGENCE</v>
      </c>
    </row>
    <row r="710" spans="1:8" ht="13.5" x14ac:dyDescent="0.25">
      <c r="A710" s="3">
        <f>TITRES_STAT!B713</f>
        <v>43038</v>
      </c>
      <c r="B710" s="6">
        <f>TITRES_STAT!C713</f>
        <v>7.8</v>
      </c>
      <c r="C710" s="6">
        <f>TITRES_STAT!D713</f>
        <v>4.2488999999999999</v>
      </c>
      <c r="D710" s="6">
        <f>TITRES_STAT!E713</f>
        <v>2931</v>
      </c>
      <c r="E710" s="2">
        <f t="shared" si="44"/>
        <v>-24805</v>
      </c>
      <c r="F710" s="6" t="str">
        <f t="shared" si="43"/>
        <v>BULLISH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7.98</v>
      </c>
      <c r="C711" s="6">
        <f>TITRES_STAT!D714</f>
        <v>4.3470000000000004</v>
      </c>
      <c r="D711" s="6">
        <f>TITRES_STAT!E714</f>
        <v>5601</v>
      </c>
      <c r="E711" s="2">
        <f t="shared" si="44"/>
        <v>-19204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7.98</v>
      </c>
      <c r="C712" s="6">
        <f>TITRES_STAT!D715</f>
        <v>4.3470000000000004</v>
      </c>
      <c r="D712" s="6">
        <f>TITRES_STAT!E715</f>
        <v>0</v>
      </c>
      <c r="E712" s="2">
        <f t="shared" si="44"/>
        <v>-19204</v>
      </c>
      <c r="F712" s="6" t="str">
        <f t="shared" ref="F712:F775" si="47">IF(E712&gt;E707,"BULLISH",IF(E712&lt;E707,"BEARISH","NEUTRAL"))</f>
        <v>BULLISH</v>
      </c>
      <c r="G712" s="6" t="str">
        <f t="shared" si="46"/>
        <v>WEAK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7.98</v>
      </c>
      <c r="C713" s="6">
        <f>TITRES_STAT!D716</f>
        <v>4.3470000000000004</v>
      </c>
      <c r="D713" s="6">
        <f>TITRES_STAT!E716</f>
        <v>0</v>
      </c>
      <c r="E713" s="2">
        <f t="shared" si="44"/>
        <v>-19204</v>
      </c>
      <c r="F713" s="6" t="str">
        <f t="shared" si="47"/>
        <v>BULLISH</v>
      </c>
      <c r="G713" s="6" t="str">
        <f t="shared" si="46"/>
        <v>WEAK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7.97</v>
      </c>
      <c r="C714" s="6">
        <f>TITRES_STAT!D717</f>
        <v>4.3414999999999999</v>
      </c>
      <c r="D714" s="6">
        <f>TITRES_STAT!E717</f>
        <v>1099</v>
      </c>
      <c r="E714" s="2">
        <f t="shared" si="44"/>
        <v>-20303</v>
      </c>
      <c r="F714" s="6" t="str">
        <f t="shared" si="47"/>
        <v>BULLISH</v>
      </c>
      <c r="G714" s="6" t="str">
        <f t="shared" si="46"/>
        <v>WEAK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8</v>
      </c>
      <c r="C715" s="6">
        <f>TITRES_STAT!D718</f>
        <v>4.3578000000000001</v>
      </c>
      <c r="D715" s="6">
        <f>TITRES_STAT!E718</f>
        <v>1</v>
      </c>
      <c r="E715" s="2">
        <f t="shared" si="44"/>
        <v>-20302</v>
      </c>
      <c r="F715" s="6" t="str">
        <f t="shared" si="47"/>
        <v>BULLISH</v>
      </c>
      <c r="G715" s="6" t="str">
        <f t="shared" si="46"/>
        <v>WEAK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8.1999999999999993</v>
      </c>
      <c r="C716" s="6">
        <f>TITRES_STAT!D719</f>
        <v>4.4668000000000001</v>
      </c>
      <c r="D716" s="6">
        <f>TITRES_STAT!E719</f>
        <v>1</v>
      </c>
      <c r="E716" s="2">
        <f t="shared" si="44"/>
        <v>-20301</v>
      </c>
      <c r="F716" s="6" t="str">
        <f t="shared" si="47"/>
        <v>BEARISH</v>
      </c>
      <c r="G716" s="6" t="str">
        <f t="shared" si="46"/>
        <v>STRONG</v>
      </c>
      <c r="H716" s="6" t="str">
        <f t="shared" si="45"/>
        <v>BEARISH DIVERGENCE</v>
      </c>
    </row>
    <row r="717" spans="1:8" ht="13.5" x14ac:dyDescent="0.25">
      <c r="A717" s="3">
        <f>TITRES_STAT!B720</f>
        <v>43047</v>
      </c>
      <c r="B717" s="6">
        <f>TITRES_STAT!C720</f>
        <v>8.1999999999999993</v>
      </c>
      <c r="C717" s="6">
        <f>TITRES_STAT!D720</f>
        <v>4.4668000000000001</v>
      </c>
      <c r="D717" s="6">
        <f>TITRES_STAT!E720</f>
        <v>0</v>
      </c>
      <c r="E717" s="2">
        <f t="shared" si="44"/>
        <v>-20301</v>
      </c>
      <c r="F717" s="6" t="str">
        <f t="shared" si="47"/>
        <v>BEARISH</v>
      </c>
      <c r="G717" s="6" t="str">
        <f t="shared" si="46"/>
        <v>STRONG</v>
      </c>
      <c r="H717" s="6" t="str">
        <f t="shared" si="45"/>
        <v>BEARISH DIVERGENCE</v>
      </c>
    </row>
    <row r="718" spans="1:8" ht="13.5" x14ac:dyDescent="0.25">
      <c r="A718" s="3">
        <f>TITRES_STAT!B721</f>
        <v>43048</v>
      </c>
      <c r="B718" s="6">
        <f>TITRES_STAT!C721</f>
        <v>8.18</v>
      </c>
      <c r="C718" s="6">
        <f>TITRES_STAT!D721</f>
        <v>4.4558999999999997</v>
      </c>
      <c r="D718" s="6">
        <f>TITRES_STAT!E721</f>
        <v>125</v>
      </c>
      <c r="E718" s="2">
        <f t="shared" si="44"/>
        <v>-20426</v>
      </c>
      <c r="F718" s="6" t="str">
        <f t="shared" si="47"/>
        <v>BEARISH</v>
      </c>
      <c r="G718" s="6" t="str">
        <f t="shared" si="46"/>
        <v>STRONG</v>
      </c>
      <c r="H718" s="6" t="str">
        <f t="shared" si="45"/>
        <v>BEARISH DIVERGENCE</v>
      </c>
    </row>
    <row r="719" spans="1:8" ht="13.5" x14ac:dyDescent="0.25">
      <c r="A719" s="3">
        <f>TITRES_STAT!B722</f>
        <v>43049</v>
      </c>
      <c r="B719" s="6">
        <f>TITRES_STAT!C722</f>
        <v>7.95</v>
      </c>
      <c r="C719" s="6">
        <f>TITRES_STAT!D722</f>
        <v>4.3305999999999996</v>
      </c>
      <c r="D719" s="6">
        <f>TITRES_STAT!E722</f>
        <v>4015</v>
      </c>
      <c r="E719" s="2">
        <f t="shared" si="44"/>
        <v>-24441</v>
      </c>
      <c r="F719" s="6" t="str">
        <f t="shared" si="47"/>
        <v>BEARISH</v>
      </c>
      <c r="G719" s="6" t="str">
        <f t="shared" si="46"/>
        <v>STRONG</v>
      </c>
      <c r="H719" s="6" t="str">
        <f t="shared" si="45"/>
        <v>CONFIRMED BEARISH</v>
      </c>
    </row>
    <row r="720" spans="1:8" ht="13.5" x14ac:dyDescent="0.25">
      <c r="A720" s="3">
        <f>TITRES_STAT!B723</f>
        <v>43052</v>
      </c>
      <c r="B720" s="6">
        <f>TITRES_STAT!C723</f>
        <v>8.15</v>
      </c>
      <c r="C720" s="6">
        <f>TITRES_STAT!D723</f>
        <v>4.4396000000000004</v>
      </c>
      <c r="D720" s="6">
        <f>TITRES_STAT!E723</f>
        <v>374</v>
      </c>
      <c r="E720" s="2">
        <f t="shared" si="44"/>
        <v>-24067</v>
      </c>
      <c r="F720" s="6" t="str">
        <f t="shared" si="47"/>
        <v>BEARISH</v>
      </c>
      <c r="G720" s="6" t="str">
        <f t="shared" si="46"/>
        <v>STRONG</v>
      </c>
      <c r="H720" s="6" t="str">
        <f t="shared" si="45"/>
        <v>BEARISH DIVERGENCE</v>
      </c>
    </row>
    <row r="721" spans="1:8" ht="13.5" x14ac:dyDescent="0.25">
      <c r="A721" s="3">
        <f>TITRES_STAT!B724</f>
        <v>43053</v>
      </c>
      <c r="B721" s="6">
        <f>TITRES_STAT!C724</f>
        <v>8.24</v>
      </c>
      <c r="C721" s="6">
        <f>TITRES_STAT!D724</f>
        <v>4.4885999999999999</v>
      </c>
      <c r="D721" s="6">
        <f>TITRES_STAT!E724</f>
        <v>1259</v>
      </c>
      <c r="E721" s="2">
        <f t="shared" si="44"/>
        <v>-22808</v>
      </c>
      <c r="F721" s="6" t="str">
        <f t="shared" si="47"/>
        <v>BEARISH</v>
      </c>
      <c r="G721" s="6" t="str">
        <f t="shared" si="46"/>
        <v>STRONG</v>
      </c>
      <c r="H721" s="6" t="str">
        <f t="shared" si="45"/>
        <v>BEARISH DIVERGENCE</v>
      </c>
    </row>
    <row r="722" spans="1:8" ht="13.5" x14ac:dyDescent="0.25">
      <c r="A722" s="3">
        <f>TITRES_STAT!B725</f>
        <v>43054</v>
      </c>
      <c r="B722" s="6">
        <f>TITRES_STAT!C725</f>
        <v>8.35</v>
      </c>
      <c r="C722" s="6">
        <f>TITRES_STAT!D725</f>
        <v>4.5484999999999998</v>
      </c>
      <c r="D722" s="6">
        <f>TITRES_STAT!E725</f>
        <v>160</v>
      </c>
      <c r="E722" s="2">
        <f t="shared" si="44"/>
        <v>-22648</v>
      </c>
      <c r="F722" s="6" t="str">
        <f t="shared" si="47"/>
        <v>BEARISH</v>
      </c>
      <c r="G722" s="6" t="str">
        <f t="shared" si="46"/>
        <v>STRONG</v>
      </c>
      <c r="H722" s="6" t="str">
        <f t="shared" si="45"/>
        <v>BEARISH DIVERGENCE</v>
      </c>
    </row>
    <row r="723" spans="1:8" ht="13.5" x14ac:dyDescent="0.25">
      <c r="A723" s="3">
        <f>TITRES_STAT!B726</f>
        <v>43055</v>
      </c>
      <c r="B723" s="6">
        <f>TITRES_STAT!C726</f>
        <v>8.4700000000000006</v>
      </c>
      <c r="C723" s="6">
        <f>TITRES_STAT!D726</f>
        <v>4.6139000000000001</v>
      </c>
      <c r="D723" s="6">
        <f>TITRES_STAT!E726</f>
        <v>2352</v>
      </c>
      <c r="E723" s="2">
        <f t="shared" si="44"/>
        <v>-20296</v>
      </c>
      <c r="F723" s="6" t="str">
        <f t="shared" si="47"/>
        <v>BULLISH</v>
      </c>
      <c r="G723" s="6" t="str">
        <f t="shared" si="46"/>
        <v>NEUTRAL</v>
      </c>
      <c r="H723" s="6" t="str">
        <f t="shared" si="45"/>
        <v>CONFIRMED BULLISH</v>
      </c>
    </row>
    <row r="724" spans="1:8" ht="13.5" x14ac:dyDescent="0.25">
      <c r="A724" s="3">
        <f>TITRES_STAT!B727</f>
        <v>43056</v>
      </c>
      <c r="B724" s="6">
        <f>TITRES_STAT!C727</f>
        <v>8.4700000000000006</v>
      </c>
      <c r="C724" s="6">
        <f>TITRES_STAT!D727</f>
        <v>4.6139000000000001</v>
      </c>
      <c r="D724" s="6">
        <f>TITRES_STAT!E727</f>
        <v>0</v>
      </c>
      <c r="E724" s="2">
        <f t="shared" si="44"/>
        <v>-20296</v>
      </c>
      <c r="F724" s="6" t="str">
        <f t="shared" si="47"/>
        <v>BULLISH</v>
      </c>
      <c r="G724" s="6" t="str">
        <f t="shared" si="46"/>
        <v>WEAK</v>
      </c>
      <c r="H724" s="6" t="str">
        <f t="shared" si="45"/>
        <v>CONFIRMED BULLISH</v>
      </c>
    </row>
    <row r="725" spans="1:8" ht="13.5" x14ac:dyDescent="0.25">
      <c r="A725" s="3">
        <f>TITRES_STAT!B728</f>
        <v>43059</v>
      </c>
      <c r="B725" s="6">
        <f>TITRES_STAT!C728</f>
        <v>8.4700000000000006</v>
      </c>
      <c r="C725" s="6">
        <f>TITRES_STAT!D728</f>
        <v>4.6139000000000001</v>
      </c>
      <c r="D725" s="6">
        <f>TITRES_STAT!E728</f>
        <v>0</v>
      </c>
      <c r="E725" s="2">
        <f t="shared" si="44"/>
        <v>-20296</v>
      </c>
      <c r="F725" s="6" t="str">
        <f t="shared" si="47"/>
        <v>BULLISH</v>
      </c>
      <c r="G725" s="6" t="str">
        <f t="shared" si="46"/>
        <v>WEAK</v>
      </c>
      <c r="H725" s="6" t="str">
        <f t="shared" si="45"/>
        <v>CONFIRMED BULLISH</v>
      </c>
    </row>
    <row r="726" spans="1:8" ht="13.5" x14ac:dyDescent="0.25">
      <c r="A726" s="3">
        <f>TITRES_STAT!B729</f>
        <v>43060</v>
      </c>
      <c r="B726" s="6">
        <f>TITRES_STAT!C729</f>
        <v>8.4700000000000006</v>
      </c>
      <c r="C726" s="6">
        <f>TITRES_STAT!D729</f>
        <v>4.6139000000000001</v>
      </c>
      <c r="D726" s="6">
        <f>TITRES_STAT!E729</f>
        <v>0</v>
      </c>
      <c r="E726" s="2">
        <f t="shared" si="44"/>
        <v>-20296</v>
      </c>
      <c r="F726" s="6" t="str">
        <f t="shared" si="47"/>
        <v>BULLISH</v>
      </c>
      <c r="G726" s="6" t="str">
        <f t="shared" si="46"/>
        <v>WEAK</v>
      </c>
      <c r="H726" s="6" t="str">
        <f t="shared" si="45"/>
        <v>CONFIRMED BULLISH</v>
      </c>
    </row>
    <row r="727" spans="1:8" ht="13.5" x14ac:dyDescent="0.25">
      <c r="A727" s="3">
        <f>TITRES_STAT!B730</f>
        <v>43061</v>
      </c>
      <c r="B727" s="6">
        <f>TITRES_STAT!C730</f>
        <v>8.2200000000000006</v>
      </c>
      <c r="C727" s="6">
        <f>TITRES_STAT!D730</f>
        <v>4.4776999999999996</v>
      </c>
      <c r="D727" s="6">
        <f>TITRES_STAT!E730</f>
        <v>2</v>
      </c>
      <c r="E727" s="2">
        <f t="shared" si="44"/>
        <v>-20298</v>
      </c>
      <c r="F727" s="6" t="str">
        <f t="shared" si="47"/>
        <v>BULLISH</v>
      </c>
      <c r="G727" s="6" t="str">
        <f t="shared" si="46"/>
        <v>WEAK</v>
      </c>
      <c r="H727" s="6" t="str">
        <f t="shared" si="45"/>
        <v>BULLISH DIVERGENCE</v>
      </c>
    </row>
    <row r="728" spans="1:8" ht="13.5" x14ac:dyDescent="0.25">
      <c r="A728" s="3">
        <f>TITRES_STAT!B731</f>
        <v>43062</v>
      </c>
      <c r="B728" s="6">
        <f>TITRES_STAT!C731</f>
        <v>8.01</v>
      </c>
      <c r="C728" s="6">
        <f>TITRES_STAT!D731</f>
        <v>4.3632999999999997</v>
      </c>
      <c r="D728" s="6">
        <f>TITRES_STAT!E731</f>
        <v>2</v>
      </c>
      <c r="E728" s="2">
        <f t="shared" si="44"/>
        <v>-20300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8.01</v>
      </c>
      <c r="C729" s="6">
        <f>TITRES_STAT!D732</f>
        <v>4.3632999999999997</v>
      </c>
      <c r="D729" s="6">
        <f>TITRES_STAT!E732</f>
        <v>0</v>
      </c>
      <c r="E729" s="2">
        <f t="shared" si="44"/>
        <v>-20300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8.01</v>
      </c>
      <c r="C730" s="6">
        <f>TITRES_STAT!D733</f>
        <v>4.3632999999999997</v>
      </c>
      <c r="D730" s="6">
        <f>TITRES_STAT!E733</f>
        <v>0</v>
      </c>
      <c r="E730" s="2">
        <f t="shared" si="44"/>
        <v>-20300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7.81</v>
      </c>
      <c r="C731" s="6">
        <f>TITRES_STAT!D734</f>
        <v>4.2542999999999997</v>
      </c>
      <c r="D731" s="6">
        <f>TITRES_STAT!E734</f>
        <v>2</v>
      </c>
      <c r="E731" s="2">
        <f t="shared" si="44"/>
        <v>-20302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7.58</v>
      </c>
      <c r="C732" s="6">
        <f>TITRES_STAT!D735</f>
        <v>4.1291000000000002</v>
      </c>
      <c r="D732" s="6">
        <f>TITRES_STAT!E735</f>
        <v>2</v>
      </c>
      <c r="E732" s="2">
        <f t="shared" si="44"/>
        <v>-20304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7.58</v>
      </c>
      <c r="C733" s="6">
        <f>TITRES_STAT!D736</f>
        <v>4.1291000000000002</v>
      </c>
      <c r="D733" s="6">
        <f>TITRES_STAT!E736</f>
        <v>500</v>
      </c>
      <c r="E733" s="2">
        <f t="shared" si="44"/>
        <v>-20304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7.58</v>
      </c>
      <c r="C734" s="6">
        <f>TITRES_STAT!D737</f>
        <v>4.1291000000000002</v>
      </c>
      <c r="D734" s="6">
        <f>TITRES_STAT!E737</f>
        <v>0</v>
      </c>
      <c r="E734" s="2">
        <f t="shared" si="44"/>
        <v>-20304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7.36</v>
      </c>
      <c r="C735" s="6">
        <f>TITRES_STAT!D738</f>
        <v>4.0091999999999999</v>
      </c>
      <c r="D735" s="6">
        <f>TITRES_STAT!E738</f>
        <v>2</v>
      </c>
      <c r="E735" s="2">
        <f t="shared" si="44"/>
        <v>-20306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7.14</v>
      </c>
      <c r="C736" s="6">
        <f>TITRES_STAT!D739</f>
        <v>3.8894000000000002</v>
      </c>
      <c r="D736" s="6">
        <f>TITRES_STAT!E739</f>
        <v>2</v>
      </c>
      <c r="E736" s="2">
        <f t="shared" si="44"/>
        <v>-20308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43076</v>
      </c>
      <c r="B737" s="6">
        <f>TITRES_STAT!C740</f>
        <v>7</v>
      </c>
      <c r="C737" s="6">
        <f>TITRES_STAT!D740</f>
        <v>3.8130999999999999</v>
      </c>
      <c r="D737" s="6">
        <f>TITRES_STAT!E740</f>
        <v>506</v>
      </c>
      <c r="E737" s="2">
        <f t="shared" si="44"/>
        <v>-20814</v>
      </c>
      <c r="F737" s="6" t="str">
        <f t="shared" si="47"/>
        <v>BEARISH</v>
      </c>
      <c r="G737" s="6" t="str">
        <f t="shared" si="46"/>
        <v>STRONG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7</v>
      </c>
      <c r="C738" s="6">
        <f>TITRES_STAT!D741</f>
        <v>3.8130999999999999</v>
      </c>
      <c r="D738" s="6">
        <f>TITRES_STAT!E741</f>
        <v>6</v>
      </c>
      <c r="E738" s="2">
        <f t="shared" si="44"/>
        <v>-20814</v>
      </c>
      <c r="F738" s="6" t="str">
        <f t="shared" si="47"/>
        <v>BEARISH</v>
      </c>
      <c r="G738" s="6" t="str">
        <f t="shared" si="46"/>
        <v>STRONG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7</v>
      </c>
      <c r="C739" s="6">
        <f>TITRES_STAT!D742</f>
        <v>3.8130999999999999</v>
      </c>
      <c r="D739" s="6">
        <f>TITRES_STAT!E742</f>
        <v>7072</v>
      </c>
      <c r="E739" s="2">
        <f t="shared" si="44"/>
        <v>-20814</v>
      </c>
      <c r="F739" s="6" t="str">
        <f t="shared" si="47"/>
        <v>BEARISH</v>
      </c>
      <c r="G739" s="6" t="str">
        <f t="shared" si="46"/>
        <v>STRONG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7</v>
      </c>
      <c r="C740" s="6">
        <f>TITRES_STAT!D743</f>
        <v>3.8130999999999999</v>
      </c>
      <c r="D740" s="6">
        <f>TITRES_STAT!E743</f>
        <v>120</v>
      </c>
      <c r="E740" s="2">
        <f t="shared" si="44"/>
        <v>-20814</v>
      </c>
      <c r="F740" s="6" t="str">
        <f t="shared" si="47"/>
        <v>BEARISH</v>
      </c>
      <c r="G740" s="6" t="str">
        <f t="shared" si="46"/>
        <v>STRONG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7</v>
      </c>
      <c r="C741" s="6">
        <f>TITRES_STAT!D744</f>
        <v>3.8130999999999999</v>
      </c>
      <c r="D741" s="6">
        <f>TITRES_STAT!E744</f>
        <v>0</v>
      </c>
      <c r="E741" s="2">
        <f t="shared" si="44"/>
        <v>-20814</v>
      </c>
      <c r="F741" s="6" t="str">
        <f t="shared" si="47"/>
        <v>BEARISH</v>
      </c>
      <c r="G741" s="6" t="str">
        <f t="shared" si="46"/>
        <v>STRONG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7</v>
      </c>
      <c r="C742" s="6">
        <f>TITRES_STAT!D745</f>
        <v>3.8130999999999999</v>
      </c>
      <c r="D742" s="6">
        <f>TITRES_STAT!E745</f>
        <v>0</v>
      </c>
      <c r="E742" s="2">
        <f t="shared" si="44"/>
        <v>-20814</v>
      </c>
      <c r="F742" s="6" t="str">
        <f t="shared" si="47"/>
        <v>NEUTRAL</v>
      </c>
      <c r="G742" s="6" t="str">
        <f t="shared" si="46"/>
        <v>NEUTRAL</v>
      </c>
      <c r="H742" s="6" t="str">
        <f t="shared" si="45"/>
        <v>NEUTRAL</v>
      </c>
    </row>
    <row r="743" spans="1:8" ht="13.5" x14ac:dyDescent="0.25">
      <c r="A743" s="3">
        <f>TITRES_STAT!B746</f>
        <v>43084</v>
      </c>
      <c r="B743" s="6">
        <f>TITRES_STAT!C746</f>
        <v>7.21</v>
      </c>
      <c r="C743" s="6">
        <f>TITRES_STAT!D746</f>
        <v>3.9275000000000002</v>
      </c>
      <c r="D743" s="6">
        <f>TITRES_STAT!E746</f>
        <v>0</v>
      </c>
      <c r="E743" s="2">
        <f t="shared" si="44"/>
        <v>-20814</v>
      </c>
      <c r="F743" s="6" t="str">
        <f t="shared" si="47"/>
        <v>NEUTRAL</v>
      </c>
      <c r="G743" s="6" t="str">
        <f t="shared" si="46"/>
        <v>NEUTRAL</v>
      </c>
      <c r="H743" s="6" t="str">
        <f t="shared" si="45"/>
        <v>NEUTRAL</v>
      </c>
    </row>
    <row r="744" spans="1:8" ht="13.5" x14ac:dyDescent="0.25">
      <c r="A744" s="3">
        <f>TITRES_STAT!B747</f>
        <v>43087</v>
      </c>
      <c r="B744" s="6">
        <f>TITRES_STAT!C747</f>
        <v>6.89</v>
      </c>
      <c r="C744" s="6">
        <f>TITRES_STAT!D747</f>
        <v>3.7532000000000001</v>
      </c>
      <c r="D744" s="6">
        <f>TITRES_STAT!E747</f>
        <v>0</v>
      </c>
      <c r="E744" s="2">
        <f t="shared" si="44"/>
        <v>-20814</v>
      </c>
      <c r="F744" s="6" t="str">
        <f t="shared" si="47"/>
        <v>NEUTRAL</v>
      </c>
      <c r="G744" s="6" t="str">
        <f t="shared" si="46"/>
        <v>NEUTRAL</v>
      </c>
      <c r="H744" s="6" t="str">
        <f t="shared" si="45"/>
        <v>NEUTRAL</v>
      </c>
    </row>
    <row r="745" spans="1:8" ht="13.5" x14ac:dyDescent="0.25">
      <c r="A745" s="3">
        <f>TITRES_STAT!B748</f>
        <v>43088</v>
      </c>
      <c r="B745" s="6">
        <f>TITRES_STAT!C748</f>
        <v>6.73</v>
      </c>
      <c r="C745" s="6">
        <f>TITRES_STAT!D748</f>
        <v>3.6659999999999999</v>
      </c>
      <c r="D745" s="6">
        <f>TITRES_STAT!E748</f>
        <v>205</v>
      </c>
      <c r="E745" s="2">
        <f t="shared" si="44"/>
        <v>-21019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6.53</v>
      </c>
      <c r="C746" s="6">
        <f>TITRES_STAT!D749</f>
        <v>3.5571000000000002</v>
      </c>
      <c r="D746" s="6">
        <f>TITRES_STAT!E749</f>
        <v>565</v>
      </c>
      <c r="E746" s="2">
        <f t="shared" si="44"/>
        <v>-21584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6.53</v>
      </c>
      <c r="C747" s="6">
        <f>TITRES_STAT!D750</f>
        <v>3.5571000000000002</v>
      </c>
      <c r="D747" s="6">
        <f>TITRES_STAT!E750</f>
        <v>0</v>
      </c>
      <c r="E747" s="2">
        <f t="shared" si="44"/>
        <v>-21584</v>
      </c>
      <c r="F747" s="6" t="str">
        <f t="shared" si="47"/>
        <v>BEARISH</v>
      </c>
      <c r="G747" s="6" t="str">
        <f t="shared" si="46"/>
        <v>STRONG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6.5</v>
      </c>
      <c r="C748" s="6">
        <f>TITRES_STAT!D751</f>
        <v>3.5407000000000002</v>
      </c>
      <c r="D748" s="6">
        <f>TITRES_STAT!E751</f>
        <v>100</v>
      </c>
      <c r="E748" s="2">
        <f t="shared" si="44"/>
        <v>-21684</v>
      </c>
      <c r="F748" s="6" t="str">
        <f t="shared" si="47"/>
        <v>BEARISH</v>
      </c>
      <c r="G748" s="6" t="str">
        <f t="shared" si="46"/>
        <v>STRONG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6.5</v>
      </c>
      <c r="C749" s="6">
        <f>TITRES_STAT!D752</f>
        <v>3.5407000000000002</v>
      </c>
      <c r="D749" s="6">
        <f>TITRES_STAT!E752</f>
        <v>0</v>
      </c>
      <c r="E749" s="2">
        <f t="shared" si="44"/>
        <v>-21684</v>
      </c>
      <c r="F749" s="6" t="str">
        <f t="shared" si="47"/>
        <v>BEARISH</v>
      </c>
      <c r="G749" s="6" t="str">
        <f t="shared" si="46"/>
        <v>STRONG</v>
      </c>
      <c r="H749" s="6" t="str">
        <f t="shared" si="45"/>
        <v>CONFIRMED BEARISH</v>
      </c>
    </row>
    <row r="750" spans="1:8" ht="13.5" x14ac:dyDescent="0.25">
      <c r="A750" s="3">
        <f>TITRES_STAT!B753</f>
        <v>43095</v>
      </c>
      <c r="B750" s="6">
        <f>TITRES_STAT!C753</f>
        <v>6.5</v>
      </c>
      <c r="C750" s="6">
        <f>TITRES_STAT!D753</f>
        <v>3.5407000000000002</v>
      </c>
      <c r="D750" s="6">
        <f>TITRES_STAT!E753</f>
        <v>100</v>
      </c>
      <c r="E750" s="2">
        <f t="shared" si="44"/>
        <v>-21684</v>
      </c>
      <c r="F750" s="6" t="str">
        <f t="shared" si="47"/>
        <v>BEARISH</v>
      </c>
      <c r="G750" s="6" t="str">
        <f t="shared" si="46"/>
        <v>STRONG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6.5</v>
      </c>
      <c r="C751" s="6">
        <f>TITRES_STAT!D754</f>
        <v>3.5407000000000002</v>
      </c>
      <c r="D751" s="6">
        <f>TITRES_STAT!E754</f>
        <v>175</v>
      </c>
      <c r="E751" s="2">
        <f t="shared" si="44"/>
        <v>-21684</v>
      </c>
      <c r="F751" s="6" t="str">
        <f t="shared" si="47"/>
        <v>BEARISH</v>
      </c>
      <c r="G751" s="6" t="str">
        <f t="shared" si="46"/>
        <v>NEUTRAL</v>
      </c>
      <c r="H751" s="6" t="str">
        <f t="shared" si="45"/>
        <v>CONFIRMED BEARISH</v>
      </c>
    </row>
    <row r="752" spans="1:8" ht="13.5" x14ac:dyDescent="0.25">
      <c r="A752" s="3">
        <f>TITRES_STAT!B755</f>
        <v>43097</v>
      </c>
      <c r="B752" s="6">
        <f>TITRES_STAT!C755</f>
        <v>6.5</v>
      </c>
      <c r="C752" s="6">
        <f>TITRES_STAT!D755</f>
        <v>3.5407000000000002</v>
      </c>
      <c r="D752" s="6">
        <f>TITRES_STAT!E755</f>
        <v>1100</v>
      </c>
      <c r="E752" s="2">
        <f t="shared" si="44"/>
        <v>-21684</v>
      </c>
      <c r="F752" s="6" t="str">
        <f t="shared" si="47"/>
        <v>BEARISH</v>
      </c>
      <c r="G752" s="6" t="str">
        <f t="shared" si="46"/>
        <v>NEUTRAL</v>
      </c>
      <c r="H752" s="6" t="str">
        <f t="shared" si="45"/>
        <v>CONFIRMED BEARISH</v>
      </c>
    </row>
    <row r="753" spans="1:8" ht="13.5" x14ac:dyDescent="0.25">
      <c r="A753" s="3">
        <f>TITRES_STAT!B756</f>
        <v>43098</v>
      </c>
      <c r="B753" s="6">
        <f>TITRES_STAT!C756</f>
        <v>6.5</v>
      </c>
      <c r="C753" s="6">
        <f>TITRES_STAT!D756</f>
        <v>3.5407000000000002</v>
      </c>
      <c r="D753" s="6">
        <f>TITRES_STAT!E756</f>
        <v>0</v>
      </c>
      <c r="E753" s="2">
        <f t="shared" si="44"/>
        <v>-21684</v>
      </c>
      <c r="F753" s="6" t="str">
        <f t="shared" si="47"/>
        <v>NEUTRAL</v>
      </c>
      <c r="G753" s="6" t="str">
        <f t="shared" si="46"/>
        <v>NEUTRAL</v>
      </c>
      <c r="H753" s="6" t="str">
        <f t="shared" si="45"/>
        <v>NEUTRAL</v>
      </c>
    </row>
    <row r="754" spans="1:8" ht="13.5" x14ac:dyDescent="0.25">
      <c r="A754" s="3">
        <f>TITRES_STAT!B757</f>
        <v>43102</v>
      </c>
      <c r="B754" s="6">
        <f>TITRES_STAT!C757</f>
        <v>6.5</v>
      </c>
      <c r="C754" s="6">
        <f>TITRES_STAT!D757</f>
        <v>3.5407000000000002</v>
      </c>
      <c r="D754" s="6">
        <f>TITRES_STAT!E757</f>
        <v>0</v>
      </c>
      <c r="E754" s="2">
        <f t="shared" si="44"/>
        <v>-21684</v>
      </c>
      <c r="F754" s="6" t="str">
        <f t="shared" si="47"/>
        <v>NEUTRAL</v>
      </c>
      <c r="G754" s="6" t="str">
        <f t="shared" si="46"/>
        <v>NEUTRAL</v>
      </c>
      <c r="H754" s="6" t="str">
        <f t="shared" si="45"/>
        <v>NEUTRAL</v>
      </c>
    </row>
    <row r="755" spans="1:8" ht="13.5" x14ac:dyDescent="0.25">
      <c r="A755" s="3">
        <f>TITRES_STAT!B758</f>
        <v>43103</v>
      </c>
      <c r="B755" s="6">
        <f>TITRES_STAT!C758</f>
        <v>6.5</v>
      </c>
      <c r="C755" s="6">
        <f>TITRES_STAT!D758</f>
        <v>3.5407000000000002</v>
      </c>
      <c r="D755" s="6">
        <f>TITRES_STAT!E758</f>
        <v>550</v>
      </c>
      <c r="E755" s="2">
        <f t="shared" si="44"/>
        <v>-21684</v>
      </c>
      <c r="F755" s="6" t="str">
        <f t="shared" si="47"/>
        <v>NEUTRAL</v>
      </c>
      <c r="G755" s="6" t="str">
        <f t="shared" si="46"/>
        <v>NEUTRAL</v>
      </c>
      <c r="H755" s="6" t="str">
        <f t="shared" si="45"/>
        <v>NEUTRAL</v>
      </c>
    </row>
    <row r="756" spans="1:8" ht="13.5" x14ac:dyDescent="0.25">
      <c r="A756" s="3">
        <f>TITRES_STAT!B759</f>
        <v>43104</v>
      </c>
      <c r="B756" s="6">
        <f>TITRES_STAT!C759</f>
        <v>6.5</v>
      </c>
      <c r="C756" s="6">
        <f>TITRES_STAT!D759</f>
        <v>3.5407000000000002</v>
      </c>
      <c r="D756" s="6">
        <f>TITRES_STAT!E759</f>
        <v>0</v>
      </c>
      <c r="E756" s="2">
        <f t="shared" si="44"/>
        <v>-21684</v>
      </c>
      <c r="F756" s="6" t="str">
        <f t="shared" si="47"/>
        <v>NEUTRAL</v>
      </c>
      <c r="G756" s="6" t="str">
        <f t="shared" si="46"/>
        <v>NEUTRAL</v>
      </c>
      <c r="H756" s="6" t="str">
        <f t="shared" si="45"/>
        <v>NEUTRAL</v>
      </c>
    </row>
    <row r="757" spans="1:8" ht="13.5" x14ac:dyDescent="0.25">
      <c r="A757" s="3">
        <f>TITRES_STAT!B760</f>
        <v>43105</v>
      </c>
      <c r="B757" s="6">
        <f>TITRES_STAT!C760</f>
        <v>6.69</v>
      </c>
      <c r="C757" s="6">
        <f>TITRES_STAT!D760</f>
        <v>3.6442000000000001</v>
      </c>
      <c r="D757" s="6">
        <f>TITRES_STAT!E760</f>
        <v>320</v>
      </c>
      <c r="E757" s="2">
        <f t="shared" si="44"/>
        <v>-21364</v>
      </c>
      <c r="F757" s="6" t="str">
        <f t="shared" si="47"/>
        <v>BULLISH</v>
      </c>
      <c r="G757" s="6" t="str">
        <f t="shared" si="46"/>
        <v>NEUTRAL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6.69</v>
      </c>
      <c r="C758" s="6">
        <f>TITRES_STAT!D761</f>
        <v>3.6442000000000001</v>
      </c>
      <c r="D758" s="6">
        <f>TITRES_STAT!E761</f>
        <v>120</v>
      </c>
      <c r="E758" s="2">
        <f t="shared" si="44"/>
        <v>-21364</v>
      </c>
      <c r="F758" s="6" t="str">
        <f t="shared" si="47"/>
        <v>BULLISH</v>
      </c>
      <c r="G758" s="6" t="str">
        <f t="shared" si="46"/>
        <v>NEUTRAL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6.39</v>
      </c>
      <c r="C759" s="6">
        <f>TITRES_STAT!D762</f>
        <v>3.4807999999999999</v>
      </c>
      <c r="D759" s="6">
        <f>TITRES_STAT!E762</f>
        <v>1621</v>
      </c>
      <c r="E759" s="2">
        <f t="shared" si="44"/>
        <v>-22985</v>
      </c>
      <c r="F759" s="6" t="str">
        <f t="shared" si="47"/>
        <v>BEARISH</v>
      </c>
      <c r="G759" s="6" t="str">
        <f t="shared" si="46"/>
        <v>STRONG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6.39</v>
      </c>
      <c r="C760" s="6">
        <f>TITRES_STAT!D763</f>
        <v>3.4807999999999999</v>
      </c>
      <c r="D760" s="6">
        <f>TITRES_STAT!E763</f>
        <v>240</v>
      </c>
      <c r="E760" s="2">
        <f t="shared" si="44"/>
        <v>-22985</v>
      </c>
      <c r="F760" s="6" t="str">
        <f t="shared" si="47"/>
        <v>BEARISH</v>
      </c>
      <c r="G760" s="6" t="str">
        <f t="shared" si="46"/>
        <v>STRONG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6.38</v>
      </c>
      <c r="C761" s="6">
        <f>TITRES_STAT!D764</f>
        <v>3.4754</v>
      </c>
      <c r="D761" s="6">
        <f>TITRES_STAT!E764</f>
        <v>150</v>
      </c>
      <c r="E761" s="2">
        <f t="shared" si="44"/>
        <v>-23135</v>
      </c>
      <c r="F761" s="6" t="str">
        <f t="shared" si="47"/>
        <v>BEARISH</v>
      </c>
      <c r="G761" s="6" t="str">
        <f t="shared" si="46"/>
        <v>STRONG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6.38</v>
      </c>
      <c r="C762" s="6">
        <f>TITRES_STAT!D765</f>
        <v>3.4754</v>
      </c>
      <c r="D762" s="6">
        <f>TITRES_STAT!E765</f>
        <v>1200</v>
      </c>
      <c r="E762" s="2">
        <f t="shared" si="44"/>
        <v>-23135</v>
      </c>
      <c r="F762" s="6" t="str">
        <f t="shared" si="47"/>
        <v>BEARISH</v>
      </c>
      <c r="G762" s="6" t="str">
        <f t="shared" si="46"/>
        <v>STRONG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6.38</v>
      </c>
      <c r="C763" s="6">
        <f>TITRES_STAT!D766</f>
        <v>3.4754</v>
      </c>
      <c r="D763" s="6">
        <f>TITRES_STAT!E766</f>
        <v>1270</v>
      </c>
      <c r="E763" s="2">
        <f t="shared" si="44"/>
        <v>-23135</v>
      </c>
      <c r="F763" s="6" t="str">
        <f t="shared" si="47"/>
        <v>BEARISH</v>
      </c>
      <c r="G763" s="6" t="str">
        <f t="shared" si="46"/>
        <v>STRONG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6.38</v>
      </c>
      <c r="C764" s="6">
        <f>TITRES_STAT!D767</f>
        <v>3.4754</v>
      </c>
      <c r="D764" s="6">
        <f>TITRES_STAT!E767</f>
        <v>0</v>
      </c>
      <c r="E764" s="2">
        <f t="shared" si="44"/>
        <v>-23135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6.38</v>
      </c>
      <c r="C765" s="6">
        <f>TITRES_STAT!D768</f>
        <v>3.4754</v>
      </c>
      <c r="D765" s="6">
        <f>TITRES_STAT!E768</f>
        <v>260</v>
      </c>
      <c r="E765" s="2">
        <f t="shared" si="44"/>
        <v>-23135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6.38</v>
      </c>
      <c r="C766" s="6">
        <f>TITRES_STAT!D769</f>
        <v>3.4754</v>
      </c>
      <c r="D766" s="6">
        <f>TITRES_STAT!E769</f>
        <v>250</v>
      </c>
      <c r="E766" s="2">
        <f t="shared" si="44"/>
        <v>-23135</v>
      </c>
      <c r="F766" s="6" t="str">
        <f t="shared" si="47"/>
        <v>NEUTRAL</v>
      </c>
      <c r="G766" s="6" t="str">
        <f t="shared" si="46"/>
        <v>NEUTRAL</v>
      </c>
      <c r="H766" s="6" t="str">
        <f t="shared" si="45"/>
        <v>NEUTRAL</v>
      </c>
    </row>
    <row r="767" spans="1:8" ht="13.5" x14ac:dyDescent="0.25">
      <c r="A767" s="3">
        <f>TITRES_STAT!B770</f>
        <v>43119</v>
      </c>
      <c r="B767" s="6">
        <f>TITRES_STAT!C770</f>
        <v>6.38</v>
      </c>
      <c r="C767" s="6">
        <f>TITRES_STAT!D770</f>
        <v>3.4754</v>
      </c>
      <c r="D767" s="6">
        <f>TITRES_STAT!E770</f>
        <v>500</v>
      </c>
      <c r="E767" s="2">
        <f t="shared" si="44"/>
        <v>-23135</v>
      </c>
      <c r="F767" s="6" t="str">
        <f t="shared" si="47"/>
        <v>NEUTRAL</v>
      </c>
      <c r="G767" s="6" t="str">
        <f t="shared" si="46"/>
        <v>NEUTRAL</v>
      </c>
      <c r="H767" s="6" t="str">
        <f t="shared" si="45"/>
        <v>NEUTRAL</v>
      </c>
    </row>
    <row r="768" spans="1:8" ht="13.5" x14ac:dyDescent="0.25">
      <c r="A768" s="3">
        <f>TITRES_STAT!B771</f>
        <v>43122</v>
      </c>
      <c r="B768" s="6">
        <f>TITRES_STAT!C771</f>
        <v>6.38</v>
      </c>
      <c r="C768" s="6">
        <f>TITRES_STAT!D771</f>
        <v>3.4754</v>
      </c>
      <c r="D768" s="6">
        <f>TITRES_STAT!E771</f>
        <v>200</v>
      </c>
      <c r="E768" s="2">
        <f t="shared" si="44"/>
        <v>-23135</v>
      </c>
      <c r="F768" s="6" t="str">
        <f t="shared" si="47"/>
        <v>NEUTRAL</v>
      </c>
      <c r="G768" s="6" t="str">
        <f t="shared" si="46"/>
        <v>NEUTRAL</v>
      </c>
      <c r="H768" s="6" t="str">
        <f t="shared" si="45"/>
        <v>NEUTRAL</v>
      </c>
    </row>
    <row r="769" spans="1:8" ht="13.5" x14ac:dyDescent="0.25">
      <c r="A769" s="3">
        <f>TITRES_STAT!B772</f>
        <v>43123</v>
      </c>
      <c r="B769" s="6">
        <f>TITRES_STAT!C772</f>
        <v>6.38</v>
      </c>
      <c r="C769" s="6">
        <f>TITRES_STAT!D772</f>
        <v>3.4754</v>
      </c>
      <c r="D769" s="6">
        <f>TITRES_STAT!E772</f>
        <v>775</v>
      </c>
      <c r="E769" s="2">
        <f t="shared" si="44"/>
        <v>-23135</v>
      </c>
      <c r="F769" s="6" t="str">
        <f t="shared" si="47"/>
        <v>NEUTRAL</v>
      </c>
      <c r="G769" s="6" t="str">
        <f t="shared" si="46"/>
        <v>NEUTRAL</v>
      </c>
      <c r="H769" s="6" t="str">
        <f t="shared" si="45"/>
        <v>NEUTRAL</v>
      </c>
    </row>
    <row r="770" spans="1:8" ht="13.5" x14ac:dyDescent="0.25">
      <c r="A770" s="3">
        <f>TITRES_STAT!B773</f>
        <v>43124</v>
      </c>
      <c r="B770" s="6">
        <f>TITRES_STAT!C773</f>
        <v>6.38</v>
      </c>
      <c r="C770" s="6">
        <f>TITRES_STAT!D773</f>
        <v>3.4754</v>
      </c>
      <c r="D770" s="6">
        <f>TITRES_STAT!E773</f>
        <v>25</v>
      </c>
      <c r="E770" s="2">
        <f t="shared" si="44"/>
        <v>-23135</v>
      </c>
      <c r="F770" s="6" t="str">
        <f t="shared" si="47"/>
        <v>NEUTRAL</v>
      </c>
      <c r="G770" s="6" t="str">
        <f t="shared" si="46"/>
        <v>NEUTRAL</v>
      </c>
      <c r="H770" s="6" t="str">
        <f t="shared" si="45"/>
        <v>NEUTRAL</v>
      </c>
    </row>
    <row r="771" spans="1:8" ht="13.5" x14ac:dyDescent="0.25">
      <c r="A771" s="3">
        <f>TITRES_STAT!B774</f>
        <v>43125</v>
      </c>
      <c r="B771" s="6">
        <f>TITRES_STAT!C774</f>
        <v>6.36</v>
      </c>
      <c r="C771" s="6">
        <f>TITRES_STAT!D774</f>
        <v>3.4645000000000001</v>
      </c>
      <c r="D771" s="6">
        <f>TITRES_STAT!E774</f>
        <v>50</v>
      </c>
      <c r="E771" s="2">
        <f t="shared" si="44"/>
        <v>-23185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6.36</v>
      </c>
      <c r="C772" s="6">
        <f>TITRES_STAT!D775</f>
        <v>3.4645000000000001</v>
      </c>
      <c r="D772" s="6">
        <f>TITRES_STAT!E775</f>
        <v>25</v>
      </c>
      <c r="E772" s="2">
        <f t="shared" ref="E772:E835" si="48">IF(B772&gt;B771, E771+D772, IF(B772&lt;B771, E771-D772, E771))</f>
        <v>-23185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6.36</v>
      </c>
      <c r="C773" s="6">
        <f>TITRES_STAT!D776</f>
        <v>3.4645000000000001</v>
      </c>
      <c r="D773" s="6">
        <f>TITRES_STAT!E776</f>
        <v>25</v>
      </c>
      <c r="E773" s="2">
        <f t="shared" si="48"/>
        <v>-23185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6.3</v>
      </c>
      <c r="C774" s="6">
        <f>TITRES_STAT!D777</f>
        <v>3.4318</v>
      </c>
      <c r="D774" s="6">
        <f>TITRES_STAT!E777</f>
        <v>202</v>
      </c>
      <c r="E774" s="2">
        <f t="shared" si="48"/>
        <v>-23387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6.21</v>
      </c>
      <c r="C775" s="6">
        <f>TITRES_STAT!D778</f>
        <v>3.3828</v>
      </c>
      <c r="D775" s="6">
        <f>TITRES_STAT!E778</f>
        <v>283</v>
      </c>
      <c r="E775" s="2">
        <f t="shared" si="48"/>
        <v>-23670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6.2</v>
      </c>
      <c r="C776" s="6">
        <f>TITRES_STAT!D779</f>
        <v>3.3773</v>
      </c>
      <c r="D776" s="6">
        <f>TITRES_STAT!E779</f>
        <v>400</v>
      </c>
      <c r="E776" s="2">
        <f t="shared" si="48"/>
        <v>-24070</v>
      </c>
      <c r="F776" s="6" t="str">
        <f t="shared" ref="F776:F839" si="51">IF(E776&gt;E771,"BULLISH",IF(E776&lt;E771,"BEARISH","NEUTRAL"))</f>
        <v>BEARISH</v>
      </c>
      <c r="G776" s="6" t="str">
        <f t="shared" si="50"/>
        <v>STRONG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6.2</v>
      </c>
      <c r="C777" s="6">
        <f>TITRES_STAT!D780</f>
        <v>3.3773</v>
      </c>
      <c r="D777" s="6">
        <f>TITRES_STAT!E780</f>
        <v>1540</v>
      </c>
      <c r="E777" s="2">
        <f t="shared" si="48"/>
        <v>-24070</v>
      </c>
      <c r="F777" s="6" t="str">
        <f t="shared" si="51"/>
        <v>BEARISH</v>
      </c>
      <c r="G777" s="6" t="str">
        <f t="shared" si="50"/>
        <v>STRONG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6.37</v>
      </c>
      <c r="C778" s="6">
        <f>TITRES_STAT!D781</f>
        <v>3.4699</v>
      </c>
      <c r="D778" s="6">
        <f>TITRES_STAT!E781</f>
        <v>1530</v>
      </c>
      <c r="E778" s="2">
        <f t="shared" si="48"/>
        <v>-22540</v>
      </c>
      <c r="F778" s="6" t="str">
        <f t="shared" si="51"/>
        <v>BULLISH</v>
      </c>
      <c r="G778" s="6" t="str">
        <f t="shared" si="50"/>
        <v>WEAK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6.37</v>
      </c>
      <c r="C779" s="6">
        <f>TITRES_STAT!D782</f>
        <v>3.4699</v>
      </c>
      <c r="D779" s="6">
        <f>TITRES_STAT!E782</f>
        <v>0</v>
      </c>
      <c r="E779" s="2">
        <f t="shared" si="48"/>
        <v>-22540</v>
      </c>
      <c r="F779" s="6" t="str">
        <f t="shared" si="51"/>
        <v>BULLISH</v>
      </c>
      <c r="G779" s="6" t="str">
        <f t="shared" si="50"/>
        <v>WEAK</v>
      </c>
      <c r="H779" s="6" t="str">
        <f t="shared" si="49"/>
        <v>CONFIRMED BULLISH</v>
      </c>
    </row>
    <row r="780" spans="1:8" ht="13.5" x14ac:dyDescent="0.25">
      <c r="A780" s="3">
        <f>TITRES_STAT!B783</f>
        <v>43138</v>
      </c>
      <c r="B780" s="6">
        <f>TITRES_STAT!C783</f>
        <v>6.18</v>
      </c>
      <c r="C780" s="6">
        <f>TITRES_STAT!D783</f>
        <v>3.3664000000000001</v>
      </c>
      <c r="D780" s="6">
        <f>TITRES_STAT!E783</f>
        <v>200</v>
      </c>
      <c r="E780" s="2">
        <f t="shared" si="48"/>
        <v>-22740</v>
      </c>
      <c r="F780" s="6" t="str">
        <f t="shared" si="51"/>
        <v>BULLISH</v>
      </c>
      <c r="G780" s="6" t="str">
        <f t="shared" si="50"/>
        <v>WEAK</v>
      </c>
      <c r="H780" s="6" t="str">
        <f t="shared" si="49"/>
        <v>BULLISH DIVERGENCE</v>
      </c>
    </row>
    <row r="781" spans="1:8" ht="13.5" x14ac:dyDescent="0.25">
      <c r="A781" s="3">
        <f>TITRES_STAT!B784</f>
        <v>43139</v>
      </c>
      <c r="B781" s="6">
        <f>TITRES_STAT!C784</f>
        <v>6.18</v>
      </c>
      <c r="C781" s="6">
        <f>TITRES_STAT!D784</f>
        <v>3.3664000000000001</v>
      </c>
      <c r="D781" s="6">
        <f>TITRES_STAT!E784</f>
        <v>0</v>
      </c>
      <c r="E781" s="2">
        <f t="shared" si="48"/>
        <v>-22740</v>
      </c>
      <c r="F781" s="6" t="str">
        <f t="shared" si="51"/>
        <v>BULLISH</v>
      </c>
      <c r="G781" s="6" t="str">
        <f t="shared" si="50"/>
        <v>WEAK</v>
      </c>
      <c r="H781" s="6" t="str">
        <f t="shared" si="49"/>
        <v>BULLISH DIVERGENCE</v>
      </c>
    </row>
    <row r="782" spans="1:8" ht="13.5" x14ac:dyDescent="0.25">
      <c r="A782" s="3">
        <f>TITRES_STAT!B785</f>
        <v>43140</v>
      </c>
      <c r="B782" s="6">
        <f>TITRES_STAT!C785</f>
        <v>6.18</v>
      </c>
      <c r="C782" s="6">
        <f>TITRES_STAT!D785</f>
        <v>3.3664000000000001</v>
      </c>
      <c r="D782" s="6">
        <f>TITRES_STAT!E785</f>
        <v>0</v>
      </c>
      <c r="E782" s="2">
        <f t="shared" si="48"/>
        <v>-22740</v>
      </c>
      <c r="F782" s="6" t="str">
        <f t="shared" si="51"/>
        <v>BULLISH</v>
      </c>
      <c r="G782" s="6" t="str">
        <f t="shared" si="50"/>
        <v>WEAK</v>
      </c>
      <c r="H782" s="6" t="str">
        <f t="shared" si="49"/>
        <v>BULLISH DIVERGENCE</v>
      </c>
    </row>
    <row r="783" spans="1:8" ht="13.5" x14ac:dyDescent="0.25">
      <c r="A783" s="3">
        <f>TITRES_STAT!B786</f>
        <v>43143</v>
      </c>
      <c r="B783" s="6">
        <f>TITRES_STAT!C786</f>
        <v>6.18</v>
      </c>
      <c r="C783" s="6">
        <f>TITRES_STAT!D786</f>
        <v>3.3664000000000001</v>
      </c>
      <c r="D783" s="6">
        <f>TITRES_STAT!E786</f>
        <v>0</v>
      </c>
      <c r="E783" s="2">
        <f t="shared" si="48"/>
        <v>-22740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6.18</v>
      </c>
      <c r="C784" s="6">
        <f>TITRES_STAT!D787</f>
        <v>3.3664000000000001</v>
      </c>
      <c r="D784" s="6">
        <f>TITRES_STAT!E787</f>
        <v>0</v>
      </c>
      <c r="E784" s="2">
        <f t="shared" si="48"/>
        <v>-22740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6.17</v>
      </c>
      <c r="C785" s="6">
        <f>TITRES_STAT!D788</f>
        <v>3.3610000000000002</v>
      </c>
      <c r="D785" s="6">
        <f>TITRES_STAT!E788</f>
        <v>115</v>
      </c>
      <c r="E785" s="2">
        <f t="shared" si="48"/>
        <v>-22855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6.18</v>
      </c>
      <c r="C786" s="6">
        <f>TITRES_STAT!D789</f>
        <v>3.3664000000000001</v>
      </c>
      <c r="D786" s="6">
        <f>TITRES_STAT!E789</f>
        <v>325</v>
      </c>
      <c r="E786" s="2">
        <f t="shared" si="48"/>
        <v>-22530</v>
      </c>
      <c r="F786" s="6" t="str">
        <f t="shared" si="51"/>
        <v>BULLISH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6.18</v>
      </c>
      <c r="C787" s="6">
        <f>TITRES_STAT!D790</f>
        <v>3.3664000000000001</v>
      </c>
      <c r="D787" s="6">
        <f>TITRES_STAT!E790</f>
        <v>0</v>
      </c>
      <c r="E787" s="2">
        <f t="shared" si="48"/>
        <v>-22530</v>
      </c>
      <c r="F787" s="6" t="str">
        <f t="shared" si="51"/>
        <v>BULLISH</v>
      </c>
      <c r="G787" s="6" t="str">
        <f t="shared" si="50"/>
        <v>NEUTRAL</v>
      </c>
      <c r="H787" s="6" t="str">
        <f t="shared" si="49"/>
        <v>NEUTRAL</v>
      </c>
    </row>
    <row r="788" spans="1:8" ht="13.5" x14ac:dyDescent="0.25">
      <c r="A788" s="3">
        <f>TITRES_STAT!B791</f>
        <v>43150</v>
      </c>
      <c r="B788" s="6">
        <f>TITRES_STAT!C791</f>
        <v>6.18</v>
      </c>
      <c r="C788" s="6">
        <f>TITRES_STAT!D791</f>
        <v>3.3664000000000001</v>
      </c>
      <c r="D788" s="6">
        <f>TITRES_STAT!E791</f>
        <v>0</v>
      </c>
      <c r="E788" s="2">
        <f t="shared" si="48"/>
        <v>-22530</v>
      </c>
      <c r="F788" s="6" t="str">
        <f t="shared" si="51"/>
        <v>BULLISH</v>
      </c>
      <c r="G788" s="6" t="str">
        <f t="shared" si="50"/>
        <v>NEUTRAL</v>
      </c>
      <c r="H788" s="6" t="str">
        <f t="shared" si="49"/>
        <v>NEUTRAL</v>
      </c>
    </row>
    <row r="789" spans="1:8" ht="13.5" x14ac:dyDescent="0.25">
      <c r="A789" s="3">
        <f>TITRES_STAT!B792</f>
        <v>43151</v>
      </c>
      <c r="B789" s="6">
        <f>TITRES_STAT!C792</f>
        <v>6.18</v>
      </c>
      <c r="C789" s="6">
        <f>TITRES_STAT!D792</f>
        <v>3.3664000000000001</v>
      </c>
      <c r="D789" s="6">
        <f>TITRES_STAT!E792</f>
        <v>1924</v>
      </c>
      <c r="E789" s="2">
        <f t="shared" si="48"/>
        <v>-22530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NEUTRAL</v>
      </c>
    </row>
    <row r="790" spans="1:8" ht="13.5" x14ac:dyDescent="0.25">
      <c r="A790" s="3">
        <f>TITRES_STAT!B793</f>
        <v>43152</v>
      </c>
      <c r="B790" s="6">
        <f>TITRES_STAT!C793</f>
        <v>6.18</v>
      </c>
      <c r="C790" s="6">
        <f>TITRES_STAT!D793</f>
        <v>3.3664000000000001</v>
      </c>
      <c r="D790" s="6">
        <f>TITRES_STAT!E793</f>
        <v>76</v>
      </c>
      <c r="E790" s="2">
        <f t="shared" si="48"/>
        <v>-22530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6</v>
      </c>
      <c r="C791" s="6">
        <f>TITRES_STAT!D794</f>
        <v>3.2684000000000002</v>
      </c>
      <c r="D791" s="6">
        <f>TITRES_STAT!E794</f>
        <v>785</v>
      </c>
      <c r="E791" s="2">
        <f t="shared" si="48"/>
        <v>-23315</v>
      </c>
      <c r="F791" s="6" t="str">
        <f t="shared" si="51"/>
        <v>BEARISH</v>
      </c>
      <c r="G791" s="6" t="str">
        <f t="shared" si="50"/>
        <v>STRONG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6.36</v>
      </c>
      <c r="C792" s="6">
        <f>TITRES_STAT!D795</f>
        <v>3.4645000000000001</v>
      </c>
      <c r="D792" s="6">
        <f>TITRES_STAT!E795</f>
        <v>201</v>
      </c>
      <c r="E792" s="2">
        <f t="shared" si="48"/>
        <v>-23114</v>
      </c>
      <c r="F792" s="6" t="str">
        <f t="shared" si="51"/>
        <v>BEARISH</v>
      </c>
      <c r="G792" s="6" t="str">
        <f t="shared" si="50"/>
        <v>STRONG</v>
      </c>
      <c r="H792" s="6" t="str">
        <f t="shared" si="49"/>
        <v>BEARISH DIVERGENCE</v>
      </c>
    </row>
    <row r="793" spans="1:8" ht="13.5" x14ac:dyDescent="0.25">
      <c r="A793" s="3">
        <f>TITRES_STAT!B796</f>
        <v>43157</v>
      </c>
      <c r="B793" s="6">
        <f>TITRES_STAT!C796</f>
        <v>6.18</v>
      </c>
      <c r="C793" s="6">
        <f>TITRES_STAT!D796</f>
        <v>3.3664000000000001</v>
      </c>
      <c r="D793" s="6">
        <f>TITRES_STAT!E796</f>
        <v>100</v>
      </c>
      <c r="E793" s="2">
        <f t="shared" si="48"/>
        <v>-23214</v>
      </c>
      <c r="F793" s="6" t="str">
        <f t="shared" si="51"/>
        <v>BEARISH</v>
      </c>
      <c r="G793" s="6" t="str">
        <f t="shared" si="50"/>
        <v>STRONG</v>
      </c>
      <c r="H793" s="6" t="str">
        <f t="shared" si="49"/>
        <v>NEUTRAL</v>
      </c>
    </row>
    <row r="794" spans="1:8" ht="13.5" x14ac:dyDescent="0.25">
      <c r="A794" s="3">
        <f>TITRES_STAT!B797</f>
        <v>43158</v>
      </c>
      <c r="B794" s="6">
        <f>TITRES_STAT!C797</f>
        <v>6.17</v>
      </c>
      <c r="C794" s="6">
        <f>TITRES_STAT!D797</f>
        <v>3.3610000000000002</v>
      </c>
      <c r="D794" s="6">
        <f>TITRES_STAT!E797</f>
        <v>300</v>
      </c>
      <c r="E794" s="2">
        <f t="shared" si="48"/>
        <v>-23514</v>
      </c>
      <c r="F794" s="6" t="str">
        <f t="shared" si="51"/>
        <v>BEARISH</v>
      </c>
      <c r="G794" s="6" t="str">
        <f t="shared" si="50"/>
        <v>STRONG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6</v>
      </c>
      <c r="C795" s="6">
        <f>TITRES_STAT!D798</f>
        <v>3.2684000000000002</v>
      </c>
      <c r="D795" s="6">
        <f>TITRES_STAT!E798</f>
        <v>428</v>
      </c>
      <c r="E795" s="2">
        <f t="shared" si="48"/>
        <v>-23942</v>
      </c>
      <c r="F795" s="6" t="str">
        <f t="shared" si="51"/>
        <v>BEARISH</v>
      </c>
      <c r="G795" s="6" t="str">
        <f t="shared" si="50"/>
        <v>STRONG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5.89</v>
      </c>
      <c r="C796" s="6">
        <f>TITRES_STAT!D799</f>
        <v>3.2084999999999999</v>
      </c>
      <c r="D796" s="6">
        <f>TITRES_STAT!E799</f>
        <v>784</v>
      </c>
      <c r="E796" s="2">
        <f t="shared" si="48"/>
        <v>-24726</v>
      </c>
      <c r="F796" s="6" t="str">
        <f t="shared" si="51"/>
        <v>BEARISH</v>
      </c>
      <c r="G796" s="6" t="str">
        <f t="shared" si="50"/>
        <v>STRONG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5.8</v>
      </c>
      <c r="C797" s="6">
        <f>TITRES_STAT!D800</f>
        <v>3.1594000000000002</v>
      </c>
      <c r="D797" s="6">
        <f>TITRES_STAT!E800</f>
        <v>190</v>
      </c>
      <c r="E797" s="2">
        <f t="shared" si="48"/>
        <v>-24916</v>
      </c>
      <c r="F797" s="6" t="str">
        <f t="shared" si="51"/>
        <v>BEARISH</v>
      </c>
      <c r="G797" s="6" t="str">
        <f t="shared" si="50"/>
        <v>STRONG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5.65</v>
      </c>
      <c r="C798" s="6">
        <f>TITRES_STAT!D801</f>
        <v>3.0777000000000001</v>
      </c>
      <c r="D798" s="6">
        <f>TITRES_STAT!E801</f>
        <v>107</v>
      </c>
      <c r="E798" s="2">
        <f t="shared" si="48"/>
        <v>-25023</v>
      </c>
      <c r="F798" s="6" t="str">
        <f t="shared" si="51"/>
        <v>BEARISH</v>
      </c>
      <c r="G798" s="6" t="str">
        <f t="shared" si="50"/>
        <v>STRONG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5.6</v>
      </c>
      <c r="C799" s="6">
        <f>TITRES_STAT!D802</f>
        <v>3.0505</v>
      </c>
      <c r="D799" s="6">
        <f>TITRES_STAT!E802</f>
        <v>707</v>
      </c>
      <c r="E799" s="2">
        <f t="shared" si="48"/>
        <v>-25730</v>
      </c>
      <c r="F799" s="6" t="str">
        <f t="shared" si="51"/>
        <v>BEARISH</v>
      </c>
      <c r="G799" s="6" t="str">
        <f t="shared" si="50"/>
        <v>STRONG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5.5</v>
      </c>
      <c r="C800" s="6">
        <f>TITRES_STAT!D803</f>
        <v>2.996</v>
      </c>
      <c r="D800" s="6">
        <f>TITRES_STAT!E803</f>
        <v>2500</v>
      </c>
      <c r="E800" s="2">
        <f t="shared" si="48"/>
        <v>-28230</v>
      </c>
      <c r="F800" s="6" t="str">
        <f t="shared" si="51"/>
        <v>BEARISH</v>
      </c>
      <c r="G800" s="6" t="str">
        <f t="shared" si="50"/>
        <v>STRONG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5.35</v>
      </c>
      <c r="C801" s="6">
        <f>TITRES_STAT!D804</f>
        <v>2.9142999999999999</v>
      </c>
      <c r="D801" s="6">
        <f>TITRES_STAT!E804</f>
        <v>6240</v>
      </c>
      <c r="E801" s="2">
        <f t="shared" si="48"/>
        <v>-34470</v>
      </c>
      <c r="F801" s="6" t="str">
        <f t="shared" si="51"/>
        <v>BEARISH</v>
      </c>
      <c r="G801" s="6" t="str">
        <f t="shared" si="50"/>
        <v>STRONG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5.5</v>
      </c>
      <c r="C802" s="6">
        <f>TITRES_STAT!D805</f>
        <v>2.996</v>
      </c>
      <c r="D802" s="6">
        <f>TITRES_STAT!E805</f>
        <v>9580</v>
      </c>
      <c r="E802" s="2">
        <f t="shared" si="48"/>
        <v>-24890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BULLISH DIVERGENCE</v>
      </c>
    </row>
    <row r="803" spans="1:8" ht="13.5" x14ac:dyDescent="0.25">
      <c r="A803" s="3">
        <f>TITRES_STAT!B806</f>
        <v>43171</v>
      </c>
      <c r="B803" s="6">
        <f>TITRES_STAT!C806</f>
        <v>5.66</v>
      </c>
      <c r="C803" s="6">
        <f>TITRES_STAT!D806</f>
        <v>3.0832000000000002</v>
      </c>
      <c r="D803" s="6">
        <f>TITRES_STAT!E806</f>
        <v>405</v>
      </c>
      <c r="E803" s="2">
        <f t="shared" si="48"/>
        <v>-24485</v>
      </c>
      <c r="F803" s="6" t="str">
        <f t="shared" si="51"/>
        <v>BULLISH</v>
      </c>
      <c r="G803" s="6" t="str">
        <f t="shared" si="50"/>
        <v>WEAK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5.66</v>
      </c>
      <c r="C804" s="6">
        <f>TITRES_STAT!D807</f>
        <v>3.0832000000000002</v>
      </c>
      <c r="D804" s="6">
        <f>TITRES_STAT!E807</f>
        <v>0</v>
      </c>
      <c r="E804" s="2">
        <f t="shared" si="48"/>
        <v>-24485</v>
      </c>
      <c r="F804" s="6" t="str">
        <f t="shared" si="51"/>
        <v>BULLISH</v>
      </c>
      <c r="G804" s="6" t="str">
        <f t="shared" si="50"/>
        <v>WEAK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5.66</v>
      </c>
      <c r="C805" s="6">
        <f>TITRES_STAT!D808</f>
        <v>3.0832000000000002</v>
      </c>
      <c r="D805" s="6">
        <f>TITRES_STAT!E808</f>
        <v>199</v>
      </c>
      <c r="E805" s="2">
        <f t="shared" si="48"/>
        <v>-24485</v>
      </c>
      <c r="F805" s="6" t="str">
        <f t="shared" si="51"/>
        <v>BULLISH</v>
      </c>
      <c r="G805" s="6" t="str">
        <f t="shared" si="50"/>
        <v>WEAK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5.82</v>
      </c>
      <c r="C806" s="6">
        <f>TITRES_STAT!D809</f>
        <v>3.1703000000000001</v>
      </c>
      <c r="D806" s="6">
        <f>TITRES_STAT!E809</f>
        <v>210</v>
      </c>
      <c r="E806" s="2">
        <f t="shared" si="48"/>
        <v>-24275</v>
      </c>
      <c r="F806" s="6" t="str">
        <f t="shared" si="51"/>
        <v>BULLISH</v>
      </c>
      <c r="G806" s="6" t="str">
        <f t="shared" si="50"/>
        <v>WEAK</v>
      </c>
      <c r="H806" s="6" t="str">
        <f t="shared" si="49"/>
        <v>CONFIRMED BULLISH</v>
      </c>
    </row>
    <row r="807" spans="1:8" ht="13.5" x14ac:dyDescent="0.25">
      <c r="A807" s="3">
        <f>TITRES_STAT!B810</f>
        <v>43175</v>
      </c>
      <c r="B807" s="6">
        <f>TITRES_STAT!C810</f>
        <v>5.99</v>
      </c>
      <c r="C807" s="6">
        <f>TITRES_STAT!D810</f>
        <v>3.2629000000000001</v>
      </c>
      <c r="D807" s="6">
        <f>TITRES_STAT!E810</f>
        <v>10</v>
      </c>
      <c r="E807" s="2">
        <f t="shared" si="48"/>
        <v>-24265</v>
      </c>
      <c r="F807" s="6" t="str">
        <f t="shared" si="51"/>
        <v>BULLISH</v>
      </c>
      <c r="G807" s="6" t="str">
        <f t="shared" si="50"/>
        <v>WEAK</v>
      </c>
      <c r="H807" s="6" t="str">
        <f t="shared" si="49"/>
        <v>CONFIRMED BULLISH</v>
      </c>
    </row>
    <row r="808" spans="1:8" ht="13.5" x14ac:dyDescent="0.25">
      <c r="A808" s="3">
        <f>TITRES_STAT!B811</f>
        <v>43178</v>
      </c>
      <c r="B808" s="6">
        <f>TITRES_STAT!C811</f>
        <v>5.99</v>
      </c>
      <c r="C808" s="6">
        <f>TITRES_STAT!D811</f>
        <v>3.2629000000000001</v>
      </c>
      <c r="D808" s="6">
        <f>TITRES_STAT!E811</f>
        <v>0</v>
      </c>
      <c r="E808" s="2">
        <f t="shared" si="48"/>
        <v>-24265</v>
      </c>
      <c r="F808" s="6" t="str">
        <f t="shared" si="51"/>
        <v>BULLISH</v>
      </c>
      <c r="G808" s="6" t="str">
        <f t="shared" si="50"/>
        <v>NEUTRAL</v>
      </c>
      <c r="H808" s="6" t="str">
        <f t="shared" si="49"/>
        <v>CONFIRMED BULLISH</v>
      </c>
    </row>
    <row r="809" spans="1:8" ht="13.5" x14ac:dyDescent="0.25">
      <c r="A809" s="3">
        <f>TITRES_STAT!B812</f>
        <v>43180</v>
      </c>
      <c r="B809" s="6">
        <f>TITRES_STAT!C812</f>
        <v>5.99</v>
      </c>
      <c r="C809" s="6">
        <f>TITRES_STAT!D812</f>
        <v>3.2629000000000001</v>
      </c>
      <c r="D809" s="6">
        <f>TITRES_STAT!E812</f>
        <v>781</v>
      </c>
      <c r="E809" s="2">
        <f t="shared" si="48"/>
        <v>-24265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CONFIRMED BULLISH</v>
      </c>
    </row>
    <row r="810" spans="1:8" ht="13.5" x14ac:dyDescent="0.25">
      <c r="A810" s="3">
        <f>TITRES_STAT!B813</f>
        <v>43181</v>
      </c>
      <c r="B810" s="6">
        <f>TITRES_STAT!C813</f>
        <v>5.99</v>
      </c>
      <c r="C810" s="6">
        <f>TITRES_STAT!D813</f>
        <v>3.2629000000000001</v>
      </c>
      <c r="D810" s="6">
        <f>TITRES_STAT!E813</f>
        <v>0</v>
      </c>
      <c r="E810" s="2">
        <f t="shared" si="48"/>
        <v>-24265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5.99</v>
      </c>
      <c r="C811" s="6">
        <f>TITRES_STAT!D814</f>
        <v>3.2629000000000001</v>
      </c>
      <c r="D811" s="6">
        <f>TITRES_STAT!E814</f>
        <v>0</v>
      </c>
      <c r="E811" s="2">
        <f t="shared" si="48"/>
        <v>-24265</v>
      </c>
      <c r="F811" s="6" t="str">
        <f t="shared" si="51"/>
        <v>BULLISH</v>
      </c>
      <c r="G811" s="6" t="str">
        <f t="shared" si="50"/>
        <v>NEUTRAL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5.99</v>
      </c>
      <c r="C812" s="6">
        <f>TITRES_STAT!D815</f>
        <v>3.2629000000000001</v>
      </c>
      <c r="D812" s="6">
        <f>TITRES_STAT!E815</f>
        <v>1343</v>
      </c>
      <c r="E812" s="2">
        <f t="shared" si="48"/>
        <v>-24265</v>
      </c>
      <c r="F812" s="6" t="str">
        <f t="shared" si="51"/>
        <v>NEUTRAL</v>
      </c>
      <c r="G812" s="6" t="str">
        <f t="shared" si="50"/>
        <v>NEUTRAL</v>
      </c>
      <c r="H812" s="6" t="str">
        <f t="shared" si="49"/>
        <v>NEUTRAL</v>
      </c>
    </row>
    <row r="813" spans="1:8" ht="13.5" x14ac:dyDescent="0.25">
      <c r="A813" s="3">
        <f>TITRES_STAT!B816</f>
        <v>43186</v>
      </c>
      <c r="B813" s="6">
        <f>TITRES_STAT!C816</f>
        <v>6.16</v>
      </c>
      <c r="C813" s="6">
        <f>TITRES_STAT!D816</f>
        <v>3.3555000000000001</v>
      </c>
      <c r="D813" s="6">
        <f>TITRES_STAT!E816</f>
        <v>1327</v>
      </c>
      <c r="E813" s="2">
        <f t="shared" si="48"/>
        <v>-22938</v>
      </c>
      <c r="F813" s="6" t="str">
        <f t="shared" si="51"/>
        <v>BULLISH</v>
      </c>
      <c r="G813" s="6" t="str">
        <f t="shared" si="50"/>
        <v>WEAK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6.16</v>
      </c>
      <c r="C814" s="6">
        <f>TITRES_STAT!D817</f>
        <v>3.3555000000000001</v>
      </c>
      <c r="D814" s="6">
        <f>TITRES_STAT!E817</f>
        <v>0</v>
      </c>
      <c r="E814" s="2">
        <f t="shared" si="48"/>
        <v>-22938</v>
      </c>
      <c r="F814" s="6" t="str">
        <f t="shared" si="51"/>
        <v>BULLISH</v>
      </c>
      <c r="G814" s="6" t="str">
        <f t="shared" si="50"/>
        <v>WEAK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6.16</v>
      </c>
      <c r="C815" s="6">
        <f>TITRES_STAT!D818</f>
        <v>3.3555000000000001</v>
      </c>
      <c r="D815" s="6">
        <f>TITRES_STAT!E818</f>
        <v>0</v>
      </c>
      <c r="E815" s="2">
        <f t="shared" si="48"/>
        <v>-22938</v>
      </c>
      <c r="F815" s="6" t="str">
        <f t="shared" si="51"/>
        <v>BULLISH</v>
      </c>
      <c r="G815" s="6" t="str">
        <f t="shared" si="50"/>
        <v>WEAK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5.99</v>
      </c>
      <c r="C816" s="6">
        <f>TITRES_STAT!D819</f>
        <v>3.2629000000000001</v>
      </c>
      <c r="D816" s="6">
        <f>TITRES_STAT!E819</f>
        <v>265</v>
      </c>
      <c r="E816" s="2">
        <f t="shared" si="48"/>
        <v>-23203</v>
      </c>
      <c r="F816" s="6" t="str">
        <f t="shared" si="51"/>
        <v>BULLISH</v>
      </c>
      <c r="G816" s="6" t="str">
        <f t="shared" si="50"/>
        <v>WEAK</v>
      </c>
      <c r="H816" s="6" t="str">
        <f t="shared" si="49"/>
        <v>NEUTRAL</v>
      </c>
    </row>
    <row r="817" spans="1:8" ht="13.5" x14ac:dyDescent="0.25">
      <c r="A817" s="3">
        <f>TITRES_STAT!B820</f>
        <v>43192</v>
      </c>
      <c r="B817" s="6">
        <f>TITRES_STAT!C820</f>
        <v>6.16</v>
      </c>
      <c r="C817" s="6">
        <f>TITRES_STAT!D820</f>
        <v>3.3555000000000001</v>
      </c>
      <c r="D817" s="6">
        <f>TITRES_STAT!E820</f>
        <v>200</v>
      </c>
      <c r="E817" s="2">
        <f t="shared" si="48"/>
        <v>-23003</v>
      </c>
      <c r="F817" s="6" t="str">
        <f t="shared" si="51"/>
        <v>BULLISH</v>
      </c>
      <c r="G817" s="6" t="str">
        <f t="shared" si="50"/>
        <v>WEAK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6.23</v>
      </c>
      <c r="C818" s="6">
        <f>TITRES_STAT!D821</f>
        <v>3.3936999999999999</v>
      </c>
      <c r="D818" s="6">
        <f>TITRES_STAT!E821</f>
        <v>100</v>
      </c>
      <c r="E818" s="2">
        <f t="shared" si="48"/>
        <v>-22903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6.2</v>
      </c>
      <c r="C819" s="6">
        <f>TITRES_STAT!D822</f>
        <v>3.3773</v>
      </c>
      <c r="D819" s="6">
        <f>TITRES_STAT!E822</f>
        <v>4900</v>
      </c>
      <c r="E819" s="2">
        <f t="shared" si="48"/>
        <v>-27803</v>
      </c>
      <c r="F819" s="6" t="str">
        <f t="shared" si="51"/>
        <v>BEARISH</v>
      </c>
      <c r="G819" s="6" t="str">
        <f t="shared" si="50"/>
        <v>STRONG</v>
      </c>
      <c r="H819" s="6" t="str">
        <f t="shared" si="49"/>
        <v>BEARISH DIVERGENCE</v>
      </c>
    </row>
    <row r="820" spans="1:8" ht="13.5" x14ac:dyDescent="0.25">
      <c r="A820" s="3">
        <f>TITRES_STAT!B823</f>
        <v>43195</v>
      </c>
      <c r="B820" s="6">
        <f>TITRES_STAT!C823</f>
        <v>6.17</v>
      </c>
      <c r="C820" s="6">
        <f>TITRES_STAT!D823</f>
        <v>3.3610000000000002</v>
      </c>
      <c r="D820" s="6">
        <f>TITRES_STAT!E823</f>
        <v>5111</v>
      </c>
      <c r="E820" s="2">
        <f t="shared" si="48"/>
        <v>-32914</v>
      </c>
      <c r="F820" s="6" t="str">
        <f t="shared" si="51"/>
        <v>BEARISH</v>
      </c>
      <c r="G820" s="6" t="str">
        <f t="shared" si="50"/>
        <v>STRONG</v>
      </c>
      <c r="H820" s="6" t="str">
        <f t="shared" si="49"/>
        <v>BEARISH DIVERGENCE</v>
      </c>
    </row>
    <row r="821" spans="1:8" ht="13.5" x14ac:dyDescent="0.25">
      <c r="A821" s="3">
        <f>TITRES_STAT!B824</f>
        <v>43196</v>
      </c>
      <c r="B821" s="6">
        <f>TITRES_STAT!C824</f>
        <v>6.17</v>
      </c>
      <c r="C821" s="6">
        <f>TITRES_STAT!D824</f>
        <v>3.3610000000000002</v>
      </c>
      <c r="D821" s="6">
        <f>TITRES_STAT!E824</f>
        <v>0</v>
      </c>
      <c r="E821" s="2">
        <f t="shared" si="48"/>
        <v>-32914</v>
      </c>
      <c r="F821" s="6" t="str">
        <f t="shared" si="51"/>
        <v>BEARISH</v>
      </c>
      <c r="G821" s="6" t="str">
        <f t="shared" si="50"/>
        <v>STRONG</v>
      </c>
      <c r="H821" s="6" t="str">
        <f t="shared" si="49"/>
        <v>BEARISH DIVERGENCE</v>
      </c>
    </row>
    <row r="822" spans="1:8" ht="13.5" x14ac:dyDescent="0.25">
      <c r="A822" s="3">
        <f>TITRES_STAT!B825</f>
        <v>43200</v>
      </c>
      <c r="B822" s="6">
        <f>TITRES_STAT!C825</f>
        <v>6.2</v>
      </c>
      <c r="C822" s="6">
        <f>TITRES_STAT!D825</f>
        <v>3.3773</v>
      </c>
      <c r="D822" s="6">
        <f>TITRES_STAT!E825</f>
        <v>500</v>
      </c>
      <c r="E822" s="2">
        <f t="shared" si="48"/>
        <v>-32414</v>
      </c>
      <c r="F822" s="6" t="str">
        <f t="shared" si="51"/>
        <v>BEARISH</v>
      </c>
      <c r="G822" s="6" t="str">
        <f t="shared" si="50"/>
        <v>STRONG</v>
      </c>
      <c r="H822" s="6" t="str">
        <f t="shared" si="49"/>
        <v>BEARISH DIVERGENCE</v>
      </c>
    </row>
    <row r="823" spans="1:8" ht="13.5" x14ac:dyDescent="0.25">
      <c r="A823" s="3">
        <f>TITRES_STAT!B826</f>
        <v>43201</v>
      </c>
      <c r="B823" s="6">
        <f>TITRES_STAT!C826</f>
        <v>6.2</v>
      </c>
      <c r="C823" s="6">
        <f>TITRES_STAT!D826</f>
        <v>3.3773</v>
      </c>
      <c r="D823" s="6">
        <f>TITRES_STAT!E826</f>
        <v>0</v>
      </c>
      <c r="E823" s="2">
        <f t="shared" si="48"/>
        <v>-32414</v>
      </c>
      <c r="F823" s="6" t="str">
        <f t="shared" si="51"/>
        <v>BEARISH</v>
      </c>
      <c r="G823" s="6" t="str">
        <f t="shared" si="50"/>
        <v>STRONG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6.2</v>
      </c>
      <c r="C824" s="6">
        <f>TITRES_STAT!D827</f>
        <v>3.3773</v>
      </c>
      <c r="D824" s="6">
        <f>TITRES_STAT!E827</f>
        <v>0</v>
      </c>
      <c r="E824" s="2">
        <f t="shared" si="48"/>
        <v>-32414</v>
      </c>
      <c r="F824" s="6" t="str">
        <f t="shared" si="51"/>
        <v>BEARISH</v>
      </c>
      <c r="G824" s="6" t="str">
        <f t="shared" si="50"/>
        <v>STRONG</v>
      </c>
      <c r="H824" s="6" t="str">
        <f t="shared" si="49"/>
        <v>NEUTRAL</v>
      </c>
    </row>
    <row r="825" spans="1:8" ht="13.5" x14ac:dyDescent="0.25">
      <c r="A825" s="3">
        <f>TITRES_STAT!B828</f>
        <v>43203</v>
      </c>
      <c r="B825" s="6">
        <f>TITRES_STAT!C828</f>
        <v>6.02</v>
      </c>
      <c r="C825" s="6">
        <f>TITRES_STAT!D828</f>
        <v>3.2793000000000001</v>
      </c>
      <c r="D825" s="6">
        <f>TITRES_STAT!E828</f>
        <v>200</v>
      </c>
      <c r="E825" s="2">
        <f t="shared" si="48"/>
        <v>-32614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BULLISH DIVERGENCE</v>
      </c>
    </row>
    <row r="826" spans="1:8" ht="13.5" x14ac:dyDescent="0.25">
      <c r="A826" s="3">
        <f>TITRES_STAT!B829</f>
        <v>43206</v>
      </c>
      <c r="B826" s="6">
        <f>TITRES_STAT!C829</f>
        <v>6.2</v>
      </c>
      <c r="C826" s="6">
        <f>TITRES_STAT!D829</f>
        <v>3.3773</v>
      </c>
      <c r="D826" s="6">
        <f>TITRES_STAT!E829</f>
        <v>300</v>
      </c>
      <c r="E826" s="2">
        <f t="shared" si="48"/>
        <v>-32314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CONFIRMED BULLISH</v>
      </c>
    </row>
    <row r="827" spans="1:8" ht="13.5" x14ac:dyDescent="0.25">
      <c r="A827" s="3">
        <f>TITRES_STAT!B830</f>
        <v>43207</v>
      </c>
      <c r="B827" s="6">
        <f>TITRES_STAT!C830</f>
        <v>6.2</v>
      </c>
      <c r="C827" s="6">
        <f>TITRES_STAT!D830</f>
        <v>3.3773</v>
      </c>
      <c r="D827" s="6">
        <f>TITRES_STAT!E830</f>
        <v>1100</v>
      </c>
      <c r="E827" s="2">
        <f t="shared" si="48"/>
        <v>-32314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NEUTRAL</v>
      </c>
    </row>
    <row r="828" spans="1:8" ht="13.5" x14ac:dyDescent="0.25">
      <c r="A828" s="3">
        <f>TITRES_STAT!B831</f>
        <v>43208</v>
      </c>
      <c r="B828" s="6">
        <f>TITRES_STAT!C831</f>
        <v>6.12</v>
      </c>
      <c r="C828" s="6">
        <f>TITRES_STAT!D831</f>
        <v>3.3338000000000001</v>
      </c>
      <c r="D828" s="6">
        <f>TITRES_STAT!E831</f>
        <v>100</v>
      </c>
      <c r="E828" s="2">
        <f t="shared" si="48"/>
        <v>-32414</v>
      </c>
      <c r="F828" s="6" t="str">
        <f t="shared" si="51"/>
        <v>NEUTRAL</v>
      </c>
      <c r="G828" s="6" t="str">
        <f t="shared" si="50"/>
        <v>NEUTRAL</v>
      </c>
      <c r="H828" s="6" t="str">
        <f t="shared" si="49"/>
        <v>NEUTRAL</v>
      </c>
    </row>
    <row r="829" spans="1:8" ht="13.5" x14ac:dyDescent="0.25">
      <c r="A829" s="3">
        <f>TITRES_STAT!B832</f>
        <v>43209</v>
      </c>
      <c r="B829" s="6">
        <f>TITRES_STAT!C832</f>
        <v>5.99</v>
      </c>
      <c r="C829" s="6">
        <f>TITRES_STAT!D832</f>
        <v>3.2629000000000001</v>
      </c>
      <c r="D829" s="6">
        <f>TITRES_STAT!E832</f>
        <v>1</v>
      </c>
      <c r="E829" s="2">
        <f t="shared" si="48"/>
        <v>-32415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5.99</v>
      </c>
      <c r="C830" s="6">
        <f>TITRES_STAT!D833</f>
        <v>3.2629000000000001</v>
      </c>
      <c r="D830" s="6">
        <f>TITRES_STAT!E833</f>
        <v>250</v>
      </c>
      <c r="E830" s="2">
        <f t="shared" si="48"/>
        <v>-32415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BULLISH DIVERGENCE</v>
      </c>
    </row>
    <row r="831" spans="1:8" ht="13.5" x14ac:dyDescent="0.25">
      <c r="A831" s="3">
        <f>TITRES_STAT!B834</f>
        <v>43213</v>
      </c>
      <c r="B831" s="6">
        <f>TITRES_STAT!C834</f>
        <v>6.25</v>
      </c>
      <c r="C831" s="6">
        <f>TITRES_STAT!D834</f>
        <v>3.4045999999999998</v>
      </c>
      <c r="D831" s="6">
        <f>TITRES_STAT!E834</f>
        <v>45</v>
      </c>
      <c r="E831" s="2">
        <f t="shared" si="48"/>
        <v>-32370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BEARISH DIVERGENCE</v>
      </c>
    </row>
    <row r="832" spans="1:8" ht="13.5" x14ac:dyDescent="0.25">
      <c r="A832" s="3">
        <f>TITRES_STAT!B835</f>
        <v>43214</v>
      </c>
      <c r="B832" s="6">
        <f>TITRES_STAT!C835</f>
        <v>6.25</v>
      </c>
      <c r="C832" s="6">
        <f>TITRES_STAT!D835</f>
        <v>3.4045999999999998</v>
      </c>
      <c r="D832" s="6">
        <f>TITRES_STAT!E835</f>
        <v>0</v>
      </c>
      <c r="E832" s="2">
        <f t="shared" si="48"/>
        <v>-32370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BEARISH DIVERGENCE</v>
      </c>
    </row>
    <row r="833" spans="1:8" ht="13.5" x14ac:dyDescent="0.25">
      <c r="A833" s="3">
        <f>TITRES_STAT!B836</f>
        <v>43215</v>
      </c>
      <c r="B833" s="6">
        <f>TITRES_STAT!C836</f>
        <v>6.34</v>
      </c>
      <c r="C833" s="6">
        <f>TITRES_STAT!D836</f>
        <v>3.4535999999999998</v>
      </c>
      <c r="D833" s="6">
        <f>TITRES_STAT!E836</f>
        <v>100</v>
      </c>
      <c r="E833" s="2">
        <f t="shared" si="48"/>
        <v>-32270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6.53</v>
      </c>
      <c r="C834" s="6">
        <f>TITRES_STAT!D837</f>
        <v>3.5571000000000002</v>
      </c>
      <c r="D834" s="6">
        <f>TITRES_STAT!E837</f>
        <v>50</v>
      </c>
      <c r="E834" s="2">
        <f t="shared" si="48"/>
        <v>-32220</v>
      </c>
      <c r="F834" s="6" t="str">
        <f t="shared" si="51"/>
        <v>BULLISH</v>
      </c>
      <c r="G834" s="6" t="str">
        <f t="shared" si="50"/>
        <v>NEUTRAL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6.53</v>
      </c>
      <c r="C835" s="6">
        <f>TITRES_STAT!D838</f>
        <v>3.5571000000000002</v>
      </c>
      <c r="D835" s="6">
        <f>TITRES_STAT!E838</f>
        <v>490</v>
      </c>
      <c r="E835" s="2">
        <f t="shared" si="48"/>
        <v>-32220</v>
      </c>
      <c r="F835" s="6" t="str">
        <f t="shared" si="51"/>
        <v>BULLISH</v>
      </c>
      <c r="G835" s="6" t="str">
        <f t="shared" si="50"/>
        <v>NEUTRAL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6.53</v>
      </c>
      <c r="C836" s="6">
        <f>TITRES_STAT!D839</f>
        <v>3.5571000000000002</v>
      </c>
      <c r="D836" s="6">
        <f>TITRES_STAT!E839</f>
        <v>9</v>
      </c>
      <c r="E836" s="2">
        <f t="shared" ref="E836:E899" si="52">IF(B836&gt;B835, E835+D836, IF(B836&lt;B835, E835-D836, E835))</f>
        <v>-32220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6.34</v>
      </c>
      <c r="C837" s="6">
        <f>TITRES_STAT!D840</f>
        <v>3.4535999999999998</v>
      </c>
      <c r="D837" s="6">
        <f>TITRES_STAT!E840</f>
        <v>242</v>
      </c>
      <c r="E837" s="2">
        <f t="shared" si="52"/>
        <v>-32462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BEARISH DIVERGENCE</v>
      </c>
    </row>
    <row r="838" spans="1:8" ht="13.5" x14ac:dyDescent="0.25">
      <c r="A838" s="3">
        <f>TITRES_STAT!B841</f>
        <v>43223</v>
      </c>
      <c r="B838" s="6">
        <f>TITRES_STAT!C841</f>
        <v>6.34</v>
      </c>
      <c r="C838" s="6">
        <f>TITRES_STAT!D841</f>
        <v>3.4535999999999998</v>
      </c>
      <c r="D838" s="6">
        <f>TITRES_STAT!E841</f>
        <v>0</v>
      </c>
      <c r="E838" s="2">
        <f t="shared" si="52"/>
        <v>-32462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43224</v>
      </c>
      <c r="B839" s="6">
        <f>TITRES_STAT!C842</f>
        <v>6.34</v>
      </c>
      <c r="C839" s="6">
        <f>TITRES_STAT!D842</f>
        <v>3.4535999999999998</v>
      </c>
      <c r="D839" s="6">
        <f>TITRES_STAT!E842</f>
        <v>0</v>
      </c>
      <c r="E839" s="2">
        <f t="shared" si="52"/>
        <v>-32462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6.34</v>
      </c>
      <c r="C840" s="6">
        <f>TITRES_STAT!D843</f>
        <v>3.4535999999999998</v>
      </c>
      <c r="D840" s="6">
        <f>TITRES_STAT!E843</f>
        <v>0</v>
      </c>
      <c r="E840" s="2">
        <f t="shared" si="52"/>
        <v>-32462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6.06</v>
      </c>
      <c r="C841" s="6">
        <f>TITRES_STAT!D844</f>
        <v>3.3010999999999999</v>
      </c>
      <c r="D841" s="6">
        <f>TITRES_STAT!E844</f>
        <v>1102</v>
      </c>
      <c r="E841" s="2">
        <f t="shared" si="52"/>
        <v>-33564</v>
      </c>
      <c r="F841" s="6" t="str">
        <f t="shared" si="55"/>
        <v>BEARISH</v>
      </c>
      <c r="G841" s="6" t="str">
        <f t="shared" si="54"/>
        <v>STRONG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6</v>
      </c>
      <c r="C842" s="6">
        <f>TITRES_STAT!D845</f>
        <v>3.2684000000000002</v>
      </c>
      <c r="D842" s="6">
        <f>TITRES_STAT!E845</f>
        <v>603</v>
      </c>
      <c r="E842" s="2">
        <f t="shared" si="52"/>
        <v>-34167</v>
      </c>
      <c r="F842" s="6" t="str">
        <f t="shared" si="55"/>
        <v>BEARISH</v>
      </c>
      <c r="G842" s="6" t="str">
        <f t="shared" si="54"/>
        <v>STRONG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6</v>
      </c>
      <c r="C843" s="6">
        <f>TITRES_STAT!D846</f>
        <v>3.2684000000000002</v>
      </c>
      <c r="D843" s="6">
        <f>TITRES_STAT!E846</f>
        <v>0</v>
      </c>
      <c r="E843" s="2">
        <f t="shared" si="52"/>
        <v>-34167</v>
      </c>
      <c r="F843" s="6" t="str">
        <f t="shared" si="55"/>
        <v>BEARISH</v>
      </c>
      <c r="G843" s="6" t="str">
        <f t="shared" si="54"/>
        <v>STRONG</v>
      </c>
      <c r="H843" s="6" t="str">
        <f t="shared" si="53"/>
        <v>CONFIRMED BEARISH</v>
      </c>
    </row>
    <row r="844" spans="1:8" ht="13.5" x14ac:dyDescent="0.25">
      <c r="A844" s="3">
        <f>TITRES_STAT!B847</f>
        <v>43231</v>
      </c>
      <c r="B844" s="6">
        <f>TITRES_STAT!C847</f>
        <v>6</v>
      </c>
      <c r="C844" s="6">
        <f>TITRES_STAT!D847</f>
        <v>3.2684000000000002</v>
      </c>
      <c r="D844" s="6">
        <f>TITRES_STAT!E847</f>
        <v>25</v>
      </c>
      <c r="E844" s="2">
        <f t="shared" si="52"/>
        <v>-34167</v>
      </c>
      <c r="F844" s="6" t="str">
        <f t="shared" si="55"/>
        <v>BEARISH</v>
      </c>
      <c r="G844" s="6" t="str">
        <f t="shared" si="54"/>
        <v>STRONG</v>
      </c>
      <c r="H844" s="6" t="str">
        <f t="shared" si="53"/>
        <v>CONFIRMED BEARISH</v>
      </c>
    </row>
    <row r="845" spans="1:8" ht="13.5" x14ac:dyDescent="0.25">
      <c r="A845" s="3">
        <f>TITRES_STAT!B848</f>
        <v>43234</v>
      </c>
      <c r="B845" s="6">
        <f>TITRES_STAT!C848</f>
        <v>6</v>
      </c>
      <c r="C845" s="6">
        <f>TITRES_STAT!D848</f>
        <v>3.2684000000000002</v>
      </c>
      <c r="D845" s="6">
        <f>TITRES_STAT!E848</f>
        <v>1187</v>
      </c>
      <c r="E845" s="2">
        <f t="shared" si="52"/>
        <v>-34167</v>
      </c>
      <c r="F845" s="6" t="str">
        <f t="shared" si="55"/>
        <v>BEARISH</v>
      </c>
      <c r="G845" s="6" t="str">
        <f t="shared" si="54"/>
        <v>STRONG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6</v>
      </c>
      <c r="C846" s="6">
        <f>TITRES_STAT!D849</f>
        <v>3.2684000000000002</v>
      </c>
      <c r="D846" s="6">
        <f>TITRES_STAT!E849</f>
        <v>65</v>
      </c>
      <c r="E846" s="2">
        <f t="shared" si="52"/>
        <v>-34167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6</v>
      </c>
      <c r="C847" s="6">
        <f>TITRES_STAT!D850</f>
        <v>3.2684000000000002</v>
      </c>
      <c r="D847" s="6">
        <f>TITRES_STAT!E850</f>
        <v>0</v>
      </c>
      <c r="E847" s="2">
        <f t="shared" si="52"/>
        <v>-34167</v>
      </c>
      <c r="F847" s="6" t="str">
        <f t="shared" si="55"/>
        <v>NEUTRAL</v>
      </c>
      <c r="G847" s="6" t="str">
        <f t="shared" si="54"/>
        <v>NEUTRAL</v>
      </c>
      <c r="H847" s="6" t="str">
        <f t="shared" si="53"/>
        <v>NEUTRAL</v>
      </c>
    </row>
    <row r="848" spans="1:8" ht="13.5" x14ac:dyDescent="0.25">
      <c r="A848" s="3">
        <f>TITRES_STAT!B851</f>
        <v>43237</v>
      </c>
      <c r="B848" s="6">
        <f>TITRES_STAT!C851</f>
        <v>6</v>
      </c>
      <c r="C848" s="6">
        <f>TITRES_STAT!D851</f>
        <v>3.2684000000000002</v>
      </c>
      <c r="D848" s="6">
        <f>TITRES_STAT!E851</f>
        <v>0</v>
      </c>
      <c r="E848" s="2">
        <f t="shared" si="52"/>
        <v>-34167</v>
      </c>
      <c r="F848" s="6" t="str">
        <f t="shared" si="55"/>
        <v>NEUTRAL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6</v>
      </c>
      <c r="C849" s="6">
        <f>TITRES_STAT!D852</f>
        <v>3.2684000000000002</v>
      </c>
      <c r="D849" s="6">
        <f>TITRES_STAT!E852</f>
        <v>20</v>
      </c>
      <c r="E849" s="2">
        <f t="shared" si="52"/>
        <v>-34167</v>
      </c>
      <c r="F849" s="6" t="str">
        <f t="shared" si="55"/>
        <v>NEUTRAL</v>
      </c>
      <c r="G849" s="6" t="str">
        <f t="shared" si="54"/>
        <v>NEUTRAL</v>
      </c>
      <c r="H849" s="6" t="str">
        <f t="shared" si="53"/>
        <v>NEUTRAL</v>
      </c>
    </row>
    <row r="850" spans="1:8" ht="13.5" x14ac:dyDescent="0.25">
      <c r="A850" s="3">
        <f>TITRES_STAT!B853</f>
        <v>43241</v>
      </c>
      <c r="B850" s="6">
        <f>TITRES_STAT!C853</f>
        <v>6.1</v>
      </c>
      <c r="C850" s="6">
        <f>TITRES_STAT!D853</f>
        <v>3.3229000000000002</v>
      </c>
      <c r="D850" s="6">
        <f>TITRES_STAT!E853</f>
        <v>80</v>
      </c>
      <c r="E850" s="2">
        <f t="shared" si="52"/>
        <v>-34087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6.1</v>
      </c>
      <c r="C851" s="6">
        <f>TITRES_STAT!D854</f>
        <v>3.3229000000000002</v>
      </c>
      <c r="D851" s="6">
        <f>TITRES_STAT!E854</f>
        <v>0</v>
      </c>
      <c r="E851" s="2">
        <f t="shared" si="52"/>
        <v>-34087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CONFIRMED BULLISH</v>
      </c>
    </row>
    <row r="852" spans="1:8" ht="13.5" x14ac:dyDescent="0.25">
      <c r="A852" s="3">
        <f>TITRES_STAT!B855</f>
        <v>43243</v>
      </c>
      <c r="B852" s="6">
        <f>TITRES_STAT!C855</f>
        <v>5.92</v>
      </c>
      <c r="C852" s="6">
        <f>TITRES_STAT!D855</f>
        <v>3.2248000000000001</v>
      </c>
      <c r="D852" s="6">
        <f>TITRES_STAT!E855</f>
        <v>4944</v>
      </c>
      <c r="E852" s="2">
        <f t="shared" si="52"/>
        <v>-39031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5.88</v>
      </c>
      <c r="C853" s="6">
        <f>TITRES_STAT!D856</f>
        <v>3.2029999999999998</v>
      </c>
      <c r="D853" s="6">
        <f>TITRES_STAT!E856</f>
        <v>1320</v>
      </c>
      <c r="E853" s="2">
        <f t="shared" si="52"/>
        <v>-40351</v>
      </c>
      <c r="F853" s="6" t="str">
        <f t="shared" si="55"/>
        <v>BEARISH</v>
      </c>
      <c r="G853" s="6" t="str">
        <f t="shared" si="54"/>
        <v>STRONG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5.72</v>
      </c>
      <c r="C854" s="6">
        <f>TITRES_STAT!D857</f>
        <v>3.1158999999999999</v>
      </c>
      <c r="D854" s="6">
        <f>TITRES_STAT!E857</f>
        <v>2025</v>
      </c>
      <c r="E854" s="2">
        <f t="shared" si="52"/>
        <v>-42376</v>
      </c>
      <c r="F854" s="6" t="str">
        <f t="shared" si="55"/>
        <v>BEARISH</v>
      </c>
      <c r="G854" s="6" t="str">
        <f t="shared" si="54"/>
        <v>STRONG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5.72</v>
      </c>
      <c r="C855" s="6">
        <f>TITRES_STAT!D858</f>
        <v>3.1158999999999999</v>
      </c>
      <c r="D855" s="6">
        <f>TITRES_STAT!E858</f>
        <v>0</v>
      </c>
      <c r="E855" s="2">
        <f t="shared" si="52"/>
        <v>-42376</v>
      </c>
      <c r="F855" s="6" t="str">
        <f t="shared" si="55"/>
        <v>BEARISH</v>
      </c>
      <c r="G855" s="6" t="str">
        <f t="shared" si="54"/>
        <v>STRONG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5.88</v>
      </c>
      <c r="C856" s="6">
        <f>TITRES_STAT!D859</f>
        <v>3.2029999999999998</v>
      </c>
      <c r="D856" s="6">
        <f>TITRES_STAT!E859</f>
        <v>1</v>
      </c>
      <c r="E856" s="2">
        <f t="shared" si="52"/>
        <v>-42375</v>
      </c>
      <c r="F856" s="6" t="str">
        <f t="shared" si="55"/>
        <v>BEARISH</v>
      </c>
      <c r="G856" s="6" t="str">
        <f t="shared" si="54"/>
        <v>STRONG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5.9</v>
      </c>
      <c r="C857" s="6">
        <f>TITRES_STAT!D860</f>
        <v>3.2139000000000002</v>
      </c>
      <c r="D857" s="6">
        <f>TITRES_STAT!E860</f>
        <v>1000</v>
      </c>
      <c r="E857" s="2">
        <f t="shared" si="52"/>
        <v>-41375</v>
      </c>
      <c r="F857" s="6" t="str">
        <f t="shared" si="55"/>
        <v>BEARISH</v>
      </c>
      <c r="G857" s="6" t="str">
        <f t="shared" si="54"/>
        <v>STRONG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5.9</v>
      </c>
      <c r="C858" s="6">
        <f>TITRES_STAT!D861</f>
        <v>3.2139000000000002</v>
      </c>
      <c r="D858" s="6">
        <f>TITRES_STAT!E861</f>
        <v>25</v>
      </c>
      <c r="E858" s="2">
        <f t="shared" si="52"/>
        <v>-41375</v>
      </c>
      <c r="F858" s="6" t="str">
        <f t="shared" si="55"/>
        <v>BEARISH</v>
      </c>
      <c r="G858" s="6" t="str">
        <f t="shared" si="54"/>
        <v>STRONG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5.9</v>
      </c>
      <c r="C859" s="6">
        <f>TITRES_STAT!D862</f>
        <v>3.2139000000000002</v>
      </c>
      <c r="D859" s="6">
        <f>TITRES_STAT!E862</f>
        <v>1025</v>
      </c>
      <c r="E859" s="2">
        <f t="shared" si="52"/>
        <v>-41375</v>
      </c>
      <c r="F859" s="6" t="str">
        <f t="shared" si="55"/>
        <v>BULLISH</v>
      </c>
      <c r="G859" s="6" t="str">
        <f t="shared" si="54"/>
        <v>WEAK</v>
      </c>
      <c r="H859" s="6" t="str">
        <f t="shared" si="53"/>
        <v>CONFIRMED BULLISH</v>
      </c>
    </row>
    <row r="860" spans="1:8" ht="13.5" x14ac:dyDescent="0.25">
      <c r="A860" s="3">
        <f>TITRES_STAT!B863</f>
        <v>43255</v>
      </c>
      <c r="B860" s="6">
        <f>TITRES_STAT!C863</f>
        <v>5.9</v>
      </c>
      <c r="C860" s="6">
        <f>TITRES_STAT!D863</f>
        <v>3.2139000000000002</v>
      </c>
      <c r="D860" s="6">
        <f>TITRES_STAT!E863</f>
        <v>280</v>
      </c>
      <c r="E860" s="2">
        <f t="shared" si="52"/>
        <v>-41375</v>
      </c>
      <c r="F860" s="6" t="str">
        <f t="shared" si="55"/>
        <v>BULLISH</v>
      </c>
      <c r="G860" s="6" t="str">
        <f t="shared" si="54"/>
        <v>WEAK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5.9</v>
      </c>
      <c r="C861" s="6">
        <f>TITRES_STAT!D864</f>
        <v>3.2139000000000002</v>
      </c>
      <c r="D861" s="6">
        <f>TITRES_STAT!E864</f>
        <v>0</v>
      </c>
      <c r="E861" s="2">
        <f t="shared" si="52"/>
        <v>-41375</v>
      </c>
      <c r="F861" s="6" t="str">
        <f t="shared" si="55"/>
        <v>BULLISH</v>
      </c>
      <c r="G861" s="6" t="str">
        <f t="shared" si="54"/>
        <v>WEAK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5.8</v>
      </c>
      <c r="C862" s="6">
        <f>TITRES_STAT!D865</f>
        <v>3.1594000000000002</v>
      </c>
      <c r="D862" s="6">
        <f>TITRES_STAT!E865</f>
        <v>10500</v>
      </c>
      <c r="E862" s="2">
        <f t="shared" si="52"/>
        <v>-51875</v>
      </c>
      <c r="F862" s="6" t="str">
        <f t="shared" si="55"/>
        <v>BEARISH</v>
      </c>
      <c r="G862" s="6" t="str">
        <f t="shared" si="54"/>
        <v>STRONG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5.8</v>
      </c>
      <c r="C863" s="6">
        <f>TITRES_STAT!D866</f>
        <v>3.1594000000000002</v>
      </c>
      <c r="D863" s="6">
        <f>TITRES_STAT!E866</f>
        <v>3324</v>
      </c>
      <c r="E863" s="2">
        <f t="shared" si="52"/>
        <v>-51875</v>
      </c>
      <c r="F863" s="6" t="str">
        <f t="shared" si="55"/>
        <v>BEARISH</v>
      </c>
      <c r="G863" s="6" t="str">
        <f t="shared" si="54"/>
        <v>STRONG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5.8</v>
      </c>
      <c r="C864" s="6">
        <f>TITRES_STAT!D867</f>
        <v>3.1594000000000002</v>
      </c>
      <c r="D864" s="6">
        <f>TITRES_STAT!E867</f>
        <v>0</v>
      </c>
      <c r="E864" s="2">
        <f t="shared" si="52"/>
        <v>-51875</v>
      </c>
      <c r="F864" s="6" t="str">
        <f t="shared" si="55"/>
        <v>BEARISH</v>
      </c>
      <c r="G864" s="6" t="str">
        <f t="shared" si="54"/>
        <v>STRONG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5.8</v>
      </c>
      <c r="C865" s="6">
        <f>TITRES_STAT!D868</f>
        <v>3.1594000000000002</v>
      </c>
      <c r="D865" s="6">
        <f>TITRES_STAT!E868</f>
        <v>0</v>
      </c>
      <c r="E865" s="2">
        <f t="shared" si="52"/>
        <v>-51875</v>
      </c>
      <c r="F865" s="6" t="str">
        <f t="shared" si="55"/>
        <v>BEARISH</v>
      </c>
      <c r="G865" s="6" t="str">
        <f t="shared" si="54"/>
        <v>STRONG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5.8</v>
      </c>
      <c r="C866" s="6">
        <f>TITRES_STAT!D869</f>
        <v>3.1594000000000002</v>
      </c>
      <c r="D866" s="6">
        <f>TITRES_STAT!E869</f>
        <v>0</v>
      </c>
      <c r="E866" s="2">
        <f t="shared" si="52"/>
        <v>-51875</v>
      </c>
      <c r="F866" s="6" t="str">
        <f t="shared" si="55"/>
        <v>BEARISH</v>
      </c>
      <c r="G866" s="6" t="str">
        <f t="shared" si="54"/>
        <v>STRONG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5.8</v>
      </c>
      <c r="C867" s="6">
        <f>TITRES_STAT!D870</f>
        <v>3.1594000000000002</v>
      </c>
      <c r="D867" s="6">
        <f>TITRES_STAT!E870</f>
        <v>0</v>
      </c>
      <c r="E867" s="2">
        <f t="shared" si="52"/>
        <v>-51875</v>
      </c>
      <c r="F867" s="6" t="str">
        <f t="shared" si="55"/>
        <v>NEUTRAL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5.8</v>
      </c>
      <c r="C868" s="6">
        <f>TITRES_STAT!D871</f>
        <v>3.1594000000000002</v>
      </c>
      <c r="D868" s="6">
        <f>TITRES_STAT!E871</f>
        <v>0</v>
      </c>
      <c r="E868" s="2">
        <f t="shared" si="52"/>
        <v>-51875</v>
      </c>
      <c r="F868" s="6" t="str">
        <f t="shared" si="55"/>
        <v>NEUTRAL</v>
      </c>
      <c r="G868" s="6" t="str">
        <f t="shared" si="54"/>
        <v>NEUTRAL</v>
      </c>
      <c r="H868" s="6" t="str">
        <f t="shared" si="53"/>
        <v>NEUTRAL</v>
      </c>
    </row>
    <row r="869" spans="1:8" ht="13.5" x14ac:dyDescent="0.25">
      <c r="A869" s="3">
        <f>TITRES_STAT!B872</f>
        <v>43269</v>
      </c>
      <c r="B869" s="6">
        <f>TITRES_STAT!C872</f>
        <v>5.9</v>
      </c>
      <c r="C869" s="6">
        <f>TITRES_STAT!D872</f>
        <v>3.2139000000000002</v>
      </c>
      <c r="D869" s="6">
        <f>TITRES_STAT!E872</f>
        <v>1</v>
      </c>
      <c r="E869" s="2">
        <f t="shared" si="52"/>
        <v>-51874</v>
      </c>
      <c r="F869" s="6" t="str">
        <f t="shared" si="55"/>
        <v>BULLISH</v>
      </c>
      <c r="G869" s="6" t="str">
        <f t="shared" si="54"/>
        <v>NEUTRAL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6.07</v>
      </c>
      <c r="C870" s="6">
        <f>TITRES_STAT!D873</f>
        <v>3.3065000000000002</v>
      </c>
      <c r="D870" s="6">
        <f>TITRES_STAT!E873</f>
        <v>11</v>
      </c>
      <c r="E870" s="2">
        <f t="shared" si="52"/>
        <v>-51863</v>
      </c>
      <c r="F870" s="6" t="str">
        <f t="shared" si="55"/>
        <v>BULLISH</v>
      </c>
      <c r="G870" s="6" t="str">
        <f t="shared" si="54"/>
        <v>NEUTRAL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6.25</v>
      </c>
      <c r="C871" s="6">
        <f>TITRES_STAT!D874</f>
        <v>3.4045999999999998</v>
      </c>
      <c r="D871" s="6">
        <f>TITRES_STAT!E874</f>
        <v>259</v>
      </c>
      <c r="E871" s="2">
        <f t="shared" si="52"/>
        <v>-51604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6.62</v>
      </c>
      <c r="C872" s="6">
        <f>TITRES_STAT!D875</f>
        <v>3.6061000000000001</v>
      </c>
      <c r="D872" s="6">
        <f>TITRES_STAT!E875</f>
        <v>1050</v>
      </c>
      <c r="E872" s="2">
        <f t="shared" si="52"/>
        <v>-50554</v>
      </c>
      <c r="F872" s="6" t="str">
        <f t="shared" si="55"/>
        <v>BULLISH</v>
      </c>
      <c r="G872" s="6" t="str">
        <f t="shared" si="54"/>
        <v>WEAK</v>
      </c>
      <c r="H872" s="6" t="str">
        <f t="shared" si="53"/>
        <v>CONFIRMED BULLISH</v>
      </c>
    </row>
    <row r="873" spans="1:8" ht="13.5" x14ac:dyDescent="0.25">
      <c r="A873" s="3">
        <f>TITRES_STAT!B876</f>
        <v>43273</v>
      </c>
      <c r="B873" s="6">
        <f>TITRES_STAT!C876</f>
        <v>6.65</v>
      </c>
      <c r="C873" s="6">
        <f>TITRES_STAT!D876</f>
        <v>3.6225000000000001</v>
      </c>
      <c r="D873" s="6">
        <f>TITRES_STAT!E876</f>
        <v>750</v>
      </c>
      <c r="E873" s="2">
        <f t="shared" si="52"/>
        <v>-49804</v>
      </c>
      <c r="F873" s="6" t="str">
        <f t="shared" si="55"/>
        <v>BULLISH</v>
      </c>
      <c r="G873" s="6" t="str">
        <f t="shared" si="54"/>
        <v>WEAK</v>
      </c>
      <c r="H873" s="6" t="str">
        <f t="shared" si="53"/>
        <v>CONFIRMED BULLISH</v>
      </c>
    </row>
    <row r="874" spans="1:8" ht="13.5" x14ac:dyDescent="0.25">
      <c r="A874" s="3">
        <f>TITRES_STAT!B877</f>
        <v>43276</v>
      </c>
      <c r="B874" s="6">
        <f>TITRES_STAT!C877</f>
        <v>6.81</v>
      </c>
      <c r="C874" s="6">
        <f>TITRES_STAT!D877</f>
        <v>3.7096</v>
      </c>
      <c r="D874" s="6">
        <f>TITRES_STAT!E877</f>
        <v>593</v>
      </c>
      <c r="E874" s="2">
        <f t="shared" si="52"/>
        <v>-49211</v>
      </c>
      <c r="F874" s="6" t="str">
        <f t="shared" si="55"/>
        <v>BULLISH</v>
      </c>
      <c r="G874" s="6" t="str">
        <f t="shared" si="54"/>
        <v>WEAK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6.8</v>
      </c>
      <c r="C875" s="6">
        <f>TITRES_STAT!D878</f>
        <v>3.7042000000000002</v>
      </c>
      <c r="D875" s="6">
        <f>TITRES_STAT!E878</f>
        <v>3608</v>
      </c>
      <c r="E875" s="2">
        <f t="shared" si="52"/>
        <v>-52819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BEARISH DIVERGENCE</v>
      </c>
    </row>
    <row r="876" spans="1:8" ht="13.5" x14ac:dyDescent="0.25">
      <c r="A876" s="3">
        <f>TITRES_STAT!B879</f>
        <v>43278</v>
      </c>
      <c r="B876" s="6">
        <f>TITRES_STAT!C879</f>
        <v>6.8</v>
      </c>
      <c r="C876" s="6">
        <f>TITRES_STAT!D879</f>
        <v>3.7042000000000002</v>
      </c>
      <c r="D876" s="6">
        <f>TITRES_STAT!E879</f>
        <v>153</v>
      </c>
      <c r="E876" s="2">
        <f t="shared" si="52"/>
        <v>-52819</v>
      </c>
      <c r="F876" s="6" t="str">
        <f t="shared" si="55"/>
        <v>BEARISH</v>
      </c>
      <c r="G876" s="6" t="str">
        <f t="shared" si="54"/>
        <v>STRONG</v>
      </c>
      <c r="H876" s="6" t="str">
        <f t="shared" si="53"/>
        <v>BEARISH DIVERGENCE</v>
      </c>
    </row>
    <row r="877" spans="1:8" ht="13.5" x14ac:dyDescent="0.25">
      <c r="A877" s="3">
        <f>TITRES_STAT!B880</f>
        <v>43279</v>
      </c>
      <c r="B877" s="6">
        <f>TITRES_STAT!C880</f>
        <v>6.8</v>
      </c>
      <c r="C877" s="6">
        <f>TITRES_STAT!D880</f>
        <v>3.7042000000000002</v>
      </c>
      <c r="D877" s="6">
        <f>TITRES_STAT!E880</f>
        <v>2300</v>
      </c>
      <c r="E877" s="2">
        <f t="shared" si="52"/>
        <v>-52819</v>
      </c>
      <c r="F877" s="6" t="str">
        <f t="shared" si="55"/>
        <v>BEARISH</v>
      </c>
      <c r="G877" s="6" t="str">
        <f t="shared" si="54"/>
        <v>STRONG</v>
      </c>
      <c r="H877" s="6" t="str">
        <f t="shared" si="53"/>
        <v>BEARISH DIVERGENCE</v>
      </c>
    </row>
    <row r="878" spans="1:8" ht="13.5" x14ac:dyDescent="0.25">
      <c r="A878" s="3">
        <f>TITRES_STAT!B881</f>
        <v>43280</v>
      </c>
      <c r="B878" s="6">
        <f>TITRES_STAT!C881</f>
        <v>7</v>
      </c>
      <c r="C878" s="6">
        <f>TITRES_STAT!D881</f>
        <v>3.8130999999999999</v>
      </c>
      <c r="D878" s="6">
        <f>TITRES_STAT!E881</f>
        <v>1</v>
      </c>
      <c r="E878" s="2">
        <f t="shared" si="52"/>
        <v>-52818</v>
      </c>
      <c r="F878" s="6" t="str">
        <f t="shared" si="55"/>
        <v>BEARISH</v>
      </c>
      <c r="G878" s="6" t="str">
        <f t="shared" si="54"/>
        <v>STRONG</v>
      </c>
      <c r="H878" s="6" t="str">
        <f t="shared" si="53"/>
        <v>BEARISH DIVERGENCE</v>
      </c>
    </row>
    <row r="879" spans="1:8" ht="13.5" x14ac:dyDescent="0.25">
      <c r="A879" s="3">
        <f>TITRES_STAT!B882</f>
        <v>43283</v>
      </c>
      <c r="B879" s="6">
        <f>TITRES_STAT!C882</f>
        <v>6.5</v>
      </c>
      <c r="C879" s="6">
        <f>TITRES_STAT!D882</f>
        <v>3.8220999999999998</v>
      </c>
      <c r="D879" s="6">
        <f>TITRES_STAT!E882</f>
        <v>0</v>
      </c>
      <c r="E879" s="2">
        <f t="shared" si="52"/>
        <v>-52818</v>
      </c>
      <c r="F879" s="6" t="str">
        <f t="shared" si="55"/>
        <v>BEARISH</v>
      </c>
      <c r="G879" s="6" t="str">
        <f t="shared" si="54"/>
        <v>STRONG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6.5</v>
      </c>
      <c r="C880" s="6">
        <f>TITRES_STAT!D883</f>
        <v>3.8220999999999998</v>
      </c>
      <c r="D880" s="6">
        <f>TITRES_STAT!E883</f>
        <v>0</v>
      </c>
      <c r="E880" s="2">
        <f t="shared" si="52"/>
        <v>-52818</v>
      </c>
      <c r="F880" s="6" t="str">
        <f t="shared" si="55"/>
        <v>BULLISH</v>
      </c>
      <c r="G880" s="6" t="str">
        <f t="shared" si="54"/>
        <v>NEUTRAL</v>
      </c>
      <c r="H880" s="6" t="str">
        <f t="shared" si="53"/>
        <v>BULLISH DIVERGENCE</v>
      </c>
    </row>
    <row r="881" spans="1:8" ht="13.5" x14ac:dyDescent="0.25">
      <c r="A881" s="3">
        <f>TITRES_STAT!B884</f>
        <v>43285</v>
      </c>
      <c r="B881" s="6">
        <f>TITRES_STAT!C884</f>
        <v>6.5</v>
      </c>
      <c r="C881" s="6">
        <f>TITRES_STAT!D884</f>
        <v>3.8220999999999998</v>
      </c>
      <c r="D881" s="6">
        <f>TITRES_STAT!E884</f>
        <v>0</v>
      </c>
      <c r="E881" s="2">
        <f t="shared" si="52"/>
        <v>-52818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BULLISH DIVERGENCE</v>
      </c>
    </row>
    <row r="882" spans="1:8" ht="13.5" x14ac:dyDescent="0.25">
      <c r="A882" s="3">
        <f>TITRES_STAT!B885</f>
        <v>43286</v>
      </c>
      <c r="B882" s="6">
        <f>TITRES_STAT!C885</f>
        <v>6.5</v>
      </c>
      <c r="C882" s="6">
        <f>TITRES_STAT!D885</f>
        <v>3.8220999999999998</v>
      </c>
      <c r="D882" s="6">
        <f>TITRES_STAT!E885</f>
        <v>0</v>
      </c>
      <c r="E882" s="2">
        <f t="shared" si="52"/>
        <v>-52818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BULLISH DIVERGENCE</v>
      </c>
    </row>
    <row r="883" spans="1:8" ht="13.5" x14ac:dyDescent="0.25">
      <c r="A883" s="3">
        <f>TITRES_STAT!B886</f>
        <v>43287</v>
      </c>
      <c r="B883" s="6">
        <f>TITRES_STAT!C886</f>
        <v>6.5</v>
      </c>
      <c r="C883" s="6">
        <f>TITRES_STAT!D886</f>
        <v>3.8220999999999998</v>
      </c>
      <c r="D883" s="6">
        <f>TITRES_STAT!E886</f>
        <v>0</v>
      </c>
      <c r="E883" s="2">
        <f t="shared" si="52"/>
        <v>-52818</v>
      </c>
      <c r="F883" s="6" t="str">
        <f t="shared" si="55"/>
        <v>NEUTRAL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43290</v>
      </c>
      <c r="B884" s="6">
        <f>TITRES_STAT!C887</f>
        <v>6.5</v>
      </c>
      <c r="C884" s="6">
        <f>TITRES_STAT!D887</f>
        <v>3.8220999999999998</v>
      </c>
      <c r="D884" s="6">
        <f>TITRES_STAT!E887</f>
        <v>1058</v>
      </c>
      <c r="E884" s="2">
        <f t="shared" si="52"/>
        <v>-52818</v>
      </c>
      <c r="F884" s="6" t="str">
        <f t="shared" si="55"/>
        <v>NEUTRAL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6.5</v>
      </c>
      <c r="C885" s="6">
        <f>TITRES_STAT!D888</f>
        <v>3.8220999999999998</v>
      </c>
      <c r="D885" s="6">
        <f>TITRES_STAT!E888</f>
        <v>545</v>
      </c>
      <c r="E885" s="2">
        <f t="shared" si="52"/>
        <v>-52818</v>
      </c>
      <c r="F885" s="6" t="str">
        <f t="shared" si="55"/>
        <v>NEUTRAL</v>
      </c>
      <c r="G885" s="6" t="str">
        <f t="shared" si="54"/>
        <v>NEUTRAL</v>
      </c>
      <c r="H885" s="6" t="str">
        <f t="shared" si="53"/>
        <v>NEUTRAL</v>
      </c>
    </row>
    <row r="886" spans="1:8" ht="13.5" x14ac:dyDescent="0.25">
      <c r="A886" s="3">
        <f>TITRES_STAT!B889</f>
        <v>43292</v>
      </c>
      <c r="B886" s="6">
        <f>TITRES_STAT!C889</f>
        <v>6.5</v>
      </c>
      <c r="C886" s="6">
        <f>TITRES_STAT!D889</f>
        <v>3.8220999999999998</v>
      </c>
      <c r="D886" s="6">
        <f>TITRES_STAT!E889</f>
        <v>599</v>
      </c>
      <c r="E886" s="2">
        <f t="shared" si="52"/>
        <v>-52818</v>
      </c>
      <c r="F886" s="6" t="str">
        <f t="shared" si="55"/>
        <v>NEUTRAL</v>
      </c>
      <c r="G886" s="6" t="str">
        <f t="shared" si="54"/>
        <v>NEUTRAL</v>
      </c>
      <c r="H886" s="6" t="str">
        <f t="shared" si="53"/>
        <v>NEUTRAL</v>
      </c>
    </row>
    <row r="887" spans="1:8" ht="13.5" x14ac:dyDescent="0.25">
      <c r="A887" s="3">
        <f>TITRES_STAT!B890</f>
        <v>43293</v>
      </c>
      <c r="B887" s="6">
        <f>TITRES_STAT!C890</f>
        <v>6.5</v>
      </c>
      <c r="C887" s="6">
        <f>TITRES_STAT!D890</f>
        <v>3.8220999999999998</v>
      </c>
      <c r="D887" s="6">
        <f>TITRES_STAT!E890</f>
        <v>0</v>
      </c>
      <c r="E887" s="2">
        <f t="shared" si="52"/>
        <v>-52818</v>
      </c>
      <c r="F887" s="6" t="str">
        <f t="shared" si="55"/>
        <v>NEUTRAL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6.5</v>
      </c>
      <c r="C888" s="6">
        <f>TITRES_STAT!D891</f>
        <v>3.8220999999999998</v>
      </c>
      <c r="D888" s="6">
        <f>TITRES_STAT!E891</f>
        <v>0</v>
      </c>
      <c r="E888" s="2">
        <f t="shared" si="52"/>
        <v>-52818</v>
      </c>
      <c r="F888" s="6" t="str">
        <f t="shared" si="55"/>
        <v>NEUTRAL</v>
      </c>
      <c r="G888" s="6" t="str">
        <f t="shared" si="54"/>
        <v>NEUTRAL</v>
      </c>
      <c r="H888" s="6" t="str">
        <f t="shared" si="53"/>
        <v>NEUTRAL</v>
      </c>
    </row>
    <row r="889" spans="1:8" ht="13.5" x14ac:dyDescent="0.25">
      <c r="A889" s="3">
        <f>TITRES_STAT!B892</f>
        <v>43297</v>
      </c>
      <c r="B889" s="6">
        <f>TITRES_STAT!C892</f>
        <v>6.31</v>
      </c>
      <c r="C889" s="6">
        <f>TITRES_STAT!D892</f>
        <v>3.7103000000000002</v>
      </c>
      <c r="D889" s="6">
        <f>TITRES_STAT!E892</f>
        <v>1</v>
      </c>
      <c r="E889" s="2">
        <f t="shared" si="52"/>
        <v>-52819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6.49</v>
      </c>
      <c r="C890" s="6">
        <f>TITRES_STAT!D893</f>
        <v>3.8161999999999998</v>
      </c>
      <c r="D890" s="6">
        <f>TITRES_STAT!E893</f>
        <v>1904</v>
      </c>
      <c r="E890" s="2">
        <f t="shared" si="52"/>
        <v>-50915</v>
      </c>
      <c r="F890" s="6" t="str">
        <f t="shared" si="55"/>
        <v>BULLISH</v>
      </c>
      <c r="G890" s="6" t="str">
        <f t="shared" si="54"/>
        <v>WEAK</v>
      </c>
      <c r="H890" s="6" t="str">
        <f t="shared" si="53"/>
        <v>BULLISH DIVERGENCE</v>
      </c>
    </row>
    <row r="891" spans="1:8" ht="13.5" x14ac:dyDescent="0.25">
      <c r="A891" s="3">
        <f>TITRES_STAT!B894</f>
        <v>43299</v>
      </c>
      <c r="B891" s="6">
        <f>TITRES_STAT!C894</f>
        <v>6.49</v>
      </c>
      <c r="C891" s="6">
        <f>TITRES_STAT!D894</f>
        <v>3.8161999999999998</v>
      </c>
      <c r="D891" s="6">
        <f>TITRES_STAT!E894</f>
        <v>0</v>
      </c>
      <c r="E891" s="2">
        <f t="shared" si="52"/>
        <v>-50915</v>
      </c>
      <c r="F891" s="6" t="str">
        <f t="shared" si="55"/>
        <v>BULLISH</v>
      </c>
      <c r="G891" s="6" t="str">
        <f t="shared" si="54"/>
        <v>WEAK</v>
      </c>
      <c r="H891" s="6" t="str">
        <f t="shared" si="53"/>
        <v>BULLISH DIVERGENCE</v>
      </c>
    </row>
    <row r="892" spans="1:8" ht="13.5" x14ac:dyDescent="0.25">
      <c r="A892" s="3">
        <f>TITRES_STAT!B895</f>
        <v>43300</v>
      </c>
      <c r="B892" s="6">
        <f>TITRES_STAT!C895</f>
        <v>6.49</v>
      </c>
      <c r="C892" s="6">
        <f>TITRES_STAT!D895</f>
        <v>3.8161999999999998</v>
      </c>
      <c r="D892" s="6">
        <f>TITRES_STAT!E895</f>
        <v>0</v>
      </c>
      <c r="E892" s="2">
        <f t="shared" si="52"/>
        <v>-50915</v>
      </c>
      <c r="F892" s="6" t="str">
        <f t="shared" si="55"/>
        <v>BULLISH</v>
      </c>
      <c r="G892" s="6" t="str">
        <f t="shared" si="54"/>
        <v>WEAK</v>
      </c>
      <c r="H892" s="6" t="str">
        <f t="shared" si="53"/>
        <v>BULLISH DIVERGENCE</v>
      </c>
    </row>
    <row r="893" spans="1:8" ht="13.5" x14ac:dyDescent="0.25">
      <c r="A893" s="3">
        <f>TITRES_STAT!B896</f>
        <v>43301</v>
      </c>
      <c r="B893" s="6">
        <f>TITRES_STAT!C896</f>
        <v>6.68</v>
      </c>
      <c r="C893" s="6">
        <f>TITRES_STAT!D896</f>
        <v>3.9279000000000002</v>
      </c>
      <c r="D893" s="6">
        <f>TITRES_STAT!E896</f>
        <v>5</v>
      </c>
      <c r="E893" s="2">
        <f t="shared" si="52"/>
        <v>-50910</v>
      </c>
      <c r="F893" s="6" t="str">
        <f t="shared" si="55"/>
        <v>BULLISH</v>
      </c>
      <c r="G893" s="6" t="str">
        <f t="shared" si="54"/>
        <v>WEAK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6.88</v>
      </c>
      <c r="C894" s="6">
        <f>TITRES_STAT!D897</f>
        <v>4.0454999999999997</v>
      </c>
      <c r="D894" s="6">
        <f>TITRES_STAT!E897</f>
        <v>904</v>
      </c>
      <c r="E894" s="2">
        <f t="shared" si="52"/>
        <v>-50006</v>
      </c>
      <c r="F894" s="6" t="str">
        <f t="shared" si="55"/>
        <v>BULLISH</v>
      </c>
      <c r="G894" s="6" t="str">
        <f t="shared" si="54"/>
        <v>WEAK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7.08</v>
      </c>
      <c r="C895" s="6">
        <f>TITRES_STAT!D898</f>
        <v>4.1631</v>
      </c>
      <c r="D895" s="6">
        <f>TITRES_STAT!E898</f>
        <v>1120</v>
      </c>
      <c r="E895" s="2">
        <f t="shared" si="52"/>
        <v>-48886</v>
      </c>
      <c r="F895" s="6" t="str">
        <f t="shared" si="55"/>
        <v>BULLISH</v>
      </c>
      <c r="G895" s="6" t="str">
        <f t="shared" si="54"/>
        <v>WEAK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7.08</v>
      </c>
      <c r="C896" s="6">
        <f>TITRES_STAT!D899</f>
        <v>4.1631</v>
      </c>
      <c r="D896" s="6">
        <f>TITRES_STAT!E899</f>
        <v>0</v>
      </c>
      <c r="E896" s="2">
        <f t="shared" si="52"/>
        <v>-48886</v>
      </c>
      <c r="F896" s="6" t="str">
        <f t="shared" si="55"/>
        <v>BULLISH</v>
      </c>
      <c r="G896" s="6" t="str">
        <f t="shared" si="54"/>
        <v>WEAK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7.08</v>
      </c>
      <c r="C897" s="6">
        <f>TITRES_STAT!D900</f>
        <v>4.1631</v>
      </c>
      <c r="D897" s="6">
        <f>TITRES_STAT!E900</f>
        <v>0</v>
      </c>
      <c r="E897" s="2">
        <f t="shared" si="52"/>
        <v>-48886</v>
      </c>
      <c r="F897" s="6" t="str">
        <f t="shared" si="55"/>
        <v>BULLISH</v>
      </c>
      <c r="G897" s="6" t="str">
        <f t="shared" si="54"/>
        <v>WEAK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7.5</v>
      </c>
      <c r="C898" s="6">
        <f>TITRES_STAT!D901</f>
        <v>4.4100999999999999</v>
      </c>
      <c r="D898" s="6">
        <f>TITRES_STAT!E901</f>
        <v>1001</v>
      </c>
      <c r="E898" s="2">
        <f t="shared" si="52"/>
        <v>-47885</v>
      </c>
      <c r="F898" s="6" t="str">
        <f t="shared" si="55"/>
        <v>BULLISH</v>
      </c>
      <c r="G898" s="6" t="str">
        <f t="shared" si="54"/>
        <v>WEAK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7.69</v>
      </c>
      <c r="C899" s="6">
        <f>TITRES_STAT!D902</f>
        <v>4.5217999999999998</v>
      </c>
      <c r="D899" s="6">
        <f>TITRES_STAT!E902</f>
        <v>350</v>
      </c>
      <c r="E899" s="2">
        <f t="shared" si="52"/>
        <v>-47535</v>
      </c>
      <c r="F899" s="6" t="str">
        <f t="shared" si="55"/>
        <v>BULLISH</v>
      </c>
      <c r="G899" s="6" t="str">
        <f t="shared" si="54"/>
        <v>WEAK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7.52</v>
      </c>
      <c r="C900" s="6">
        <f>TITRES_STAT!D903</f>
        <v>4.4218000000000002</v>
      </c>
      <c r="D900" s="6">
        <f>TITRES_STAT!E903</f>
        <v>149</v>
      </c>
      <c r="E900" s="2">
        <f t="shared" ref="E900:E963" si="56">IF(B900&gt;B899, E899+D900, IF(B900&lt;B899, E899-D900, E899))</f>
        <v>-47684</v>
      </c>
      <c r="F900" s="6" t="str">
        <f t="shared" si="55"/>
        <v>BULLISH</v>
      </c>
      <c r="G900" s="6" t="str">
        <f t="shared" si="54"/>
        <v>WEAK</v>
      </c>
      <c r="H900" s="6" t="str">
        <f t="shared" si="53"/>
        <v>CONFIRMED BULLISH</v>
      </c>
    </row>
    <row r="901" spans="1:8" ht="13.5" x14ac:dyDescent="0.25">
      <c r="A901" s="3">
        <f>TITRES_STAT!B904</f>
        <v>43314</v>
      </c>
      <c r="B901" s="6">
        <f>TITRES_STAT!C904</f>
        <v>7.52</v>
      </c>
      <c r="C901" s="6">
        <f>TITRES_STAT!D904</f>
        <v>4.4218000000000002</v>
      </c>
      <c r="D901" s="6">
        <f>TITRES_STAT!E904</f>
        <v>0</v>
      </c>
      <c r="E901" s="2">
        <f t="shared" si="56"/>
        <v>-47684</v>
      </c>
      <c r="F901" s="6" t="str">
        <f t="shared" si="55"/>
        <v>BULLISH</v>
      </c>
      <c r="G901" s="6" t="str">
        <f t="shared" si="54"/>
        <v>WEAK</v>
      </c>
      <c r="H901" s="6" t="str">
        <f t="shared" si="53"/>
        <v>CONFIRMED BULLISH</v>
      </c>
    </row>
    <row r="902" spans="1:8" ht="13.5" x14ac:dyDescent="0.25">
      <c r="A902" s="3">
        <f>TITRES_STAT!B905</f>
        <v>43315</v>
      </c>
      <c r="B902" s="6">
        <f>TITRES_STAT!C905</f>
        <v>7.52</v>
      </c>
      <c r="C902" s="6">
        <f>TITRES_STAT!D905</f>
        <v>4.4218000000000002</v>
      </c>
      <c r="D902" s="6">
        <f>TITRES_STAT!E905</f>
        <v>0</v>
      </c>
      <c r="E902" s="2">
        <f t="shared" si="56"/>
        <v>-47684</v>
      </c>
      <c r="F902" s="6" t="str">
        <f t="shared" si="55"/>
        <v>BULLISH</v>
      </c>
      <c r="G902" s="6" t="str">
        <f t="shared" si="54"/>
        <v>WEAK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7.52</v>
      </c>
      <c r="C903" s="6">
        <f>TITRES_STAT!D906</f>
        <v>4.4218000000000002</v>
      </c>
      <c r="D903" s="6">
        <f>TITRES_STAT!E906</f>
        <v>0</v>
      </c>
      <c r="E903" s="2">
        <f t="shared" si="56"/>
        <v>-47684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BULLISH</v>
      </c>
    </row>
    <row r="904" spans="1:8" ht="13.5" x14ac:dyDescent="0.25">
      <c r="A904" s="3">
        <f>TITRES_STAT!B907</f>
        <v>43319</v>
      </c>
      <c r="B904" s="6">
        <f>TITRES_STAT!C907</f>
        <v>7.52</v>
      </c>
      <c r="C904" s="6">
        <f>TITRES_STAT!D907</f>
        <v>4.4218000000000002</v>
      </c>
      <c r="D904" s="6">
        <f>TITRES_STAT!E907</f>
        <v>0</v>
      </c>
      <c r="E904" s="2">
        <f t="shared" si="56"/>
        <v>-47684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7.52</v>
      </c>
      <c r="C905" s="6">
        <f>TITRES_STAT!D908</f>
        <v>4.4218000000000002</v>
      </c>
      <c r="D905" s="6">
        <f>TITRES_STAT!E908</f>
        <v>0</v>
      </c>
      <c r="E905" s="2">
        <f t="shared" si="56"/>
        <v>-47684</v>
      </c>
      <c r="F905" s="6" t="str">
        <f t="shared" si="59"/>
        <v>NEUTRAL</v>
      </c>
      <c r="G905" s="6" t="str">
        <f t="shared" si="58"/>
        <v>NEUTRAL</v>
      </c>
      <c r="H905" s="6" t="str">
        <f t="shared" si="57"/>
        <v>NEUTRAL</v>
      </c>
    </row>
    <row r="906" spans="1:8" ht="13.5" x14ac:dyDescent="0.25">
      <c r="A906" s="3">
        <f>TITRES_STAT!B909</f>
        <v>43321</v>
      </c>
      <c r="B906" s="6">
        <f>TITRES_STAT!C909</f>
        <v>7.3</v>
      </c>
      <c r="C906" s="6">
        <f>TITRES_STAT!D909</f>
        <v>4.2925000000000004</v>
      </c>
      <c r="D906" s="6">
        <f>TITRES_STAT!E909</f>
        <v>0</v>
      </c>
      <c r="E906" s="2">
        <f t="shared" si="56"/>
        <v>-47684</v>
      </c>
      <c r="F906" s="6" t="str">
        <f t="shared" si="59"/>
        <v>NEUTRAL</v>
      </c>
      <c r="G906" s="6" t="str">
        <f t="shared" si="58"/>
        <v>NEUTRAL</v>
      </c>
      <c r="H906" s="6" t="str">
        <f t="shared" si="57"/>
        <v>NEUTRAL</v>
      </c>
    </row>
    <row r="907" spans="1:8" ht="13.5" x14ac:dyDescent="0.25">
      <c r="A907" s="3">
        <f>TITRES_STAT!B910</f>
        <v>43322</v>
      </c>
      <c r="B907" s="6">
        <f>TITRES_STAT!C910</f>
        <v>7.07</v>
      </c>
      <c r="C907" s="6">
        <f>TITRES_STAT!D910</f>
        <v>4.1571999999999996</v>
      </c>
      <c r="D907" s="6">
        <f>TITRES_STAT!E910</f>
        <v>124</v>
      </c>
      <c r="E907" s="2">
        <f t="shared" si="56"/>
        <v>-47808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7</v>
      </c>
      <c r="C908" s="6">
        <f>TITRES_STAT!D911</f>
        <v>4.1161000000000003</v>
      </c>
      <c r="D908" s="6">
        <f>TITRES_STAT!E911</f>
        <v>36</v>
      </c>
      <c r="E908" s="2">
        <f t="shared" si="56"/>
        <v>-47844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7</v>
      </c>
      <c r="C909" s="6">
        <f>TITRES_STAT!D912</f>
        <v>4.1161000000000003</v>
      </c>
      <c r="D909" s="6">
        <f>TITRES_STAT!E912</f>
        <v>0</v>
      </c>
      <c r="E909" s="2">
        <f t="shared" si="56"/>
        <v>-47844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7</v>
      </c>
      <c r="C910" s="6">
        <f>TITRES_STAT!D913</f>
        <v>4.1161000000000003</v>
      </c>
      <c r="D910" s="6">
        <f>TITRES_STAT!E913</f>
        <v>0</v>
      </c>
      <c r="E910" s="2">
        <f t="shared" si="56"/>
        <v>-47844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7</v>
      </c>
      <c r="C911" s="6">
        <f>TITRES_STAT!D914</f>
        <v>4.1161000000000003</v>
      </c>
      <c r="D911" s="6">
        <f>TITRES_STAT!E914</f>
        <v>0</v>
      </c>
      <c r="E911" s="2">
        <f t="shared" si="56"/>
        <v>-47844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7</v>
      </c>
      <c r="C912" s="6">
        <f>TITRES_STAT!D915</f>
        <v>4.1161000000000003</v>
      </c>
      <c r="D912" s="6">
        <f>TITRES_STAT!E915</f>
        <v>0</v>
      </c>
      <c r="E912" s="2">
        <f t="shared" si="56"/>
        <v>-47844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7</v>
      </c>
      <c r="C913" s="6">
        <f>TITRES_STAT!D916</f>
        <v>4.1161000000000003</v>
      </c>
      <c r="D913" s="6">
        <f>TITRES_STAT!E916</f>
        <v>0</v>
      </c>
      <c r="E913" s="2">
        <f t="shared" si="56"/>
        <v>-47844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7</v>
      </c>
      <c r="C914" s="6">
        <f>TITRES_STAT!D917</f>
        <v>4.1161000000000003</v>
      </c>
      <c r="D914" s="6">
        <f>TITRES_STAT!E917</f>
        <v>0</v>
      </c>
      <c r="E914" s="2">
        <f t="shared" si="56"/>
        <v>-47844</v>
      </c>
      <c r="F914" s="6" t="str">
        <f t="shared" si="59"/>
        <v>NEUTRAL</v>
      </c>
      <c r="G914" s="6" t="str">
        <f t="shared" si="58"/>
        <v>NEUTRAL</v>
      </c>
      <c r="H914" s="6" t="str">
        <f t="shared" si="57"/>
        <v>NEUTRAL</v>
      </c>
    </row>
    <row r="915" spans="1:8" ht="13.5" x14ac:dyDescent="0.25">
      <c r="A915" s="3">
        <f>TITRES_STAT!B918</f>
        <v>43339</v>
      </c>
      <c r="B915" s="6">
        <f>TITRES_STAT!C918</f>
        <v>7</v>
      </c>
      <c r="C915" s="6">
        <f>TITRES_STAT!D918</f>
        <v>4.1161000000000003</v>
      </c>
      <c r="D915" s="6">
        <f>TITRES_STAT!E918</f>
        <v>0</v>
      </c>
      <c r="E915" s="2">
        <f t="shared" si="56"/>
        <v>-47844</v>
      </c>
      <c r="F915" s="6" t="str">
        <f t="shared" si="59"/>
        <v>NEUTRAL</v>
      </c>
      <c r="G915" s="6" t="str">
        <f t="shared" si="58"/>
        <v>NEUTRAL</v>
      </c>
      <c r="H915" s="6" t="str">
        <f t="shared" si="57"/>
        <v>NEUTRAL</v>
      </c>
    </row>
    <row r="916" spans="1:8" ht="13.5" x14ac:dyDescent="0.25">
      <c r="A916" s="3">
        <f>TITRES_STAT!B919</f>
        <v>43340</v>
      </c>
      <c r="B916" s="6">
        <f>TITRES_STAT!C919</f>
        <v>7</v>
      </c>
      <c r="C916" s="6">
        <f>TITRES_STAT!D919</f>
        <v>4.1161000000000003</v>
      </c>
      <c r="D916" s="6">
        <f>TITRES_STAT!E919</f>
        <v>0</v>
      </c>
      <c r="E916" s="2">
        <f t="shared" si="56"/>
        <v>-47844</v>
      </c>
      <c r="F916" s="6" t="str">
        <f t="shared" si="59"/>
        <v>NEUTRAL</v>
      </c>
      <c r="G916" s="6" t="str">
        <f t="shared" si="58"/>
        <v>NEUTRAL</v>
      </c>
      <c r="H916" s="6" t="str">
        <f t="shared" si="57"/>
        <v>NEUTRAL</v>
      </c>
    </row>
    <row r="917" spans="1:8" ht="13.5" x14ac:dyDescent="0.25">
      <c r="A917" s="3">
        <f>TITRES_STAT!B920</f>
        <v>43341</v>
      </c>
      <c r="B917" s="6">
        <f>TITRES_STAT!C920</f>
        <v>6.9</v>
      </c>
      <c r="C917" s="6">
        <f>TITRES_STAT!D920</f>
        <v>4.0572999999999997</v>
      </c>
      <c r="D917" s="6">
        <f>TITRES_STAT!E920</f>
        <v>2</v>
      </c>
      <c r="E917" s="2">
        <f t="shared" si="56"/>
        <v>-47846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6.74</v>
      </c>
      <c r="C918" s="6">
        <f>TITRES_STAT!D921</f>
        <v>3.9632000000000001</v>
      </c>
      <c r="D918" s="6">
        <f>TITRES_STAT!E921</f>
        <v>26</v>
      </c>
      <c r="E918" s="2">
        <f t="shared" si="56"/>
        <v>-47872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6.74</v>
      </c>
      <c r="C919" s="6">
        <f>TITRES_STAT!D922</f>
        <v>3.9632000000000001</v>
      </c>
      <c r="D919" s="6">
        <f>TITRES_STAT!E922</f>
        <v>0</v>
      </c>
      <c r="E919" s="2">
        <f t="shared" si="56"/>
        <v>-47872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6.54</v>
      </c>
      <c r="C920" s="6">
        <f>TITRES_STAT!D923</f>
        <v>3.8456000000000001</v>
      </c>
      <c r="D920" s="6">
        <f>TITRES_STAT!E923</f>
        <v>200</v>
      </c>
      <c r="E920" s="2">
        <f t="shared" si="56"/>
        <v>-48072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6.83</v>
      </c>
      <c r="C921" s="6">
        <f>TITRES_STAT!D924</f>
        <v>4.0160999999999998</v>
      </c>
      <c r="D921" s="6">
        <f>TITRES_STAT!E924</f>
        <v>0</v>
      </c>
      <c r="E921" s="2">
        <f t="shared" si="56"/>
        <v>-48072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6.83</v>
      </c>
      <c r="C922" s="6">
        <f>TITRES_STAT!D925</f>
        <v>4.0160999999999998</v>
      </c>
      <c r="D922" s="6">
        <f>TITRES_STAT!E925</f>
        <v>0</v>
      </c>
      <c r="E922" s="2">
        <f t="shared" si="56"/>
        <v>-48072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6.83</v>
      </c>
      <c r="C923" s="6">
        <f>TITRES_STAT!D926</f>
        <v>4.0160999999999998</v>
      </c>
      <c r="D923" s="6">
        <f>TITRES_STAT!E926</f>
        <v>0</v>
      </c>
      <c r="E923" s="2">
        <f t="shared" si="56"/>
        <v>-48072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BEARISH DIVERGENCE</v>
      </c>
    </row>
    <row r="924" spans="1:8" ht="13.5" x14ac:dyDescent="0.25">
      <c r="A924" s="3">
        <f>TITRES_STAT!B927</f>
        <v>43350</v>
      </c>
      <c r="B924" s="6">
        <f>TITRES_STAT!C927</f>
        <v>6.83</v>
      </c>
      <c r="C924" s="6">
        <f>TITRES_STAT!D927</f>
        <v>4.0160999999999998</v>
      </c>
      <c r="D924" s="6">
        <f>TITRES_STAT!E927</f>
        <v>0</v>
      </c>
      <c r="E924" s="2">
        <f t="shared" si="56"/>
        <v>-48072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BEARISH DIVERGENCE</v>
      </c>
    </row>
    <row r="925" spans="1:8" ht="13.5" x14ac:dyDescent="0.25">
      <c r="A925" s="3">
        <f>TITRES_STAT!B928</f>
        <v>43353</v>
      </c>
      <c r="B925" s="6">
        <f>TITRES_STAT!C928</f>
        <v>6.83</v>
      </c>
      <c r="C925" s="6">
        <f>TITRES_STAT!D928</f>
        <v>4.0160999999999998</v>
      </c>
      <c r="D925" s="6">
        <f>TITRES_STAT!E928</f>
        <v>0</v>
      </c>
      <c r="E925" s="2">
        <f t="shared" si="56"/>
        <v>-48072</v>
      </c>
      <c r="F925" s="6" t="str">
        <f t="shared" si="59"/>
        <v>NEUTRAL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6.83</v>
      </c>
      <c r="C926" s="6">
        <f>TITRES_STAT!D929</f>
        <v>4.0160999999999998</v>
      </c>
      <c r="D926" s="6">
        <f>TITRES_STAT!E929</f>
        <v>0</v>
      </c>
      <c r="E926" s="2">
        <f t="shared" si="56"/>
        <v>-48072</v>
      </c>
      <c r="F926" s="6" t="str">
        <f t="shared" si="59"/>
        <v>NEUTRAL</v>
      </c>
      <c r="G926" s="6" t="str">
        <f t="shared" si="58"/>
        <v>NEUTRAL</v>
      </c>
      <c r="H926" s="6" t="str">
        <f t="shared" si="57"/>
        <v>NEUTRAL</v>
      </c>
    </row>
    <row r="927" spans="1:8" ht="13.5" x14ac:dyDescent="0.25">
      <c r="A927" s="3">
        <f>TITRES_STAT!B930</f>
        <v>43356</v>
      </c>
      <c r="B927" s="6">
        <f>TITRES_STAT!C930</f>
        <v>6.83</v>
      </c>
      <c r="C927" s="6">
        <f>TITRES_STAT!D930</f>
        <v>4.0160999999999998</v>
      </c>
      <c r="D927" s="6">
        <f>TITRES_STAT!E930</f>
        <v>0</v>
      </c>
      <c r="E927" s="2">
        <f t="shared" si="56"/>
        <v>-48072</v>
      </c>
      <c r="F927" s="6" t="str">
        <f t="shared" si="59"/>
        <v>NEUTRAL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6.65</v>
      </c>
      <c r="C928" s="6">
        <f>TITRES_STAT!D931</f>
        <v>3.9102999999999999</v>
      </c>
      <c r="D928" s="6">
        <f>TITRES_STAT!E931</f>
        <v>700</v>
      </c>
      <c r="E928" s="2">
        <f t="shared" si="56"/>
        <v>-48772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6.81</v>
      </c>
      <c r="C929" s="6">
        <f>TITRES_STAT!D932</f>
        <v>4.0042999999999997</v>
      </c>
      <c r="D929" s="6">
        <f>TITRES_STAT!E932</f>
        <v>433</v>
      </c>
      <c r="E929" s="2">
        <f t="shared" si="56"/>
        <v>-48339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6.81</v>
      </c>
      <c r="C930" s="6">
        <f>TITRES_STAT!D933</f>
        <v>4.0042999999999997</v>
      </c>
      <c r="D930" s="6">
        <f>TITRES_STAT!E933</f>
        <v>0</v>
      </c>
      <c r="E930" s="2">
        <f t="shared" si="56"/>
        <v>-48339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6.63</v>
      </c>
      <c r="C931" s="6">
        <f>TITRES_STAT!D934</f>
        <v>3.8984999999999999</v>
      </c>
      <c r="D931" s="6">
        <f>TITRES_STAT!E934</f>
        <v>231</v>
      </c>
      <c r="E931" s="2">
        <f t="shared" si="56"/>
        <v>-48570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6.63</v>
      </c>
      <c r="C932" s="6">
        <f>TITRES_STAT!D935</f>
        <v>3.8984999999999999</v>
      </c>
      <c r="D932" s="6">
        <f>TITRES_STAT!E935</f>
        <v>0</v>
      </c>
      <c r="E932" s="2">
        <f t="shared" si="56"/>
        <v>-48570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6.63</v>
      </c>
      <c r="C933" s="6">
        <f>TITRES_STAT!D936</f>
        <v>3.8984999999999999</v>
      </c>
      <c r="D933" s="6">
        <f>TITRES_STAT!E936</f>
        <v>0</v>
      </c>
      <c r="E933" s="2">
        <f t="shared" si="56"/>
        <v>-48570</v>
      </c>
      <c r="F933" s="6" t="str">
        <f t="shared" si="59"/>
        <v>BULLISH</v>
      </c>
      <c r="G933" s="6" t="str">
        <f t="shared" si="58"/>
        <v>NEUTRAL</v>
      </c>
      <c r="H933" s="6" t="str">
        <f t="shared" si="57"/>
        <v>BULLISH DIVERGENCE</v>
      </c>
    </row>
    <row r="934" spans="1:8" ht="13.5" x14ac:dyDescent="0.25">
      <c r="A934" s="3">
        <f>TITRES_STAT!B937</f>
        <v>43367</v>
      </c>
      <c r="B934" s="6">
        <f>TITRES_STAT!C937</f>
        <v>6.63</v>
      </c>
      <c r="C934" s="6">
        <f>TITRES_STAT!D937</f>
        <v>3.8984999999999999</v>
      </c>
      <c r="D934" s="6">
        <f>TITRES_STAT!E937</f>
        <v>0</v>
      </c>
      <c r="E934" s="2">
        <f t="shared" si="56"/>
        <v>-48570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6.63</v>
      </c>
      <c r="C935" s="6">
        <f>TITRES_STAT!D938</f>
        <v>3.8984999999999999</v>
      </c>
      <c r="D935" s="6">
        <f>TITRES_STAT!E938</f>
        <v>0</v>
      </c>
      <c r="E935" s="2">
        <f t="shared" si="56"/>
        <v>-48570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6.62</v>
      </c>
      <c r="C936" s="6">
        <f>TITRES_STAT!D939</f>
        <v>3.8925999999999998</v>
      </c>
      <c r="D936" s="6">
        <f>TITRES_STAT!E939</f>
        <v>16</v>
      </c>
      <c r="E936" s="2">
        <f t="shared" si="56"/>
        <v>-48586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6.62</v>
      </c>
      <c r="C937" s="6">
        <f>TITRES_STAT!D940</f>
        <v>3.8925999999999998</v>
      </c>
      <c r="D937" s="6">
        <f>TITRES_STAT!E940</f>
        <v>0</v>
      </c>
      <c r="E937" s="2">
        <f t="shared" si="56"/>
        <v>-48586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6.62</v>
      </c>
      <c r="C938" s="6">
        <f>TITRES_STAT!D941</f>
        <v>3.8925999999999998</v>
      </c>
      <c r="D938" s="6">
        <f>TITRES_STAT!E941</f>
        <v>0</v>
      </c>
      <c r="E938" s="2">
        <f t="shared" si="56"/>
        <v>-48586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6.62</v>
      </c>
      <c r="C939" s="6">
        <f>TITRES_STAT!D942</f>
        <v>3.8925999999999998</v>
      </c>
      <c r="D939" s="6">
        <f>TITRES_STAT!E942</f>
        <v>0</v>
      </c>
      <c r="E939" s="2">
        <f t="shared" si="56"/>
        <v>-48586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6.62</v>
      </c>
      <c r="C940" s="6">
        <f>TITRES_STAT!D943</f>
        <v>3.8925999999999998</v>
      </c>
      <c r="D940" s="6">
        <f>TITRES_STAT!E943</f>
        <v>0</v>
      </c>
      <c r="E940" s="2">
        <f t="shared" si="56"/>
        <v>-48586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6.62</v>
      </c>
      <c r="C941" s="6">
        <f>TITRES_STAT!D944</f>
        <v>3.8925999999999998</v>
      </c>
      <c r="D941" s="6">
        <f>TITRES_STAT!E944</f>
        <v>1000</v>
      </c>
      <c r="E941" s="2">
        <f t="shared" si="56"/>
        <v>-48586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6.43</v>
      </c>
      <c r="C942" s="6">
        <f>TITRES_STAT!D945</f>
        <v>3.7808999999999999</v>
      </c>
      <c r="D942" s="6">
        <f>TITRES_STAT!E945</f>
        <v>1203</v>
      </c>
      <c r="E942" s="2">
        <f t="shared" si="56"/>
        <v>-49789</v>
      </c>
      <c r="F942" s="6" t="str">
        <f t="shared" si="59"/>
        <v>BEARISH</v>
      </c>
      <c r="G942" s="6" t="str">
        <f t="shared" si="58"/>
        <v>STRONG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6.43</v>
      </c>
      <c r="C943" s="6">
        <f>TITRES_STAT!D946</f>
        <v>3.7808999999999999</v>
      </c>
      <c r="D943" s="6">
        <f>TITRES_STAT!E946</f>
        <v>405</v>
      </c>
      <c r="E943" s="2">
        <f t="shared" si="56"/>
        <v>-49789</v>
      </c>
      <c r="F943" s="6" t="str">
        <f t="shared" si="59"/>
        <v>BEARISH</v>
      </c>
      <c r="G943" s="6" t="str">
        <f t="shared" si="58"/>
        <v>STRONG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6.43</v>
      </c>
      <c r="C944" s="6">
        <f>TITRES_STAT!D947</f>
        <v>3.7808999999999999</v>
      </c>
      <c r="D944" s="6">
        <f>TITRES_STAT!E947</f>
        <v>0</v>
      </c>
      <c r="E944" s="2">
        <f t="shared" si="56"/>
        <v>-49789</v>
      </c>
      <c r="F944" s="6" t="str">
        <f t="shared" si="59"/>
        <v>BEARISH</v>
      </c>
      <c r="G944" s="6" t="str">
        <f t="shared" si="58"/>
        <v>STRONG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6.43</v>
      </c>
      <c r="C945" s="6">
        <f>TITRES_STAT!D948</f>
        <v>3.7808999999999999</v>
      </c>
      <c r="D945" s="6">
        <f>TITRES_STAT!E948</f>
        <v>200</v>
      </c>
      <c r="E945" s="2">
        <f t="shared" si="56"/>
        <v>-49789</v>
      </c>
      <c r="F945" s="6" t="str">
        <f t="shared" si="59"/>
        <v>BEARISH</v>
      </c>
      <c r="G945" s="6" t="str">
        <f t="shared" si="58"/>
        <v>STRONG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6.43</v>
      </c>
      <c r="C946" s="6">
        <f>TITRES_STAT!D949</f>
        <v>3.7808999999999999</v>
      </c>
      <c r="D946" s="6">
        <f>TITRES_STAT!E949</f>
        <v>0</v>
      </c>
      <c r="E946" s="2">
        <f t="shared" si="56"/>
        <v>-49789</v>
      </c>
      <c r="F946" s="6" t="str">
        <f t="shared" si="59"/>
        <v>BEARISH</v>
      </c>
      <c r="G946" s="6" t="str">
        <f t="shared" si="58"/>
        <v>STRONG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6.43</v>
      </c>
      <c r="C947" s="6">
        <f>TITRES_STAT!D950</f>
        <v>3.7808999999999999</v>
      </c>
      <c r="D947" s="6">
        <f>TITRES_STAT!E950</f>
        <v>0</v>
      </c>
      <c r="E947" s="2">
        <f t="shared" si="56"/>
        <v>-49789</v>
      </c>
      <c r="F947" s="6" t="str">
        <f t="shared" si="59"/>
        <v>NEUTRAL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43385</v>
      </c>
      <c r="B948" s="6">
        <f>TITRES_STAT!C951</f>
        <v>6.43</v>
      </c>
      <c r="C948" s="6">
        <f>TITRES_STAT!D951</f>
        <v>3.7808999999999999</v>
      </c>
      <c r="D948" s="6">
        <f>TITRES_STAT!E951</f>
        <v>0</v>
      </c>
      <c r="E948" s="2">
        <f t="shared" si="56"/>
        <v>-49789</v>
      </c>
      <c r="F948" s="6" t="str">
        <f t="shared" si="59"/>
        <v>NEUTRAL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6.43</v>
      </c>
      <c r="C949" s="6">
        <f>TITRES_STAT!D952</f>
        <v>3.7808999999999999</v>
      </c>
      <c r="D949" s="6">
        <f>TITRES_STAT!E952</f>
        <v>0</v>
      </c>
      <c r="E949" s="2">
        <f t="shared" si="56"/>
        <v>-49789</v>
      </c>
      <c r="F949" s="6" t="str">
        <f t="shared" si="59"/>
        <v>NEUTRAL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6.43</v>
      </c>
      <c r="C950" s="6">
        <f>TITRES_STAT!D953</f>
        <v>3.7808999999999999</v>
      </c>
      <c r="D950" s="6">
        <f>TITRES_STAT!E953</f>
        <v>0</v>
      </c>
      <c r="E950" s="2">
        <f t="shared" si="56"/>
        <v>-49789</v>
      </c>
      <c r="F950" s="6" t="str">
        <f t="shared" si="59"/>
        <v>NEUTRAL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43391</v>
      </c>
      <c r="B951" s="6">
        <f>TITRES_STAT!C954</f>
        <v>6.43</v>
      </c>
      <c r="C951" s="6">
        <f>TITRES_STAT!D954</f>
        <v>3.7808999999999999</v>
      </c>
      <c r="D951" s="6">
        <f>TITRES_STAT!E954</f>
        <v>0</v>
      </c>
      <c r="E951" s="2">
        <f t="shared" si="56"/>
        <v>-49789</v>
      </c>
      <c r="F951" s="6" t="str">
        <f t="shared" si="59"/>
        <v>NEUTRAL</v>
      </c>
      <c r="G951" s="6" t="str">
        <f t="shared" si="58"/>
        <v>NEUTRAL</v>
      </c>
      <c r="H951" s="6" t="str">
        <f t="shared" si="57"/>
        <v>NEUTRAL</v>
      </c>
    </row>
    <row r="952" spans="1:8" ht="13.5" x14ac:dyDescent="0.25">
      <c r="A952" s="3">
        <f>TITRES_STAT!B955</f>
        <v>43392</v>
      </c>
      <c r="B952" s="6">
        <f>TITRES_STAT!C955</f>
        <v>6.24</v>
      </c>
      <c r="C952" s="6">
        <f>TITRES_STAT!D955</f>
        <v>3.6692</v>
      </c>
      <c r="D952" s="6">
        <f>TITRES_STAT!E955</f>
        <v>20</v>
      </c>
      <c r="E952" s="2">
        <f t="shared" si="56"/>
        <v>-49809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6.2</v>
      </c>
      <c r="C953" s="6">
        <f>TITRES_STAT!D956</f>
        <v>3.6457000000000002</v>
      </c>
      <c r="D953" s="6">
        <f>TITRES_STAT!E956</f>
        <v>750</v>
      </c>
      <c r="E953" s="2">
        <f t="shared" si="56"/>
        <v>-50559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6.2</v>
      </c>
      <c r="C954" s="6">
        <f>TITRES_STAT!D957</f>
        <v>3.6457000000000002</v>
      </c>
      <c r="D954" s="6">
        <f>TITRES_STAT!E957</f>
        <v>0</v>
      </c>
      <c r="E954" s="2">
        <f t="shared" si="56"/>
        <v>-50559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6.2</v>
      </c>
      <c r="C955" s="6">
        <f>TITRES_STAT!D958</f>
        <v>3.6457000000000002</v>
      </c>
      <c r="D955" s="6">
        <f>TITRES_STAT!E958</f>
        <v>0</v>
      </c>
      <c r="E955" s="2">
        <f t="shared" si="56"/>
        <v>-50559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6.2</v>
      </c>
      <c r="C956" s="6">
        <f>TITRES_STAT!D959</f>
        <v>3.6457000000000002</v>
      </c>
      <c r="D956" s="6">
        <f>TITRES_STAT!E959</f>
        <v>146</v>
      </c>
      <c r="E956" s="2">
        <f t="shared" si="56"/>
        <v>-50559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6.2</v>
      </c>
      <c r="C957" s="6">
        <f>TITRES_STAT!D960</f>
        <v>3.6457000000000002</v>
      </c>
      <c r="D957" s="6">
        <f>TITRES_STAT!E960</f>
        <v>0</v>
      </c>
      <c r="E957" s="2">
        <f t="shared" si="56"/>
        <v>-50559</v>
      </c>
      <c r="F957" s="6" t="str">
        <f t="shared" si="59"/>
        <v>BEARISH</v>
      </c>
      <c r="G957" s="6" t="str">
        <f t="shared" si="58"/>
        <v>NEUTRAL</v>
      </c>
      <c r="H957" s="6" t="str">
        <f t="shared" si="57"/>
        <v>CONFIRMED BEARISH</v>
      </c>
    </row>
    <row r="958" spans="1:8" ht="13.5" x14ac:dyDescent="0.25">
      <c r="A958" s="3">
        <f>TITRES_STAT!B961</f>
        <v>43402</v>
      </c>
      <c r="B958" s="6">
        <f>TITRES_STAT!C961</f>
        <v>6.2</v>
      </c>
      <c r="C958" s="6">
        <f>TITRES_STAT!D961</f>
        <v>3.6457000000000002</v>
      </c>
      <c r="D958" s="6">
        <f>TITRES_STAT!E961</f>
        <v>0</v>
      </c>
      <c r="E958" s="2">
        <f t="shared" si="56"/>
        <v>-50559</v>
      </c>
      <c r="F958" s="6" t="str">
        <f t="shared" si="59"/>
        <v>NEUTRAL</v>
      </c>
      <c r="G958" s="6" t="str">
        <f t="shared" si="58"/>
        <v>NEUTRAL</v>
      </c>
      <c r="H958" s="6" t="str">
        <f t="shared" si="57"/>
        <v>NEUTRAL</v>
      </c>
    </row>
    <row r="959" spans="1:8" ht="13.5" x14ac:dyDescent="0.25">
      <c r="A959" s="3">
        <f>TITRES_STAT!B962</f>
        <v>43403</v>
      </c>
      <c r="B959" s="6">
        <f>TITRES_STAT!C962</f>
        <v>6.2</v>
      </c>
      <c r="C959" s="6">
        <f>TITRES_STAT!D962</f>
        <v>3.6457000000000002</v>
      </c>
      <c r="D959" s="6">
        <f>TITRES_STAT!E962</f>
        <v>0</v>
      </c>
      <c r="E959" s="2">
        <f t="shared" si="56"/>
        <v>-50559</v>
      </c>
      <c r="F959" s="6" t="str">
        <f t="shared" si="59"/>
        <v>NEUTRAL</v>
      </c>
      <c r="G959" s="6" t="str">
        <f t="shared" si="58"/>
        <v>NEUTRAL</v>
      </c>
      <c r="H959" s="6" t="str">
        <f t="shared" si="57"/>
        <v>NEUTRAL</v>
      </c>
    </row>
    <row r="960" spans="1:8" ht="13.5" x14ac:dyDescent="0.25">
      <c r="A960" s="3">
        <f>TITRES_STAT!B963</f>
        <v>43404</v>
      </c>
      <c r="B960" s="6">
        <f>TITRES_STAT!C963</f>
        <v>6.2</v>
      </c>
      <c r="C960" s="6">
        <f>TITRES_STAT!D963</f>
        <v>3.6457000000000002</v>
      </c>
      <c r="D960" s="6">
        <f>TITRES_STAT!E963</f>
        <v>0</v>
      </c>
      <c r="E960" s="2">
        <f t="shared" si="56"/>
        <v>-50559</v>
      </c>
      <c r="F960" s="6" t="str">
        <f t="shared" si="59"/>
        <v>NEUTRAL</v>
      </c>
      <c r="G960" s="6" t="str">
        <f t="shared" si="58"/>
        <v>NEUTRAL</v>
      </c>
      <c r="H960" s="6" t="str">
        <f t="shared" si="57"/>
        <v>NEUTRAL</v>
      </c>
    </row>
    <row r="961" spans="1:8" ht="13.5" x14ac:dyDescent="0.25">
      <c r="A961" s="3">
        <f>TITRES_STAT!B964</f>
        <v>43405</v>
      </c>
      <c r="B961" s="6">
        <f>TITRES_STAT!C964</f>
        <v>6.02</v>
      </c>
      <c r="C961" s="6">
        <f>TITRES_STAT!D964</f>
        <v>3.5398000000000001</v>
      </c>
      <c r="D961" s="6">
        <f>TITRES_STAT!E964</f>
        <v>50</v>
      </c>
      <c r="E961" s="2">
        <f t="shared" si="56"/>
        <v>-50609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43406</v>
      </c>
      <c r="B962" s="6">
        <f>TITRES_STAT!C965</f>
        <v>6.02</v>
      </c>
      <c r="C962" s="6">
        <f>TITRES_STAT!D965</f>
        <v>3.5398000000000001</v>
      </c>
      <c r="D962" s="6">
        <f>TITRES_STAT!E965</f>
        <v>2086</v>
      </c>
      <c r="E962" s="2">
        <f t="shared" si="56"/>
        <v>-50609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43409</v>
      </c>
      <c r="B963" s="6">
        <f>TITRES_STAT!C966</f>
        <v>6.02</v>
      </c>
      <c r="C963" s="6">
        <f>TITRES_STAT!D966</f>
        <v>3.5398000000000001</v>
      </c>
      <c r="D963" s="6">
        <f>TITRES_STAT!E966</f>
        <v>0</v>
      </c>
      <c r="E963" s="2">
        <f t="shared" si="56"/>
        <v>-50609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6.02</v>
      </c>
      <c r="C964" s="6">
        <f>TITRES_STAT!D967</f>
        <v>3.5398000000000001</v>
      </c>
      <c r="D964" s="6">
        <f>TITRES_STAT!E967</f>
        <v>0</v>
      </c>
      <c r="E964" s="2">
        <f t="shared" ref="E964:E1027" si="60">IF(B964&gt;B963, E963+D964, IF(B964&lt;B963, E963-D964, E963))</f>
        <v>-50609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6.02</v>
      </c>
      <c r="C965" s="6">
        <f>TITRES_STAT!D968</f>
        <v>3.5398000000000001</v>
      </c>
      <c r="D965" s="6">
        <f>TITRES_STAT!E968</f>
        <v>0</v>
      </c>
      <c r="E965" s="2">
        <f t="shared" si="60"/>
        <v>-50609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6.2</v>
      </c>
      <c r="C966" s="6">
        <f>TITRES_STAT!D969</f>
        <v>3.6457000000000002</v>
      </c>
      <c r="D966" s="6">
        <f>TITRES_STAT!E969</f>
        <v>95</v>
      </c>
      <c r="E966" s="2">
        <f t="shared" si="60"/>
        <v>-50514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6.4</v>
      </c>
      <c r="C967" s="6">
        <f>TITRES_STAT!D970</f>
        <v>3.7633000000000001</v>
      </c>
      <c r="D967" s="6">
        <f>TITRES_STAT!E970</f>
        <v>1368</v>
      </c>
      <c r="E967" s="2">
        <f t="shared" si="60"/>
        <v>-49146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WEAK</v>
      </c>
      <c r="H967" s="6" t="str">
        <f t="shared" si="61"/>
        <v>CONFIRMED BULLISH</v>
      </c>
    </row>
    <row r="968" spans="1:8" ht="13.5" x14ac:dyDescent="0.25">
      <c r="A968" s="3">
        <f>TITRES_STAT!B971</f>
        <v>43416</v>
      </c>
      <c r="B968" s="6">
        <f>TITRES_STAT!C971</f>
        <v>6.4</v>
      </c>
      <c r="C968" s="6">
        <f>TITRES_STAT!D971</f>
        <v>3.7633000000000001</v>
      </c>
      <c r="D968" s="6">
        <f>TITRES_STAT!E971</f>
        <v>0</v>
      </c>
      <c r="E968" s="2">
        <f t="shared" si="60"/>
        <v>-49146</v>
      </c>
      <c r="F968" s="6" t="str">
        <f t="shared" ref="F968:F1031" si="63">IF(E968&gt;E963,"BULLISH",IF(E968&lt;E963,"BEARISH","NEUTRAL"))</f>
        <v>BULLISH</v>
      </c>
      <c r="G968" s="6" t="str">
        <f t="shared" si="62"/>
        <v>WEAK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6.4</v>
      </c>
      <c r="C969" s="6">
        <f>TITRES_STAT!D972</f>
        <v>3.7633000000000001</v>
      </c>
      <c r="D969" s="6">
        <f>TITRES_STAT!E972</f>
        <v>6150</v>
      </c>
      <c r="E969" s="2">
        <f t="shared" si="60"/>
        <v>-49146</v>
      </c>
      <c r="F969" s="6" t="str">
        <f t="shared" si="63"/>
        <v>BULLISH</v>
      </c>
      <c r="G969" s="6" t="str">
        <f t="shared" si="62"/>
        <v>WEAK</v>
      </c>
      <c r="H969" s="6" t="str">
        <f t="shared" si="61"/>
        <v>CONFIRMED BULLISH</v>
      </c>
    </row>
    <row r="970" spans="1:8" ht="13.5" x14ac:dyDescent="0.25">
      <c r="A970" s="3">
        <f>TITRES_STAT!B973</f>
        <v>43418</v>
      </c>
      <c r="B970" s="6">
        <f>TITRES_STAT!C973</f>
        <v>6.4</v>
      </c>
      <c r="C970" s="6">
        <f>TITRES_STAT!D973</f>
        <v>3.7633000000000001</v>
      </c>
      <c r="D970" s="6">
        <f>TITRES_STAT!E973</f>
        <v>0</v>
      </c>
      <c r="E970" s="2">
        <f t="shared" si="60"/>
        <v>-49146</v>
      </c>
      <c r="F970" s="6" t="str">
        <f t="shared" si="63"/>
        <v>BULLISH</v>
      </c>
      <c r="G970" s="6" t="str">
        <f t="shared" si="62"/>
        <v>WEAK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6.4</v>
      </c>
      <c r="C971" s="6">
        <f>TITRES_STAT!D974</f>
        <v>3.7633000000000001</v>
      </c>
      <c r="D971" s="6">
        <f>TITRES_STAT!E974</f>
        <v>0</v>
      </c>
      <c r="E971" s="2">
        <f t="shared" si="60"/>
        <v>-49146</v>
      </c>
      <c r="F971" s="6" t="str">
        <f t="shared" si="63"/>
        <v>BULLISH</v>
      </c>
      <c r="G971" s="6" t="str">
        <f t="shared" si="62"/>
        <v>WEAK</v>
      </c>
      <c r="H971" s="6" t="str">
        <f t="shared" si="61"/>
        <v>CONFIRMED BULLISH</v>
      </c>
    </row>
    <row r="972" spans="1:8" ht="13.5" x14ac:dyDescent="0.25">
      <c r="A972" s="3">
        <f>TITRES_STAT!B975</f>
        <v>43420</v>
      </c>
      <c r="B972" s="6">
        <f>TITRES_STAT!C975</f>
        <v>6.4</v>
      </c>
      <c r="C972" s="6">
        <f>TITRES_STAT!D975</f>
        <v>3.7633000000000001</v>
      </c>
      <c r="D972" s="6">
        <f>TITRES_STAT!E975</f>
        <v>0</v>
      </c>
      <c r="E972" s="2">
        <f t="shared" si="60"/>
        <v>-49146</v>
      </c>
      <c r="F972" s="6" t="str">
        <f t="shared" si="63"/>
        <v>NEUTRAL</v>
      </c>
      <c r="G972" s="6" t="str">
        <f t="shared" si="62"/>
        <v>NEUTRAL</v>
      </c>
      <c r="H972" s="6" t="str">
        <f t="shared" si="61"/>
        <v>NEUTRAL</v>
      </c>
    </row>
    <row r="973" spans="1:8" ht="13.5" x14ac:dyDescent="0.25">
      <c r="A973" s="3">
        <f>TITRES_STAT!B976</f>
        <v>43423</v>
      </c>
      <c r="B973" s="6">
        <f>TITRES_STAT!C976</f>
        <v>6.59</v>
      </c>
      <c r="C973" s="6">
        <f>TITRES_STAT!D976</f>
        <v>3.875</v>
      </c>
      <c r="D973" s="6">
        <f>TITRES_STAT!E976</f>
        <v>300</v>
      </c>
      <c r="E973" s="2">
        <f t="shared" si="60"/>
        <v>-48846</v>
      </c>
      <c r="F973" s="6" t="str">
        <f t="shared" si="63"/>
        <v>BULLISH</v>
      </c>
      <c r="G973" s="6" t="str">
        <f t="shared" si="62"/>
        <v>NEUTRAL</v>
      </c>
      <c r="H973" s="6" t="str">
        <f t="shared" si="61"/>
        <v>CONFIRMED BULLISH</v>
      </c>
    </row>
    <row r="974" spans="1:8" ht="13.5" x14ac:dyDescent="0.25">
      <c r="A974" s="3">
        <f>TITRES_STAT!B977</f>
        <v>43425</v>
      </c>
      <c r="B974" s="6">
        <f>TITRES_STAT!C977</f>
        <v>6.78</v>
      </c>
      <c r="C974" s="6">
        <f>TITRES_STAT!D977</f>
        <v>3.9866999999999999</v>
      </c>
      <c r="D974" s="6">
        <f>TITRES_STAT!E977</f>
        <v>400</v>
      </c>
      <c r="E974" s="2">
        <f t="shared" si="60"/>
        <v>-48446</v>
      </c>
      <c r="F974" s="6" t="str">
        <f t="shared" si="63"/>
        <v>BULLISH</v>
      </c>
      <c r="G974" s="6" t="str">
        <f t="shared" si="62"/>
        <v>NEUTRAL</v>
      </c>
      <c r="H974" s="6" t="str">
        <f t="shared" si="61"/>
        <v>CONFIRMED BULLISH</v>
      </c>
    </row>
    <row r="975" spans="1:8" ht="13.5" x14ac:dyDescent="0.25">
      <c r="A975" s="3">
        <f>TITRES_STAT!B978</f>
        <v>43426</v>
      </c>
      <c r="B975" s="6">
        <f>TITRES_STAT!C978</f>
        <v>6.78</v>
      </c>
      <c r="C975" s="6">
        <f>TITRES_STAT!D978</f>
        <v>3.9866999999999999</v>
      </c>
      <c r="D975" s="6">
        <f>TITRES_STAT!E978</f>
        <v>2</v>
      </c>
      <c r="E975" s="2">
        <f t="shared" si="60"/>
        <v>-48446</v>
      </c>
      <c r="F975" s="6" t="str">
        <f t="shared" si="63"/>
        <v>BULLISH</v>
      </c>
      <c r="G975" s="6" t="str">
        <f t="shared" si="62"/>
        <v>NEUTRAL</v>
      </c>
      <c r="H975" s="6" t="str">
        <f t="shared" si="61"/>
        <v>CONFIRMED BULLISH</v>
      </c>
    </row>
    <row r="976" spans="1:8" ht="13.5" x14ac:dyDescent="0.25">
      <c r="A976" s="3">
        <f>TITRES_STAT!B979</f>
        <v>43427</v>
      </c>
      <c r="B976" s="6">
        <f>TITRES_STAT!C979</f>
        <v>6.78</v>
      </c>
      <c r="C976" s="6">
        <f>TITRES_STAT!D979</f>
        <v>3.9866999999999999</v>
      </c>
      <c r="D976" s="6">
        <f>TITRES_STAT!E979</f>
        <v>0</v>
      </c>
      <c r="E976" s="2">
        <f t="shared" si="60"/>
        <v>-48446</v>
      </c>
      <c r="F976" s="6" t="str">
        <f t="shared" si="63"/>
        <v>BULLISH</v>
      </c>
      <c r="G976" s="6" t="str">
        <f t="shared" si="62"/>
        <v>NEUTRAL</v>
      </c>
      <c r="H976" s="6" t="str">
        <f t="shared" si="61"/>
        <v>CONFIRMED BULLISH</v>
      </c>
    </row>
    <row r="977" spans="1:8" ht="13.5" x14ac:dyDescent="0.25">
      <c r="A977" s="3">
        <f>TITRES_STAT!B980</f>
        <v>43430</v>
      </c>
      <c r="B977" s="6">
        <f>TITRES_STAT!C980</f>
        <v>6.98</v>
      </c>
      <c r="C977" s="6">
        <f>TITRES_STAT!D980</f>
        <v>4.1043000000000003</v>
      </c>
      <c r="D977" s="6">
        <f>TITRES_STAT!E980</f>
        <v>2</v>
      </c>
      <c r="E977" s="2">
        <f t="shared" si="60"/>
        <v>-48444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6.98</v>
      </c>
      <c r="C978" s="6">
        <f>TITRES_STAT!D981</f>
        <v>4.1043000000000003</v>
      </c>
      <c r="D978" s="6">
        <f>TITRES_STAT!E981</f>
        <v>0</v>
      </c>
      <c r="E978" s="2">
        <f t="shared" si="60"/>
        <v>-48444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6.98</v>
      </c>
      <c r="C979" s="6">
        <f>TITRES_STAT!D982</f>
        <v>4.1043000000000003</v>
      </c>
      <c r="D979" s="6">
        <f>TITRES_STAT!E982</f>
        <v>0</v>
      </c>
      <c r="E979" s="2">
        <f t="shared" si="60"/>
        <v>-48444</v>
      </c>
      <c r="F979" s="6" t="str">
        <f t="shared" si="63"/>
        <v>BULLISH</v>
      </c>
      <c r="G979" s="6" t="str">
        <f t="shared" si="62"/>
        <v>NEUTRAL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6.98</v>
      </c>
      <c r="C980" s="6">
        <f>TITRES_STAT!D983</f>
        <v>4.1043000000000003</v>
      </c>
      <c r="D980" s="6">
        <f>TITRES_STAT!E983</f>
        <v>0</v>
      </c>
      <c r="E980" s="2">
        <f t="shared" si="60"/>
        <v>-48444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6.98</v>
      </c>
      <c r="C981" s="6">
        <f>TITRES_STAT!D984</f>
        <v>4.1043000000000003</v>
      </c>
      <c r="D981" s="6">
        <f>TITRES_STAT!E984</f>
        <v>0</v>
      </c>
      <c r="E981" s="2">
        <f t="shared" si="60"/>
        <v>-48444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7.18</v>
      </c>
      <c r="C982" s="6">
        <f>TITRES_STAT!D985</f>
        <v>4.2218999999999998</v>
      </c>
      <c r="D982" s="6">
        <f>TITRES_STAT!E985</f>
        <v>2</v>
      </c>
      <c r="E982" s="2">
        <f t="shared" si="60"/>
        <v>-48442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7.18</v>
      </c>
      <c r="C983" s="6">
        <f>TITRES_STAT!D986</f>
        <v>4.2218999999999998</v>
      </c>
      <c r="D983" s="6">
        <f>TITRES_STAT!E986</f>
        <v>0</v>
      </c>
      <c r="E983" s="2">
        <f t="shared" si="60"/>
        <v>-48442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7.18</v>
      </c>
      <c r="C984" s="6">
        <f>TITRES_STAT!D987</f>
        <v>4.2218999999999998</v>
      </c>
      <c r="D984" s="6">
        <f>TITRES_STAT!E987</f>
        <v>0</v>
      </c>
      <c r="E984" s="2">
        <f t="shared" si="60"/>
        <v>-48442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7.18</v>
      </c>
      <c r="C985" s="6">
        <f>TITRES_STAT!D988</f>
        <v>4.2218999999999998</v>
      </c>
      <c r="D985" s="6">
        <f>TITRES_STAT!E988</f>
        <v>0</v>
      </c>
      <c r="E985" s="2">
        <f t="shared" si="60"/>
        <v>-48442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7.18</v>
      </c>
      <c r="C986" s="6">
        <f>TITRES_STAT!D989</f>
        <v>4.2218999999999998</v>
      </c>
      <c r="D986" s="6">
        <f>TITRES_STAT!E989</f>
        <v>0</v>
      </c>
      <c r="E986" s="2">
        <f t="shared" si="60"/>
        <v>-48442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7.18</v>
      </c>
      <c r="C987" s="6">
        <f>TITRES_STAT!D990</f>
        <v>4.2218999999999998</v>
      </c>
      <c r="D987" s="6">
        <f>TITRES_STAT!E990</f>
        <v>0</v>
      </c>
      <c r="E987" s="2">
        <f t="shared" si="60"/>
        <v>-48442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7.18</v>
      </c>
      <c r="C988" s="6">
        <f>TITRES_STAT!D991</f>
        <v>4.2218999999999998</v>
      </c>
      <c r="D988" s="6">
        <f>TITRES_STAT!E991</f>
        <v>0</v>
      </c>
      <c r="E988" s="2">
        <f t="shared" si="60"/>
        <v>-48442</v>
      </c>
      <c r="F988" s="6" t="str">
        <f t="shared" si="63"/>
        <v>NEUTRAL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43446</v>
      </c>
      <c r="B989" s="6">
        <f>TITRES_STAT!C992</f>
        <v>7.18</v>
      </c>
      <c r="C989" s="6">
        <f>TITRES_STAT!D992</f>
        <v>4.2218999999999998</v>
      </c>
      <c r="D989" s="6">
        <f>TITRES_STAT!E992</f>
        <v>0</v>
      </c>
      <c r="E989" s="2">
        <f t="shared" si="60"/>
        <v>-48442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6.97</v>
      </c>
      <c r="C990" s="6">
        <f>TITRES_STAT!D993</f>
        <v>4.0983999999999998</v>
      </c>
      <c r="D990" s="6">
        <f>TITRES_STAT!E993</f>
        <v>110</v>
      </c>
      <c r="E990" s="2">
        <f t="shared" si="60"/>
        <v>-48552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6.97</v>
      </c>
      <c r="C991" s="6">
        <f>TITRES_STAT!D994</f>
        <v>4.0983999999999998</v>
      </c>
      <c r="D991" s="6">
        <f>TITRES_STAT!E994</f>
        <v>0</v>
      </c>
      <c r="E991" s="2">
        <f t="shared" si="60"/>
        <v>-48552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6.77</v>
      </c>
      <c r="C992" s="6">
        <f>TITRES_STAT!D995</f>
        <v>3.9807999999999999</v>
      </c>
      <c r="D992" s="6">
        <f>TITRES_STAT!E995</f>
        <v>105</v>
      </c>
      <c r="E992" s="2">
        <f t="shared" si="60"/>
        <v>-48657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6.47</v>
      </c>
      <c r="C993" s="6">
        <f>TITRES_STAT!D996</f>
        <v>3.8043999999999998</v>
      </c>
      <c r="D993" s="6">
        <f>TITRES_STAT!E996</f>
        <v>0</v>
      </c>
      <c r="E993" s="2">
        <f t="shared" si="60"/>
        <v>-48657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6.28</v>
      </c>
      <c r="C994" s="6">
        <f>TITRES_STAT!D997</f>
        <v>3.6926999999999999</v>
      </c>
      <c r="D994" s="6">
        <f>TITRES_STAT!E997</f>
        <v>30</v>
      </c>
      <c r="E994" s="2">
        <f t="shared" si="60"/>
        <v>-48687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6.31</v>
      </c>
      <c r="C995" s="6">
        <f>TITRES_STAT!D998</f>
        <v>3.7103000000000002</v>
      </c>
      <c r="D995" s="6">
        <f>TITRES_STAT!E998</f>
        <v>3518</v>
      </c>
      <c r="E995" s="2">
        <f t="shared" si="60"/>
        <v>-45169</v>
      </c>
      <c r="F995" s="6" t="str">
        <f t="shared" si="63"/>
        <v>BULLISH</v>
      </c>
      <c r="G995" s="6" t="str">
        <f t="shared" si="62"/>
        <v>WEAK</v>
      </c>
      <c r="H995" s="6" t="str">
        <f t="shared" si="61"/>
        <v>BULLISH DIVERGENCE</v>
      </c>
    </row>
    <row r="996" spans="1:8" ht="13.5" x14ac:dyDescent="0.25">
      <c r="A996" s="3">
        <f>TITRES_STAT!B999</f>
        <v>43455</v>
      </c>
      <c r="B996" s="6">
        <f>TITRES_STAT!C999</f>
        <v>6.31</v>
      </c>
      <c r="C996" s="6">
        <f>TITRES_STAT!D999</f>
        <v>3.7103000000000002</v>
      </c>
      <c r="D996" s="6">
        <f>TITRES_STAT!E999</f>
        <v>0</v>
      </c>
      <c r="E996" s="2">
        <f t="shared" si="60"/>
        <v>-45169</v>
      </c>
      <c r="F996" s="6" t="str">
        <f t="shared" si="63"/>
        <v>BULLISH</v>
      </c>
      <c r="G996" s="6" t="str">
        <f t="shared" si="62"/>
        <v>WEAK</v>
      </c>
      <c r="H996" s="6" t="str">
        <f t="shared" si="61"/>
        <v>BULLISH DIVERGENCE</v>
      </c>
    </row>
    <row r="997" spans="1:8" ht="13.5" x14ac:dyDescent="0.25">
      <c r="A997" s="3">
        <f>TITRES_STAT!B1000</f>
        <v>43458</v>
      </c>
      <c r="B997" s="6">
        <f>TITRES_STAT!C1000</f>
        <v>6.31</v>
      </c>
      <c r="C997" s="6">
        <f>TITRES_STAT!D1000</f>
        <v>3.7103000000000002</v>
      </c>
      <c r="D997" s="6">
        <f>TITRES_STAT!E1000</f>
        <v>0</v>
      </c>
      <c r="E997" s="2">
        <f t="shared" si="60"/>
        <v>-45169</v>
      </c>
      <c r="F997" s="6" t="str">
        <f t="shared" si="63"/>
        <v>BULLISH</v>
      </c>
      <c r="G997" s="6" t="str">
        <f t="shared" si="62"/>
        <v>WEAK</v>
      </c>
      <c r="H997" s="6" t="str">
        <f t="shared" si="61"/>
        <v>BULLISH DIVERGENCE</v>
      </c>
    </row>
    <row r="998" spans="1:8" ht="13.5" x14ac:dyDescent="0.25">
      <c r="A998" s="3">
        <f>TITRES_STAT!B1001</f>
        <v>43459</v>
      </c>
      <c r="B998" s="6">
        <f>TITRES_STAT!C1001</f>
        <v>6.3</v>
      </c>
      <c r="C998" s="6">
        <f>TITRES_STAT!D1001</f>
        <v>3.7044999999999999</v>
      </c>
      <c r="D998" s="6">
        <f>TITRES_STAT!E1001</f>
        <v>279</v>
      </c>
      <c r="E998" s="2">
        <f t="shared" si="60"/>
        <v>-45448</v>
      </c>
      <c r="F998" s="6" t="str">
        <f t="shared" si="63"/>
        <v>BULLISH</v>
      </c>
      <c r="G998" s="6" t="str">
        <f t="shared" si="62"/>
        <v>WEAK</v>
      </c>
      <c r="H998" s="6" t="str">
        <f t="shared" si="61"/>
        <v>BULLISH DIVERGENCE</v>
      </c>
    </row>
    <row r="999" spans="1:8" ht="13.5" x14ac:dyDescent="0.25">
      <c r="A999" s="3">
        <f>TITRES_STAT!B1002</f>
        <v>43460</v>
      </c>
      <c r="B999" s="6">
        <f>TITRES_STAT!C1002</f>
        <v>6.3</v>
      </c>
      <c r="C999" s="6">
        <f>TITRES_STAT!D1002</f>
        <v>3.7044999999999999</v>
      </c>
      <c r="D999" s="6">
        <f>TITRES_STAT!E1002</f>
        <v>0</v>
      </c>
      <c r="E999" s="2">
        <f t="shared" si="60"/>
        <v>-45448</v>
      </c>
      <c r="F999" s="6" t="str">
        <f t="shared" si="63"/>
        <v>BULLISH</v>
      </c>
      <c r="G999" s="6" t="str">
        <f t="shared" si="62"/>
        <v>WEAK</v>
      </c>
      <c r="H999" s="6" t="str">
        <f t="shared" si="61"/>
        <v>CONFIRMED BULLISH</v>
      </c>
    </row>
    <row r="1000" spans="1:8" ht="13.5" x14ac:dyDescent="0.25">
      <c r="A1000" s="3">
        <f>TITRES_STAT!B1003</f>
        <v>43461</v>
      </c>
      <c r="B1000" s="6">
        <f>TITRES_STAT!C1003</f>
        <v>6.5</v>
      </c>
      <c r="C1000" s="6">
        <f>TITRES_STAT!D1003</f>
        <v>3.8220999999999998</v>
      </c>
      <c r="D1000" s="6">
        <f>TITRES_STAT!E1003</f>
        <v>230</v>
      </c>
      <c r="E1000" s="2">
        <f t="shared" si="60"/>
        <v>-45218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BEARISH DIVERGENCE</v>
      </c>
    </row>
    <row r="1001" spans="1:8" ht="13.5" x14ac:dyDescent="0.25">
      <c r="A1001" s="3">
        <f>TITRES_STAT!B1004</f>
        <v>43462</v>
      </c>
      <c r="B1001" s="6">
        <f>TITRES_STAT!C1004</f>
        <v>6.32</v>
      </c>
      <c r="C1001" s="6">
        <f>TITRES_STAT!D1004</f>
        <v>3.7162000000000002</v>
      </c>
      <c r="D1001" s="6">
        <f>TITRES_STAT!E1004</f>
        <v>135</v>
      </c>
      <c r="E1001" s="2">
        <f t="shared" si="60"/>
        <v>-45353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BEARISH DIVERGENCE</v>
      </c>
    </row>
    <row r="1002" spans="1:8" ht="13.5" x14ac:dyDescent="0.25">
      <c r="A1002" s="3">
        <f>TITRES_STAT!B1005</f>
        <v>43465</v>
      </c>
      <c r="B1002" s="6">
        <f>TITRES_STAT!C1005</f>
        <v>6.32</v>
      </c>
      <c r="C1002" s="6">
        <f>TITRES_STAT!D1005</f>
        <v>3.7162000000000002</v>
      </c>
      <c r="D1002" s="6">
        <f>TITRES_STAT!E1005</f>
        <v>0</v>
      </c>
      <c r="E1002" s="2">
        <f t="shared" si="60"/>
        <v>-45353</v>
      </c>
      <c r="F1002" s="6" t="str">
        <f t="shared" si="63"/>
        <v>BEARISH</v>
      </c>
      <c r="G1002" s="6" t="str">
        <f t="shared" si="62"/>
        <v>NEUTRAL</v>
      </c>
      <c r="H1002" s="6" t="str">
        <f t="shared" si="61"/>
        <v>BEARISH DIVERGENCE</v>
      </c>
    </row>
    <row r="1003" spans="1:8" ht="13.5" x14ac:dyDescent="0.25">
      <c r="A1003" s="3">
        <f>TITRES_STAT!B1006</f>
        <v>43467</v>
      </c>
      <c r="B1003" s="6">
        <f>TITRES_STAT!C1006</f>
        <v>6.32</v>
      </c>
      <c r="C1003" s="6">
        <f>TITRES_STAT!D1006</f>
        <v>3.7162000000000002</v>
      </c>
      <c r="D1003" s="6">
        <f>TITRES_STAT!E1006</f>
        <v>0</v>
      </c>
      <c r="E1003" s="2">
        <f t="shared" si="60"/>
        <v>-45353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6.3</v>
      </c>
      <c r="C1004" s="6">
        <f>TITRES_STAT!D1007</f>
        <v>3.7044999999999999</v>
      </c>
      <c r="D1004" s="6">
        <f>TITRES_STAT!E1007</f>
        <v>145</v>
      </c>
      <c r="E1004" s="2">
        <f t="shared" si="60"/>
        <v>-45498</v>
      </c>
      <c r="F1004" s="6" t="str">
        <f t="shared" si="63"/>
        <v>BEARISH</v>
      </c>
      <c r="G1004" s="6" t="str">
        <f t="shared" si="62"/>
        <v>NEUTRAL</v>
      </c>
      <c r="H1004" s="6" t="str">
        <f t="shared" si="61"/>
        <v>NEUTRAL</v>
      </c>
    </row>
    <row r="1005" spans="1:8" ht="13.5" x14ac:dyDescent="0.25">
      <c r="A1005" s="3">
        <f>TITRES_STAT!B1008</f>
        <v>43469</v>
      </c>
      <c r="B1005" s="6">
        <f>TITRES_STAT!C1008</f>
        <v>6.3</v>
      </c>
      <c r="C1005" s="6">
        <f>TITRES_STAT!D1008</f>
        <v>3.7044999999999999</v>
      </c>
      <c r="D1005" s="6">
        <f>TITRES_STAT!E1008</f>
        <v>200</v>
      </c>
      <c r="E1005" s="2">
        <f t="shared" si="60"/>
        <v>-45498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CONFIRMED BEARISH</v>
      </c>
    </row>
    <row r="1006" spans="1:8" ht="13.5" x14ac:dyDescent="0.25">
      <c r="A1006" s="3">
        <f>TITRES_STAT!B1009</f>
        <v>43472</v>
      </c>
      <c r="B1006" s="6">
        <f>TITRES_STAT!C1009</f>
        <v>6.3</v>
      </c>
      <c r="C1006" s="6">
        <f>TITRES_STAT!D1009</f>
        <v>3.7044999999999999</v>
      </c>
      <c r="D1006" s="6">
        <f>TITRES_STAT!E1009</f>
        <v>58</v>
      </c>
      <c r="E1006" s="2">
        <f t="shared" si="60"/>
        <v>-45498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CONFIRMED BEARISH</v>
      </c>
    </row>
    <row r="1007" spans="1:8" ht="13.5" x14ac:dyDescent="0.25">
      <c r="A1007" s="3">
        <f>TITRES_STAT!B1010</f>
        <v>43473</v>
      </c>
      <c r="B1007" s="6">
        <f>TITRES_STAT!C1010</f>
        <v>6.2</v>
      </c>
      <c r="C1007" s="6">
        <f>TITRES_STAT!D1010</f>
        <v>3.6457000000000002</v>
      </c>
      <c r="D1007" s="6">
        <f>TITRES_STAT!E1010</f>
        <v>180</v>
      </c>
      <c r="E1007" s="2">
        <f t="shared" si="60"/>
        <v>-45678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6.2</v>
      </c>
      <c r="C1008" s="6">
        <f>TITRES_STAT!D1011</f>
        <v>3.6457000000000002</v>
      </c>
      <c r="D1008" s="6">
        <f>TITRES_STAT!E1011</f>
        <v>392</v>
      </c>
      <c r="E1008" s="2">
        <f t="shared" si="60"/>
        <v>-45678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6.2</v>
      </c>
      <c r="C1009" s="6">
        <f>TITRES_STAT!D1012</f>
        <v>3.6457000000000002</v>
      </c>
      <c r="D1009" s="6">
        <f>TITRES_STAT!E1012</f>
        <v>393</v>
      </c>
      <c r="E1009" s="2">
        <f t="shared" si="60"/>
        <v>-45678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6.2</v>
      </c>
      <c r="C1010" s="6">
        <f>TITRES_STAT!D1013</f>
        <v>3.6457000000000002</v>
      </c>
      <c r="D1010" s="6">
        <f>TITRES_STAT!E1013</f>
        <v>378</v>
      </c>
      <c r="E1010" s="2">
        <f t="shared" si="60"/>
        <v>-45678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6.1</v>
      </c>
      <c r="C1011" s="6">
        <f>TITRES_STAT!D1014</f>
        <v>3.5868000000000002</v>
      </c>
      <c r="D1011" s="6">
        <f>TITRES_STAT!E1014</f>
        <v>611</v>
      </c>
      <c r="E1011" s="2">
        <f t="shared" si="60"/>
        <v>-46289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6.1</v>
      </c>
      <c r="C1012" s="6">
        <f>TITRES_STAT!D1015</f>
        <v>3.5868000000000002</v>
      </c>
      <c r="D1012" s="6">
        <f>TITRES_STAT!E1015</f>
        <v>125</v>
      </c>
      <c r="E1012" s="2">
        <f t="shared" si="60"/>
        <v>-46289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6.1</v>
      </c>
      <c r="C1013" s="6">
        <f>TITRES_STAT!D1016</f>
        <v>3.5868000000000002</v>
      </c>
      <c r="D1013" s="6">
        <f>TITRES_STAT!E1016</f>
        <v>0</v>
      </c>
      <c r="E1013" s="2">
        <f t="shared" si="60"/>
        <v>-46289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6.1</v>
      </c>
      <c r="C1014" s="6">
        <f>TITRES_STAT!D1017</f>
        <v>3.5868000000000002</v>
      </c>
      <c r="D1014" s="6">
        <f>TITRES_STAT!E1017</f>
        <v>0</v>
      </c>
      <c r="E1014" s="2">
        <f t="shared" si="60"/>
        <v>-46289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6.1</v>
      </c>
      <c r="C1015" s="6">
        <f>TITRES_STAT!D1018</f>
        <v>3.5868000000000002</v>
      </c>
      <c r="D1015" s="6">
        <f>TITRES_STAT!E1018</f>
        <v>0</v>
      </c>
      <c r="E1015" s="2">
        <f t="shared" si="60"/>
        <v>-46289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6</v>
      </c>
      <c r="C1016" s="6">
        <f>TITRES_STAT!D1019</f>
        <v>3.528</v>
      </c>
      <c r="D1016" s="6">
        <f>TITRES_STAT!E1019</f>
        <v>35</v>
      </c>
      <c r="E1016" s="2">
        <f t="shared" si="60"/>
        <v>-46324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6</v>
      </c>
      <c r="C1017" s="6">
        <f>TITRES_STAT!D1020</f>
        <v>3.528</v>
      </c>
      <c r="D1017" s="6">
        <f>TITRES_STAT!E1020</f>
        <v>0</v>
      </c>
      <c r="E1017" s="2">
        <f t="shared" si="60"/>
        <v>-46324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6</v>
      </c>
      <c r="C1018" s="6">
        <f>TITRES_STAT!D1021</f>
        <v>3.528</v>
      </c>
      <c r="D1018" s="6">
        <f>TITRES_STAT!E1021</f>
        <v>0</v>
      </c>
      <c r="E1018" s="2">
        <f t="shared" si="60"/>
        <v>-46324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6</v>
      </c>
      <c r="C1019" s="6">
        <f>TITRES_STAT!D1022</f>
        <v>3.528</v>
      </c>
      <c r="D1019" s="6">
        <f>TITRES_STAT!E1022</f>
        <v>0</v>
      </c>
      <c r="E1019" s="2">
        <f t="shared" si="60"/>
        <v>-46324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6.09</v>
      </c>
      <c r="C1020" s="6">
        <f>TITRES_STAT!D1023</f>
        <v>3.581</v>
      </c>
      <c r="D1020" s="6">
        <f>TITRES_STAT!E1023</f>
        <v>345</v>
      </c>
      <c r="E1020" s="2">
        <f t="shared" si="60"/>
        <v>-45979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BULLISH DIVERGENCE</v>
      </c>
    </row>
    <row r="1021" spans="1:8" ht="13.5" x14ac:dyDescent="0.25">
      <c r="A1021" s="3">
        <f>TITRES_STAT!B1024</f>
        <v>43494</v>
      </c>
      <c r="B1021" s="6">
        <f>TITRES_STAT!C1024</f>
        <v>6.09</v>
      </c>
      <c r="C1021" s="6">
        <f>TITRES_STAT!D1024</f>
        <v>3.581</v>
      </c>
      <c r="D1021" s="6">
        <f>TITRES_STAT!E1024</f>
        <v>0</v>
      </c>
      <c r="E1021" s="2">
        <f t="shared" si="60"/>
        <v>-45979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6.05</v>
      </c>
      <c r="C1022" s="6">
        <f>TITRES_STAT!D1025</f>
        <v>3.5573999999999999</v>
      </c>
      <c r="D1022" s="6">
        <f>TITRES_STAT!E1025</f>
        <v>170</v>
      </c>
      <c r="E1022" s="2">
        <f t="shared" si="60"/>
        <v>-46149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6.05</v>
      </c>
      <c r="C1023" s="6">
        <f>TITRES_STAT!D1026</f>
        <v>3.5573999999999999</v>
      </c>
      <c r="D1023" s="6">
        <f>TITRES_STAT!E1026</f>
        <v>0</v>
      </c>
      <c r="E1023" s="2">
        <f t="shared" si="60"/>
        <v>-46149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6.05</v>
      </c>
      <c r="C1024" s="6">
        <f>TITRES_STAT!D1027</f>
        <v>3.5573999999999999</v>
      </c>
      <c r="D1024" s="6">
        <f>TITRES_STAT!E1027</f>
        <v>130</v>
      </c>
      <c r="E1024" s="2">
        <f t="shared" si="60"/>
        <v>-46149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5.9</v>
      </c>
      <c r="C1025" s="6">
        <f>TITRES_STAT!D1028</f>
        <v>3.4691999999999998</v>
      </c>
      <c r="D1025" s="6">
        <f>TITRES_STAT!E1028</f>
        <v>100</v>
      </c>
      <c r="E1025" s="2">
        <f t="shared" si="60"/>
        <v>-46249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43501</v>
      </c>
      <c r="B1026" s="6">
        <f>TITRES_STAT!C1029</f>
        <v>5.9</v>
      </c>
      <c r="C1026" s="6">
        <f>TITRES_STAT!D1029</f>
        <v>3.4691999999999998</v>
      </c>
      <c r="D1026" s="6">
        <f>TITRES_STAT!E1029</f>
        <v>0</v>
      </c>
      <c r="E1026" s="2">
        <f t="shared" si="60"/>
        <v>-46249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43502</v>
      </c>
      <c r="B1027" s="6">
        <f>TITRES_STAT!C1030</f>
        <v>5.9</v>
      </c>
      <c r="C1027" s="6">
        <f>TITRES_STAT!D1030</f>
        <v>3.4691999999999998</v>
      </c>
      <c r="D1027" s="6">
        <f>TITRES_STAT!E1030</f>
        <v>0</v>
      </c>
      <c r="E1027" s="2">
        <f t="shared" si="60"/>
        <v>-46249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43503</v>
      </c>
      <c r="B1028" s="6">
        <f>TITRES_STAT!C1031</f>
        <v>5.9</v>
      </c>
      <c r="C1028" s="6">
        <f>TITRES_STAT!D1031</f>
        <v>3.4691999999999998</v>
      </c>
      <c r="D1028" s="6">
        <f>TITRES_STAT!E1031</f>
        <v>0</v>
      </c>
      <c r="E1028" s="2">
        <f t="shared" ref="E1028:E1091" si="64">IF(B1028&gt;B1027, E1027+D1028, IF(B1028&lt;B1027, E1027-D1028, E1027))</f>
        <v>-46249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5.8</v>
      </c>
      <c r="C1029" s="6">
        <f>TITRES_STAT!D1032</f>
        <v>3.4104000000000001</v>
      </c>
      <c r="D1029" s="6">
        <f>TITRES_STAT!E1032</f>
        <v>475</v>
      </c>
      <c r="E1029" s="2">
        <f t="shared" si="64"/>
        <v>-46724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5.7</v>
      </c>
      <c r="C1030" s="6">
        <f>TITRES_STAT!D1033</f>
        <v>3.3515999999999999</v>
      </c>
      <c r="D1030" s="6">
        <f>TITRES_STAT!E1033</f>
        <v>325</v>
      </c>
      <c r="E1030" s="2">
        <f t="shared" si="64"/>
        <v>-47049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5.7</v>
      </c>
      <c r="C1031" s="6">
        <f>TITRES_STAT!D1034</f>
        <v>3.3515999999999999</v>
      </c>
      <c r="D1031" s="6">
        <f>TITRES_STAT!E1034</f>
        <v>0</v>
      </c>
      <c r="E1031" s="2">
        <f t="shared" si="64"/>
        <v>-47049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5.7</v>
      </c>
      <c r="C1032" s="6">
        <f>TITRES_STAT!D1035</f>
        <v>3.3515999999999999</v>
      </c>
      <c r="D1032" s="6">
        <f>TITRES_STAT!E1035</f>
        <v>0</v>
      </c>
      <c r="E1032" s="2">
        <f t="shared" si="64"/>
        <v>-47049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5.7</v>
      </c>
      <c r="C1033" s="6">
        <f>TITRES_STAT!D1036</f>
        <v>3.3515999999999999</v>
      </c>
      <c r="D1033" s="6">
        <f>TITRES_STAT!E1036</f>
        <v>600</v>
      </c>
      <c r="E1033" s="2">
        <f t="shared" si="64"/>
        <v>-47049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5.7</v>
      </c>
      <c r="C1034" s="6">
        <f>TITRES_STAT!D1037</f>
        <v>3.3515999999999999</v>
      </c>
      <c r="D1034" s="6">
        <f>TITRES_STAT!E1037</f>
        <v>0</v>
      </c>
      <c r="E1034" s="2">
        <f t="shared" si="64"/>
        <v>-47049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5.7</v>
      </c>
      <c r="C1035" s="6">
        <f>TITRES_STAT!D1038</f>
        <v>3.3515999999999999</v>
      </c>
      <c r="D1035" s="6">
        <f>TITRES_STAT!E1038</f>
        <v>0</v>
      </c>
      <c r="E1035" s="2">
        <f t="shared" si="64"/>
        <v>-47049</v>
      </c>
      <c r="F1035" s="6" t="str">
        <f t="shared" si="67"/>
        <v>NEUTRAL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43515</v>
      </c>
      <c r="B1036" s="6">
        <f>TITRES_STAT!C1039</f>
        <v>5.7</v>
      </c>
      <c r="C1036" s="6">
        <f>TITRES_STAT!D1039</f>
        <v>3.3515999999999999</v>
      </c>
      <c r="D1036" s="6">
        <f>TITRES_STAT!E1039</f>
        <v>335</v>
      </c>
      <c r="E1036" s="2">
        <f t="shared" si="64"/>
        <v>-47049</v>
      </c>
      <c r="F1036" s="6" t="str">
        <f t="shared" si="67"/>
        <v>NEUTRAL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43516</v>
      </c>
      <c r="B1037" s="6">
        <f>TITRES_STAT!C1040</f>
        <v>5.55</v>
      </c>
      <c r="C1037" s="6">
        <f>TITRES_STAT!D1040</f>
        <v>3.2633999999999999</v>
      </c>
      <c r="D1037" s="6">
        <f>TITRES_STAT!E1040</f>
        <v>625</v>
      </c>
      <c r="E1037" s="2">
        <f t="shared" si="64"/>
        <v>-47674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5.55</v>
      </c>
      <c r="C1038" s="6">
        <f>TITRES_STAT!D1041</f>
        <v>3.2633999999999999</v>
      </c>
      <c r="D1038" s="6">
        <f>TITRES_STAT!E1041</f>
        <v>75</v>
      </c>
      <c r="E1038" s="2">
        <f t="shared" si="64"/>
        <v>-47674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5.55</v>
      </c>
      <c r="C1039" s="6">
        <f>TITRES_STAT!D1042</f>
        <v>3.2633999999999999</v>
      </c>
      <c r="D1039" s="6">
        <f>TITRES_STAT!E1042</f>
        <v>0</v>
      </c>
      <c r="E1039" s="2">
        <f t="shared" si="64"/>
        <v>-47674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5.5</v>
      </c>
      <c r="C1040" s="6">
        <f>TITRES_STAT!D1043</f>
        <v>3.234</v>
      </c>
      <c r="D1040" s="6">
        <f>TITRES_STAT!E1043</f>
        <v>250</v>
      </c>
      <c r="E1040" s="2">
        <f t="shared" si="64"/>
        <v>-47924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5.5</v>
      </c>
      <c r="C1041" s="6">
        <f>TITRES_STAT!D1044</f>
        <v>3.234</v>
      </c>
      <c r="D1041" s="6">
        <f>TITRES_STAT!E1044</f>
        <v>0</v>
      </c>
      <c r="E1041" s="2">
        <f t="shared" si="64"/>
        <v>-47924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5.4</v>
      </c>
      <c r="C1042" s="6">
        <f>TITRES_STAT!D1045</f>
        <v>3.1751999999999998</v>
      </c>
      <c r="D1042" s="6">
        <f>TITRES_STAT!E1045</f>
        <v>300</v>
      </c>
      <c r="E1042" s="2">
        <f t="shared" si="64"/>
        <v>-48224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5.3</v>
      </c>
      <c r="C1043" s="6">
        <f>TITRES_STAT!D1046</f>
        <v>3.1164000000000001</v>
      </c>
      <c r="D1043" s="6">
        <f>TITRES_STAT!E1046</f>
        <v>225</v>
      </c>
      <c r="E1043" s="2">
        <f t="shared" si="64"/>
        <v>-48449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5.3</v>
      </c>
      <c r="C1044" s="6">
        <f>TITRES_STAT!D1047</f>
        <v>3.1164000000000001</v>
      </c>
      <c r="D1044" s="6">
        <f>TITRES_STAT!E1047</f>
        <v>0</v>
      </c>
      <c r="E1044" s="2">
        <f t="shared" si="64"/>
        <v>-48449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5.3</v>
      </c>
      <c r="C1045" s="6">
        <f>TITRES_STAT!D1048</f>
        <v>3.1164000000000001</v>
      </c>
      <c r="D1045" s="6">
        <f>TITRES_STAT!E1048</f>
        <v>0</v>
      </c>
      <c r="E1045" s="2">
        <f t="shared" si="64"/>
        <v>-48449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5.3</v>
      </c>
      <c r="C1046" s="6">
        <f>TITRES_STAT!D1049</f>
        <v>3.1164000000000001</v>
      </c>
      <c r="D1046" s="6">
        <f>TITRES_STAT!E1049</f>
        <v>0</v>
      </c>
      <c r="E1046" s="2">
        <f t="shared" si="64"/>
        <v>-48449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5.3</v>
      </c>
      <c r="C1047" s="6">
        <f>TITRES_STAT!D1050</f>
        <v>3.1164000000000001</v>
      </c>
      <c r="D1047" s="6">
        <f>TITRES_STAT!E1050</f>
        <v>0</v>
      </c>
      <c r="E1047" s="2">
        <f t="shared" si="64"/>
        <v>-48449</v>
      </c>
      <c r="F1047" s="6" t="str">
        <f t="shared" si="67"/>
        <v>BEARISH</v>
      </c>
      <c r="G1047" s="6" t="str">
        <f t="shared" si="66"/>
        <v>NEUTRAL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5.29</v>
      </c>
      <c r="C1048" s="6">
        <f>TITRES_STAT!D1051</f>
        <v>3.1105999999999998</v>
      </c>
      <c r="D1048" s="6">
        <f>TITRES_STAT!E1051</f>
        <v>300</v>
      </c>
      <c r="E1048" s="2">
        <f t="shared" si="64"/>
        <v>-48749</v>
      </c>
      <c r="F1048" s="6" t="str">
        <f t="shared" si="67"/>
        <v>BEARISH</v>
      </c>
      <c r="G1048" s="6" t="str">
        <f t="shared" si="66"/>
        <v>NEUTRAL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5.29</v>
      </c>
      <c r="C1049" s="6">
        <f>TITRES_STAT!D1052</f>
        <v>3.1105999999999998</v>
      </c>
      <c r="D1049" s="6">
        <f>TITRES_STAT!E1052</f>
        <v>975</v>
      </c>
      <c r="E1049" s="2">
        <f t="shared" si="64"/>
        <v>-48749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5.29</v>
      </c>
      <c r="C1050" s="6">
        <f>TITRES_STAT!D1053</f>
        <v>3.1105999999999998</v>
      </c>
      <c r="D1050" s="6">
        <f>TITRES_STAT!E1053</f>
        <v>14</v>
      </c>
      <c r="E1050" s="2">
        <f t="shared" si="64"/>
        <v>-48749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5.29</v>
      </c>
      <c r="C1051" s="6">
        <f>TITRES_STAT!D1054</f>
        <v>3.1105999999999998</v>
      </c>
      <c r="D1051" s="6">
        <f>TITRES_STAT!E1054</f>
        <v>0</v>
      </c>
      <c r="E1051" s="2">
        <f t="shared" si="64"/>
        <v>-48749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5.29</v>
      </c>
      <c r="C1052" s="6">
        <f>TITRES_STAT!D1055</f>
        <v>3.1105999999999998</v>
      </c>
      <c r="D1052" s="6">
        <f>TITRES_STAT!E1055</f>
        <v>0</v>
      </c>
      <c r="E1052" s="2">
        <f t="shared" si="64"/>
        <v>-48749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5.29</v>
      </c>
      <c r="C1053" s="6">
        <f>TITRES_STAT!D1056</f>
        <v>3.1105999999999998</v>
      </c>
      <c r="D1053" s="6">
        <f>TITRES_STAT!E1056</f>
        <v>291</v>
      </c>
      <c r="E1053" s="2">
        <f t="shared" si="64"/>
        <v>-48749</v>
      </c>
      <c r="F1053" s="6" t="str">
        <f t="shared" si="67"/>
        <v>NEUTRAL</v>
      </c>
      <c r="G1053" s="6" t="str">
        <f t="shared" si="66"/>
        <v>NEUTRAL</v>
      </c>
      <c r="H1053" s="6" t="str">
        <f t="shared" si="65"/>
        <v>NEUTRAL</v>
      </c>
    </row>
    <row r="1054" spans="1:8" ht="13.5" x14ac:dyDescent="0.25">
      <c r="A1054" s="3">
        <f>TITRES_STAT!B1057</f>
        <v>43539</v>
      </c>
      <c r="B1054" s="6">
        <f>TITRES_STAT!C1057</f>
        <v>5.29</v>
      </c>
      <c r="C1054" s="6">
        <f>TITRES_STAT!D1057</f>
        <v>3.1105999999999998</v>
      </c>
      <c r="D1054" s="6">
        <f>TITRES_STAT!E1057</f>
        <v>4303</v>
      </c>
      <c r="E1054" s="2">
        <f t="shared" si="64"/>
        <v>-48749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43542</v>
      </c>
      <c r="B1055" s="6">
        <f>TITRES_STAT!C1058</f>
        <v>5.29</v>
      </c>
      <c r="C1055" s="6">
        <f>TITRES_STAT!D1058</f>
        <v>3.1105999999999998</v>
      </c>
      <c r="D1055" s="6">
        <f>TITRES_STAT!E1058</f>
        <v>389</v>
      </c>
      <c r="E1055" s="2">
        <f t="shared" si="64"/>
        <v>-48749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5.29</v>
      </c>
      <c r="C1056" s="6">
        <f>TITRES_STAT!D1059</f>
        <v>3.1105999999999998</v>
      </c>
      <c r="D1056" s="6">
        <f>TITRES_STAT!E1059</f>
        <v>0</v>
      </c>
      <c r="E1056" s="2">
        <f t="shared" si="64"/>
        <v>-48749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5.44</v>
      </c>
      <c r="C1057" s="6">
        <f>TITRES_STAT!D1060</f>
        <v>3.1987999999999999</v>
      </c>
      <c r="D1057" s="6">
        <f>TITRES_STAT!E1060</f>
        <v>0</v>
      </c>
      <c r="E1057" s="2">
        <f t="shared" si="64"/>
        <v>-48749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5.5</v>
      </c>
      <c r="C1058" s="6">
        <f>TITRES_STAT!D1061</f>
        <v>3.234</v>
      </c>
      <c r="D1058" s="6">
        <f>TITRES_STAT!E1061</f>
        <v>125</v>
      </c>
      <c r="E1058" s="2">
        <f t="shared" si="64"/>
        <v>-48624</v>
      </c>
      <c r="F1058" s="6" t="str">
        <f t="shared" si="67"/>
        <v>BULLISH</v>
      </c>
      <c r="G1058" s="6" t="str">
        <f t="shared" si="66"/>
        <v>NEUTRAL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5.5</v>
      </c>
      <c r="C1059" s="6">
        <f>TITRES_STAT!D1062</f>
        <v>3.234</v>
      </c>
      <c r="D1059" s="6">
        <f>TITRES_STAT!E1062</f>
        <v>0</v>
      </c>
      <c r="E1059" s="2">
        <f t="shared" si="64"/>
        <v>-48624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5.5</v>
      </c>
      <c r="C1060" s="6">
        <f>TITRES_STAT!D1063</f>
        <v>3.234</v>
      </c>
      <c r="D1060" s="6">
        <f>TITRES_STAT!E1063</f>
        <v>125</v>
      </c>
      <c r="E1060" s="2">
        <f t="shared" si="64"/>
        <v>-48624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5.5</v>
      </c>
      <c r="C1061" s="6">
        <f>TITRES_STAT!D1064</f>
        <v>3.234</v>
      </c>
      <c r="D1061" s="6">
        <f>TITRES_STAT!E1064</f>
        <v>0</v>
      </c>
      <c r="E1061" s="2">
        <f t="shared" si="64"/>
        <v>-48624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5.5</v>
      </c>
      <c r="C1062" s="6">
        <f>TITRES_STAT!D1065</f>
        <v>3.234</v>
      </c>
      <c r="D1062" s="6">
        <f>TITRES_STAT!E1065</f>
        <v>0</v>
      </c>
      <c r="E1062" s="2">
        <f t="shared" si="64"/>
        <v>-48624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5.5</v>
      </c>
      <c r="C1063" s="6">
        <f>TITRES_STAT!D1066</f>
        <v>3.234</v>
      </c>
      <c r="D1063" s="6">
        <f>TITRES_STAT!E1066</f>
        <v>0</v>
      </c>
      <c r="E1063" s="2">
        <f t="shared" si="64"/>
        <v>-48624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43556</v>
      </c>
      <c r="B1064" s="6">
        <f>TITRES_STAT!C1067</f>
        <v>5.34</v>
      </c>
      <c r="C1064" s="6">
        <f>TITRES_STAT!D1067</f>
        <v>3.14</v>
      </c>
      <c r="D1064" s="6">
        <f>TITRES_STAT!E1067</f>
        <v>250</v>
      </c>
      <c r="E1064" s="2">
        <f t="shared" si="64"/>
        <v>-48874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5.34</v>
      </c>
      <c r="C1065" s="6">
        <f>TITRES_STAT!D1068</f>
        <v>3.14</v>
      </c>
      <c r="D1065" s="6">
        <f>TITRES_STAT!E1068</f>
        <v>0</v>
      </c>
      <c r="E1065" s="2">
        <f t="shared" si="64"/>
        <v>-48874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5.5</v>
      </c>
      <c r="C1066" s="6">
        <f>TITRES_STAT!D1069</f>
        <v>3.234</v>
      </c>
      <c r="D1066" s="6">
        <f>TITRES_STAT!E1069</f>
        <v>51</v>
      </c>
      <c r="E1066" s="2">
        <f t="shared" si="64"/>
        <v>-48823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43559</v>
      </c>
      <c r="B1067" s="6">
        <f>TITRES_STAT!C1070</f>
        <v>5.5</v>
      </c>
      <c r="C1067" s="6">
        <f>TITRES_STAT!D1070</f>
        <v>3.234</v>
      </c>
      <c r="D1067" s="6">
        <f>TITRES_STAT!E1070</f>
        <v>399</v>
      </c>
      <c r="E1067" s="2">
        <f t="shared" si="64"/>
        <v>-48823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5.5</v>
      </c>
      <c r="C1068" s="6">
        <f>TITRES_STAT!D1071</f>
        <v>3.234</v>
      </c>
      <c r="D1068" s="6">
        <f>TITRES_STAT!E1071</f>
        <v>0</v>
      </c>
      <c r="E1068" s="2">
        <f t="shared" si="64"/>
        <v>-48823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5.5</v>
      </c>
      <c r="C1069" s="6">
        <f>TITRES_STAT!D1072</f>
        <v>3.234</v>
      </c>
      <c r="D1069" s="6">
        <f>TITRES_STAT!E1072</f>
        <v>0</v>
      </c>
      <c r="E1069" s="2">
        <f t="shared" si="64"/>
        <v>-48823</v>
      </c>
      <c r="F1069" s="6" t="str">
        <f t="shared" si="67"/>
        <v>BULLISH</v>
      </c>
      <c r="G1069" s="6" t="str">
        <f t="shared" si="66"/>
        <v>NEUTRAL</v>
      </c>
      <c r="H1069" s="6" t="str">
        <f t="shared" si="65"/>
        <v>CONFIRMED BULLISH</v>
      </c>
    </row>
    <row r="1070" spans="1:8" ht="13.5" x14ac:dyDescent="0.25">
      <c r="A1070" s="3">
        <f>TITRES_STAT!B1073</f>
        <v>43565</v>
      </c>
      <c r="B1070" s="6">
        <f>TITRES_STAT!C1073</f>
        <v>5.5</v>
      </c>
      <c r="C1070" s="6">
        <f>TITRES_STAT!D1073</f>
        <v>3.234</v>
      </c>
      <c r="D1070" s="6">
        <f>TITRES_STAT!E1073</f>
        <v>220</v>
      </c>
      <c r="E1070" s="2">
        <f t="shared" si="64"/>
        <v>-48823</v>
      </c>
      <c r="F1070" s="6" t="str">
        <f t="shared" si="67"/>
        <v>BULLISH</v>
      </c>
      <c r="G1070" s="6" t="str">
        <f t="shared" si="66"/>
        <v>NEUTRAL</v>
      </c>
      <c r="H1070" s="6" t="str">
        <f t="shared" si="65"/>
        <v>CONFIRMED BULLISH</v>
      </c>
    </row>
    <row r="1071" spans="1:8" ht="13.5" x14ac:dyDescent="0.25">
      <c r="A1071" s="3">
        <f>TITRES_STAT!B1074</f>
        <v>43566</v>
      </c>
      <c r="B1071" s="6">
        <f>TITRES_STAT!C1074</f>
        <v>5.5</v>
      </c>
      <c r="C1071" s="6">
        <f>TITRES_STAT!D1074</f>
        <v>3.234</v>
      </c>
      <c r="D1071" s="6">
        <f>TITRES_STAT!E1074</f>
        <v>20</v>
      </c>
      <c r="E1071" s="2">
        <f t="shared" si="64"/>
        <v>-48823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5.5</v>
      </c>
      <c r="C1072" s="6">
        <f>TITRES_STAT!D1075</f>
        <v>3.234</v>
      </c>
      <c r="D1072" s="6">
        <f>TITRES_STAT!E1075</f>
        <v>0</v>
      </c>
      <c r="E1072" s="2">
        <f t="shared" si="64"/>
        <v>-48823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5.5</v>
      </c>
      <c r="C1073" s="6">
        <f>TITRES_STAT!D1076</f>
        <v>3.234</v>
      </c>
      <c r="D1073" s="6">
        <f>TITRES_STAT!E1076</f>
        <v>0</v>
      </c>
      <c r="E1073" s="2">
        <f t="shared" si="64"/>
        <v>-48823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5.5</v>
      </c>
      <c r="C1074" s="6">
        <f>TITRES_STAT!D1077</f>
        <v>3.234</v>
      </c>
      <c r="D1074" s="6">
        <f>TITRES_STAT!E1077</f>
        <v>250</v>
      </c>
      <c r="E1074" s="2">
        <f t="shared" si="64"/>
        <v>-48823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43572</v>
      </c>
      <c r="B1075" s="6">
        <f>TITRES_STAT!C1078</f>
        <v>5.5</v>
      </c>
      <c r="C1075" s="6">
        <f>TITRES_STAT!D1078</f>
        <v>3.234</v>
      </c>
      <c r="D1075" s="6">
        <f>TITRES_STAT!E1078</f>
        <v>110</v>
      </c>
      <c r="E1075" s="2">
        <f t="shared" si="64"/>
        <v>-48823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43573</v>
      </c>
      <c r="B1076" s="6">
        <f>TITRES_STAT!C1079</f>
        <v>5.5</v>
      </c>
      <c r="C1076" s="6">
        <f>TITRES_STAT!D1079</f>
        <v>3.234</v>
      </c>
      <c r="D1076" s="6">
        <f>TITRES_STAT!E1079</f>
        <v>0</v>
      </c>
      <c r="E1076" s="2">
        <f t="shared" si="64"/>
        <v>-48823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43574</v>
      </c>
      <c r="B1077" s="6">
        <f>TITRES_STAT!C1080</f>
        <v>5.5</v>
      </c>
      <c r="C1077" s="6">
        <f>TITRES_STAT!D1080</f>
        <v>3.234</v>
      </c>
      <c r="D1077" s="6">
        <f>TITRES_STAT!E1080</f>
        <v>0</v>
      </c>
      <c r="E1077" s="2">
        <f t="shared" si="64"/>
        <v>-48823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43577</v>
      </c>
      <c r="B1078" s="6">
        <f>TITRES_STAT!C1081</f>
        <v>5.66</v>
      </c>
      <c r="C1078" s="6">
        <f>TITRES_STAT!D1081</f>
        <v>3.3281000000000001</v>
      </c>
      <c r="D1078" s="6">
        <f>TITRES_STAT!E1081</f>
        <v>5</v>
      </c>
      <c r="E1078" s="2">
        <f t="shared" si="64"/>
        <v>-48818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5.82</v>
      </c>
      <c r="C1079" s="6">
        <f>TITRES_STAT!D1082</f>
        <v>3.4222000000000001</v>
      </c>
      <c r="D1079" s="6">
        <f>TITRES_STAT!E1082</f>
        <v>2</v>
      </c>
      <c r="E1079" s="2">
        <f t="shared" si="64"/>
        <v>-48816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5.99</v>
      </c>
      <c r="C1080" s="6">
        <f>TITRES_STAT!D1083</f>
        <v>3.5222000000000002</v>
      </c>
      <c r="D1080" s="6">
        <f>TITRES_STAT!E1083</f>
        <v>1</v>
      </c>
      <c r="E1080" s="2">
        <f t="shared" si="64"/>
        <v>-48815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5.99</v>
      </c>
      <c r="C1081" s="6">
        <f>TITRES_STAT!D1084</f>
        <v>3.5222000000000002</v>
      </c>
      <c r="D1081" s="6">
        <f>TITRES_STAT!E1084</f>
        <v>0</v>
      </c>
      <c r="E1081" s="2">
        <f t="shared" si="64"/>
        <v>-48815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6</v>
      </c>
      <c r="C1082" s="6">
        <f>TITRES_STAT!D1085</f>
        <v>3.528</v>
      </c>
      <c r="D1082" s="6">
        <f>TITRES_STAT!E1085</f>
        <v>80</v>
      </c>
      <c r="E1082" s="2">
        <f t="shared" si="64"/>
        <v>-48735</v>
      </c>
      <c r="F1082" s="6" t="str">
        <f t="shared" si="67"/>
        <v>BULLISH</v>
      </c>
      <c r="G1082" s="6" t="str">
        <f t="shared" si="66"/>
        <v>NEUTRAL</v>
      </c>
      <c r="H1082" s="6" t="str">
        <f t="shared" si="65"/>
        <v>CONFIRMED BULLISH</v>
      </c>
    </row>
    <row r="1083" spans="1:8" ht="13.5" x14ac:dyDescent="0.25">
      <c r="A1083" s="3">
        <f>TITRES_STAT!B1086</f>
        <v>43584</v>
      </c>
      <c r="B1083" s="6">
        <f>TITRES_STAT!C1086</f>
        <v>6</v>
      </c>
      <c r="C1083" s="6">
        <f>TITRES_STAT!D1086</f>
        <v>3.528</v>
      </c>
      <c r="D1083" s="6">
        <f>TITRES_STAT!E1086</f>
        <v>0</v>
      </c>
      <c r="E1083" s="2">
        <f t="shared" si="64"/>
        <v>-48735</v>
      </c>
      <c r="F1083" s="6" t="str">
        <f t="shared" si="67"/>
        <v>BULLISH</v>
      </c>
      <c r="G1083" s="6" t="str">
        <f t="shared" si="66"/>
        <v>NEUTRAL</v>
      </c>
      <c r="H1083" s="6" t="str">
        <f t="shared" si="65"/>
        <v>CONFIRMED BULLISH</v>
      </c>
    </row>
    <row r="1084" spans="1:8" ht="13.5" x14ac:dyDescent="0.25">
      <c r="A1084" s="3">
        <f>TITRES_STAT!B1087</f>
        <v>43585</v>
      </c>
      <c r="B1084" s="6">
        <f>TITRES_STAT!C1087</f>
        <v>6</v>
      </c>
      <c r="C1084" s="6">
        <f>TITRES_STAT!D1087</f>
        <v>3.528</v>
      </c>
      <c r="D1084" s="6">
        <f>TITRES_STAT!E1087</f>
        <v>0</v>
      </c>
      <c r="E1084" s="2">
        <f t="shared" si="64"/>
        <v>-48735</v>
      </c>
      <c r="F1084" s="6" t="str">
        <f t="shared" si="67"/>
        <v>BULLISH</v>
      </c>
      <c r="G1084" s="6" t="str">
        <f t="shared" si="66"/>
        <v>NEUTRAL</v>
      </c>
      <c r="H1084" s="6" t="str">
        <f t="shared" si="65"/>
        <v>CONFIRMED BULLISH</v>
      </c>
    </row>
    <row r="1085" spans="1:8" ht="13.5" x14ac:dyDescent="0.25">
      <c r="A1085" s="3">
        <f>TITRES_STAT!B1088</f>
        <v>43587</v>
      </c>
      <c r="B1085" s="6">
        <f>TITRES_STAT!C1088</f>
        <v>6</v>
      </c>
      <c r="C1085" s="6">
        <f>TITRES_STAT!D1088</f>
        <v>3.528</v>
      </c>
      <c r="D1085" s="6">
        <f>TITRES_STAT!E1088</f>
        <v>0</v>
      </c>
      <c r="E1085" s="2">
        <f t="shared" si="64"/>
        <v>-48735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CONFIRMED BULLISH</v>
      </c>
    </row>
    <row r="1086" spans="1:8" ht="13.5" x14ac:dyDescent="0.25">
      <c r="A1086" s="3">
        <f>TITRES_STAT!B1089</f>
        <v>43588</v>
      </c>
      <c r="B1086" s="6">
        <f>TITRES_STAT!C1089</f>
        <v>6</v>
      </c>
      <c r="C1086" s="6">
        <f>TITRES_STAT!D1089</f>
        <v>3.528</v>
      </c>
      <c r="D1086" s="6">
        <f>TITRES_STAT!E1089</f>
        <v>0</v>
      </c>
      <c r="E1086" s="2">
        <f t="shared" si="64"/>
        <v>-48735</v>
      </c>
      <c r="F1086" s="6" t="str">
        <f t="shared" si="67"/>
        <v>BULLISH</v>
      </c>
      <c r="G1086" s="6" t="str">
        <f t="shared" si="66"/>
        <v>NEUTRAL</v>
      </c>
      <c r="H1086" s="6" t="str">
        <f t="shared" si="65"/>
        <v>CONFIRMED BULLISH</v>
      </c>
    </row>
    <row r="1087" spans="1:8" ht="13.5" x14ac:dyDescent="0.25">
      <c r="A1087" s="3">
        <f>TITRES_STAT!B1090</f>
        <v>43591</v>
      </c>
      <c r="B1087" s="6">
        <f>TITRES_STAT!C1090</f>
        <v>6</v>
      </c>
      <c r="C1087" s="6">
        <f>TITRES_STAT!D1090</f>
        <v>3.528</v>
      </c>
      <c r="D1087" s="6">
        <f>TITRES_STAT!E1090</f>
        <v>0</v>
      </c>
      <c r="E1087" s="2">
        <f t="shared" si="64"/>
        <v>-48735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43592</v>
      </c>
      <c r="B1088" s="6">
        <f>TITRES_STAT!C1091</f>
        <v>6</v>
      </c>
      <c r="C1088" s="6">
        <f>TITRES_STAT!D1091</f>
        <v>3.528</v>
      </c>
      <c r="D1088" s="6">
        <f>TITRES_STAT!E1091</f>
        <v>0</v>
      </c>
      <c r="E1088" s="2">
        <f t="shared" si="64"/>
        <v>-48735</v>
      </c>
      <c r="F1088" s="6" t="str">
        <f t="shared" si="67"/>
        <v>NEUTRAL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43593</v>
      </c>
      <c r="B1089" s="6">
        <f>TITRES_STAT!C1092</f>
        <v>6</v>
      </c>
      <c r="C1089" s="6">
        <f>TITRES_STAT!D1092</f>
        <v>3.528</v>
      </c>
      <c r="D1089" s="6">
        <f>TITRES_STAT!E1092</f>
        <v>0</v>
      </c>
      <c r="E1089" s="2">
        <f t="shared" si="64"/>
        <v>-48735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43594</v>
      </c>
      <c r="B1090" s="6">
        <f>TITRES_STAT!C1093</f>
        <v>6</v>
      </c>
      <c r="C1090" s="6">
        <f>TITRES_STAT!D1093</f>
        <v>3.528</v>
      </c>
      <c r="D1090" s="6">
        <f>TITRES_STAT!E1093</f>
        <v>0</v>
      </c>
      <c r="E1090" s="2">
        <f t="shared" si="64"/>
        <v>-48735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43595</v>
      </c>
      <c r="B1091" s="6">
        <f>TITRES_STAT!C1094</f>
        <v>6</v>
      </c>
      <c r="C1091" s="6">
        <f>TITRES_STAT!D1094</f>
        <v>3.528</v>
      </c>
      <c r="D1091" s="6">
        <f>TITRES_STAT!E1094</f>
        <v>0</v>
      </c>
      <c r="E1091" s="2">
        <f t="shared" si="64"/>
        <v>-48735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43598</v>
      </c>
      <c r="B1092" s="6">
        <f>TITRES_STAT!C1095</f>
        <v>6</v>
      </c>
      <c r="C1092" s="6">
        <f>TITRES_STAT!D1095</f>
        <v>3.528</v>
      </c>
      <c r="D1092" s="6">
        <f>TITRES_STAT!E1095</f>
        <v>0</v>
      </c>
      <c r="E1092" s="2">
        <f t="shared" ref="E1092:E1155" si="68">IF(B1092&gt;B1091, E1091+D1092, IF(B1092&lt;B1091, E1091-D1092, E1091))</f>
        <v>-48735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43599</v>
      </c>
      <c r="B1093" s="6">
        <f>TITRES_STAT!C1096</f>
        <v>6</v>
      </c>
      <c r="C1093" s="6">
        <f>TITRES_STAT!D1096</f>
        <v>3.528</v>
      </c>
      <c r="D1093" s="6">
        <f>TITRES_STAT!E1096</f>
        <v>0</v>
      </c>
      <c r="E1093" s="2">
        <f t="shared" si="68"/>
        <v>-48735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43600</v>
      </c>
      <c r="B1094" s="6">
        <f>TITRES_STAT!C1097</f>
        <v>6</v>
      </c>
      <c r="C1094" s="6">
        <f>TITRES_STAT!D1097</f>
        <v>3.528</v>
      </c>
      <c r="D1094" s="6">
        <f>TITRES_STAT!E1097</f>
        <v>0</v>
      </c>
      <c r="E1094" s="2">
        <f t="shared" si="68"/>
        <v>-48735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5.85</v>
      </c>
      <c r="C1095" s="6">
        <f>TITRES_STAT!D1098</f>
        <v>3.4398</v>
      </c>
      <c r="D1095" s="6">
        <f>TITRES_STAT!E1098</f>
        <v>250</v>
      </c>
      <c r="E1095" s="2">
        <f t="shared" si="68"/>
        <v>-48985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5.85</v>
      </c>
      <c r="C1096" s="6">
        <f>TITRES_STAT!D1099</f>
        <v>3.4398</v>
      </c>
      <c r="D1096" s="6">
        <f>TITRES_STAT!E1099</f>
        <v>926</v>
      </c>
      <c r="E1096" s="2">
        <f t="shared" si="68"/>
        <v>-48985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NEUTRAL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6</v>
      </c>
      <c r="C1097" s="6">
        <f>TITRES_STAT!D1100</f>
        <v>3.528</v>
      </c>
      <c r="D1097" s="6">
        <f>TITRES_STAT!E1100</f>
        <v>1</v>
      </c>
      <c r="E1097" s="2">
        <f t="shared" si="68"/>
        <v>-48984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43606</v>
      </c>
      <c r="B1098" s="6">
        <f>TITRES_STAT!C1101</f>
        <v>6</v>
      </c>
      <c r="C1098" s="6">
        <f>TITRES_STAT!D1101</f>
        <v>3.528</v>
      </c>
      <c r="D1098" s="6">
        <f>TITRES_STAT!E1101</f>
        <v>0</v>
      </c>
      <c r="E1098" s="2">
        <f t="shared" si="68"/>
        <v>-48984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43607</v>
      </c>
      <c r="B1099" s="6">
        <f>TITRES_STAT!C1102</f>
        <v>6</v>
      </c>
      <c r="C1099" s="6">
        <f>TITRES_STAT!D1102</f>
        <v>3.528</v>
      </c>
      <c r="D1099" s="6">
        <f>TITRES_STAT!E1102</f>
        <v>0</v>
      </c>
      <c r="E1099" s="2">
        <f t="shared" si="68"/>
        <v>-48984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43608</v>
      </c>
      <c r="B1100" s="6">
        <f>TITRES_STAT!C1103</f>
        <v>5.86</v>
      </c>
      <c r="C1100" s="6">
        <f>TITRES_STAT!D1103</f>
        <v>3.4457</v>
      </c>
      <c r="D1100" s="6">
        <f>TITRES_STAT!E1103</f>
        <v>1500</v>
      </c>
      <c r="E1100" s="2">
        <f t="shared" si="68"/>
        <v>-50484</v>
      </c>
      <c r="F1100" s="6" t="str">
        <f t="shared" si="71"/>
        <v>BEARISH</v>
      </c>
      <c r="G1100" s="6" t="str">
        <f t="shared" si="70"/>
        <v>STRONG</v>
      </c>
      <c r="H1100" s="6" t="str">
        <f t="shared" si="69"/>
        <v>BEARISH DIVERGENCE</v>
      </c>
    </row>
    <row r="1101" spans="1:8" ht="13.5" x14ac:dyDescent="0.25">
      <c r="A1101" s="3">
        <f>TITRES_STAT!B1104</f>
        <v>43609</v>
      </c>
      <c r="B1101" s="6">
        <f>TITRES_STAT!C1104</f>
        <v>5.85</v>
      </c>
      <c r="C1101" s="6">
        <f>TITRES_STAT!D1104</f>
        <v>3.4398</v>
      </c>
      <c r="D1101" s="6">
        <f>TITRES_STAT!E1104</f>
        <v>500</v>
      </c>
      <c r="E1101" s="2">
        <f t="shared" si="68"/>
        <v>-50984</v>
      </c>
      <c r="F1101" s="6" t="str">
        <f t="shared" si="71"/>
        <v>BEARISH</v>
      </c>
      <c r="G1101" s="6" t="str">
        <f t="shared" si="70"/>
        <v>STRONG</v>
      </c>
      <c r="H1101" s="6" t="str">
        <f t="shared" si="69"/>
        <v>NEUTRAL</v>
      </c>
    </row>
    <row r="1102" spans="1:8" ht="13.5" x14ac:dyDescent="0.25">
      <c r="A1102" s="3">
        <f>TITRES_STAT!B1105</f>
        <v>43612</v>
      </c>
      <c r="B1102" s="6">
        <f>TITRES_STAT!C1105</f>
        <v>5.71</v>
      </c>
      <c r="C1102" s="6">
        <f>TITRES_STAT!D1105</f>
        <v>3.3574999999999999</v>
      </c>
      <c r="D1102" s="6">
        <f>TITRES_STAT!E1105</f>
        <v>2100</v>
      </c>
      <c r="E1102" s="2">
        <f t="shared" si="68"/>
        <v>-53084</v>
      </c>
      <c r="F1102" s="6" t="str">
        <f t="shared" si="71"/>
        <v>BEARISH</v>
      </c>
      <c r="G1102" s="6" t="str">
        <f t="shared" si="70"/>
        <v>STRONG</v>
      </c>
      <c r="H1102" s="6" t="str">
        <f t="shared" si="69"/>
        <v>CONFIRMED BEARISH</v>
      </c>
    </row>
    <row r="1103" spans="1:8" ht="13.5" x14ac:dyDescent="0.25">
      <c r="A1103" s="3">
        <f>TITRES_STAT!B1106</f>
        <v>43613</v>
      </c>
      <c r="B1103" s="6">
        <f>TITRES_STAT!C1106</f>
        <v>5.71</v>
      </c>
      <c r="C1103" s="6">
        <f>TITRES_STAT!D1106</f>
        <v>3.3574999999999999</v>
      </c>
      <c r="D1103" s="6">
        <f>TITRES_STAT!E1106</f>
        <v>1000</v>
      </c>
      <c r="E1103" s="2">
        <f t="shared" si="68"/>
        <v>-53084</v>
      </c>
      <c r="F1103" s="6" t="str">
        <f t="shared" si="71"/>
        <v>BEARISH</v>
      </c>
      <c r="G1103" s="6" t="str">
        <f t="shared" si="70"/>
        <v>STRONG</v>
      </c>
      <c r="H1103" s="6" t="str">
        <f t="shared" si="69"/>
        <v>CONFIRMED BEARISH</v>
      </c>
    </row>
    <row r="1104" spans="1:8" ht="13.5" x14ac:dyDescent="0.25">
      <c r="A1104" s="3">
        <f>TITRES_STAT!B1107</f>
        <v>43614</v>
      </c>
      <c r="B1104" s="6">
        <f>TITRES_STAT!C1107</f>
        <v>5.71</v>
      </c>
      <c r="C1104" s="6">
        <f>TITRES_STAT!D1107</f>
        <v>3.3574999999999999</v>
      </c>
      <c r="D1104" s="6">
        <f>TITRES_STAT!E1107</f>
        <v>0</v>
      </c>
      <c r="E1104" s="2">
        <f t="shared" si="68"/>
        <v>-53084</v>
      </c>
      <c r="F1104" s="6" t="str">
        <f t="shared" si="71"/>
        <v>BEARISH</v>
      </c>
      <c r="G1104" s="6" t="str">
        <f t="shared" si="70"/>
        <v>STRONG</v>
      </c>
      <c r="H1104" s="6" t="str">
        <f t="shared" si="69"/>
        <v>CONFIRMED BEARISH</v>
      </c>
    </row>
    <row r="1105" spans="1:8" ht="13.5" x14ac:dyDescent="0.25">
      <c r="A1105" s="3">
        <f>TITRES_STAT!B1108</f>
        <v>43615</v>
      </c>
      <c r="B1105" s="6">
        <f>TITRES_STAT!C1108</f>
        <v>5.71</v>
      </c>
      <c r="C1105" s="6">
        <f>TITRES_STAT!D1108</f>
        <v>3.3574999999999999</v>
      </c>
      <c r="D1105" s="6">
        <f>TITRES_STAT!E1108</f>
        <v>0</v>
      </c>
      <c r="E1105" s="2">
        <f t="shared" si="68"/>
        <v>-53084</v>
      </c>
      <c r="F1105" s="6" t="str">
        <f t="shared" si="71"/>
        <v>BEARISH</v>
      </c>
      <c r="G1105" s="6" t="str">
        <f t="shared" si="70"/>
        <v>STRONG</v>
      </c>
      <c r="H1105" s="6" t="str">
        <f t="shared" si="69"/>
        <v>CONFIRMED BEARISH</v>
      </c>
    </row>
    <row r="1106" spans="1:8" ht="13.5" x14ac:dyDescent="0.25">
      <c r="A1106" s="3">
        <f>TITRES_STAT!B1109</f>
        <v>43616</v>
      </c>
      <c r="B1106" s="6">
        <f>TITRES_STAT!C1109</f>
        <v>5.7</v>
      </c>
      <c r="C1106" s="6">
        <f>TITRES_STAT!D1109</f>
        <v>3.3515999999999999</v>
      </c>
      <c r="D1106" s="6">
        <f>TITRES_STAT!E1109</f>
        <v>71</v>
      </c>
      <c r="E1106" s="2">
        <f t="shared" si="68"/>
        <v>-53155</v>
      </c>
      <c r="F1106" s="6" t="str">
        <f t="shared" si="71"/>
        <v>BEARISH</v>
      </c>
      <c r="G1106" s="6" t="str">
        <f t="shared" si="70"/>
        <v>STRONG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5.7</v>
      </c>
      <c r="C1107" s="6">
        <f>TITRES_STAT!D1110</f>
        <v>3.3515999999999999</v>
      </c>
      <c r="D1107" s="6">
        <f>TITRES_STAT!E1110</f>
        <v>0</v>
      </c>
      <c r="E1107" s="2">
        <f t="shared" si="68"/>
        <v>-53155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5.7</v>
      </c>
      <c r="C1108" s="6">
        <f>TITRES_STAT!D1111</f>
        <v>3.3515999999999999</v>
      </c>
      <c r="D1108" s="6">
        <f>TITRES_STAT!E1111</f>
        <v>0</v>
      </c>
      <c r="E1108" s="2">
        <f t="shared" si="68"/>
        <v>-53155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5.8</v>
      </c>
      <c r="C1109" s="6">
        <f>TITRES_STAT!D1112</f>
        <v>3.4104000000000001</v>
      </c>
      <c r="D1109" s="6">
        <f>TITRES_STAT!E1112</f>
        <v>500</v>
      </c>
      <c r="E1109" s="2">
        <f t="shared" si="68"/>
        <v>-52655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5.8</v>
      </c>
      <c r="C1110" s="6">
        <f>TITRES_STAT!D1113</f>
        <v>3.4104000000000001</v>
      </c>
      <c r="D1110" s="6">
        <f>TITRES_STAT!E1113</f>
        <v>1096</v>
      </c>
      <c r="E1110" s="2">
        <f t="shared" si="68"/>
        <v>-52655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5.8</v>
      </c>
      <c r="C1111" s="6">
        <f>TITRES_STAT!D1114</f>
        <v>3.4104000000000001</v>
      </c>
      <c r="D1111" s="6">
        <f>TITRES_STAT!E1114</f>
        <v>0</v>
      </c>
      <c r="E1111" s="2">
        <f t="shared" si="68"/>
        <v>-52655</v>
      </c>
      <c r="F1111" s="6" t="str">
        <f t="shared" si="71"/>
        <v>BULLISH</v>
      </c>
      <c r="G1111" s="6" t="str">
        <f t="shared" si="70"/>
        <v>NEUTRAL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5.8</v>
      </c>
      <c r="C1112" s="6">
        <f>TITRES_STAT!D1115</f>
        <v>3.4104000000000001</v>
      </c>
      <c r="D1112" s="6">
        <f>TITRES_STAT!E1115</f>
        <v>0</v>
      </c>
      <c r="E1112" s="2">
        <f t="shared" si="68"/>
        <v>-52655</v>
      </c>
      <c r="F1112" s="6" t="str">
        <f t="shared" si="71"/>
        <v>BULLISH</v>
      </c>
      <c r="G1112" s="6" t="str">
        <f t="shared" si="70"/>
        <v>NEUTRAL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5.8</v>
      </c>
      <c r="C1113" s="6">
        <f>TITRES_STAT!D1116</f>
        <v>3.4104000000000001</v>
      </c>
      <c r="D1113" s="6">
        <f>TITRES_STAT!E1116</f>
        <v>2990</v>
      </c>
      <c r="E1113" s="2">
        <f t="shared" si="68"/>
        <v>-52655</v>
      </c>
      <c r="F1113" s="6" t="str">
        <f t="shared" si="71"/>
        <v>BULLISH</v>
      </c>
      <c r="G1113" s="6" t="str">
        <f t="shared" si="70"/>
        <v>NEUTRAL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5.8</v>
      </c>
      <c r="C1114" s="6">
        <f>TITRES_STAT!D1117</f>
        <v>3.4104000000000001</v>
      </c>
      <c r="D1114" s="6">
        <f>TITRES_STAT!E1117</f>
        <v>0</v>
      </c>
      <c r="E1114" s="2">
        <f t="shared" si="68"/>
        <v>-52655</v>
      </c>
      <c r="F1114" s="6" t="str">
        <f t="shared" si="71"/>
        <v>NEUTRAL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43634</v>
      </c>
      <c r="B1115" s="6">
        <f>TITRES_STAT!C1118</f>
        <v>5.8</v>
      </c>
      <c r="C1115" s="6">
        <f>TITRES_STAT!D1118</f>
        <v>3.4104000000000001</v>
      </c>
      <c r="D1115" s="6">
        <f>TITRES_STAT!E1118</f>
        <v>0</v>
      </c>
      <c r="E1115" s="2">
        <f t="shared" si="68"/>
        <v>-52655</v>
      </c>
      <c r="F1115" s="6" t="str">
        <f t="shared" si="71"/>
        <v>NEUTRAL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43635</v>
      </c>
      <c r="B1116" s="6">
        <f>TITRES_STAT!C1119</f>
        <v>5.8</v>
      </c>
      <c r="C1116" s="6">
        <f>TITRES_STAT!D1119</f>
        <v>3.4104000000000001</v>
      </c>
      <c r="D1116" s="6">
        <f>TITRES_STAT!E1119</f>
        <v>0</v>
      </c>
      <c r="E1116" s="2">
        <f t="shared" si="68"/>
        <v>-52655</v>
      </c>
      <c r="F1116" s="6" t="str">
        <f t="shared" si="71"/>
        <v>NEUTRAL</v>
      </c>
      <c r="G1116" s="6" t="str">
        <f t="shared" si="70"/>
        <v>NEUTRAL</v>
      </c>
      <c r="H1116" s="6" t="str">
        <f t="shared" si="69"/>
        <v>NEUTRAL</v>
      </c>
    </row>
    <row r="1117" spans="1:8" ht="13.5" x14ac:dyDescent="0.25">
      <c r="A1117" s="3">
        <f>TITRES_STAT!B1120</f>
        <v>43636</v>
      </c>
      <c r="B1117" s="6">
        <f>TITRES_STAT!C1120</f>
        <v>5.8</v>
      </c>
      <c r="C1117" s="6">
        <f>TITRES_STAT!D1120</f>
        <v>3.4104000000000001</v>
      </c>
      <c r="D1117" s="6">
        <f>TITRES_STAT!E1120</f>
        <v>0</v>
      </c>
      <c r="E1117" s="2">
        <f t="shared" si="68"/>
        <v>-52655</v>
      </c>
      <c r="F1117" s="6" t="str">
        <f t="shared" si="71"/>
        <v>NEUTRAL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43637</v>
      </c>
      <c r="B1118" s="6">
        <f>TITRES_STAT!C1121</f>
        <v>5.8</v>
      </c>
      <c r="C1118" s="6">
        <f>TITRES_STAT!D1121</f>
        <v>3.4104000000000001</v>
      </c>
      <c r="D1118" s="6">
        <f>TITRES_STAT!E1121</f>
        <v>5278</v>
      </c>
      <c r="E1118" s="2">
        <f t="shared" si="68"/>
        <v>-52655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5.8</v>
      </c>
      <c r="C1119" s="6">
        <f>TITRES_STAT!D1122</f>
        <v>3.4104000000000001</v>
      </c>
      <c r="D1119" s="6">
        <f>TITRES_STAT!E1122</f>
        <v>10</v>
      </c>
      <c r="E1119" s="2">
        <f t="shared" si="68"/>
        <v>-52655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5.8</v>
      </c>
      <c r="C1120" s="6">
        <f>TITRES_STAT!D1123</f>
        <v>3.4104000000000001</v>
      </c>
      <c r="D1120" s="6">
        <f>TITRES_STAT!E1123</f>
        <v>1315</v>
      </c>
      <c r="E1120" s="2">
        <f t="shared" si="68"/>
        <v>-52655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5.8</v>
      </c>
      <c r="C1121" s="6">
        <f>TITRES_STAT!D1124</f>
        <v>3.4104000000000001</v>
      </c>
      <c r="D1121" s="6">
        <f>TITRES_STAT!E1124</f>
        <v>600</v>
      </c>
      <c r="E1121" s="2">
        <f t="shared" si="68"/>
        <v>-52655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43643</v>
      </c>
      <c r="B1122" s="6">
        <f>TITRES_STAT!C1125</f>
        <v>5.8</v>
      </c>
      <c r="C1122" s="6">
        <f>TITRES_STAT!D1125</f>
        <v>3.4104000000000001</v>
      </c>
      <c r="D1122" s="6">
        <f>TITRES_STAT!E1125</f>
        <v>100</v>
      </c>
      <c r="E1122" s="2">
        <f t="shared" si="68"/>
        <v>-52655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43644</v>
      </c>
      <c r="B1123" s="6">
        <f>TITRES_STAT!C1126</f>
        <v>5.8</v>
      </c>
      <c r="C1123" s="6">
        <f>TITRES_STAT!D1126</f>
        <v>3.4104000000000001</v>
      </c>
      <c r="D1123" s="6">
        <f>TITRES_STAT!E1126</f>
        <v>6990</v>
      </c>
      <c r="E1123" s="2">
        <f t="shared" si="68"/>
        <v>-52655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43647</v>
      </c>
      <c r="B1124" s="6">
        <f>TITRES_STAT!C1127</f>
        <v>5.8</v>
      </c>
      <c r="C1124" s="6">
        <f>TITRES_STAT!D1127</f>
        <v>3.4104000000000001</v>
      </c>
      <c r="D1124" s="6">
        <f>TITRES_STAT!E1127</f>
        <v>849</v>
      </c>
      <c r="E1124" s="2">
        <f t="shared" si="68"/>
        <v>-52655</v>
      </c>
      <c r="F1124" s="6" t="str">
        <f t="shared" si="71"/>
        <v>NEUTRAL</v>
      </c>
      <c r="G1124" s="6" t="str">
        <f t="shared" si="70"/>
        <v>NEUTRAL</v>
      </c>
      <c r="H1124" s="6" t="str">
        <f t="shared" si="69"/>
        <v>NEUTRAL</v>
      </c>
    </row>
    <row r="1125" spans="1:8" ht="13.5" x14ac:dyDescent="0.25">
      <c r="A1125" s="3">
        <f>TITRES_STAT!B1128</f>
        <v>43648</v>
      </c>
      <c r="B1125" s="6">
        <f>TITRES_STAT!C1128</f>
        <v>5.8</v>
      </c>
      <c r="C1125" s="6">
        <f>TITRES_STAT!D1128</f>
        <v>3.4104000000000001</v>
      </c>
      <c r="D1125" s="6">
        <f>TITRES_STAT!E1128</f>
        <v>500</v>
      </c>
      <c r="E1125" s="2">
        <f t="shared" si="68"/>
        <v>-52655</v>
      </c>
      <c r="F1125" s="6" t="str">
        <f t="shared" si="71"/>
        <v>NEUTRAL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43649</v>
      </c>
      <c r="B1126" s="6">
        <f>TITRES_STAT!C1129</f>
        <v>5.8</v>
      </c>
      <c r="C1126" s="6">
        <f>TITRES_STAT!D1129</f>
        <v>3.4104000000000001</v>
      </c>
      <c r="D1126" s="6">
        <f>TITRES_STAT!E1129</f>
        <v>1066</v>
      </c>
      <c r="E1126" s="2">
        <f t="shared" si="68"/>
        <v>-52655</v>
      </c>
      <c r="F1126" s="6" t="str">
        <f t="shared" si="71"/>
        <v>NEUTRAL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5.8</v>
      </c>
      <c r="C1127" s="6">
        <f>TITRES_STAT!D1130</f>
        <v>3.4104000000000001</v>
      </c>
      <c r="D1127" s="6">
        <f>TITRES_STAT!E1130</f>
        <v>100</v>
      </c>
      <c r="E1127" s="2">
        <f t="shared" si="68"/>
        <v>-52655</v>
      </c>
      <c r="F1127" s="6" t="str">
        <f t="shared" si="71"/>
        <v>NEUTRAL</v>
      </c>
      <c r="G1127" s="6" t="str">
        <f t="shared" si="70"/>
        <v>NEUTRAL</v>
      </c>
      <c r="H1127" s="6" t="str">
        <f t="shared" si="69"/>
        <v>NEUTRAL</v>
      </c>
    </row>
    <row r="1128" spans="1:8" ht="13.5" x14ac:dyDescent="0.25">
      <c r="A1128" s="3">
        <f>TITRES_STAT!B1131</f>
        <v>43651</v>
      </c>
      <c r="B1128" s="6">
        <f>TITRES_STAT!C1131</f>
        <v>5.8</v>
      </c>
      <c r="C1128" s="6">
        <f>TITRES_STAT!D1131</f>
        <v>3.4104000000000001</v>
      </c>
      <c r="D1128" s="6">
        <f>TITRES_STAT!E1131</f>
        <v>0</v>
      </c>
      <c r="E1128" s="2">
        <f t="shared" si="68"/>
        <v>-52655</v>
      </c>
      <c r="F1128" s="6" t="str">
        <f t="shared" si="71"/>
        <v>NEUTRAL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43654</v>
      </c>
      <c r="B1129" s="6">
        <f>TITRES_STAT!C1132</f>
        <v>5.45</v>
      </c>
      <c r="C1129" s="6">
        <f>TITRES_STAT!D1132</f>
        <v>3.5072999999999999</v>
      </c>
      <c r="D1129" s="6">
        <f>TITRES_STAT!E1132</f>
        <v>1</v>
      </c>
      <c r="E1129" s="2">
        <f t="shared" si="68"/>
        <v>-52656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5.45</v>
      </c>
      <c r="C1130" s="6">
        <f>TITRES_STAT!D1133</f>
        <v>3.5072999999999999</v>
      </c>
      <c r="D1130" s="6">
        <f>TITRES_STAT!E1133</f>
        <v>50</v>
      </c>
      <c r="E1130" s="2">
        <f t="shared" si="68"/>
        <v>-52656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5.45</v>
      </c>
      <c r="C1131" s="6">
        <f>TITRES_STAT!D1134</f>
        <v>3.5072999999999999</v>
      </c>
      <c r="D1131" s="6">
        <f>TITRES_STAT!E1134</f>
        <v>0</v>
      </c>
      <c r="E1131" s="2">
        <f t="shared" si="68"/>
        <v>-52656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5.45</v>
      </c>
      <c r="C1132" s="6">
        <f>TITRES_STAT!D1135</f>
        <v>3.5072999999999999</v>
      </c>
      <c r="D1132" s="6">
        <f>TITRES_STAT!E1135</f>
        <v>0</v>
      </c>
      <c r="E1132" s="2">
        <f t="shared" si="68"/>
        <v>-52656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5.61</v>
      </c>
      <c r="C1133" s="6">
        <f>TITRES_STAT!D1136</f>
        <v>3.6103000000000001</v>
      </c>
      <c r="D1133" s="6">
        <f>TITRES_STAT!E1136</f>
        <v>1</v>
      </c>
      <c r="E1133" s="2">
        <f t="shared" si="68"/>
        <v>-52655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43661</v>
      </c>
      <c r="B1134" s="6">
        <f>TITRES_STAT!C1137</f>
        <v>5.45</v>
      </c>
      <c r="C1134" s="6">
        <f>TITRES_STAT!D1137</f>
        <v>3.5072999999999999</v>
      </c>
      <c r="D1134" s="6">
        <f>TITRES_STAT!E1137</f>
        <v>0</v>
      </c>
      <c r="E1134" s="2">
        <f t="shared" si="68"/>
        <v>-52655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43662</v>
      </c>
      <c r="B1135" s="6">
        <f>TITRES_STAT!C1138</f>
        <v>5.45</v>
      </c>
      <c r="C1135" s="6">
        <f>TITRES_STAT!D1138</f>
        <v>3.5072999999999999</v>
      </c>
      <c r="D1135" s="6">
        <f>TITRES_STAT!E1138</f>
        <v>200</v>
      </c>
      <c r="E1135" s="2">
        <f t="shared" si="68"/>
        <v>-52655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NEUTRAL</v>
      </c>
    </row>
    <row r="1136" spans="1:8" ht="13.5" x14ac:dyDescent="0.25">
      <c r="A1136" s="3">
        <f>TITRES_STAT!B1139</f>
        <v>43663</v>
      </c>
      <c r="B1136" s="6">
        <f>TITRES_STAT!C1139</f>
        <v>5.45</v>
      </c>
      <c r="C1136" s="6">
        <f>TITRES_STAT!D1139</f>
        <v>3.5072999999999999</v>
      </c>
      <c r="D1136" s="6">
        <f>TITRES_STAT!E1139</f>
        <v>0</v>
      </c>
      <c r="E1136" s="2">
        <f t="shared" si="68"/>
        <v>-52655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NEUTRAL</v>
      </c>
    </row>
    <row r="1137" spans="1:8" ht="13.5" x14ac:dyDescent="0.25">
      <c r="A1137" s="3">
        <f>TITRES_STAT!B1140</f>
        <v>43664</v>
      </c>
      <c r="B1137" s="6">
        <f>TITRES_STAT!C1140</f>
        <v>5.45</v>
      </c>
      <c r="C1137" s="6">
        <f>TITRES_STAT!D1140</f>
        <v>3.5072999999999999</v>
      </c>
      <c r="D1137" s="6">
        <f>TITRES_STAT!E1140</f>
        <v>0</v>
      </c>
      <c r="E1137" s="2">
        <f t="shared" si="68"/>
        <v>-52655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43665</v>
      </c>
      <c r="B1138" s="6">
        <f>TITRES_STAT!C1141</f>
        <v>5.45</v>
      </c>
      <c r="C1138" s="6">
        <f>TITRES_STAT!D1141</f>
        <v>3.5072999999999999</v>
      </c>
      <c r="D1138" s="6">
        <f>TITRES_STAT!E1141</f>
        <v>0</v>
      </c>
      <c r="E1138" s="2">
        <f t="shared" si="68"/>
        <v>-52655</v>
      </c>
      <c r="F1138" s="6" t="str">
        <f t="shared" si="71"/>
        <v>NEUTRAL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43668</v>
      </c>
      <c r="B1139" s="6">
        <f>TITRES_STAT!C1142</f>
        <v>5.61</v>
      </c>
      <c r="C1139" s="6">
        <f>TITRES_STAT!D1142</f>
        <v>3.6103000000000001</v>
      </c>
      <c r="D1139" s="6">
        <f>TITRES_STAT!E1142</f>
        <v>1</v>
      </c>
      <c r="E1139" s="2">
        <f t="shared" si="68"/>
        <v>-52654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CONFIRMED BULLISH</v>
      </c>
    </row>
    <row r="1140" spans="1:8" ht="13.5" x14ac:dyDescent="0.25">
      <c r="A1140" s="3">
        <f>TITRES_STAT!B1143</f>
        <v>43669</v>
      </c>
      <c r="B1140" s="6">
        <f>TITRES_STAT!C1143</f>
        <v>5.77</v>
      </c>
      <c r="C1140" s="6">
        <f>TITRES_STAT!D1143</f>
        <v>3.7132999999999998</v>
      </c>
      <c r="D1140" s="6">
        <f>TITRES_STAT!E1143</f>
        <v>11</v>
      </c>
      <c r="E1140" s="2">
        <f t="shared" si="68"/>
        <v>-52643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CONFIRMED BULLISH</v>
      </c>
    </row>
    <row r="1141" spans="1:8" ht="13.5" x14ac:dyDescent="0.25">
      <c r="A1141" s="3">
        <f>TITRES_STAT!B1144</f>
        <v>43670</v>
      </c>
      <c r="B1141" s="6">
        <f>TITRES_STAT!C1144</f>
        <v>5.94</v>
      </c>
      <c r="C1141" s="6">
        <f>TITRES_STAT!D1144</f>
        <v>3.8227000000000002</v>
      </c>
      <c r="D1141" s="6">
        <f>TITRES_STAT!E1144</f>
        <v>1</v>
      </c>
      <c r="E1141" s="2">
        <f t="shared" si="68"/>
        <v>-52642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CONFIRMED BULLISH</v>
      </c>
    </row>
    <row r="1142" spans="1:8" ht="13.5" x14ac:dyDescent="0.25">
      <c r="A1142" s="3">
        <f>TITRES_STAT!B1145</f>
        <v>43672</v>
      </c>
      <c r="B1142" s="6">
        <f>TITRES_STAT!C1145</f>
        <v>5.93</v>
      </c>
      <c r="C1142" s="6">
        <f>TITRES_STAT!D1145</f>
        <v>3.8161999999999998</v>
      </c>
      <c r="D1142" s="6">
        <f>TITRES_STAT!E1145</f>
        <v>500</v>
      </c>
      <c r="E1142" s="2">
        <f t="shared" si="68"/>
        <v>-53142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BEARISH DIVERGENCE</v>
      </c>
    </row>
    <row r="1143" spans="1:8" ht="13.5" x14ac:dyDescent="0.25">
      <c r="A1143" s="3">
        <f>TITRES_STAT!B1146</f>
        <v>43675</v>
      </c>
      <c r="B1143" s="6">
        <f>TITRES_STAT!C1146</f>
        <v>5.93</v>
      </c>
      <c r="C1143" s="6">
        <f>TITRES_STAT!D1146</f>
        <v>3.8161999999999998</v>
      </c>
      <c r="D1143" s="6">
        <f>TITRES_STAT!E1146</f>
        <v>0</v>
      </c>
      <c r="E1143" s="2">
        <f t="shared" si="68"/>
        <v>-53142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BEARISH DIVERGENCE</v>
      </c>
    </row>
    <row r="1144" spans="1:8" ht="13.5" x14ac:dyDescent="0.25">
      <c r="A1144" s="3">
        <f>TITRES_STAT!B1147</f>
        <v>43676</v>
      </c>
      <c r="B1144" s="6">
        <f>TITRES_STAT!C1147</f>
        <v>5.93</v>
      </c>
      <c r="C1144" s="6">
        <f>TITRES_STAT!D1147</f>
        <v>3.8161999999999998</v>
      </c>
      <c r="D1144" s="6">
        <f>TITRES_STAT!E1147</f>
        <v>0</v>
      </c>
      <c r="E1144" s="2">
        <f t="shared" si="68"/>
        <v>-53142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BEARISH DIVERGENCE</v>
      </c>
    </row>
    <row r="1145" spans="1:8" ht="13.5" x14ac:dyDescent="0.25">
      <c r="A1145" s="3">
        <f>TITRES_STAT!B1148</f>
        <v>43677</v>
      </c>
      <c r="B1145" s="6">
        <f>TITRES_STAT!C1148</f>
        <v>5.93</v>
      </c>
      <c r="C1145" s="6">
        <f>TITRES_STAT!D1148</f>
        <v>3.8161999999999998</v>
      </c>
      <c r="D1145" s="6">
        <f>TITRES_STAT!E1148</f>
        <v>0</v>
      </c>
      <c r="E1145" s="2">
        <f t="shared" si="68"/>
        <v>-53142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43678</v>
      </c>
      <c r="B1146" s="6">
        <f>TITRES_STAT!C1149</f>
        <v>5.93</v>
      </c>
      <c r="C1146" s="6">
        <f>TITRES_STAT!D1149</f>
        <v>3.8161999999999998</v>
      </c>
      <c r="D1146" s="6">
        <f>TITRES_STAT!E1149</f>
        <v>0</v>
      </c>
      <c r="E1146" s="2">
        <f t="shared" si="68"/>
        <v>-53142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5.93</v>
      </c>
      <c r="C1147" s="6">
        <f>TITRES_STAT!D1150</f>
        <v>3.8161999999999998</v>
      </c>
      <c r="D1147" s="6">
        <f>TITRES_STAT!E1150</f>
        <v>0</v>
      </c>
      <c r="E1147" s="2">
        <f t="shared" si="68"/>
        <v>-53142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5.93</v>
      </c>
      <c r="C1148" s="6">
        <f>TITRES_STAT!D1151</f>
        <v>3.8161999999999998</v>
      </c>
      <c r="D1148" s="6">
        <f>TITRES_STAT!E1151</f>
        <v>0</v>
      </c>
      <c r="E1148" s="2">
        <f t="shared" si="68"/>
        <v>-53142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5.93</v>
      </c>
      <c r="C1149" s="6">
        <f>TITRES_STAT!D1152</f>
        <v>3.8161999999999998</v>
      </c>
      <c r="D1149" s="6">
        <f>TITRES_STAT!E1152</f>
        <v>0</v>
      </c>
      <c r="E1149" s="2">
        <f t="shared" si="68"/>
        <v>-53142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5.93</v>
      </c>
      <c r="C1150" s="6">
        <f>TITRES_STAT!D1153</f>
        <v>3.8161999999999998</v>
      </c>
      <c r="D1150" s="6">
        <f>TITRES_STAT!E1153</f>
        <v>0</v>
      </c>
      <c r="E1150" s="2">
        <f t="shared" si="68"/>
        <v>-53142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43685</v>
      </c>
      <c r="B1151" s="6">
        <f>TITRES_STAT!C1154</f>
        <v>5.93</v>
      </c>
      <c r="C1151" s="6">
        <f>TITRES_STAT!D1154</f>
        <v>3.8161999999999998</v>
      </c>
      <c r="D1151" s="6">
        <f>TITRES_STAT!E1154</f>
        <v>0</v>
      </c>
      <c r="E1151" s="2">
        <f t="shared" si="68"/>
        <v>-53142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5.93</v>
      </c>
      <c r="C1152" s="6">
        <f>TITRES_STAT!D1155</f>
        <v>3.8161999999999998</v>
      </c>
      <c r="D1152" s="6">
        <f>TITRES_STAT!E1155</f>
        <v>0</v>
      </c>
      <c r="E1152" s="2">
        <f t="shared" si="68"/>
        <v>-53142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5.93</v>
      </c>
      <c r="C1153" s="6">
        <f>TITRES_STAT!D1156</f>
        <v>3.8161999999999998</v>
      </c>
      <c r="D1153" s="6">
        <f>TITRES_STAT!E1156</f>
        <v>0</v>
      </c>
      <c r="E1153" s="2">
        <f t="shared" si="68"/>
        <v>-53142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5.93</v>
      </c>
      <c r="C1154" s="6">
        <f>TITRES_STAT!D1157</f>
        <v>3.8161999999999998</v>
      </c>
      <c r="D1154" s="6">
        <f>TITRES_STAT!E1157</f>
        <v>0</v>
      </c>
      <c r="E1154" s="2">
        <f t="shared" si="68"/>
        <v>-53142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5.93</v>
      </c>
      <c r="C1155" s="6">
        <f>TITRES_STAT!D1158</f>
        <v>3.8161999999999998</v>
      </c>
      <c r="D1155" s="6">
        <f>TITRES_STAT!E1158</f>
        <v>0</v>
      </c>
      <c r="E1155" s="2">
        <f t="shared" si="68"/>
        <v>-53142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5.76</v>
      </c>
      <c r="C1156" s="6">
        <f>TITRES_STAT!D1159</f>
        <v>3.7067999999999999</v>
      </c>
      <c r="D1156" s="6">
        <f>TITRES_STAT!E1159</f>
        <v>20</v>
      </c>
      <c r="E1156" s="2">
        <f t="shared" ref="E1156:E1219" si="72">IF(B1156&gt;B1155, E1155+D1156, IF(B1156&lt;B1155, E1155-D1156, E1155))</f>
        <v>-53162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5.76</v>
      </c>
      <c r="C1157" s="6">
        <f>TITRES_STAT!D1160</f>
        <v>3.7067999999999999</v>
      </c>
      <c r="D1157" s="6">
        <f>TITRES_STAT!E1160</f>
        <v>0</v>
      </c>
      <c r="E1157" s="2">
        <f t="shared" si="72"/>
        <v>-53162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5.76</v>
      </c>
      <c r="C1158" s="6">
        <f>TITRES_STAT!D1161</f>
        <v>3.7067999999999999</v>
      </c>
      <c r="D1158" s="6">
        <f>TITRES_STAT!E1161</f>
        <v>0</v>
      </c>
      <c r="E1158" s="2">
        <f t="shared" si="72"/>
        <v>-53162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5.76</v>
      </c>
      <c r="C1159" s="6">
        <f>TITRES_STAT!D1162</f>
        <v>3.7067999999999999</v>
      </c>
      <c r="D1159" s="6">
        <f>TITRES_STAT!E1162</f>
        <v>0</v>
      </c>
      <c r="E1159" s="2">
        <f t="shared" si="72"/>
        <v>-53162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5.76</v>
      </c>
      <c r="C1160" s="6">
        <f>TITRES_STAT!D1163</f>
        <v>3.7067999999999999</v>
      </c>
      <c r="D1160" s="6">
        <f>TITRES_STAT!E1163</f>
        <v>0</v>
      </c>
      <c r="E1160" s="2">
        <f t="shared" si="72"/>
        <v>-53162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5.76</v>
      </c>
      <c r="C1161" s="6">
        <f>TITRES_STAT!D1164</f>
        <v>3.7067999999999999</v>
      </c>
      <c r="D1161" s="6">
        <f>TITRES_STAT!E1164</f>
        <v>0</v>
      </c>
      <c r="E1161" s="2">
        <f t="shared" si="72"/>
        <v>-53162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43704</v>
      </c>
      <c r="B1162" s="6">
        <f>TITRES_STAT!C1165</f>
        <v>5.76</v>
      </c>
      <c r="C1162" s="6">
        <f>TITRES_STAT!D1165</f>
        <v>3.7067999999999999</v>
      </c>
      <c r="D1162" s="6">
        <f>TITRES_STAT!E1165</f>
        <v>0</v>
      </c>
      <c r="E1162" s="2">
        <f t="shared" si="72"/>
        <v>-53162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5.51</v>
      </c>
      <c r="C1163" s="6">
        <f>TITRES_STAT!D1166</f>
        <v>3.5459000000000001</v>
      </c>
      <c r="D1163" s="6">
        <f>TITRES_STAT!E1166</f>
        <v>0</v>
      </c>
      <c r="E1163" s="2">
        <f t="shared" si="72"/>
        <v>-53162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5.51</v>
      </c>
      <c r="C1164" s="6">
        <f>TITRES_STAT!D1167</f>
        <v>3.5459000000000001</v>
      </c>
      <c r="D1164" s="6">
        <f>TITRES_STAT!E1167</f>
        <v>400</v>
      </c>
      <c r="E1164" s="2">
        <f t="shared" si="72"/>
        <v>-53162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5.51</v>
      </c>
      <c r="C1165" s="6">
        <f>TITRES_STAT!D1168</f>
        <v>3.5459000000000001</v>
      </c>
      <c r="D1165" s="6">
        <f>TITRES_STAT!E1168</f>
        <v>0</v>
      </c>
      <c r="E1165" s="2">
        <f t="shared" si="72"/>
        <v>-53162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5.51</v>
      </c>
      <c r="C1166" s="6">
        <f>TITRES_STAT!D1169</f>
        <v>3.5459000000000001</v>
      </c>
      <c r="D1166" s="6">
        <f>TITRES_STAT!E1169</f>
        <v>0</v>
      </c>
      <c r="E1166" s="2">
        <f t="shared" si="72"/>
        <v>-53162</v>
      </c>
      <c r="F1166" s="6" t="str">
        <f t="shared" si="75"/>
        <v>NEUTRAL</v>
      </c>
      <c r="G1166" s="6" t="str">
        <f t="shared" si="74"/>
        <v>NEUTRAL</v>
      </c>
      <c r="H1166" s="6" t="str">
        <f t="shared" si="73"/>
        <v>NEUTRAL</v>
      </c>
    </row>
    <row r="1167" spans="1:8" ht="13.5" x14ac:dyDescent="0.25">
      <c r="A1167" s="3">
        <f>TITRES_STAT!B1170</f>
        <v>43711</v>
      </c>
      <c r="B1167" s="6">
        <f>TITRES_STAT!C1170</f>
        <v>5.5</v>
      </c>
      <c r="C1167" s="6">
        <f>TITRES_STAT!D1170</f>
        <v>3.5394999999999999</v>
      </c>
      <c r="D1167" s="6">
        <f>TITRES_STAT!E1170</f>
        <v>550</v>
      </c>
      <c r="E1167" s="2">
        <f t="shared" si="72"/>
        <v>-53712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5.5</v>
      </c>
      <c r="C1168" s="6">
        <f>TITRES_STAT!D1171</f>
        <v>3.5394999999999999</v>
      </c>
      <c r="D1168" s="6">
        <f>TITRES_STAT!E1171</f>
        <v>0</v>
      </c>
      <c r="E1168" s="2">
        <f t="shared" si="72"/>
        <v>-53712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5.5</v>
      </c>
      <c r="C1169" s="6">
        <f>TITRES_STAT!D1172</f>
        <v>3.5394999999999999</v>
      </c>
      <c r="D1169" s="6">
        <f>TITRES_STAT!E1172</f>
        <v>0</v>
      </c>
      <c r="E1169" s="2">
        <f t="shared" si="72"/>
        <v>-53712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5.5</v>
      </c>
      <c r="C1170" s="6">
        <f>TITRES_STAT!D1173</f>
        <v>3.5394999999999999</v>
      </c>
      <c r="D1170" s="6">
        <f>TITRES_STAT!E1173</f>
        <v>0</v>
      </c>
      <c r="E1170" s="2">
        <f t="shared" si="72"/>
        <v>-53712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5.5</v>
      </c>
      <c r="C1171" s="6">
        <f>TITRES_STAT!D1174</f>
        <v>3.5394999999999999</v>
      </c>
      <c r="D1171" s="6">
        <f>TITRES_STAT!E1174</f>
        <v>0</v>
      </c>
      <c r="E1171" s="2">
        <f t="shared" si="72"/>
        <v>-53712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5.6</v>
      </c>
      <c r="C1172" s="6">
        <f>TITRES_STAT!D1175</f>
        <v>3.6038999999999999</v>
      </c>
      <c r="D1172" s="6">
        <f>TITRES_STAT!E1175</f>
        <v>100</v>
      </c>
      <c r="E1172" s="2">
        <f t="shared" si="72"/>
        <v>-53612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5.5</v>
      </c>
      <c r="C1173" s="6">
        <f>TITRES_STAT!D1176</f>
        <v>3.5394999999999999</v>
      </c>
      <c r="D1173" s="6">
        <f>TITRES_STAT!E1176</f>
        <v>77</v>
      </c>
      <c r="E1173" s="2">
        <f t="shared" si="72"/>
        <v>-53689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5.5</v>
      </c>
      <c r="C1174" s="6">
        <f>TITRES_STAT!D1177</f>
        <v>3.5394999999999999</v>
      </c>
      <c r="D1174" s="6">
        <f>TITRES_STAT!E1177</f>
        <v>0</v>
      </c>
      <c r="E1174" s="2">
        <f t="shared" si="72"/>
        <v>-53689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5.5</v>
      </c>
      <c r="C1175" s="6">
        <f>TITRES_STAT!D1178</f>
        <v>3.5394999999999999</v>
      </c>
      <c r="D1175" s="6">
        <f>TITRES_STAT!E1178</f>
        <v>0</v>
      </c>
      <c r="E1175" s="2">
        <f t="shared" si="72"/>
        <v>-53689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5.5</v>
      </c>
      <c r="C1176" s="6">
        <f>TITRES_STAT!D1179</f>
        <v>3.5394999999999999</v>
      </c>
      <c r="D1176" s="6">
        <f>TITRES_STAT!E1179</f>
        <v>0</v>
      </c>
      <c r="E1176" s="2">
        <f t="shared" si="72"/>
        <v>-53689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5.5</v>
      </c>
      <c r="C1177" s="6">
        <f>TITRES_STAT!D1180</f>
        <v>3.5394999999999999</v>
      </c>
      <c r="D1177" s="6">
        <f>TITRES_STAT!E1180</f>
        <v>0</v>
      </c>
      <c r="E1177" s="2">
        <f t="shared" si="72"/>
        <v>-53689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5.45</v>
      </c>
      <c r="C1178" s="6">
        <f>TITRES_STAT!D1181</f>
        <v>3.5072999999999999</v>
      </c>
      <c r="D1178" s="6">
        <f>TITRES_STAT!E1181</f>
        <v>10</v>
      </c>
      <c r="E1178" s="2">
        <f t="shared" si="72"/>
        <v>-53699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5.44</v>
      </c>
      <c r="C1179" s="6">
        <f>TITRES_STAT!D1182</f>
        <v>3.5009000000000001</v>
      </c>
      <c r="D1179" s="6">
        <f>TITRES_STAT!E1182</f>
        <v>37</v>
      </c>
      <c r="E1179" s="2">
        <f t="shared" si="72"/>
        <v>-53736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5.44</v>
      </c>
      <c r="C1180" s="6">
        <f>TITRES_STAT!D1183</f>
        <v>3.5009000000000001</v>
      </c>
      <c r="D1180" s="6">
        <f>TITRES_STAT!E1183</f>
        <v>0</v>
      </c>
      <c r="E1180" s="2">
        <f t="shared" si="72"/>
        <v>-53736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CONFIRMED BEARISH</v>
      </c>
    </row>
    <row r="1181" spans="1:8" ht="13.5" x14ac:dyDescent="0.25">
      <c r="A1181" s="3">
        <f>TITRES_STAT!B1184</f>
        <v>43731</v>
      </c>
      <c r="B1181" s="6">
        <f>TITRES_STAT!C1184</f>
        <v>5.44</v>
      </c>
      <c r="C1181" s="6">
        <f>TITRES_STAT!D1184</f>
        <v>3.5009000000000001</v>
      </c>
      <c r="D1181" s="6">
        <f>TITRES_STAT!E1184</f>
        <v>0</v>
      </c>
      <c r="E1181" s="2">
        <f t="shared" si="72"/>
        <v>-53736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5.44</v>
      </c>
      <c r="C1182" s="6">
        <f>TITRES_STAT!D1185</f>
        <v>3.5009000000000001</v>
      </c>
      <c r="D1182" s="6">
        <f>TITRES_STAT!E1185</f>
        <v>0</v>
      </c>
      <c r="E1182" s="2">
        <f t="shared" si="72"/>
        <v>-53736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5.44</v>
      </c>
      <c r="C1183" s="6">
        <f>TITRES_STAT!D1186</f>
        <v>3.5009000000000001</v>
      </c>
      <c r="D1183" s="6">
        <f>TITRES_STAT!E1186</f>
        <v>0</v>
      </c>
      <c r="E1183" s="2">
        <f t="shared" si="72"/>
        <v>-53736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5.44</v>
      </c>
      <c r="C1184" s="6">
        <f>TITRES_STAT!D1187</f>
        <v>3.5009000000000001</v>
      </c>
      <c r="D1184" s="6">
        <f>TITRES_STAT!E1187</f>
        <v>0</v>
      </c>
      <c r="E1184" s="2">
        <f t="shared" si="72"/>
        <v>-53736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43735</v>
      </c>
      <c r="B1185" s="6">
        <f>TITRES_STAT!C1188</f>
        <v>5.59</v>
      </c>
      <c r="C1185" s="6">
        <f>TITRES_STAT!D1188</f>
        <v>3.5973999999999999</v>
      </c>
      <c r="D1185" s="6">
        <f>TITRES_STAT!E1188</f>
        <v>1</v>
      </c>
      <c r="E1185" s="2">
        <f t="shared" si="72"/>
        <v>-53735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5.59</v>
      </c>
      <c r="C1186" s="6">
        <f>TITRES_STAT!D1189</f>
        <v>3.5973999999999999</v>
      </c>
      <c r="D1186" s="6">
        <f>TITRES_STAT!E1189</f>
        <v>0</v>
      </c>
      <c r="E1186" s="2">
        <f t="shared" si="72"/>
        <v>-53735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5.59</v>
      </c>
      <c r="C1187" s="6">
        <f>TITRES_STAT!D1190</f>
        <v>3.5973999999999999</v>
      </c>
      <c r="D1187" s="6">
        <f>TITRES_STAT!E1190</f>
        <v>0</v>
      </c>
      <c r="E1187" s="2">
        <f t="shared" si="72"/>
        <v>-53735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5.59</v>
      </c>
      <c r="C1188" s="6">
        <f>TITRES_STAT!D1191</f>
        <v>3.5973999999999999</v>
      </c>
      <c r="D1188" s="6">
        <f>TITRES_STAT!E1191</f>
        <v>0</v>
      </c>
      <c r="E1188" s="2">
        <f t="shared" si="72"/>
        <v>-53735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5.59</v>
      </c>
      <c r="C1189" s="6">
        <f>TITRES_STAT!D1192</f>
        <v>3.5973999999999999</v>
      </c>
      <c r="D1189" s="6">
        <f>TITRES_STAT!E1192</f>
        <v>0</v>
      </c>
      <c r="E1189" s="2">
        <f t="shared" si="72"/>
        <v>-53735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5.59</v>
      </c>
      <c r="C1190" s="6">
        <f>TITRES_STAT!D1193</f>
        <v>3.5973999999999999</v>
      </c>
      <c r="D1190" s="6">
        <f>TITRES_STAT!E1193</f>
        <v>0</v>
      </c>
      <c r="E1190" s="2">
        <f t="shared" si="72"/>
        <v>-53735</v>
      </c>
      <c r="F1190" s="6" t="str">
        <f t="shared" si="75"/>
        <v>NEUTRAL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5.59</v>
      </c>
      <c r="C1191" s="6">
        <f>TITRES_STAT!D1194</f>
        <v>3.5973999999999999</v>
      </c>
      <c r="D1191" s="6">
        <f>TITRES_STAT!E1194</f>
        <v>0</v>
      </c>
      <c r="E1191" s="2">
        <f t="shared" si="72"/>
        <v>-53735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43746</v>
      </c>
      <c r="B1192" s="6">
        <f>TITRES_STAT!C1195</f>
        <v>5.59</v>
      </c>
      <c r="C1192" s="6">
        <f>TITRES_STAT!D1195</f>
        <v>3.5973999999999999</v>
      </c>
      <c r="D1192" s="6">
        <f>TITRES_STAT!E1195</f>
        <v>0</v>
      </c>
      <c r="E1192" s="2">
        <f t="shared" si="72"/>
        <v>-53735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43747</v>
      </c>
      <c r="B1193" s="6">
        <f>TITRES_STAT!C1196</f>
        <v>5.59</v>
      </c>
      <c r="C1193" s="6">
        <f>TITRES_STAT!D1196</f>
        <v>3.5973999999999999</v>
      </c>
      <c r="D1193" s="6">
        <f>TITRES_STAT!E1196</f>
        <v>0</v>
      </c>
      <c r="E1193" s="2">
        <f t="shared" si="72"/>
        <v>-53735</v>
      </c>
      <c r="F1193" s="6" t="str">
        <f t="shared" si="75"/>
        <v>NEUTRAL</v>
      </c>
      <c r="G1193" s="6" t="str">
        <f t="shared" si="74"/>
        <v>NEUTRAL</v>
      </c>
      <c r="H1193" s="6" t="str">
        <f t="shared" si="73"/>
        <v>NEUTRAL</v>
      </c>
    </row>
    <row r="1194" spans="1:8" ht="13.5" x14ac:dyDescent="0.25">
      <c r="A1194" s="3">
        <f>TITRES_STAT!B1197</f>
        <v>43748</v>
      </c>
      <c r="B1194" s="6">
        <f>TITRES_STAT!C1197</f>
        <v>5.59</v>
      </c>
      <c r="C1194" s="6">
        <f>TITRES_STAT!D1197</f>
        <v>3.5973999999999999</v>
      </c>
      <c r="D1194" s="6">
        <f>TITRES_STAT!E1197</f>
        <v>0</v>
      </c>
      <c r="E1194" s="2">
        <f t="shared" si="72"/>
        <v>-53735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5.59</v>
      </c>
      <c r="C1195" s="6">
        <f>TITRES_STAT!D1198</f>
        <v>3.5973999999999999</v>
      </c>
      <c r="D1195" s="6">
        <f>TITRES_STAT!E1198</f>
        <v>0</v>
      </c>
      <c r="E1195" s="2">
        <f t="shared" si="72"/>
        <v>-53735</v>
      </c>
      <c r="F1195" s="6" t="str">
        <f t="shared" si="75"/>
        <v>NEUTRAL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43752</v>
      </c>
      <c r="B1196" s="6">
        <f>TITRES_STAT!C1199</f>
        <v>5.59</v>
      </c>
      <c r="C1196" s="6">
        <f>TITRES_STAT!D1199</f>
        <v>3.5973999999999999</v>
      </c>
      <c r="D1196" s="6">
        <f>TITRES_STAT!E1199</f>
        <v>0</v>
      </c>
      <c r="E1196" s="2">
        <f t="shared" si="72"/>
        <v>-53735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5.59</v>
      </c>
      <c r="C1197" s="6">
        <f>TITRES_STAT!D1200</f>
        <v>3.5973999999999999</v>
      </c>
      <c r="D1197" s="6">
        <f>TITRES_STAT!E1200</f>
        <v>0</v>
      </c>
      <c r="E1197" s="2">
        <f t="shared" si="72"/>
        <v>-53735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5.59</v>
      </c>
      <c r="C1198" s="6">
        <f>TITRES_STAT!D1201</f>
        <v>3.5973999999999999</v>
      </c>
      <c r="D1198" s="6">
        <f>TITRES_STAT!E1201</f>
        <v>0</v>
      </c>
      <c r="E1198" s="2">
        <f t="shared" si="72"/>
        <v>-53735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5.59</v>
      </c>
      <c r="C1199" s="6">
        <f>TITRES_STAT!D1202</f>
        <v>3.5973999999999999</v>
      </c>
      <c r="D1199" s="6">
        <f>TITRES_STAT!E1202</f>
        <v>0</v>
      </c>
      <c r="E1199" s="2">
        <f t="shared" si="72"/>
        <v>-53735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5.59</v>
      </c>
      <c r="C1200" s="6">
        <f>TITRES_STAT!D1203</f>
        <v>3.5973999999999999</v>
      </c>
      <c r="D1200" s="6">
        <f>TITRES_STAT!E1203</f>
        <v>0</v>
      </c>
      <c r="E1200" s="2">
        <f t="shared" si="72"/>
        <v>-53735</v>
      </c>
      <c r="F1200" s="6" t="str">
        <f t="shared" si="75"/>
        <v>NEUTRAL</v>
      </c>
      <c r="G1200" s="6" t="str">
        <f t="shared" si="74"/>
        <v>NEUTRAL</v>
      </c>
      <c r="H1200" s="6" t="str">
        <f t="shared" si="73"/>
        <v>NEUTRAL</v>
      </c>
    </row>
    <row r="1201" spans="1:8" ht="13.5" x14ac:dyDescent="0.25">
      <c r="A1201" s="3">
        <f>TITRES_STAT!B1204</f>
        <v>43760</v>
      </c>
      <c r="B1201" s="6">
        <f>TITRES_STAT!C1204</f>
        <v>5.59</v>
      </c>
      <c r="C1201" s="6">
        <f>TITRES_STAT!D1204</f>
        <v>3.5973999999999999</v>
      </c>
      <c r="D1201" s="6">
        <f>TITRES_STAT!E1204</f>
        <v>0</v>
      </c>
      <c r="E1201" s="2">
        <f t="shared" si="72"/>
        <v>-53735</v>
      </c>
      <c r="F1201" s="6" t="str">
        <f t="shared" si="75"/>
        <v>NEUTRAL</v>
      </c>
      <c r="G1201" s="6" t="str">
        <f t="shared" si="74"/>
        <v>NEUTRAL</v>
      </c>
      <c r="H1201" s="6" t="str">
        <f t="shared" si="73"/>
        <v>NEUTRAL</v>
      </c>
    </row>
    <row r="1202" spans="1:8" ht="13.5" x14ac:dyDescent="0.25">
      <c r="A1202" s="3">
        <f>TITRES_STAT!B1205</f>
        <v>43761</v>
      </c>
      <c r="B1202" s="6">
        <f>TITRES_STAT!C1205</f>
        <v>5.5</v>
      </c>
      <c r="C1202" s="6">
        <f>TITRES_STAT!D1205</f>
        <v>3.5394999999999999</v>
      </c>
      <c r="D1202" s="6">
        <f>TITRES_STAT!E1205</f>
        <v>250</v>
      </c>
      <c r="E1202" s="2">
        <f t="shared" si="72"/>
        <v>-53985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5.5</v>
      </c>
      <c r="C1203" s="6">
        <f>TITRES_STAT!D1206</f>
        <v>3.5394999999999999</v>
      </c>
      <c r="D1203" s="6">
        <f>TITRES_STAT!E1206</f>
        <v>0</v>
      </c>
      <c r="E1203" s="2">
        <f t="shared" si="72"/>
        <v>-53985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5.5</v>
      </c>
      <c r="C1204" s="6">
        <f>TITRES_STAT!D1207</f>
        <v>3.5394999999999999</v>
      </c>
      <c r="D1204" s="6">
        <f>TITRES_STAT!E1207</f>
        <v>0</v>
      </c>
      <c r="E1204" s="2">
        <f t="shared" si="72"/>
        <v>-53985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5.34</v>
      </c>
      <c r="C1205" s="6">
        <f>TITRES_STAT!D1208</f>
        <v>3.4365000000000001</v>
      </c>
      <c r="D1205" s="6">
        <f>TITRES_STAT!E1208</f>
        <v>20</v>
      </c>
      <c r="E1205" s="2">
        <f t="shared" si="72"/>
        <v>-54005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5.34</v>
      </c>
      <c r="C1206" s="6">
        <f>TITRES_STAT!D1209</f>
        <v>3.4365000000000001</v>
      </c>
      <c r="D1206" s="6">
        <f>TITRES_STAT!E1209</f>
        <v>1</v>
      </c>
      <c r="E1206" s="2">
        <f t="shared" si="72"/>
        <v>-54005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5.34</v>
      </c>
      <c r="C1207" s="6">
        <f>TITRES_STAT!D1210</f>
        <v>3.4365000000000001</v>
      </c>
      <c r="D1207" s="6">
        <f>TITRES_STAT!E1210</f>
        <v>0</v>
      </c>
      <c r="E1207" s="2">
        <f t="shared" si="72"/>
        <v>-54005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5.34</v>
      </c>
      <c r="C1208" s="6">
        <f>TITRES_STAT!D1211</f>
        <v>3.4365000000000001</v>
      </c>
      <c r="D1208" s="6">
        <f>TITRES_STAT!E1211</f>
        <v>0</v>
      </c>
      <c r="E1208" s="2">
        <f t="shared" si="72"/>
        <v>-54005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5.34</v>
      </c>
      <c r="C1209" s="6">
        <f>TITRES_STAT!D1212</f>
        <v>3.4365000000000001</v>
      </c>
      <c r="D1209" s="6">
        <f>TITRES_STAT!E1212</f>
        <v>0</v>
      </c>
      <c r="E1209" s="2">
        <f t="shared" si="72"/>
        <v>-54005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5.34</v>
      </c>
      <c r="C1210" s="6">
        <f>TITRES_STAT!D1213</f>
        <v>3.4365000000000001</v>
      </c>
      <c r="D1210" s="6">
        <f>TITRES_STAT!E1213</f>
        <v>0</v>
      </c>
      <c r="E1210" s="2">
        <f t="shared" si="72"/>
        <v>-54005</v>
      </c>
      <c r="F1210" s="6" t="str">
        <f t="shared" si="75"/>
        <v>NEUTRAL</v>
      </c>
      <c r="G1210" s="6" t="str">
        <f t="shared" si="74"/>
        <v>NEUTRAL</v>
      </c>
      <c r="H1210" s="6" t="str">
        <f t="shared" si="73"/>
        <v>NEUTRAL</v>
      </c>
    </row>
    <row r="1211" spans="1:8" ht="13.5" x14ac:dyDescent="0.25">
      <c r="A1211" s="3">
        <f>TITRES_STAT!B1214</f>
        <v>43774</v>
      </c>
      <c r="B1211" s="6">
        <f>TITRES_STAT!C1214</f>
        <v>5.18</v>
      </c>
      <c r="C1211" s="6">
        <f>TITRES_STAT!D1214</f>
        <v>3.3336000000000001</v>
      </c>
      <c r="D1211" s="6">
        <f>TITRES_STAT!E1214</f>
        <v>5</v>
      </c>
      <c r="E1211" s="2">
        <f t="shared" si="72"/>
        <v>-54010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5.18</v>
      </c>
      <c r="C1212" s="6">
        <f>TITRES_STAT!D1215</f>
        <v>3.3336000000000001</v>
      </c>
      <c r="D1212" s="6">
        <f>TITRES_STAT!E1215</f>
        <v>0</v>
      </c>
      <c r="E1212" s="2">
        <f t="shared" si="72"/>
        <v>-54010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5.18</v>
      </c>
      <c r="C1213" s="6">
        <f>TITRES_STAT!D1216</f>
        <v>3.3336000000000001</v>
      </c>
      <c r="D1213" s="6">
        <f>TITRES_STAT!E1216</f>
        <v>0</v>
      </c>
      <c r="E1213" s="2">
        <f t="shared" si="72"/>
        <v>-54010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5.18</v>
      </c>
      <c r="C1214" s="6">
        <f>TITRES_STAT!D1217</f>
        <v>3.3336000000000001</v>
      </c>
      <c r="D1214" s="6">
        <f>TITRES_STAT!E1217</f>
        <v>0</v>
      </c>
      <c r="E1214" s="2">
        <f t="shared" si="72"/>
        <v>-54010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5.18</v>
      </c>
      <c r="C1215" s="6">
        <f>TITRES_STAT!D1218</f>
        <v>3.3336000000000001</v>
      </c>
      <c r="D1215" s="6">
        <f>TITRES_STAT!E1218</f>
        <v>0</v>
      </c>
      <c r="E1215" s="2">
        <f t="shared" si="72"/>
        <v>-54010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5.18</v>
      </c>
      <c r="C1216" s="6">
        <f>TITRES_STAT!D1219</f>
        <v>3.3336000000000001</v>
      </c>
      <c r="D1216" s="6">
        <f>TITRES_STAT!E1219</f>
        <v>0</v>
      </c>
      <c r="E1216" s="2">
        <f t="shared" si="72"/>
        <v>-54010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5.03</v>
      </c>
      <c r="C1217" s="6">
        <f>TITRES_STAT!D1220</f>
        <v>3.2370000000000001</v>
      </c>
      <c r="D1217" s="6">
        <f>TITRES_STAT!E1220</f>
        <v>321</v>
      </c>
      <c r="E1217" s="2">
        <f t="shared" si="72"/>
        <v>-54331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5.03</v>
      </c>
      <c r="C1218" s="6">
        <f>TITRES_STAT!D1221</f>
        <v>3.2370000000000001</v>
      </c>
      <c r="D1218" s="6">
        <f>TITRES_STAT!E1221</f>
        <v>0</v>
      </c>
      <c r="E1218" s="2">
        <f t="shared" si="72"/>
        <v>-54331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43784</v>
      </c>
      <c r="B1219" s="6">
        <f>TITRES_STAT!C1222</f>
        <v>5.03</v>
      </c>
      <c r="C1219" s="6">
        <f>TITRES_STAT!D1222</f>
        <v>3.2370000000000001</v>
      </c>
      <c r="D1219" s="6">
        <f>TITRES_STAT!E1222</f>
        <v>0</v>
      </c>
      <c r="E1219" s="2">
        <f t="shared" si="72"/>
        <v>-54331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5.03</v>
      </c>
      <c r="C1220" s="6">
        <f>TITRES_STAT!D1223</f>
        <v>3.2370000000000001</v>
      </c>
      <c r="D1220" s="6">
        <f>TITRES_STAT!E1223</f>
        <v>0</v>
      </c>
      <c r="E1220" s="2">
        <f t="shared" ref="E1220:E1283" si="76">IF(B1220&gt;B1219, E1219+D1220, IF(B1220&lt;B1219, E1219-D1220, E1219))</f>
        <v>-54331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43788</v>
      </c>
      <c r="B1221" s="6">
        <f>TITRES_STAT!C1224</f>
        <v>5.03</v>
      </c>
      <c r="C1221" s="6">
        <f>TITRES_STAT!D1224</f>
        <v>3.2370000000000001</v>
      </c>
      <c r="D1221" s="6">
        <f>TITRES_STAT!E1224</f>
        <v>0</v>
      </c>
      <c r="E1221" s="2">
        <f t="shared" si="76"/>
        <v>-54331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5.03</v>
      </c>
      <c r="C1222" s="6">
        <f>TITRES_STAT!D1225</f>
        <v>3.2370000000000001</v>
      </c>
      <c r="D1222" s="6">
        <f>TITRES_STAT!E1225</f>
        <v>0</v>
      </c>
      <c r="E1222" s="2">
        <f t="shared" si="76"/>
        <v>-54331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43790</v>
      </c>
      <c r="B1223" s="6">
        <f>TITRES_STAT!C1226</f>
        <v>5.03</v>
      </c>
      <c r="C1223" s="6">
        <f>TITRES_STAT!D1226</f>
        <v>3.2370000000000001</v>
      </c>
      <c r="D1223" s="6">
        <f>TITRES_STAT!E1226</f>
        <v>0</v>
      </c>
      <c r="E1223" s="2">
        <f t="shared" si="76"/>
        <v>-54331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5.03</v>
      </c>
      <c r="C1224" s="6">
        <f>TITRES_STAT!D1227</f>
        <v>3.2370000000000001</v>
      </c>
      <c r="D1224" s="6">
        <f>TITRES_STAT!E1227</f>
        <v>0</v>
      </c>
      <c r="E1224" s="2">
        <f t="shared" si="76"/>
        <v>-54331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5.03</v>
      </c>
      <c r="C1225" s="6">
        <f>TITRES_STAT!D1228</f>
        <v>3.2370000000000001</v>
      </c>
      <c r="D1225" s="6">
        <f>TITRES_STAT!E1228</f>
        <v>0</v>
      </c>
      <c r="E1225" s="2">
        <f t="shared" si="76"/>
        <v>-54331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43795</v>
      </c>
      <c r="B1226" s="6">
        <f>TITRES_STAT!C1229</f>
        <v>5.03</v>
      </c>
      <c r="C1226" s="6">
        <f>TITRES_STAT!D1229</f>
        <v>3.2370000000000001</v>
      </c>
      <c r="D1226" s="6">
        <f>TITRES_STAT!E1229</f>
        <v>0</v>
      </c>
      <c r="E1226" s="2">
        <f t="shared" si="76"/>
        <v>-54331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43796</v>
      </c>
      <c r="B1227" s="6">
        <f>TITRES_STAT!C1230</f>
        <v>5.03</v>
      </c>
      <c r="C1227" s="6">
        <f>TITRES_STAT!D1230</f>
        <v>3.2370000000000001</v>
      </c>
      <c r="D1227" s="6">
        <f>TITRES_STAT!E1230</f>
        <v>0</v>
      </c>
      <c r="E1227" s="2">
        <f t="shared" si="76"/>
        <v>-54331</v>
      </c>
      <c r="F1227" s="6" t="str">
        <f t="shared" si="79"/>
        <v>NEUTRAL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43797</v>
      </c>
      <c r="B1228" s="6">
        <f>TITRES_STAT!C1231</f>
        <v>5.03</v>
      </c>
      <c r="C1228" s="6">
        <f>TITRES_STAT!D1231</f>
        <v>3.2370000000000001</v>
      </c>
      <c r="D1228" s="6">
        <f>TITRES_STAT!E1231</f>
        <v>0</v>
      </c>
      <c r="E1228" s="2">
        <f t="shared" si="76"/>
        <v>-54331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43798</v>
      </c>
      <c r="B1229" s="6">
        <f>TITRES_STAT!C1232</f>
        <v>5.03</v>
      </c>
      <c r="C1229" s="6">
        <f>TITRES_STAT!D1232</f>
        <v>3.2370000000000001</v>
      </c>
      <c r="D1229" s="6">
        <f>TITRES_STAT!E1232</f>
        <v>0</v>
      </c>
      <c r="E1229" s="2">
        <f t="shared" si="76"/>
        <v>-54331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43801</v>
      </c>
      <c r="B1230" s="6">
        <f>TITRES_STAT!C1233</f>
        <v>5.03</v>
      </c>
      <c r="C1230" s="6">
        <f>TITRES_STAT!D1233</f>
        <v>3.2370000000000001</v>
      </c>
      <c r="D1230" s="6">
        <f>TITRES_STAT!E1233</f>
        <v>0</v>
      </c>
      <c r="E1230" s="2">
        <f t="shared" si="76"/>
        <v>-54331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43802</v>
      </c>
      <c r="B1231" s="6">
        <f>TITRES_STAT!C1234</f>
        <v>5.03</v>
      </c>
      <c r="C1231" s="6">
        <f>TITRES_STAT!D1234</f>
        <v>3.2370000000000001</v>
      </c>
      <c r="D1231" s="6">
        <f>TITRES_STAT!E1234</f>
        <v>0</v>
      </c>
      <c r="E1231" s="2">
        <f t="shared" si="76"/>
        <v>-54331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43803</v>
      </c>
      <c r="B1232" s="6">
        <f>TITRES_STAT!C1235</f>
        <v>5.03</v>
      </c>
      <c r="C1232" s="6">
        <f>TITRES_STAT!D1235</f>
        <v>3.2370000000000001</v>
      </c>
      <c r="D1232" s="6">
        <f>TITRES_STAT!E1235</f>
        <v>0</v>
      </c>
      <c r="E1232" s="2">
        <f t="shared" si="76"/>
        <v>-54331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43804</v>
      </c>
      <c r="B1233" s="6">
        <f>TITRES_STAT!C1236</f>
        <v>5.03</v>
      </c>
      <c r="C1233" s="6">
        <f>TITRES_STAT!D1236</f>
        <v>3.2370000000000001</v>
      </c>
      <c r="D1233" s="6">
        <f>TITRES_STAT!E1236</f>
        <v>0</v>
      </c>
      <c r="E1233" s="2">
        <f t="shared" si="76"/>
        <v>-54331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43805</v>
      </c>
      <c r="B1234" s="6">
        <f>TITRES_STAT!C1237</f>
        <v>5.03</v>
      </c>
      <c r="C1234" s="6">
        <f>TITRES_STAT!D1237</f>
        <v>3.2370000000000001</v>
      </c>
      <c r="D1234" s="6">
        <f>TITRES_STAT!E1237</f>
        <v>0</v>
      </c>
      <c r="E1234" s="2">
        <f t="shared" si="76"/>
        <v>-54331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43808</v>
      </c>
      <c r="B1235" s="6">
        <f>TITRES_STAT!C1238</f>
        <v>5.03</v>
      </c>
      <c r="C1235" s="6">
        <f>TITRES_STAT!D1238</f>
        <v>3.2370000000000001</v>
      </c>
      <c r="D1235" s="6">
        <f>TITRES_STAT!E1238</f>
        <v>0</v>
      </c>
      <c r="E1235" s="2">
        <f t="shared" si="76"/>
        <v>-54331</v>
      </c>
      <c r="F1235" s="6" t="str">
        <f t="shared" si="79"/>
        <v>NEUTRAL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43809</v>
      </c>
      <c r="B1236" s="6">
        <f>TITRES_STAT!C1239</f>
        <v>5.03</v>
      </c>
      <c r="C1236" s="6">
        <f>TITRES_STAT!D1239</f>
        <v>3.2370000000000001</v>
      </c>
      <c r="D1236" s="6">
        <f>TITRES_STAT!E1239</f>
        <v>0</v>
      </c>
      <c r="E1236" s="2">
        <f t="shared" si="76"/>
        <v>-54331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43810</v>
      </c>
      <c r="B1237" s="6">
        <f>TITRES_STAT!C1240</f>
        <v>5.03</v>
      </c>
      <c r="C1237" s="6">
        <f>TITRES_STAT!D1240</f>
        <v>3.2370000000000001</v>
      </c>
      <c r="D1237" s="6">
        <f>TITRES_STAT!E1240</f>
        <v>0</v>
      </c>
      <c r="E1237" s="2">
        <f t="shared" si="76"/>
        <v>-54331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43811</v>
      </c>
      <c r="B1238" s="6">
        <f>TITRES_STAT!C1241</f>
        <v>5.03</v>
      </c>
      <c r="C1238" s="6">
        <f>TITRES_STAT!D1241</f>
        <v>3.2370000000000001</v>
      </c>
      <c r="D1238" s="6">
        <f>TITRES_STAT!E1241</f>
        <v>0</v>
      </c>
      <c r="E1238" s="2">
        <f t="shared" si="76"/>
        <v>-54331</v>
      </c>
      <c r="F1238" s="6" t="str">
        <f t="shared" si="79"/>
        <v>NEUTRAL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43812</v>
      </c>
      <c r="B1239" s="6">
        <f>TITRES_STAT!C1242</f>
        <v>5.03</v>
      </c>
      <c r="C1239" s="6">
        <f>TITRES_STAT!D1242</f>
        <v>3.2370000000000001</v>
      </c>
      <c r="D1239" s="6">
        <f>TITRES_STAT!E1242</f>
        <v>0</v>
      </c>
      <c r="E1239" s="2">
        <f t="shared" si="76"/>
        <v>-54331</v>
      </c>
      <c r="F1239" s="6" t="str">
        <f t="shared" si="79"/>
        <v>NEUTRAL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43815</v>
      </c>
      <c r="B1240" s="6">
        <f>TITRES_STAT!C1243</f>
        <v>5.03</v>
      </c>
      <c r="C1240" s="6">
        <f>TITRES_STAT!D1243</f>
        <v>3.2370000000000001</v>
      </c>
      <c r="D1240" s="6">
        <f>TITRES_STAT!E1243</f>
        <v>0</v>
      </c>
      <c r="E1240" s="2">
        <f t="shared" si="76"/>
        <v>-54331</v>
      </c>
      <c r="F1240" s="6" t="str">
        <f t="shared" si="79"/>
        <v>NEUTRAL</v>
      </c>
      <c r="G1240" s="6" t="str">
        <f t="shared" si="78"/>
        <v>NEUTRAL</v>
      </c>
      <c r="H1240" s="6" t="str">
        <f t="shared" si="77"/>
        <v>NEUTRAL</v>
      </c>
    </row>
    <row r="1241" spans="1:8" ht="13.5" x14ac:dyDescent="0.25">
      <c r="A1241" s="3">
        <f>TITRES_STAT!B1244</f>
        <v>43816</v>
      </c>
      <c r="B1241" s="6">
        <f>TITRES_STAT!C1244</f>
        <v>5.03</v>
      </c>
      <c r="C1241" s="6">
        <f>TITRES_STAT!D1244</f>
        <v>3.2370000000000001</v>
      </c>
      <c r="D1241" s="6">
        <f>TITRES_STAT!E1244</f>
        <v>0</v>
      </c>
      <c r="E1241" s="2">
        <f t="shared" si="76"/>
        <v>-54331</v>
      </c>
      <c r="F1241" s="6" t="str">
        <f t="shared" si="79"/>
        <v>NEUTRAL</v>
      </c>
      <c r="G1241" s="6" t="str">
        <f t="shared" si="78"/>
        <v>NEUTRAL</v>
      </c>
      <c r="H1241" s="6" t="str">
        <f t="shared" si="77"/>
        <v>NEUTRAL</v>
      </c>
    </row>
    <row r="1242" spans="1:8" ht="13.5" x14ac:dyDescent="0.25">
      <c r="A1242" s="3">
        <f>TITRES_STAT!B1245</f>
        <v>43817</v>
      </c>
      <c r="B1242" s="6">
        <f>TITRES_STAT!C1245</f>
        <v>5.03</v>
      </c>
      <c r="C1242" s="6">
        <f>TITRES_STAT!D1245</f>
        <v>3.2370000000000001</v>
      </c>
      <c r="D1242" s="6">
        <f>TITRES_STAT!E1245</f>
        <v>0</v>
      </c>
      <c r="E1242" s="2">
        <f t="shared" si="76"/>
        <v>-54331</v>
      </c>
      <c r="F1242" s="6" t="str">
        <f t="shared" si="79"/>
        <v>NEUTRAL</v>
      </c>
      <c r="G1242" s="6" t="str">
        <f t="shared" si="78"/>
        <v>NEUTRAL</v>
      </c>
      <c r="H1242" s="6" t="str">
        <f t="shared" si="77"/>
        <v>NEUTRAL</v>
      </c>
    </row>
    <row r="1243" spans="1:8" ht="13.5" x14ac:dyDescent="0.25">
      <c r="A1243" s="3">
        <f>TITRES_STAT!B1246</f>
        <v>43818</v>
      </c>
      <c r="B1243" s="6">
        <f>TITRES_STAT!C1246</f>
        <v>5.03</v>
      </c>
      <c r="C1243" s="6">
        <f>TITRES_STAT!D1246</f>
        <v>3.2370000000000001</v>
      </c>
      <c r="D1243" s="6">
        <f>TITRES_STAT!E1246</f>
        <v>0</v>
      </c>
      <c r="E1243" s="2">
        <f t="shared" si="76"/>
        <v>-54331</v>
      </c>
      <c r="F1243" s="6" t="str">
        <f t="shared" si="79"/>
        <v>NEUTRAL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43819</v>
      </c>
      <c r="B1244" s="6">
        <f>TITRES_STAT!C1247</f>
        <v>5.03</v>
      </c>
      <c r="C1244" s="6">
        <f>TITRES_STAT!D1247</f>
        <v>3.2370000000000001</v>
      </c>
      <c r="D1244" s="6">
        <f>TITRES_STAT!E1247</f>
        <v>0</v>
      </c>
      <c r="E1244" s="2">
        <f t="shared" si="76"/>
        <v>-54331</v>
      </c>
      <c r="F1244" s="6" t="str">
        <f t="shared" si="79"/>
        <v>NEUTRAL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4.9000000000000004</v>
      </c>
      <c r="C1245" s="6">
        <f>TITRES_STAT!D1248</f>
        <v>3.1534</v>
      </c>
      <c r="D1245" s="6">
        <f>TITRES_STAT!E1248</f>
        <v>10</v>
      </c>
      <c r="E1245" s="2">
        <f t="shared" si="76"/>
        <v>-54341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43823</v>
      </c>
      <c r="B1246" s="6">
        <f>TITRES_STAT!C1249</f>
        <v>4.9000000000000004</v>
      </c>
      <c r="C1246" s="6">
        <f>TITRES_STAT!D1249</f>
        <v>3.1534</v>
      </c>
      <c r="D1246" s="6">
        <f>TITRES_STAT!E1249</f>
        <v>0</v>
      </c>
      <c r="E1246" s="2">
        <f t="shared" si="76"/>
        <v>-54341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5.03</v>
      </c>
      <c r="C1247" s="6">
        <f>TITRES_STAT!D1250</f>
        <v>3.2370000000000001</v>
      </c>
      <c r="D1247" s="6">
        <f>TITRES_STAT!E1250</f>
        <v>305</v>
      </c>
      <c r="E1247" s="2">
        <f t="shared" si="76"/>
        <v>-54036</v>
      </c>
      <c r="F1247" s="6" t="str">
        <f t="shared" si="79"/>
        <v>BULLISH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43825</v>
      </c>
      <c r="B1248" s="6">
        <f>TITRES_STAT!C1251</f>
        <v>5.03</v>
      </c>
      <c r="C1248" s="6">
        <f>TITRES_STAT!D1251</f>
        <v>3.2370000000000001</v>
      </c>
      <c r="D1248" s="6">
        <f>TITRES_STAT!E1251</f>
        <v>0</v>
      </c>
      <c r="E1248" s="2">
        <f t="shared" si="76"/>
        <v>-54036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43826</v>
      </c>
      <c r="B1249" s="6">
        <f>TITRES_STAT!C1252</f>
        <v>5.03</v>
      </c>
      <c r="C1249" s="6">
        <f>TITRES_STAT!D1252</f>
        <v>3.2370000000000001</v>
      </c>
      <c r="D1249" s="6">
        <f>TITRES_STAT!E1252</f>
        <v>0</v>
      </c>
      <c r="E1249" s="2">
        <f t="shared" si="76"/>
        <v>-54036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5.03</v>
      </c>
      <c r="C1250" s="6">
        <f>TITRES_STAT!D1253</f>
        <v>3.2370000000000001</v>
      </c>
      <c r="D1250" s="6">
        <f>TITRES_STAT!E1253</f>
        <v>70</v>
      </c>
      <c r="E1250" s="2">
        <f t="shared" si="76"/>
        <v>-54036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5.03</v>
      </c>
      <c r="C1251" s="6">
        <f>TITRES_STAT!D1254</f>
        <v>3.2370000000000001</v>
      </c>
      <c r="D1251" s="6">
        <f>TITRES_STAT!E1254</f>
        <v>0</v>
      </c>
      <c r="E1251" s="2">
        <f t="shared" si="76"/>
        <v>-54036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5.03</v>
      </c>
      <c r="C1252" s="6">
        <f>TITRES_STAT!D1255</f>
        <v>3.2370000000000001</v>
      </c>
      <c r="D1252" s="6">
        <f>TITRES_STAT!E1255</f>
        <v>0</v>
      </c>
      <c r="E1252" s="2">
        <f t="shared" si="76"/>
        <v>-54036</v>
      </c>
      <c r="F1252" s="6" t="str">
        <f t="shared" si="79"/>
        <v>NEUTRAL</v>
      </c>
      <c r="G1252" s="6" t="str">
        <f t="shared" si="78"/>
        <v>NEUTRAL</v>
      </c>
      <c r="H1252" s="6" t="str">
        <f t="shared" si="77"/>
        <v>NEUTRAL</v>
      </c>
    </row>
    <row r="1253" spans="1:8" ht="13.5" x14ac:dyDescent="0.25">
      <c r="A1253" s="3">
        <f>TITRES_STAT!B1256</f>
        <v>43833</v>
      </c>
      <c r="B1253" s="6">
        <f>TITRES_STAT!C1256</f>
        <v>5.03</v>
      </c>
      <c r="C1253" s="6">
        <f>TITRES_STAT!D1256</f>
        <v>3.2370000000000001</v>
      </c>
      <c r="D1253" s="6">
        <f>TITRES_STAT!E1256</f>
        <v>0</v>
      </c>
      <c r="E1253" s="2">
        <f t="shared" si="76"/>
        <v>-54036</v>
      </c>
      <c r="F1253" s="6" t="str">
        <f t="shared" si="79"/>
        <v>NEUTRAL</v>
      </c>
      <c r="G1253" s="6" t="str">
        <f t="shared" si="78"/>
        <v>NEUTRAL</v>
      </c>
      <c r="H1253" s="6" t="str">
        <f t="shared" si="77"/>
        <v>NEUTRAL</v>
      </c>
    </row>
    <row r="1254" spans="1:8" ht="13.5" x14ac:dyDescent="0.25">
      <c r="A1254" s="3">
        <f>TITRES_STAT!B1257</f>
        <v>43836</v>
      </c>
      <c r="B1254" s="6">
        <f>TITRES_STAT!C1257</f>
        <v>5</v>
      </c>
      <c r="C1254" s="6">
        <f>TITRES_STAT!D1257</f>
        <v>3.2176999999999998</v>
      </c>
      <c r="D1254" s="6">
        <f>TITRES_STAT!E1257</f>
        <v>127</v>
      </c>
      <c r="E1254" s="2">
        <f t="shared" si="76"/>
        <v>-54163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5</v>
      </c>
      <c r="C1255" s="6">
        <f>TITRES_STAT!D1258</f>
        <v>3.2176999999999998</v>
      </c>
      <c r="D1255" s="6">
        <f>TITRES_STAT!E1258</f>
        <v>0</v>
      </c>
      <c r="E1255" s="2">
        <f t="shared" si="76"/>
        <v>-54163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5</v>
      </c>
      <c r="C1256" s="6">
        <f>TITRES_STAT!D1259</f>
        <v>3.2176999999999998</v>
      </c>
      <c r="D1256" s="6">
        <f>TITRES_STAT!E1259</f>
        <v>0</v>
      </c>
      <c r="E1256" s="2">
        <f t="shared" si="76"/>
        <v>-54163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5</v>
      </c>
      <c r="C1257" s="6">
        <f>TITRES_STAT!D1260</f>
        <v>3.2176999999999998</v>
      </c>
      <c r="D1257" s="6">
        <f>TITRES_STAT!E1260</f>
        <v>0</v>
      </c>
      <c r="E1257" s="2">
        <f t="shared" si="76"/>
        <v>-54163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5</v>
      </c>
      <c r="C1258" s="6">
        <f>TITRES_STAT!D1261</f>
        <v>3.2176999999999998</v>
      </c>
      <c r="D1258" s="6">
        <f>TITRES_STAT!E1261</f>
        <v>0</v>
      </c>
      <c r="E1258" s="2">
        <f t="shared" si="76"/>
        <v>-54163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5</v>
      </c>
      <c r="C1259" s="6">
        <f>TITRES_STAT!D1262</f>
        <v>3.2176999999999998</v>
      </c>
      <c r="D1259" s="6">
        <f>TITRES_STAT!E1262</f>
        <v>0</v>
      </c>
      <c r="E1259" s="2">
        <f t="shared" si="76"/>
        <v>-54163</v>
      </c>
      <c r="F1259" s="6" t="str">
        <f t="shared" si="79"/>
        <v>NEUTRAL</v>
      </c>
      <c r="G1259" s="6" t="str">
        <f t="shared" si="78"/>
        <v>NEUTRAL</v>
      </c>
      <c r="H1259" s="6" t="str">
        <f t="shared" si="77"/>
        <v>NEUTRAL</v>
      </c>
    </row>
    <row r="1260" spans="1:8" ht="13.5" x14ac:dyDescent="0.25">
      <c r="A1260" s="3">
        <f>TITRES_STAT!B1263</f>
        <v>43845</v>
      </c>
      <c r="B1260" s="6">
        <f>TITRES_STAT!C1263</f>
        <v>4.9000000000000004</v>
      </c>
      <c r="C1260" s="6">
        <f>TITRES_STAT!D1263</f>
        <v>3.1534</v>
      </c>
      <c r="D1260" s="6">
        <f>TITRES_STAT!E1263</f>
        <v>151</v>
      </c>
      <c r="E1260" s="2">
        <f t="shared" si="76"/>
        <v>-54314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4.9000000000000004</v>
      </c>
      <c r="C1261" s="6">
        <f>TITRES_STAT!D1264</f>
        <v>3.1534</v>
      </c>
      <c r="D1261" s="6">
        <f>TITRES_STAT!E1264</f>
        <v>101</v>
      </c>
      <c r="E1261" s="2">
        <f t="shared" si="76"/>
        <v>-54314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4.8</v>
      </c>
      <c r="C1262" s="6">
        <f>TITRES_STAT!D1265</f>
        <v>3.089</v>
      </c>
      <c r="D1262" s="6">
        <f>TITRES_STAT!E1265</f>
        <v>50</v>
      </c>
      <c r="E1262" s="2">
        <f t="shared" si="76"/>
        <v>-54364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4.7</v>
      </c>
      <c r="C1263" s="6">
        <f>TITRES_STAT!D1266</f>
        <v>3.0247000000000002</v>
      </c>
      <c r="D1263" s="6">
        <f>TITRES_STAT!E1266</f>
        <v>40</v>
      </c>
      <c r="E1263" s="2">
        <f t="shared" si="76"/>
        <v>-54404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4.5599999999999996</v>
      </c>
      <c r="C1264" s="6">
        <f>TITRES_STAT!D1267</f>
        <v>2.9346000000000001</v>
      </c>
      <c r="D1264" s="6">
        <f>TITRES_STAT!E1267</f>
        <v>45</v>
      </c>
      <c r="E1264" s="2">
        <f t="shared" si="76"/>
        <v>-54449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4.3600000000000003</v>
      </c>
      <c r="C1265" s="6">
        <f>TITRES_STAT!D1268</f>
        <v>2.8058999999999998</v>
      </c>
      <c r="D1265" s="6">
        <f>TITRES_STAT!E1268</f>
        <v>50</v>
      </c>
      <c r="E1265" s="2">
        <f t="shared" si="76"/>
        <v>-54499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4.2300000000000004</v>
      </c>
      <c r="C1266" s="6">
        <f>TITRES_STAT!D1269</f>
        <v>2.7222</v>
      </c>
      <c r="D1266" s="6">
        <f>TITRES_STAT!E1269</f>
        <v>1040</v>
      </c>
      <c r="E1266" s="2">
        <f t="shared" si="76"/>
        <v>-55539</v>
      </c>
      <c r="F1266" s="6" t="str">
        <f t="shared" si="79"/>
        <v>BEARISH</v>
      </c>
      <c r="G1266" s="6" t="str">
        <f t="shared" si="78"/>
        <v>STRONG</v>
      </c>
      <c r="H1266" s="6" t="str">
        <f t="shared" si="77"/>
        <v>CONFIRMED BEARISH</v>
      </c>
    </row>
    <row r="1267" spans="1:8" ht="13.5" x14ac:dyDescent="0.25">
      <c r="A1267" s="3">
        <f>TITRES_STAT!B1270</f>
        <v>43854</v>
      </c>
      <c r="B1267" s="6">
        <f>TITRES_STAT!C1270</f>
        <v>4.2300000000000004</v>
      </c>
      <c r="C1267" s="6">
        <f>TITRES_STAT!D1270</f>
        <v>2.7222</v>
      </c>
      <c r="D1267" s="6">
        <f>TITRES_STAT!E1270</f>
        <v>0</v>
      </c>
      <c r="E1267" s="2">
        <f t="shared" si="76"/>
        <v>-55539</v>
      </c>
      <c r="F1267" s="6" t="str">
        <f t="shared" si="79"/>
        <v>BEARISH</v>
      </c>
      <c r="G1267" s="6" t="str">
        <f t="shared" si="78"/>
        <v>STRONG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4.2300000000000004</v>
      </c>
      <c r="C1268" s="6">
        <f>TITRES_STAT!D1271</f>
        <v>2.7222</v>
      </c>
      <c r="D1268" s="6">
        <f>TITRES_STAT!E1271</f>
        <v>0</v>
      </c>
      <c r="E1268" s="2">
        <f t="shared" si="76"/>
        <v>-55539</v>
      </c>
      <c r="F1268" s="6" t="str">
        <f t="shared" si="79"/>
        <v>BEARISH</v>
      </c>
      <c r="G1268" s="6" t="str">
        <f t="shared" si="78"/>
        <v>STRONG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4.1100000000000003</v>
      </c>
      <c r="C1269" s="6">
        <f>TITRES_STAT!D1272</f>
        <v>2.645</v>
      </c>
      <c r="D1269" s="6">
        <f>TITRES_STAT!E1272</f>
        <v>40</v>
      </c>
      <c r="E1269" s="2">
        <f t="shared" si="76"/>
        <v>-55579</v>
      </c>
      <c r="F1269" s="6" t="str">
        <f t="shared" si="79"/>
        <v>BEARISH</v>
      </c>
      <c r="G1269" s="6" t="str">
        <f t="shared" si="78"/>
        <v>STRONG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4.1100000000000003</v>
      </c>
      <c r="C1270" s="6">
        <f>TITRES_STAT!D1273</f>
        <v>2.645</v>
      </c>
      <c r="D1270" s="6">
        <f>TITRES_STAT!E1273</f>
        <v>0</v>
      </c>
      <c r="E1270" s="2">
        <f t="shared" si="76"/>
        <v>-55579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4.1100000000000003</v>
      </c>
      <c r="C1271" s="6">
        <f>TITRES_STAT!D1274</f>
        <v>2.645</v>
      </c>
      <c r="D1271" s="6">
        <f>TITRES_STAT!E1274</f>
        <v>0</v>
      </c>
      <c r="E1271" s="2">
        <f t="shared" si="76"/>
        <v>-55579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4.0999999999999996</v>
      </c>
      <c r="C1272" s="6">
        <f>TITRES_STAT!D1275</f>
        <v>2.6385000000000001</v>
      </c>
      <c r="D1272" s="6">
        <f>TITRES_STAT!E1275</f>
        <v>869</v>
      </c>
      <c r="E1272" s="2">
        <f t="shared" si="76"/>
        <v>-56448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4.0999999999999996</v>
      </c>
      <c r="C1273" s="6">
        <f>TITRES_STAT!D1276</f>
        <v>2.6385000000000001</v>
      </c>
      <c r="D1273" s="6">
        <f>TITRES_STAT!E1276</f>
        <v>869</v>
      </c>
      <c r="E1273" s="2">
        <f t="shared" si="76"/>
        <v>-56448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4.1100000000000003</v>
      </c>
      <c r="C1274" s="6">
        <f>TITRES_STAT!D1277</f>
        <v>2.645</v>
      </c>
      <c r="D1274" s="6">
        <f>TITRES_STAT!E1277</f>
        <v>325</v>
      </c>
      <c r="E1274" s="2">
        <f t="shared" si="76"/>
        <v>-56123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4.0999999999999996</v>
      </c>
      <c r="C1275" s="6">
        <f>TITRES_STAT!D1278</f>
        <v>2.6385000000000001</v>
      </c>
      <c r="D1275" s="6">
        <f>TITRES_STAT!E1278</f>
        <v>400</v>
      </c>
      <c r="E1275" s="2">
        <f t="shared" si="76"/>
        <v>-56523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4.0999999999999996</v>
      </c>
      <c r="C1276" s="6">
        <f>TITRES_STAT!D1279</f>
        <v>2.6385000000000001</v>
      </c>
      <c r="D1276" s="6">
        <f>TITRES_STAT!E1279</f>
        <v>0</v>
      </c>
      <c r="E1276" s="2">
        <f t="shared" si="76"/>
        <v>-56523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4.0199999999999996</v>
      </c>
      <c r="C1277" s="6">
        <f>TITRES_STAT!D1280</f>
        <v>2.5871</v>
      </c>
      <c r="D1277" s="6">
        <f>TITRES_STAT!E1280</f>
        <v>381</v>
      </c>
      <c r="E1277" s="2">
        <f t="shared" si="76"/>
        <v>-56904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4.0199999999999996</v>
      </c>
      <c r="C1278" s="6">
        <f>TITRES_STAT!D1281</f>
        <v>2.5871</v>
      </c>
      <c r="D1278" s="6">
        <f>TITRES_STAT!E1281</f>
        <v>10</v>
      </c>
      <c r="E1278" s="2">
        <f t="shared" si="76"/>
        <v>-56904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4.0199999999999996</v>
      </c>
      <c r="C1279" s="6">
        <f>TITRES_STAT!D1282</f>
        <v>2.5871</v>
      </c>
      <c r="D1279" s="6">
        <f>TITRES_STAT!E1282</f>
        <v>0</v>
      </c>
      <c r="E1279" s="2">
        <f t="shared" si="76"/>
        <v>-56904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4.0199999999999996</v>
      </c>
      <c r="C1280" s="6">
        <f>TITRES_STAT!D1283</f>
        <v>2.5871</v>
      </c>
      <c r="D1280" s="6">
        <f>TITRES_STAT!E1283</f>
        <v>0</v>
      </c>
      <c r="E1280" s="2">
        <f t="shared" si="76"/>
        <v>-56904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4.0199999999999996</v>
      </c>
      <c r="C1281" s="6">
        <f>TITRES_STAT!D1284</f>
        <v>2.5871</v>
      </c>
      <c r="D1281" s="6">
        <f>TITRES_STAT!E1284</f>
        <v>3916</v>
      </c>
      <c r="E1281" s="2">
        <f t="shared" si="76"/>
        <v>-56904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4.1399999999999997</v>
      </c>
      <c r="C1282" s="6">
        <f>TITRES_STAT!D1285</f>
        <v>2.6642999999999999</v>
      </c>
      <c r="D1282" s="6">
        <f>TITRES_STAT!E1285</f>
        <v>549</v>
      </c>
      <c r="E1282" s="2">
        <f t="shared" si="76"/>
        <v>-56355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4.1399999999999997</v>
      </c>
      <c r="C1283" s="6">
        <f>TITRES_STAT!D1286</f>
        <v>2.6642999999999999</v>
      </c>
      <c r="D1283" s="6">
        <f>TITRES_STAT!E1286</f>
        <v>0</v>
      </c>
      <c r="E1283" s="2">
        <f t="shared" si="76"/>
        <v>-56355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4.1399999999999997</v>
      </c>
      <c r="C1284" s="6">
        <f>TITRES_STAT!D1287</f>
        <v>2.6642999999999999</v>
      </c>
      <c r="D1284" s="6">
        <f>TITRES_STAT!E1287</f>
        <v>0</v>
      </c>
      <c r="E1284" s="2">
        <f t="shared" ref="E1284:E1347" si="80">IF(B1284&gt;B1283, E1283+D1284, IF(B1284&lt;B1283, E1283-D1284, E1283))</f>
        <v>-56355</v>
      </c>
      <c r="F1284" s="6" t="str">
        <f t="shared" si="79"/>
        <v>BULLISH</v>
      </c>
      <c r="G1284" s="6" t="str">
        <f t="shared" si="78"/>
        <v>NEUTRAL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4.1399999999999997</v>
      </c>
      <c r="C1285" s="6">
        <f>TITRES_STAT!D1288</f>
        <v>2.6642999999999999</v>
      </c>
      <c r="D1285" s="6">
        <f>TITRES_STAT!E1288</f>
        <v>200</v>
      </c>
      <c r="E1285" s="2">
        <f t="shared" si="80"/>
        <v>-56355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4.1399999999999997</v>
      </c>
      <c r="C1286" s="6">
        <f>TITRES_STAT!D1289</f>
        <v>2.6642999999999999</v>
      </c>
      <c r="D1286" s="6">
        <f>TITRES_STAT!E1289</f>
        <v>0</v>
      </c>
      <c r="E1286" s="2">
        <f t="shared" si="80"/>
        <v>-56355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4.1399999999999997</v>
      </c>
      <c r="C1287" s="6">
        <f>TITRES_STAT!D1290</f>
        <v>2.6642999999999999</v>
      </c>
      <c r="D1287" s="6">
        <f>TITRES_STAT!E1290</f>
        <v>0</v>
      </c>
      <c r="E1287" s="2">
        <f t="shared" si="80"/>
        <v>-56355</v>
      </c>
      <c r="F1287" s="6" t="str">
        <f t="shared" si="79"/>
        <v>NEUTRAL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NEUTRAL</v>
      </c>
    </row>
    <row r="1288" spans="1:8" ht="13.5" x14ac:dyDescent="0.25">
      <c r="A1288" s="3">
        <f>TITRES_STAT!B1291</f>
        <v>43885</v>
      </c>
      <c r="B1288" s="6">
        <f>TITRES_STAT!C1291</f>
        <v>4.0999999999999996</v>
      </c>
      <c r="C1288" s="6">
        <f>TITRES_STAT!D1291</f>
        <v>2.6385000000000001</v>
      </c>
      <c r="D1288" s="6">
        <f>TITRES_STAT!E1291</f>
        <v>461</v>
      </c>
      <c r="E1288" s="2">
        <f t="shared" si="80"/>
        <v>-56816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4.0999999999999996</v>
      </c>
      <c r="C1289" s="6">
        <f>TITRES_STAT!D1292</f>
        <v>2.6385000000000001</v>
      </c>
      <c r="D1289" s="6">
        <f>TITRES_STAT!E1292</f>
        <v>0</v>
      </c>
      <c r="E1289" s="2">
        <f t="shared" si="80"/>
        <v>-56816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4.0999999999999996</v>
      </c>
      <c r="C1290" s="6">
        <f>TITRES_STAT!D1293</f>
        <v>2.6385000000000001</v>
      </c>
      <c r="D1290" s="6">
        <f>TITRES_STAT!E1293</f>
        <v>0</v>
      </c>
      <c r="E1290" s="2">
        <f t="shared" si="80"/>
        <v>-56816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4.22</v>
      </c>
      <c r="C1291" s="6">
        <f>TITRES_STAT!D1294</f>
        <v>2.7158000000000002</v>
      </c>
      <c r="D1291" s="6">
        <f>TITRES_STAT!E1294</f>
        <v>20</v>
      </c>
      <c r="E1291" s="2">
        <f t="shared" si="80"/>
        <v>-56796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BEARISH DIVERGENCE</v>
      </c>
    </row>
    <row r="1292" spans="1:8" ht="13.5" x14ac:dyDescent="0.25">
      <c r="A1292" s="3">
        <f>TITRES_STAT!B1295</f>
        <v>43889</v>
      </c>
      <c r="B1292" s="6">
        <f>TITRES_STAT!C1295</f>
        <v>4.3499999999999996</v>
      </c>
      <c r="C1292" s="6">
        <f>TITRES_STAT!D1295</f>
        <v>2.7993999999999999</v>
      </c>
      <c r="D1292" s="6">
        <f>TITRES_STAT!E1295</f>
        <v>25</v>
      </c>
      <c r="E1292" s="2">
        <f t="shared" si="80"/>
        <v>-56771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BEARISH DIVERGENCE</v>
      </c>
    </row>
    <row r="1293" spans="1:8" ht="13.5" x14ac:dyDescent="0.25">
      <c r="A1293" s="3">
        <f>TITRES_STAT!B1296</f>
        <v>43892</v>
      </c>
      <c r="B1293" s="6">
        <f>TITRES_STAT!C1296</f>
        <v>4.4800000000000004</v>
      </c>
      <c r="C1293" s="6">
        <f>TITRES_STAT!D1296</f>
        <v>2.8831000000000002</v>
      </c>
      <c r="D1293" s="6">
        <f>TITRES_STAT!E1296</f>
        <v>2</v>
      </c>
      <c r="E1293" s="2">
        <f t="shared" si="80"/>
        <v>-56769</v>
      </c>
      <c r="F1293" s="6" t="str">
        <f t="shared" si="83"/>
        <v>BULLISH</v>
      </c>
      <c r="G1293" s="6" t="str">
        <f t="shared" si="82"/>
        <v>NEUTRAL</v>
      </c>
      <c r="H1293" s="6" t="str">
        <f t="shared" si="81"/>
        <v>CONFIRMED BULLISH</v>
      </c>
    </row>
    <row r="1294" spans="1:8" ht="13.5" x14ac:dyDescent="0.25">
      <c r="A1294" s="3">
        <f>TITRES_STAT!B1297</f>
        <v>43893</v>
      </c>
      <c r="B1294" s="6">
        <f>TITRES_STAT!C1297</f>
        <v>4.7</v>
      </c>
      <c r="C1294" s="6">
        <f>TITRES_STAT!D1297</f>
        <v>3.0247000000000002</v>
      </c>
      <c r="D1294" s="6">
        <f>TITRES_STAT!E1297</f>
        <v>56</v>
      </c>
      <c r="E1294" s="2">
        <f t="shared" si="80"/>
        <v>-56713</v>
      </c>
      <c r="F1294" s="6" t="str">
        <f t="shared" si="83"/>
        <v>BULLISH</v>
      </c>
      <c r="G1294" s="6" t="str">
        <f t="shared" si="82"/>
        <v>NEUTRAL</v>
      </c>
      <c r="H1294" s="6" t="str">
        <f t="shared" si="81"/>
        <v>CONFIRMED BULLISH</v>
      </c>
    </row>
    <row r="1295" spans="1:8" ht="13.5" x14ac:dyDescent="0.25">
      <c r="A1295" s="3">
        <f>TITRES_STAT!B1298</f>
        <v>43894</v>
      </c>
      <c r="B1295" s="6">
        <f>TITRES_STAT!C1298</f>
        <v>4.9800000000000004</v>
      </c>
      <c r="C1295" s="6">
        <f>TITRES_STAT!D1298</f>
        <v>3.2048999999999999</v>
      </c>
      <c r="D1295" s="6">
        <f>TITRES_STAT!E1298</f>
        <v>48</v>
      </c>
      <c r="E1295" s="2">
        <f t="shared" si="80"/>
        <v>-56665</v>
      </c>
      <c r="F1295" s="6" t="str">
        <f t="shared" si="83"/>
        <v>BULLISH</v>
      </c>
      <c r="G1295" s="6" t="str">
        <f t="shared" si="82"/>
        <v>NEUTRAL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5.2</v>
      </c>
      <c r="C1296" s="6">
        <f>TITRES_STAT!D1299</f>
        <v>3.3464</v>
      </c>
      <c r="D1296" s="6">
        <f>TITRES_STAT!E1299</f>
        <v>210</v>
      </c>
      <c r="E1296" s="2">
        <f t="shared" si="80"/>
        <v>-56455</v>
      </c>
      <c r="F1296" s="6" t="str">
        <f t="shared" si="83"/>
        <v>BULLISH</v>
      </c>
      <c r="G1296" s="6" t="str">
        <f t="shared" si="82"/>
        <v>NEUTRAL</v>
      </c>
      <c r="H1296" s="6" t="str">
        <f t="shared" si="81"/>
        <v>CONFIRMED BULLISH</v>
      </c>
    </row>
    <row r="1297" spans="1:8" ht="13.5" x14ac:dyDescent="0.25">
      <c r="A1297" s="3">
        <f>TITRES_STAT!B1300</f>
        <v>43896</v>
      </c>
      <c r="B1297" s="6">
        <f>TITRES_STAT!C1300</f>
        <v>4.97</v>
      </c>
      <c r="C1297" s="6">
        <f>TITRES_STAT!D1300</f>
        <v>3.1983999999999999</v>
      </c>
      <c r="D1297" s="6">
        <f>TITRES_STAT!E1300</f>
        <v>0</v>
      </c>
      <c r="E1297" s="2">
        <f t="shared" si="80"/>
        <v>-56455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CONFIRMED BULLISH</v>
      </c>
    </row>
    <row r="1298" spans="1:8" ht="13.5" x14ac:dyDescent="0.25">
      <c r="A1298" s="3">
        <f>TITRES_STAT!B1301</f>
        <v>43899</v>
      </c>
      <c r="B1298" s="6">
        <f>TITRES_STAT!C1301</f>
        <v>4.75</v>
      </c>
      <c r="C1298" s="6">
        <f>TITRES_STAT!D1301</f>
        <v>3.0568</v>
      </c>
      <c r="D1298" s="6">
        <f>TITRES_STAT!E1301</f>
        <v>0</v>
      </c>
      <c r="E1298" s="2">
        <f t="shared" si="80"/>
        <v>-56455</v>
      </c>
      <c r="F1298" s="6" t="str">
        <f t="shared" si="83"/>
        <v>BULLISH</v>
      </c>
      <c r="G1298" s="6" t="str">
        <f t="shared" si="82"/>
        <v>NEUTRAL</v>
      </c>
      <c r="H1298" s="6" t="str">
        <f t="shared" si="81"/>
        <v>CONFIRMED BULLISH</v>
      </c>
    </row>
    <row r="1299" spans="1:8" ht="13.5" x14ac:dyDescent="0.25">
      <c r="A1299" s="3">
        <f>TITRES_STAT!B1302</f>
        <v>43900</v>
      </c>
      <c r="B1299" s="6">
        <f>TITRES_STAT!C1302</f>
        <v>4.75</v>
      </c>
      <c r="C1299" s="6">
        <f>TITRES_STAT!D1302</f>
        <v>3.0568</v>
      </c>
      <c r="D1299" s="6">
        <f>TITRES_STAT!E1302</f>
        <v>0</v>
      </c>
      <c r="E1299" s="2">
        <f t="shared" si="80"/>
        <v>-56455</v>
      </c>
      <c r="F1299" s="6" t="str">
        <f t="shared" si="83"/>
        <v>BULLISH</v>
      </c>
      <c r="G1299" s="6" t="str">
        <f t="shared" si="82"/>
        <v>NEUTRAL</v>
      </c>
      <c r="H1299" s="6" t="str">
        <f t="shared" si="81"/>
        <v>CONFIRMED BULLISH</v>
      </c>
    </row>
    <row r="1300" spans="1:8" ht="13.5" x14ac:dyDescent="0.25">
      <c r="A1300" s="3">
        <f>TITRES_STAT!B1303</f>
        <v>43901</v>
      </c>
      <c r="B1300" s="6">
        <f>TITRES_STAT!C1303</f>
        <v>4.75</v>
      </c>
      <c r="C1300" s="6">
        <f>TITRES_STAT!D1303</f>
        <v>3.0568</v>
      </c>
      <c r="D1300" s="6">
        <f>TITRES_STAT!E1303</f>
        <v>0</v>
      </c>
      <c r="E1300" s="2">
        <f t="shared" si="80"/>
        <v>-56455</v>
      </c>
      <c r="F1300" s="6" t="str">
        <f t="shared" si="83"/>
        <v>BULLISH</v>
      </c>
      <c r="G1300" s="6" t="str">
        <f t="shared" si="82"/>
        <v>NEUTRAL</v>
      </c>
      <c r="H1300" s="6" t="str">
        <f t="shared" si="81"/>
        <v>BULLISH DIVERGENCE</v>
      </c>
    </row>
    <row r="1301" spans="1:8" ht="13.5" x14ac:dyDescent="0.25">
      <c r="A1301" s="3">
        <f>TITRES_STAT!B1304</f>
        <v>43902</v>
      </c>
      <c r="B1301" s="6">
        <f>TITRES_STAT!C1304</f>
        <v>4.75</v>
      </c>
      <c r="C1301" s="6">
        <f>TITRES_STAT!D1304</f>
        <v>3.0568</v>
      </c>
      <c r="D1301" s="6">
        <f>TITRES_STAT!E1304</f>
        <v>0</v>
      </c>
      <c r="E1301" s="2">
        <f t="shared" si="80"/>
        <v>-56455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43903</v>
      </c>
      <c r="B1302" s="6">
        <f>TITRES_STAT!C1305</f>
        <v>4.75</v>
      </c>
      <c r="C1302" s="6">
        <f>TITRES_STAT!D1305</f>
        <v>3.0568</v>
      </c>
      <c r="D1302" s="6">
        <f>TITRES_STAT!E1305</f>
        <v>0</v>
      </c>
      <c r="E1302" s="2">
        <f t="shared" si="80"/>
        <v>-56455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43906</v>
      </c>
      <c r="B1303" s="6">
        <f>TITRES_STAT!C1306</f>
        <v>4.75</v>
      </c>
      <c r="C1303" s="6">
        <f>TITRES_STAT!D1306</f>
        <v>3.0568</v>
      </c>
      <c r="D1303" s="6">
        <f>TITRES_STAT!E1306</f>
        <v>0</v>
      </c>
      <c r="E1303" s="2">
        <f t="shared" si="80"/>
        <v>-56455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4.75</v>
      </c>
      <c r="C1304" s="6">
        <f>TITRES_STAT!D1307</f>
        <v>3.0568</v>
      </c>
      <c r="D1304" s="6">
        <f>TITRES_STAT!E1307</f>
        <v>0</v>
      </c>
      <c r="E1304" s="2">
        <f t="shared" si="80"/>
        <v>-56455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43908</v>
      </c>
      <c r="B1305" s="6">
        <f>TITRES_STAT!C1308</f>
        <v>4.75</v>
      </c>
      <c r="C1305" s="6">
        <f>TITRES_STAT!D1308</f>
        <v>3.0568</v>
      </c>
      <c r="D1305" s="6">
        <f>TITRES_STAT!E1308</f>
        <v>0</v>
      </c>
      <c r="E1305" s="2">
        <f t="shared" si="80"/>
        <v>-56455</v>
      </c>
      <c r="F1305" s="6" t="str">
        <f t="shared" si="83"/>
        <v>NEUTRAL</v>
      </c>
      <c r="G1305" s="6" t="str">
        <f t="shared" si="82"/>
        <v>NEUTRAL</v>
      </c>
      <c r="H1305" s="6" t="str">
        <f t="shared" si="81"/>
        <v>NEUTRAL</v>
      </c>
    </row>
    <row r="1306" spans="1:8" ht="13.5" x14ac:dyDescent="0.25">
      <c r="A1306" s="3">
        <f>TITRES_STAT!B1309</f>
        <v>43909</v>
      </c>
      <c r="B1306" s="6">
        <f>TITRES_STAT!C1309</f>
        <v>4.75</v>
      </c>
      <c r="C1306" s="6">
        <f>TITRES_STAT!D1309</f>
        <v>3.0568</v>
      </c>
      <c r="D1306" s="6">
        <f>TITRES_STAT!E1309</f>
        <v>0</v>
      </c>
      <c r="E1306" s="2">
        <f t="shared" si="80"/>
        <v>-56455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43913</v>
      </c>
      <c r="B1307" s="6">
        <f>TITRES_STAT!C1310</f>
        <v>4.75</v>
      </c>
      <c r="C1307" s="6">
        <f>TITRES_STAT!D1310</f>
        <v>3.0568</v>
      </c>
      <c r="D1307" s="6">
        <f>TITRES_STAT!E1310</f>
        <v>0</v>
      </c>
      <c r="E1307" s="2">
        <f t="shared" si="80"/>
        <v>-56455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43914</v>
      </c>
      <c r="B1308" s="6">
        <f>TITRES_STAT!C1311</f>
        <v>4.75</v>
      </c>
      <c r="C1308" s="6">
        <f>TITRES_STAT!D1311</f>
        <v>3.0568</v>
      </c>
      <c r="D1308" s="6">
        <f>TITRES_STAT!E1311</f>
        <v>0</v>
      </c>
      <c r="E1308" s="2">
        <f t="shared" si="80"/>
        <v>-56455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4.75</v>
      </c>
      <c r="C1309" s="6">
        <f>TITRES_STAT!D1312</f>
        <v>3.0568</v>
      </c>
      <c r="D1309" s="6">
        <f>TITRES_STAT!E1312</f>
        <v>0</v>
      </c>
      <c r="E1309" s="2">
        <f t="shared" si="80"/>
        <v>-56455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4.75</v>
      </c>
      <c r="C1310" s="6">
        <f>TITRES_STAT!D1313</f>
        <v>3.0568</v>
      </c>
      <c r="D1310" s="6">
        <f>TITRES_STAT!E1313</f>
        <v>0</v>
      </c>
      <c r="E1310" s="2">
        <f t="shared" si="80"/>
        <v>-56455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43917</v>
      </c>
      <c r="B1311" s="6">
        <f>TITRES_STAT!C1314</f>
        <v>4.75</v>
      </c>
      <c r="C1311" s="6">
        <f>TITRES_STAT!D1314</f>
        <v>3.0568</v>
      </c>
      <c r="D1311" s="6">
        <f>TITRES_STAT!E1314</f>
        <v>0</v>
      </c>
      <c r="E1311" s="2">
        <f t="shared" si="80"/>
        <v>-56455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43920</v>
      </c>
      <c r="B1312" s="6">
        <f>TITRES_STAT!C1315</f>
        <v>4.75</v>
      </c>
      <c r="C1312" s="6">
        <f>TITRES_STAT!D1315</f>
        <v>3.0568</v>
      </c>
      <c r="D1312" s="6">
        <f>TITRES_STAT!E1315</f>
        <v>0</v>
      </c>
      <c r="E1312" s="2">
        <f t="shared" si="80"/>
        <v>-56455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43921</v>
      </c>
      <c r="B1313" s="6">
        <f>TITRES_STAT!C1316</f>
        <v>4.75</v>
      </c>
      <c r="C1313" s="6">
        <f>TITRES_STAT!D1316</f>
        <v>3.0568</v>
      </c>
      <c r="D1313" s="6">
        <f>TITRES_STAT!E1316</f>
        <v>0</v>
      </c>
      <c r="E1313" s="2">
        <f t="shared" si="80"/>
        <v>-56455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4.75</v>
      </c>
      <c r="C1314" s="6">
        <f>TITRES_STAT!D1317</f>
        <v>3.0568</v>
      </c>
      <c r="D1314" s="6">
        <f>TITRES_STAT!E1317</f>
        <v>0</v>
      </c>
      <c r="E1314" s="2">
        <f t="shared" si="80"/>
        <v>-56455</v>
      </c>
      <c r="F1314" s="6" t="str">
        <f t="shared" si="83"/>
        <v>NEUTRAL</v>
      </c>
      <c r="G1314" s="6" t="str">
        <f t="shared" si="82"/>
        <v>NEUTRAL</v>
      </c>
      <c r="H1314" s="6" t="str">
        <f t="shared" si="81"/>
        <v>NEUTRAL</v>
      </c>
    </row>
    <row r="1315" spans="1:8" ht="13.5" x14ac:dyDescent="0.25">
      <c r="A1315" s="3">
        <f>TITRES_STAT!B1318</f>
        <v>43923</v>
      </c>
      <c r="B1315" s="6">
        <f>TITRES_STAT!C1318</f>
        <v>4.75</v>
      </c>
      <c r="C1315" s="6">
        <f>TITRES_STAT!D1318</f>
        <v>3.0568</v>
      </c>
      <c r="D1315" s="6">
        <f>TITRES_STAT!E1318</f>
        <v>0</v>
      </c>
      <c r="E1315" s="2">
        <f t="shared" si="80"/>
        <v>-56455</v>
      </c>
      <c r="F1315" s="6" t="str">
        <f t="shared" si="83"/>
        <v>NEUTRAL</v>
      </c>
      <c r="G1315" s="6" t="str">
        <f t="shared" si="82"/>
        <v>NEUTRAL</v>
      </c>
      <c r="H1315" s="6" t="str">
        <f t="shared" si="81"/>
        <v>NEUTRAL</v>
      </c>
    </row>
    <row r="1316" spans="1:8" ht="13.5" x14ac:dyDescent="0.25">
      <c r="A1316" s="3">
        <f>TITRES_STAT!B1319</f>
        <v>43924</v>
      </c>
      <c r="B1316" s="6">
        <f>TITRES_STAT!C1319</f>
        <v>4.75</v>
      </c>
      <c r="C1316" s="6">
        <f>TITRES_STAT!D1319</f>
        <v>3.0568</v>
      </c>
      <c r="D1316" s="6">
        <f>TITRES_STAT!E1319</f>
        <v>0</v>
      </c>
      <c r="E1316" s="2">
        <f t="shared" si="80"/>
        <v>-56455</v>
      </c>
      <c r="F1316" s="6" t="str">
        <f t="shared" si="83"/>
        <v>NEUTRAL</v>
      </c>
      <c r="G1316" s="6" t="str">
        <f t="shared" si="82"/>
        <v>NEUTRAL</v>
      </c>
      <c r="H1316" s="6" t="str">
        <f t="shared" si="81"/>
        <v>NEUTRAL</v>
      </c>
    </row>
    <row r="1317" spans="1:8" ht="13.5" x14ac:dyDescent="0.25">
      <c r="A1317" s="3">
        <f>TITRES_STAT!B1320</f>
        <v>43927</v>
      </c>
      <c r="B1317" s="6">
        <f>TITRES_STAT!C1320</f>
        <v>4.75</v>
      </c>
      <c r="C1317" s="6">
        <f>TITRES_STAT!D1320</f>
        <v>3.0568</v>
      </c>
      <c r="D1317" s="6">
        <f>TITRES_STAT!E1320</f>
        <v>0</v>
      </c>
      <c r="E1317" s="2">
        <f t="shared" si="80"/>
        <v>-56455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43928</v>
      </c>
      <c r="B1318" s="6">
        <f>TITRES_STAT!C1321</f>
        <v>4.75</v>
      </c>
      <c r="C1318" s="6">
        <f>TITRES_STAT!D1321</f>
        <v>3.0568</v>
      </c>
      <c r="D1318" s="6">
        <f>TITRES_STAT!E1321</f>
        <v>0</v>
      </c>
      <c r="E1318" s="2">
        <f t="shared" si="80"/>
        <v>-56455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43929</v>
      </c>
      <c r="B1319" s="6">
        <f>TITRES_STAT!C1322</f>
        <v>4.75</v>
      </c>
      <c r="C1319" s="6">
        <f>TITRES_STAT!D1322</f>
        <v>3.0568</v>
      </c>
      <c r="D1319" s="6">
        <f>TITRES_STAT!E1322</f>
        <v>0</v>
      </c>
      <c r="E1319" s="2">
        <f t="shared" si="80"/>
        <v>-56455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43934</v>
      </c>
      <c r="B1320" s="6">
        <f>TITRES_STAT!C1323</f>
        <v>4.75</v>
      </c>
      <c r="C1320" s="6">
        <f>TITRES_STAT!D1323</f>
        <v>3.0568</v>
      </c>
      <c r="D1320" s="6">
        <f>TITRES_STAT!E1323</f>
        <v>0</v>
      </c>
      <c r="E1320" s="2">
        <f t="shared" si="80"/>
        <v>-56455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43935</v>
      </c>
      <c r="B1321" s="6">
        <f>TITRES_STAT!C1324</f>
        <v>4.75</v>
      </c>
      <c r="C1321" s="6">
        <f>TITRES_STAT!D1324</f>
        <v>3.0568</v>
      </c>
      <c r="D1321" s="6">
        <f>TITRES_STAT!E1324</f>
        <v>0</v>
      </c>
      <c r="E1321" s="2">
        <f t="shared" si="80"/>
        <v>-56455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43936</v>
      </c>
      <c r="B1322" s="6">
        <f>TITRES_STAT!C1325</f>
        <v>4.75</v>
      </c>
      <c r="C1322" s="6">
        <f>TITRES_STAT!D1325</f>
        <v>3.0568</v>
      </c>
      <c r="D1322" s="6">
        <f>TITRES_STAT!E1325</f>
        <v>0</v>
      </c>
      <c r="E1322" s="2">
        <f t="shared" si="80"/>
        <v>-56455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43937</v>
      </c>
      <c r="B1323" s="6">
        <f>TITRES_STAT!C1326</f>
        <v>4.75</v>
      </c>
      <c r="C1323" s="6">
        <f>TITRES_STAT!D1326</f>
        <v>3.0568</v>
      </c>
      <c r="D1323" s="6">
        <f>TITRES_STAT!E1326</f>
        <v>0</v>
      </c>
      <c r="E1323" s="2">
        <f t="shared" si="80"/>
        <v>-56455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43938</v>
      </c>
      <c r="B1324" s="6">
        <f>TITRES_STAT!C1327</f>
        <v>4.75</v>
      </c>
      <c r="C1324" s="6">
        <f>TITRES_STAT!D1327</f>
        <v>3.0568</v>
      </c>
      <c r="D1324" s="6">
        <f>TITRES_STAT!E1327</f>
        <v>0</v>
      </c>
      <c r="E1324" s="2">
        <f t="shared" si="80"/>
        <v>-56455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43941</v>
      </c>
      <c r="B1325" s="6">
        <f>TITRES_STAT!C1328</f>
        <v>4.75</v>
      </c>
      <c r="C1325" s="6">
        <f>TITRES_STAT!D1328</f>
        <v>3.0568</v>
      </c>
      <c r="D1325" s="6">
        <f>TITRES_STAT!E1328</f>
        <v>0</v>
      </c>
      <c r="E1325" s="2">
        <f t="shared" si="80"/>
        <v>-56455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4.75</v>
      </c>
      <c r="C1326" s="6">
        <f>TITRES_STAT!D1329</f>
        <v>3.0568</v>
      </c>
      <c r="D1326" s="6">
        <f>TITRES_STAT!E1329</f>
        <v>0</v>
      </c>
      <c r="E1326" s="2">
        <f t="shared" si="80"/>
        <v>-56455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43943</v>
      </c>
      <c r="B1327" s="6">
        <f>TITRES_STAT!C1330</f>
        <v>4.75</v>
      </c>
      <c r="C1327" s="6">
        <f>TITRES_STAT!D1330</f>
        <v>3.0568</v>
      </c>
      <c r="D1327" s="6">
        <f>TITRES_STAT!E1330</f>
        <v>0</v>
      </c>
      <c r="E1327" s="2">
        <f t="shared" si="80"/>
        <v>-56455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43944</v>
      </c>
      <c r="B1328" s="6">
        <f>TITRES_STAT!C1331</f>
        <v>4.75</v>
      </c>
      <c r="C1328" s="6">
        <f>TITRES_STAT!D1331</f>
        <v>3.0568</v>
      </c>
      <c r="D1328" s="6">
        <f>TITRES_STAT!E1331</f>
        <v>0</v>
      </c>
      <c r="E1328" s="2">
        <f t="shared" si="80"/>
        <v>-56455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4.75</v>
      </c>
      <c r="C1329" s="6">
        <f>TITRES_STAT!D1332</f>
        <v>3.0568</v>
      </c>
      <c r="D1329" s="6">
        <f>TITRES_STAT!E1332</f>
        <v>0</v>
      </c>
      <c r="E1329" s="2">
        <f t="shared" si="80"/>
        <v>-56455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4.75</v>
      </c>
      <c r="C1330" s="6">
        <f>TITRES_STAT!D1333</f>
        <v>3.0568</v>
      </c>
      <c r="D1330" s="6">
        <f>TITRES_STAT!E1333</f>
        <v>0</v>
      </c>
      <c r="E1330" s="2">
        <f t="shared" si="80"/>
        <v>-56455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43949</v>
      </c>
      <c r="B1331" s="6">
        <f>TITRES_STAT!C1334</f>
        <v>4.75</v>
      </c>
      <c r="C1331" s="6">
        <f>TITRES_STAT!D1334</f>
        <v>3.0568</v>
      </c>
      <c r="D1331" s="6">
        <f>TITRES_STAT!E1334</f>
        <v>0</v>
      </c>
      <c r="E1331" s="2">
        <f t="shared" si="80"/>
        <v>-56455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4.75</v>
      </c>
      <c r="C1332" s="6">
        <f>TITRES_STAT!D1335</f>
        <v>3.0568</v>
      </c>
      <c r="D1332" s="6">
        <f>TITRES_STAT!E1335</f>
        <v>0</v>
      </c>
      <c r="E1332" s="2">
        <f t="shared" si="80"/>
        <v>-56455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4.75</v>
      </c>
      <c r="C1333" s="6">
        <f>TITRES_STAT!D1336</f>
        <v>3.0568</v>
      </c>
      <c r="D1333" s="6">
        <f>TITRES_STAT!E1336</f>
        <v>0</v>
      </c>
      <c r="E1333" s="2">
        <f t="shared" si="80"/>
        <v>-56455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4.6100000000000003</v>
      </c>
      <c r="C1334" s="6">
        <f>TITRES_STAT!D1337</f>
        <v>2.9666999999999999</v>
      </c>
      <c r="D1334" s="6">
        <f>TITRES_STAT!E1337</f>
        <v>0</v>
      </c>
      <c r="E1334" s="2">
        <f t="shared" si="80"/>
        <v>-56455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4.6100000000000003</v>
      </c>
      <c r="C1335" s="6">
        <f>TITRES_STAT!D1338</f>
        <v>2.9666999999999999</v>
      </c>
      <c r="D1335" s="6">
        <f>TITRES_STAT!E1338</f>
        <v>0</v>
      </c>
      <c r="E1335" s="2">
        <f t="shared" si="80"/>
        <v>-56455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4.4800000000000004</v>
      </c>
      <c r="C1336" s="6">
        <f>TITRES_STAT!D1339</f>
        <v>2.8831000000000002</v>
      </c>
      <c r="D1336" s="6">
        <f>TITRES_STAT!E1339</f>
        <v>0</v>
      </c>
      <c r="E1336" s="2">
        <f t="shared" si="80"/>
        <v>-56455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43958</v>
      </c>
      <c r="B1337" s="6">
        <f>TITRES_STAT!C1340</f>
        <v>4.6100000000000003</v>
      </c>
      <c r="C1337" s="6">
        <f>TITRES_STAT!D1340</f>
        <v>2.9666999999999999</v>
      </c>
      <c r="D1337" s="6">
        <f>TITRES_STAT!E1340</f>
        <v>1</v>
      </c>
      <c r="E1337" s="2">
        <f t="shared" si="80"/>
        <v>-56454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BULLISH DIVERGENCE</v>
      </c>
    </row>
    <row r="1338" spans="1:8" ht="13.5" x14ac:dyDescent="0.25">
      <c r="A1338" s="3">
        <f>TITRES_STAT!B1341</f>
        <v>43959</v>
      </c>
      <c r="B1338" s="6">
        <f>TITRES_STAT!C1341</f>
        <v>4.6100000000000003</v>
      </c>
      <c r="C1338" s="6">
        <f>TITRES_STAT!D1341</f>
        <v>2.9666999999999999</v>
      </c>
      <c r="D1338" s="6">
        <f>TITRES_STAT!E1341</f>
        <v>0</v>
      </c>
      <c r="E1338" s="2">
        <f t="shared" si="80"/>
        <v>-56454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BULLISH DIVERGENCE</v>
      </c>
    </row>
    <row r="1339" spans="1:8" ht="13.5" x14ac:dyDescent="0.25">
      <c r="A1339" s="3">
        <f>TITRES_STAT!B1342</f>
        <v>43962</v>
      </c>
      <c r="B1339" s="6">
        <f>TITRES_STAT!C1342</f>
        <v>4.5</v>
      </c>
      <c r="C1339" s="6">
        <f>TITRES_STAT!D1342</f>
        <v>2.8959999999999999</v>
      </c>
      <c r="D1339" s="6">
        <f>TITRES_STAT!E1342</f>
        <v>100</v>
      </c>
      <c r="E1339" s="2">
        <f t="shared" si="80"/>
        <v>-56554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CONFIRMED BEARISH</v>
      </c>
    </row>
    <row r="1340" spans="1:8" ht="13.5" x14ac:dyDescent="0.25">
      <c r="A1340" s="3">
        <f>TITRES_STAT!B1343</f>
        <v>43963</v>
      </c>
      <c r="B1340" s="6">
        <f>TITRES_STAT!C1343</f>
        <v>4.5</v>
      </c>
      <c r="C1340" s="6">
        <f>TITRES_STAT!D1343</f>
        <v>2.8959999999999999</v>
      </c>
      <c r="D1340" s="6">
        <f>TITRES_STAT!E1343</f>
        <v>0</v>
      </c>
      <c r="E1340" s="2">
        <f t="shared" si="80"/>
        <v>-56554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4.5</v>
      </c>
      <c r="C1341" s="6">
        <f>TITRES_STAT!D1344</f>
        <v>2.8959999999999999</v>
      </c>
      <c r="D1341" s="6">
        <f>TITRES_STAT!E1344</f>
        <v>0</v>
      </c>
      <c r="E1341" s="2">
        <f t="shared" si="80"/>
        <v>-56554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BEARISH DIVERGENCE</v>
      </c>
    </row>
    <row r="1342" spans="1:8" ht="13.5" x14ac:dyDescent="0.25">
      <c r="A1342" s="3">
        <f>TITRES_STAT!B1345</f>
        <v>43965</v>
      </c>
      <c r="B1342" s="6">
        <f>TITRES_STAT!C1345</f>
        <v>4.5</v>
      </c>
      <c r="C1342" s="6">
        <f>TITRES_STAT!D1345</f>
        <v>2.8959999999999999</v>
      </c>
      <c r="D1342" s="6">
        <f>TITRES_STAT!E1345</f>
        <v>0</v>
      </c>
      <c r="E1342" s="2">
        <f t="shared" si="80"/>
        <v>-56554</v>
      </c>
      <c r="F1342" s="6" t="str">
        <f t="shared" si="83"/>
        <v>BEARISH</v>
      </c>
      <c r="G1342" s="6" t="str">
        <f t="shared" si="82"/>
        <v>NEUTRAL</v>
      </c>
      <c r="H1342" s="6" t="str">
        <f t="shared" si="81"/>
        <v>CONFIRMED BEARISH</v>
      </c>
    </row>
    <row r="1343" spans="1:8" ht="13.5" x14ac:dyDescent="0.25">
      <c r="A1343" s="3">
        <f>TITRES_STAT!B1346</f>
        <v>43966</v>
      </c>
      <c r="B1343" s="6">
        <f>TITRES_STAT!C1346</f>
        <v>4.37</v>
      </c>
      <c r="C1343" s="6">
        <f>TITRES_STAT!D1346</f>
        <v>2.8123</v>
      </c>
      <c r="D1343" s="6">
        <f>TITRES_STAT!E1346</f>
        <v>193</v>
      </c>
      <c r="E1343" s="2">
        <f t="shared" si="80"/>
        <v>-56747</v>
      </c>
      <c r="F1343" s="6" t="str">
        <f t="shared" si="83"/>
        <v>BEARISH</v>
      </c>
      <c r="G1343" s="6" t="str">
        <f t="shared" si="82"/>
        <v>NEUTRAL</v>
      </c>
      <c r="H1343" s="6" t="str">
        <f t="shared" si="81"/>
        <v>CONFIRMED BEARISH</v>
      </c>
    </row>
    <row r="1344" spans="1:8" ht="13.5" x14ac:dyDescent="0.25">
      <c r="A1344" s="3">
        <f>TITRES_STAT!B1347</f>
        <v>43969</v>
      </c>
      <c r="B1344" s="6">
        <f>TITRES_STAT!C1347</f>
        <v>4.37</v>
      </c>
      <c r="C1344" s="6">
        <f>TITRES_STAT!D1347</f>
        <v>2.8123</v>
      </c>
      <c r="D1344" s="6">
        <f>TITRES_STAT!E1347</f>
        <v>0</v>
      </c>
      <c r="E1344" s="2">
        <f t="shared" si="80"/>
        <v>-56747</v>
      </c>
      <c r="F1344" s="6" t="str">
        <f t="shared" si="83"/>
        <v>BEARISH</v>
      </c>
      <c r="G1344" s="6" t="str">
        <f t="shared" si="82"/>
        <v>NEUTRAL</v>
      </c>
      <c r="H1344" s="6" t="str">
        <f t="shared" si="81"/>
        <v>CONFIRMED BEARISH</v>
      </c>
    </row>
    <row r="1345" spans="1:8" ht="13.5" x14ac:dyDescent="0.25">
      <c r="A1345" s="3">
        <f>TITRES_STAT!B1348</f>
        <v>43970</v>
      </c>
      <c r="B1345" s="6">
        <f>TITRES_STAT!C1348</f>
        <v>4.37</v>
      </c>
      <c r="C1345" s="6">
        <f>TITRES_STAT!D1348</f>
        <v>2.8123</v>
      </c>
      <c r="D1345" s="6">
        <f>TITRES_STAT!E1348</f>
        <v>0</v>
      </c>
      <c r="E1345" s="2">
        <f t="shared" si="80"/>
        <v>-56747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4.37</v>
      </c>
      <c r="C1346" s="6">
        <f>TITRES_STAT!D1349</f>
        <v>2.8123</v>
      </c>
      <c r="D1346" s="6">
        <f>TITRES_STAT!E1349</f>
        <v>0</v>
      </c>
      <c r="E1346" s="2">
        <f t="shared" si="80"/>
        <v>-56747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CONFIRMED BEARISH</v>
      </c>
    </row>
    <row r="1347" spans="1:8" ht="13.5" x14ac:dyDescent="0.25">
      <c r="A1347" s="3">
        <f>TITRES_STAT!B1350</f>
        <v>43972</v>
      </c>
      <c r="B1347" s="6">
        <f>TITRES_STAT!C1350</f>
        <v>4.37</v>
      </c>
      <c r="C1347" s="6">
        <f>TITRES_STAT!D1350</f>
        <v>2.8123</v>
      </c>
      <c r="D1347" s="6">
        <f>TITRES_STAT!E1350</f>
        <v>0</v>
      </c>
      <c r="E1347" s="2">
        <f t="shared" si="80"/>
        <v>-56747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4.24</v>
      </c>
      <c r="C1348" s="6">
        <f>TITRES_STAT!D1351</f>
        <v>2.7286000000000001</v>
      </c>
      <c r="D1348" s="6">
        <f>TITRES_STAT!E1351</f>
        <v>15</v>
      </c>
      <c r="E1348" s="2">
        <f t="shared" ref="E1348:E1411" si="84">IF(B1348&gt;B1347, E1347+D1348, IF(B1348&lt;B1347, E1347-D1348, E1347))</f>
        <v>-56762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4.24</v>
      </c>
      <c r="C1349" s="6">
        <f>TITRES_STAT!D1352</f>
        <v>2.7286000000000001</v>
      </c>
      <c r="D1349" s="6">
        <f>TITRES_STAT!E1352</f>
        <v>0</v>
      </c>
      <c r="E1349" s="2">
        <f t="shared" si="84"/>
        <v>-56762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4.24</v>
      </c>
      <c r="C1350" s="6">
        <f>TITRES_STAT!D1353</f>
        <v>2.7286000000000001</v>
      </c>
      <c r="D1350" s="6">
        <f>TITRES_STAT!E1353</f>
        <v>0</v>
      </c>
      <c r="E1350" s="2">
        <f t="shared" si="84"/>
        <v>-56762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4.24</v>
      </c>
      <c r="C1351" s="6">
        <f>TITRES_STAT!D1354</f>
        <v>2.7286000000000001</v>
      </c>
      <c r="D1351" s="6">
        <f>TITRES_STAT!E1354</f>
        <v>0</v>
      </c>
      <c r="E1351" s="2">
        <f t="shared" si="84"/>
        <v>-56762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4.24</v>
      </c>
      <c r="C1352" s="6">
        <f>TITRES_STAT!D1355</f>
        <v>2.7286000000000001</v>
      </c>
      <c r="D1352" s="6">
        <f>TITRES_STAT!E1355</f>
        <v>0</v>
      </c>
      <c r="E1352" s="2">
        <f t="shared" si="84"/>
        <v>-56762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4.24</v>
      </c>
      <c r="C1353" s="6">
        <f>TITRES_STAT!D1356</f>
        <v>2.7286000000000001</v>
      </c>
      <c r="D1353" s="6">
        <f>TITRES_STAT!E1356</f>
        <v>0</v>
      </c>
      <c r="E1353" s="2">
        <f t="shared" si="84"/>
        <v>-56762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43984</v>
      </c>
      <c r="B1354" s="6">
        <f>TITRES_STAT!C1357</f>
        <v>4.24</v>
      </c>
      <c r="C1354" s="6">
        <f>TITRES_STAT!D1357</f>
        <v>2.7286000000000001</v>
      </c>
      <c r="D1354" s="6">
        <f>TITRES_STAT!E1357</f>
        <v>0</v>
      </c>
      <c r="E1354" s="2">
        <f t="shared" si="84"/>
        <v>-56762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43985</v>
      </c>
      <c r="B1355" s="6">
        <f>TITRES_STAT!C1358</f>
        <v>4.2</v>
      </c>
      <c r="C1355" s="6">
        <f>TITRES_STAT!D1358</f>
        <v>2.7029000000000001</v>
      </c>
      <c r="D1355" s="6">
        <f>TITRES_STAT!E1358</f>
        <v>230</v>
      </c>
      <c r="E1355" s="2">
        <f t="shared" si="84"/>
        <v>-56992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CONFIRMED BEARISH</v>
      </c>
    </row>
    <row r="1356" spans="1:8" ht="13.5" x14ac:dyDescent="0.25">
      <c r="A1356" s="3">
        <f>TITRES_STAT!B1359</f>
        <v>43986</v>
      </c>
      <c r="B1356" s="6">
        <f>TITRES_STAT!C1359</f>
        <v>4.2</v>
      </c>
      <c r="C1356" s="6">
        <f>TITRES_STAT!D1359</f>
        <v>2.7029000000000001</v>
      </c>
      <c r="D1356" s="6">
        <f>TITRES_STAT!E1359</f>
        <v>10</v>
      </c>
      <c r="E1356" s="2">
        <f t="shared" si="84"/>
        <v>-56992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CONFIRMED BEARISH</v>
      </c>
    </row>
    <row r="1357" spans="1:8" ht="13.5" x14ac:dyDescent="0.25">
      <c r="A1357" s="3">
        <f>TITRES_STAT!B1360</f>
        <v>43987</v>
      </c>
      <c r="B1357" s="6">
        <f>TITRES_STAT!C1360</f>
        <v>4.2</v>
      </c>
      <c r="C1357" s="6">
        <f>TITRES_STAT!D1360</f>
        <v>2.7029000000000001</v>
      </c>
      <c r="D1357" s="6">
        <f>TITRES_STAT!E1360</f>
        <v>97</v>
      </c>
      <c r="E1357" s="2">
        <f t="shared" si="84"/>
        <v>-56992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4.2</v>
      </c>
      <c r="C1358" s="6">
        <f>TITRES_STAT!D1361</f>
        <v>2.7029000000000001</v>
      </c>
      <c r="D1358" s="6">
        <f>TITRES_STAT!E1361</f>
        <v>0</v>
      </c>
      <c r="E1358" s="2">
        <f t="shared" si="84"/>
        <v>-56992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4.2</v>
      </c>
      <c r="C1359" s="6">
        <f>TITRES_STAT!D1362</f>
        <v>2.7029000000000001</v>
      </c>
      <c r="D1359" s="6">
        <f>TITRES_STAT!E1362</f>
        <v>0</v>
      </c>
      <c r="E1359" s="2">
        <f t="shared" si="84"/>
        <v>-56992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4.2</v>
      </c>
      <c r="C1360" s="6">
        <f>TITRES_STAT!D1363</f>
        <v>2.7029000000000001</v>
      </c>
      <c r="D1360" s="6">
        <f>TITRES_STAT!E1363</f>
        <v>0</v>
      </c>
      <c r="E1360" s="2">
        <f t="shared" si="84"/>
        <v>-56992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43993</v>
      </c>
      <c r="B1361" s="6">
        <f>TITRES_STAT!C1364</f>
        <v>4.4400000000000004</v>
      </c>
      <c r="C1361" s="6">
        <f>TITRES_STAT!D1364</f>
        <v>2.8573</v>
      </c>
      <c r="D1361" s="6">
        <f>TITRES_STAT!E1364</f>
        <v>205</v>
      </c>
      <c r="E1361" s="2">
        <f t="shared" si="84"/>
        <v>-56787</v>
      </c>
      <c r="F1361" s="6" t="str">
        <f t="shared" si="87"/>
        <v>BULLISH</v>
      </c>
      <c r="G1361" s="6" t="str">
        <f t="shared" si="86"/>
        <v>NEUTRAL</v>
      </c>
      <c r="H1361" s="6" t="str">
        <f t="shared" si="85"/>
        <v>CONFIRMED BULLISH</v>
      </c>
    </row>
    <row r="1362" spans="1:8" ht="13.5" x14ac:dyDescent="0.25">
      <c r="A1362" s="3">
        <f>TITRES_STAT!B1365</f>
        <v>43994</v>
      </c>
      <c r="B1362" s="6">
        <f>TITRES_STAT!C1365</f>
        <v>4.7</v>
      </c>
      <c r="C1362" s="6">
        <f>TITRES_STAT!D1365</f>
        <v>3.0247000000000002</v>
      </c>
      <c r="D1362" s="6">
        <f>TITRES_STAT!E1365</f>
        <v>2</v>
      </c>
      <c r="E1362" s="2">
        <f t="shared" si="84"/>
        <v>-56785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CONFIRMED BULLISH</v>
      </c>
    </row>
    <row r="1363" spans="1:8" ht="13.5" x14ac:dyDescent="0.25">
      <c r="A1363" s="3">
        <f>TITRES_STAT!B1366</f>
        <v>43997</v>
      </c>
      <c r="B1363" s="6">
        <f>TITRES_STAT!C1366</f>
        <v>4.57</v>
      </c>
      <c r="C1363" s="6">
        <f>TITRES_STAT!D1366</f>
        <v>2.9409999999999998</v>
      </c>
      <c r="D1363" s="6">
        <f>TITRES_STAT!E1366</f>
        <v>240</v>
      </c>
      <c r="E1363" s="2">
        <f t="shared" si="84"/>
        <v>-57025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BEARISH DIVERGENCE</v>
      </c>
    </row>
    <row r="1364" spans="1:8" ht="13.5" x14ac:dyDescent="0.25">
      <c r="A1364" s="3">
        <f>TITRES_STAT!B1367</f>
        <v>43998</v>
      </c>
      <c r="B1364" s="6">
        <f>TITRES_STAT!C1367</f>
        <v>4.7</v>
      </c>
      <c r="C1364" s="6">
        <f>TITRES_STAT!D1367</f>
        <v>3.0247000000000002</v>
      </c>
      <c r="D1364" s="6">
        <f>TITRES_STAT!E1367</f>
        <v>300</v>
      </c>
      <c r="E1364" s="2">
        <f t="shared" si="84"/>
        <v>-56725</v>
      </c>
      <c r="F1364" s="6" t="str">
        <f t="shared" si="87"/>
        <v>BULLISH</v>
      </c>
      <c r="G1364" s="6" t="str">
        <f t="shared" si="86"/>
        <v>NEUTRAL</v>
      </c>
      <c r="H1364" s="6" t="str">
        <f t="shared" si="85"/>
        <v>CONFIRMED BULLISH</v>
      </c>
    </row>
    <row r="1365" spans="1:8" ht="13.5" x14ac:dyDescent="0.25">
      <c r="A1365" s="3">
        <f>TITRES_STAT!B1368</f>
        <v>43999</v>
      </c>
      <c r="B1365" s="6">
        <f>TITRES_STAT!C1368</f>
        <v>4.7</v>
      </c>
      <c r="C1365" s="6">
        <f>TITRES_STAT!D1368</f>
        <v>3.0247000000000002</v>
      </c>
      <c r="D1365" s="6">
        <f>TITRES_STAT!E1368</f>
        <v>1217</v>
      </c>
      <c r="E1365" s="2">
        <f t="shared" si="84"/>
        <v>-56725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4.7</v>
      </c>
      <c r="C1366" s="6">
        <f>TITRES_STAT!D1369</f>
        <v>3.0247000000000002</v>
      </c>
      <c r="D1366" s="6">
        <f>TITRES_STAT!E1369</f>
        <v>0</v>
      </c>
      <c r="E1366" s="2">
        <f t="shared" si="84"/>
        <v>-56725</v>
      </c>
      <c r="F1366" s="6" t="str">
        <f t="shared" si="87"/>
        <v>BULLISH</v>
      </c>
      <c r="G1366" s="6" t="str">
        <f t="shared" si="86"/>
        <v>NEUTRAL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4.7</v>
      </c>
      <c r="C1367" s="6">
        <f>TITRES_STAT!D1370</f>
        <v>3.0247000000000002</v>
      </c>
      <c r="D1367" s="6">
        <f>TITRES_STAT!E1370</f>
        <v>0</v>
      </c>
      <c r="E1367" s="2">
        <f t="shared" si="84"/>
        <v>-56725</v>
      </c>
      <c r="F1367" s="6" t="str">
        <f t="shared" si="87"/>
        <v>BULLISH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44004</v>
      </c>
      <c r="B1368" s="6">
        <f>TITRES_STAT!C1371</f>
        <v>4.7</v>
      </c>
      <c r="C1368" s="6">
        <f>TITRES_STAT!D1371</f>
        <v>3.0247000000000002</v>
      </c>
      <c r="D1368" s="6">
        <f>TITRES_STAT!E1371</f>
        <v>0</v>
      </c>
      <c r="E1368" s="2">
        <f t="shared" si="84"/>
        <v>-56725</v>
      </c>
      <c r="F1368" s="6" t="str">
        <f t="shared" si="87"/>
        <v>BULLISH</v>
      </c>
      <c r="G1368" s="6" t="str">
        <f t="shared" si="86"/>
        <v>NEUTRAL</v>
      </c>
      <c r="H1368" s="6" t="str">
        <f t="shared" si="85"/>
        <v>CONFIRMED BULLISH</v>
      </c>
    </row>
    <row r="1369" spans="1:8" ht="13.5" x14ac:dyDescent="0.25">
      <c r="A1369" s="3">
        <f>TITRES_STAT!B1372</f>
        <v>44005</v>
      </c>
      <c r="B1369" s="6">
        <f>TITRES_STAT!C1372</f>
        <v>4.9800000000000004</v>
      </c>
      <c r="C1369" s="6">
        <f>TITRES_STAT!D1372</f>
        <v>3.2048999999999999</v>
      </c>
      <c r="D1369" s="6">
        <f>TITRES_STAT!E1372</f>
        <v>2</v>
      </c>
      <c r="E1369" s="2">
        <f t="shared" si="84"/>
        <v>-56723</v>
      </c>
      <c r="F1369" s="6" t="str">
        <f t="shared" si="87"/>
        <v>BULLISH</v>
      </c>
      <c r="G1369" s="6" t="str">
        <f t="shared" si="86"/>
        <v>NEUTRAL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4.9800000000000004</v>
      </c>
      <c r="C1370" s="6">
        <f>TITRES_STAT!D1373</f>
        <v>3.2048999999999999</v>
      </c>
      <c r="D1370" s="6">
        <f>TITRES_STAT!E1373</f>
        <v>0</v>
      </c>
      <c r="E1370" s="2">
        <f t="shared" si="84"/>
        <v>-56723</v>
      </c>
      <c r="F1370" s="6" t="str">
        <f t="shared" si="87"/>
        <v>BULLISH</v>
      </c>
      <c r="G1370" s="6" t="str">
        <f t="shared" si="86"/>
        <v>NEUTRAL</v>
      </c>
      <c r="H1370" s="6" t="str">
        <f t="shared" si="85"/>
        <v>CONFIRMED BULLISH</v>
      </c>
    </row>
    <row r="1371" spans="1:8" ht="13.5" x14ac:dyDescent="0.25">
      <c r="A1371" s="3">
        <f>TITRES_STAT!B1374</f>
        <v>44007</v>
      </c>
      <c r="B1371" s="6">
        <f>TITRES_STAT!C1374</f>
        <v>5.25</v>
      </c>
      <c r="C1371" s="6">
        <f>TITRES_STAT!D1374</f>
        <v>3.3786</v>
      </c>
      <c r="D1371" s="6">
        <f>TITRES_STAT!E1374</f>
        <v>2</v>
      </c>
      <c r="E1371" s="2">
        <f t="shared" si="84"/>
        <v>-56721</v>
      </c>
      <c r="F1371" s="6" t="str">
        <f t="shared" si="87"/>
        <v>BULLISH</v>
      </c>
      <c r="G1371" s="6" t="str">
        <f t="shared" si="86"/>
        <v>NEUTRAL</v>
      </c>
      <c r="H1371" s="6" t="str">
        <f t="shared" si="85"/>
        <v>CONFIRMED BULLISH</v>
      </c>
    </row>
    <row r="1372" spans="1:8" ht="13.5" x14ac:dyDescent="0.25">
      <c r="A1372" s="3">
        <f>TITRES_STAT!B1375</f>
        <v>44008</v>
      </c>
      <c r="B1372" s="6">
        <f>TITRES_STAT!C1375</f>
        <v>5.25</v>
      </c>
      <c r="C1372" s="6">
        <f>TITRES_STAT!D1375</f>
        <v>3.3786</v>
      </c>
      <c r="D1372" s="6">
        <f>TITRES_STAT!E1375</f>
        <v>0</v>
      </c>
      <c r="E1372" s="2">
        <f t="shared" si="84"/>
        <v>-56721</v>
      </c>
      <c r="F1372" s="6" t="str">
        <f t="shared" si="87"/>
        <v>BULLISH</v>
      </c>
      <c r="G1372" s="6" t="str">
        <f t="shared" si="86"/>
        <v>NEUTRAL</v>
      </c>
      <c r="H1372" s="6" t="str">
        <f t="shared" si="85"/>
        <v>CONFIRMED BULLISH</v>
      </c>
    </row>
    <row r="1373" spans="1:8" ht="13.5" x14ac:dyDescent="0.25">
      <c r="A1373" s="3">
        <f>TITRES_STAT!B1376</f>
        <v>44011</v>
      </c>
      <c r="B1373" s="6">
        <f>TITRES_STAT!C1376</f>
        <v>5.25</v>
      </c>
      <c r="C1373" s="6">
        <f>TITRES_STAT!D1376</f>
        <v>3.3786</v>
      </c>
      <c r="D1373" s="6">
        <f>TITRES_STAT!E1376</f>
        <v>1</v>
      </c>
      <c r="E1373" s="2">
        <f t="shared" si="84"/>
        <v>-56721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5.25</v>
      </c>
      <c r="C1374" s="6">
        <f>TITRES_STAT!D1377</f>
        <v>3.3786</v>
      </c>
      <c r="D1374" s="6">
        <f>TITRES_STAT!E1377</f>
        <v>0</v>
      </c>
      <c r="E1374" s="2">
        <f t="shared" si="84"/>
        <v>-56721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5.25</v>
      </c>
      <c r="C1375" s="6">
        <f>TITRES_STAT!D1378</f>
        <v>3.3786</v>
      </c>
      <c r="D1375" s="6">
        <f>TITRES_STAT!E1378</f>
        <v>0</v>
      </c>
      <c r="E1375" s="2">
        <f t="shared" si="84"/>
        <v>-56721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5.25</v>
      </c>
      <c r="C1376" s="6">
        <f>TITRES_STAT!D1379</f>
        <v>3.3786</v>
      </c>
      <c r="D1376" s="6">
        <f>TITRES_STAT!E1379</f>
        <v>0</v>
      </c>
      <c r="E1376" s="2">
        <f t="shared" si="84"/>
        <v>-56721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44015</v>
      </c>
      <c r="B1377" s="6">
        <f>TITRES_STAT!C1380</f>
        <v>5.25</v>
      </c>
      <c r="C1377" s="6">
        <f>TITRES_STAT!D1380</f>
        <v>3.3786</v>
      </c>
      <c r="D1377" s="6">
        <f>TITRES_STAT!E1380</f>
        <v>0</v>
      </c>
      <c r="E1377" s="2">
        <f t="shared" si="84"/>
        <v>-56721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44018</v>
      </c>
      <c r="B1378" s="6">
        <f>TITRES_STAT!C1381</f>
        <v>5.25</v>
      </c>
      <c r="C1378" s="6">
        <f>TITRES_STAT!D1381</f>
        <v>3.3786</v>
      </c>
      <c r="D1378" s="6">
        <f>TITRES_STAT!E1381</f>
        <v>0</v>
      </c>
      <c r="E1378" s="2">
        <f t="shared" si="84"/>
        <v>-56721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44019</v>
      </c>
      <c r="B1379" s="6">
        <f>TITRES_STAT!C1382</f>
        <v>5.25</v>
      </c>
      <c r="C1379" s="6">
        <f>TITRES_STAT!D1382</f>
        <v>3.3786</v>
      </c>
      <c r="D1379" s="6">
        <f>TITRES_STAT!E1382</f>
        <v>0</v>
      </c>
      <c r="E1379" s="2">
        <f t="shared" si="84"/>
        <v>-56721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44020</v>
      </c>
      <c r="B1380" s="6">
        <f>TITRES_STAT!C1383</f>
        <v>5.25</v>
      </c>
      <c r="C1380" s="6">
        <f>TITRES_STAT!D1383</f>
        <v>3.3786</v>
      </c>
      <c r="D1380" s="6">
        <f>TITRES_STAT!E1383</f>
        <v>0</v>
      </c>
      <c r="E1380" s="2">
        <f t="shared" si="84"/>
        <v>-56721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44021</v>
      </c>
      <c r="B1381" s="6">
        <f>TITRES_STAT!C1384</f>
        <v>5.4</v>
      </c>
      <c r="C1381" s="6">
        <f>TITRES_STAT!D1384</f>
        <v>3.4750999999999999</v>
      </c>
      <c r="D1381" s="6">
        <f>TITRES_STAT!E1384</f>
        <v>238</v>
      </c>
      <c r="E1381" s="2">
        <f t="shared" si="84"/>
        <v>-56483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5.56</v>
      </c>
      <c r="C1382" s="6">
        <f>TITRES_STAT!D1385</f>
        <v>3.5781000000000001</v>
      </c>
      <c r="D1382" s="6">
        <f>TITRES_STAT!E1385</f>
        <v>1</v>
      </c>
      <c r="E1382" s="2">
        <f t="shared" si="84"/>
        <v>-56482</v>
      </c>
      <c r="F1382" s="6" t="str">
        <f t="shared" si="87"/>
        <v>BULLISH</v>
      </c>
      <c r="G1382" s="6" t="str">
        <f t="shared" si="86"/>
        <v>NEUTRAL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5.55</v>
      </c>
      <c r="C1383" s="6">
        <f>TITRES_STAT!D1386</f>
        <v>3.5716999999999999</v>
      </c>
      <c r="D1383" s="6">
        <f>TITRES_STAT!E1386</f>
        <v>200</v>
      </c>
      <c r="E1383" s="2">
        <f t="shared" si="84"/>
        <v>-56682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5.55</v>
      </c>
      <c r="C1384" s="6">
        <f>TITRES_STAT!D1387</f>
        <v>3.5716999999999999</v>
      </c>
      <c r="D1384" s="6">
        <f>TITRES_STAT!E1387</f>
        <v>390</v>
      </c>
      <c r="E1384" s="2">
        <f t="shared" si="84"/>
        <v>-56682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5.88</v>
      </c>
      <c r="C1385" s="6">
        <f>TITRES_STAT!D1388</f>
        <v>3.7841</v>
      </c>
      <c r="D1385" s="6">
        <f>TITRES_STAT!E1388</f>
        <v>2</v>
      </c>
      <c r="E1385" s="2">
        <f t="shared" si="84"/>
        <v>-56680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CONFIRMED BULLISH</v>
      </c>
    </row>
    <row r="1386" spans="1:8" ht="13.5" x14ac:dyDescent="0.25">
      <c r="A1386" s="3">
        <f>TITRES_STAT!B1389</f>
        <v>44028</v>
      </c>
      <c r="B1386" s="6">
        <f>TITRES_STAT!C1389</f>
        <v>6</v>
      </c>
      <c r="C1386" s="6">
        <f>TITRES_STAT!D1389</f>
        <v>3.8613</v>
      </c>
      <c r="D1386" s="6">
        <f>TITRES_STAT!E1389</f>
        <v>16</v>
      </c>
      <c r="E1386" s="2">
        <f t="shared" si="84"/>
        <v>-56664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BEARISH DIVERGENCE</v>
      </c>
    </row>
    <row r="1387" spans="1:8" ht="13.5" x14ac:dyDescent="0.25">
      <c r="A1387" s="3">
        <f>TITRES_STAT!B1390</f>
        <v>44029</v>
      </c>
      <c r="B1387" s="6">
        <f>TITRES_STAT!C1390</f>
        <v>6</v>
      </c>
      <c r="C1387" s="6">
        <f>TITRES_STAT!D1390</f>
        <v>3.8613</v>
      </c>
      <c r="D1387" s="6">
        <f>TITRES_STAT!E1390</f>
        <v>0</v>
      </c>
      <c r="E1387" s="2">
        <f t="shared" si="84"/>
        <v>-56664</v>
      </c>
      <c r="F1387" s="6" t="str">
        <f t="shared" si="87"/>
        <v>BEARISH</v>
      </c>
      <c r="G1387" s="6" t="str">
        <f t="shared" si="86"/>
        <v>NEUTRAL</v>
      </c>
      <c r="H1387" s="6" t="str">
        <f t="shared" si="85"/>
        <v>BEARISH DIVERGENCE</v>
      </c>
    </row>
    <row r="1388" spans="1:8" ht="13.5" x14ac:dyDescent="0.25">
      <c r="A1388" s="3">
        <f>TITRES_STAT!B1391</f>
        <v>44032</v>
      </c>
      <c r="B1388" s="6">
        <f>TITRES_STAT!C1391</f>
        <v>6</v>
      </c>
      <c r="C1388" s="6">
        <f>TITRES_STAT!D1391</f>
        <v>3.8613</v>
      </c>
      <c r="D1388" s="6">
        <f>TITRES_STAT!E1391</f>
        <v>0</v>
      </c>
      <c r="E1388" s="2">
        <f t="shared" si="84"/>
        <v>-56664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6</v>
      </c>
      <c r="C1389" s="6">
        <f>TITRES_STAT!D1392</f>
        <v>3.8613</v>
      </c>
      <c r="D1389" s="6">
        <f>TITRES_STAT!E1392</f>
        <v>0</v>
      </c>
      <c r="E1389" s="2">
        <f t="shared" si="84"/>
        <v>-56664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6</v>
      </c>
      <c r="C1390" s="6">
        <f>TITRES_STAT!D1393</f>
        <v>3.8613</v>
      </c>
      <c r="D1390" s="6">
        <f>TITRES_STAT!E1393</f>
        <v>0</v>
      </c>
      <c r="E1390" s="2">
        <f t="shared" si="84"/>
        <v>-56664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5.9</v>
      </c>
      <c r="C1391" s="6">
        <f>TITRES_STAT!D1394</f>
        <v>3.7968999999999999</v>
      </c>
      <c r="D1391" s="6">
        <f>TITRES_STAT!E1394</f>
        <v>460</v>
      </c>
      <c r="E1391" s="2">
        <f t="shared" si="84"/>
        <v>-57124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5.9</v>
      </c>
      <c r="C1392" s="6">
        <f>TITRES_STAT!D1395</f>
        <v>3.7968999999999999</v>
      </c>
      <c r="D1392" s="6">
        <f>TITRES_STAT!E1395</f>
        <v>0</v>
      </c>
      <c r="E1392" s="2">
        <f t="shared" si="84"/>
        <v>-57124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CONFIRMED BEARISH</v>
      </c>
    </row>
    <row r="1393" spans="1:8" ht="13.5" x14ac:dyDescent="0.25">
      <c r="A1393" s="3">
        <f>TITRES_STAT!B1396</f>
        <v>44039</v>
      </c>
      <c r="B1393" s="6">
        <f>TITRES_STAT!C1396</f>
        <v>6</v>
      </c>
      <c r="C1393" s="6">
        <f>TITRES_STAT!D1396</f>
        <v>3.8613</v>
      </c>
      <c r="D1393" s="6">
        <f>TITRES_STAT!E1396</f>
        <v>1</v>
      </c>
      <c r="E1393" s="2">
        <f t="shared" si="84"/>
        <v>-57123</v>
      </c>
      <c r="F1393" s="6" t="str">
        <f t="shared" si="87"/>
        <v>BEARISH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6</v>
      </c>
      <c r="C1394" s="6">
        <f>TITRES_STAT!D1397</f>
        <v>3.8613</v>
      </c>
      <c r="D1394" s="6">
        <f>TITRES_STAT!E1397</f>
        <v>0</v>
      </c>
      <c r="E1394" s="2">
        <f t="shared" si="84"/>
        <v>-57123</v>
      </c>
      <c r="F1394" s="6" t="str">
        <f t="shared" si="87"/>
        <v>BEARISH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5.98</v>
      </c>
      <c r="C1395" s="6">
        <f>TITRES_STAT!D1398</f>
        <v>3.8483999999999998</v>
      </c>
      <c r="D1395" s="6">
        <f>TITRES_STAT!E1398</f>
        <v>30</v>
      </c>
      <c r="E1395" s="2">
        <f t="shared" si="84"/>
        <v>-57153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5.98</v>
      </c>
      <c r="C1396" s="6">
        <f>TITRES_STAT!D1399</f>
        <v>3.8483999999999998</v>
      </c>
      <c r="D1396" s="6">
        <f>TITRES_STAT!E1399</f>
        <v>2636</v>
      </c>
      <c r="E1396" s="2">
        <f t="shared" si="84"/>
        <v>-57153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BEARISH DIVERGENCE</v>
      </c>
    </row>
    <row r="1397" spans="1:8" ht="13.5" x14ac:dyDescent="0.25">
      <c r="A1397" s="3">
        <f>TITRES_STAT!B1400</f>
        <v>44046</v>
      </c>
      <c r="B1397" s="6">
        <f>TITRES_STAT!C1400</f>
        <v>6</v>
      </c>
      <c r="C1397" s="6">
        <f>TITRES_STAT!D1400</f>
        <v>3.8613</v>
      </c>
      <c r="D1397" s="6">
        <f>TITRES_STAT!E1400</f>
        <v>1500</v>
      </c>
      <c r="E1397" s="2">
        <f t="shared" si="84"/>
        <v>-55653</v>
      </c>
      <c r="F1397" s="6" t="str">
        <f t="shared" si="87"/>
        <v>BULLISH</v>
      </c>
      <c r="G1397" s="6" t="str">
        <f t="shared" si="86"/>
        <v>WEAK</v>
      </c>
      <c r="H1397" s="6" t="str">
        <f t="shared" si="85"/>
        <v>CONFIRMED BULLISH</v>
      </c>
    </row>
    <row r="1398" spans="1:8" ht="13.5" x14ac:dyDescent="0.25">
      <c r="A1398" s="3">
        <f>TITRES_STAT!B1401</f>
        <v>44047</v>
      </c>
      <c r="B1398" s="6">
        <f>TITRES_STAT!C1401</f>
        <v>6.15</v>
      </c>
      <c r="C1398" s="6">
        <f>TITRES_STAT!D1401</f>
        <v>3.9578000000000002</v>
      </c>
      <c r="D1398" s="6">
        <f>TITRES_STAT!E1401</f>
        <v>542</v>
      </c>
      <c r="E1398" s="2">
        <f t="shared" si="84"/>
        <v>-55111</v>
      </c>
      <c r="F1398" s="6" t="str">
        <f t="shared" si="87"/>
        <v>BULLISH</v>
      </c>
      <c r="G1398" s="6" t="str">
        <f t="shared" si="86"/>
        <v>WEAK</v>
      </c>
      <c r="H1398" s="6" t="str">
        <f t="shared" si="85"/>
        <v>CONFIRMED BULLISH</v>
      </c>
    </row>
    <row r="1399" spans="1:8" ht="13.5" x14ac:dyDescent="0.25">
      <c r="A1399" s="3">
        <f>TITRES_STAT!B1402</f>
        <v>44048</v>
      </c>
      <c r="B1399" s="6">
        <f>TITRES_STAT!C1402</f>
        <v>6.15</v>
      </c>
      <c r="C1399" s="6">
        <f>TITRES_STAT!D1402</f>
        <v>3.9578000000000002</v>
      </c>
      <c r="D1399" s="6">
        <f>TITRES_STAT!E1402</f>
        <v>457</v>
      </c>
      <c r="E1399" s="2">
        <f t="shared" si="84"/>
        <v>-55111</v>
      </c>
      <c r="F1399" s="6" t="str">
        <f t="shared" si="87"/>
        <v>BULLISH</v>
      </c>
      <c r="G1399" s="6" t="str">
        <f t="shared" si="86"/>
        <v>WEAK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6.3</v>
      </c>
      <c r="C1400" s="6">
        <f>TITRES_STAT!D1403</f>
        <v>4.0542999999999996</v>
      </c>
      <c r="D1400" s="6">
        <f>TITRES_STAT!E1403</f>
        <v>1211</v>
      </c>
      <c r="E1400" s="2">
        <f t="shared" si="84"/>
        <v>-53900</v>
      </c>
      <c r="F1400" s="6" t="str">
        <f t="shared" si="87"/>
        <v>BULLISH</v>
      </c>
      <c r="G1400" s="6" t="str">
        <f t="shared" si="86"/>
        <v>WEAK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6.26</v>
      </c>
      <c r="C1401" s="6">
        <f>TITRES_STAT!D1404</f>
        <v>4.0286</v>
      </c>
      <c r="D1401" s="6">
        <f>TITRES_STAT!E1404</f>
        <v>721</v>
      </c>
      <c r="E1401" s="2">
        <f t="shared" si="84"/>
        <v>-54621</v>
      </c>
      <c r="F1401" s="6" t="str">
        <f t="shared" si="87"/>
        <v>BULLISH</v>
      </c>
      <c r="G1401" s="6" t="str">
        <f t="shared" si="86"/>
        <v>WEAK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5.89</v>
      </c>
      <c r="C1402" s="6">
        <f>TITRES_STAT!D1405</f>
        <v>4.1173999999999999</v>
      </c>
      <c r="D1402" s="6">
        <f>TITRES_STAT!E1405</f>
        <v>25</v>
      </c>
      <c r="E1402" s="2">
        <f t="shared" si="84"/>
        <v>-54646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BULLISH DIVERGENCE</v>
      </c>
    </row>
    <row r="1403" spans="1:8" ht="13.5" x14ac:dyDescent="0.25">
      <c r="A1403" s="3">
        <f>TITRES_STAT!B1406</f>
        <v>44054</v>
      </c>
      <c r="B1403" s="6">
        <f>TITRES_STAT!C1406</f>
        <v>5.72</v>
      </c>
      <c r="C1403" s="6">
        <f>TITRES_STAT!D1406</f>
        <v>3.9986000000000002</v>
      </c>
      <c r="D1403" s="6">
        <f>TITRES_STAT!E1406</f>
        <v>103</v>
      </c>
      <c r="E1403" s="2">
        <f t="shared" si="84"/>
        <v>-54749</v>
      </c>
      <c r="F1403" s="6" t="str">
        <f t="shared" si="87"/>
        <v>BULLISH</v>
      </c>
      <c r="G1403" s="6" t="str">
        <f t="shared" si="86"/>
        <v>NEUTRAL</v>
      </c>
      <c r="H1403" s="6" t="str">
        <f t="shared" si="85"/>
        <v>BULLISH DIVERGENCE</v>
      </c>
    </row>
    <row r="1404" spans="1:8" ht="13.5" x14ac:dyDescent="0.25">
      <c r="A1404" s="3">
        <f>TITRES_STAT!B1407</f>
        <v>44055</v>
      </c>
      <c r="B1404" s="6">
        <f>TITRES_STAT!C1407</f>
        <v>5.72</v>
      </c>
      <c r="C1404" s="6">
        <f>TITRES_STAT!D1407</f>
        <v>3.9986000000000002</v>
      </c>
      <c r="D1404" s="6">
        <f>TITRES_STAT!E1407</f>
        <v>2</v>
      </c>
      <c r="E1404" s="2">
        <f t="shared" si="84"/>
        <v>-54749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BULLISH DIVERGENCE</v>
      </c>
    </row>
    <row r="1405" spans="1:8" ht="13.5" x14ac:dyDescent="0.25">
      <c r="A1405" s="3">
        <f>TITRES_STAT!B1408</f>
        <v>44057</v>
      </c>
      <c r="B1405" s="6">
        <f>TITRES_STAT!C1408</f>
        <v>5.65</v>
      </c>
      <c r="C1405" s="6">
        <f>TITRES_STAT!D1408</f>
        <v>3.9496000000000002</v>
      </c>
      <c r="D1405" s="6">
        <f>TITRES_STAT!E1408</f>
        <v>250</v>
      </c>
      <c r="E1405" s="2">
        <f t="shared" si="84"/>
        <v>-54999</v>
      </c>
      <c r="F1405" s="6" t="str">
        <f t="shared" si="87"/>
        <v>BEARISH</v>
      </c>
      <c r="G1405" s="6" t="str">
        <f t="shared" si="86"/>
        <v>STRONG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5.65</v>
      </c>
      <c r="C1406" s="6">
        <f>TITRES_STAT!D1409</f>
        <v>3.9496000000000002</v>
      </c>
      <c r="D1406" s="6">
        <f>TITRES_STAT!E1409</f>
        <v>0</v>
      </c>
      <c r="E1406" s="2">
        <f t="shared" si="84"/>
        <v>-54999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5.65</v>
      </c>
      <c r="C1407" s="6">
        <f>TITRES_STAT!D1410</f>
        <v>3.9496000000000002</v>
      </c>
      <c r="D1407" s="6">
        <f>TITRES_STAT!E1410</f>
        <v>0</v>
      </c>
      <c r="E1407" s="2">
        <f t="shared" si="84"/>
        <v>-54999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5.65</v>
      </c>
      <c r="C1408" s="6">
        <f>TITRES_STAT!D1411</f>
        <v>3.9496000000000002</v>
      </c>
      <c r="D1408" s="6">
        <f>TITRES_STAT!E1411</f>
        <v>0</v>
      </c>
      <c r="E1408" s="2">
        <f t="shared" si="84"/>
        <v>-54999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5.65</v>
      </c>
      <c r="C1409" s="6">
        <f>TITRES_STAT!D1412</f>
        <v>3.9496000000000002</v>
      </c>
      <c r="D1409" s="6">
        <f>TITRES_STAT!E1412</f>
        <v>0</v>
      </c>
      <c r="E1409" s="2">
        <f t="shared" si="84"/>
        <v>-54999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5.65</v>
      </c>
      <c r="C1410" s="6">
        <f>TITRES_STAT!D1413</f>
        <v>3.9496000000000002</v>
      </c>
      <c r="D1410" s="6">
        <f>TITRES_STAT!E1413</f>
        <v>0</v>
      </c>
      <c r="E1410" s="2">
        <f t="shared" si="84"/>
        <v>-54999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5.65</v>
      </c>
      <c r="C1411" s="6">
        <f>TITRES_STAT!D1414</f>
        <v>3.9496000000000002</v>
      </c>
      <c r="D1411" s="6">
        <f>TITRES_STAT!E1414</f>
        <v>0</v>
      </c>
      <c r="E1411" s="2">
        <f t="shared" si="84"/>
        <v>-54999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5.65</v>
      </c>
      <c r="C1412" s="6">
        <f>TITRES_STAT!D1415</f>
        <v>3.9496000000000002</v>
      </c>
      <c r="D1412" s="6">
        <f>TITRES_STAT!E1415</f>
        <v>0</v>
      </c>
      <c r="E1412" s="2">
        <f t="shared" ref="E1412:E1475" si="88">IF(B1412&gt;B1411, E1411+D1412, IF(B1412&lt;B1411, E1411-D1412, E1411))</f>
        <v>-54999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5.6</v>
      </c>
      <c r="C1413" s="6">
        <f>TITRES_STAT!D1416</f>
        <v>3.9146999999999998</v>
      </c>
      <c r="D1413" s="6">
        <f>TITRES_STAT!E1416</f>
        <v>30</v>
      </c>
      <c r="E1413" s="2">
        <f t="shared" si="88"/>
        <v>-55029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5.44</v>
      </c>
      <c r="C1414" s="6">
        <f>TITRES_STAT!D1417</f>
        <v>3.8028</v>
      </c>
      <c r="D1414" s="6">
        <f>TITRES_STAT!E1417</f>
        <v>5</v>
      </c>
      <c r="E1414" s="2">
        <f t="shared" si="88"/>
        <v>-55034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5.44</v>
      </c>
      <c r="C1415" s="6">
        <f>TITRES_STAT!D1418</f>
        <v>3.8028</v>
      </c>
      <c r="D1415" s="6">
        <f>TITRES_STAT!E1418</f>
        <v>0</v>
      </c>
      <c r="E1415" s="2">
        <f t="shared" si="88"/>
        <v>-55034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5.23</v>
      </c>
      <c r="C1416" s="6">
        <f>TITRES_STAT!D1419</f>
        <v>3.6560000000000001</v>
      </c>
      <c r="D1416" s="6">
        <f>TITRES_STAT!E1419</f>
        <v>35</v>
      </c>
      <c r="E1416" s="2">
        <f t="shared" si="88"/>
        <v>-55069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4.93</v>
      </c>
      <c r="C1417" s="6">
        <f>TITRES_STAT!D1420</f>
        <v>3.4462999999999999</v>
      </c>
      <c r="D1417" s="6">
        <f>TITRES_STAT!E1420</f>
        <v>25</v>
      </c>
      <c r="E1417" s="2">
        <f t="shared" si="88"/>
        <v>-55094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4.8</v>
      </c>
      <c r="C1418" s="6">
        <f>TITRES_STAT!D1421</f>
        <v>3.3553999999999999</v>
      </c>
      <c r="D1418" s="6">
        <f>TITRES_STAT!E1421</f>
        <v>440</v>
      </c>
      <c r="E1418" s="2">
        <f t="shared" si="88"/>
        <v>-55534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4.8</v>
      </c>
      <c r="C1419" s="6">
        <f>TITRES_STAT!D1422</f>
        <v>3.3553999999999999</v>
      </c>
      <c r="D1419" s="6">
        <f>TITRES_STAT!E1422</f>
        <v>41</v>
      </c>
      <c r="E1419" s="2">
        <f t="shared" si="88"/>
        <v>-55534</v>
      </c>
      <c r="F1419" s="6" t="str">
        <f t="shared" si="91"/>
        <v>BEARISH</v>
      </c>
      <c r="G1419" s="6" t="str">
        <f t="shared" si="90"/>
        <v>NEUTRAL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4.79</v>
      </c>
      <c r="C1420" s="6">
        <f>TITRES_STAT!D1423</f>
        <v>3.3485</v>
      </c>
      <c r="D1420" s="6">
        <f>TITRES_STAT!E1423</f>
        <v>35</v>
      </c>
      <c r="E1420" s="2">
        <f t="shared" si="88"/>
        <v>-55569</v>
      </c>
      <c r="F1420" s="6" t="str">
        <f t="shared" si="91"/>
        <v>BEARISH</v>
      </c>
      <c r="G1420" s="6" t="str">
        <f t="shared" si="90"/>
        <v>NEUTRAL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4.78</v>
      </c>
      <c r="C1421" s="6">
        <f>TITRES_STAT!D1424</f>
        <v>3.3414999999999999</v>
      </c>
      <c r="D1421" s="6">
        <f>TITRES_STAT!E1424</f>
        <v>835</v>
      </c>
      <c r="E1421" s="2">
        <f t="shared" si="88"/>
        <v>-56404</v>
      </c>
      <c r="F1421" s="6" t="str">
        <f t="shared" si="91"/>
        <v>BEARISH</v>
      </c>
      <c r="G1421" s="6" t="str">
        <f t="shared" si="90"/>
        <v>STRONG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4.67</v>
      </c>
      <c r="C1422" s="6">
        <f>TITRES_STAT!D1425</f>
        <v>3.2646000000000002</v>
      </c>
      <c r="D1422" s="6">
        <f>TITRES_STAT!E1425</f>
        <v>11506</v>
      </c>
      <c r="E1422" s="2">
        <f t="shared" si="88"/>
        <v>-67910</v>
      </c>
      <c r="F1422" s="6" t="str">
        <f t="shared" si="91"/>
        <v>BEARISH</v>
      </c>
      <c r="G1422" s="6" t="str">
        <f t="shared" si="90"/>
        <v>STRONG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4.67</v>
      </c>
      <c r="C1423" s="6">
        <f>TITRES_STAT!D1426</f>
        <v>3.2646000000000002</v>
      </c>
      <c r="D1423" s="6">
        <f>TITRES_STAT!E1426</f>
        <v>661</v>
      </c>
      <c r="E1423" s="2">
        <f t="shared" si="88"/>
        <v>-67910</v>
      </c>
      <c r="F1423" s="6" t="str">
        <f t="shared" si="91"/>
        <v>BEARISH</v>
      </c>
      <c r="G1423" s="6" t="str">
        <f t="shared" si="90"/>
        <v>STRONG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4.54</v>
      </c>
      <c r="C1424" s="6">
        <f>TITRES_STAT!D1427</f>
        <v>3.1737000000000002</v>
      </c>
      <c r="D1424" s="6">
        <f>TITRES_STAT!E1427</f>
        <v>51</v>
      </c>
      <c r="E1424" s="2">
        <f t="shared" si="88"/>
        <v>-67961</v>
      </c>
      <c r="F1424" s="6" t="str">
        <f t="shared" si="91"/>
        <v>BEARISH</v>
      </c>
      <c r="G1424" s="6" t="str">
        <f t="shared" si="90"/>
        <v>STRONG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4.67</v>
      </c>
      <c r="C1425" s="6">
        <f>TITRES_STAT!D1428</f>
        <v>3.2646000000000002</v>
      </c>
      <c r="D1425" s="6">
        <f>TITRES_STAT!E1428</f>
        <v>0</v>
      </c>
      <c r="E1425" s="2">
        <f t="shared" si="88"/>
        <v>-67961</v>
      </c>
      <c r="F1425" s="6" t="str">
        <f t="shared" si="91"/>
        <v>BEARISH</v>
      </c>
      <c r="G1425" s="6" t="str">
        <f t="shared" si="90"/>
        <v>STRONG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4.88</v>
      </c>
      <c r="C1426" s="6">
        <f>TITRES_STAT!D1429</f>
        <v>3.4114</v>
      </c>
      <c r="D1426" s="6">
        <f>TITRES_STAT!E1429</f>
        <v>0</v>
      </c>
      <c r="E1426" s="2">
        <f t="shared" si="88"/>
        <v>-67961</v>
      </c>
      <c r="F1426" s="6" t="str">
        <f t="shared" si="91"/>
        <v>BEARISH</v>
      </c>
      <c r="G1426" s="6" t="str">
        <f t="shared" si="90"/>
        <v>STRONG</v>
      </c>
      <c r="H1426" s="6" t="str">
        <f t="shared" si="89"/>
        <v>BEARISH DIVERGENCE</v>
      </c>
    </row>
    <row r="1427" spans="1:8" ht="13.5" x14ac:dyDescent="0.25">
      <c r="A1427" s="3">
        <f>TITRES_STAT!B1430</f>
        <v>44090</v>
      </c>
      <c r="B1427" s="6">
        <f>TITRES_STAT!C1430</f>
        <v>5.0199999999999996</v>
      </c>
      <c r="C1427" s="6">
        <f>TITRES_STAT!D1430</f>
        <v>3.5091999999999999</v>
      </c>
      <c r="D1427" s="6">
        <f>TITRES_STAT!E1430</f>
        <v>100</v>
      </c>
      <c r="E1427" s="2">
        <f t="shared" si="88"/>
        <v>-67861</v>
      </c>
      <c r="F1427" s="6" t="str">
        <f t="shared" si="91"/>
        <v>BULLISH</v>
      </c>
      <c r="G1427" s="6" t="str">
        <f t="shared" si="90"/>
        <v>NEUTRAL</v>
      </c>
      <c r="H1427" s="6" t="str">
        <f t="shared" si="89"/>
        <v>CONFIRMED BULLISH</v>
      </c>
    </row>
    <row r="1428" spans="1:8" ht="13.5" x14ac:dyDescent="0.25">
      <c r="A1428" s="3">
        <f>TITRES_STAT!B1431</f>
        <v>44091</v>
      </c>
      <c r="B1428" s="6">
        <f>TITRES_STAT!C1431</f>
        <v>5.0199999999999996</v>
      </c>
      <c r="C1428" s="6">
        <f>TITRES_STAT!D1431</f>
        <v>3.5091999999999999</v>
      </c>
      <c r="D1428" s="6">
        <f>TITRES_STAT!E1431</f>
        <v>20</v>
      </c>
      <c r="E1428" s="2">
        <f t="shared" si="88"/>
        <v>-67861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CONFIRMED BULLISH</v>
      </c>
    </row>
    <row r="1429" spans="1:8" ht="13.5" x14ac:dyDescent="0.25">
      <c r="A1429" s="3">
        <f>TITRES_STAT!B1432</f>
        <v>44092</v>
      </c>
      <c r="B1429" s="6">
        <f>TITRES_STAT!C1432</f>
        <v>4.8499999999999996</v>
      </c>
      <c r="C1429" s="6">
        <f>TITRES_STAT!D1432</f>
        <v>3.3904000000000001</v>
      </c>
      <c r="D1429" s="6">
        <f>TITRES_STAT!E1432</f>
        <v>171</v>
      </c>
      <c r="E1429" s="2">
        <f t="shared" si="88"/>
        <v>-68032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BEARISH DIVERGENCE</v>
      </c>
    </row>
    <row r="1430" spans="1:8" ht="13.5" x14ac:dyDescent="0.25">
      <c r="A1430" s="3">
        <f>TITRES_STAT!B1433</f>
        <v>44095</v>
      </c>
      <c r="B1430" s="6">
        <f>TITRES_STAT!C1433</f>
        <v>4.57</v>
      </c>
      <c r="C1430" s="6">
        <f>TITRES_STAT!D1433</f>
        <v>3.1947000000000001</v>
      </c>
      <c r="D1430" s="6">
        <f>TITRES_STAT!E1433</f>
        <v>2</v>
      </c>
      <c r="E1430" s="2">
        <f t="shared" si="88"/>
        <v>-68034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4.58</v>
      </c>
      <c r="C1431" s="6">
        <f>TITRES_STAT!D1434</f>
        <v>3.2017000000000002</v>
      </c>
      <c r="D1431" s="6">
        <f>TITRES_STAT!E1434</f>
        <v>2000</v>
      </c>
      <c r="E1431" s="2">
        <f t="shared" si="88"/>
        <v>-66034</v>
      </c>
      <c r="F1431" s="6" t="str">
        <f t="shared" si="91"/>
        <v>BULLISH</v>
      </c>
      <c r="G1431" s="6" t="str">
        <f t="shared" si="90"/>
        <v>WEAK</v>
      </c>
      <c r="H1431" s="6" t="str">
        <f t="shared" si="89"/>
        <v>BULLISH DIVERGENCE</v>
      </c>
    </row>
    <row r="1432" spans="1:8" ht="13.5" x14ac:dyDescent="0.25">
      <c r="A1432" s="3">
        <f>TITRES_STAT!B1435</f>
        <v>44097</v>
      </c>
      <c r="B1432" s="6">
        <f>TITRES_STAT!C1435</f>
        <v>4.46</v>
      </c>
      <c r="C1432" s="6">
        <f>TITRES_STAT!D1435</f>
        <v>3.1177999999999999</v>
      </c>
      <c r="D1432" s="6">
        <f>TITRES_STAT!E1435</f>
        <v>2208</v>
      </c>
      <c r="E1432" s="2">
        <f t="shared" si="88"/>
        <v>-68242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CONFIRMED BEARISH</v>
      </c>
    </row>
    <row r="1433" spans="1:8" ht="13.5" x14ac:dyDescent="0.25">
      <c r="A1433" s="3">
        <f>TITRES_STAT!B1436</f>
        <v>44098</v>
      </c>
      <c r="B1433" s="6">
        <f>TITRES_STAT!C1436</f>
        <v>4.46</v>
      </c>
      <c r="C1433" s="6">
        <f>TITRES_STAT!D1436</f>
        <v>3.1177999999999999</v>
      </c>
      <c r="D1433" s="6">
        <f>TITRES_STAT!E1436</f>
        <v>0</v>
      </c>
      <c r="E1433" s="2">
        <f t="shared" si="88"/>
        <v>-68242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4.33</v>
      </c>
      <c r="C1434" s="6">
        <f>TITRES_STAT!D1437</f>
        <v>3.0268999999999999</v>
      </c>
      <c r="D1434" s="6">
        <f>TITRES_STAT!E1437</f>
        <v>18</v>
      </c>
      <c r="E1434" s="2">
        <f t="shared" si="88"/>
        <v>-68260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4.33</v>
      </c>
      <c r="C1435" s="6">
        <f>TITRES_STAT!D1438</f>
        <v>3.0268999999999999</v>
      </c>
      <c r="D1435" s="6">
        <f>TITRES_STAT!E1438</f>
        <v>0</v>
      </c>
      <c r="E1435" s="2">
        <f t="shared" si="88"/>
        <v>-68260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4.33</v>
      </c>
      <c r="C1436" s="6">
        <f>TITRES_STAT!D1439</f>
        <v>3.0268999999999999</v>
      </c>
      <c r="D1436" s="6">
        <f>TITRES_STAT!E1439</f>
        <v>0</v>
      </c>
      <c r="E1436" s="2">
        <f t="shared" si="88"/>
        <v>-68260</v>
      </c>
      <c r="F1436" s="6" t="str">
        <f t="shared" si="91"/>
        <v>BEARISH</v>
      </c>
      <c r="G1436" s="6" t="str">
        <f t="shared" si="90"/>
        <v>STRONG</v>
      </c>
      <c r="H1436" s="6" t="str">
        <f t="shared" si="89"/>
        <v>CONFIRMED BEARISH</v>
      </c>
    </row>
    <row r="1437" spans="1:8" ht="13.5" x14ac:dyDescent="0.25">
      <c r="A1437" s="3">
        <f>TITRES_STAT!B1440</f>
        <v>44104</v>
      </c>
      <c r="B1437" s="6">
        <f>TITRES_STAT!C1440</f>
        <v>4.5199999999999996</v>
      </c>
      <c r="C1437" s="6">
        <f>TITRES_STAT!D1440</f>
        <v>3.1597</v>
      </c>
      <c r="D1437" s="6">
        <f>TITRES_STAT!E1440</f>
        <v>0</v>
      </c>
      <c r="E1437" s="2">
        <f t="shared" si="88"/>
        <v>-68260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BEARISH DIVERGENCE</v>
      </c>
    </row>
    <row r="1438" spans="1:8" ht="13.5" x14ac:dyDescent="0.25">
      <c r="A1438" s="3">
        <f>TITRES_STAT!B1441</f>
        <v>44105</v>
      </c>
      <c r="B1438" s="6">
        <f>TITRES_STAT!C1441</f>
        <v>4.6500000000000004</v>
      </c>
      <c r="C1438" s="6">
        <f>TITRES_STAT!D1441</f>
        <v>3.2505999999999999</v>
      </c>
      <c r="D1438" s="6">
        <f>TITRES_STAT!E1441</f>
        <v>657</v>
      </c>
      <c r="E1438" s="2">
        <f t="shared" si="88"/>
        <v>-67603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4.66</v>
      </c>
      <c r="C1439" s="6">
        <f>TITRES_STAT!D1442</f>
        <v>3.2576000000000001</v>
      </c>
      <c r="D1439" s="6">
        <f>TITRES_STAT!E1442</f>
        <v>1383</v>
      </c>
      <c r="E1439" s="2">
        <f t="shared" si="88"/>
        <v>-66220</v>
      </c>
      <c r="F1439" s="6" t="str">
        <f t="shared" si="91"/>
        <v>BULLISH</v>
      </c>
      <c r="G1439" s="6" t="str">
        <f t="shared" si="90"/>
        <v>WEAK</v>
      </c>
      <c r="H1439" s="6" t="str">
        <f t="shared" si="89"/>
        <v>CONFIRMED BULLISH</v>
      </c>
    </row>
    <row r="1440" spans="1:8" ht="13.5" x14ac:dyDescent="0.25">
      <c r="A1440" s="3">
        <f>TITRES_STAT!B1443</f>
        <v>44109</v>
      </c>
      <c r="B1440" s="6">
        <f>TITRES_STAT!C1443</f>
        <v>4.9400000000000004</v>
      </c>
      <c r="C1440" s="6">
        <f>TITRES_STAT!D1443</f>
        <v>3.4533</v>
      </c>
      <c r="D1440" s="6">
        <f>TITRES_STAT!E1443</f>
        <v>1565</v>
      </c>
      <c r="E1440" s="2">
        <f t="shared" si="88"/>
        <v>-64655</v>
      </c>
      <c r="F1440" s="6" t="str">
        <f t="shared" si="91"/>
        <v>BULLISH</v>
      </c>
      <c r="G1440" s="6" t="str">
        <f t="shared" si="90"/>
        <v>WEAK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5.16</v>
      </c>
      <c r="C1441" s="6">
        <f>TITRES_STAT!D1444</f>
        <v>3.6071</v>
      </c>
      <c r="D1441" s="6">
        <f>TITRES_STAT!E1444</f>
        <v>0</v>
      </c>
      <c r="E1441" s="2">
        <f t="shared" si="88"/>
        <v>-64655</v>
      </c>
      <c r="F1441" s="6" t="str">
        <f t="shared" si="91"/>
        <v>BULLISH</v>
      </c>
      <c r="G1441" s="6" t="str">
        <f t="shared" si="90"/>
        <v>WEAK</v>
      </c>
      <c r="H1441" s="6" t="str">
        <f t="shared" si="89"/>
        <v>CONFIRMED BULLISH</v>
      </c>
    </row>
    <row r="1442" spans="1:8" ht="13.5" x14ac:dyDescent="0.25">
      <c r="A1442" s="3">
        <f>TITRES_STAT!B1445</f>
        <v>44111</v>
      </c>
      <c r="B1442" s="6">
        <f>TITRES_STAT!C1445</f>
        <v>5.39</v>
      </c>
      <c r="C1442" s="6">
        <f>TITRES_STAT!D1445</f>
        <v>3.7679</v>
      </c>
      <c r="D1442" s="6">
        <f>TITRES_STAT!E1445</f>
        <v>230</v>
      </c>
      <c r="E1442" s="2">
        <f t="shared" si="88"/>
        <v>-64425</v>
      </c>
      <c r="F1442" s="6" t="str">
        <f t="shared" si="91"/>
        <v>BULLISH</v>
      </c>
      <c r="G1442" s="6" t="str">
        <f t="shared" si="90"/>
        <v>WEAK</v>
      </c>
      <c r="H1442" s="6" t="str">
        <f t="shared" si="89"/>
        <v>CONFIRMED BULLISH</v>
      </c>
    </row>
    <row r="1443" spans="1:8" ht="13.5" x14ac:dyDescent="0.25">
      <c r="A1443" s="3">
        <f>TITRES_STAT!B1446</f>
        <v>44112</v>
      </c>
      <c r="B1443" s="6">
        <f>TITRES_STAT!C1446</f>
        <v>5.63</v>
      </c>
      <c r="C1443" s="6">
        <f>TITRES_STAT!D1446</f>
        <v>3.9357000000000002</v>
      </c>
      <c r="D1443" s="6">
        <f>TITRES_STAT!E1446</f>
        <v>0</v>
      </c>
      <c r="E1443" s="2">
        <f t="shared" si="88"/>
        <v>-64425</v>
      </c>
      <c r="F1443" s="6" t="str">
        <f t="shared" si="91"/>
        <v>BULLISH</v>
      </c>
      <c r="G1443" s="6" t="str">
        <f t="shared" si="90"/>
        <v>WEAK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5.88</v>
      </c>
      <c r="C1444" s="6">
        <f>TITRES_STAT!D1447</f>
        <v>4.1104000000000003</v>
      </c>
      <c r="D1444" s="6">
        <f>TITRES_STAT!E1447</f>
        <v>0</v>
      </c>
      <c r="E1444" s="2">
        <f t="shared" si="88"/>
        <v>-64425</v>
      </c>
      <c r="F1444" s="6" t="str">
        <f t="shared" si="91"/>
        <v>BULLISH</v>
      </c>
      <c r="G1444" s="6" t="str">
        <f t="shared" si="90"/>
        <v>WEAK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6.14</v>
      </c>
      <c r="C1445" s="6">
        <f>TITRES_STAT!D1448</f>
        <v>4.2922000000000002</v>
      </c>
      <c r="D1445" s="6">
        <f>TITRES_STAT!E1448</f>
        <v>0</v>
      </c>
      <c r="E1445" s="2">
        <f t="shared" si="88"/>
        <v>-64425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6.5</v>
      </c>
      <c r="C1446" s="6">
        <f>TITRES_STAT!D1449</f>
        <v>4.5438000000000001</v>
      </c>
      <c r="D1446" s="6">
        <f>TITRES_STAT!E1449</f>
        <v>2016</v>
      </c>
      <c r="E1446" s="2">
        <f t="shared" si="88"/>
        <v>-62409</v>
      </c>
      <c r="F1446" s="6" t="str">
        <f t="shared" si="91"/>
        <v>BULLISH</v>
      </c>
      <c r="G1446" s="6" t="str">
        <f t="shared" si="90"/>
        <v>WEAK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6.74</v>
      </c>
      <c r="C1447" s="6">
        <f>TITRES_STAT!D1450</f>
        <v>4.7115999999999998</v>
      </c>
      <c r="D1447" s="6">
        <f>TITRES_STAT!E1450</f>
        <v>1641</v>
      </c>
      <c r="E1447" s="2">
        <f t="shared" si="88"/>
        <v>-60768</v>
      </c>
      <c r="F1447" s="6" t="str">
        <f t="shared" si="91"/>
        <v>BULLISH</v>
      </c>
      <c r="G1447" s="6" t="str">
        <f t="shared" si="90"/>
        <v>WEAK</v>
      </c>
      <c r="H1447" s="6" t="str">
        <f t="shared" si="89"/>
        <v>CONFIRMED BULLISH</v>
      </c>
    </row>
    <row r="1448" spans="1:8" ht="13.5" x14ac:dyDescent="0.25">
      <c r="A1448" s="3">
        <f>TITRES_STAT!B1451</f>
        <v>44120</v>
      </c>
      <c r="B1448" s="6">
        <f>TITRES_STAT!C1451</f>
        <v>6.95</v>
      </c>
      <c r="C1448" s="6">
        <f>TITRES_STAT!D1451</f>
        <v>4.8583999999999996</v>
      </c>
      <c r="D1448" s="6">
        <f>TITRES_STAT!E1451</f>
        <v>5483</v>
      </c>
      <c r="E1448" s="2">
        <f t="shared" si="88"/>
        <v>-55285</v>
      </c>
      <c r="F1448" s="6" t="str">
        <f t="shared" si="91"/>
        <v>BULLISH</v>
      </c>
      <c r="G1448" s="6" t="str">
        <f t="shared" si="90"/>
        <v>WEAK</v>
      </c>
      <c r="H1448" s="6" t="str">
        <f t="shared" si="89"/>
        <v>CONFIRMED BULLISH</v>
      </c>
    </row>
    <row r="1449" spans="1:8" ht="13.5" x14ac:dyDescent="0.25">
      <c r="A1449" s="3">
        <f>TITRES_STAT!B1452</f>
        <v>44123</v>
      </c>
      <c r="B1449" s="6">
        <f>TITRES_STAT!C1452</f>
        <v>7.15</v>
      </c>
      <c r="C1449" s="6">
        <f>TITRES_STAT!D1452</f>
        <v>4.9981999999999998</v>
      </c>
      <c r="D1449" s="6">
        <f>TITRES_STAT!E1452</f>
        <v>10238</v>
      </c>
      <c r="E1449" s="2">
        <f t="shared" si="88"/>
        <v>-45047</v>
      </c>
      <c r="F1449" s="6" t="str">
        <f t="shared" si="91"/>
        <v>BULLISH</v>
      </c>
      <c r="G1449" s="6" t="str">
        <f t="shared" si="90"/>
        <v>WEAK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7.47</v>
      </c>
      <c r="C1450" s="6">
        <f>TITRES_STAT!D1453</f>
        <v>5.2218999999999998</v>
      </c>
      <c r="D1450" s="6">
        <f>TITRES_STAT!E1453</f>
        <v>6525</v>
      </c>
      <c r="E1450" s="2">
        <f t="shared" si="88"/>
        <v>-38522</v>
      </c>
      <c r="F1450" s="6" t="str">
        <f t="shared" si="91"/>
        <v>BULLISH</v>
      </c>
      <c r="G1450" s="6" t="str">
        <f t="shared" si="90"/>
        <v>WEAK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7.8</v>
      </c>
      <c r="C1451" s="6">
        <f>TITRES_STAT!D1454</f>
        <v>5.4526000000000003</v>
      </c>
      <c r="D1451" s="6">
        <f>TITRES_STAT!E1454</f>
        <v>7030</v>
      </c>
      <c r="E1451" s="2">
        <f t="shared" si="88"/>
        <v>-31492</v>
      </c>
      <c r="F1451" s="6" t="str">
        <f t="shared" si="91"/>
        <v>BULLISH</v>
      </c>
      <c r="G1451" s="6" t="str">
        <f t="shared" si="90"/>
        <v>WEAK</v>
      </c>
      <c r="H1451" s="6" t="str">
        <f t="shared" si="89"/>
        <v>CONFIRMED BULLISH</v>
      </c>
    </row>
    <row r="1452" spans="1:8" ht="13.5" x14ac:dyDescent="0.25">
      <c r="A1452" s="3">
        <f>TITRES_STAT!B1455</f>
        <v>44126</v>
      </c>
      <c r="B1452" s="6">
        <f>TITRES_STAT!C1455</f>
        <v>8.27</v>
      </c>
      <c r="C1452" s="6">
        <f>TITRES_STAT!D1455</f>
        <v>5.7811000000000003</v>
      </c>
      <c r="D1452" s="6">
        <f>TITRES_STAT!E1455</f>
        <v>2000</v>
      </c>
      <c r="E1452" s="2">
        <f t="shared" si="88"/>
        <v>-29492</v>
      </c>
      <c r="F1452" s="6" t="str">
        <f t="shared" si="91"/>
        <v>BULLISH</v>
      </c>
      <c r="G1452" s="6" t="str">
        <f t="shared" si="90"/>
        <v>WEAK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8.77</v>
      </c>
      <c r="C1453" s="6">
        <f>TITRES_STAT!D1456</f>
        <v>6.1307</v>
      </c>
      <c r="D1453" s="6">
        <f>TITRES_STAT!E1456</f>
        <v>2852</v>
      </c>
      <c r="E1453" s="2">
        <f t="shared" si="88"/>
        <v>-26640</v>
      </c>
      <c r="F1453" s="6" t="str">
        <f t="shared" si="91"/>
        <v>BULLISH</v>
      </c>
      <c r="G1453" s="6" t="str">
        <f t="shared" si="90"/>
        <v>WEAK</v>
      </c>
      <c r="H1453" s="6" t="str">
        <f t="shared" si="89"/>
        <v>CONFIRMED BULLISH</v>
      </c>
    </row>
    <row r="1454" spans="1:8" ht="13.5" x14ac:dyDescent="0.25">
      <c r="A1454" s="3">
        <f>TITRES_STAT!B1457</f>
        <v>44130</v>
      </c>
      <c r="B1454" s="6">
        <f>TITRES_STAT!C1457</f>
        <v>9.3000000000000007</v>
      </c>
      <c r="C1454" s="6">
        <f>TITRES_STAT!D1457</f>
        <v>6.5011999999999999</v>
      </c>
      <c r="D1454" s="6">
        <f>TITRES_STAT!E1457</f>
        <v>3381</v>
      </c>
      <c r="E1454" s="2">
        <f t="shared" si="88"/>
        <v>-23259</v>
      </c>
      <c r="F1454" s="6" t="str">
        <f t="shared" si="91"/>
        <v>BULLISH</v>
      </c>
      <c r="G1454" s="6" t="str">
        <f t="shared" si="90"/>
        <v>WEAK</v>
      </c>
      <c r="H1454" s="6" t="str">
        <f t="shared" si="89"/>
        <v>CONFIRMED BULLISH</v>
      </c>
    </row>
    <row r="1455" spans="1:8" ht="13.5" x14ac:dyDescent="0.25">
      <c r="A1455" s="3">
        <f>TITRES_STAT!B1458</f>
        <v>44131</v>
      </c>
      <c r="B1455" s="6">
        <f>TITRES_STAT!C1458</f>
        <v>9.3000000000000007</v>
      </c>
      <c r="C1455" s="6">
        <f>TITRES_STAT!D1458</f>
        <v>6.5011999999999999</v>
      </c>
      <c r="D1455" s="6">
        <f>TITRES_STAT!E1458</f>
        <v>2549</v>
      </c>
      <c r="E1455" s="2">
        <f t="shared" si="88"/>
        <v>-23259</v>
      </c>
      <c r="F1455" s="6" t="str">
        <f t="shared" si="91"/>
        <v>BULLISH</v>
      </c>
      <c r="G1455" s="6" t="str">
        <f t="shared" si="90"/>
        <v>WEAK</v>
      </c>
      <c r="H1455" s="6" t="str">
        <f t="shared" si="89"/>
        <v>CONFIRMED BULLISH</v>
      </c>
    </row>
    <row r="1456" spans="1:8" ht="13.5" x14ac:dyDescent="0.25">
      <c r="A1456" s="3">
        <f>TITRES_STAT!B1459</f>
        <v>44132</v>
      </c>
      <c r="B1456" s="6">
        <f>TITRES_STAT!C1459</f>
        <v>9.41</v>
      </c>
      <c r="C1456" s="6">
        <f>TITRES_STAT!D1459</f>
        <v>6.5781000000000001</v>
      </c>
      <c r="D1456" s="6">
        <f>TITRES_STAT!E1459</f>
        <v>8135</v>
      </c>
      <c r="E1456" s="2">
        <f t="shared" si="88"/>
        <v>-15124</v>
      </c>
      <c r="F1456" s="6" t="str">
        <f t="shared" si="91"/>
        <v>BULLISH</v>
      </c>
      <c r="G1456" s="6" t="str">
        <f t="shared" si="90"/>
        <v>WEAK</v>
      </c>
      <c r="H1456" s="6" t="str">
        <f t="shared" si="89"/>
        <v>CONFIRMED BULLISH</v>
      </c>
    </row>
    <row r="1457" spans="1:8" ht="13.5" x14ac:dyDescent="0.25">
      <c r="A1457" s="3">
        <f>TITRES_STAT!B1460</f>
        <v>44134</v>
      </c>
      <c r="B1457" s="6">
        <f>TITRES_STAT!C1460</f>
        <v>9.5</v>
      </c>
      <c r="C1457" s="6">
        <f>TITRES_STAT!D1460</f>
        <v>6.641</v>
      </c>
      <c r="D1457" s="6">
        <f>TITRES_STAT!E1460</f>
        <v>3020</v>
      </c>
      <c r="E1457" s="2">
        <f t="shared" si="88"/>
        <v>-12104</v>
      </c>
      <c r="F1457" s="6" t="str">
        <f t="shared" si="91"/>
        <v>BULLISH</v>
      </c>
      <c r="G1457" s="6" t="str">
        <f t="shared" si="90"/>
        <v>WEAK</v>
      </c>
      <c r="H1457" s="6" t="str">
        <f t="shared" si="89"/>
        <v>CONFIRMED BULLISH</v>
      </c>
    </row>
    <row r="1458" spans="1:8" ht="13.5" x14ac:dyDescent="0.25">
      <c r="A1458" s="3">
        <f>TITRES_STAT!B1461</f>
        <v>44137</v>
      </c>
      <c r="B1458" s="6">
        <f>TITRES_STAT!C1461</f>
        <v>9.4499999999999993</v>
      </c>
      <c r="C1458" s="6">
        <f>TITRES_STAT!D1461</f>
        <v>6.6059999999999999</v>
      </c>
      <c r="D1458" s="6">
        <f>TITRES_STAT!E1461</f>
        <v>1550</v>
      </c>
      <c r="E1458" s="2">
        <f t="shared" si="88"/>
        <v>-13654</v>
      </c>
      <c r="F1458" s="6" t="str">
        <f t="shared" si="91"/>
        <v>BULLISH</v>
      </c>
      <c r="G1458" s="6" t="str">
        <f t="shared" si="90"/>
        <v>WEAK</v>
      </c>
      <c r="H1458" s="6" t="str">
        <f t="shared" si="89"/>
        <v>CONFIRMED BULLISH</v>
      </c>
    </row>
    <row r="1459" spans="1:8" ht="13.5" x14ac:dyDescent="0.25">
      <c r="A1459" s="3">
        <f>TITRES_STAT!B1462</f>
        <v>44138</v>
      </c>
      <c r="B1459" s="6">
        <f>TITRES_STAT!C1462</f>
        <v>9.5</v>
      </c>
      <c r="C1459" s="6">
        <f>TITRES_STAT!D1462</f>
        <v>6.641</v>
      </c>
      <c r="D1459" s="6">
        <f>TITRES_STAT!E1462</f>
        <v>1617</v>
      </c>
      <c r="E1459" s="2">
        <f t="shared" si="88"/>
        <v>-12037</v>
      </c>
      <c r="F1459" s="6" t="str">
        <f t="shared" si="91"/>
        <v>BULLISH</v>
      </c>
      <c r="G1459" s="6" t="str">
        <f t="shared" si="90"/>
        <v>WEAK</v>
      </c>
      <c r="H1459" s="6" t="str">
        <f t="shared" si="89"/>
        <v>CONFIRMED BULLISH</v>
      </c>
    </row>
    <row r="1460" spans="1:8" ht="13.5" x14ac:dyDescent="0.25">
      <c r="A1460" s="3">
        <f>TITRES_STAT!B1463</f>
        <v>44139</v>
      </c>
      <c r="B1460" s="6">
        <f>TITRES_STAT!C1463</f>
        <v>9.5500000000000007</v>
      </c>
      <c r="C1460" s="6">
        <f>TITRES_STAT!D1463</f>
        <v>6.6759000000000004</v>
      </c>
      <c r="D1460" s="6">
        <f>TITRES_STAT!E1463</f>
        <v>500</v>
      </c>
      <c r="E1460" s="2">
        <f t="shared" si="88"/>
        <v>-11537</v>
      </c>
      <c r="F1460" s="6" t="str">
        <f t="shared" si="91"/>
        <v>BULLISH</v>
      </c>
      <c r="G1460" s="6" t="str">
        <f t="shared" si="90"/>
        <v>WEAK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9.5500000000000007</v>
      </c>
      <c r="C1461" s="6">
        <f>TITRES_STAT!D1464</f>
        <v>6.6759000000000004</v>
      </c>
      <c r="D1461" s="6">
        <f>TITRES_STAT!E1464</f>
        <v>1439</v>
      </c>
      <c r="E1461" s="2">
        <f t="shared" si="88"/>
        <v>-11537</v>
      </c>
      <c r="F1461" s="6" t="str">
        <f t="shared" si="91"/>
        <v>BULLISH</v>
      </c>
      <c r="G1461" s="6" t="str">
        <f t="shared" si="90"/>
        <v>WEAK</v>
      </c>
      <c r="H1461" s="6" t="str">
        <f t="shared" si="89"/>
        <v>CONFIRMED BULLISH</v>
      </c>
    </row>
    <row r="1462" spans="1:8" ht="13.5" x14ac:dyDescent="0.25">
      <c r="A1462" s="3">
        <f>TITRES_STAT!B1465</f>
        <v>44141</v>
      </c>
      <c r="B1462" s="6">
        <f>TITRES_STAT!C1465</f>
        <v>9.5500000000000007</v>
      </c>
      <c r="C1462" s="6">
        <f>TITRES_STAT!D1465</f>
        <v>6.6759000000000004</v>
      </c>
      <c r="D1462" s="6">
        <f>TITRES_STAT!E1465</f>
        <v>1200</v>
      </c>
      <c r="E1462" s="2">
        <f t="shared" si="88"/>
        <v>-11537</v>
      </c>
      <c r="F1462" s="6" t="str">
        <f t="shared" si="91"/>
        <v>BULLISH</v>
      </c>
      <c r="G1462" s="6" t="str">
        <f t="shared" si="90"/>
        <v>WEAK</v>
      </c>
      <c r="H1462" s="6" t="str">
        <f t="shared" si="89"/>
        <v>CONFIRMED BULLISH</v>
      </c>
    </row>
    <row r="1463" spans="1:8" ht="13.5" x14ac:dyDescent="0.25">
      <c r="A1463" s="3">
        <f>TITRES_STAT!B1466</f>
        <v>44144</v>
      </c>
      <c r="B1463" s="6">
        <f>TITRES_STAT!C1466</f>
        <v>9.6</v>
      </c>
      <c r="C1463" s="6">
        <f>TITRES_STAT!D1466</f>
        <v>6.7108999999999996</v>
      </c>
      <c r="D1463" s="6">
        <f>TITRES_STAT!E1466</f>
        <v>1000</v>
      </c>
      <c r="E1463" s="2">
        <f t="shared" si="88"/>
        <v>-10537</v>
      </c>
      <c r="F1463" s="6" t="str">
        <f t="shared" si="91"/>
        <v>BULLISH</v>
      </c>
      <c r="G1463" s="6" t="str">
        <f t="shared" si="90"/>
        <v>WEAK</v>
      </c>
      <c r="H1463" s="6" t="str">
        <f t="shared" si="89"/>
        <v>CONFIRMED BULLISH</v>
      </c>
    </row>
    <row r="1464" spans="1:8" ht="13.5" x14ac:dyDescent="0.25">
      <c r="A1464" s="3">
        <f>TITRES_STAT!B1467</f>
        <v>44145</v>
      </c>
      <c r="B1464" s="6">
        <f>TITRES_STAT!C1467</f>
        <v>9.6</v>
      </c>
      <c r="C1464" s="6">
        <f>TITRES_STAT!D1467</f>
        <v>6.7108999999999996</v>
      </c>
      <c r="D1464" s="6">
        <f>TITRES_STAT!E1467</f>
        <v>1445</v>
      </c>
      <c r="E1464" s="2">
        <f t="shared" si="88"/>
        <v>-10537</v>
      </c>
      <c r="F1464" s="6" t="str">
        <f t="shared" si="91"/>
        <v>BULLISH</v>
      </c>
      <c r="G1464" s="6" t="str">
        <f t="shared" si="90"/>
        <v>WEAK</v>
      </c>
      <c r="H1464" s="6" t="str">
        <f t="shared" si="89"/>
        <v>CONFIRMED BULLISH</v>
      </c>
    </row>
    <row r="1465" spans="1:8" ht="13.5" x14ac:dyDescent="0.25">
      <c r="A1465" s="3">
        <f>TITRES_STAT!B1468</f>
        <v>44146</v>
      </c>
      <c r="B1465" s="6">
        <f>TITRES_STAT!C1468</f>
        <v>10.029999999999999</v>
      </c>
      <c r="C1465" s="6">
        <f>TITRES_STAT!D1468</f>
        <v>7.0114999999999998</v>
      </c>
      <c r="D1465" s="6">
        <f>TITRES_STAT!E1468</f>
        <v>1028</v>
      </c>
      <c r="E1465" s="2">
        <f t="shared" si="88"/>
        <v>-9509</v>
      </c>
      <c r="F1465" s="6" t="str">
        <f t="shared" si="91"/>
        <v>BULLISH</v>
      </c>
      <c r="G1465" s="6" t="str">
        <f t="shared" si="90"/>
        <v>WEAK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10.1</v>
      </c>
      <c r="C1466" s="6">
        <f>TITRES_STAT!D1469</f>
        <v>7.0603999999999996</v>
      </c>
      <c r="D1466" s="6">
        <f>TITRES_STAT!E1469</f>
        <v>1581</v>
      </c>
      <c r="E1466" s="2">
        <f t="shared" si="88"/>
        <v>-7928</v>
      </c>
      <c r="F1466" s="6" t="str">
        <f t="shared" si="91"/>
        <v>BULLISH</v>
      </c>
      <c r="G1466" s="6" t="str">
        <f t="shared" si="90"/>
        <v>WEAK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10.4</v>
      </c>
      <c r="C1467" s="6">
        <f>TITRES_STAT!D1470</f>
        <v>7.2701000000000002</v>
      </c>
      <c r="D1467" s="6">
        <f>TITRES_STAT!E1470</f>
        <v>2009</v>
      </c>
      <c r="E1467" s="2">
        <f t="shared" si="88"/>
        <v>-5919</v>
      </c>
      <c r="F1467" s="6" t="str">
        <f t="shared" si="91"/>
        <v>BULLISH</v>
      </c>
      <c r="G1467" s="6" t="str">
        <f t="shared" si="90"/>
        <v>WEAK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10.5</v>
      </c>
      <c r="C1468" s="6">
        <f>TITRES_STAT!D1471</f>
        <v>7.34</v>
      </c>
      <c r="D1468" s="6">
        <f>TITRES_STAT!E1471</f>
        <v>1250</v>
      </c>
      <c r="E1468" s="2">
        <f t="shared" si="88"/>
        <v>-4669</v>
      </c>
      <c r="F1468" s="6" t="str">
        <f t="shared" si="91"/>
        <v>BULLISH</v>
      </c>
      <c r="G1468" s="6" t="str">
        <f t="shared" si="90"/>
        <v>WEAK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10.5</v>
      </c>
      <c r="C1469" s="6">
        <f>TITRES_STAT!D1472</f>
        <v>7.34</v>
      </c>
      <c r="D1469" s="6">
        <f>TITRES_STAT!E1472</f>
        <v>1560</v>
      </c>
      <c r="E1469" s="2">
        <f t="shared" si="88"/>
        <v>-4669</v>
      </c>
      <c r="F1469" s="6" t="str">
        <f t="shared" si="91"/>
        <v>BULLISH</v>
      </c>
      <c r="G1469" s="6" t="str">
        <f t="shared" si="90"/>
        <v>WEAK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10.3</v>
      </c>
      <c r="C1470" s="6">
        <f>TITRES_STAT!D1473</f>
        <v>7.2001999999999997</v>
      </c>
      <c r="D1470" s="6">
        <f>TITRES_STAT!E1473</f>
        <v>200</v>
      </c>
      <c r="E1470" s="2">
        <f t="shared" si="88"/>
        <v>-4869</v>
      </c>
      <c r="F1470" s="6" t="str">
        <f t="shared" si="91"/>
        <v>BULLISH</v>
      </c>
      <c r="G1470" s="6" t="str">
        <f t="shared" si="90"/>
        <v>WEAK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10.5</v>
      </c>
      <c r="C1471" s="6">
        <f>TITRES_STAT!D1474</f>
        <v>7.34</v>
      </c>
      <c r="D1471" s="6">
        <f>TITRES_STAT!E1474</f>
        <v>14499</v>
      </c>
      <c r="E1471" s="2">
        <f t="shared" si="88"/>
        <v>9630</v>
      </c>
      <c r="F1471" s="6" t="str">
        <f t="shared" si="91"/>
        <v>BULLISH</v>
      </c>
      <c r="G1471" s="6" t="str">
        <f t="shared" si="90"/>
        <v>WEAK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10.5</v>
      </c>
      <c r="C1472" s="6">
        <f>TITRES_STAT!D1475</f>
        <v>7.34</v>
      </c>
      <c r="D1472" s="6">
        <f>TITRES_STAT!E1475</f>
        <v>5505</v>
      </c>
      <c r="E1472" s="2">
        <f t="shared" si="88"/>
        <v>9630</v>
      </c>
      <c r="F1472" s="6" t="str">
        <f t="shared" si="91"/>
        <v>BULLISH</v>
      </c>
      <c r="G1472" s="6" t="str">
        <f t="shared" si="90"/>
        <v>WEAK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10.5</v>
      </c>
      <c r="C1473" s="6">
        <f>TITRES_STAT!D1476</f>
        <v>7.34</v>
      </c>
      <c r="D1473" s="6">
        <f>TITRES_STAT!E1476</f>
        <v>6195</v>
      </c>
      <c r="E1473" s="2">
        <f t="shared" si="88"/>
        <v>9630</v>
      </c>
      <c r="F1473" s="6" t="str">
        <f t="shared" si="91"/>
        <v>BULLISH</v>
      </c>
      <c r="G1473" s="6" t="str">
        <f t="shared" si="90"/>
        <v>WEAK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10.5</v>
      </c>
      <c r="C1474" s="6">
        <f>TITRES_STAT!D1477</f>
        <v>7.34</v>
      </c>
      <c r="D1474" s="6">
        <f>TITRES_STAT!E1477</f>
        <v>2530</v>
      </c>
      <c r="E1474" s="2">
        <f t="shared" si="88"/>
        <v>9630</v>
      </c>
      <c r="F1474" s="6" t="str">
        <f t="shared" si="91"/>
        <v>BULLISH</v>
      </c>
      <c r="G1474" s="6" t="str">
        <f t="shared" si="90"/>
        <v>WEAK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10.5</v>
      </c>
      <c r="C1475" s="6">
        <f>TITRES_STAT!D1478</f>
        <v>7.34</v>
      </c>
      <c r="D1475" s="6">
        <f>TITRES_STAT!E1478</f>
        <v>0</v>
      </c>
      <c r="E1475" s="2">
        <f t="shared" si="88"/>
        <v>9630</v>
      </c>
      <c r="F1475" s="6" t="str">
        <f t="shared" si="91"/>
        <v>BULLISH</v>
      </c>
      <c r="G1475" s="6" t="str">
        <f t="shared" si="90"/>
        <v>WEAK</v>
      </c>
      <c r="H1475" s="6" t="str">
        <f t="shared" si="89"/>
        <v>CONFIRMED BULLISH</v>
      </c>
    </row>
    <row r="1476" spans="1:8" ht="13.5" x14ac:dyDescent="0.25">
      <c r="A1476" s="3">
        <f>TITRES_STAT!B1479</f>
        <v>44161</v>
      </c>
      <c r="B1476" s="6">
        <f>TITRES_STAT!C1479</f>
        <v>10.8</v>
      </c>
      <c r="C1476" s="6">
        <f>TITRES_STAT!D1479</f>
        <v>7.5496999999999996</v>
      </c>
      <c r="D1476" s="6">
        <f>TITRES_STAT!E1479</f>
        <v>1522</v>
      </c>
      <c r="E1476" s="2">
        <f t="shared" ref="E1476:E1539" si="92">IF(B1476&gt;B1475, E1475+D1476, IF(B1476&lt;B1475, E1475-D1476, E1475))</f>
        <v>11152</v>
      </c>
      <c r="F1476" s="6" t="str">
        <f t="shared" si="91"/>
        <v>BULLISH</v>
      </c>
      <c r="G1476" s="6" t="str">
        <f t="shared" si="90"/>
        <v>STRONG</v>
      </c>
      <c r="H1476" s="6" t="str">
        <f t="shared" si="89"/>
        <v>CONFIRMED BULLISH</v>
      </c>
    </row>
    <row r="1477" spans="1:8" ht="13.5" x14ac:dyDescent="0.25">
      <c r="A1477" s="3">
        <f>TITRES_STAT!B1480</f>
        <v>44162</v>
      </c>
      <c r="B1477" s="6">
        <f>TITRES_STAT!C1480</f>
        <v>11</v>
      </c>
      <c r="C1477" s="6">
        <f>TITRES_STAT!D1480</f>
        <v>7.6896000000000004</v>
      </c>
      <c r="D1477" s="6">
        <f>TITRES_STAT!E1480</f>
        <v>780</v>
      </c>
      <c r="E1477" s="2">
        <f t="shared" si="92"/>
        <v>11932</v>
      </c>
      <c r="F1477" s="6" t="str">
        <f t="shared" si="91"/>
        <v>BULLISH</v>
      </c>
      <c r="G1477" s="6" t="str">
        <f t="shared" si="90"/>
        <v>STRONG</v>
      </c>
      <c r="H1477" s="6" t="str">
        <f t="shared" si="89"/>
        <v>CONFIRMED BULLISH</v>
      </c>
    </row>
    <row r="1478" spans="1:8" ht="13.5" x14ac:dyDescent="0.25">
      <c r="A1478" s="3">
        <f>TITRES_STAT!B1481</f>
        <v>44165</v>
      </c>
      <c r="B1478" s="6">
        <f>TITRES_STAT!C1481</f>
        <v>11</v>
      </c>
      <c r="C1478" s="6">
        <f>TITRES_STAT!D1481</f>
        <v>7.6896000000000004</v>
      </c>
      <c r="D1478" s="6">
        <f>TITRES_STAT!E1481</f>
        <v>610</v>
      </c>
      <c r="E1478" s="2">
        <f t="shared" si="92"/>
        <v>11932</v>
      </c>
      <c r="F1478" s="6" t="str">
        <f t="shared" si="91"/>
        <v>BULLISH</v>
      </c>
      <c r="G1478" s="6" t="str">
        <f t="shared" si="90"/>
        <v>STRONG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11</v>
      </c>
      <c r="C1479" s="6">
        <f>TITRES_STAT!D1482</f>
        <v>7.6896000000000004</v>
      </c>
      <c r="D1479" s="6">
        <f>TITRES_STAT!E1482</f>
        <v>6010</v>
      </c>
      <c r="E1479" s="2">
        <f t="shared" si="92"/>
        <v>11932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STRONG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11</v>
      </c>
      <c r="C1480" s="6">
        <f>TITRES_STAT!D1483</f>
        <v>7.6896000000000004</v>
      </c>
      <c r="D1480" s="6">
        <f>TITRES_STAT!E1483</f>
        <v>3220</v>
      </c>
      <c r="E1480" s="2">
        <f t="shared" si="92"/>
        <v>11932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STRONG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11</v>
      </c>
      <c r="C1481" s="6">
        <f>TITRES_STAT!D1484</f>
        <v>7.6896000000000004</v>
      </c>
      <c r="D1481" s="6">
        <f>TITRES_STAT!E1484</f>
        <v>7500</v>
      </c>
      <c r="E1481" s="2">
        <f t="shared" si="92"/>
        <v>11932</v>
      </c>
      <c r="F1481" s="6" t="str">
        <f t="shared" si="95"/>
        <v>BULLISH</v>
      </c>
      <c r="G1481" s="6" t="str">
        <f t="shared" si="94"/>
        <v>STRONG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11.33</v>
      </c>
      <c r="C1482" s="6">
        <f>TITRES_STAT!D1485</f>
        <v>7.9202000000000004</v>
      </c>
      <c r="D1482" s="6">
        <f>TITRES_STAT!E1485</f>
        <v>5710</v>
      </c>
      <c r="E1482" s="2">
        <f t="shared" si="92"/>
        <v>17642</v>
      </c>
      <c r="F1482" s="6" t="str">
        <f t="shared" si="95"/>
        <v>BULLISH</v>
      </c>
      <c r="G1482" s="6" t="str">
        <f t="shared" si="94"/>
        <v>STRONG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11.66</v>
      </c>
      <c r="C1483" s="6">
        <f>TITRES_STAT!D1486</f>
        <v>8.1509</v>
      </c>
      <c r="D1483" s="6">
        <f>TITRES_STAT!E1486</f>
        <v>60</v>
      </c>
      <c r="E1483" s="2">
        <f t="shared" si="92"/>
        <v>17702</v>
      </c>
      <c r="F1483" s="6" t="str">
        <f t="shared" si="95"/>
        <v>BULLISH</v>
      </c>
      <c r="G1483" s="6" t="str">
        <f t="shared" si="94"/>
        <v>STRONG</v>
      </c>
      <c r="H1483" s="6" t="str">
        <f t="shared" si="93"/>
        <v>CONFIRMED BULLISH</v>
      </c>
    </row>
    <row r="1484" spans="1:8" ht="13.5" x14ac:dyDescent="0.25">
      <c r="A1484" s="3">
        <f>TITRES_STAT!B1487</f>
        <v>44173</v>
      </c>
      <c r="B1484" s="6">
        <f>TITRES_STAT!C1487</f>
        <v>12.3</v>
      </c>
      <c r="C1484" s="6">
        <f>TITRES_STAT!D1487</f>
        <v>8.5983000000000001</v>
      </c>
      <c r="D1484" s="6">
        <f>TITRES_STAT!E1487</f>
        <v>5031</v>
      </c>
      <c r="E1484" s="2">
        <f t="shared" si="92"/>
        <v>22733</v>
      </c>
      <c r="F1484" s="6" t="str">
        <f t="shared" si="95"/>
        <v>BULLISH</v>
      </c>
      <c r="G1484" s="6" t="str">
        <f t="shared" si="94"/>
        <v>STRONG</v>
      </c>
      <c r="H1484" s="6" t="str">
        <f t="shared" si="93"/>
        <v>CONFIRMED BULLISH</v>
      </c>
    </row>
    <row r="1485" spans="1:8" ht="13.5" x14ac:dyDescent="0.25">
      <c r="A1485" s="3">
        <f>TITRES_STAT!B1488</f>
        <v>44174</v>
      </c>
      <c r="B1485" s="6">
        <f>TITRES_STAT!C1488</f>
        <v>12.6</v>
      </c>
      <c r="C1485" s="6">
        <f>TITRES_STAT!D1488</f>
        <v>8.8079999999999998</v>
      </c>
      <c r="D1485" s="6">
        <f>TITRES_STAT!E1488</f>
        <v>253</v>
      </c>
      <c r="E1485" s="2">
        <f t="shared" si="92"/>
        <v>22986</v>
      </c>
      <c r="F1485" s="6" t="str">
        <f t="shared" si="95"/>
        <v>BULLISH</v>
      </c>
      <c r="G1485" s="6" t="str">
        <f t="shared" si="94"/>
        <v>STRONG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12.7</v>
      </c>
      <c r="C1486" s="6">
        <f>TITRES_STAT!D1489</f>
        <v>8.8779000000000003</v>
      </c>
      <c r="D1486" s="6">
        <f>TITRES_STAT!E1489</f>
        <v>15439</v>
      </c>
      <c r="E1486" s="2">
        <f t="shared" si="92"/>
        <v>38425</v>
      </c>
      <c r="F1486" s="6" t="str">
        <f t="shared" si="95"/>
        <v>BULLISH</v>
      </c>
      <c r="G1486" s="6" t="str">
        <f t="shared" si="94"/>
        <v>STRONG</v>
      </c>
      <c r="H1486" s="6" t="str">
        <f t="shared" si="93"/>
        <v>CONFIRMED BULLISH</v>
      </c>
    </row>
    <row r="1487" spans="1:8" ht="13.5" x14ac:dyDescent="0.25">
      <c r="A1487" s="3">
        <f>TITRES_STAT!B1490</f>
        <v>44176</v>
      </c>
      <c r="B1487" s="6">
        <f>TITRES_STAT!C1490</f>
        <v>12.8</v>
      </c>
      <c r="C1487" s="6">
        <f>TITRES_STAT!D1490</f>
        <v>8.9478000000000009</v>
      </c>
      <c r="D1487" s="6">
        <f>TITRES_STAT!E1490</f>
        <v>11356</v>
      </c>
      <c r="E1487" s="2">
        <f t="shared" si="92"/>
        <v>49781</v>
      </c>
      <c r="F1487" s="6" t="str">
        <f t="shared" si="95"/>
        <v>BULLISH</v>
      </c>
      <c r="G1487" s="6" t="str">
        <f t="shared" si="94"/>
        <v>STRONG</v>
      </c>
      <c r="H1487" s="6" t="str">
        <f t="shared" si="93"/>
        <v>CONFIRMED BULLISH</v>
      </c>
    </row>
    <row r="1488" spans="1:8" ht="13.5" x14ac:dyDescent="0.25">
      <c r="A1488" s="3">
        <f>TITRES_STAT!B1491</f>
        <v>44179</v>
      </c>
      <c r="B1488" s="6">
        <f>TITRES_STAT!C1491</f>
        <v>12.93</v>
      </c>
      <c r="C1488" s="6">
        <f>TITRES_STAT!D1491</f>
        <v>9.0387000000000004</v>
      </c>
      <c r="D1488" s="6">
        <f>TITRES_STAT!E1491</f>
        <v>2610</v>
      </c>
      <c r="E1488" s="2">
        <f t="shared" si="92"/>
        <v>52391</v>
      </c>
      <c r="F1488" s="6" t="str">
        <f t="shared" si="95"/>
        <v>BULLISH</v>
      </c>
      <c r="G1488" s="6" t="str">
        <f t="shared" si="94"/>
        <v>STRONG</v>
      </c>
      <c r="H1488" s="6" t="str">
        <f t="shared" si="93"/>
        <v>CONFIRMED BULLISH</v>
      </c>
    </row>
    <row r="1489" spans="1:8" ht="13.5" x14ac:dyDescent="0.25">
      <c r="A1489" s="3">
        <f>TITRES_STAT!B1492</f>
        <v>44180</v>
      </c>
      <c r="B1489" s="6">
        <f>TITRES_STAT!C1492</f>
        <v>12.93</v>
      </c>
      <c r="C1489" s="6">
        <f>TITRES_STAT!D1492</f>
        <v>9.0387000000000004</v>
      </c>
      <c r="D1489" s="6">
        <f>TITRES_STAT!E1492</f>
        <v>8947</v>
      </c>
      <c r="E1489" s="2">
        <f t="shared" si="92"/>
        <v>52391</v>
      </c>
      <c r="F1489" s="6" t="str">
        <f t="shared" si="95"/>
        <v>BULLISH</v>
      </c>
      <c r="G1489" s="6" t="str">
        <f t="shared" si="94"/>
        <v>STRONG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13.1</v>
      </c>
      <c r="C1490" s="6">
        <f>TITRES_STAT!D1493</f>
        <v>9.1576000000000004</v>
      </c>
      <c r="D1490" s="6">
        <f>TITRES_STAT!E1493</f>
        <v>8353</v>
      </c>
      <c r="E1490" s="2">
        <f t="shared" si="92"/>
        <v>60744</v>
      </c>
      <c r="F1490" s="6" t="str">
        <f t="shared" si="95"/>
        <v>BULLISH</v>
      </c>
      <c r="G1490" s="6" t="str">
        <f t="shared" si="94"/>
        <v>STRONG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13.3</v>
      </c>
      <c r="C1491" s="6">
        <f>TITRES_STAT!D1494</f>
        <v>9.2973999999999997</v>
      </c>
      <c r="D1491" s="6">
        <f>TITRES_STAT!E1494</f>
        <v>3215</v>
      </c>
      <c r="E1491" s="2">
        <f t="shared" si="92"/>
        <v>63959</v>
      </c>
      <c r="F1491" s="6" t="str">
        <f t="shared" si="95"/>
        <v>BULLISH</v>
      </c>
      <c r="G1491" s="6" t="str">
        <f t="shared" si="94"/>
        <v>STRONG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13.5</v>
      </c>
      <c r="C1492" s="6">
        <f>TITRES_STAT!D1495</f>
        <v>9.4372000000000007</v>
      </c>
      <c r="D1492" s="6">
        <f>TITRES_STAT!E1495</f>
        <v>2270</v>
      </c>
      <c r="E1492" s="2">
        <f t="shared" si="92"/>
        <v>66229</v>
      </c>
      <c r="F1492" s="6" t="str">
        <f t="shared" si="95"/>
        <v>BULLISH</v>
      </c>
      <c r="G1492" s="6" t="str">
        <f t="shared" si="94"/>
        <v>STRONG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13.9</v>
      </c>
      <c r="C1493" s="6">
        <f>TITRES_STAT!D1496</f>
        <v>9.7167999999999992</v>
      </c>
      <c r="D1493" s="6">
        <f>TITRES_STAT!E1496</f>
        <v>1520</v>
      </c>
      <c r="E1493" s="2">
        <f t="shared" si="92"/>
        <v>67749</v>
      </c>
      <c r="F1493" s="6" t="str">
        <f t="shared" si="95"/>
        <v>BULLISH</v>
      </c>
      <c r="G1493" s="6" t="str">
        <f t="shared" si="94"/>
        <v>STRONG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14</v>
      </c>
      <c r="C1494" s="6">
        <f>TITRES_STAT!D1497</f>
        <v>9.7866999999999997</v>
      </c>
      <c r="D1494" s="6">
        <f>TITRES_STAT!E1497</f>
        <v>4795</v>
      </c>
      <c r="E1494" s="2">
        <f t="shared" si="92"/>
        <v>72544</v>
      </c>
      <c r="F1494" s="6" t="str">
        <f t="shared" si="95"/>
        <v>BULLISH</v>
      </c>
      <c r="G1494" s="6" t="str">
        <f t="shared" si="94"/>
        <v>STRONG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14.1</v>
      </c>
      <c r="C1495" s="6">
        <f>TITRES_STAT!D1498</f>
        <v>9.8566000000000003</v>
      </c>
      <c r="D1495" s="6">
        <f>TITRES_STAT!E1498</f>
        <v>3000</v>
      </c>
      <c r="E1495" s="2">
        <f t="shared" si="92"/>
        <v>75544</v>
      </c>
      <c r="F1495" s="6" t="str">
        <f t="shared" si="95"/>
        <v>BULLISH</v>
      </c>
      <c r="G1495" s="6" t="str">
        <f t="shared" si="94"/>
        <v>STRONG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14</v>
      </c>
      <c r="C1496" s="6">
        <f>TITRES_STAT!D1499</f>
        <v>9.7866999999999997</v>
      </c>
      <c r="D1496" s="6">
        <f>TITRES_STAT!E1499</f>
        <v>4270</v>
      </c>
      <c r="E1496" s="2">
        <f t="shared" si="92"/>
        <v>71274</v>
      </c>
      <c r="F1496" s="6" t="str">
        <f t="shared" si="95"/>
        <v>BULLISH</v>
      </c>
      <c r="G1496" s="6" t="str">
        <f t="shared" si="94"/>
        <v>STRONG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14.2</v>
      </c>
      <c r="C1497" s="6">
        <f>TITRES_STAT!D1500</f>
        <v>9.9265000000000008</v>
      </c>
      <c r="D1497" s="6">
        <f>TITRES_STAT!E1500</f>
        <v>3000</v>
      </c>
      <c r="E1497" s="2">
        <f t="shared" si="92"/>
        <v>74274</v>
      </c>
      <c r="F1497" s="6" t="str">
        <f t="shared" si="95"/>
        <v>BULLISH</v>
      </c>
      <c r="G1497" s="6" t="str">
        <f t="shared" si="94"/>
        <v>STRONG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14.5</v>
      </c>
      <c r="C1498" s="6">
        <f>TITRES_STAT!D1501</f>
        <v>10.136200000000001</v>
      </c>
      <c r="D1498" s="6">
        <f>TITRES_STAT!E1501</f>
        <v>10</v>
      </c>
      <c r="E1498" s="2">
        <f t="shared" si="92"/>
        <v>74284</v>
      </c>
      <c r="F1498" s="6" t="str">
        <f t="shared" si="95"/>
        <v>BULLISH</v>
      </c>
      <c r="G1498" s="6" t="str">
        <f t="shared" si="94"/>
        <v>STRONG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14.25</v>
      </c>
      <c r="C1499" s="6">
        <f>TITRES_STAT!D1502</f>
        <v>9.9614999999999991</v>
      </c>
      <c r="D1499" s="6">
        <f>TITRES_STAT!E1502</f>
        <v>1610</v>
      </c>
      <c r="E1499" s="2">
        <f t="shared" si="92"/>
        <v>72674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14.2</v>
      </c>
      <c r="C1500" s="6">
        <f>TITRES_STAT!D1503</f>
        <v>9.9265000000000008</v>
      </c>
      <c r="D1500" s="6">
        <f>TITRES_STAT!E1503</f>
        <v>50</v>
      </c>
      <c r="E1500" s="2">
        <f t="shared" si="92"/>
        <v>72624</v>
      </c>
      <c r="F1500" s="6" t="str">
        <f t="shared" si="95"/>
        <v>BEARISH</v>
      </c>
      <c r="G1500" s="6" t="str">
        <f t="shared" si="94"/>
        <v>WEAK</v>
      </c>
      <c r="H1500" s="6" t="str">
        <f t="shared" si="93"/>
        <v>BEARISH DIVERGENCE</v>
      </c>
    </row>
    <row r="1501" spans="1:8" ht="13.5" x14ac:dyDescent="0.25">
      <c r="A1501" s="3">
        <f>TITRES_STAT!B1504</f>
        <v>44196</v>
      </c>
      <c r="B1501" s="6">
        <f>TITRES_STAT!C1504</f>
        <v>14.3</v>
      </c>
      <c r="C1501" s="6">
        <f>TITRES_STAT!D1504</f>
        <v>9.9963999999999995</v>
      </c>
      <c r="D1501" s="6">
        <f>TITRES_STAT!E1504</f>
        <v>555</v>
      </c>
      <c r="E1501" s="2">
        <f t="shared" si="92"/>
        <v>73179</v>
      </c>
      <c r="F1501" s="6" t="str">
        <f t="shared" si="95"/>
        <v>BULLISH</v>
      </c>
      <c r="G1501" s="6" t="str">
        <f t="shared" si="94"/>
        <v>STRONG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14.5</v>
      </c>
      <c r="C1502" s="6">
        <f>TITRES_STAT!D1505</f>
        <v>10.136200000000001</v>
      </c>
      <c r="D1502" s="6">
        <f>TITRES_STAT!E1505</f>
        <v>2</v>
      </c>
      <c r="E1502" s="2">
        <f t="shared" si="92"/>
        <v>73181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BEARISH DIVERGENCE</v>
      </c>
    </row>
    <row r="1503" spans="1:8" ht="13.5" x14ac:dyDescent="0.25">
      <c r="A1503" s="3">
        <f>TITRES_STAT!B1506</f>
        <v>44201</v>
      </c>
      <c r="B1503" s="6">
        <f>TITRES_STAT!C1506</f>
        <v>14.5</v>
      </c>
      <c r="C1503" s="6">
        <f>TITRES_STAT!D1506</f>
        <v>10.136200000000001</v>
      </c>
      <c r="D1503" s="6">
        <f>TITRES_STAT!E1506</f>
        <v>0</v>
      </c>
      <c r="E1503" s="2">
        <f t="shared" si="92"/>
        <v>73181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14.5</v>
      </c>
      <c r="C1504" s="6">
        <f>TITRES_STAT!D1507</f>
        <v>10.136200000000001</v>
      </c>
      <c r="D1504" s="6">
        <f>TITRES_STAT!E1507</f>
        <v>0</v>
      </c>
      <c r="E1504" s="2">
        <f t="shared" si="92"/>
        <v>73181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14.42</v>
      </c>
      <c r="C1505" s="6">
        <f>TITRES_STAT!D1508</f>
        <v>10.080299999999999</v>
      </c>
      <c r="D1505" s="6">
        <f>TITRES_STAT!E1508</f>
        <v>29</v>
      </c>
      <c r="E1505" s="2">
        <f t="shared" si="92"/>
        <v>73152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14.42</v>
      </c>
      <c r="C1506" s="6">
        <f>TITRES_STAT!D1509</f>
        <v>10.080299999999999</v>
      </c>
      <c r="D1506" s="6">
        <f>TITRES_STAT!E1509</f>
        <v>0</v>
      </c>
      <c r="E1506" s="2">
        <f t="shared" si="92"/>
        <v>73152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BEARISH DIVERGENCE</v>
      </c>
    </row>
    <row r="1507" spans="1:8" ht="13.5" x14ac:dyDescent="0.25">
      <c r="A1507" s="3">
        <f>TITRES_STAT!B1510</f>
        <v>44207</v>
      </c>
      <c r="B1507" s="6">
        <f>TITRES_STAT!C1510</f>
        <v>14.42</v>
      </c>
      <c r="C1507" s="6">
        <f>TITRES_STAT!D1510</f>
        <v>10.080299999999999</v>
      </c>
      <c r="D1507" s="6">
        <f>TITRES_STAT!E1510</f>
        <v>0</v>
      </c>
      <c r="E1507" s="2">
        <f t="shared" si="92"/>
        <v>73152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13.99</v>
      </c>
      <c r="C1508" s="6">
        <f>TITRES_STAT!D1511</f>
        <v>9.7797000000000001</v>
      </c>
      <c r="D1508" s="6">
        <f>TITRES_STAT!E1511</f>
        <v>300</v>
      </c>
      <c r="E1508" s="2">
        <f t="shared" si="92"/>
        <v>72852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13.58</v>
      </c>
      <c r="C1509" s="6">
        <f>TITRES_STAT!D1512</f>
        <v>9.4931000000000001</v>
      </c>
      <c r="D1509" s="6">
        <f>TITRES_STAT!E1512</f>
        <v>200</v>
      </c>
      <c r="E1509" s="2">
        <f t="shared" si="92"/>
        <v>72652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13.18</v>
      </c>
      <c r="C1510" s="6">
        <f>TITRES_STAT!D1513</f>
        <v>9.2134999999999998</v>
      </c>
      <c r="D1510" s="6">
        <f>TITRES_STAT!E1513</f>
        <v>300</v>
      </c>
      <c r="E1510" s="2">
        <f t="shared" si="92"/>
        <v>72352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12.79</v>
      </c>
      <c r="C1511" s="6">
        <f>TITRES_STAT!D1514</f>
        <v>8.9408999999999992</v>
      </c>
      <c r="D1511" s="6">
        <f>TITRES_STAT!E1514</f>
        <v>300</v>
      </c>
      <c r="E1511" s="2">
        <f t="shared" si="92"/>
        <v>72052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12.79</v>
      </c>
      <c r="C1512" s="6">
        <f>TITRES_STAT!D1515</f>
        <v>8.9408999999999992</v>
      </c>
      <c r="D1512" s="6">
        <f>TITRES_STAT!E1515</f>
        <v>0</v>
      </c>
      <c r="E1512" s="2">
        <f t="shared" si="92"/>
        <v>72052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12.41</v>
      </c>
      <c r="C1513" s="6">
        <f>TITRES_STAT!D1516</f>
        <v>8.6752000000000002</v>
      </c>
      <c r="D1513" s="6">
        <f>TITRES_STAT!E1516</f>
        <v>2490</v>
      </c>
      <c r="E1513" s="2">
        <f t="shared" si="92"/>
        <v>69562</v>
      </c>
      <c r="F1513" s="6" t="str">
        <f t="shared" si="95"/>
        <v>BEARISH</v>
      </c>
      <c r="G1513" s="6" t="str">
        <f t="shared" si="94"/>
        <v>WEAK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12</v>
      </c>
      <c r="C1514" s="6">
        <f>TITRES_STAT!D1517</f>
        <v>8.3886000000000003</v>
      </c>
      <c r="D1514" s="6">
        <f>TITRES_STAT!E1517</f>
        <v>2879</v>
      </c>
      <c r="E1514" s="2">
        <f t="shared" si="92"/>
        <v>66683</v>
      </c>
      <c r="F1514" s="6" t="str">
        <f t="shared" si="95"/>
        <v>BEARISH</v>
      </c>
      <c r="G1514" s="6" t="str">
        <f t="shared" si="94"/>
        <v>WEAK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11.98</v>
      </c>
      <c r="C1515" s="6">
        <f>TITRES_STAT!D1518</f>
        <v>8.3745999999999992</v>
      </c>
      <c r="D1515" s="6">
        <f>TITRES_STAT!E1518</f>
        <v>1983</v>
      </c>
      <c r="E1515" s="2">
        <f t="shared" si="92"/>
        <v>64700</v>
      </c>
      <c r="F1515" s="6" t="str">
        <f t="shared" si="95"/>
        <v>BEARISH</v>
      </c>
      <c r="G1515" s="6" t="str">
        <f t="shared" si="94"/>
        <v>WEAK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12.3</v>
      </c>
      <c r="C1516" s="6">
        <f>TITRES_STAT!D1519</f>
        <v>8.5983000000000001</v>
      </c>
      <c r="D1516" s="6">
        <f>TITRES_STAT!E1519</f>
        <v>1350</v>
      </c>
      <c r="E1516" s="2">
        <f t="shared" si="92"/>
        <v>66050</v>
      </c>
      <c r="F1516" s="6" t="str">
        <f t="shared" si="95"/>
        <v>BEARISH</v>
      </c>
      <c r="G1516" s="6" t="str">
        <f t="shared" si="94"/>
        <v>WEAK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12.6</v>
      </c>
      <c r="C1517" s="6">
        <f>TITRES_STAT!D1520</f>
        <v>8.8079999999999998</v>
      </c>
      <c r="D1517" s="6">
        <f>TITRES_STAT!E1520</f>
        <v>2150</v>
      </c>
      <c r="E1517" s="2">
        <f t="shared" si="92"/>
        <v>68200</v>
      </c>
      <c r="F1517" s="6" t="str">
        <f t="shared" si="95"/>
        <v>BEARISH</v>
      </c>
      <c r="G1517" s="6" t="str">
        <f t="shared" si="94"/>
        <v>WEAK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12.97</v>
      </c>
      <c r="C1518" s="6">
        <f>TITRES_STAT!D1521</f>
        <v>9.0667000000000009</v>
      </c>
      <c r="D1518" s="6">
        <f>TITRES_STAT!E1521</f>
        <v>330</v>
      </c>
      <c r="E1518" s="2">
        <f t="shared" si="92"/>
        <v>68530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BEARISH DIVERGENCE</v>
      </c>
    </row>
    <row r="1519" spans="1:8" ht="13.5" x14ac:dyDescent="0.25">
      <c r="A1519" s="3">
        <f>TITRES_STAT!B1522</f>
        <v>44224</v>
      </c>
      <c r="B1519" s="6">
        <f>TITRES_STAT!C1522</f>
        <v>13.35</v>
      </c>
      <c r="C1519" s="6">
        <f>TITRES_STAT!D1522</f>
        <v>9.3323</v>
      </c>
      <c r="D1519" s="6">
        <f>TITRES_STAT!E1522</f>
        <v>1200</v>
      </c>
      <c r="E1519" s="2">
        <f t="shared" si="92"/>
        <v>69730</v>
      </c>
      <c r="F1519" s="6" t="str">
        <f t="shared" si="95"/>
        <v>BULLISH</v>
      </c>
      <c r="G1519" s="6" t="str">
        <f t="shared" si="94"/>
        <v>STRONG</v>
      </c>
      <c r="H1519" s="6" t="str">
        <f t="shared" si="93"/>
        <v>CONFIRMED BULLISH</v>
      </c>
    </row>
    <row r="1520" spans="1:8" ht="13.5" x14ac:dyDescent="0.25">
      <c r="A1520" s="3">
        <f>TITRES_STAT!B1523</f>
        <v>44225</v>
      </c>
      <c r="B1520" s="6">
        <f>TITRES_STAT!C1523</f>
        <v>12.95</v>
      </c>
      <c r="C1520" s="6">
        <f>TITRES_STAT!D1523</f>
        <v>9.0526999999999997</v>
      </c>
      <c r="D1520" s="6">
        <f>TITRES_STAT!E1523</f>
        <v>1200</v>
      </c>
      <c r="E1520" s="2">
        <f t="shared" si="92"/>
        <v>68530</v>
      </c>
      <c r="F1520" s="6" t="str">
        <f t="shared" si="95"/>
        <v>BULLISH</v>
      </c>
      <c r="G1520" s="6" t="str">
        <f t="shared" si="94"/>
        <v>STRONG</v>
      </c>
      <c r="H1520" s="6" t="str">
        <f t="shared" si="93"/>
        <v>CONFIRMED BULLISH</v>
      </c>
    </row>
    <row r="1521" spans="1:8" ht="13.5" x14ac:dyDescent="0.25">
      <c r="A1521" s="3">
        <f>TITRES_STAT!B1524</f>
        <v>44228</v>
      </c>
      <c r="B1521" s="6">
        <f>TITRES_STAT!C1524</f>
        <v>12.59</v>
      </c>
      <c r="C1521" s="6">
        <f>TITRES_STAT!D1524</f>
        <v>8.8010000000000002</v>
      </c>
      <c r="D1521" s="6">
        <f>TITRES_STAT!E1524</f>
        <v>50</v>
      </c>
      <c r="E1521" s="2">
        <f t="shared" si="92"/>
        <v>68480</v>
      </c>
      <c r="F1521" s="6" t="str">
        <f t="shared" si="95"/>
        <v>BULLISH</v>
      </c>
      <c r="G1521" s="6" t="str">
        <f t="shared" si="94"/>
        <v>STRONG</v>
      </c>
      <c r="H1521" s="6" t="str">
        <f t="shared" si="93"/>
        <v>CONFIRMED BULLISH</v>
      </c>
    </row>
    <row r="1522" spans="1:8" ht="13.5" x14ac:dyDescent="0.25">
      <c r="A1522" s="3">
        <f>TITRES_STAT!B1525</f>
        <v>44229</v>
      </c>
      <c r="B1522" s="6">
        <f>TITRES_STAT!C1525</f>
        <v>12.59</v>
      </c>
      <c r="C1522" s="6">
        <f>TITRES_STAT!D1525</f>
        <v>8.8010000000000002</v>
      </c>
      <c r="D1522" s="6">
        <f>TITRES_STAT!E1525</f>
        <v>0</v>
      </c>
      <c r="E1522" s="2">
        <f t="shared" si="92"/>
        <v>68480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BULLISH DIVERGENCE</v>
      </c>
    </row>
    <row r="1523" spans="1:8" ht="13.5" x14ac:dyDescent="0.25">
      <c r="A1523" s="3">
        <f>TITRES_STAT!B1526</f>
        <v>44230</v>
      </c>
      <c r="B1523" s="6">
        <f>TITRES_STAT!C1526</f>
        <v>12.96</v>
      </c>
      <c r="C1523" s="6">
        <f>TITRES_STAT!D1526</f>
        <v>9.0596999999999994</v>
      </c>
      <c r="D1523" s="6">
        <f>TITRES_STAT!E1526</f>
        <v>7019</v>
      </c>
      <c r="E1523" s="2">
        <f t="shared" si="92"/>
        <v>75499</v>
      </c>
      <c r="F1523" s="6" t="str">
        <f t="shared" si="95"/>
        <v>BULLISH</v>
      </c>
      <c r="G1523" s="6" t="str">
        <f t="shared" si="94"/>
        <v>STRONG</v>
      </c>
      <c r="H1523" s="6" t="str">
        <f t="shared" si="93"/>
        <v>BULLISH DIVERGENCE</v>
      </c>
    </row>
    <row r="1524" spans="1:8" ht="13.5" x14ac:dyDescent="0.25">
      <c r="A1524" s="3">
        <f>TITRES_STAT!B1527</f>
        <v>44231</v>
      </c>
      <c r="B1524" s="6">
        <f>TITRES_STAT!C1527</f>
        <v>13</v>
      </c>
      <c r="C1524" s="6">
        <f>TITRES_STAT!D1527</f>
        <v>9.0876999999999999</v>
      </c>
      <c r="D1524" s="6">
        <f>TITRES_STAT!E1527</f>
        <v>1301</v>
      </c>
      <c r="E1524" s="2">
        <f t="shared" si="92"/>
        <v>76800</v>
      </c>
      <c r="F1524" s="6" t="str">
        <f t="shared" si="95"/>
        <v>BULLISH</v>
      </c>
      <c r="G1524" s="6" t="str">
        <f t="shared" si="94"/>
        <v>STRONG</v>
      </c>
      <c r="H1524" s="6" t="str">
        <f t="shared" si="93"/>
        <v>BULLISH DIVERGENCE</v>
      </c>
    </row>
    <row r="1525" spans="1:8" ht="13.5" x14ac:dyDescent="0.25">
      <c r="A1525" s="3">
        <f>TITRES_STAT!B1528</f>
        <v>44232</v>
      </c>
      <c r="B1525" s="6">
        <f>TITRES_STAT!C1528</f>
        <v>13</v>
      </c>
      <c r="C1525" s="6">
        <f>TITRES_STAT!D1528</f>
        <v>9.0876999999999999</v>
      </c>
      <c r="D1525" s="6">
        <f>TITRES_STAT!E1528</f>
        <v>0</v>
      </c>
      <c r="E1525" s="2">
        <f t="shared" si="92"/>
        <v>76800</v>
      </c>
      <c r="F1525" s="6" t="str">
        <f t="shared" si="95"/>
        <v>BULLISH</v>
      </c>
      <c r="G1525" s="6" t="str">
        <f t="shared" si="94"/>
        <v>STRONG</v>
      </c>
      <c r="H1525" s="6" t="str">
        <f t="shared" si="93"/>
        <v>CONFIRMED BULLISH</v>
      </c>
    </row>
    <row r="1526" spans="1:8" ht="13.5" x14ac:dyDescent="0.25">
      <c r="A1526" s="3">
        <f>TITRES_STAT!B1529</f>
        <v>44235</v>
      </c>
      <c r="B1526" s="6">
        <f>TITRES_STAT!C1529</f>
        <v>13</v>
      </c>
      <c r="C1526" s="6">
        <f>TITRES_STAT!D1529</f>
        <v>9.0876999999999999</v>
      </c>
      <c r="D1526" s="6">
        <f>TITRES_STAT!E1529</f>
        <v>0</v>
      </c>
      <c r="E1526" s="2">
        <f t="shared" si="92"/>
        <v>76800</v>
      </c>
      <c r="F1526" s="6" t="str">
        <f t="shared" si="95"/>
        <v>BULLISH</v>
      </c>
      <c r="G1526" s="6" t="str">
        <f t="shared" si="94"/>
        <v>STRONG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13</v>
      </c>
      <c r="C1527" s="6">
        <f>TITRES_STAT!D1530</f>
        <v>9.0876999999999999</v>
      </c>
      <c r="D1527" s="6">
        <f>TITRES_STAT!E1530</f>
        <v>0</v>
      </c>
      <c r="E1527" s="2">
        <f t="shared" si="92"/>
        <v>76800</v>
      </c>
      <c r="F1527" s="6" t="str">
        <f t="shared" si="95"/>
        <v>BULLISH</v>
      </c>
      <c r="G1527" s="6" t="str">
        <f t="shared" si="94"/>
        <v>STRONG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13</v>
      </c>
      <c r="C1528" s="6">
        <f>TITRES_STAT!D1531</f>
        <v>9.0876999999999999</v>
      </c>
      <c r="D1528" s="6">
        <f>TITRES_STAT!E1531</f>
        <v>0</v>
      </c>
      <c r="E1528" s="2">
        <f t="shared" si="92"/>
        <v>76800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12.61</v>
      </c>
      <c r="C1529" s="6">
        <f>TITRES_STAT!D1532</f>
        <v>8.8149999999999995</v>
      </c>
      <c r="D1529" s="6">
        <f>TITRES_STAT!E1532</f>
        <v>301</v>
      </c>
      <c r="E1529" s="2">
        <f t="shared" si="92"/>
        <v>76499</v>
      </c>
      <c r="F1529" s="6" t="str">
        <f t="shared" si="95"/>
        <v>BEARISH</v>
      </c>
      <c r="G1529" s="6" t="str">
        <f t="shared" si="94"/>
        <v>NEUTRAL</v>
      </c>
      <c r="H1529" s="6" t="str">
        <f t="shared" si="93"/>
        <v>CONFIRMED BEARISH</v>
      </c>
    </row>
    <row r="1530" spans="1:8" ht="13.5" x14ac:dyDescent="0.25">
      <c r="A1530" s="3">
        <f>TITRES_STAT!B1533</f>
        <v>44239</v>
      </c>
      <c r="B1530" s="6">
        <f>TITRES_STAT!C1533</f>
        <v>12.24</v>
      </c>
      <c r="C1530" s="6">
        <f>TITRES_STAT!D1533</f>
        <v>8.5564</v>
      </c>
      <c r="D1530" s="6">
        <f>TITRES_STAT!E1533</f>
        <v>401</v>
      </c>
      <c r="E1530" s="2">
        <f t="shared" si="92"/>
        <v>76098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12.24</v>
      </c>
      <c r="C1531" s="6">
        <f>TITRES_STAT!D1534</f>
        <v>8.5564</v>
      </c>
      <c r="D1531" s="6">
        <f>TITRES_STAT!E1534</f>
        <v>0</v>
      </c>
      <c r="E1531" s="2">
        <f t="shared" si="92"/>
        <v>76098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11.88</v>
      </c>
      <c r="C1532" s="6">
        <f>TITRES_STAT!D1535</f>
        <v>8.3047000000000004</v>
      </c>
      <c r="D1532" s="6">
        <f>TITRES_STAT!E1535</f>
        <v>300</v>
      </c>
      <c r="E1532" s="2">
        <f t="shared" si="92"/>
        <v>75798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11.88</v>
      </c>
      <c r="C1533" s="6">
        <f>TITRES_STAT!D1536</f>
        <v>8.3047000000000004</v>
      </c>
      <c r="D1533" s="6">
        <f>TITRES_STAT!E1536</f>
        <v>0</v>
      </c>
      <c r="E1533" s="2">
        <f t="shared" si="92"/>
        <v>75798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11.88</v>
      </c>
      <c r="C1534" s="6">
        <f>TITRES_STAT!D1537</f>
        <v>8.3047000000000004</v>
      </c>
      <c r="D1534" s="6">
        <f>TITRES_STAT!E1537</f>
        <v>101</v>
      </c>
      <c r="E1534" s="2">
        <f t="shared" si="92"/>
        <v>75798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11.6</v>
      </c>
      <c r="C1535" s="6">
        <f>TITRES_STAT!D1538</f>
        <v>8.109</v>
      </c>
      <c r="D1535" s="6">
        <f>TITRES_STAT!E1538</f>
        <v>20</v>
      </c>
      <c r="E1535" s="2">
        <f t="shared" si="92"/>
        <v>75778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11.6</v>
      </c>
      <c r="C1536" s="6">
        <f>TITRES_STAT!D1539</f>
        <v>8.109</v>
      </c>
      <c r="D1536" s="6">
        <f>TITRES_STAT!E1539</f>
        <v>0</v>
      </c>
      <c r="E1536" s="2">
        <f t="shared" si="92"/>
        <v>75778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11.6</v>
      </c>
      <c r="C1537" s="6">
        <f>TITRES_STAT!D1540</f>
        <v>8.109</v>
      </c>
      <c r="D1537" s="6">
        <f>TITRES_STAT!E1540</f>
        <v>0</v>
      </c>
      <c r="E1537" s="2">
        <f t="shared" si="92"/>
        <v>75778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11.61</v>
      </c>
      <c r="C1538" s="6">
        <f>TITRES_STAT!D1541</f>
        <v>8.1159999999999997</v>
      </c>
      <c r="D1538" s="6">
        <f>TITRES_STAT!E1541</f>
        <v>46</v>
      </c>
      <c r="E1538" s="2">
        <f t="shared" si="92"/>
        <v>75824</v>
      </c>
      <c r="F1538" s="6" t="str">
        <f t="shared" si="95"/>
        <v>BULLISH</v>
      </c>
      <c r="G1538" s="6" t="str">
        <f t="shared" si="94"/>
        <v>NEUTRAL</v>
      </c>
      <c r="H1538" s="6" t="str">
        <f t="shared" si="93"/>
        <v>BULLISH DIVERGENCE</v>
      </c>
    </row>
    <row r="1539" spans="1:8" ht="13.5" x14ac:dyDescent="0.25">
      <c r="A1539" s="3">
        <f>TITRES_STAT!B1542</f>
        <v>44252</v>
      </c>
      <c r="B1539" s="6">
        <f>TITRES_STAT!C1542</f>
        <v>11.61</v>
      </c>
      <c r="C1539" s="6">
        <f>TITRES_STAT!D1542</f>
        <v>8.1159999999999997</v>
      </c>
      <c r="D1539" s="6">
        <f>TITRES_STAT!E1542</f>
        <v>0</v>
      </c>
      <c r="E1539" s="2">
        <f t="shared" si="92"/>
        <v>75824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BULLISH DIVERGENCE</v>
      </c>
    </row>
    <row r="1540" spans="1:8" ht="13.5" x14ac:dyDescent="0.25">
      <c r="A1540" s="3">
        <f>TITRES_STAT!B1543</f>
        <v>44253</v>
      </c>
      <c r="B1540" s="6">
        <f>TITRES_STAT!C1543</f>
        <v>11.61</v>
      </c>
      <c r="C1540" s="6">
        <f>TITRES_STAT!D1543</f>
        <v>8.1159999999999997</v>
      </c>
      <c r="D1540" s="6">
        <f>TITRES_STAT!E1543</f>
        <v>0</v>
      </c>
      <c r="E1540" s="2">
        <f t="shared" ref="E1540:E1603" si="96">IF(B1540&gt;B1539, E1539+D1540, IF(B1540&lt;B1539, E1539-D1540, E1539))</f>
        <v>75824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11.27</v>
      </c>
      <c r="C1541" s="6">
        <f>TITRES_STAT!D1544</f>
        <v>7.8783000000000003</v>
      </c>
      <c r="D1541" s="6">
        <f>TITRES_STAT!E1544</f>
        <v>22</v>
      </c>
      <c r="E1541" s="2">
        <f t="shared" si="96"/>
        <v>75802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BULLISH DIVERGENCE</v>
      </c>
    </row>
    <row r="1542" spans="1:8" ht="13.5" x14ac:dyDescent="0.25">
      <c r="A1542" s="3">
        <f>TITRES_STAT!B1545</f>
        <v>44257</v>
      </c>
      <c r="B1542" s="6">
        <f>TITRES_STAT!C1545</f>
        <v>11.27</v>
      </c>
      <c r="C1542" s="6">
        <f>TITRES_STAT!D1545</f>
        <v>7.8783000000000003</v>
      </c>
      <c r="D1542" s="6">
        <f>TITRES_STAT!E1545</f>
        <v>0</v>
      </c>
      <c r="E1542" s="2">
        <f t="shared" si="96"/>
        <v>75802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BULLISH DIVERGENCE</v>
      </c>
    </row>
    <row r="1543" spans="1:8" ht="13.5" x14ac:dyDescent="0.25">
      <c r="A1543" s="3">
        <f>TITRES_STAT!B1546</f>
        <v>44258</v>
      </c>
      <c r="B1543" s="6">
        <f>TITRES_STAT!C1546</f>
        <v>11.27</v>
      </c>
      <c r="C1543" s="6">
        <f>TITRES_STAT!D1546</f>
        <v>7.8783000000000003</v>
      </c>
      <c r="D1543" s="6">
        <f>TITRES_STAT!E1546</f>
        <v>0</v>
      </c>
      <c r="E1543" s="2">
        <f t="shared" si="96"/>
        <v>75802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11.27</v>
      </c>
      <c r="C1544" s="6">
        <f>TITRES_STAT!D1547</f>
        <v>7.8783000000000003</v>
      </c>
      <c r="D1544" s="6">
        <f>TITRES_STAT!E1547</f>
        <v>0</v>
      </c>
      <c r="E1544" s="2">
        <f t="shared" si="96"/>
        <v>75802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11.26</v>
      </c>
      <c r="C1545" s="6">
        <f>TITRES_STAT!D1548</f>
        <v>7.8712999999999997</v>
      </c>
      <c r="D1545" s="6">
        <f>TITRES_STAT!E1548</f>
        <v>200</v>
      </c>
      <c r="E1545" s="2">
        <f t="shared" si="96"/>
        <v>75602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11.26</v>
      </c>
      <c r="C1546" s="6">
        <f>TITRES_STAT!D1549</f>
        <v>7.8712999999999997</v>
      </c>
      <c r="D1546" s="6">
        <f>TITRES_STAT!E1549</f>
        <v>0</v>
      </c>
      <c r="E1546" s="2">
        <f t="shared" si="96"/>
        <v>75602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11.27</v>
      </c>
      <c r="C1547" s="6">
        <f>TITRES_STAT!D1550</f>
        <v>7.8783000000000003</v>
      </c>
      <c r="D1547" s="6">
        <f>TITRES_STAT!E1550</f>
        <v>2</v>
      </c>
      <c r="E1547" s="2">
        <f t="shared" si="96"/>
        <v>75604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44265</v>
      </c>
      <c r="B1548" s="6">
        <f>TITRES_STAT!C1551</f>
        <v>11.27</v>
      </c>
      <c r="C1548" s="6">
        <f>TITRES_STAT!D1551</f>
        <v>7.8783000000000003</v>
      </c>
      <c r="D1548" s="6">
        <f>TITRES_STAT!E1551</f>
        <v>0</v>
      </c>
      <c r="E1548" s="2">
        <f t="shared" si="96"/>
        <v>75604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11.26</v>
      </c>
      <c r="C1549" s="6">
        <f>TITRES_STAT!D1552</f>
        <v>7.8712999999999997</v>
      </c>
      <c r="D1549" s="6">
        <f>TITRES_STAT!E1552</f>
        <v>500</v>
      </c>
      <c r="E1549" s="2">
        <f t="shared" si="96"/>
        <v>75104</v>
      </c>
      <c r="F1549" s="6" t="str">
        <f t="shared" si="99"/>
        <v>BEARISH</v>
      </c>
      <c r="G1549" s="6" t="str">
        <f t="shared" si="98"/>
        <v>NEUTRAL</v>
      </c>
      <c r="H1549" s="6" t="str">
        <f t="shared" si="97"/>
        <v>CONFIRMED BEARISH</v>
      </c>
    </row>
    <row r="1550" spans="1:8" ht="13.5" x14ac:dyDescent="0.25">
      <c r="A1550" s="3">
        <f>TITRES_STAT!B1553</f>
        <v>44267</v>
      </c>
      <c r="B1550" s="6">
        <f>TITRES_STAT!C1553</f>
        <v>11.26</v>
      </c>
      <c r="C1550" s="6">
        <f>TITRES_STAT!D1553</f>
        <v>7.8712999999999997</v>
      </c>
      <c r="D1550" s="6">
        <f>TITRES_STAT!E1553</f>
        <v>0</v>
      </c>
      <c r="E1550" s="2">
        <f t="shared" si="96"/>
        <v>75104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44270</v>
      </c>
      <c r="B1551" s="6">
        <f>TITRES_STAT!C1554</f>
        <v>11.25</v>
      </c>
      <c r="C1551" s="6">
        <f>TITRES_STAT!D1554</f>
        <v>7.8643000000000001</v>
      </c>
      <c r="D1551" s="6">
        <f>TITRES_STAT!E1554</f>
        <v>2500</v>
      </c>
      <c r="E1551" s="2">
        <f t="shared" si="96"/>
        <v>72604</v>
      </c>
      <c r="F1551" s="6" t="str">
        <f t="shared" si="99"/>
        <v>BEARISH</v>
      </c>
      <c r="G1551" s="6" t="str">
        <f t="shared" si="98"/>
        <v>WEAK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11.25</v>
      </c>
      <c r="C1552" s="6">
        <f>TITRES_STAT!D1555</f>
        <v>7.8643000000000001</v>
      </c>
      <c r="D1552" s="6">
        <f>TITRES_STAT!E1555</f>
        <v>500</v>
      </c>
      <c r="E1552" s="2">
        <f t="shared" si="96"/>
        <v>72604</v>
      </c>
      <c r="F1552" s="6" t="str">
        <f t="shared" si="99"/>
        <v>BEARISH</v>
      </c>
      <c r="G1552" s="6" t="str">
        <f t="shared" si="98"/>
        <v>WEAK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11.26</v>
      </c>
      <c r="C1553" s="6">
        <f>TITRES_STAT!D1556</f>
        <v>7.8712999999999997</v>
      </c>
      <c r="D1553" s="6">
        <f>TITRES_STAT!E1556</f>
        <v>25</v>
      </c>
      <c r="E1553" s="2">
        <f t="shared" si="96"/>
        <v>72629</v>
      </c>
      <c r="F1553" s="6" t="str">
        <f t="shared" si="99"/>
        <v>BEARISH</v>
      </c>
      <c r="G1553" s="6" t="str">
        <f t="shared" si="98"/>
        <v>WEAK</v>
      </c>
      <c r="H1553" s="6" t="str">
        <f t="shared" si="97"/>
        <v>CONFIRMED BEARISH</v>
      </c>
    </row>
    <row r="1554" spans="1:8" ht="13.5" x14ac:dyDescent="0.25">
      <c r="A1554" s="3">
        <f>TITRES_STAT!B1557</f>
        <v>44273</v>
      </c>
      <c r="B1554" s="6">
        <f>TITRES_STAT!C1557</f>
        <v>11.59</v>
      </c>
      <c r="C1554" s="6">
        <f>TITRES_STAT!D1557</f>
        <v>8.1020000000000003</v>
      </c>
      <c r="D1554" s="6">
        <f>TITRES_STAT!E1557</f>
        <v>0</v>
      </c>
      <c r="E1554" s="2">
        <f t="shared" si="96"/>
        <v>72629</v>
      </c>
      <c r="F1554" s="6" t="str">
        <f t="shared" si="99"/>
        <v>BEARISH</v>
      </c>
      <c r="G1554" s="6" t="str">
        <f t="shared" si="98"/>
        <v>WEAK</v>
      </c>
      <c r="H1554" s="6" t="str">
        <f t="shared" si="97"/>
        <v>BEARISH DIVERGENCE</v>
      </c>
    </row>
    <row r="1555" spans="1:8" ht="13.5" x14ac:dyDescent="0.25">
      <c r="A1555" s="3">
        <f>TITRES_STAT!B1558</f>
        <v>44274</v>
      </c>
      <c r="B1555" s="6">
        <f>TITRES_STAT!C1558</f>
        <v>11.93</v>
      </c>
      <c r="C1555" s="6">
        <f>TITRES_STAT!D1558</f>
        <v>8.3397000000000006</v>
      </c>
      <c r="D1555" s="6">
        <f>TITRES_STAT!E1558</f>
        <v>10</v>
      </c>
      <c r="E1555" s="2">
        <f t="shared" si="96"/>
        <v>72639</v>
      </c>
      <c r="F1555" s="6" t="str">
        <f t="shared" si="99"/>
        <v>BEARISH</v>
      </c>
      <c r="G1555" s="6" t="str">
        <f t="shared" si="98"/>
        <v>WEAK</v>
      </c>
      <c r="H1555" s="6" t="str">
        <f t="shared" si="97"/>
        <v>BEARISH DIVERGENCE</v>
      </c>
    </row>
    <row r="1556" spans="1:8" ht="13.5" x14ac:dyDescent="0.25">
      <c r="A1556" s="3">
        <f>TITRES_STAT!B1559</f>
        <v>44277</v>
      </c>
      <c r="B1556" s="6">
        <f>TITRES_STAT!C1559</f>
        <v>11.93</v>
      </c>
      <c r="C1556" s="6">
        <f>TITRES_STAT!D1559</f>
        <v>8.3397000000000006</v>
      </c>
      <c r="D1556" s="6">
        <f>TITRES_STAT!E1559</f>
        <v>0</v>
      </c>
      <c r="E1556" s="2">
        <f t="shared" si="96"/>
        <v>72639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12.28</v>
      </c>
      <c r="C1557" s="6">
        <f>TITRES_STAT!D1560</f>
        <v>8.5843000000000007</v>
      </c>
      <c r="D1557" s="6">
        <f>TITRES_STAT!E1560</f>
        <v>10</v>
      </c>
      <c r="E1557" s="2">
        <f t="shared" si="96"/>
        <v>72649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12.28</v>
      </c>
      <c r="C1558" s="6">
        <f>TITRES_STAT!D1561</f>
        <v>8.5843000000000007</v>
      </c>
      <c r="D1558" s="6">
        <f>TITRES_STAT!E1561</f>
        <v>53</v>
      </c>
      <c r="E1558" s="2">
        <f t="shared" si="96"/>
        <v>72649</v>
      </c>
      <c r="F1558" s="6" t="str">
        <f t="shared" si="99"/>
        <v>BULLISH</v>
      </c>
      <c r="G1558" s="6" t="str">
        <f t="shared" si="98"/>
        <v>NEUTRAL</v>
      </c>
      <c r="H1558" s="6" t="str">
        <f t="shared" si="97"/>
        <v>CONFIRMED BULLISH</v>
      </c>
    </row>
    <row r="1559" spans="1:8" ht="13.5" x14ac:dyDescent="0.25">
      <c r="A1559" s="3">
        <f>TITRES_STAT!B1562</f>
        <v>44280</v>
      </c>
      <c r="B1559" s="6">
        <f>TITRES_STAT!C1562</f>
        <v>12</v>
      </c>
      <c r="C1559" s="6">
        <f>TITRES_STAT!D1562</f>
        <v>8.3886000000000003</v>
      </c>
      <c r="D1559" s="6">
        <f>TITRES_STAT!E1562</f>
        <v>800</v>
      </c>
      <c r="E1559" s="2">
        <f t="shared" si="96"/>
        <v>71849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BEARISH DIVERGENCE</v>
      </c>
    </row>
    <row r="1560" spans="1:8" ht="13.5" x14ac:dyDescent="0.25">
      <c r="A1560" s="3">
        <f>TITRES_STAT!B1563</f>
        <v>44281</v>
      </c>
      <c r="B1560" s="6">
        <f>TITRES_STAT!C1563</f>
        <v>11.8</v>
      </c>
      <c r="C1560" s="6">
        <f>TITRES_STAT!D1563</f>
        <v>8.2487999999999992</v>
      </c>
      <c r="D1560" s="6">
        <f>TITRES_STAT!E1563</f>
        <v>400</v>
      </c>
      <c r="E1560" s="2">
        <f t="shared" si="96"/>
        <v>71449</v>
      </c>
      <c r="F1560" s="6" t="str">
        <f t="shared" si="99"/>
        <v>BEARISH</v>
      </c>
      <c r="G1560" s="6" t="str">
        <f t="shared" si="98"/>
        <v>NEUTRAL</v>
      </c>
      <c r="H1560" s="6" t="str">
        <f t="shared" si="97"/>
        <v>CONFIRMED BEARISH</v>
      </c>
    </row>
    <row r="1561" spans="1:8" ht="13.5" x14ac:dyDescent="0.25">
      <c r="A1561" s="3">
        <f>TITRES_STAT!B1564</f>
        <v>44284</v>
      </c>
      <c r="B1561" s="6">
        <f>TITRES_STAT!C1564</f>
        <v>11.8</v>
      </c>
      <c r="C1561" s="6">
        <f>TITRES_STAT!D1564</f>
        <v>8.2487999999999992</v>
      </c>
      <c r="D1561" s="6">
        <f>TITRES_STAT!E1564</f>
        <v>0</v>
      </c>
      <c r="E1561" s="2">
        <f t="shared" si="96"/>
        <v>71449</v>
      </c>
      <c r="F1561" s="6" t="str">
        <f t="shared" si="99"/>
        <v>BEARISH</v>
      </c>
      <c r="G1561" s="6" t="str">
        <f t="shared" si="98"/>
        <v>NEUTRAL</v>
      </c>
      <c r="H1561" s="6" t="str">
        <f t="shared" si="97"/>
        <v>CONFIRMED BEARISH</v>
      </c>
    </row>
    <row r="1562" spans="1:8" ht="13.5" x14ac:dyDescent="0.25">
      <c r="A1562" s="3">
        <f>TITRES_STAT!B1565</f>
        <v>44285</v>
      </c>
      <c r="B1562" s="6">
        <f>TITRES_STAT!C1565</f>
        <v>11.6</v>
      </c>
      <c r="C1562" s="6">
        <f>TITRES_STAT!D1565</f>
        <v>8.109</v>
      </c>
      <c r="D1562" s="6">
        <f>TITRES_STAT!E1565</f>
        <v>600</v>
      </c>
      <c r="E1562" s="2">
        <f t="shared" si="96"/>
        <v>70849</v>
      </c>
      <c r="F1562" s="6" t="str">
        <f t="shared" si="99"/>
        <v>BEARISH</v>
      </c>
      <c r="G1562" s="6" t="str">
        <f t="shared" si="98"/>
        <v>WEAK</v>
      </c>
      <c r="H1562" s="6" t="str">
        <f t="shared" si="97"/>
        <v>CONFIRMED BEARISH</v>
      </c>
    </row>
    <row r="1563" spans="1:8" ht="13.5" x14ac:dyDescent="0.25">
      <c r="A1563" s="3">
        <f>TITRES_STAT!B1566</f>
        <v>44286</v>
      </c>
      <c r="B1563" s="6">
        <f>TITRES_STAT!C1566</f>
        <v>11.88</v>
      </c>
      <c r="C1563" s="6">
        <f>TITRES_STAT!D1566</f>
        <v>8.3047000000000004</v>
      </c>
      <c r="D1563" s="6">
        <f>TITRES_STAT!E1566</f>
        <v>500</v>
      </c>
      <c r="E1563" s="2">
        <f t="shared" si="96"/>
        <v>71349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11.88</v>
      </c>
      <c r="C1564" s="6">
        <f>TITRES_STAT!D1567</f>
        <v>8.3047000000000004</v>
      </c>
      <c r="D1564" s="6">
        <f>TITRES_STAT!E1567</f>
        <v>0</v>
      </c>
      <c r="E1564" s="2">
        <f t="shared" si="96"/>
        <v>71349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11.88</v>
      </c>
      <c r="C1565" s="6">
        <f>TITRES_STAT!D1568</f>
        <v>8.3047000000000004</v>
      </c>
      <c r="D1565" s="6">
        <f>TITRES_STAT!E1568</f>
        <v>300</v>
      </c>
      <c r="E1565" s="2">
        <f t="shared" si="96"/>
        <v>71349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BEARISH DIVERGENCE</v>
      </c>
    </row>
    <row r="1566" spans="1:8" ht="13.5" x14ac:dyDescent="0.25">
      <c r="A1566" s="3">
        <f>TITRES_STAT!B1569</f>
        <v>44291</v>
      </c>
      <c r="B1566" s="6">
        <f>TITRES_STAT!C1569</f>
        <v>11.88</v>
      </c>
      <c r="C1566" s="6">
        <f>TITRES_STAT!D1569</f>
        <v>8.3047000000000004</v>
      </c>
      <c r="D1566" s="6">
        <f>TITRES_STAT!E1569</f>
        <v>200</v>
      </c>
      <c r="E1566" s="2">
        <f t="shared" si="96"/>
        <v>71349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BEARISH DIVERGENCE</v>
      </c>
    </row>
    <row r="1567" spans="1:8" ht="13.5" x14ac:dyDescent="0.25">
      <c r="A1567" s="3">
        <f>TITRES_STAT!B1570</f>
        <v>44292</v>
      </c>
      <c r="B1567" s="6">
        <f>TITRES_STAT!C1570</f>
        <v>11.88</v>
      </c>
      <c r="C1567" s="6">
        <f>TITRES_STAT!D1570</f>
        <v>8.3047000000000004</v>
      </c>
      <c r="D1567" s="6">
        <f>TITRES_STAT!E1570</f>
        <v>0</v>
      </c>
      <c r="E1567" s="2">
        <f t="shared" si="96"/>
        <v>71349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11.54</v>
      </c>
      <c r="C1568" s="6">
        <f>TITRES_STAT!D1571</f>
        <v>8.0670000000000002</v>
      </c>
      <c r="D1568" s="6">
        <f>TITRES_STAT!E1571</f>
        <v>1100</v>
      </c>
      <c r="E1568" s="2">
        <f t="shared" si="96"/>
        <v>70249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11.54</v>
      </c>
      <c r="C1569" s="6">
        <f>TITRES_STAT!D1572</f>
        <v>8.0670000000000002</v>
      </c>
      <c r="D1569" s="6">
        <f>TITRES_STAT!E1572</f>
        <v>0</v>
      </c>
      <c r="E1569" s="2">
        <f t="shared" si="96"/>
        <v>70249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CONFIRMED BEARISH</v>
      </c>
    </row>
    <row r="1570" spans="1:8" ht="13.5" x14ac:dyDescent="0.25">
      <c r="A1570" s="3">
        <f>TITRES_STAT!B1573</f>
        <v>44298</v>
      </c>
      <c r="B1570" s="6">
        <f>TITRES_STAT!C1573</f>
        <v>11.54</v>
      </c>
      <c r="C1570" s="6">
        <f>TITRES_STAT!D1573</f>
        <v>8.0670000000000002</v>
      </c>
      <c r="D1570" s="6">
        <f>TITRES_STAT!E1573</f>
        <v>0</v>
      </c>
      <c r="E1570" s="2">
        <f t="shared" si="96"/>
        <v>70249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11.54</v>
      </c>
      <c r="C1571" s="6">
        <f>TITRES_STAT!D1574</f>
        <v>8.0670000000000002</v>
      </c>
      <c r="D1571" s="6">
        <f>TITRES_STAT!E1574</f>
        <v>211</v>
      </c>
      <c r="E1571" s="2">
        <f t="shared" si="96"/>
        <v>70249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11.5</v>
      </c>
      <c r="C1572" s="6">
        <f>TITRES_STAT!D1575</f>
        <v>8.0390999999999995</v>
      </c>
      <c r="D1572" s="6">
        <f>TITRES_STAT!E1575</f>
        <v>300</v>
      </c>
      <c r="E1572" s="2">
        <f t="shared" si="96"/>
        <v>69949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11.8</v>
      </c>
      <c r="C1573" s="6">
        <f>TITRES_STAT!D1576</f>
        <v>8.2487999999999992</v>
      </c>
      <c r="D1573" s="6">
        <f>TITRES_STAT!E1576</f>
        <v>2500</v>
      </c>
      <c r="E1573" s="2">
        <f t="shared" si="96"/>
        <v>72449</v>
      </c>
      <c r="F1573" s="6" t="str">
        <f t="shared" si="99"/>
        <v>BULLISH</v>
      </c>
      <c r="G1573" s="6" t="str">
        <f t="shared" si="98"/>
        <v>STRONG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11.8</v>
      </c>
      <c r="C1574" s="6">
        <f>TITRES_STAT!D1577</f>
        <v>8.2487999999999992</v>
      </c>
      <c r="D1574" s="6">
        <f>TITRES_STAT!E1577</f>
        <v>0</v>
      </c>
      <c r="E1574" s="2">
        <f t="shared" si="96"/>
        <v>72449</v>
      </c>
      <c r="F1574" s="6" t="str">
        <f t="shared" si="99"/>
        <v>BULLISH</v>
      </c>
      <c r="G1574" s="6" t="str">
        <f t="shared" si="98"/>
        <v>STRONG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12.26</v>
      </c>
      <c r="C1575" s="6">
        <f>TITRES_STAT!D1578</f>
        <v>8.5703999999999994</v>
      </c>
      <c r="D1575" s="6">
        <f>TITRES_STAT!E1578</f>
        <v>1500</v>
      </c>
      <c r="E1575" s="2">
        <f t="shared" si="96"/>
        <v>73949</v>
      </c>
      <c r="F1575" s="6" t="str">
        <f t="shared" si="99"/>
        <v>BULLISH</v>
      </c>
      <c r="G1575" s="6" t="str">
        <f t="shared" si="98"/>
        <v>STRONG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12.11</v>
      </c>
      <c r="C1576" s="6">
        <f>TITRES_STAT!D1579</f>
        <v>8.4655000000000005</v>
      </c>
      <c r="D1576" s="6">
        <f>TITRES_STAT!E1579</f>
        <v>1672</v>
      </c>
      <c r="E1576" s="2">
        <f t="shared" si="96"/>
        <v>72277</v>
      </c>
      <c r="F1576" s="6" t="str">
        <f t="shared" si="99"/>
        <v>BULLISH</v>
      </c>
      <c r="G1576" s="6" t="str">
        <f t="shared" si="98"/>
        <v>STRONG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12.21</v>
      </c>
      <c r="C1577" s="6">
        <f>TITRES_STAT!D1580</f>
        <v>8.5353999999999992</v>
      </c>
      <c r="D1577" s="6">
        <f>TITRES_STAT!E1580</f>
        <v>565</v>
      </c>
      <c r="E1577" s="2">
        <f t="shared" si="96"/>
        <v>72842</v>
      </c>
      <c r="F1577" s="6" t="str">
        <f t="shared" si="99"/>
        <v>BULLISH</v>
      </c>
      <c r="G1577" s="6" t="str">
        <f t="shared" si="98"/>
        <v>STRONG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12.57</v>
      </c>
      <c r="C1578" s="6">
        <f>TITRES_STAT!D1581</f>
        <v>8.7871000000000006</v>
      </c>
      <c r="D1578" s="6">
        <f>TITRES_STAT!E1581</f>
        <v>1</v>
      </c>
      <c r="E1578" s="2">
        <f t="shared" si="96"/>
        <v>72843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12.57</v>
      </c>
      <c r="C1579" s="6">
        <f>TITRES_STAT!D1582</f>
        <v>8.7871000000000006</v>
      </c>
      <c r="D1579" s="6">
        <f>TITRES_STAT!E1582</f>
        <v>2559</v>
      </c>
      <c r="E1579" s="2">
        <f t="shared" si="96"/>
        <v>72843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12.89</v>
      </c>
      <c r="C1580" s="6">
        <f>TITRES_STAT!D1583</f>
        <v>9.0107999999999997</v>
      </c>
      <c r="D1580" s="6">
        <f>TITRES_STAT!E1583</f>
        <v>75</v>
      </c>
      <c r="E1580" s="2">
        <f t="shared" si="96"/>
        <v>72918</v>
      </c>
      <c r="F1580" s="6" t="str">
        <f t="shared" si="99"/>
        <v>BEARISH</v>
      </c>
      <c r="G1580" s="6" t="str">
        <f t="shared" si="98"/>
        <v>NEUTRAL</v>
      </c>
      <c r="H1580" s="6" t="str">
        <f t="shared" si="97"/>
        <v>BEARISH DIVERGENCE</v>
      </c>
    </row>
    <row r="1581" spans="1:8" ht="13.5" x14ac:dyDescent="0.25">
      <c r="A1581" s="3">
        <f>TITRES_STAT!B1584</f>
        <v>44313</v>
      </c>
      <c r="B1581" s="6">
        <f>TITRES_STAT!C1584</f>
        <v>12.89</v>
      </c>
      <c r="C1581" s="6">
        <f>TITRES_STAT!D1584</f>
        <v>9.0107999999999997</v>
      </c>
      <c r="D1581" s="6">
        <f>TITRES_STAT!E1584</f>
        <v>210</v>
      </c>
      <c r="E1581" s="2">
        <f t="shared" si="96"/>
        <v>72918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12.59</v>
      </c>
      <c r="C1582" s="6">
        <f>TITRES_STAT!D1585</f>
        <v>8.8010000000000002</v>
      </c>
      <c r="D1582" s="6">
        <f>TITRES_STAT!E1585</f>
        <v>180</v>
      </c>
      <c r="E1582" s="2">
        <f t="shared" si="96"/>
        <v>72738</v>
      </c>
      <c r="F1582" s="6" t="str">
        <f t="shared" si="99"/>
        <v>BEARISH</v>
      </c>
      <c r="G1582" s="6" t="str">
        <f t="shared" si="98"/>
        <v>NEUTRAL</v>
      </c>
      <c r="H1582" s="6" t="str">
        <f t="shared" si="97"/>
        <v>BEARISH DIVERGENCE</v>
      </c>
    </row>
    <row r="1583" spans="1:8" ht="13.5" x14ac:dyDescent="0.25">
      <c r="A1583" s="3">
        <f>TITRES_STAT!B1586</f>
        <v>44315</v>
      </c>
      <c r="B1583" s="6">
        <f>TITRES_STAT!C1586</f>
        <v>12.64</v>
      </c>
      <c r="C1583" s="6">
        <f>TITRES_STAT!D1586</f>
        <v>8.8360000000000003</v>
      </c>
      <c r="D1583" s="6">
        <f>TITRES_STAT!E1586</f>
        <v>25</v>
      </c>
      <c r="E1583" s="2">
        <f t="shared" si="96"/>
        <v>72763</v>
      </c>
      <c r="F1583" s="6" t="str">
        <f t="shared" si="99"/>
        <v>BEARISH</v>
      </c>
      <c r="G1583" s="6" t="str">
        <f t="shared" si="98"/>
        <v>NEUTRAL</v>
      </c>
      <c r="H1583" s="6" t="str">
        <f t="shared" si="97"/>
        <v>BEARISH DIVERGENCE</v>
      </c>
    </row>
    <row r="1584" spans="1:8" ht="13.5" x14ac:dyDescent="0.25">
      <c r="A1584" s="3">
        <f>TITRES_STAT!B1587</f>
        <v>44316</v>
      </c>
      <c r="B1584" s="6">
        <f>TITRES_STAT!C1587</f>
        <v>12.51</v>
      </c>
      <c r="C1584" s="6">
        <f>TITRES_STAT!D1587</f>
        <v>8.7451000000000008</v>
      </c>
      <c r="D1584" s="6">
        <f>TITRES_STAT!E1587</f>
        <v>10</v>
      </c>
      <c r="E1584" s="2">
        <f t="shared" si="96"/>
        <v>72753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12.14</v>
      </c>
      <c r="C1585" s="6">
        <f>TITRES_STAT!D1588</f>
        <v>8.4864999999999995</v>
      </c>
      <c r="D1585" s="6">
        <f>TITRES_STAT!E1588</f>
        <v>568</v>
      </c>
      <c r="E1585" s="2">
        <f t="shared" si="96"/>
        <v>72185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12.14</v>
      </c>
      <c r="C1586" s="6">
        <f>TITRES_STAT!D1589</f>
        <v>8.4864999999999995</v>
      </c>
      <c r="D1586" s="6">
        <f>TITRES_STAT!E1589</f>
        <v>1010</v>
      </c>
      <c r="E1586" s="2">
        <f t="shared" si="96"/>
        <v>72185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12.14</v>
      </c>
      <c r="C1587" s="6">
        <f>TITRES_STAT!D1590</f>
        <v>8.4864999999999995</v>
      </c>
      <c r="D1587" s="6">
        <f>TITRES_STAT!E1590</f>
        <v>382</v>
      </c>
      <c r="E1587" s="2">
        <f t="shared" si="96"/>
        <v>72185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12</v>
      </c>
      <c r="C1588" s="6">
        <f>TITRES_STAT!D1591</f>
        <v>8.3886000000000003</v>
      </c>
      <c r="D1588" s="6">
        <f>TITRES_STAT!E1591</f>
        <v>820</v>
      </c>
      <c r="E1588" s="2">
        <f t="shared" si="96"/>
        <v>71365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11.7</v>
      </c>
      <c r="C1589" s="6">
        <f>TITRES_STAT!D1592</f>
        <v>8.1789000000000005</v>
      </c>
      <c r="D1589" s="6">
        <f>TITRES_STAT!E1592</f>
        <v>818</v>
      </c>
      <c r="E1589" s="2">
        <f t="shared" si="96"/>
        <v>70547</v>
      </c>
      <c r="F1589" s="6" t="str">
        <f t="shared" si="99"/>
        <v>BEARISH</v>
      </c>
      <c r="G1589" s="6" t="str">
        <f t="shared" si="98"/>
        <v>WEAK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12</v>
      </c>
      <c r="C1590" s="6">
        <f>TITRES_STAT!D1593</f>
        <v>8.3886000000000003</v>
      </c>
      <c r="D1590" s="6">
        <f>TITRES_STAT!E1593</f>
        <v>150</v>
      </c>
      <c r="E1590" s="2">
        <f t="shared" si="96"/>
        <v>70697</v>
      </c>
      <c r="F1590" s="6" t="str">
        <f t="shared" si="99"/>
        <v>BEARISH</v>
      </c>
      <c r="G1590" s="6" t="str">
        <f t="shared" si="98"/>
        <v>WEAK</v>
      </c>
      <c r="H1590" s="6" t="str">
        <f t="shared" si="97"/>
        <v>CONFIRMED BEARISH</v>
      </c>
    </row>
    <row r="1591" spans="1:8" ht="13.5" x14ac:dyDescent="0.25">
      <c r="A1591" s="3">
        <f>TITRES_STAT!B1594</f>
        <v>44327</v>
      </c>
      <c r="B1591" s="6">
        <f>TITRES_STAT!C1594</f>
        <v>12</v>
      </c>
      <c r="C1591" s="6">
        <f>TITRES_STAT!D1594</f>
        <v>8.3886000000000003</v>
      </c>
      <c r="D1591" s="6">
        <f>TITRES_STAT!E1594</f>
        <v>0</v>
      </c>
      <c r="E1591" s="2">
        <f t="shared" si="96"/>
        <v>70697</v>
      </c>
      <c r="F1591" s="6" t="str">
        <f t="shared" si="99"/>
        <v>BEARISH</v>
      </c>
      <c r="G1591" s="6" t="str">
        <f t="shared" si="98"/>
        <v>WEAK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12</v>
      </c>
      <c r="C1592" s="6">
        <f>TITRES_STAT!D1595</f>
        <v>8.3886000000000003</v>
      </c>
      <c r="D1592" s="6">
        <f>TITRES_STAT!E1595</f>
        <v>250</v>
      </c>
      <c r="E1592" s="2">
        <f t="shared" si="96"/>
        <v>70697</v>
      </c>
      <c r="F1592" s="6" t="str">
        <f t="shared" si="99"/>
        <v>BEARISH</v>
      </c>
      <c r="G1592" s="6" t="str">
        <f t="shared" si="98"/>
        <v>WEAK</v>
      </c>
      <c r="H1592" s="6" t="str">
        <f t="shared" si="97"/>
        <v>CONFIRMED BEARISH</v>
      </c>
    </row>
    <row r="1593" spans="1:8" ht="13.5" x14ac:dyDescent="0.25">
      <c r="A1593" s="3">
        <f>TITRES_STAT!B1596</f>
        <v>44334</v>
      </c>
      <c r="B1593" s="6">
        <f>TITRES_STAT!C1596</f>
        <v>12</v>
      </c>
      <c r="C1593" s="6">
        <f>TITRES_STAT!D1596</f>
        <v>8.3886000000000003</v>
      </c>
      <c r="D1593" s="6">
        <f>TITRES_STAT!E1596</f>
        <v>0</v>
      </c>
      <c r="E1593" s="2">
        <f t="shared" si="96"/>
        <v>70697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12</v>
      </c>
      <c r="C1594" s="6">
        <f>TITRES_STAT!D1597</f>
        <v>8.3886000000000003</v>
      </c>
      <c r="D1594" s="6">
        <f>TITRES_STAT!E1597</f>
        <v>0</v>
      </c>
      <c r="E1594" s="2">
        <f t="shared" si="96"/>
        <v>70697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12</v>
      </c>
      <c r="C1595" s="6">
        <f>TITRES_STAT!D1598</f>
        <v>8.3886000000000003</v>
      </c>
      <c r="D1595" s="6">
        <f>TITRES_STAT!E1598</f>
        <v>4</v>
      </c>
      <c r="E1595" s="2">
        <f t="shared" si="96"/>
        <v>70697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12</v>
      </c>
      <c r="C1596" s="6">
        <f>TITRES_STAT!D1599</f>
        <v>8.3886000000000003</v>
      </c>
      <c r="D1596" s="6">
        <f>TITRES_STAT!E1599</f>
        <v>0</v>
      </c>
      <c r="E1596" s="2">
        <f t="shared" si="96"/>
        <v>70697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12</v>
      </c>
      <c r="C1597" s="6">
        <f>TITRES_STAT!D1600</f>
        <v>8.3886000000000003</v>
      </c>
      <c r="D1597" s="6">
        <f>TITRES_STAT!E1600</f>
        <v>0</v>
      </c>
      <c r="E1597" s="2">
        <f t="shared" si="96"/>
        <v>70697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12</v>
      </c>
      <c r="C1598" s="6">
        <f>TITRES_STAT!D1601</f>
        <v>8.3886000000000003</v>
      </c>
      <c r="D1598" s="6">
        <f>TITRES_STAT!E1601</f>
        <v>0</v>
      </c>
      <c r="E1598" s="2">
        <f t="shared" si="96"/>
        <v>70697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12</v>
      </c>
      <c r="C1599" s="6">
        <f>TITRES_STAT!D1602</f>
        <v>8.3886000000000003</v>
      </c>
      <c r="D1599" s="6">
        <f>TITRES_STAT!E1602</f>
        <v>25</v>
      </c>
      <c r="E1599" s="2">
        <f t="shared" si="96"/>
        <v>70697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12</v>
      </c>
      <c r="C1600" s="6">
        <f>TITRES_STAT!D1603</f>
        <v>8.3886000000000003</v>
      </c>
      <c r="D1600" s="6">
        <f>TITRES_STAT!E1603</f>
        <v>25</v>
      </c>
      <c r="E1600" s="2">
        <f t="shared" si="96"/>
        <v>70697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12.2</v>
      </c>
      <c r="C1601" s="6">
        <f>TITRES_STAT!D1604</f>
        <v>8.5283999999999995</v>
      </c>
      <c r="D1601" s="6">
        <f>TITRES_STAT!E1604</f>
        <v>5</v>
      </c>
      <c r="E1601" s="2">
        <f t="shared" si="96"/>
        <v>70702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CONFIRMED BULLISH</v>
      </c>
    </row>
    <row r="1602" spans="1:8" ht="13.5" x14ac:dyDescent="0.25">
      <c r="A1602" s="3">
        <f>TITRES_STAT!B1605</f>
        <v>44347</v>
      </c>
      <c r="B1602" s="6">
        <f>TITRES_STAT!C1605</f>
        <v>12.2</v>
      </c>
      <c r="C1602" s="6">
        <f>TITRES_STAT!D1605</f>
        <v>8.5283999999999995</v>
      </c>
      <c r="D1602" s="6">
        <f>TITRES_STAT!E1605</f>
        <v>131</v>
      </c>
      <c r="E1602" s="2">
        <f t="shared" si="96"/>
        <v>70702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12.2</v>
      </c>
      <c r="C1603" s="6">
        <f>TITRES_STAT!D1606</f>
        <v>8.5283999999999995</v>
      </c>
      <c r="D1603" s="6">
        <f>TITRES_STAT!E1606</f>
        <v>38</v>
      </c>
      <c r="E1603" s="2">
        <f t="shared" si="96"/>
        <v>70702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12.2</v>
      </c>
      <c r="C1604" s="6">
        <f>TITRES_STAT!D1607</f>
        <v>8.5283999999999995</v>
      </c>
      <c r="D1604" s="6">
        <f>TITRES_STAT!E1607</f>
        <v>0</v>
      </c>
      <c r="E1604" s="2">
        <f t="shared" ref="E1604:E1667" si="100">IF(B1604&gt;B1603, E1603+D1604, IF(B1604&lt;B1603, E1603-D1604, E1603))</f>
        <v>70702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12.19</v>
      </c>
      <c r="C1605" s="6">
        <f>TITRES_STAT!D1608</f>
        <v>8.5213999999999999</v>
      </c>
      <c r="D1605" s="6">
        <f>TITRES_STAT!E1608</f>
        <v>335</v>
      </c>
      <c r="E1605" s="2">
        <f t="shared" si="100"/>
        <v>70367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BEARISH DIVERGENCE</v>
      </c>
    </row>
    <row r="1606" spans="1:8" ht="13.5" x14ac:dyDescent="0.25">
      <c r="A1606" s="3">
        <f>TITRES_STAT!B1609</f>
        <v>44351</v>
      </c>
      <c r="B1606" s="6">
        <f>TITRES_STAT!C1609</f>
        <v>12.19</v>
      </c>
      <c r="C1606" s="6">
        <f>TITRES_STAT!D1609</f>
        <v>8.5213999999999999</v>
      </c>
      <c r="D1606" s="6">
        <f>TITRES_STAT!E1609</f>
        <v>335</v>
      </c>
      <c r="E1606" s="2">
        <f t="shared" si="100"/>
        <v>70367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12</v>
      </c>
      <c r="C1607" s="6">
        <f>TITRES_STAT!D1610</f>
        <v>8.3886000000000003</v>
      </c>
      <c r="D1607" s="6">
        <f>TITRES_STAT!E1610</f>
        <v>48</v>
      </c>
      <c r="E1607" s="2">
        <f t="shared" si="100"/>
        <v>70319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12</v>
      </c>
      <c r="C1608" s="6">
        <f>TITRES_STAT!D1611</f>
        <v>8.3886000000000003</v>
      </c>
      <c r="D1608" s="6">
        <f>TITRES_STAT!E1611</f>
        <v>40</v>
      </c>
      <c r="E1608" s="2">
        <f t="shared" si="100"/>
        <v>70319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11.8</v>
      </c>
      <c r="C1609" s="6">
        <f>TITRES_STAT!D1612</f>
        <v>8.2487999999999992</v>
      </c>
      <c r="D1609" s="6">
        <f>TITRES_STAT!E1612</f>
        <v>40</v>
      </c>
      <c r="E1609" s="2">
        <f t="shared" si="100"/>
        <v>70279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11.9</v>
      </c>
      <c r="C1610" s="6">
        <f>TITRES_STAT!D1613</f>
        <v>8.3186999999999998</v>
      </c>
      <c r="D1610" s="6">
        <f>TITRES_STAT!E1613</f>
        <v>125</v>
      </c>
      <c r="E1610" s="2">
        <f t="shared" si="100"/>
        <v>70404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BULLISH DIVERGENCE</v>
      </c>
    </row>
    <row r="1611" spans="1:8" ht="13.5" x14ac:dyDescent="0.25">
      <c r="A1611" s="3">
        <f>TITRES_STAT!B1614</f>
        <v>44358</v>
      </c>
      <c r="B1611" s="6">
        <f>TITRES_STAT!C1614</f>
        <v>11.9</v>
      </c>
      <c r="C1611" s="6">
        <f>TITRES_STAT!D1614</f>
        <v>8.3186999999999998</v>
      </c>
      <c r="D1611" s="6">
        <f>TITRES_STAT!E1614</f>
        <v>90</v>
      </c>
      <c r="E1611" s="2">
        <f t="shared" si="100"/>
        <v>70404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BULLISH DIVERGENCE</v>
      </c>
    </row>
    <row r="1612" spans="1:8" ht="13.5" x14ac:dyDescent="0.25">
      <c r="A1612" s="3">
        <f>TITRES_STAT!B1615</f>
        <v>44361</v>
      </c>
      <c r="B1612" s="6">
        <f>TITRES_STAT!C1615</f>
        <v>12</v>
      </c>
      <c r="C1612" s="6">
        <f>TITRES_STAT!D1615</f>
        <v>8.3886000000000003</v>
      </c>
      <c r="D1612" s="6">
        <f>TITRES_STAT!E1615</f>
        <v>80</v>
      </c>
      <c r="E1612" s="2">
        <f t="shared" si="100"/>
        <v>70484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44362</v>
      </c>
      <c r="B1613" s="6">
        <f>TITRES_STAT!C1616</f>
        <v>12</v>
      </c>
      <c r="C1613" s="6">
        <f>TITRES_STAT!D1616</f>
        <v>8.3886000000000003</v>
      </c>
      <c r="D1613" s="6">
        <f>TITRES_STAT!E1616</f>
        <v>80</v>
      </c>
      <c r="E1613" s="2">
        <f t="shared" si="100"/>
        <v>70484</v>
      </c>
      <c r="F1613" s="6" t="str">
        <f t="shared" si="103"/>
        <v>BULLISH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44363</v>
      </c>
      <c r="B1614" s="6">
        <f>TITRES_STAT!C1617</f>
        <v>12</v>
      </c>
      <c r="C1614" s="6">
        <f>TITRES_STAT!D1617</f>
        <v>8.3886000000000003</v>
      </c>
      <c r="D1614" s="6">
        <f>TITRES_STAT!E1617</f>
        <v>80</v>
      </c>
      <c r="E1614" s="2">
        <f t="shared" si="100"/>
        <v>70484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CONFIRMED BULLISH</v>
      </c>
    </row>
    <row r="1615" spans="1:8" ht="13.5" x14ac:dyDescent="0.25">
      <c r="A1615" s="3">
        <f>TITRES_STAT!B1618</f>
        <v>44364</v>
      </c>
      <c r="B1615" s="6">
        <f>TITRES_STAT!C1618</f>
        <v>12</v>
      </c>
      <c r="C1615" s="6">
        <f>TITRES_STAT!D1618</f>
        <v>8.3886000000000003</v>
      </c>
      <c r="D1615" s="6">
        <f>TITRES_STAT!E1618</f>
        <v>10</v>
      </c>
      <c r="E1615" s="2">
        <f t="shared" si="100"/>
        <v>70484</v>
      </c>
      <c r="F1615" s="6" t="str">
        <f t="shared" si="103"/>
        <v>BULLISH</v>
      </c>
      <c r="G1615" s="6" t="str">
        <f t="shared" si="102"/>
        <v>NEUTRAL</v>
      </c>
      <c r="H1615" s="6" t="str">
        <f t="shared" si="101"/>
        <v>CONFIRMED BULLISH</v>
      </c>
    </row>
    <row r="1616" spans="1:8" ht="13.5" x14ac:dyDescent="0.25">
      <c r="A1616" s="3">
        <f>TITRES_STAT!B1619</f>
        <v>44365</v>
      </c>
      <c r="B1616" s="6">
        <f>TITRES_STAT!C1619</f>
        <v>12</v>
      </c>
      <c r="C1616" s="6">
        <f>TITRES_STAT!D1619</f>
        <v>8.3886000000000003</v>
      </c>
      <c r="D1616" s="6">
        <f>TITRES_STAT!E1619</f>
        <v>10</v>
      </c>
      <c r="E1616" s="2">
        <f t="shared" si="100"/>
        <v>70484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CONFIRMED BULLISH</v>
      </c>
    </row>
    <row r="1617" spans="1:8" ht="13.5" x14ac:dyDescent="0.25">
      <c r="A1617" s="3">
        <f>TITRES_STAT!B1620</f>
        <v>44368</v>
      </c>
      <c r="B1617" s="6">
        <f>TITRES_STAT!C1620</f>
        <v>12</v>
      </c>
      <c r="C1617" s="6">
        <f>TITRES_STAT!D1620</f>
        <v>8.3886000000000003</v>
      </c>
      <c r="D1617" s="6">
        <f>TITRES_STAT!E1620</f>
        <v>0</v>
      </c>
      <c r="E1617" s="2">
        <f t="shared" si="100"/>
        <v>70484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44369</v>
      </c>
      <c r="B1618" s="6">
        <f>TITRES_STAT!C1621</f>
        <v>12</v>
      </c>
      <c r="C1618" s="6">
        <f>TITRES_STAT!D1621</f>
        <v>8.3886000000000003</v>
      </c>
      <c r="D1618" s="6">
        <f>TITRES_STAT!E1621</f>
        <v>0</v>
      </c>
      <c r="E1618" s="2">
        <f t="shared" si="100"/>
        <v>70484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12</v>
      </c>
      <c r="C1619" s="6">
        <f>TITRES_STAT!D1622</f>
        <v>8.3886000000000003</v>
      </c>
      <c r="D1619" s="6">
        <f>TITRES_STAT!E1622</f>
        <v>18</v>
      </c>
      <c r="E1619" s="2">
        <f t="shared" si="100"/>
        <v>70484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12</v>
      </c>
      <c r="C1620" s="6">
        <f>TITRES_STAT!D1623</f>
        <v>8.3886000000000003</v>
      </c>
      <c r="D1620" s="6">
        <f>TITRES_STAT!E1623</f>
        <v>6</v>
      </c>
      <c r="E1620" s="2">
        <f t="shared" si="100"/>
        <v>70484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12</v>
      </c>
      <c r="C1621" s="6">
        <f>TITRES_STAT!D1624</f>
        <v>8.3886000000000003</v>
      </c>
      <c r="D1621" s="6">
        <f>TITRES_STAT!E1624</f>
        <v>1142</v>
      </c>
      <c r="E1621" s="2">
        <f t="shared" si="100"/>
        <v>70484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44375</v>
      </c>
      <c r="B1622" s="6">
        <f>TITRES_STAT!C1625</f>
        <v>12.2</v>
      </c>
      <c r="C1622" s="6">
        <f>TITRES_STAT!D1625</f>
        <v>8.5283999999999995</v>
      </c>
      <c r="D1622" s="6">
        <f>TITRES_STAT!E1625</f>
        <v>80</v>
      </c>
      <c r="E1622" s="2">
        <f t="shared" si="100"/>
        <v>70564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12.51</v>
      </c>
      <c r="C1623" s="6">
        <f>TITRES_STAT!D1626</f>
        <v>8.7451000000000008</v>
      </c>
      <c r="D1623" s="6">
        <f>TITRES_STAT!E1626</f>
        <v>1030</v>
      </c>
      <c r="E1623" s="2">
        <f t="shared" si="100"/>
        <v>71594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44377</v>
      </c>
      <c r="B1624" s="6">
        <f>TITRES_STAT!C1627</f>
        <v>12.91</v>
      </c>
      <c r="C1624" s="6">
        <f>TITRES_STAT!D1627</f>
        <v>9.0246999999999993</v>
      </c>
      <c r="D1624" s="6">
        <f>TITRES_STAT!E1627</f>
        <v>2010</v>
      </c>
      <c r="E1624" s="2">
        <f t="shared" si="100"/>
        <v>73604</v>
      </c>
      <c r="F1624" s="6" t="str">
        <f t="shared" si="103"/>
        <v>BULLISH</v>
      </c>
      <c r="G1624" s="6" t="str">
        <f t="shared" si="102"/>
        <v>STRONG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13.11</v>
      </c>
      <c r="C1625" s="6">
        <f>TITRES_STAT!D1628</f>
        <v>9.1646000000000001</v>
      </c>
      <c r="D1625" s="6">
        <f>TITRES_STAT!E1628</f>
        <v>2268</v>
      </c>
      <c r="E1625" s="2">
        <f t="shared" si="100"/>
        <v>75872</v>
      </c>
      <c r="F1625" s="6" t="str">
        <f t="shared" si="103"/>
        <v>BULLISH</v>
      </c>
      <c r="G1625" s="6" t="str">
        <f t="shared" si="102"/>
        <v>STRONG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13.75</v>
      </c>
      <c r="C1626" s="6">
        <f>TITRES_STAT!D1629</f>
        <v>9.6119000000000003</v>
      </c>
      <c r="D1626" s="6">
        <f>TITRES_STAT!E1629</f>
        <v>138</v>
      </c>
      <c r="E1626" s="2">
        <f t="shared" si="100"/>
        <v>76010</v>
      </c>
      <c r="F1626" s="6" t="str">
        <f t="shared" si="103"/>
        <v>BULLISH</v>
      </c>
      <c r="G1626" s="6" t="str">
        <f t="shared" si="102"/>
        <v>STRONG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13.9</v>
      </c>
      <c r="C1627" s="6">
        <f>TITRES_STAT!D1630</f>
        <v>9.7167999999999992</v>
      </c>
      <c r="D1627" s="6">
        <f>TITRES_STAT!E1630</f>
        <v>893</v>
      </c>
      <c r="E1627" s="2">
        <f t="shared" si="100"/>
        <v>76903</v>
      </c>
      <c r="F1627" s="6" t="str">
        <f t="shared" si="103"/>
        <v>BULLISH</v>
      </c>
      <c r="G1627" s="6" t="str">
        <f t="shared" si="102"/>
        <v>STRONG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13.91</v>
      </c>
      <c r="C1628" s="6">
        <f>TITRES_STAT!D1631</f>
        <v>9.7238000000000007</v>
      </c>
      <c r="D1628" s="6">
        <f>TITRES_STAT!E1631</f>
        <v>322</v>
      </c>
      <c r="E1628" s="2">
        <f t="shared" si="100"/>
        <v>77225</v>
      </c>
      <c r="F1628" s="6" t="str">
        <f t="shared" si="103"/>
        <v>BULLISH</v>
      </c>
      <c r="G1628" s="6" t="str">
        <f t="shared" si="102"/>
        <v>STRONG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14.29</v>
      </c>
      <c r="C1629" s="6">
        <f>TITRES_STAT!D1632</f>
        <v>9.9893999999999998</v>
      </c>
      <c r="D1629" s="6">
        <f>TITRES_STAT!E1632</f>
        <v>1151</v>
      </c>
      <c r="E1629" s="2">
        <f t="shared" si="100"/>
        <v>78376</v>
      </c>
      <c r="F1629" s="6" t="str">
        <f t="shared" si="103"/>
        <v>BULLISH</v>
      </c>
      <c r="G1629" s="6" t="str">
        <f t="shared" si="102"/>
        <v>STRONG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14.27</v>
      </c>
      <c r="C1630" s="6">
        <f>TITRES_STAT!D1633</f>
        <v>9.9755000000000003</v>
      </c>
      <c r="D1630" s="6">
        <f>TITRES_STAT!E1633</f>
        <v>1166</v>
      </c>
      <c r="E1630" s="2">
        <f t="shared" si="100"/>
        <v>77210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44386</v>
      </c>
      <c r="B1631" s="6">
        <f>TITRES_STAT!C1634</f>
        <v>14.19</v>
      </c>
      <c r="C1631" s="6">
        <f>TITRES_STAT!D1634</f>
        <v>9.9194999999999993</v>
      </c>
      <c r="D1631" s="6">
        <f>TITRES_STAT!E1634</f>
        <v>161</v>
      </c>
      <c r="E1631" s="2">
        <f t="shared" si="100"/>
        <v>77049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44389</v>
      </c>
      <c r="B1632" s="6">
        <f>TITRES_STAT!C1635</f>
        <v>14.19</v>
      </c>
      <c r="C1632" s="6">
        <f>TITRES_STAT!D1635</f>
        <v>9.9194999999999993</v>
      </c>
      <c r="D1632" s="6">
        <f>TITRES_STAT!E1635</f>
        <v>1158</v>
      </c>
      <c r="E1632" s="2">
        <f t="shared" si="100"/>
        <v>77049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CONFIRMED BULLISH</v>
      </c>
    </row>
    <row r="1633" spans="1:8" ht="13.5" x14ac:dyDescent="0.25">
      <c r="A1633" s="3">
        <f>TITRES_STAT!B1636</f>
        <v>44390</v>
      </c>
      <c r="B1633" s="6">
        <f>TITRES_STAT!C1636</f>
        <v>14.19</v>
      </c>
      <c r="C1633" s="6">
        <f>TITRES_STAT!D1636</f>
        <v>9.9194999999999993</v>
      </c>
      <c r="D1633" s="6">
        <f>TITRES_STAT!E1636</f>
        <v>400</v>
      </c>
      <c r="E1633" s="2">
        <f t="shared" si="100"/>
        <v>77049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BEARISH DIVERGENCE</v>
      </c>
    </row>
    <row r="1634" spans="1:8" ht="13.5" x14ac:dyDescent="0.25">
      <c r="A1634" s="3">
        <f>TITRES_STAT!B1637</f>
        <v>44391</v>
      </c>
      <c r="B1634" s="6">
        <f>TITRES_STAT!C1637</f>
        <v>14</v>
      </c>
      <c r="C1634" s="6">
        <f>TITRES_STAT!D1637</f>
        <v>9.7866999999999997</v>
      </c>
      <c r="D1634" s="6">
        <f>TITRES_STAT!E1637</f>
        <v>15</v>
      </c>
      <c r="E1634" s="2">
        <f t="shared" si="100"/>
        <v>77034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14</v>
      </c>
      <c r="C1635" s="6">
        <f>TITRES_STAT!D1638</f>
        <v>9.7866999999999997</v>
      </c>
      <c r="D1635" s="6">
        <f>TITRES_STAT!E1638</f>
        <v>100</v>
      </c>
      <c r="E1635" s="2">
        <f t="shared" si="100"/>
        <v>77034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13.99</v>
      </c>
      <c r="C1636" s="6">
        <f>TITRES_STAT!D1639</f>
        <v>9.7797000000000001</v>
      </c>
      <c r="D1636" s="6">
        <f>TITRES_STAT!E1639</f>
        <v>550</v>
      </c>
      <c r="E1636" s="2">
        <f t="shared" si="100"/>
        <v>76484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13.9</v>
      </c>
      <c r="C1637" s="6">
        <f>TITRES_STAT!D1640</f>
        <v>9.7167999999999992</v>
      </c>
      <c r="D1637" s="6">
        <f>TITRES_STAT!E1640</f>
        <v>350</v>
      </c>
      <c r="E1637" s="2">
        <f t="shared" si="100"/>
        <v>76134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13.99</v>
      </c>
      <c r="C1638" s="6">
        <f>TITRES_STAT!D1641</f>
        <v>9.7797000000000001</v>
      </c>
      <c r="D1638" s="6">
        <f>TITRES_STAT!E1641</f>
        <v>2290</v>
      </c>
      <c r="E1638" s="2">
        <f t="shared" si="100"/>
        <v>78424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BULLISH DIVERGENCE</v>
      </c>
    </row>
    <row r="1639" spans="1:8" ht="13.5" x14ac:dyDescent="0.25">
      <c r="A1639" s="3">
        <f>TITRES_STAT!B1642</f>
        <v>44400</v>
      </c>
      <c r="B1639" s="6">
        <f>TITRES_STAT!C1642</f>
        <v>13.99</v>
      </c>
      <c r="C1639" s="6">
        <f>TITRES_STAT!D1642</f>
        <v>10.963800000000001</v>
      </c>
      <c r="D1639" s="6">
        <f>TITRES_STAT!E1642</f>
        <v>2290</v>
      </c>
      <c r="E1639" s="2">
        <f t="shared" si="100"/>
        <v>78424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BULLISH DIVERGENCE</v>
      </c>
    </row>
    <row r="1640" spans="1:8" ht="13.5" x14ac:dyDescent="0.25">
      <c r="A1640" s="3">
        <f>TITRES_STAT!B1643</f>
        <v>44403</v>
      </c>
      <c r="B1640" s="6">
        <f>TITRES_STAT!C1643</f>
        <v>12.49</v>
      </c>
      <c r="C1640" s="6">
        <f>TITRES_STAT!D1643</f>
        <v>9.7882999999999996</v>
      </c>
      <c r="D1640" s="6">
        <f>TITRES_STAT!E1643</f>
        <v>0</v>
      </c>
      <c r="E1640" s="2">
        <f t="shared" si="100"/>
        <v>78424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BULLISH DIVERGENCE</v>
      </c>
    </row>
    <row r="1641" spans="1:8" ht="13.5" x14ac:dyDescent="0.25">
      <c r="A1641" s="3">
        <f>TITRES_STAT!B1644</f>
        <v>44404</v>
      </c>
      <c r="B1641" s="6">
        <f>TITRES_STAT!C1644</f>
        <v>12.49</v>
      </c>
      <c r="C1641" s="6">
        <f>TITRES_STAT!D1644</f>
        <v>9.7882999999999996</v>
      </c>
      <c r="D1641" s="6">
        <f>TITRES_STAT!E1644</f>
        <v>0</v>
      </c>
      <c r="E1641" s="2">
        <f t="shared" si="100"/>
        <v>78424</v>
      </c>
      <c r="F1641" s="6" t="str">
        <f t="shared" si="103"/>
        <v>BULLISH</v>
      </c>
      <c r="G1641" s="6" t="str">
        <f t="shared" si="102"/>
        <v>STRONG</v>
      </c>
      <c r="H1641" s="6" t="str">
        <f t="shared" si="101"/>
        <v>BULLISH DIVERGENCE</v>
      </c>
    </row>
    <row r="1642" spans="1:8" ht="13.5" x14ac:dyDescent="0.25">
      <c r="A1642" s="3">
        <f>TITRES_STAT!B1645</f>
        <v>44405</v>
      </c>
      <c r="B1642" s="6">
        <f>TITRES_STAT!C1645</f>
        <v>12.49</v>
      </c>
      <c r="C1642" s="6">
        <f>TITRES_STAT!D1645</f>
        <v>9.7882999999999996</v>
      </c>
      <c r="D1642" s="6">
        <f>TITRES_STAT!E1645</f>
        <v>0</v>
      </c>
      <c r="E1642" s="2">
        <f t="shared" si="100"/>
        <v>78424</v>
      </c>
      <c r="F1642" s="6" t="str">
        <f t="shared" si="103"/>
        <v>BULLISH</v>
      </c>
      <c r="G1642" s="6" t="str">
        <f t="shared" si="102"/>
        <v>STRONG</v>
      </c>
      <c r="H1642" s="6" t="str">
        <f t="shared" si="101"/>
        <v>BULLISH DIVERGENCE</v>
      </c>
    </row>
    <row r="1643" spans="1:8" ht="13.5" x14ac:dyDescent="0.25">
      <c r="A1643" s="3">
        <f>TITRES_STAT!B1646</f>
        <v>44406</v>
      </c>
      <c r="B1643" s="6">
        <f>TITRES_STAT!C1646</f>
        <v>12.49</v>
      </c>
      <c r="C1643" s="6">
        <f>TITRES_STAT!D1646</f>
        <v>9.7882999999999996</v>
      </c>
      <c r="D1643" s="6">
        <f>TITRES_STAT!E1646</f>
        <v>0</v>
      </c>
      <c r="E1643" s="2">
        <f t="shared" si="100"/>
        <v>78424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12.49</v>
      </c>
      <c r="C1644" s="6">
        <f>TITRES_STAT!D1647</f>
        <v>9.7882999999999996</v>
      </c>
      <c r="D1644" s="6">
        <f>TITRES_STAT!E1647</f>
        <v>0</v>
      </c>
      <c r="E1644" s="2">
        <f t="shared" si="100"/>
        <v>78424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12.49</v>
      </c>
      <c r="C1645" s="6">
        <f>TITRES_STAT!D1648</f>
        <v>9.7882999999999996</v>
      </c>
      <c r="D1645" s="6">
        <f>TITRES_STAT!E1648</f>
        <v>0</v>
      </c>
      <c r="E1645" s="2">
        <f t="shared" si="100"/>
        <v>78424</v>
      </c>
      <c r="F1645" s="6" t="str">
        <f t="shared" si="103"/>
        <v>NEUTRAL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44411</v>
      </c>
      <c r="B1646" s="6">
        <f>TITRES_STAT!C1649</f>
        <v>12.49</v>
      </c>
      <c r="C1646" s="6">
        <f>TITRES_STAT!D1649</f>
        <v>9.7882999999999996</v>
      </c>
      <c r="D1646" s="6">
        <f>TITRES_STAT!E1649</f>
        <v>0</v>
      </c>
      <c r="E1646" s="2">
        <f t="shared" si="100"/>
        <v>78424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12.49</v>
      </c>
      <c r="C1647" s="6">
        <f>TITRES_STAT!D1650</f>
        <v>9.7882999999999996</v>
      </c>
      <c r="D1647" s="6">
        <f>TITRES_STAT!E1650</f>
        <v>0</v>
      </c>
      <c r="E1647" s="2">
        <f t="shared" si="100"/>
        <v>78424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12.49</v>
      </c>
      <c r="C1648" s="6">
        <f>TITRES_STAT!D1651</f>
        <v>9.7882999999999996</v>
      </c>
      <c r="D1648" s="6">
        <f>TITRES_STAT!E1651</f>
        <v>0</v>
      </c>
      <c r="E1648" s="2">
        <f t="shared" si="100"/>
        <v>78424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44414</v>
      </c>
      <c r="B1649" s="6">
        <f>TITRES_STAT!C1652</f>
        <v>12.49</v>
      </c>
      <c r="C1649" s="6">
        <f>TITRES_STAT!D1652</f>
        <v>9.7882999999999996</v>
      </c>
      <c r="D1649" s="6">
        <f>TITRES_STAT!E1652</f>
        <v>0</v>
      </c>
      <c r="E1649" s="2">
        <f t="shared" si="100"/>
        <v>78424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44417</v>
      </c>
      <c r="B1650" s="6">
        <f>TITRES_STAT!C1653</f>
        <v>12.49</v>
      </c>
      <c r="C1650" s="6">
        <f>TITRES_STAT!D1653</f>
        <v>9.7882999999999996</v>
      </c>
      <c r="D1650" s="6">
        <f>TITRES_STAT!E1653</f>
        <v>0</v>
      </c>
      <c r="E1650" s="2">
        <f t="shared" si="100"/>
        <v>78424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12.49</v>
      </c>
      <c r="C1651" s="6">
        <f>TITRES_STAT!D1654</f>
        <v>9.7882999999999996</v>
      </c>
      <c r="D1651" s="6">
        <f>TITRES_STAT!E1654</f>
        <v>0</v>
      </c>
      <c r="E1651" s="2">
        <f t="shared" si="100"/>
        <v>78424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12.49</v>
      </c>
      <c r="C1652" s="6">
        <f>TITRES_STAT!D1655</f>
        <v>9.7882999999999996</v>
      </c>
      <c r="D1652" s="6">
        <f>TITRES_STAT!E1655</f>
        <v>0</v>
      </c>
      <c r="E1652" s="2">
        <f t="shared" si="100"/>
        <v>78424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12.49</v>
      </c>
      <c r="C1653" s="6">
        <f>TITRES_STAT!D1656</f>
        <v>9.7882999999999996</v>
      </c>
      <c r="D1653" s="6">
        <f>TITRES_STAT!E1656</f>
        <v>0</v>
      </c>
      <c r="E1653" s="2">
        <f t="shared" si="100"/>
        <v>78424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12.49</v>
      </c>
      <c r="C1654" s="6">
        <f>TITRES_STAT!D1657</f>
        <v>9.7882999999999996</v>
      </c>
      <c r="D1654" s="6">
        <f>TITRES_STAT!E1657</f>
        <v>0</v>
      </c>
      <c r="E1654" s="2">
        <f t="shared" si="100"/>
        <v>78424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12.49</v>
      </c>
      <c r="C1655" s="6">
        <f>TITRES_STAT!D1658</f>
        <v>9.7882999999999996</v>
      </c>
      <c r="D1655" s="6">
        <f>TITRES_STAT!E1658</f>
        <v>0</v>
      </c>
      <c r="E1655" s="2">
        <f t="shared" si="100"/>
        <v>78424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12.49</v>
      </c>
      <c r="C1656" s="6">
        <f>TITRES_STAT!D1659</f>
        <v>9.7882999999999996</v>
      </c>
      <c r="D1656" s="6">
        <f>TITRES_STAT!E1659</f>
        <v>0</v>
      </c>
      <c r="E1656" s="2">
        <f t="shared" si="100"/>
        <v>78424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12.49</v>
      </c>
      <c r="C1657" s="6">
        <f>TITRES_STAT!D1660</f>
        <v>9.7882999999999996</v>
      </c>
      <c r="D1657" s="6">
        <f>TITRES_STAT!E1660</f>
        <v>0</v>
      </c>
      <c r="E1657" s="2">
        <f t="shared" si="100"/>
        <v>78424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12.49</v>
      </c>
      <c r="C1658" s="6">
        <f>TITRES_STAT!D1661</f>
        <v>9.7882999999999996</v>
      </c>
      <c r="D1658" s="6">
        <f>TITRES_STAT!E1661</f>
        <v>0</v>
      </c>
      <c r="E1658" s="2">
        <f t="shared" si="100"/>
        <v>78424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12.49</v>
      </c>
      <c r="C1659" s="6">
        <f>TITRES_STAT!D1662</f>
        <v>9.7882999999999996</v>
      </c>
      <c r="D1659" s="6">
        <f>TITRES_STAT!E1662</f>
        <v>0</v>
      </c>
      <c r="E1659" s="2">
        <f t="shared" si="100"/>
        <v>78424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12.49</v>
      </c>
      <c r="C1660" s="6">
        <f>TITRES_STAT!D1663</f>
        <v>9.7882999999999996</v>
      </c>
      <c r="D1660" s="6">
        <f>TITRES_STAT!E1663</f>
        <v>0</v>
      </c>
      <c r="E1660" s="2">
        <f t="shared" si="100"/>
        <v>78424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12.49</v>
      </c>
      <c r="C1661" s="6">
        <f>TITRES_STAT!D1664</f>
        <v>9.7882999999999996</v>
      </c>
      <c r="D1661" s="6">
        <f>TITRES_STAT!E1664</f>
        <v>0</v>
      </c>
      <c r="E1661" s="2">
        <f t="shared" si="100"/>
        <v>78424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12.49</v>
      </c>
      <c r="C1662" s="6">
        <f>TITRES_STAT!D1665</f>
        <v>9.7882999999999996</v>
      </c>
      <c r="D1662" s="6">
        <f>TITRES_STAT!E1665</f>
        <v>0</v>
      </c>
      <c r="E1662" s="2">
        <f t="shared" si="100"/>
        <v>78424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12.49</v>
      </c>
      <c r="C1663" s="6">
        <f>TITRES_STAT!D1666</f>
        <v>9.7882999999999996</v>
      </c>
      <c r="D1663" s="6">
        <f>TITRES_STAT!E1666</f>
        <v>0</v>
      </c>
      <c r="E1663" s="2">
        <f t="shared" si="100"/>
        <v>78424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12.49</v>
      </c>
      <c r="C1664" s="6">
        <f>TITRES_STAT!D1667</f>
        <v>9.7882999999999996</v>
      </c>
      <c r="D1664" s="6">
        <f>TITRES_STAT!E1667</f>
        <v>0</v>
      </c>
      <c r="E1664" s="2">
        <f t="shared" si="100"/>
        <v>78424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12.49</v>
      </c>
      <c r="C1665" s="6">
        <f>TITRES_STAT!D1668</f>
        <v>9.7882999999999996</v>
      </c>
      <c r="D1665" s="6">
        <f>TITRES_STAT!E1668</f>
        <v>0</v>
      </c>
      <c r="E1665" s="2">
        <f t="shared" si="100"/>
        <v>78424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12.49</v>
      </c>
      <c r="C1666" s="6">
        <f>TITRES_STAT!D1669</f>
        <v>9.7882999999999996</v>
      </c>
      <c r="D1666" s="6">
        <f>TITRES_STAT!E1669</f>
        <v>0</v>
      </c>
      <c r="E1666" s="2">
        <f t="shared" si="100"/>
        <v>78424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12.49</v>
      </c>
      <c r="C1667" s="6">
        <f>TITRES_STAT!D1670</f>
        <v>9.7882999999999996</v>
      </c>
      <c r="D1667" s="6">
        <f>TITRES_STAT!E1670</f>
        <v>0</v>
      </c>
      <c r="E1667" s="2">
        <f t="shared" si="100"/>
        <v>78424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12.49</v>
      </c>
      <c r="C1668" s="6">
        <f>TITRES_STAT!D1671</f>
        <v>9.7882999999999996</v>
      </c>
      <c r="D1668" s="6">
        <f>TITRES_STAT!E1671</f>
        <v>0</v>
      </c>
      <c r="E1668" s="2">
        <f t="shared" ref="E1668:E1731" si="104">IF(B1668&gt;B1667, E1667+D1668, IF(B1668&lt;B1667, E1667-D1668, E1667))</f>
        <v>78424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12.49</v>
      </c>
      <c r="C1669" s="6">
        <f>TITRES_STAT!D1672</f>
        <v>9.7882999999999996</v>
      </c>
      <c r="D1669" s="6">
        <f>TITRES_STAT!E1672</f>
        <v>0</v>
      </c>
      <c r="E1669" s="2">
        <f t="shared" si="104"/>
        <v>78424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12.49</v>
      </c>
      <c r="C1670" s="6">
        <f>TITRES_STAT!D1673</f>
        <v>9.7882999999999996</v>
      </c>
      <c r="D1670" s="6">
        <f>TITRES_STAT!E1673</f>
        <v>0</v>
      </c>
      <c r="E1670" s="2">
        <f t="shared" si="104"/>
        <v>78424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12.49</v>
      </c>
      <c r="C1671" s="6">
        <f>TITRES_STAT!D1674</f>
        <v>9.7882999999999996</v>
      </c>
      <c r="D1671" s="6">
        <f>TITRES_STAT!E1674</f>
        <v>0</v>
      </c>
      <c r="E1671" s="2">
        <f t="shared" si="104"/>
        <v>78424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12.49</v>
      </c>
      <c r="C1672" s="6">
        <f>TITRES_STAT!D1675</f>
        <v>9.7882999999999996</v>
      </c>
      <c r="D1672" s="6">
        <f>TITRES_STAT!E1675</f>
        <v>0</v>
      </c>
      <c r="E1672" s="2">
        <f t="shared" si="104"/>
        <v>78424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12.49</v>
      </c>
      <c r="C1673" s="6">
        <f>TITRES_STAT!D1676</f>
        <v>9.7882999999999996</v>
      </c>
      <c r="D1673" s="6">
        <f>TITRES_STAT!E1676</f>
        <v>0</v>
      </c>
      <c r="E1673" s="2">
        <f t="shared" si="104"/>
        <v>78424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12.49</v>
      </c>
      <c r="C1674" s="6">
        <f>TITRES_STAT!D1677</f>
        <v>9.7882999999999996</v>
      </c>
      <c r="D1674" s="6">
        <f>TITRES_STAT!E1677</f>
        <v>0</v>
      </c>
      <c r="E1674" s="2">
        <f t="shared" si="104"/>
        <v>78424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12.3</v>
      </c>
      <c r="C1675" s="6">
        <f>TITRES_STAT!D1678</f>
        <v>9.6394000000000002</v>
      </c>
      <c r="D1675" s="6">
        <f>TITRES_STAT!E1678</f>
        <v>50</v>
      </c>
      <c r="E1675" s="2">
        <f t="shared" si="104"/>
        <v>78374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12.3</v>
      </c>
      <c r="C1676" s="6">
        <f>TITRES_STAT!D1679</f>
        <v>9.6394000000000002</v>
      </c>
      <c r="D1676" s="6">
        <f>TITRES_STAT!E1679</f>
        <v>0</v>
      </c>
      <c r="E1676" s="2">
        <f t="shared" si="104"/>
        <v>78374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12.3</v>
      </c>
      <c r="C1677" s="6">
        <f>TITRES_STAT!D1680</f>
        <v>9.6394000000000002</v>
      </c>
      <c r="D1677" s="6">
        <f>TITRES_STAT!E1680</f>
        <v>0</v>
      </c>
      <c r="E1677" s="2">
        <f t="shared" si="104"/>
        <v>78374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CONFIRMED BEARISH</v>
      </c>
    </row>
    <row r="1678" spans="1:8" ht="13.5" x14ac:dyDescent="0.25">
      <c r="A1678" s="3">
        <f>TITRES_STAT!B1681</f>
        <v>44459</v>
      </c>
      <c r="B1678" s="6">
        <f>TITRES_STAT!C1681</f>
        <v>12.3</v>
      </c>
      <c r="C1678" s="6">
        <f>TITRES_STAT!D1681</f>
        <v>9.6394000000000002</v>
      </c>
      <c r="D1678" s="6">
        <f>TITRES_STAT!E1681</f>
        <v>0</v>
      </c>
      <c r="E1678" s="2">
        <f t="shared" si="104"/>
        <v>78374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12.3</v>
      </c>
      <c r="C1679" s="6">
        <f>TITRES_STAT!D1682</f>
        <v>9.6394000000000002</v>
      </c>
      <c r="D1679" s="6">
        <f>TITRES_STAT!E1682</f>
        <v>0</v>
      </c>
      <c r="E1679" s="2">
        <f t="shared" si="104"/>
        <v>78374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12.3</v>
      </c>
      <c r="C1680" s="6">
        <f>TITRES_STAT!D1683</f>
        <v>9.6394000000000002</v>
      </c>
      <c r="D1680" s="6">
        <f>TITRES_STAT!E1683</f>
        <v>0</v>
      </c>
      <c r="E1680" s="2">
        <f t="shared" si="104"/>
        <v>78374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12.3</v>
      </c>
      <c r="C1681" s="6">
        <f>TITRES_STAT!D1684</f>
        <v>9.6394000000000002</v>
      </c>
      <c r="D1681" s="6">
        <f>TITRES_STAT!E1684</f>
        <v>0</v>
      </c>
      <c r="E1681" s="2">
        <f t="shared" si="104"/>
        <v>78374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12.3</v>
      </c>
      <c r="C1682" s="6">
        <f>TITRES_STAT!D1685</f>
        <v>9.6394000000000002</v>
      </c>
      <c r="D1682" s="6">
        <f>TITRES_STAT!E1685</f>
        <v>0</v>
      </c>
      <c r="E1682" s="2">
        <f t="shared" si="104"/>
        <v>78374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12.3</v>
      </c>
      <c r="C1683" s="6">
        <f>TITRES_STAT!D1686</f>
        <v>9.6394000000000002</v>
      </c>
      <c r="D1683" s="6">
        <f>TITRES_STAT!E1686</f>
        <v>0</v>
      </c>
      <c r="E1683" s="2">
        <f t="shared" si="104"/>
        <v>78374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12.2</v>
      </c>
      <c r="C1684" s="6">
        <f>TITRES_STAT!D1687</f>
        <v>9.5609999999999999</v>
      </c>
      <c r="D1684" s="6">
        <f>TITRES_STAT!E1687</f>
        <v>1</v>
      </c>
      <c r="E1684" s="2">
        <f t="shared" si="104"/>
        <v>78373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12.2</v>
      </c>
      <c r="C1685" s="6">
        <f>TITRES_STAT!D1688</f>
        <v>9.5609999999999999</v>
      </c>
      <c r="D1685" s="6">
        <f>TITRES_STAT!E1688</f>
        <v>0</v>
      </c>
      <c r="E1685" s="2">
        <f t="shared" si="104"/>
        <v>78373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12.2</v>
      </c>
      <c r="C1686" s="6">
        <f>TITRES_STAT!D1689</f>
        <v>9.5609999999999999</v>
      </c>
      <c r="D1686" s="6">
        <f>TITRES_STAT!E1689</f>
        <v>0</v>
      </c>
      <c r="E1686" s="2">
        <f t="shared" si="104"/>
        <v>78373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12.2</v>
      </c>
      <c r="C1687" s="6">
        <f>TITRES_STAT!D1690</f>
        <v>9.5609999999999999</v>
      </c>
      <c r="D1687" s="6">
        <f>TITRES_STAT!E1690</f>
        <v>0</v>
      </c>
      <c r="E1687" s="2">
        <f t="shared" si="104"/>
        <v>78373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12.2</v>
      </c>
      <c r="C1688" s="6">
        <f>TITRES_STAT!D1691</f>
        <v>9.5609999999999999</v>
      </c>
      <c r="D1688" s="6">
        <f>TITRES_STAT!E1691</f>
        <v>0</v>
      </c>
      <c r="E1688" s="2">
        <f t="shared" si="104"/>
        <v>78373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12.2</v>
      </c>
      <c r="C1689" s="6">
        <f>TITRES_STAT!D1692</f>
        <v>9.5609999999999999</v>
      </c>
      <c r="D1689" s="6">
        <f>TITRES_STAT!E1692</f>
        <v>0</v>
      </c>
      <c r="E1689" s="2">
        <f t="shared" si="104"/>
        <v>78373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44475</v>
      </c>
      <c r="B1690" s="6">
        <f>TITRES_STAT!C1693</f>
        <v>12</v>
      </c>
      <c r="C1690" s="6">
        <f>TITRES_STAT!D1693</f>
        <v>9.4042999999999992</v>
      </c>
      <c r="D1690" s="6">
        <f>TITRES_STAT!E1693</f>
        <v>1</v>
      </c>
      <c r="E1690" s="2">
        <f t="shared" si="104"/>
        <v>78372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12</v>
      </c>
      <c r="C1691" s="6">
        <f>TITRES_STAT!D1694</f>
        <v>9.4042999999999992</v>
      </c>
      <c r="D1691" s="6">
        <f>TITRES_STAT!E1694</f>
        <v>0</v>
      </c>
      <c r="E1691" s="2">
        <f t="shared" si="104"/>
        <v>78372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12</v>
      </c>
      <c r="C1692" s="6">
        <f>TITRES_STAT!D1695</f>
        <v>9.4042999999999992</v>
      </c>
      <c r="D1692" s="6">
        <f>TITRES_STAT!E1695</f>
        <v>1</v>
      </c>
      <c r="E1692" s="2">
        <f t="shared" si="104"/>
        <v>78372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12</v>
      </c>
      <c r="C1693" s="6">
        <f>TITRES_STAT!D1696</f>
        <v>9.4042999999999992</v>
      </c>
      <c r="D1693" s="6">
        <f>TITRES_STAT!E1696</f>
        <v>0</v>
      </c>
      <c r="E1693" s="2">
        <f t="shared" si="104"/>
        <v>78372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12</v>
      </c>
      <c r="C1694" s="6">
        <f>TITRES_STAT!D1697</f>
        <v>9.4042999999999992</v>
      </c>
      <c r="D1694" s="6">
        <f>TITRES_STAT!E1697</f>
        <v>0</v>
      </c>
      <c r="E1694" s="2">
        <f t="shared" si="104"/>
        <v>78372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11.46</v>
      </c>
      <c r="C1695" s="6">
        <f>TITRES_STAT!D1698</f>
        <v>8.9810999999999996</v>
      </c>
      <c r="D1695" s="6">
        <f>TITRES_STAT!E1698</f>
        <v>298</v>
      </c>
      <c r="E1695" s="2">
        <f t="shared" si="104"/>
        <v>78074</v>
      </c>
      <c r="F1695" s="6" t="str">
        <f t="shared" si="107"/>
        <v>BEARISH</v>
      </c>
      <c r="G1695" s="6" t="str">
        <f t="shared" si="106"/>
        <v>NEUTRAL</v>
      </c>
      <c r="H1695" s="6" t="str">
        <f t="shared" si="105"/>
        <v>CONFIRMED BEARISH</v>
      </c>
    </row>
    <row r="1696" spans="1:8" ht="13.5" x14ac:dyDescent="0.25">
      <c r="A1696" s="3">
        <f>TITRES_STAT!B1699</f>
        <v>44483</v>
      </c>
      <c r="B1696" s="6">
        <f>TITRES_STAT!C1699</f>
        <v>11.45</v>
      </c>
      <c r="C1696" s="6">
        <f>TITRES_STAT!D1699</f>
        <v>8.9732000000000003</v>
      </c>
      <c r="D1696" s="6">
        <f>TITRES_STAT!E1699</f>
        <v>950</v>
      </c>
      <c r="E1696" s="2">
        <f t="shared" si="104"/>
        <v>77124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11.45</v>
      </c>
      <c r="C1697" s="6">
        <f>TITRES_STAT!D1700</f>
        <v>8.9732000000000003</v>
      </c>
      <c r="D1697" s="6">
        <f>TITRES_STAT!E1700</f>
        <v>1760</v>
      </c>
      <c r="E1697" s="2">
        <f t="shared" si="104"/>
        <v>77124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11.96</v>
      </c>
      <c r="C1698" s="6">
        <f>TITRES_STAT!D1701</f>
        <v>9.3728999999999996</v>
      </c>
      <c r="D1698" s="6">
        <f>TITRES_STAT!E1701</f>
        <v>517</v>
      </c>
      <c r="E1698" s="2">
        <f t="shared" si="104"/>
        <v>77641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11.96</v>
      </c>
      <c r="C1699" s="6">
        <f>TITRES_STAT!D1702</f>
        <v>9.3728999999999996</v>
      </c>
      <c r="D1699" s="6">
        <f>TITRES_STAT!E1702</f>
        <v>0</v>
      </c>
      <c r="E1699" s="2">
        <f t="shared" si="104"/>
        <v>77641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11.96</v>
      </c>
      <c r="C1700" s="6">
        <f>TITRES_STAT!D1703</f>
        <v>9.3728999999999996</v>
      </c>
      <c r="D1700" s="6">
        <f>TITRES_STAT!E1703</f>
        <v>0</v>
      </c>
      <c r="E1700" s="2">
        <f t="shared" si="104"/>
        <v>77641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BEARISH DIVERGENCE</v>
      </c>
    </row>
    <row r="1701" spans="1:8" ht="13.5" x14ac:dyDescent="0.25">
      <c r="A1701" s="3">
        <f>TITRES_STAT!B1704</f>
        <v>44494</v>
      </c>
      <c r="B1701" s="6">
        <f>TITRES_STAT!C1704</f>
        <v>11.96</v>
      </c>
      <c r="C1701" s="6">
        <f>TITRES_STAT!D1704</f>
        <v>9.3728999999999996</v>
      </c>
      <c r="D1701" s="6">
        <f>TITRES_STAT!E1704</f>
        <v>0</v>
      </c>
      <c r="E1701" s="2">
        <f t="shared" si="104"/>
        <v>77641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44495</v>
      </c>
      <c r="B1702" s="6">
        <f>TITRES_STAT!C1705</f>
        <v>11.96</v>
      </c>
      <c r="C1702" s="6">
        <f>TITRES_STAT!D1705</f>
        <v>9.3728999999999996</v>
      </c>
      <c r="D1702" s="6">
        <f>TITRES_STAT!E1705</f>
        <v>0</v>
      </c>
      <c r="E1702" s="2">
        <f t="shared" si="104"/>
        <v>77641</v>
      </c>
      <c r="F1702" s="6" t="str">
        <f t="shared" si="107"/>
        <v>BULLISH</v>
      </c>
      <c r="G1702" s="6" t="str">
        <f t="shared" si="106"/>
        <v>NEUTRAL</v>
      </c>
      <c r="H1702" s="6" t="str">
        <f t="shared" si="105"/>
        <v>CONFIRMED BULLISH</v>
      </c>
    </row>
    <row r="1703" spans="1:8" ht="13.5" x14ac:dyDescent="0.25">
      <c r="A1703" s="3">
        <f>TITRES_STAT!B1706</f>
        <v>44496</v>
      </c>
      <c r="B1703" s="6">
        <f>TITRES_STAT!C1706</f>
        <v>11.96</v>
      </c>
      <c r="C1703" s="6">
        <f>TITRES_STAT!D1706</f>
        <v>9.3728999999999996</v>
      </c>
      <c r="D1703" s="6">
        <f>TITRES_STAT!E1706</f>
        <v>0</v>
      </c>
      <c r="E1703" s="2">
        <f t="shared" si="104"/>
        <v>77641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11.96</v>
      </c>
      <c r="C1704" s="6">
        <f>TITRES_STAT!D1707</f>
        <v>9.3728999999999996</v>
      </c>
      <c r="D1704" s="6">
        <f>TITRES_STAT!E1707</f>
        <v>0</v>
      </c>
      <c r="E1704" s="2">
        <f t="shared" si="104"/>
        <v>77641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11.96</v>
      </c>
      <c r="C1705" s="6">
        <f>TITRES_STAT!D1708</f>
        <v>9.3728999999999996</v>
      </c>
      <c r="D1705" s="6">
        <f>TITRES_STAT!E1708</f>
        <v>0</v>
      </c>
      <c r="E1705" s="2">
        <f t="shared" si="104"/>
        <v>77641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11.96</v>
      </c>
      <c r="C1706" s="6">
        <f>TITRES_STAT!D1709</f>
        <v>9.3728999999999996</v>
      </c>
      <c r="D1706" s="6">
        <f>TITRES_STAT!E1709</f>
        <v>0</v>
      </c>
      <c r="E1706" s="2">
        <f t="shared" si="104"/>
        <v>77641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11.96</v>
      </c>
      <c r="C1707" s="6">
        <f>TITRES_STAT!D1710</f>
        <v>9.3728999999999996</v>
      </c>
      <c r="D1707" s="6">
        <f>TITRES_STAT!E1710</f>
        <v>0</v>
      </c>
      <c r="E1707" s="2">
        <f t="shared" si="104"/>
        <v>77641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11.96</v>
      </c>
      <c r="C1708" s="6">
        <f>TITRES_STAT!D1711</f>
        <v>9.3728999999999996</v>
      </c>
      <c r="D1708" s="6">
        <f>TITRES_STAT!E1711</f>
        <v>0</v>
      </c>
      <c r="E1708" s="2">
        <f t="shared" si="104"/>
        <v>77641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11.96</v>
      </c>
      <c r="C1709" s="6">
        <f>TITRES_STAT!D1712</f>
        <v>9.3728999999999996</v>
      </c>
      <c r="D1709" s="6">
        <f>TITRES_STAT!E1712</f>
        <v>0</v>
      </c>
      <c r="E1709" s="2">
        <f t="shared" si="104"/>
        <v>77641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11.96</v>
      </c>
      <c r="C1710" s="6">
        <f>TITRES_STAT!D1713</f>
        <v>9.3728999999999996</v>
      </c>
      <c r="D1710" s="6">
        <f>TITRES_STAT!E1713</f>
        <v>0</v>
      </c>
      <c r="E1710" s="2">
        <f t="shared" si="104"/>
        <v>77641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44508</v>
      </c>
      <c r="B1711" s="6">
        <f>TITRES_STAT!C1714</f>
        <v>11.96</v>
      </c>
      <c r="C1711" s="6">
        <f>TITRES_STAT!D1714</f>
        <v>9.3728999999999996</v>
      </c>
      <c r="D1711" s="6">
        <f>TITRES_STAT!E1714</f>
        <v>0</v>
      </c>
      <c r="E1711" s="2">
        <f t="shared" si="104"/>
        <v>77641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11.96</v>
      </c>
      <c r="C1712" s="6">
        <f>TITRES_STAT!D1715</f>
        <v>9.3728999999999996</v>
      </c>
      <c r="D1712" s="6">
        <f>TITRES_STAT!E1715</f>
        <v>0</v>
      </c>
      <c r="E1712" s="2">
        <f t="shared" si="104"/>
        <v>77641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44510</v>
      </c>
      <c r="B1713" s="6">
        <f>TITRES_STAT!C1716</f>
        <v>11.96</v>
      </c>
      <c r="C1713" s="6">
        <f>TITRES_STAT!D1716</f>
        <v>9.3728999999999996</v>
      </c>
      <c r="D1713" s="6">
        <f>TITRES_STAT!E1716</f>
        <v>0</v>
      </c>
      <c r="E1713" s="2">
        <f t="shared" si="104"/>
        <v>77641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44511</v>
      </c>
      <c r="B1714" s="6">
        <f>TITRES_STAT!C1717</f>
        <v>11.96</v>
      </c>
      <c r="C1714" s="6">
        <f>TITRES_STAT!D1717</f>
        <v>9.3728999999999996</v>
      </c>
      <c r="D1714" s="6">
        <f>TITRES_STAT!E1717</f>
        <v>0</v>
      </c>
      <c r="E1714" s="2">
        <f t="shared" si="104"/>
        <v>77641</v>
      </c>
      <c r="F1714" s="6" t="str">
        <f t="shared" si="107"/>
        <v>NEUTRAL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44512</v>
      </c>
      <c r="B1715" s="6">
        <f>TITRES_STAT!C1718</f>
        <v>11.96</v>
      </c>
      <c r="C1715" s="6">
        <f>TITRES_STAT!D1718</f>
        <v>9.3728999999999996</v>
      </c>
      <c r="D1715" s="6">
        <f>TITRES_STAT!E1718</f>
        <v>0</v>
      </c>
      <c r="E1715" s="2">
        <f t="shared" si="104"/>
        <v>77641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11.96</v>
      </c>
      <c r="C1716" s="6">
        <f>TITRES_STAT!D1719</f>
        <v>9.3728999999999996</v>
      </c>
      <c r="D1716" s="6">
        <f>TITRES_STAT!E1719</f>
        <v>0</v>
      </c>
      <c r="E1716" s="2">
        <f t="shared" si="104"/>
        <v>77641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11.96</v>
      </c>
      <c r="C1717" s="6">
        <f>TITRES_STAT!D1720</f>
        <v>9.3728999999999996</v>
      </c>
      <c r="D1717" s="6">
        <f>TITRES_STAT!E1720</f>
        <v>0</v>
      </c>
      <c r="E1717" s="2">
        <f t="shared" si="104"/>
        <v>77641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44517</v>
      </c>
      <c r="B1718" s="6">
        <f>TITRES_STAT!C1721</f>
        <v>11.96</v>
      </c>
      <c r="C1718" s="6">
        <f>TITRES_STAT!D1721</f>
        <v>9.3728999999999996</v>
      </c>
      <c r="D1718" s="6">
        <f>TITRES_STAT!E1721</f>
        <v>1</v>
      </c>
      <c r="E1718" s="2">
        <f t="shared" si="104"/>
        <v>77641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11.96</v>
      </c>
      <c r="C1719" s="6">
        <f>TITRES_STAT!D1722</f>
        <v>9.3728999999999996</v>
      </c>
      <c r="D1719" s="6">
        <f>TITRES_STAT!E1722</f>
        <v>0</v>
      </c>
      <c r="E1719" s="2">
        <f t="shared" si="104"/>
        <v>77641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11.96</v>
      </c>
      <c r="C1720" s="6">
        <f>TITRES_STAT!D1723</f>
        <v>9.3728999999999996</v>
      </c>
      <c r="D1720" s="6">
        <f>TITRES_STAT!E1723</f>
        <v>1</v>
      </c>
      <c r="E1720" s="2">
        <f t="shared" si="104"/>
        <v>77641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11.96</v>
      </c>
      <c r="C1721" s="6">
        <f>TITRES_STAT!D1724</f>
        <v>9.3728999999999996</v>
      </c>
      <c r="D1721" s="6">
        <f>TITRES_STAT!E1724</f>
        <v>0</v>
      </c>
      <c r="E1721" s="2">
        <f t="shared" si="104"/>
        <v>77641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11.96</v>
      </c>
      <c r="C1722" s="6">
        <f>TITRES_STAT!D1725</f>
        <v>9.3728999999999996</v>
      </c>
      <c r="D1722" s="6">
        <f>TITRES_STAT!E1725</f>
        <v>0</v>
      </c>
      <c r="E1722" s="2">
        <f t="shared" si="104"/>
        <v>77641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44524</v>
      </c>
      <c r="B1723" s="6">
        <f>TITRES_STAT!C1726</f>
        <v>11.96</v>
      </c>
      <c r="C1723" s="6">
        <f>TITRES_STAT!D1726</f>
        <v>9.3728999999999996</v>
      </c>
      <c r="D1723" s="6">
        <f>TITRES_STAT!E1726</f>
        <v>0</v>
      </c>
      <c r="E1723" s="2">
        <f t="shared" si="104"/>
        <v>77641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44525</v>
      </c>
      <c r="B1724" s="6">
        <f>TITRES_STAT!C1727</f>
        <v>11.96</v>
      </c>
      <c r="C1724" s="6">
        <f>TITRES_STAT!D1727</f>
        <v>9.3728999999999996</v>
      </c>
      <c r="D1724" s="6">
        <f>TITRES_STAT!E1727</f>
        <v>0</v>
      </c>
      <c r="E1724" s="2">
        <f t="shared" si="104"/>
        <v>77641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44526</v>
      </c>
      <c r="B1725" s="6">
        <f>TITRES_STAT!C1728</f>
        <v>11.96</v>
      </c>
      <c r="C1725" s="6">
        <f>TITRES_STAT!D1728</f>
        <v>9.3728999999999996</v>
      </c>
      <c r="D1725" s="6">
        <f>TITRES_STAT!E1728</f>
        <v>0</v>
      </c>
      <c r="E1725" s="2">
        <f t="shared" si="104"/>
        <v>77641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11.96</v>
      </c>
      <c r="C1726" s="6">
        <f>TITRES_STAT!D1729</f>
        <v>9.3728999999999996</v>
      </c>
      <c r="D1726" s="6">
        <f>TITRES_STAT!E1729</f>
        <v>0</v>
      </c>
      <c r="E1726" s="2">
        <f t="shared" si="104"/>
        <v>77641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11.96</v>
      </c>
      <c r="C1727" s="6">
        <f>TITRES_STAT!D1730</f>
        <v>9.3728999999999996</v>
      </c>
      <c r="D1727" s="6">
        <f>TITRES_STAT!E1730</f>
        <v>0</v>
      </c>
      <c r="E1727" s="2">
        <f t="shared" si="104"/>
        <v>77641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11.96</v>
      </c>
      <c r="C1728" s="6">
        <f>TITRES_STAT!D1731</f>
        <v>9.3728999999999996</v>
      </c>
      <c r="D1728" s="6">
        <f>TITRES_STAT!E1731</f>
        <v>0</v>
      </c>
      <c r="E1728" s="2">
        <f t="shared" si="104"/>
        <v>77641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11.96</v>
      </c>
      <c r="C1729" s="6">
        <f>TITRES_STAT!D1732</f>
        <v>9.3728999999999996</v>
      </c>
      <c r="D1729" s="6">
        <f>TITRES_STAT!E1732</f>
        <v>0</v>
      </c>
      <c r="E1729" s="2">
        <f t="shared" si="104"/>
        <v>77641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11.96</v>
      </c>
      <c r="C1730" s="6">
        <f>TITRES_STAT!D1733</f>
        <v>9.3728999999999996</v>
      </c>
      <c r="D1730" s="6">
        <f>TITRES_STAT!E1733</f>
        <v>0</v>
      </c>
      <c r="E1730" s="2">
        <f t="shared" si="104"/>
        <v>77641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11.96</v>
      </c>
      <c r="C1731" s="6">
        <f>TITRES_STAT!D1734</f>
        <v>9.3728999999999996</v>
      </c>
      <c r="D1731" s="6">
        <f>TITRES_STAT!E1734</f>
        <v>0</v>
      </c>
      <c r="E1731" s="2">
        <f t="shared" si="104"/>
        <v>77641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11.96</v>
      </c>
      <c r="C1732" s="6">
        <f>TITRES_STAT!D1735</f>
        <v>9.3728999999999996</v>
      </c>
      <c r="D1732" s="6">
        <f>TITRES_STAT!E1735</f>
        <v>0</v>
      </c>
      <c r="E1732" s="2">
        <f t="shared" ref="E1732:E1795" si="108">IF(B1732&gt;B1731, E1731+D1732, IF(B1732&lt;B1731, E1731-D1732, E1731))</f>
        <v>77641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11.96</v>
      </c>
      <c r="C1733" s="6">
        <f>TITRES_STAT!D1736</f>
        <v>9.3728999999999996</v>
      </c>
      <c r="D1733" s="6">
        <f>TITRES_STAT!E1736</f>
        <v>0</v>
      </c>
      <c r="E1733" s="2">
        <f t="shared" si="108"/>
        <v>77641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11.96</v>
      </c>
      <c r="C1734" s="6">
        <f>TITRES_STAT!D1737</f>
        <v>9.3728999999999996</v>
      </c>
      <c r="D1734" s="6">
        <f>TITRES_STAT!E1737</f>
        <v>0</v>
      </c>
      <c r="E1734" s="2">
        <f t="shared" si="108"/>
        <v>77641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11.96</v>
      </c>
      <c r="C1735" s="6">
        <f>TITRES_STAT!D1738</f>
        <v>9.3728999999999996</v>
      </c>
      <c r="D1735" s="6">
        <f>TITRES_STAT!E1738</f>
        <v>0</v>
      </c>
      <c r="E1735" s="2">
        <f t="shared" si="108"/>
        <v>77641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44543</v>
      </c>
      <c r="B1736" s="6">
        <f>TITRES_STAT!C1739</f>
        <v>11.96</v>
      </c>
      <c r="C1736" s="6">
        <f>TITRES_STAT!D1739</f>
        <v>9.3728999999999996</v>
      </c>
      <c r="D1736" s="6">
        <f>TITRES_STAT!E1739</f>
        <v>0</v>
      </c>
      <c r="E1736" s="2">
        <f t="shared" si="108"/>
        <v>77641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11.96</v>
      </c>
      <c r="C1737" s="6">
        <f>TITRES_STAT!D1740</f>
        <v>9.3728999999999996</v>
      </c>
      <c r="D1737" s="6">
        <f>TITRES_STAT!E1740</f>
        <v>0</v>
      </c>
      <c r="E1737" s="2">
        <f t="shared" si="108"/>
        <v>77641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11.96</v>
      </c>
      <c r="C1738" s="6">
        <f>TITRES_STAT!D1741</f>
        <v>9.3728999999999996</v>
      </c>
      <c r="D1738" s="6">
        <f>TITRES_STAT!E1741</f>
        <v>0</v>
      </c>
      <c r="E1738" s="2">
        <f t="shared" si="108"/>
        <v>77641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11.96</v>
      </c>
      <c r="C1739" s="6">
        <f>TITRES_STAT!D1742</f>
        <v>9.3728999999999996</v>
      </c>
      <c r="D1739" s="6">
        <f>TITRES_STAT!E1742</f>
        <v>0</v>
      </c>
      <c r="E1739" s="2">
        <f t="shared" si="108"/>
        <v>77641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11.96</v>
      </c>
      <c r="C1740" s="6">
        <f>TITRES_STAT!D1743</f>
        <v>9.3728999999999996</v>
      </c>
      <c r="D1740" s="6">
        <f>TITRES_STAT!E1743</f>
        <v>0</v>
      </c>
      <c r="E1740" s="2">
        <f t="shared" si="108"/>
        <v>77641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11.43</v>
      </c>
      <c r="C1741" s="6">
        <f>TITRES_STAT!D1744</f>
        <v>8.9575999999999993</v>
      </c>
      <c r="D1741" s="6">
        <f>TITRES_STAT!E1744</f>
        <v>112</v>
      </c>
      <c r="E1741" s="2">
        <f t="shared" si="108"/>
        <v>77529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11.43</v>
      </c>
      <c r="C1742" s="6">
        <f>TITRES_STAT!D1745</f>
        <v>8.9575999999999993</v>
      </c>
      <c r="D1742" s="6">
        <f>TITRES_STAT!E1745</f>
        <v>0</v>
      </c>
      <c r="E1742" s="2">
        <f t="shared" si="108"/>
        <v>77529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11.89</v>
      </c>
      <c r="C1743" s="6">
        <f>TITRES_STAT!D1746</f>
        <v>9.3180999999999994</v>
      </c>
      <c r="D1743" s="6">
        <f>TITRES_STAT!E1746</f>
        <v>300</v>
      </c>
      <c r="E1743" s="2">
        <f t="shared" si="108"/>
        <v>77829</v>
      </c>
      <c r="F1743" s="6" t="str">
        <f t="shared" si="111"/>
        <v>BULLISH</v>
      </c>
      <c r="G1743" s="6" t="str">
        <f t="shared" si="110"/>
        <v>NEUTRAL</v>
      </c>
      <c r="H1743" s="6" t="str">
        <f t="shared" si="109"/>
        <v>BULLISH DIVERGENCE</v>
      </c>
    </row>
    <row r="1744" spans="1:8" ht="13.5" x14ac:dyDescent="0.25">
      <c r="A1744" s="3">
        <f>TITRES_STAT!B1747</f>
        <v>44554</v>
      </c>
      <c r="B1744" s="6">
        <f>TITRES_STAT!C1747</f>
        <v>11.89</v>
      </c>
      <c r="C1744" s="6">
        <f>TITRES_STAT!D1747</f>
        <v>9.3180999999999994</v>
      </c>
      <c r="D1744" s="6">
        <f>TITRES_STAT!E1747</f>
        <v>0</v>
      </c>
      <c r="E1744" s="2">
        <f t="shared" si="108"/>
        <v>77829</v>
      </c>
      <c r="F1744" s="6" t="str">
        <f t="shared" si="111"/>
        <v>BULLISH</v>
      </c>
      <c r="G1744" s="6" t="str">
        <f t="shared" si="110"/>
        <v>NEUTRAL</v>
      </c>
      <c r="H1744" s="6" t="str">
        <f t="shared" si="109"/>
        <v>BULLISH DIVERGENCE</v>
      </c>
    </row>
    <row r="1745" spans="1:8" ht="13.5" x14ac:dyDescent="0.25">
      <c r="A1745" s="3">
        <f>TITRES_STAT!B1748</f>
        <v>44557</v>
      </c>
      <c r="B1745" s="6">
        <f>TITRES_STAT!C1748</f>
        <v>11.89</v>
      </c>
      <c r="C1745" s="6">
        <f>TITRES_STAT!D1748</f>
        <v>9.3180999999999994</v>
      </c>
      <c r="D1745" s="6">
        <f>TITRES_STAT!E1748</f>
        <v>0</v>
      </c>
      <c r="E1745" s="2">
        <f t="shared" si="108"/>
        <v>77829</v>
      </c>
      <c r="F1745" s="6" t="str">
        <f t="shared" si="111"/>
        <v>BULLISH</v>
      </c>
      <c r="G1745" s="6" t="str">
        <f t="shared" si="110"/>
        <v>NEUTRAL</v>
      </c>
      <c r="H1745" s="6" t="str">
        <f t="shared" si="109"/>
        <v>BULLISH DIVERGENCE</v>
      </c>
    </row>
    <row r="1746" spans="1:8" ht="13.5" x14ac:dyDescent="0.25">
      <c r="A1746" s="3">
        <f>TITRES_STAT!B1749</f>
        <v>44558</v>
      </c>
      <c r="B1746" s="6">
        <f>TITRES_STAT!C1749</f>
        <v>11.8</v>
      </c>
      <c r="C1746" s="6">
        <f>TITRES_STAT!D1749</f>
        <v>9.2475000000000005</v>
      </c>
      <c r="D1746" s="6">
        <f>TITRES_STAT!E1749</f>
        <v>152</v>
      </c>
      <c r="E1746" s="2">
        <f t="shared" si="108"/>
        <v>77677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CONFIRMED BULLISH</v>
      </c>
    </row>
    <row r="1747" spans="1:8" ht="13.5" x14ac:dyDescent="0.25">
      <c r="A1747" s="3">
        <f>TITRES_STAT!B1750</f>
        <v>44559</v>
      </c>
      <c r="B1747" s="6">
        <f>TITRES_STAT!C1750</f>
        <v>11.88</v>
      </c>
      <c r="C1747" s="6">
        <f>TITRES_STAT!D1750</f>
        <v>9.3102</v>
      </c>
      <c r="D1747" s="6">
        <f>TITRES_STAT!E1750</f>
        <v>1098</v>
      </c>
      <c r="E1747" s="2">
        <f t="shared" si="108"/>
        <v>78775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11.88</v>
      </c>
      <c r="C1748" s="6">
        <f>TITRES_STAT!D1751</f>
        <v>9.3102</v>
      </c>
      <c r="D1748" s="6">
        <f>TITRES_STAT!E1751</f>
        <v>10</v>
      </c>
      <c r="E1748" s="2">
        <f t="shared" si="108"/>
        <v>78775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BULLISH DIVERGENCE</v>
      </c>
    </row>
    <row r="1749" spans="1:8" ht="13.5" x14ac:dyDescent="0.25">
      <c r="A1749" s="3">
        <f>TITRES_STAT!B1752</f>
        <v>44561</v>
      </c>
      <c r="B1749" s="6">
        <f>TITRES_STAT!C1752</f>
        <v>11.88</v>
      </c>
      <c r="C1749" s="6">
        <f>TITRES_STAT!D1752</f>
        <v>9.3102</v>
      </c>
      <c r="D1749" s="6">
        <f>TITRES_STAT!E1752</f>
        <v>0</v>
      </c>
      <c r="E1749" s="2">
        <f t="shared" si="108"/>
        <v>78775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BULLISH DIVERGENCE</v>
      </c>
    </row>
    <row r="1750" spans="1:8" ht="13.5" x14ac:dyDescent="0.25">
      <c r="A1750" s="3">
        <f>TITRES_STAT!B1753</f>
        <v>44564</v>
      </c>
      <c r="B1750" s="6">
        <f>TITRES_STAT!C1753</f>
        <v>11.88</v>
      </c>
      <c r="C1750" s="6">
        <f>TITRES_STAT!D1753</f>
        <v>9.3102</v>
      </c>
      <c r="D1750" s="6">
        <f>TITRES_STAT!E1753</f>
        <v>0</v>
      </c>
      <c r="E1750" s="2">
        <f t="shared" si="108"/>
        <v>78775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BULLISH DIVERGENCE</v>
      </c>
    </row>
    <row r="1751" spans="1:8" ht="13.5" x14ac:dyDescent="0.25">
      <c r="A1751" s="3">
        <f>TITRES_STAT!B1754</f>
        <v>44565</v>
      </c>
      <c r="B1751" s="6">
        <f>TITRES_STAT!C1754</f>
        <v>11.88</v>
      </c>
      <c r="C1751" s="6">
        <f>TITRES_STAT!D1754</f>
        <v>9.3102</v>
      </c>
      <c r="D1751" s="6">
        <f>TITRES_STAT!E1754</f>
        <v>0</v>
      </c>
      <c r="E1751" s="2">
        <f t="shared" si="108"/>
        <v>78775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11.88</v>
      </c>
      <c r="C1752" s="6">
        <f>TITRES_STAT!D1755</f>
        <v>9.3102</v>
      </c>
      <c r="D1752" s="6">
        <f>TITRES_STAT!E1755</f>
        <v>352</v>
      </c>
      <c r="E1752" s="2">
        <f t="shared" si="108"/>
        <v>78775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44567</v>
      </c>
      <c r="B1753" s="6">
        <f>TITRES_STAT!C1756</f>
        <v>11.87</v>
      </c>
      <c r="C1753" s="6">
        <f>TITRES_STAT!D1756</f>
        <v>9.3024000000000004</v>
      </c>
      <c r="D1753" s="6">
        <f>TITRES_STAT!E1756</f>
        <v>148</v>
      </c>
      <c r="E1753" s="2">
        <f t="shared" si="108"/>
        <v>78627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11.34</v>
      </c>
      <c r="C1754" s="6">
        <f>TITRES_STAT!D1757</f>
        <v>8.8870000000000005</v>
      </c>
      <c r="D1754" s="6">
        <f>TITRES_STAT!E1757</f>
        <v>1146</v>
      </c>
      <c r="E1754" s="2">
        <f t="shared" si="108"/>
        <v>77481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11.34</v>
      </c>
      <c r="C1755" s="6">
        <f>TITRES_STAT!D1758</f>
        <v>8.8870000000000005</v>
      </c>
      <c r="D1755" s="6">
        <f>TITRES_STAT!E1758</f>
        <v>0</v>
      </c>
      <c r="E1755" s="2">
        <f t="shared" si="108"/>
        <v>77481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11.34</v>
      </c>
      <c r="C1756" s="6">
        <f>TITRES_STAT!D1759</f>
        <v>8.8870000000000005</v>
      </c>
      <c r="D1756" s="6">
        <f>TITRES_STAT!E1759</f>
        <v>0</v>
      </c>
      <c r="E1756" s="2">
        <f t="shared" si="108"/>
        <v>77481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11.34</v>
      </c>
      <c r="C1757" s="6">
        <f>TITRES_STAT!D1760</f>
        <v>8.8870000000000005</v>
      </c>
      <c r="D1757" s="6">
        <f>TITRES_STAT!E1760</f>
        <v>0</v>
      </c>
      <c r="E1757" s="2">
        <f t="shared" si="108"/>
        <v>77481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11.34</v>
      </c>
      <c r="C1758" s="6">
        <f>TITRES_STAT!D1761</f>
        <v>8.8870000000000005</v>
      </c>
      <c r="D1758" s="6">
        <f>TITRES_STAT!E1761</f>
        <v>0</v>
      </c>
      <c r="E1758" s="2">
        <f t="shared" si="108"/>
        <v>77481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11.34</v>
      </c>
      <c r="C1759" s="6">
        <f>TITRES_STAT!D1762</f>
        <v>8.8870000000000005</v>
      </c>
      <c r="D1759" s="6">
        <f>TITRES_STAT!E1762</f>
        <v>0</v>
      </c>
      <c r="E1759" s="2">
        <f t="shared" si="108"/>
        <v>77481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44578</v>
      </c>
      <c r="B1760" s="6">
        <f>TITRES_STAT!C1763</f>
        <v>11.34</v>
      </c>
      <c r="C1760" s="6">
        <f>TITRES_STAT!D1763</f>
        <v>8.8870000000000005</v>
      </c>
      <c r="D1760" s="6">
        <f>TITRES_STAT!E1763</f>
        <v>0</v>
      </c>
      <c r="E1760" s="2">
        <f t="shared" si="108"/>
        <v>77481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44579</v>
      </c>
      <c r="B1761" s="6">
        <f>TITRES_STAT!C1764</f>
        <v>11.34</v>
      </c>
      <c r="C1761" s="6">
        <f>TITRES_STAT!D1764</f>
        <v>8.8870000000000005</v>
      </c>
      <c r="D1761" s="6">
        <f>TITRES_STAT!E1764</f>
        <v>0</v>
      </c>
      <c r="E1761" s="2">
        <f t="shared" si="108"/>
        <v>77481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44580</v>
      </c>
      <c r="B1762" s="6">
        <f>TITRES_STAT!C1765</f>
        <v>11.34</v>
      </c>
      <c r="C1762" s="6">
        <f>TITRES_STAT!D1765</f>
        <v>8.8870000000000005</v>
      </c>
      <c r="D1762" s="6">
        <f>TITRES_STAT!E1765</f>
        <v>0</v>
      </c>
      <c r="E1762" s="2">
        <f t="shared" si="108"/>
        <v>77481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44581</v>
      </c>
      <c r="B1763" s="6">
        <f>TITRES_STAT!C1766</f>
        <v>11.34</v>
      </c>
      <c r="C1763" s="6">
        <f>TITRES_STAT!D1766</f>
        <v>8.8870000000000005</v>
      </c>
      <c r="D1763" s="6">
        <f>TITRES_STAT!E1766</f>
        <v>0</v>
      </c>
      <c r="E1763" s="2">
        <f t="shared" si="108"/>
        <v>77481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11.33</v>
      </c>
      <c r="C1764" s="6">
        <f>TITRES_STAT!D1767</f>
        <v>8.8792000000000009</v>
      </c>
      <c r="D1764" s="6">
        <f>TITRES_STAT!E1767</f>
        <v>150</v>
      </c>
      <c r="E1764" s="2">
        <f t="shared" si="108"/>
        <v>77331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11.33</v>
      </c>
      <c r="C1765" s="6">
        <f>TITRES_STAT!D1768</f>
        <v>8.8792000000000009</v>
      </c>
      <c r="D1765" s="6">
        <f>TITRES_STAT!E1768</f>
        <v>0</v>
      </c>
      <c r="E1765" s="2">
        <f t="shared" si="108"/>
        <v>77331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11.33</v>
      </c>
      <c r="C1766" s="6">
        <f>TITRES_STAT!D1769</f>
        <v>8.8792000000000009</v>
      </c>
      <c r="D1766" s="6">
        <f>TITRES_STAT!E1769</f>
        <v>0</v>
      </c>
      <c r="E1766" s="2">
        <f t="shared" si="108"/>
        <v>77331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11.33</v>
      </c>
      <c r="C1767" s="6">
        <f>TITRES_STAT!D1770</f>
        <v>8.8792000000000009</v>
      </c>
      <c r="D1767" s="6">
        <f>TITRES_STAT!E1770</f>
        <v>0</v>
      </c>
      <c r="E1767" s="2">
        <f t="shared" si="108"/>
        <v>77331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11.33</v>
      </c>
      <c r="C1768" s="6">
        <f>TITRES_STAT!D1771</f>
        <v>8.8792000000000009</v>
      </c>
      <c r="D1768" s="6">
        <f>TITRES_STAT!E1771</f>
        <v>0</v>
      </c>
      <c r="E1768" s="2">
        <f t="shared" si="108"/>
        <v>77331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11.33</v>
      </c>
      <c r="C1769" s="6">
        <f>TITRES_STAT!D1772</f>
        <v>8.8792000000000009</v>
      </c>
      <c r="D1769" s="6">
        <f>TITRES_STAT!E1772</f>
        <v>0</v>
      </c>
      <c r="E1769" s="2">
        <f t="shared" si="108"/>
        <v>77331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44592</v>
      </c>
      <c r="B1770" s="6">
        <f>TITRES_STAT!C1773</f>
        <v>11.33</v>
      </c>
      <c r="C1770" s="6">
        <f>TITRES_STAT!D1773</f>
        <v>8.8792000000000009</v>
      </c>
      <c r="D1770" s="6">
        <f>TITRES_STAT!E1773</f>
        <v>0</v>
      </c>
      <c r="E1770" s="2">
        <f t="shared" si="108"/>
        <v>77331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44593</v>
      </c>
      <c r="B1771" s="6">
        <f>TITRES_STAT!C1774</f>
        <v>11</v>
      </c>
      <c r="C1771" s="6">
        <f>TITRES_STAT!D1774</f>
        <v>8.6205999999999996</v>
      </c>
      <c r="D1771" s="6">
        <f>TITRES_STAT!E1774</f>
        <v>10</v>
      </c>
      <c r="E1771" s="2">
        <f t="shared" si="108"/>
        <v>77321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CONFIRMED BEARISH</v>
      </c>
    </row>
    <row r="1772" spans="1:8" ht="13.5" x14ac:dyDescent="0.25">
      <c r="A1772" s="3">
        <f>TITRES_STAT!B1775</f>
        <v>44594</v>
      </c>
      <c r="B1772" s="6">
        <f>TITRES_STAT!C1775</f>
        <v>11</v>
      </c>
      <c r="C1772" s="6">
        <f>TITRES_STAT!D1775</f>
        <v>8.6205999999999996</v>
      </c>
      <c r="D1772" s="6">
        <f>TITRES_STAT!E1775</f>
        <v>0</v>
      </c>
      <c r="E1772" s="2">
        <f t="shared" si="108"/>
        <v>77321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11</v>
      </c>
      <c r="C1773" s="6">
        <f>TITRES_STAT!D1776</f>
        <v>8.6205999999999996</v>
      </c>
      <c r="D1773" s="6">
        <f>TITRES_STAT!E1776</f>
        <v>0</v>
      </c>
      <c r="E1773" s="2">
        <f t="shared" si="108"/>
        <v>77321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11</v>
      </c>
      <c r="C1774" s="6">
        <f>TITRES_STAT!D1777</f>
        <v>8.6205999999999996</v>
      </c>
      <c r="D1774" s="6">
        <f>TITRES_STAT!E1777</f>
        <v>0</v>
      </c>
      <c r="E1774" s="2">
        <f t="shared" si="108"/>
        <v>77321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10.99</v>
      </c>
      <c r="C1775" s="6">
        <f>TITRES_STAT!D1778</f>
        <v>8.6127000000000002</v>
      </c>
      <c r="D1775" s="6">
        <f>TITRES_STAT!E1778</f>
        <v>31</v>
      </c>
      <c r="E1775" s="2">
        <f t="shared" si="108"/>
        <v>77290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10.99</v>
      </c>
      <c r="C1776" s="6">
        <f>TITRES_STAT!D1779</f>
        <v>8.6127000000000002</v>
      </c>
      <c r="D1776" s="6">
        <f>TITRES_STAT!E1779</f>
        <v>0</v>
      </c>
      <c r="E1776" s="2">
        <f t="shared" si="108"/>
        <v>77290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10.99</v>
      </c>
      <c r="C1777" s="6">
        <f>TITRES_STAT!D1780</f>
        <v>8.6127000000000002</v>
      </c>
      <c r="D1777" s="6">
        <f>TITRES_STAT!E1780</f>
        <v>0</v>
      </c>
      <c r="E1777" s="2">
        <f t="shared" si="108"/>
        <v>77290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10.99</v>
      </c>
      <c r="C1778" s="6">
        <f>TITRES_STAT!D1781</f>
        <v>8.6127000000000002</v>
      </c>
      <c r="D1778" s="6">
        <f>TITRES_STAT!E1781</f>
        <v>0</v>
      </c>
      <c r="E1778" s="2">
        <f t="shared" si="108"/>
        <v>77290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10.99</v>
      </c>
      <c r="C1779" s="6">
        <f>TITRES_STAT!D1782</f>
        <v>8.6127000000000002</v>
      </c>
      <c r="D1779" s="6">
        <f>TITRES_STAT!E1782</f>
        <v>0</v>
      </c>
      <c r="E1779" s="2">
        <f t="shared" si="108"/>
        <v>77290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10.5</v>
      </c>
      <c r="C1780" s="6">
        <f>TITRES_STAT!D1783</f>
        <v>8.2286999999999999</v>
      </c>
      <c r="D1780" s="6">
        <f>TITRES_STAT!E1783</f>
        <v>0</v>
      </c>
      <c r="E1780" s="2">
        <f t="shared" si="108"/>
        <v>77290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10.029999999999999</v>
      </c>
      <c r="C1781" s="6">
        <f>TITRES_STAT!D1784</f>
        <v>7.8604000000000003</v>
      </c>
      <c r="D1781" s="6">
        <f>TITRES_STAT!E1784</f>
        <v>200</v>
      </c>
      <c r="E1781" s="2">
        <f t="shared" si="108"/>
        <v>77090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9.58</v>
      </c>
      <c r="C1782" s="6">
        <f>TITRES_STAT!D1785</f>
        <v>7.5076999999999998</v>
      </c>
      <c r="D1782" s="6">
        <f>TITRES_STAT!E1785</f>
        <v>100</v>
      </c>
      <c r="E1782" s="2">
        <f t="shared" si="108"/>
        <v>76990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9.15</v>
      </c>
      <c r="C1783" s="6">
        <f>TITRES_STAT!D1786</f>
        <v>7.1707999999999998</v>
      </c>
      <c r="D1783" s="6">
        <f>TITRES_STAT!E1786</f>
        <v>152</v>
      </c>
      <c r="E1783" s="2">
        <f t="shared" si="108"/>
        <v>76838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9.15</v>
      </c>
      <c r="C1784" s="6">
        <f>TITRES_STAT!D1787</f>
        <v>7.1707999999999998</v>
      </c>
      <c r="D1784" s="6">
        <f>TITRES_STAT!E1787</f>
        <v>0</v>
      </c>
      <c r="E1784" s="2">
        <f t="shared" si="108"/>
        <v>76838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8.74</v>
      </c>
      <c r="C1785" s="6">
        <f>TITRES_STAT!D1788</f>
        <v>6.8494000000000002</v>
      </c>
      <c r="D1785" s="6">
        <f>TITRES_STAT!E1788</f>
        <v>18</v>
      </c>
      <c r="E1785" s="2">
        <f t="shared" si="108"/>
        <v>76820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8.74</v>
      </c>
      <c r="C1786" s="6">
        <f>TITRES_STAT!D1789</f>
        <v>6.8494000000000002</v>
      </c>
      <c r="D1786" s="6">
        <f>TITRES_STAT!E1789</f>
        <v>0</v>
      </c>
      <c r="E1786" s="2">
        <f t="shared" si="108"/>
        <v>76820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CONFIRMED BEARISH</v>
      </c>
    </row>
    <row r="1787" spans="1:8" ht="13.5" x14ac:dyDescent="0.25">
      <c r="A1787" s="3">
        <f>TITRES_STAT!B1790</f>
        <v>44615</v>
      </c>
      <c r="B1787" s="6">
        <f>TITRES_STAT!C1790</f>
        <v>8.35</v>
      </c>
      <c r="C1787" s="6">
        <f>TITRES_STAT!D1790</f>
        <v>6.5438000000000001</v>
      </c>
      <c r="D1787" s="6">
        <f>TITRES_STAT!E1790</f>
        <v>100</v>
      </c>
      <c r="E1787" s="2">
        <f t="shared" si="108"/>
        <v>76720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7.98</v>
      </c>
      <c r="C1788" s="6">
        <f>TITRES_STAT!D1791</f>
        <v>6.2538</v>
      </c>
      <c r="D1788" s="6">
        <f>TITRES_STAT!E1791</f>
        <v>20</v>
      </c>
      <c r="E1788" s="2">
        <f t="shared" si="108"/>
        <v>76700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7.64</v>
      </c>
      <c r="C1789" s="6">
        <f>TITRES_STAT!D1792</f>
        <v>5.9874000000000001</v>
      </c>
      <c r="D1789" s="6">
        <f>TITRES_STAT!E1792</f>
        <v>30</v>
      </c>
      <c r="E1789" s="2">
        <f t="shared" si="108"/>
        <v>76670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7.64</v>
      </c>
      <c r="C1790" s="6">
        <f>TITRES_STAT!D1793</f>
        <v>5.9874000000000001</v>
      </c>
      <c r="D1790" s="6">
        <f>TITRES_STAT!E1793</f>
        <v>0</v>
      </c>
      <c r="E1790" s="2">
        <f t="shared" si="108"/>
        <v>76670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7.31</v>
      </c>
      <c r="C1791" s="6">
        <f>TITRES_STAT!D1794</f>
        <v>5.7287999999999997</v>
      </c>
      <c r="D1791" s="6">
        <f>TITRES_STAT!E1794</f>
        <v>30</v>
      </c>
      <c r="E1791" s="2">
        <f t="shared" si="108"/>
        <v>76640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7.02</v>
      </c>
      <c r="C1792" s="6">
        <f>TITRES_STAT!D1795</f>
        <v>5.5015000000000001</v>
      </c>
      <c r="D1792" s="6">
        <f>TITRES_STAT!E1795</f>
        <v>36</v>
      </c>
      <c r="E1792" s="2">
        <f t="shared" si="108"/>
        <v>76604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7.02</v>
      </c>
      <c r="C1793" s="6">
        <f>TITRES_STAT!D1796</f>
        <v>5.5015000000000001</v>
      </c>
      <c r="D1793" s="6">
        <f>TITRES_STAT!E1796</f>
        <v>0</v>
      </c>
      <c r="E1793" s="2">
        <f t="shared" si="108"/>
        <v>76604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7.02</v>
      </c>
      <c r="C1794" s="6">
        <f>TITRES_STAT!D1797</f>
        <v>5.5015000000000001</v>
      </c>
      <c r="D1794" s="6">
        <f>TITRES_STAT!E1797</f>
        <v>0</v>
      </c>
      <c r="E1794" s="2">
        <f t="shared" si="108"/>
        <v>76604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7.02</v>
      </c>
      <c r="C1795" s="6">
        <f>TITRES_STAT!D1798</f>
        <v>5.5015000000000001</v>
      </c>
      <c r="D1795" s="6">
        <f>TITRES_STAT!E1798</f>
        <v>0</v>
      </c>
      <c r="E1795" s="2">
        <f t="shared" si="108"/>
        <v>76604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7.02</v>
      </c>
      <c r="C1796" s="6">
        <f>TITRES_STAT!D1799</f>
        <v>5.5015000000000001</v>
      </c>
      <c r="D1796" s="6">
        <f>TITRES_STAT!E1799</f>
        <v>0</v>
      </c>
      <c r="E1796" s="2">
        <f t="shared" ref="E1796:E1859" si="112">IF(B1796&gt;B1795, E1795+D1796, IF(B1796&lt;B1795, E1795-D1796, E1795))</f>
        <v>76604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7.02</v>
      </c>
      <c r="C1797" s="6">
        <f>TITRES_STAT!D1800</f>
        <v>5.5015000000000001</v>
      </c>
      <c r="D1797" s="6">
        <f>TITRES_STAT!E1800</f>
        <v>665</v>
      </c>
      <c r="E1797" s="2">
        <f t="shared" si="112"/>
        <v>76604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44630</v>
      </c>
      <c r="B1798" s="6">
        <f>TITRES_STAT!C1801</f>
        <v>7</v>
      </c>
      <c r="C1798" s="6">
        <f>TITRES_STAT!D1801</f>
        <v>5.4858000000000002</v>
      </c>
      <c r="D1798" s="6">
        <f>TITRES_STAT!E1801</f>
        <v>200</v>
      </c>
      <c r="E1798" s="2">
        <f t="shared" si="112"/>
        <v>76404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7.02</v>
      </c>
      <c r="C1799" s="6">
        <f>TITRES_STAT!D1802</f>
        <v>5.5015000000000001</v>
      </c>
      <c r="D1799" s="6">
        <f>TITRES_STAT!E1802</f>
        <v>536</v>
      </c>
      <c r="E1799" s="2">
        <f t="shared" si="112"/>
        <v>76940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7.02</v>
      </c>
      <c r="C1800" s="6">
        <f>TITRES_STAT!D1803</f>
        <v>5.5015000000000001</v>
      </c>
      <c r="D1800" s="6">
        <f>TITRES_STAT!E1803</f>
        <v>0</v>
      </c>
      <c r="E1800" s="2">
        <f t="shared" si="112"/>
        <v>76940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7.33</v>
      </c>
      <c r="C1801" s="6">
        <f>TITRES_STAT!D1804</f>
        <v>5.7443999999999997</v>
      </c>
      <c r="D1801" s="6">
        <f>TITRES_STAT!E1804</f>
        <v>0</v>
      </c>
      <c r="E1801" s="2">
        <f t="shared" si="112"/>
        <v>76940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CONFIRMED BULLISH</v>
      </c>
    </row>
    <row r="1802" spans="1:8" ht="13.5" x14ac:dyDescent="0.25">
      <c r="A1802" s="3">
        <f>TITRES_STAT!B1805</f>
        <v>44636</v>
      </c>
      <c r="B1802" s="6">
        <f>TITRES_STAT!C1805</f>
        <v>7.65</v>
      </c>
      <c r="C1802" s="6">
        <f>TITRES_STAT!D1805</f>
        <v>5.9951999999999996</v>
      </c>
      <c r="D1802" s="6">
        <f>TITRES_STAT!E1805</f>
        <v>0</v>
      </c>
      <c r="E1802" s="2">
        <f t="shared" si="112"/>
        <v>76940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CONFIRMED BULLISH</v>
      </c>
    </row>
    <row r="1803" spans="1:8" ht="13.5" x14ac:dyDescent="0.25">
      <c r="A1803" s="3">
        <f>TITRES_STAT!B1806</f>
        <v>44637</v>
      </c>
      <c r="B1803" s="6">
        <f>TITRES_STAT!C1806</f>
        <v>7.99</v>
      </c>
      <c r="C1803" s="6">
        <f>TITRES_STAT!D1806</f>
        <v>6.2617000000000003</v>
      </c>
      <c r="D1803" s="6">
        <f>TITRES_STAT!E1806</f>
        <v>0</v>
      </c>
      <c r="E1803" s="2">
        <f t="shared" si="112"/>
        <v>76940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CONFIRMED BULLISH</v>
      </c>
    </row>
    <row r="1804" spans="1:8" ht="13.5" x14ac:dyDescent="0.25">
      <c r="A1804" s="3">
        <f>TITRES_STAT!B1807</f>
        <v>44638</v>
      </c>
      <c r="B1804" s="6">
        <f>TITRES_STAT!C1807</f>
        <v>7.99</v>
      </c>
      <c r="C1804" s="6">
        <f>TITRES_STAT!D1807</f>
        <v>6.2617000000000003</v>
      </c>
      <c r="D1804" s="6">
        <f>TITRES_STAT!E1807</f>
        <v>0</v>
      </c>
      <c r="E1804" s="2">
        <f t="shared" si="112"/>
        <v>76940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8.34</v>
      </c>
      <c r="C1805" s="6">
        <f>TITRES_STAT!D1808</f>
        <v>6.5359999999999996</v>
      </c>
      <c r="D1805" s="6">
        <f>TITRES_STAT!E1808</f>
        <v>100</v>
      </c>
      <c r="E1805" s="2">
        <f t="shared" si="112"/>
        <v>77040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CONFIRMED BULLISH</v>
      </c>
    </row>
    <row r="1806" spans="1:8" ht="13.5" x14ac:dyDescent="0.25">
      <c r="A1806" s="3">
        <f>TITRES_STAT!B1809</f>
        <v>44642</v>
      </c>
      <c r="B1806" s="6">
        <f>TITRES_STAT!C1809</f>
        <v>8.7100000000000009</v>
      </c>
      <c r="C1806" s="6">
        <f>TITRES_STAT!D1809</f>
        <v>6.8258999999999999</v>
      </c>
      <c r="D1806" s="6">
        <f>TITRES_STAT!E1809</f>
        <v>10</v>
      </c>
      <c r="E1806" s="2">
        <f t="shared" si="112"/>
        <v>77050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8.7100000000000009</v>
      </c>
      <c r="C1807" s="6">
        <f>TITRES_STAT!D1810</f>
        <v>6.8258999999999999</v>
      </c>
      <c r="D1807" s="6">
        <f>TITRES_STAT!E1810</f>
        <v>0</v>
      </c>
      <c r="E1807" s="2">
        <f t="shared" si="112"/>
        <v>77050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44644</v>
      </c>
      <c r="B1808" s="6">
        <f>TITRES_STAT!C1811</f>
        <v>8.74</v>
      </c>
      <c r="C1808" s="6">
        <f>TITRES_STAT!D1811</f>
        <v>6.8494000000000002</v>
      </c>
      <c r="D1808" s="6">
        <f>TITRES_STAT!E1811</f>
        <v>90</v>
      </c>
      <c r="E1808" s="2">
        <f t="shared" si="112"/>
        <v>77140</v>
      </c>
      <c r="F1808" s="6" t="str">
        <f t="shared" si="115"/>
        <v>BULLISH</v>
      </c>
      <c r="G1808" s="6" t="str">
        <f t="shared" si="114"/>
        <v>NEUTRAL</v>
      </c>
      <c r="H1808" s="6" t="str">
        <f t="shared" si="113"/>
        <v>CONFIRMED BULLISH</v>
      </c>
    </row>
    <row r="1809" spans="1:8" ht="13.5" x14ac:dyDescent="0.25">
      <c r="A1809" s="3">
        <f>TITRES_STAT!B1812</f>
        <v>44645</v>
      </c>
      <c r="B1809" s="6">
        <f>TITRES_STAT!C1812</f>
        <v>8.75</v>
      </c>
      <c r="C1809" s="6">
        <f>TITRES_STAT!D1812</f>
        <v>6.8573000000000004</v>
      </c>
      <c r="D1809" s="6">
        <f>TITRES_STAT!E1812</f>
        <v>100</v>
      </c>
      <c r="E1809" s="2">
        <f t="shared" si="112"/>
        <v>77240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CONFIRMED BULLISH</v>
      </c>
    </row>
    <row r="1810" spans="1:8" ht="13.5" x14ac:dyDescent="0.25">
      <c r="A1810" s="3">
        <f>TITRES_STAT!B1813</f>
        <v>44648</v>
      </c>
      <c r="B1810" s="6">
        <f>TITRES_STAT!C1813</f>
        <v>8.74</v>
      </c>
      <c r="C1810" s="6">
        <f>TITRES_STAT!D1813</f>
        <v>6.8494000000000002</v>
      </c>
      <c r="D1810" s="6">
        <f>TITRES_STAT!E1813</f>
        <v>50</v>
      </c>
      <c r="E1810" s="2">
        <f t="shared" si="112"/>
        <v>77190</v>
      </c>
      <c r="F1810" s="6" t="str">
        <f t="shared" si="115"/>
        <v>BULLISH</v>
      </c>
      <c r="G1810" s="6" t="str">
        <f t="shared" si="114"/>
        <v>NEUTRAL</v>
      </c>
      <c r="H1810" s="6" t="str">
        <f t="shared" si="113"/>
        <v>CONFIRMED BULLISH</v>
      </c>
    </row>
    <row r="1811" spans="1:8" ht="13.5" x14ac:dyDescent="0.25">
      <c r="A1811" s="3">
        <f>TITRES_STAT!B1814</f>
        <v>44649</v>
      </c>
      <c r="B1811" s="6">
        <f>TITRES_STAT!C1814</f>
        <v>8.74</v>
      </c>
      <c r="C1811" s="6">
        <f>TITRES_STAT!D1814</f>
        <v>6.8494000000000002</v>
      </c>
      <c r="D1811" s="6">
        <f>TITRES_STAT!E1814</f>
        <v>0</v>
      </c>
      <c r="E1811" s="2">
        <f t="shared" si="112"/>
        <v>77190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CONFIRMED BULLISH</v>
      </c>
    </row>
    <row r="1812" spans="1:8" ht="13.5" x14ac:dyDescent="0.25">
      <c r="A1812" s="3">
        <f>TITRES_STAT!B1815</f>
        <v>44650</v>
      </c>
      <c r="B1812" s="6">
        <f>TITRES_STAT!C1815</f>
        <v>8.75</v>
      </c>
      <c r="C1812" s="6">
        <f>TITRES_STAT!D1815</f>
        <v>6.8573000000000004</v>
      </c>
      <c r="D1812" s="6">
        <f>TITRES_STAT!E1815</f>
        <v>100</v>
      </c>
      <c r="E1812" s="2">
        <f t="shared" si="112"/>
        <v>77290</v>
      </c>
      <c r="F1812" s="6" t="str">
        <f t="shared" si="115"/>
        <v>BULLISH</v>
      </c>
      <c r="G1812" s="6" t="str">
        <f t="shared" si="114"/>
        <v>NEUTRAL</v>
      </c>
      <c r="H1812" s="6" t="str">
        <f t="shared" si="113"/>
        <v>CONFIRMED BULLISH</v>
      </c>
    </row>
    <row r="1813" spans="1:8" ht="13.5" x14ac:dyDescent="0.25">
      <c r="A1813" s="3">
        <f>TITRES_STAT!B1816</f>
        <v>44651</v>
      </c>
      <c r="B1813" s="6">
        <f>TITRES_STAT!C1816</f>
        <v>8.75</v>
      </c>
      <c r="C1813" s="6">
        <f>TITRES_STAT!D1816</f>
        <v>6.8573000000000004</v>
      </c>
      <c r="D1813" s="6">
        <f>TITRES_STAT!E1816</f>
        <v>0</v>
      </c>
      <c r="E1813" s="2">
        <f t="shared" si="112"/>
        <v>77290</v>
      </c>
      <c r="F1813" s="6" t="str">
        <f t="shared" si="115"/>
        <v>BULLISH</v>
      </c>
      <c r="G1813" s="6" t="str">
        <f t="shared" si="114"/>
        <v>NEUTRAL</v>
      </c>
      <c r="H1813" s="6" t="str">
        <f t="shared" si="113"/>
        <v>CONFIRMED BULLISH</v>
      </c>
    </row>
    <row r="1814" spans="1:8" ht="13.5" x14ac:dyDescent="0.25">
      <c r="A1814" s="3">
        <f>TITRES_STAT!B1817</f>
        <v>44652</v>
      </c>
      <c r="B1814" s="6">
        <f>TITRES_STAT!C1817</f>
        <v>8.75</v>
      </c>
      <c r="C1814" s="6">
        <f>TITRES_STAT!D1817</f>
        <v>6.8573000000000004</v>
      </c>
      <c r="D1814" s="6">
        <f>TITRES_STAT!E1817</f>
        <v>0</v>
      </c>
      <c r="E1814" s="2">
        <f t="shared" si="112"/>
        <v>77290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8.75</v>
      </c>
      <c r="C1815" s="6">
        <f>TITRES_STAT!D1818</f>
        <v>6.8573000000000004</v>
      </c>
      <c r="D1815" s="6">
        <f>TITRES_STAT!E1818</f>
        <v>0</v>
      </c>
      <c r="E1815" s="2">
        <f t="shared" si="112"/>
        <v>77290</v>
      </c>
      <c r="F1815" s="6" t="str">
        <f t="shared" si="115"/>
        <v>BULLISH</v>
      </c>
      <c r="G1815" s="6" t="str">
        <f t="shared" si="114"/>
        <v>NEUTRAL</v>
      </c>
      <c r="H1815" s="6" t="str">
        <f t="shared" si="113"/>
        <v>CONFIRMED BULLISH</v>
      </c>
    </row>
    <row r="1816" spans="1:8" ht="13.5" x14ac:dyDescent="0.25">
      <c r="A1816" s="3">
        <f>TITRES_STAT!B1819</f>
        <v>44656</v>
      </c>
      <c r="B1816" s="6">
        <f>TITRES_STAT!C1819</f>
        <v>8.75</v>
      </c>
      <c r="C1816" s="6">
        <f>TITRES_STAT!D1819</f>
        <v>6.8573000000000004</v>
      </c>
      <c r="D1816" s="6">
        <f>TITRES_STAT!E1819</f>
        <v>0</v>
      </c>
      <c r="E1816" s="2">
        <f t="shared" si="112"/>
        <v>77290</v>
      </c>
      <c r="F1816" s="6" t="str">
        <f t="shared" si="115"/>
        <v>BULLISH</v>
      </c>
      <c r="G1816" s="6" t="str">
        <f t="shared" si="114"/>
        <v>NEUTRAL</v>
      </c>
      <c r="H1816" s="6" t="str">
        <f t="shared" si="113"/>
        <v>CONFIRMED BULLISH</v>
      </c>
    </row>
    <row r="1817" spans="1:8" ht="13.5" x14ac:dyDescent="0.25">
      <c r="A1817" s="3">
        <f>TITRES_STAT!B1820</f>
        <v>44657</v>
      </c>
      <c r="B1817" s="6">
        <f>TITRES_STAT!C1820</f>
        <v>8.6999999999999993</v>
      </c>
      <c r="C1817" s="6">
        <f>TITRES_STAT!D1820</f>
        <v>6.8181000000000003</v>
      </c>
      <c r="D1817" s="6">
        <f>TITRES_STAT!E1820</f>
        <v>142</v>
      </c>
      <c r="E1817" s="2">
        <f t="shared" si="112"/>
        <v>77148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8.6999999999999993</v>
      </c>
      <c r="C1818" s="6">
        <f>TITRES_STAT!D1821</f>
        <v>6.8181000000000003</v>
      </c>
      <c r="D1818" s="6">
        <f>TITRES_STAT!E1821</f>
        <v>0</v>
      </c>
      <c r="E1818" s="2">
        <f t="shared" si="112"/>
        <v>77148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8.6999999999999993</v>
      </c>
      <c r="C1819" s="6">
        <f>TITRES_STAT!D1822</f>
        <v>6.8181000000000003</v>
      </c>
      <c r="D1819" s="6">
        <f>TITRES_STAT!E1822</f>
        <v>0</v>
      </c>
      <c r="E1819" s="2">
        <f t="shared" si="112"/>
        <v>77148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8.4</v>
      </c>
      <c r="C1820" s="6">
        <f>TITRES_STAT!D1823</f>
        <v>6.5830000000000002</v>
      </c>
      <c r="D1820" s="6">
        <f>TITRES_STAT!E1823</f>
        <v>299</v>
      </c>
      <c r="E1820" s="2">
        <f t="shared" si="112"/>
        <v>76849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CONFIRMED BEARISH</v>
      </c>
    </row>
    <row r="1821" spans="1:8" ht="13.5" x14ac:dyDescent="0.25">
      <c r="A1821" s="3">
        <f>TITRES_STAT!B1824</f>
        <v>44663</v>
      </c>
      <c r="B1821" s="6">
        <f>TITRES_STAT!C1824</f>
        <v>8.4</v>
      </c>
      <c r="C1821" s="6">
        <f>TITRES_STAT!D1824</f>
        <v>6.5830000000000002</v>
      </c>
      <c r="D1821" s="6">
        <f>TITRES_STAT!E1824</f>
        <v>0</v>
      </c>
      <c r="E1821" s="2">
        <f t="shared" si="112"/>
        <v>76849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44664</v>
      </c>
      <c r="B1822" s="6">
        <f>TITRES_STAT!C1825</f>
        <v>8.4</v>
      </c>
      <c r="C1822" s="6">
        <f>TITRES_STAT!D1825</f>
        <v>6.5830000000000002</v>
      </c>
      <c r="D1822" s="6">
        <f>TITRES_STAT!E1825</f>
        <v>0</v>
      </c>
      <c r="E1822" s="2">
        <f t="shared" si="112"/>
        <v>76849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8.4</v>
      </c>
      <c r="C1823" s="6">
        <f>TITRES_STAT!D1826</f>
        <v>6.5830000000000002</v>
      </c>
      <c r="D1823" s="6">
        <f>TITRES_STAT!E1826</f>
        <v>0</v>
      </c>
      <c r="E1823" s="2">
        <f t="shared" si="112"/>
        <v>76849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8.4</v>
      </c>
      <c r="C1824" s="6">
        <f>TITRES_STAT!D1827</f>
        <v>6.5830000000000002</v>
      </c>
      <c r="D1824" s="6">
        <f>TITRES_STAT!E1827</f>
        <v>0</v>
      </c>
      <c r="E1824" s="2">
        <f t="shared" si="112"/>
        <v>76849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8.1</v>
      </c>
      <c r="C1825" s="6">
        <f>TITRES_STAT!D1828</f>
        <v>6.3479000000000001</v>
      </c>
      <c r="D1825" s="6">
        <f>TITRES_STAT!E1828</f>
        <v>51</v>
      </c>
      <c r="E1825" s="2">
        <f t="shared" si="112"/>
        <v>76798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44670</v>
      </c>
      <c r="B1826" s="6">
        <f>TITRES_STAT!C1829</f>
        <v>8.1</v>
      </c>
      <c r="C1826" s="6">
        <f>TITRES_STAT!D1829</f>
        <v>6.3479000000000001</v>
      </c>
      <c r="D1826" s="6">
        <f>TITRES_STAT!E1829</f>
        <v>668</v>
      </c>
      <c r="E1826" s="2">
        <f t="shared" si="112"/>
        <v>76798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8.1</v>
      </c>
      <c r="C1827" s="6">
        <f>TITRES_STAT!D1830</f>
        <v>6.3479000000000001</v>
      </c>
      <c r="D1827" s="6">
        <f>TITRES_STAT!E1830</f>
        <v>0</v>
      </c>
      <c r="E1827" s="2">
        <f t="shared" si="112"/>
        <v>76798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8.25</v>
      </c>
      <c r="C1828" s="6">
        <f>TITRES_STAT!D1831</f>
        <v>6.4653999999999998</v>
      </c>
      <c r="D1828" s="6">
        <f>TITRES_STAT!E1831</f>
        <v>75</v>
      </c>
      <c r="E1828" s="2">
        <f t="shared" si="112"/>
        <v>76873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BULLISH DIVERGENCE</v>
      </c>
    </row>
    <row r="1829" spans="1:8" ht="13.5" x14ac:dyDescent="0.25">
      <c r="A1829" s="3">
        <f>TITRES_STAT!B1832</f>
        <v>44673</v>
      </c>
      <c r="B1829" s="6">
        <f>TITRES_STAT!C1832</f>
        <v>8.25</v>
      </c>
      <c r="C1829" s="6">
        <f>TITRES_STAT!D1832</f>
        <v>6.4653999999999998</v>
      </c>
      <c r="D1829" s="6">
        <f>TITRES_STAT!E1832</f>
        <v>0</v>
      </c>
      <c r="E1829" s="2">
        <f t="shared" si="112"/>
        <v>76873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BULLISH DIVERGENCE</v>
      </c>
    </row>
    <row r="1830" spans="1:8" ht="13.5" x14ac:dyDescent="0.25">
      <c r="A1830" s="3">
        <f>TITRES_STAT!B1833</f>
        <v>44676</v>
      </c>
      <c r="B1830" s="6">
        <f>TITRES_STAT!C1833</f>
        <v>8.25</v>
      </c>
      <c r="C1830" s="6">
        <f>TITRES_STAT!D1833</f>
        <v>6.4653999999999998</v>
      </c>
      <c r="D1830" s="6">
        <f>TITRES_STAT!E1833</f>
        <v>0</v>
      </c>
      <c r="E1830" s="2">
        <f t="shared" si="112"/>
        <v>76873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8.25</v>
      </c>
      <c r="C1831" s="6">
        <f>TITRES_STAT!D1834</f>
        <v>6.4653999999999998</v>
      </c>
      <c r="D1831" s="6">
        <f>TITRES_STAT!E1834</f>
        <v>0</v>
      </c>
      <c r="E1831" s="2">
        <f t="shared" si="112"/>
        <v>76873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8.25</v>
      </c>
      <c r="C1832" s="6">
        <f>TITRES_STAT!D1835</f>
        <v>6.4653999999999998</v>
      </c>
      <c r="D1832" s="6">
        <f>TITRES_STAT!E1835</f>
        <v>0</v>
      </c>
      <c r="E1832" s="2">
        <f t="shared" si="112"/>
        <v>76873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8.25</v>
      </c>
      <c r="C1833" s="6">
        <f>TITRES_STAT!D1836</f>
        <v>6.4653999999999998</v>
      </c>
      <c r="D1833" s="6">
        <f>TITRES_STAT!E1836</f>
        <v>0</v>
      </c>
      <c r="E1833" s="2">
        <f t="shared" si="112"/>
        <v>76873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8.25</v>
      </c>
      <c r="C1834" s="6">
        <f>TITRES_STAT!D1837</f>
        <v>6.4653999999999998</v>
      </c>
      <c r="D1834" s="6">
        <f>TITRES_STAT!E1837</f>
        <v>0</v>
      </c>
      <c r="E1834" s="2">
        <f t="shared" si="112"/>
        <v>76873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8.25</v>
      </c>
      <c r="C1835" s="6">
        <f>TITRES_STAT!D1838</f>
        <v>6.4653999999999998</v>
      </c>
      <c r="D1835" s="6">
        <f>TITRES_STAT!E1838</f>
        <v>0</v>
      </c>
      <c r="E1835" s="2">
        <f t="shared" si="112"/>
        <v>76873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8.25</v>
      </c>
      <c r="C1836" s="6">
        <f>TITRES_STAT!D1839</f>
        <v>6.4653999999999998</v>
      </c>
      <c r="D1836" s="6">
        <f>TITRES_STAT!E1839</f>
        <v>0</v>
      </c>
      <c r="E1836" s="2">
        <f t="shared" si="112"/>
        <v>76873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8.6</v>
      </c>
      <c r="C1837" s="6">
        <f>TITRES_STAT!D1840</f>
        <v>6.7397</v>
      </c>
      <c r="D1837" s="6">
        <f>TITRES_STAT!E1840</f>
        <v>53</v>
      </c>
      <c r="E1837" s="2">
        <f t="shared" si="112"/>
        <v>76926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8.6</v>
      </c>
      <c r="C1838" s="6">
        <f>TITRES_STAT!D1841</f>
        <v>6.7397</v>
      </c>
      <c r="D1838" s="6">
        <f>TITRES_STAT!E1841</f>
        <v>0</v>
      </c>
      <c r="E1838" s="2">
        <f t="shared" si="112"/>
        <v>76926</v>
      </c>
      <c r="F1838" s="6" t="str">
        <f t="shared" si="115"/>
        <v>BULLISH</v>
      </c>
      <c r="G1838" s="6" t="str">
        <f t="shared" si="114"/>
        <v>NEUTRAL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8.6</v>
      </c>
      <c r="C1839" s="6">
        <f>TITRES_STAT!D1842</f>
        <v>6.7397</v>
      </c>
      <c r="D1839" s="6">
        <f>TITRES_STAT!E1842</f>
        <v>0</v>
      </c>
      <c r="E1839" s="2">
        <f t="shared" si="112"/>
        <v>76926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8.6</v>
      </c>
      <c r="C1840" s="6">
        <f>TITRES_STAT!D1843</f>
        <v>6.7397</v>
      </c>
      <c r="D1840" s="6">
        <f>TITRES_STAT!E1843</f>
        <v>0</v>
      </c>
      <c r="E1840" s="2">
        <f t="shared" si="112"/>
        <v>76926</v>
      </c>
      <c r="F1840" s="6" t="str">
        <f t="shared" si="115"/>
        <v>BULLISH</v>
      </c>
      <c r="G1840" s="6" t="str">
        <f t="shared" si="114"/>
        <v>NEUTRAL</v>
      </c>
      <c r="H1840" s="6" t="str">
        <f t="shared" si="113"/>
        <v>CONFIRMED BULLISH</v>
      </c>
    </row>
    <row r="1841" spans="1:8" ht="13.5" x14ac:dyDescent="0.25">
      <c r="A1841" s="3">
        <f>TITRES_STAT!B1844</f>
        <v>44693</v>
      </c>
      <c r="B1841" s="6">
        <f>TITRES_STAT!C1844</f>
        <v>8.6</v>
      </c>
      <c r="C1841" s="6">
        <f>TITRES_STAT!D1844</f>
        <v>6.7397</v>
      </c>
      <c r="D1841" s="6">
        <f>TITRES_STAT!E1844</f>
        <v>0</v>
      </c>
      <c r="E1841" s="2">
        <f t="shared" si="112"/>
        <v>76926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8.6</v>
      </c>
      <c r="C1842" s="6">
        <f>TITRES_STAT!D1845</f>
        <v>6.7397</v>
      </c>
      <c r="D1842" s="6">
        <f>TITRES_STAT!E1845</f>
        <v>0</v>
      </c>
      <c r="E1842" s="2">
        <f t="shared" si="112"/>
        <v>76926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8.6</v>
      </c>
      <c r="C1843" s="6">
        <f>TITRES_STAT!D1846</f>
        <v>6.7397</v>
      </c>
      <c r="D1843" s="6">
        <f>TITRES_STAT!E1846</f>
        <v>0</v>
      </c>
      <c r="E1843" s="2">
        <f t="shared" si="112"/>
        <v>76926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44698</v>
      </c>
      <c r="B1844" s="6">
        <f>TITRES_STAT!C1847</f>
        <v>8.6</v>
      </c>
      <c r="C1844" s="6">
        <f>TITRES_STAT!D1847</f>
        <v>6.7397</v>
      </c>
      <c r="D1844" s="6">
        <f>TITRES_STAT!E1847</f>
        <v>0</v>
      </c>
      <c r="E1844" s="2">
        <f t="shared" si="112"/>
        <v>76926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44699</v>
      </c>
      <c r="B1845" s="6">
        <f>TITRES_STAT!C1848</f>
        <v>8.6</v>
      </c>
      <c r="C1845" s="6">
        <f>TITRES_STAT!D1848</f>
        <v>6.7397</v>
      </c>
      <c r="D1845" s="6">
        <f>TITRES_STAT!E1848</f>
        <v>0</v>
      </c>
      <c r="E1845" s="2">
        <f t="shared" si="112"/>
        <v>76926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44700</v>
      </c>
      <c r="B1846" s="6">
        <f>TITRES_STAT!C1849</f>
        <v>8.6</v>
      </c>
      <c r="C1846" s="6">
        <f>TITRES_STAT!D1849</f>
        <v>6.7397</v>
      </c>
      <c r="D1846" s="6">
        <f>TITRES_STAT!E1849</f>
        <v>0</v>
      </c>
      <c r="E1846" s="2">
        <f t="shared" si="112"/>
        <v>76926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44701</v>
      </c>
      <c r="B1847" s="6">
        <f>TITRES_STAT!C1850</f>
        <v>8.6</v>
      </c>
      <c r="C1847" s="6">
        <f>TITRES_STAT!D1850</f>
        <v>6.7397</v>
      </c>
      <c r="D1847" s="6">
        <f>TITRES_STAT!E1850</f>
        <v>0</v>
      </c>
      <c r="E1847" s="2">
        <f t="shared" si="112"/>
        <v>76926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44704</v>
      </c>
      <c r="B1848" s="6">
        <f>TITRES_STAT!C1851</f>
        <v>8.6</v>
      </c>
      <c r="C1848" s="6">
        <f>TITRES_STAT!D1851</f>
        <v>6.7397</v>
      </c>
      <c r="D1848" s="6">
        <f>TITRES_STAT!E1851</f>
        <v>1052</v>
      </c>
      <c r="E1848" s="2">
        <f t="shared" si="112"/>
        <v>76926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44705</v>
      </c>
      <c r="B1849" s="6">
        <f>TITRES_STAT!C1852</f>
        <v>8.98</v>
      </c>
      <c r="C1849" s="6">
        <f>TITRES_STAT!D1852</f>
        <v>7.0374999999999996</v>
      </c>
      <c r="D1849" s="6">
        <f>TITRES_STAT!E1852</f>
        <v>0</v>
      </c>
      <c r="E1849" s="2">
        <f t="shared" si="112"/>
        <v>76926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44706</v>
      </c>
      <c r="B1850" s="6">
        <f>TITRES_STAT!C1853</f>
        <v>8.98</v>
      </c>
      <c r="C1850" s="6">
        <f>TITRES_STAT!D1853</f>
        <v>7.0374999999999996</v>
      </c>
      <c r="D1850" s="6">
        <f>TITRES_STAT!E1853</f>
        <v>0</v>
      </c>
      <c r="E1850" s="2">
        <f t="shared" si="112"/>
        <v>76926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44707</v>
      </c>
      <c r="B1851" s="6">
        <f>TITRES_STAT!C1854</f>
        <v>8.58</v>
      </c>
      <c r="C1851" s="6">
        <f>TITRES_STAT!D1854</f>
        <v>6.7241</v>
      </c>
      <c r="D1851" s="6">
        <f>TITRES_STAT!E1854</f>
        <v>65</v>
      </c>
      <c r="E1851" s="2">
        <f t="shared" si="112"/>
        <v>76861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8.58</v>
      </c>
      <c r="C1852" s="6">
        <f>TITRES_STAT!D1855</f>
        <v>6.7241</v>
      </c>
      <c r="D1852" s="6">
        <f>TITRES_STAT!E1855</f>
        <v>10</v>
      </c>
      <c r="E1852" s="2">
        <f t="shared" si="112"/>
        <v>76861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8.58</v>
      </c>
      <c r="C1853" s="6">
        <f>TITRES_STAT!D1856</f>
        <v>6.7241</v>
      </c>
      <c r="D1853" s="6">
        <f>TITRES_STAT!E1856</f>
        <v>0</v>
      </c>
      <c r="E1853" s="2">
        <f t="shared" si="112"/>
        <v>76861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8.58</v>
      </c>
      <c r="C1854" s="6">
        <f>TITRES_STAT!D1857</f>
        <v>6.7241</v>
      </c>
      <c r="D1854" s="6">
        <f>TITRES_STAT!E1857</f>
        <v>0</v>
      </c>
      <c r="E1854" s="2">
        <f t="shared" si="112"/>
        <v>76861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8.58</v>
      </c>
      <c r="C1855" s="6">
        <f>TITRES_STAT!D1858</f>
        <v>6.7241</v>
      </c>
      <c r="D1855" s="6">
        <f>TITRES_STAT!E1858</f>
        <v>0</v>
      </c>
      <c r="E1855" s="2">
        <f t="shared" si="112"/>
        <v>76861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8.58</v>
      </c>
      <c r="C1856" s="6">
        <f>TITRES_STAT!D1859</f>
        <v>6.7241</v>
      </c>
      <c r="D1856" s="6">
        <f>TITRES_STAT!E1859</f>
        <v>0</v>
      </c>
      <c r="E1856" s="2">
        <f t="shared" si="112"/>
        <v>76861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8.58</v>
      </c>
      <c r="C1857" s="6">
        <f>TITRES_STAT!D1860</f>
        <v>6.7241</v>
      </c>
      <c r="D1857" s="6">
        <f>TITRES_STAT!E1860</f>
        <v>0</v>
      </c>
      <c r="E1857" s="2">
        <f t="shared" si="112"/>
        <v>76861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8.58</v>
      </c>
      <c r="C1858" s="6">
        <f>TITRES_STAT!D1861</f>
        <v>6.7241</v>
      </c>
      <c r="D1858" s="6">
        <f>TITRES_STAT!E1861</f>
        <v>0</v>
      </c>
      <c r="E1858" s="2">
        <f t="shared" si="112"/>
        <v>76861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44719</v>
      </c>
      <c r="B1859" s="6">
        <f>TITRES_STAT!C1862</f>
        <v>8.58</v>
      </c>
      <c r="C1859" s="6">
        <f>TITRES_STAT!D1862</f>
        <v>6.7241</v>
      </c>
      <c r="D1859" s="6">
        <f>TITRES_STAT!E1862</f>
        <v>0</v>
      </c>
      <c r="E1859" s="2">
        <f t="shared" si="112"/>
        <v>76861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8.58</v>
      </c>
      <c r="C1860" s="6">
        <f>TITRES_STAT!D1863</f>
        <v>6.7241</v>
      </c>
      <c r="D1860" s="6">
        <f>TITRES_STAT!E1863</f>
        <v>0</v>
      </c>
      <c r="E1860" s="2">
        <f t="shared" ref="E1860:E1923" si="116">IF(B1860&gt;B1859, E1859+D1860, IF(B1860&lt;B1859, E1859-D1860, E1859))</f>
        <v>76861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44721</v>
      </c>
      <c r="B1861" s="6">
        <f>TITRES_STAT!C1864</f>
        <v>8.58</v>
      </c>
      <c r="C1861" s="6">
        <f>TITRES_STAT!D1864</f>
        <v>6.7241</v>
      </c>
      <c r="D1861" s="6">
        <f>TITRES_STAT!E1864</f>
        <v>0</v>
      </c>
      <c r="E1861" s="2">
        <f t="shared" si="116"/>
        <v>76861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44722</v>
      </c>
      <c r="B1862" s="6">
        <f>TITRES_STAT!C1865</f>
        <v>8.58</v>
      </c>
      <c r="C1862" s="6">
        <f>TITRES_STAT!D1865</f>
        <v>6.7241</v>
      </c>
      <c r="D1862" s="6">
        <f>TITRES_STAT!E1865</f>
        <v>0</v>
      </c>
      <c r="E1862" s="2">
        <f t="shared" si="116"/>
        <v>76861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8.58</v>
      </c>
      <c r="C1863" s="6">
        <f>TITRES_STAT!D1866</f>
        <v>6.7241</v>
      </c>
      <c r="D1863" s="6">
        <f>TITRES_STAT!E1866</f>
        <v>0</v>
      </c>
      <c r="E1863" s="2">
        <f t="shared" si="116"/>
        <v>76861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44726</v>
      </c>
      <c r="B1864" s="6">
        <f>TITRES_STAT!C1867</f>
        <v>8.25</v>
      </c>
      <c r="C1864" s="6">
        <f>TITRES_STAT!D1867</f>
        <v>6.4653999999999998</v>
      </c>
      <c r="D1864" s="6">
        <f>TITRES_STAT!E1867</f>
        <v>388</v>
      </c>
      <c r="E1864" s="2">
        <f t="shared" si="116"/>
        <v>76473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8.25</v>
      </c>
      <c r="C1865" s="6">
        <f>TITRES_STAT!D1868</f>
        <v>6.4653999999999998</v>
      </c>
      <c r="D1865" s="6">
        <f>TITRES_STAT!E1868</f>
        <v>0</v>
      </c>
      <c r="E1865" s="2">
        <f t="shared" si="116"/>
        <v>76473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8.25</v>
      </c>
      <c r="C1866" s="6">
        <f>TITRES_STAT!D1869</f>
        <v>6.4653999999999998</v>
      </c>
      <c r="D1866" s="6">
        <f>TITRES_STAT!E1869</f>
        <v>0</v>
      </c>
      <c r="E1866" s="2">
        <f t="shared" si="116"/>
        <v>76473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8.15</v>
      </c>
      <c r="C1867" s="6">
        <f>TITRES_STAT!D1870</f>
        <v>6.3871000000000002</v>
      </c>
      <c r="D1867" s="6">
        <f>TITRES_STAT!E1870</f>
        <v>433</v>
      </c>
      <c r="E1867" s="2">
        <f t="shared" si="116"/>
        <v>76040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8.15</v>
      </c>
      <c r="C1868" s="6">
        <f>TITRES_STAT!D1871</f>
        <v>6.3871000000000002</v>
      </c>
      <c r="D1868" s="6">
        <f>TITRES_STAT!E1871</f>
        <v>0</v>
      </c>
      <c r="E1868" s="2">
        <f t="shared" si="116"/>
        <v>76040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8</v>
      </c>
      <c r="C1869" s="6">
        <f>TITRES_STAT!D1872</f>
        <v>6.2694999999999999</v>
      </c>
      <c r="D1869" s="6">
        <f>TITRES_STAT!E1872</f>
        <v>60</v>
      </c>
      <c r="E1869" s="2">
        <f t="shared" si="116"/>
        <v>75980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8</v>
      </c>
      <c r="C1870" s="6">
        <f>TITRES_STAT!D1873</f>
        <v>6.2694999999999999</v>
      </c>
      <c r="D1870" s="6">
        <f>TITRES_STAT!E1873</f>
        <v>0</v>
      </c>
      <c r="E1870" s="2">
        <f t="shared" si="116"/>
        <v>75980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8</v>
      </c>
      <c r="C1871" s="6">
        <f>TITRES_STAT!D1874</f>
        <v>6.2694999999999999</v>
      </c>
      <c r="D1871" s="6">
        <f>TITRES_STAT!E1874</f>
        <v>0</v>
      </c>
      <c r="E1871" s="2">
        <f t="shared" si="116"/>
        <v>75980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8</v>
      </c>
      <c r="C1872" s="6">
        <f>TITRES_STAT!D1875</f>
        <v>6.2694999999999999</v>
      </c>
      <c r="D1872" s="6">
        <f>TITRES_STAT!E1875</f>
        <v>170</v>
      </c>
      <c r="E1872" s="2">
        <f t="shared" si="116"/>
        <v>75980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8</v>
      </c>
      <c r="C1873" s="6">
        <f>TITRES_STAT!D1876</f>
        <v>6.2694999999999999</v>
      </c>
      <c r="D1873" s="6">
        <f>TITRES_STAT!E1876</f>
        <v>55</v>
      </c>
      <c r="E1873" s="2">
        <f t="shared" si="116"/>
        <v>75980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8</v>
      </c>
      <c r="C1874" s="6">
        <f>TITRES_STAT!D1877</f>
        <v>6.2694999999999999</v>
      </c>
      <c r="D1874" s="6">
        <f>TITRES_STAT!E1877</f>
        <v>315</v>
      </c>
      <c r="E1874" s="2">
        <f t="shared" si="116"/>
        <v>75980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44741</v>
      </c>
      <c r="B1875" s="6">
        <f>TITRES_STAT!C1878</f>
        <v>8</v>
      </c>
      <c r="C1875" s="6">
        <f>TITRES_STAT!D1878</f>
        <v>6.2694999999999999</v>
      </c>
      <c r="D1875" s="6">
        <f>TITRES_STAT!E1878</f>
        <v>0</v>
      </c>
      <c r="E1875" s="2">
        <f t="shared" si="116"/>
        <v>75980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44742</v>
      </c>
      <c r="B1876" s="6">
        <f>TITRES_STAT!C1879</f>
        <v>8</v>
      </c>
      <c r="C1876" s="6">
        <f>TITRES_STAT!D1879</f>
        <v>6.2694999999999999</v>
      </c>
      <c r="D1876" s="6">
        <f>TITRES_STAT!E1879</f>
        <v>0</v>
      </c>
      <c r="E1876" s="2">
        <f t="shared" si="116"/>
        <v>75980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44743</v>
      </c>
      <c r="B1877" s="6">
        <f>TITRES_STAT!C1880</f>
        <v>8</v>
      </c>
      <c r="C1877" s="6">
        <f>TITRES_STAT!D1880</f>
        <v>6.2694999999999999</v>
      </c>
      <c r="D1877" s="6">
        <f>TITRES_STAT!E1880</f>
        <v>0</v>
      </c>
      <c r="E1877" s="2">
        <f t="shared" si="116"/>
        <v>75980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44746</v>
      </c>
      <c r="B1878" s="6">
        <f>TITRES_STAT!C1881</f>
        <v>8</v>
      </c>
      <c r="C1878" s="6">
        <f>TITRES_STAT!D1881</f>
        <v>6.2694999999999999</v>
      </c>
      <c r="D1878" s="6">
        <f>TITRES_STAT!E1881</f>
        <v>0</v>
      </c>
      <c r="E1878" s="2">
        <f t="shared" si="116"/>
        <v>75980</v>
      </c>
      <c r="F1878" s="6" t="str">
        <f t="shared" si="119"/>
        <v>NEUTRAL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44747</v>
      </c>
      <c r="B1879" s="6">
        <f>TITRES_STAT!C1882</f>
        <v>8</v>
      </c>
      <c r="C1879" s="6">
        <f>TITRES_STAT!D1882</f>
        <v>6.2694999999999999</v>
      </c>
      <c r="D1879" s="6">
        <f>TITRES_STAT!E1882</f>
        <v>0</v>
      </c>
      <c r="E1879" s="2">
        <f t="shared" si="116"/>
        <v>75980</v>
      </c>
      <c r="F1879" s="6" t="str">
        <f t="shared" si="119"/>
        <v>NEUTRAL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44748</v>
      </c>
      <c r="B1880" s="6">
        <f>TITRES_STAT!C1883</f>
        <v>8</v>
      </c>
      <c r="C1880" s="6">
        <f>TITRES_STAT!D1883</f>
        <v>6.2694999999999999</v>
      </c>
      <c r="D1880" s="6">
        <f>TITRES_STAT!E1883</f>
        <v>0</v>
      </c>
      <c r="E1880" s="2">
        <f t="shared" si="116"/>
        <v>75980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44749</v>
      </c>
      <c r="B1881" s="6">
        <f>TITRES_STAT!C1884</f>
        <v>8</v>
      </c>
      <c r="C1881" s="6">
        <f>TITRES_STAT!D1884</f>
        <v>6.2694999999999999</v>
      </c>
      <c r="D1881" s="6">
        <f>TITRES_STAT!E1884</f>
        <v>0</v>
      </c>
      <c r="E1881" s="2">
        <f t="shared" si="116"/>
        <v>75980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44750</v>
      </c>
      <c r="B1882" s="6">
        <f>TITRES_STAT!C1885</f>
        <v>8</v>
      </c>
      <c r="C1882" s="6">
        <f>TITRES_STAT!D1885</f>
        <v>6.2694999999999999</v>
      </c>
      <c r="D1882" s="6">
        <f>TITRES_STAT!E1885</f>
        <v>0</v>
      </c>
      <c r="E1882" s="2">
        <f t="shared" si="116"/>
        <v>75980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44753</v>
      </c>
      <c r="B1883" s="6">
        <f>TITRES_STAT!C1886</f>
        <v>7.64</v>
      </c>
      <c r="C1883" s="6">
        <f>TITRES_STAT!D1886</f>
        <v>5.9874000000000001</v>
      </c>
      <c r="D1883" s="6">
        <f>TITRES_STAT!E1886</f>
        <v>0</v>
      </c>
      <c r="E1883" s="2">
        <f t="shared" si="116"/>
        <v>75980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7.64</v>
      </c>
      <c r="C1884" s="6">
        <f>TITRES_STAT!D1887</f>
        <v>5.9874000000000001</v>
      </c>
      <c r="D1884" s="6">
        <f>TITRES_STAT!E1887</f>
        <v>0</v>
      </c>
      <c r="E1884" s="2">
        <f t="shared" si="116"/>
        <v>75980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44755</v>
      </c>
      <c r="B1885" s="6">
        <f>TITRES_STAT!C1888</f>
        <v>7.64</v>
      </c>
      <c r="C1885" s="6">
        <f>TITRES_STAT!D1888</f>
        <v>5.9874000000000001</v>
      </c>
      <c r="D1885" s="6">
        <f>TITRES_STAT!E1888</f>
        <v>0</v>
      </c>
      <c r="E1885" s="2">
        <f t="shared" si="116"/>
        <v>75980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44756</v>
      </c>
      <c r="B1886" s="6">
        <f>TITRES_STAT!C1889</f>
        <v>7.64</v>
      </c>
      <c r="C1886" s="6">
        <f>TITRES_STAT!D1889</f>
        <v>5.9874000000000001</v>
      </c>
      <c r="D1886" s="6">
        <f>TITRES_STAT!E1889</f>
        <v>0</v>
      </c>
      <c r="E1886" s="2">
        <f t="shared" si="116"/>
        <v>75980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7.5</v>
      </c>
      <c r="C1887" s="6">
        <f>TITRES_STAT!D1890</f>
        <v>5.8776999999999999</v>
      </c>
      <c r="D1887" s="6">
        <f>TITRES_STAT!E1890</f>
        <v>150</v>
      </c>
      <c r="E1887" s="2">
        <f t="shared" si="116"/>
        <v>75830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7.5</v>
      </c>
      <c r="C1888" s="6">
        <f>TITRES_STAT!D1891</f>
        <v>5.8776999999999999</v>
      </c>
      <c r="D1888" s="6">
        <f>TITRES_STAT!E1891</f>
        <v>0</v>
      </c>
      <c r="E1888" s="2">
        <f t="shared" si="116"/>
        <v>75830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7.5</v>
      </c>
      <c r="C1889" s="6">
        <f>TITRES_STAT!D1892</f>
        <v>5.8776999999999999</v>
      </c>
      <c r="D1889" s="6">
        <f>TITRES_STAT!E1892</f>
        <v>0</v>
      </c>
      <c r="E1889" s="2">
        <f t="shared" si="116"/>
        <v>75830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7.5</v>
      </c>
      <c r="C1890" s="6">
        <f>TITRES_STAT!D1893</f>
        <v>5.8776999999999999</v>
      </c>
      <c r="D1890" s="6">
        <f>TITRES_STAT!E1893</f>
        <v>0</v>
      </c>
      <c r="E1890" s="2">
        <f t="shared" si="116"/>
        <v>75830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7.5</v>
      </c>
      <c r="C1891" s="6">
        <f>TITRES_STAT!D1894</f>
        <v>5.8776999999999999</v>
      </c>
      <c r="D1891" s="6">
        <f>TITRES_STAT!E1894</f>
        <v>0</v>
      </c>
      <c r="E1891" s="2">
        <f t="shared" si="116"/>
        <v>75830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7.5</v>
      </c>
      <c r="C1892" s="6">
        <f>TITRES_STAT!D1895</f>
        <v>5.8776999999999999</v>
      </c>
      <c r="D1892" s="6">
        <f>TITRES_STAT!E1895</f>
        <v>324</v>
      </c>
      <c r="E1892" s="2">
        <f t="shared" si="116"/>
        <v>75830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7.8</v>
      </c>
      <c r="C1893" s="6">
        <f>TITRES_STAT!D1896</f>
        <v>6.1128</v>
      </c>
      <c r="D1893" s="6">
        <f>TITRES_STAT!E1896</f>
        <v>50</v>
      </c>
      <c r="E1893" s="2">
        <f t="shared" si="116"/>
        <v>75880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CONFIRMED BULLISH</v>
      </c>
    </row>
    <row r="1894" spans="1:8" ht="13.5" x14ac:dyDescent="0.25">
      <c r="A1894" s="3">
        <f>TITRES_STAT!B1897</f>
        <v>44769</v>
      </c>
      <c r="B1894" s="6">
        <f>TITRES_STAT!C1897</f>
        <v>7.8</v>
      </c>
      <c r="C1894" s="6">
        <f>TITRES_STAT!D1897</f>
        <v>6.1128</v>
      </c>
      <c r="D1894" s="6">
        <f>TITRES_STAT!E1897</f>
        <v>0</v>
      </c>
      <c r="E1894" s="2">
        <f t="shared" si="116"/>
        <v>75880</v>
      </c>
      <c r="F1894" s="6" t="str">
        <f t="shared" si="119"/>
        <v>BULLISH</v>
      </c>
      <c r="G1894" s="6" t="str">
        <f t="shared" si="118"/>
        <v>NEUTRAL</v>
      </c>
      <c r="H1894" s="6" t="str">
        <f t="shared" si="117"/>
        <v>CONFIRMED BULLISH</v>
      </c>
    </row>
    <row r="1895" spans="1:8" ht="13.5" x14ac:dyDescent="0.25">
      <c r="A1895" s="3">
        <f>TITRES_STAT!B1898</f>
        <v>44770</v>
      </c>
      <c r="B1895" s="6">
        <f>TITRES_STAT!C1898</f>
        <v>7.8</v>
      </c>
      <c r="C1895" s="6">
        <f>TITRES_STAT!D1898</f>
        <v>6.1128</v>
      </c>
      <c r="D1895" s="6">
        <f>TITRES_STAT!E1898</f>
        <v>0</v>
      </c>
      <c r="E1895" s="2">
        <f t="shared" si="116"/>
        <v>75880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7.8</v>
      </c>
      <c r="C1896" s="6">
        <f>TITRES_STAT!D1899</f>
        <v>6.1128</v>
      </c>
      <c r="D1896" s="6">
        <f>TITRES_STAT!E1899</f>
        <v>0</v>
      </c>
      <c r="E1896" s="2">
        <f t="shared" si="116"/>
        <v>75880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CONFIRMED BULLISH</v>
      </c>
    </row>
    <row r="1897" spans="1:8" ht="13.5" x14ac:dyDescent="0.25">
      <c r="A1897" s="3">
        <f>TITRES_STAT!B1900</f>
        <v>44774</v>
      </c>
      <c r="B1897" s="6">
        <f>TITRES_STAT!C1900</f>
        <v>7.79</v>
      </c>
      <c r="C1897" s="6">
        <f>TITRES_STAT!D1900</f>
        <v>6.1048999999999998</v>
      </c>
      <c r="D1897" s="6">
        <f>TITRES_STAT!E1900</f>
        <v>1200</v>
      </c>
      <c r="E1897" s="2">
        <f t="shared" si="116"/>
        <v>74680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BEARISH DIVERGENCE</v>
      </c>
    </row>
    <row r="1898" spans="1:8" ht="13.5" x14ac:dyDescent="0.25">
      <c r="A1898" s="3">
        <f>TITRES_STAT!B1901</f>
        <v>44775</v>
      </c>
      <c r="B1898" s="6">
        <f>TITRES_STAT!C1901</f>
        <v>7.79</v>
      </c>
      <c r="C1898" s="6">
        <f>TITRES_STAT!D1901</f>
        <v>6.1048999999999998</v>
      </c>
      <c r="D1898" s="6">
        <f>TITRES_STAT!E1901</f>
        <v>0</v>
      </c>
      <c r="E1898" s="2">
        <f t="shared" si="116"/>
        <v>74680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CONFIRMED BEARISH</v>
      </c>
    </row>
    <row r="1899" spans="1:8" ht="13.5" x14ac:dyDescent="0.25">
      <c r="A1899" s="3">
        <f>TITRES_STAT!B1902</f>
        <v>44776</v>
      </c>
      <c r="B1899" s="6">
        <f>TITRES_STAT!C1902</f>
        <v>7.5</v>
      </c>
      <c r="C1899" s="6">
        <f>TITRES_STAT!D1902</f>
        <v>5.8776999999999999</v>
      </c>
      <c r="D1899" s="6">
        <f>TITRES_STAT!E1902</f>
        <v>80</v>
      </c>
      <c r="E1899" s="2">
        <f t="shared" si="116"/>
        <v>74600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CONFIRMED BEARISH</v>
      </c>
    </row>
    <row r="1900" spans="1:8" ht="13.5" x14ac:dyDescent="0.25">
      <c r="A1900" s="3">
        <f>TITRES_STAT!B1903</f>
        <v>44777</v>
      </c>
      <c r="B1900" s="6">
        <f>TITRES_STAT!C1903</f>
        <v>7.5</v>
      </c>
      <c r="C1900" s="6">
        <f>TITRES_STAT!D1903</f>
        <v>5.8776999999999999</v>
      </c>
      <c r="D1900" s="6">
        <f>TITRES_STAT!E1903</f>
        <v>0</v>
      </c>
      <c r="E1900" s="2">
        <f t="shared" si="116"/>
        <v>74600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CONFIRMED BEARISH</v>
      </c>
    </row>
    <row r="1901" spans="1:8" ht="13.5" x14ac:dyDescent="0.25">
      <c r="A1901" s="3">
        <f>TITRES_STAT!B1904</f>
        <v>44778</v>
      </c>
      <c r="B1901" s="6">
        <f>TITRES_STAT!C1904</f>
        <v>7</v>
      </c>
      <c r="C1901" s="6">
        <f>TITRES_STAT!D1904</f>
        <v>5.8779000000000003</v>
      </c>
      <c r="D1901" s="6">
        <f>TITRES_STAT!E1904</f>
        <v>0</v>
      </c>
      <c r="E1901" s="2">
        <f t="shared" si="116"/>
        <v>74600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CONFIRMED BEARISH</v>
      </c>
    </row>
    <row r="1902" spans="1:8" ht="13.5" x14ac:dyDescent="0.25">
      <c r="A1902" s="3">
        <f>TITRES_STAT!B1905</f>
        <v>44781</v>
      </c>
      <c r="B1902" s="6">
        <f>TITRES_STAT!C1905</f>
        <v>7</v>
      </c>
      <c r="C1902" s="6">
        <f>TITRES_STAT!D1905</f>
        <v>5.8779000000000003</v>
      </c>
      <c r="D1902" s="6">
        <f>TITRES_STAT!E1905</f>
        <v>0</v>
      </c>
      <c r="E1902" s="2">
        <f t="shared" si="116"/>
        <v>74600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7</v>
      </c>
      <c r="C1903" s="6">
        <f>TITRES_STAT!D1906</f>
        <v>5.8779000000000003</v>
      </c>
      <c r="D1903" s="6">
        <f>TITRES_STAT!E1906</f>
        <v>0</v>
      </c>
      <c r="E1903" s="2">
        <f t="shared" si="116"/>
        <v>74600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44783</v>
      </c>
      <c r="B1904" s="6">
        <f>TITRES_STAT!C1907</f>
        <v>7</v>
      </c>
      <c r="C1904" s="6">
        <f>TITRES_STAT!D1907</f>
        <v>5.8779000000000003</v>
      </c>
      <c r="D1904" s="6">
        <f>TITRES_STAT!E1907</f>
        <v>0</v>
      </c>
      <c r="E1904" s="2">
        <f t="shared" si="116"/>
        <v>74600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7</v>
      </c>
      <c r="C1905" s="6">
        <f>TITRES_STAT!D1908</f>
        <v>5.8779000000000003</v>
      </c>
      <c r="D1905" s="6">
        <f>TITRES_STAT!E1908</f>
        <v>0</v>
      </c>
      <c r="E1905" s="2">
        <f t="shared" si="116"/>
        <v>74600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7</v>
      </c>
      <c r="C1906" s="6">
        <f>TITRES_STAT!D1909</f>
        <v>5.8779000000000003</v>
      </c>
      <c r="D1906" s="6">
        <f>TITRES_STAT!E1909</f>
        <v>0</v>
      </c>
      <c r="E1906" s="2">
        <f t="shared" si="116"/>
        <v>74600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7</v>
      </c>
      <c r="C1907" s="6">
        <f>TITRES_STAT!D1910</f>
        <v>5.8779000000000003</v>
      </c>
      <c r="D1907" s="6">
        <f>TITRES_STAT!E1910</f>
        <v>0</v>
      </c>
      <c r="E1907" s="2">
        <f t="shared" si="116"/>
        <v>74600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7</v>
      </c>
      <c r="C1908" s="6">
        <f>TITRES_STAT!D1911</f>
        <v>5.8779000000000003</v>
      </c>
      <c r="D1908" s="6">
        <f>TITRES_STAT!E1911</f>
        <v>0</v>
      </c>
      <c r="E1908" s="2">
        <f t="shared" si="116"/>
        <v>74600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7</v>
      </c>
      <c r="C1909" s="6">
        <f>TITRES_STAT!D1912</f>
        <v>5.8779000000000003</v>
      </c>
      <c r="D1909" s="6">
        <f>TITRES_STAT!E1912</f>
        <v>51</v>
      </c>
      <c r="E1909" s="2">
        <f t="shared" si="116"/>
        <v>74600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7</v>
      </c>
      <c r="C1910" s="6">
        <f>TITRES_STAT!D1913</f>
        <v>5.8779000000000003</v>
      </c>
      <c r="D1910" s="6">
        <f>TITRES_STAT!E1913</f>
        <v>0</v>
      </c>
      <c r="E1910" s="2">
        <f t="shared" si="116"/>
        <v>74600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7</v>
      </c>
      <c r="C1911" s="6">
        <f>TITRES_STAT!D1914</f>
        <v>5.8779000000000003</v>
      </c>
      <c r="D1911" s="6">
        <f>TITRES_STAT!E1914</f>
        <v>0</v>
      </c>
      <c r="E1911" s="2">
        <f t="shared" si="116"/>
        <v>74600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7</v>
      </c>
      <c r="C1912" s="6">
        <f>TITRES_STAT!D1915</f>
        <v>5.8779000000000003</v>
      </c>
      <c r="D1912" s="6">
        <f>TITRES_STAT!E1915</f>
        <v>0</v>
      </c>
      <c r="E1912" s="2">
        <f t="shared" si="116"/>
        <v>74600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7</v>
      </c>
      <c r="C1913" s="6">
        <f>TITRES_STAT!D1916</f>
        <v>5.8779000000000003</v>
      </c>
      <c r="D1913" s="6">
        <f>TITRES_STAT!E1916</f>
        <v>0</v>
      </c>
      <c r="E1913" s="2">
        <f t="shared" si="116"/>
        <v>74600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7</v>
      </c>
      <c r="C1914" s="6">
        <f>TITRES_STAT!D1917</f>
        <v>5.8779000000000003</v>
      </c>
      <c r="D1914" s="6">
        <f>TITRES_STAT!E1917</f>
        <v>0</v>
      </c>
      <c r="E1914" s="2">
        <f t="shared" si="116"/>
        <v>74600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7</v>
      </c>
      <c r="C1915" s="6">
        <f>TITRES_STAT!D1918</f>
        <v>5.8779000000000003</v>
      </c>
      <c r="D1915" s="6">
        <f>TITRES_STAT!E1918</f>
        <v>78</v>
      </c>
      <c r="E1915" s="2">
        <f t="shared" si="116"/>
        <v>74600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7</v>
      </c>
      <c r="C1916" s="6">
        <f>TITRES_STAT!D1919</f>
        <v>5.8779000000000003</v>
      </c>
      <c r="D1916" s="6">
        <f>TITRES_STAT!E1919</f>
        <v>0</v>
      </c>
      <c r="E1916" s="2">
        <f t="shared" si="116"/>
        <v>74600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7</v>
      </c>
      <c r="C1917" s="6">
        <f>TITRES_STAT!D1920</f>
        <v>5.8779000000000003</v>
      </c>
      <c r="D1917" s="6">
        <f>TITRES_STAT!E1920</f>
        <v>0</v>
      </c>
      <c r="E1917" s="2">
        <f t="shared" si="116"/>
        <v>74600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7</v>
      </c>
      <c r="C1918" s="6">
        <f>TITRES_STAT!D1921</f>
        <v>5.8779000000000003</v>
      </c>
      <c r="D1918" s="6">
        <f>TITRES_STAT!E1921</f>
        <v>0</v>
      </c>
      <c r="E1918" s="2">
        <f t="shared" si="116"/>
        <v>74600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7</v>
      </c>
      <c r="C1919" s="6">
        <f>TITRES_STAT!D1922</f>
        <v>5.8779000000000003</v>
      </c>
      <c r="D1919" s="6">
        <f>TITRES_STAT!E1922</f>
        <v>0</v>
      </c>
      <c r="E1919" s="2">
        <f t="shared" si="116"/>
        <v>74600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7</v>
      </c>
      <c r="C1920" s="6">
        <f>TITRES_STAT!D1923</f>
        <v>5.8779000000000003</v>
      </c>
      <c r="D1920" s="6">
        <f>TITRES_STAT!E1923</f>
        <v>0</v>
      </c>
      <c r="E1920" s="2">
        <f t="shared" si="116"/>
        <v>74600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7</v>
      </c>
      <c r="C1921" s="6">
        <f>TITRES_STAT!D1924</f>
        <v>5.8779000000000003</v>
      </c>
      <c r="D1921" s="6">
        <f>TITRES_STAT!E1924</f>
        <v>0</v>
      </c>
      <c r="E1921" s="2">
        <f t="shared" si="116"/>
        <v>74600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7</v>
      </c>
      <c r="C1922" s="6">
        <f>TITRES_STAT!D1925</f>
        <v>5.8779000000000003</v>
      </c>
      <c r="D1922" s="6">
        <f>TITRES_STAT!E1925</f>
        <v>0</v>
      </c>
      <c r="E1922" s="2">
        <f t="shared" si="116"/>
        <v>74600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7.28</v>
      </c>
      <c r="C1923" s="6">
        <f>TITRES_STAT!D1926</f>
        <v>6.1130000000000004</v>
      </c>
      <c r="D1923" s="6">
        <f>TITRES_STAT!E1926</f>
        <v>1</v>
      </c>
      <c r="E1923" s="2">
        <f t="shared" si="116"/>
        <v>74601</v>
      </c>
      <c r="F1923" s="6" t="str">
        <f t="shared" si="119"/>
        <v>BULLISH</v>
      </c>
      <c r="G1923" s="6" t="str">
        <f t="shared" si="118"/>
        <v>NEUTRAL</v>
      </c>
      <c r="H1923" s="6" t="str">
        <f t="shared" si="117"/>
        <v>CONFIRMED BULLISH</v>
      </c>
    </row>
    <row r="1924" spans="1:8" ht="13.5" x14ac:dyDescent="0.25">
      <c r="A1924" s="3">
        <f>TITRES_STAT!B1927</f>
        <v>44811</v>
      </c>
      <c r="B1924" s="6">
        <f>TITRES_STAT!C1927</f>
        <v>7.28</v>
      </c>
      <c r="C1924" s="6">
        <f>TITRES_STAT!D1927</f>
        <v>6.1130000000000004</v>
      </c>
      <c r="D1924" s="6">
        <f>TITRES_STAT!E1927</f>
        <v>0</v>
      </c>
      <c r="E1924" s="2">
        <f t="shared" ref="E1924:E1987" si="120">IF(B1924&gt;B1923, E1923+D1924, IF(B1924&lt;B1923, E1923-D1924, E1923))</f>
        <v>74601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7.28</v>
      </c>
      <c r="C1925" s="6">
        <f>TITRES_STAT!D1928</f>
        <v>6.1130000000000004</v>
      </c>
      <c r="D1925" s="6">
        <f>TITRES_STAT!E1928</f>
        <v>0</v>
      </c>
      <c r="E1925" s="2">
        <f t="shared" si="120"/>
        <v>74601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CONFIRMED BULLISH</v>
      </c>
    </row>
    <row r="1926" spans="1:8" ht="13.5" x14ac:dyDescent="0.25">
      <c r="A1926" s="3">
        <f>TITRES_STAT!B1929</f>
        <v>44813</v>
      </c>
      <c r="B1926" s="6">
        <f>TITRES_STAT!C1929</f>
        <v>7.28</v>
      </c>
      <c r="C1926" s="6">
        <f>TITRES_STAT!D1929</f>
        <v>6.1130000000000004</v>
      </c>
      <c r="D1926" s="6">
        <f>TITRES_STAT!E1929</f>
        <v>0</v>
      </c>
      <c r="E1926" s="2">
        <f t="shared" si="120"/>
        <v>74601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6">
        <f>TITRES_STAT!C1930</f>
        <v>7.28</v>
      </c>
      <c r="C1927" s="6">
        <f>TITRES_STAT!D1930</f>
        <v>6.1130000000000004</v>
      </c>
      <c r="D1927" s="6">
        <f>TITRES_STAT!E1930</f>
        <v>30</v>
      </c>
      <c r="E1927" s="2">
        <f t="shared" si="120"/>
        <v>74601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BULLISH</v>
      </c>
    </row>
    <row r="1928" spans="1:8" ht="13.5" x14ac:dyDescent="0.25">
      <c r="A1928" s="3">
        <f>TITRES_STAT!B1931</f>
        <v>44817</v>
      </c>
      <c r="B1928" s="6">
        <f>TITRES_STAT!C1931</f>
        <v>7.28</v>
      </c>
      <c r="C1928" s="6">
        <f>TITRES_STAT!D1931</f>
        <v>6.1130000000000004</v>
      </c>
      <c r="D1928" s="6">
        <f>TITRES_STAT!E1931</f>
        <v>0</v>
      </c>
      <c r="E1928" s="2">
        <f t="shared" si="120"/>
        <v>74601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44818</v>
      </c>
      <c r="B1929" s="6">
        <f>TITRES_STAT!C1932</f>
        <v>7.28</v>
      </c>
      <c r="C1929" s="6">
        <f>TITRES_STAT!D1932</f>
        <v>6.1130000000000004</v>
      </c>
      <c r="D1929" s="6">
        <f>TITRES_STAT!E1932</f>
        <v>0</v>
      </c>
      <c r="E1929" s="2">
        <f t="shared" si="120"/>
        <v>74601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44819</v>
      </c>
      <c r="B1930" s="6">
        <f>TITRES_STAT!C1933</f>
        <v>7.28</v>
      </c>
      <c r="C1930" s="6">
        <f>TITRES_STAT!D1933</f>
        <v>6.1130000000000004</v>
      </c>
      <c r="D1930" s="6">
        <f>TITRES_STAT!E1933</f>
        <v>0</v>
      </c>
      <c r="E1930" s="2">
        <f t="shared" si="120"/>
        <v>74601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44820</v>
      </c>
      <c r="B1931" s="6">
        <f>TITRES_STAT!C1934</f>
        <v>7.28</v>
      </c>
      <c r="C1931" s="6">
        <f>TITRES_STAT!D1934</f>
        <v>6.1130000000000004</v>
      </c>
      <c r="D1931" s="6">
        <f>TITRES_STAT!E1934</f>
        <v>0</v>
      </c>
      <c r="E1931" s="2">
        <f t="shared" si="120"/>
        <v>74601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44823</v>
      </c>
      <c r="B1932" s="6">
        <f>TITRES_STAT!C1935</f>
        <v>7.28</v>
      </c>
      <c r="C1932" s="6">
        <f>TITRES_STAT!D1935</f>
        <v>6.1130000000000004</v>
      </c>
      <c r="D1932" s="6">
        <f>TITRES_STAT!E1935</f>
        <v>0</v>
      </c>
      <c r="E1932" s="2">
        <f t="shared" si="120"/>
        <v>74601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7.28</v>
      </c>
      <c r="C1933" s="6">
        <f>TITRES_STAT!D1936</f>
        <v>6.1130000000000004</v>
      </c>
      <c r="D1933" s="6">
        <f>TITRES_STAT!E1936</f>
        <v>0</v>
      </c>
      <c r="E1933" s="2">
        <f t="shared" si="120"/>
        <v>74601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7.28</v>
      </c>
      <c r="C1934" s="6">
        <f>TITRES_STAT!D1937</f>
        <v>6.1130000000000004</v>
      </c>
      <c r="D1934" s="6">
        <f>TITRES_STAT!E1937</f>
        <v>0</v>
      </c>
      <c r="E1934" s="2">
        <f t="shared" si="120"/>
        <v>74601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7.28</v>
      </c>
      <c r="C1935" s="6">
        <f>TITRES_STAT!D1938</f>
        <v>6.1130000000000004</v>
      </c>
      <c r="D1935" s="6">
        <f>TITRES_STAT!E1938</f>
        <v>0</v>
      </c>
      <c r="E1935" s="2">
        <f t="shared" si="120"/>
        <v>74601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44827</v>
      </c>
      <c r="B1936" s="6">
        <f>TITRES_STAT!C1939</f>
        <v>7.28</v>
      </c>
      <c r="C1936" s="6">
        <f>TITRES_STAT!D1939</f>
        <v>6.1130000000000004</v>
      </c>
      <c r="D1936" s="6">
        <f>TITRES_STAT!E1939</f>
        <v>0</v>
      </c>
      <c r="E1936" s="2">
        <f t="shared" si="120"/>
        <v>74601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7.28</v>
      </c>
      <c r="C1937" s="6">
        <f>TITRES_STAT!D1940</f>
        <v>6.1130000000000004</v>
      </c>
      <c r="D1937" s="6">
        <f>TITRES_STAT!E1940</f>
        <v>0</v>
      </c>
      <c r="E1937" s="2">
        <f t="shared" si="120"/>
        <v>74601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44831</v>
      </c>
      <c r="B1938" s="6">
        <f>TITRES_STAT!C1941</f>
        <v>6.96</v>
      </c>
      <c r="C1938" s="6">
        <f>TITRES_STAT!D1941</f>
        <v>5.8442999999999996</v>
      </c>
      <c r="D1938" s="6">
        <f>TITRES_STAT!E1941</f>
        <v>170</v>
      </c>
      <c r="E1938" s="2">
        <f t="shared" si="120"/>
        <v>74431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6.96</v>
      </c>
      <c r="C1939" s="6">
        <f>TITRES_STAT!D1942</f>
        <v>5.8442999999999996</v>
      </c>
      <c r="D1939" s="6">
        <f>TITRES_STAT!E1942</f>
        <v>0</v>
      </c>
      <c r="E1939" s="2">
        <f t="shared" si="120"/>
        <v>74431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6.96</v>
      </c>
      <c r="C1940" s="6">
        <f>TITRES_STAT!D1943</f>
        <v>5.8442999999999996</v>
      </c>
      <c r="D1940" s="6">
        <f>TITRES_STAT!E1943</f>
        <v>0</v>
      </c>
      <c r="E1940" s="2">
        <f t="shared" si="120"/>
        <v>74431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6.96</v>
      </c>
      <c r="C1941" s="6">
        <f>TITRES_STAT!D1944</f>
        <v>5.8442999999999996</v>
      </c>
      <c r="D1941" s="6">
        <f>TITRES_STAT!E1944</f>
        <v>0</v>
      </c>
      <c r="E1941" s="2">
        <f t="shared" si="120"/>
        <v>74431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6.96</v>
      </c>
      <c r="C1942" s="6">
        <f>TITRES_STAT!D1945</f>
        <v>5.8442999999999996</v>
      </c>
      <c r="D1942" s="6">
        <f>TITRES_STAT!E1945</f>
        <v>0</v>
      </c>
      <c r="E1942" s="2">
        <f t="shared" si="120"/>
        <v>74431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6.96</v>
      </c>
      <c r="C1943" s="6">
        <f>TITRES_STAT!D1946</f>
        <v>5.8442999999999996</v>
      </c>
      <c r="D1943" s="6">
        <f>TITRES_STAT!E1946</f>
        <v>0</v>
      </c>
      <c r="E1943" s="2">
        <f t="shared" si="120"/>
        <v>74431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44839</v>
      </c>
      <c r="B1944" s="6">
        <f>TITRES_STAT!C1947</f>
        <v>6.96</v>
      </c>
      <c r="C1944" s="6">
        <f>TITRES_STAT!D1947</f>
        <v>5.8442999999999996</v>
      </c>
      <c r="D1944" s="6">
        <f>TITRES_STAT!E1947</f>
        <v>0</v>
      </c>
      <c r="E1944" s="2">
        <f t="shared" si="120"/>
        <v>74431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44840</v>
      </c>
      <c r="B1945" s="6">
        <f>TITRES_STAT!C1948</f>
        <v>6.96</v>
      </c>
      <c r="C1945" s="6">
        <f>TITRES_STAT!D1948</f>
        <v>5.8442999999999996</v>
      </c>
      <c r="D1945" s="6">
        <f>TITRES_STAT!E1948</f>
        <v>0</v>
      </c>
      <c r="E1945" s="2">
        <f t="shared" si="120"/>
        <v>74431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44841</v>
      </c>
      <c r="B1946" s="6">
        <f>TITRES_STAT!C1949</f>
        <v>6.96</v>
      </c>
      <c r="C1946" s="6">
        <f>TITRES_STAT!D1949</f>
        <v>5.8442999999999996</v>
      </c>
      <c r="D1946" s="6">
        <f>TITRES_STAT!E1949</f>
        <v>0</v>
      </c>
      <c r="E1946" s="2">
        <f t="shared" si="120"/>
        <v>74431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44844</v>
      </c>
      <c r="B1947" s="6">
        <f>TITRES_STAT!C1950</f>
        <v>6.96</v>
      </c>
      <c r="C1947" s="6">
        <f>TITRES_STAT!D1950</f>
        <v>5.8442999999999996</v>
      </c>
      <c r="D1947" s="6">
        <f>TITRES_STAT!E1950</f>
        <v>0</v>
      </c>
      <c r="E1947" s="2">
        <f t="shared" si="120"/>
        <v>74431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44845</v>
      </c>
      <c r="B1948" s="6">
        <f>TITRES_STAT!C1951</f>
        <v>6.96</v>
      </c>
      <c r="C1948" s="6">
        <f>TITRES_STAT!D1951</f>
        <v>5.8442999999999996</v>
      </c>
      <c r="D1948" s="6">
        <f>TITRES_STAT!E1951</f>
        <v>0</v>
      </c>
      <c r="E1948" s="2">
        <f t="shared" si="120"/>
        <v>74431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6.96</v>
      </c>
      <c r="C1949" s="6">
        <f>TITRES_STAT!D1952</f>
        <v>5.8442999999999996</v>
      </c>
      <c r="D1949" s="6">
        <f>TITRES_STAT!E1952</f>
        <v>0</v>
      </c>
      <c r="E1949" s="2">
        <f t="shared" si="120"/>
        <v>74431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44847</v>
      </c>
      <c r="B1950" s="6">
        <f>TITRES_STAT!C1953</f>
        <v>6.96</v>
      </c>
      <c r="C1950" s="6">
        <f>TITRES_STAT!D1953</f>
        <v>5.8442999999999996</v>
      </c>
      <c r="D1950" s="6">
        <f>TITRES_STAT!E1953</f>
        <v>0</v>
      </c>
      <c r="E1950" s="2">
        <f t="shared" si="120"/>
        <v>74431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44848</v>
      </c>
      <c r="B1951" s="6">
        <f>TITRES_STAT!C1954</f>
        <v>6.96</v>
      </c>
      <c r="C1951" s="6">
        <f>TITRES_STAT!D1954</f>
        <v>5.8442999999999996</v>
      </c>
      <c r="D1951" s="6">
        <f>TITRES_STAT!E1954</f>
        <v>0</v>
      </c>
      <c r="E1951" s="2">
        <f t="shared" si="120"/>
        <v>74431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44851</v>
      </c>
      <c r="B1952" s="6">
        <f>TITRES_STAT!C1955</f>
        <v>6.96</v>
      </c>
      <c r="C1952" s="6">
        <f>TITRES_STAT!D1955</f>
        <v>5.8442999999999996</v>
      </c>
      <c r="D1952" s="6">
        <f>TITRES_STAT!E1955</f>
        <v>0</v>
      </c>
      <c r="E1952" s="2">
        <f t="shared" si="120"/>
        <v>74431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44852</v>
      </c>
      <c r="B1953" s="6">
        <f>TITRES_STAT!C1956</f>
        <v>6.96</v>
      </c>
      <c r="C1953" s="6">
        <f>TITRES_STAT!D1956</f>
        <v>5.8442999999999996</v>
      </c>
      <c r="D1953" s="6">
        <f>TITRES_STAT!E1956</f>
        <v>0</v>
      </c>
      <c r="E1953" s="2">
        <f t="shared" si="120"/>
        <v>74431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44853</v>
      </c>
      <c r="B1954" s="6">
        <f>TITRES_STAT!C1957</f>
        <v>6.96</v>
      </c>
      <c r="C1954" s="6">
        <f>TITRES_STAT!D1957</f>
        <v>5.8442999999999996</v>
      </c>
      <c r="D1954" s="6">
        <f>TITRES_STAT!E1957</f>
        <v>0</v>
      </c>
      <c r="E1954" s="2">
        <f t="shared" si="120"/>
        <v>74431</v>
      </c>
      <c r="F1954" s="6" t="str">
        <f t="shared" si="123"/>
        <v>NEUTRAL</v>
      </c>
      <c r="G1954" s="6" t="str">
        <f t="shared" si="122"/>
        <v>NEUTRAL</v>
      </c>
      <c r="H1954" s="6" t="str">
        <f t="shared" si="121"/>
        <v>NEUTRAL</v>
      </c>
    </row>
    <row r="1955" spans="1:8" ht="13.5" x14ac:dyDescent="0.25">
      <c r="A1955" s="3">
        <f>TITRES_STAT!B1958</f>
        <v>44854</v>
      </c>
      <c r="B1955" s="6">
        <f>TITRES_STAT!C1958</f>
        <v>6.96</v>
      </c>
      <c r="C1955" s="6">
        <f>TITRES_STAT!D1958</f>
        <v>5.8442999999999996</v>
      </c>
      <c r="D1955" s="6">
        <f>TITRES_STAT!E1958</f>
        <v>0</v>
      </c>
      <c r="E1955" s="2">
        <f t="shared" si="120"/>
        <v>74431</v>
      </c>
      <c r="F1955" s="6" t="str">
        <f t="shared" si="123"/>
        <v>NEUTRAL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44855</v>
      </c>
      <c r="B1956" s="6">
        <f>TITRES_STAT!C1959</f>
        <v>6.65</v>
      </c>
      <c r="C1956" s="6">
        <f>TITRES_STAT!D1959</f>
        <v>5.5839999999999996</v>
      </c>
      <c r="D1956" s="6">
        <f>TITRES_STAT!E1959</f>
        <v>205</v>
      </c>
      <c r="E1956" s="2">
        <f t="shared" si="120"/>
        <v>74226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6.36</v>
      </c>
      <c r="C1957" s="6">
        <f>TITRES_STAT!D1960</f>
        <v>5.3404999999999996</v>
      </c>
      <c r="D1957" s="6">
        <f>TITRES_STAT!E1960</f>
        <v>230</v>
      </c>
      <c r="E1957" s="2">
        <f t="shared" si="120"/>
        <v>73996</v>
      </c>
      <c r="F1957" s="6" t="str">
        <f t="shared" si="123"/>
        <v>BEARISH</v>
      </c>
      <c r="G1957" s="6" t="str">
        <f t="shared" si="122"/>
        <v>NEUTRAL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6.36</v>
      </c>
      <c r="C1958" s="6">
        <f>TITRES_STAT!D1961</f>
        <v>5.3404999999999996</v>
      </c>
      <c r="D1958" s="6">
        <f>TITRES_STAT!E1961</f>
        <v>0</v>
      </c>
      <c r="E1958" s="2">
        <f t="shared" si="120"/>
        <v>73996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6.36</v>
      </c>
      <c r="C1959" s="6">
        <f>TITRES_STAT!D1962</f>
        <v>5.3404999999999996</v>
      </c>
      <c r="D1959" s="6">
        <f>TITRES_STAT!E1962</f>
        <v>126</v>
      </c>
      <c r="E1959" s="2">
        <f t="shared" si="120"/>
        <v>73996</v>
      </c>
      <c r="F1959" s="6" t="str">
        <f t="shared" si="123"/>
        <v>BEARISH</v>
      </c>
      <c r="G1959" s="6" t="str">
        <f t="shared" si="122"/>
        <v>NEUTRAL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6.36</v>
      </c>
      <c r="C1960" s="6">
        <f>TITRES_STAT!D1963</f>
        <v>5.3404999999999996</v>
      </c>
      <c r="D1960" s="6">
        <f>TITRES_STAT!E1963</f>
        <v>0</v>
      </c>
      <c r="E1960" s="2">
        <f t="shared" si="120"/>
        <v>73996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CONFIRMED BEARISH</v>
      </c>
    </row>
    <row r="1961" spans="1:8" ht="13.5" x14ac:dyDescent="0.25">
      <c r="A1961" s="3">
        <f>TITRES_STAT!B1964</f>
        <v>44862</v>
      </c>
      <c r="B1961" s="6">
        <f>TITRES_STAT!C1964</f>
        <v>6.5</v>
      </c>
      <c r="C1961" s="6">
        <f>TITRES_STAT!D1964</f>
        <v>5.4580000000000002</v>
      </c>
      <c r="D1961" s="6">
        <f>TITRES_STAT!E1964</f>
        <v>5</v>
      </c>
      <c r="E1961" s="2">
        <f t="shared" si="120"/>
        <v>74001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6.5</v>
      </c>
      <c r="C1962" s="6">
        <f>TITRES_STAT!D1965</f>
        <v>5.4580000000000002</v>
      </c>
      <c r="D1962" s="6">
        <f>TITRES_STAT!E1965</f>
        <v>7</v>
      </c>
      <c r="E1962" s="2">
        <f t="shared" si="120"/>
        <v>74001</v>
      </c>
      <c r="F1962" s="6" t="str">
        <f t="shared" si="123"/>
        <v>BULLISH</v>
      </c>
      <c r="G1962" s="6" t="str">
        <f t="shared" si="122"/>
        <v>NEUTRAL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6.5</v>
      </c>
      <c r="C1963" s="6">
        <f>TITRES_STAT!D1966</f>
        <v>5.4580000000000002</v>
      </c>
      <c r="D1963" s="6">
        <f>TITRES_STAT!E1966</f>
        <v>0</v>
      </c>
      <c r="E1963" s="2">
        <f t="shared" si="120"/>
        <v>74001</v>
      </c>
      <c r="F1963" s="6" t="str">
        <f t="shared" si="123"/>
        <v>BULLISH</v>
      </c>
      <c r="G1963" s="6" t="str">
        <f t="shared" si="122"/>
        <v>NEUTRAL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6.5</v>
      </c>
      <c r="C1964" s="6">
        <f>TITRES_STAT!D1967</f>
        <v>5.4580000000000002</v>
      </c>
      <c r="D1964" s="6">
        <f>TITRES_STAT!E1967</f>
        <v>0</v>
      </c>
      <c r="E1964" s="2">
        <f t="shared" si="120"/>
        <v>74001</v>
      </c>
      <c r="F1964" s="6" t="str">
        <f t="shared" si="123"/>
        <v>BULLISH</v>
      </c>
      <c r="G1964" s="6" t="str">
        <f t="shared" si="122"/>
        <v>NEUTRAL</v>
      </c>
      <c r="H1964" s="6" t="str">
        <f t="shared" si="121"/>
        <v>CONFIRMED BULLISH</v>
      </c>
    </row>
    <row r="1965" spans="1:8" ht="13.5" x14ac:dyDescent="0.25">
      <c r="A1965" s="3">
        <f>TITRES_STAT!B1968</f>
        <v>44868</v>
      </c>
      <c r="B1965" s="6">
        <f>TITRES_STAT!C1968</f>
        <v>6.21</v>
      </c>
      <c r="C1965" s="6">
        <f>TITRES_STAT!D1968</f>
        <v>5.2145000000000001</v>
      </c>
      <c r="D1965" s="6">
        <f>TITRES_STAT!E1968</f>
        <v>5</v>
      </c>
      <c r="E1965" s="2">
        <f t="shared" si="120"/>
        <v>73996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44869</v>
      </c>
      <c r="B1966" s="6">
        <f>TITRES_STAT!C1969</f>
        <v>6.21</v>
      </c>
      <c r="C1966" s="6">
        <f>TITRES_STAT!D1969</f>
        <v>5.2145000000000001</v>
      </c>
      <c r="D1966" s="6">
        <f>TITRES_STAT!E1969</f>
        <v>0</v>
      </c>
      <c r="E1966" s="2">
        <f t="shared" si="120"/>
        <v>73996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6.21</v>
      </c>
      <c r="C1967" s="6">
        <f>TITRES_STAT!D1970</f>
        <v>5.2145000000000001</v>
      </c>
      <c r="D1967" s="6">
        <f>TITRES_STAT!E1970</f>
        <v>0</v>
      </c>
      <c r="E1967" s="2">
        <f t="shared" si="120"/>
        <v>73996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6</v>
      </c>
      <c r="C1968" s="6">
        <f>TITRES_STAT!D1971</f>
        <v>5.0381999999999998</v>
      </c>
      <c r="D1968" s="6">
        <f>TITRES_STAT!E1971</f>
        <v>210</v>
      </c>
      <c r="E1968" s="2">
        <f t="shared" si="120"/>
        <v>73786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6.01</v>
      </c>
      <c r="C1969" s="6">
        <f>TITRES_STAT!D1972</f>
        <v>5.0465999999999998</v>
      </c>
      <c r="D1969" s="6">
        <f>TITRES_STAT!E1972</f>
        <v>281</v>
      </c>
      <c r="E1969" s="2">
        <f t="shared" si="120"/>
        <v>74067</v>
      </c>
      <c r="F1969" s="6" t="str">
        <f t="shared" si="123"/>
        <v>BULLISH</v>
      </c>
      <c r="G1969" s="6" t="str">
        <f t="shared" si="122"/>
        <v>NEUTRAL</v>
      </c>
      <c r="H1969" s="6" t="str">
        <f t="shared" si="121"/>
        <v>BULLISH DIVERGENCE</v>
      </c>
    </row>
    <row r="1970" spans="1:8" ht="13.5" x14ac:dyDescent="0.25">
      <c r="A1970" s="3">
        <f>TITRES_STAT!B1973</f>
        <v>44875</v>
      </c>
      <c r="B1970" s="6">
        <f>TITRES_STAT!C1973</f>
        <v>6.01</v>
      </c>
      <c r="C1970" s="6">
        <f>TITRES_STAT!D1973</f>
        <v>5.0465999999999998</v>
      </c>
      <c r="D1970" s="6">
        <f>TITRES_STAT!E1973</f>
        <v>0</v>
      </c>
      <c r="E1970" s="2">
        <f t="shared" si="120"/>
        <v>74067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BULLISH DIVERGENCE</v>
      </c>
    </row>
    <row r="1971" spans="1:8" ht="13.5" x14ac:dyDescent="0.25">
      <c r="A1971" s="3">
        <f>TITRES_STAT!B1974</f>
        <v>44876</v>
      </c>
      <c r="B1971" s="6">
        <f>TITRES_STAT!C1974</f>
        <v>6.01</v>
      </c>
      <c r="C1971" s="6">
        <f>TITRES_STAT!D1974</f>
        <v>5.0465999999999998</v>
      </c>
      <c r="D1971" s="6">
        <f>TITRES_STAT!E1974</f>
        <v>0</v>
      </c>
      <c r="E1971" s="2">
        <f t="shared" si="120"/>
        <v>74067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BULLISH DIVERGENCE</v>
      </c>
    </row>
    <row r="1972" spans="1:8" ht="13.5" x14ac:dyDescent="0.25">
      <c r="A1972" s="3">
        <f>TITRES_STAT!B1975</f>
        <v>44879</v>
      </c>
      <c r="B1972" s="6">
        <f>TITRES_STAT!C1975</f>
        <v>6.01</v>
      </c>
      <c r="C1972" s="6">
        <f>TITRES_STAT!D1975</f>
        <v>5.0465999999999998</v>
      </c>
      <c r="D1972" s="6">
        <f>TITRES_STAT!E1975</f>
        <v>0</v>
      </c>
      <c r="E1972" s="2">
        <f t="shared" si="120"/>
        <v>74067</v>
      </c>
      <c r="F1972" s="6" t="str">
        <f t="shared" si="123"/>
        <v>BULLISH</v>
      </c>
      <c r="G1972" s="6" t="str">
        <f t="shared" si="122"/>
        <v>NEUTRAL</v>
      </c>
      <c r="H1972" s="6" t="str">
        <f t="shared" si="121"/>
        <v>BULLISH DIVERGENCE</v>
      </c>
    </row>
    <row r="1973" spans="1:8" ht="13.5" x14ac:dyDescent="0.25">
      <c r="A1973" s="3">
        <f>TITRES_STAT!B1976</f>
        <v>44880</v>
      </c>
      <c r="B1973" s="6">
        <f>TITRES_STAT!C1976</f>
        <v>5.83</v>
      </c>
      <c r="C1973" s="6">
        <f>TITRES_STAT!D1976</f>
        <v>4.8954000000000004</v>
      </c>
      <c r="D1973" s="6">
        <f>TITRES_STAT!E1976</f>
        <v>7</v>
      </c>
      <c r="E1973" s="2">
        <f t="shared" si="120"/>
        <v>74060</v>
      </c>
      <c r="F1973" s="6" t="str">
        <f t="shared" si="123"/>
        <v>BULLISH</v>
      </c>
      <c r="G1973" s="6" t="str">
        <f t="shared" si="122"/>
        <v>NEUTRAL</v>
      </c>
      <c r="H1973" s="6" t="str">
        <f t="shared" si="121"/>
        <v>BULLISH DIVERGENCE</v>
      </c>
    </row>
    <row r="1974" spans="1:8" ht="13.5" x14ac:dyDescent="0.25">
      <c r="A1974" s="3">
        <f>TITRES_STAT!B1977</f>
        <v>44881</v>
      </c>
      <c r="B1974" s="6">
        <f>TITRES_STAT!C1977</f>
        <v>5.83</v>
      </c>
      <c r="C1974" s="6">
        <f>TITRES_STAT!D1977</f>
        <v>4.8954000000000004</v>
      </c>
      <c r="D1974" s="6">
        <f>TITRES_STAT!E1977</f>
        <v>0</v>
      </c>
      <c r="E1974" s="2">
        <f t="shared" si="120"/>
        <v>74060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5.83</v>
      </c>
      <c r="C1975" s="6">
        <f>TITRES_STAT!D1978</f>
        <v>4.8954000000000004</v>
      </c>
      <c r="D1975" s="6">
        <f>TITRES_STAT!E1978</f>
        <v>0</v>
      </c>
      <c r="E1975" s="2">
        <f t="shared" si="120"/>
        <v>74060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5.83</v>
      </c>
      <c r="C1976" s="6">
        <f>TITRES_STAT!D1979</f>
        <v>4.8954000000000004</v>
      </c>
      <c r="D1976" s="6">
        <f>TITRES_STAT!E1979</f>
        <v>0</v>
      </c>
      <c r="E1976" s="2">
        <f t="shared" si="120"/>
        <v>74060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5.83</v>
      </c>
      <c r="C1977" s="6">
        <f>TITRES_STAT!D1980</f>
        <v>4.8954000000000004</v>
      </c>
      <c r="D1977" s="6">
        <f>TITRES_STAT!E1980</f>
        <v>0</v>
      </c>
      <c r="E1977" s="2">
        <f t="shared" si="120"/>
        <v>74060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5.57</v>
      </c>
      <c r="C1978" s="6">
        <f>TITRES_STAT!D1981</f>
        <v>4.6771000000000003</v>
      </c>
      <c r="D1978" s="6">
        <f>TITRES_STAT!E1981</f>
        <v>42914</v>
      </c>
      <c r="E1978" s="2">
        <f t="shared" si="120"/>
        <v>31146</v>
      </c>
      <c r="F1978" s="6" t="str">
        <f t="shared" si="123"/>
        <v>BEARISH</v>
      </c>
      <c r="G1978" s="6" t="str">
        <f t="shared" si="122"/>
        <v>WEAK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5.81</v>
      </c>
      <c r="C1979" s="6">
        <f>TITRES_STAT!D1982</f>
        <v>4.8785999999999996</v>
      </c>
      <c r="D1979" s="6">
        <f>TITRES_STAT!E1982</f>
        <v>56</v>
      </c>
      <c r="E1979" s="2">
        <f t="shared" si="120"/>
        <v>31202</v>
      </c>
      <c r="F1979" s="6" t="str">
        <f t="shared" si="123"/>
        <v>BEARISH</v>
      </c>
      <c r="G1979" s="6" t="str">
        <f t="shared" si="122"/>
        <v>WEAK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6.07</v>
      </c>
      <c r="C1980" s="6">
        <f>TITRES_STAT!D1983</f>
        <v>5.0970000000000004</v>
      </c>
      <c r="D1980" s="6">
        <f>TITRES_STAT!E1983</f>
        <v>0</v>
      </c>
      <c r="E1980" s="2">
        <f t="shared" si="120"/>
        <v>31202</v>
      </c>
      <c r="F1980" s="6" t="str">
        <f t="shared" si="123"/>
        <v>BEARISH</v>
      </c>
      <c r="G1980" s="6" t="str">
        <f t="shared" si="122"/>
        <v>WEAK</v>
      </c>
      <c r="H1980" s="6" t="str">
        <f t="shared" si="121"/>
        <v>BEARISH DIVERGENCE</v>
      </c>
    </row>
    <row r="1981" spans="1:8" ht="13.5" x14ac:dyDescent="0.25">
      <c r="A1981" s="3">
        <f>TITRES_STAT!B1984</f>
        <v>44890</v>
      </c>
      <c r="B1981" s="6">
        <f>TITRES_STAT!C1984</f>
        <v>6.34</v>
      </c>
      <c r="C1981" s="6">
        <f>TITRES_STAT!D1984</f>
        <v>5.3236999999999997</v>
      </c>
      <c r="D1981" s="6">
        <f>TITRES_STAT!E1984</f>
        <v>16</v>
      </c>
      <c r="E1981" s="2">
        <f t="shared" si="120"/>
        <v>31218</v>
      </c>
      <c r="F1981" s="6" t="str">
        <f t="shared" si="123"/>
        <v>BEARISH</v>
      </c>
      <c r="G1981" s="6" t="str">
        <f t="shared" si="122"/>
        <v>WEAK</v>
      </c>
      <c r="H1981" s="6" t="str">
        <f t="shared" si="121"/>
        <v>BEARISH DIVERGENCE</v>
      </c>
    </row>
    <row r="1982" spans="1:8" ht="13.5" x14ac:dyDescent="0.25">
      <c r="A1982" s="3">
        <f>TITRES_STAT!B1985</f>
        <v>44893</v>
      </c>
      <c r="B1982" s="6">
        <f>TITRES_STAT!C1985</f>
        <v>6.62</v>
      </c>
      <c r="C1982" s="6">
        <f>TITRES_STAT!D1985</f>
        <v>5.5587999999999997</v>
      </c>
      <c r="D1982" s="6">
        <f>TITRES_STAT!E1985</f>
        <v>0</v>
      </c>
      <c r="E1982" s="2">
        <f t="shared" si="120"/>
        <v>31218</v>
      </c>
      <c r="F1982" s="6" t="str">
        <f t="shared" si="123"/>
        <v>BEARISH</v>
      </c>
      <c r="G1982" s="6" t="str">
        <f t="shared" si="122"/>
        <v>WEAK</v>
      </c>
      <c r="H1982" s="6" t="str">
        <f t="shared" si="121"/>
        <v>BEARISH DIVERGENCE</v>
      </c>
    </row>
    <row r="1983" spans="1:8" ht="13.5" x14ac:dyDescent="0.25">
      <c r="A1983" s="3">
        <f>TITRES_STAT!B1986</f>
        <v>44894</v>
      </c>
      <c r="B1983" s="6">
        <f>TITRES_STAT!C1986</f>
        <v>6.91</v>
      </c>
      <c r="C1983" s="6">
        <f>TITRES_STAT!D1986</f>
        <v>5.8022999999999998</v>
      </c>
      <c r="D1983" s="6">
        <f>TITRES_STAT!E1986</f>
        <v>167</v>
      </c>
      <c r="E1983" s="2">
        <f t="shared" si="120"/>
        <v>31385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6.91</v>
      </c>
      <c r="C1984" s="6">
        <f>TITRES_STAT!D1987</f>
        <v>5.8022999999999998</v>
      </c>
      <c r="D1984" s="6">
        <f>TITRES_STAT!E1987</f>
        <v>0</v>
      </c>
      <c r="E1984" s="2">
        <f t="shared" si="120"/>
        <v>31385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7.09</v>
      </c>
      <c r="C1985" s="6">
        <f>TITRES_STAT!D1988</f>
        <v>5.9535</v>
      </c>
      <c r="D1985" s="6">
        <f>TITRES_STAT!E1988</f>
        <v>4</v>
      </c>
      <c r="E1985" s="2">
        <f t="shared" si="120"/>
        <v>31389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7.09</v>
      </c>
      <c r="C1986" s="6">
        <f>TITRES_STAT!D1989</f>
        <v>5.9535</v>
      </c>
      <c r="D1986" s="6">
        <f>TITRES_STAT!E1989</f>
        <v>0</v>
      </c>
      <c r="E1986" s="2">
        <f t="shared" si="120"/>
        <v>31389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7.09</v>
      </c>
      <c r="C1987" s="6">
        <f>TITRES_STAT!D1990</f>
        <v>5.9535</v>
      </c>
      <c r="D1987" s="6">
        <f>TITRES_STAT!E1990</f>
        <v>0</v>
      </c>
      <c r="E1987" s="2">
        <f t="shared" si="120"/>
        <v>31389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6.78</v>
      </c>
      <c r="C1988" s="6">
        <f>TITRES_STAT!D1991</f>
        <v>5.6931000000000003</v>
      </c>
      <c r="D1988" s="6">
        <f>TITRES_STAT!E1991</f>
        <v>0</v>
      </c>
      <c r="E1988" s="2">
        <f t="shared" ref="E1988:E2051" si="124">IF(B1988&gt;B1987, E1987+D1988, IF(B1988&lt;B1987, E1987-D1988, E1987))</f>
        <v>31389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BULLISH DIVERGENCE</v>
      </c>
    </row>
    <row r="1989" spans="1:8" ht="13.5" x14ac:dyDescent="0.25">
      <c r="A1989" s="3">
        <f>TITRES_STAT!B1992</f>
        <v>44902</v>
      </c>
      <c r="B1989" s="6">
        <f>TITRES_STAT!C1992</f>
        <v>7.08</v>
      </c>
      <c r="C1989" s="6">
        <f>TITRES_STAT!D1992</f>
        <v>5.9451000000000001</v>
      </c>
      <c r="D1989" s="6">
        <f>TITRES_STAT!E1992</f>
        <v>645</v>
      </c>
      <c r="E1989" s="2">
        <f t="shared" si="124"/>
        <v>32034</v>
      </c>
      <c r="F1989" s="6" t="str">
        <f t="shared" si="123"/>
        <v>BULLISH</v>
      </c>
      <c r="G1989" s="6" t="str">
        <f t="shared" si="122"/>
        <v>STRONG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7.08</v>
      </c>
      <c r="C1990" s="6">
        <f>TITRES_STAT!D1993</f>
        <v>5.9451000000000001</v>
      </c>
      <c r="D1990" s="6">
        <f>TITRES_STAT!E1993</f>
        <v>0</v>
      </c>
      <c r="E1990" s="2">
        <f t="shared" si="124"/>
        <v>32034</v>
      </c>
      <c r="F1990" s="6" t="str">
        <f t="shared" si="123"/>
        <v>BULLISH</v>
      </c>
      <c r="G1990" s="6" t="str">
        <f t="shared" si="122"/>
        <v>STRONG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BULLISH DIVERGENCE</v>
      </c>
    </row>
    <row r="1991" spans="1:8" ht="13.5" x14ac:dyDescent="0.25">
      <c r="A1991" s="3">
        <f>TITRES_STAT!B1994</f>
        <v>44904</v>
      </c>
      <c r="B1991" s="6">
        <f>TITRES_STAT!C1994</f>
        <v>7.08</v>
      </c>
      <c r="C1991" s="6">
        <f>TITRES_STAT!D1994</f>
        <v>5.9451000000000001</v>
      </c>
      <c r="D1991" s="6">
        <f>TITRES_STAT!E1994</f>
        <v>0</v>
      </c>
      <c r="E1991" s="2">
        <f t="shared" si="124"/>
        <v>32034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STRONG</v>
      </c>
      <c r="H1991" s="6" t="str">
        <f t="shared" si="125"/>
        <v>BULLISH DIVERGENCE</v>
      </c>
    </row>
    <row r="1992" spans="1:8" ht="13.5" x14ac:dyDescent="0.25">
      <c r="A1992" s="3">
        <f>TITRES_STAT!B1995</f>
        <v>44907</v>
      </c>
      <c r="B1992" s="6">
        <f>TITRES_STAT!C1995</f>
        <v>7.07</v>
      </c>
      <c r="C1992" s="6">
        <f>TITRES_STAT!D1995</f>
        <v>5.9367000000000001</v>
      </c>
      <c r="D1992" s="6">
        <f>TITRES_STAT!E1995</f>
        <v>277</v>
      </c>
      <c r="E1992" s="2">
        <f t="shared" si="124"/>
        <v>31757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BULLISH DIVERGENCE</v>
      </c>
    </row>
    <row r="1993" spans="1:8" ht="13.5" x14ac:dyDescent="0.25">
      <c r="A1993" s="3">
        <f>TITRES_STAT!B1996</f>
        <v>44908</v>
      </c>
      <c r="B1993" s="6">
        <f>TITRES_STAT!C1996</f>
        <v>7.07</v>
      </c>
      <c r="C1993" s="6">
        <f>TITRES_STAT!D1996</f>
        <v>5.9367000000000001</v>
      </c>
      <c r="D1993" s="6">
        <f>TITRES_STAT!E1996</f>
        <v>0</v>
      </c>
      <c r="E1993" s="2">
        <f t="shared" si="124"/>
        <v>31757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7.07</v>
      </c>
      <c r="C1994" s="6">
        <f>TITRES_STAT!D1997</f>
        <v>5.9367000000000001</v>
      </c>
      <c r="D1994" s="6">
        <f>TITRES_STAT!E1997</f>
        <v>0</v>
      </c>
      <c r="E1994" s="2">
        <f t="shared" si="124"/>
        <v>31757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7.07</v>
      </c>
      <c r="C1995" s="6">
        <f>TITRES_STAT!D1998</f>
        <v>5.9367000000000001</v>
      </c>
      <c r="D1995" s="6">
        <f>TITRES_STAT!E1998</f>
        <v>500</v>
      </c>
      <c r="E1995" s="2">
        <f t="shared" si="124"/>
        <v>31757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7.1</v>
      </c>
      <c r="C1996" s="6">
        <f>TITRES_STAT!D1999</f>
        <v>5.9618000000000002</v>
      </c>
      <c r="D1996" s="6">
        <f>TITRES_STAT!E1999</f>
        <v>772</v>
      </c>
      <c r="E1996" s="2">
        <f t="shared" si="124"/>
        <v>32529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CONFIRMED BULLISH</v>
      </c>
    </row>
    <row r="1997" spans="1:8" ht="13.5" x14ac:dyDescent="0.25">
      <c r="A1997" s="3">
        <f>TITRES_STAT!B2000</f>
        <v>44914</v>
      </c>
      <c r="B1997" s="6">
        <f>TITRES_STAT!C2000</f>
        <v>7.1</v>
      </c>
      <c r="C1997" s="6">
        <f>TITRES_STAT!D2000</f>
        <v>5.9618000000000002</v>
      </c>
      <c r="D1997" s="6">
        <f>TITRES_STAT!E2000</f>
        <v>0</v>
      </c>
      <c r="E1997" s="2">
        <f t="shared" si="124"/>
        <v>32529</v>
      </c>
      <c r="F1997" s="6" t="str">
        <f t="shared" si="127"/>
        <v>BULLISH</v>
      </c>
      <c r="G1997" s="6" t="str">
        <f t="shared" si="126"/>
        <v>STRONG</v>
      </c>
      <c r="H1997" s="6" t="str">
        <f t="shared" si="125"/>
        <v>CONFIRMED BULLISH</v>
      </c>
    </row>
    <row r="1998" spans="1:8" ht="13.5" x14ac:dyDescent="0.25">
      <c r="A1998" s="3">
        <f>TITRES_STAT!B2001</f>
        <v>44915</v>
      </c>
      <c r="B1998" s="6">
        <f>TITRES_STAT!C2001</f>
        <v>7.1</v>
      </c>
      <c r="C1998" s="6">
        <f>TITRES_STAT!D2001</f>
        <v>5.9618000000000002</v>
      </c>
      <c r="D1998" s="6">
        <f>TITRES_STAT!E2001</f>
        <v>0</v>
      </c>
      <c r="E1998" s="2">
        <f t="shared" si="124"/>
        <v>32529</v>
      </c>
      <c r="F1998" s="6" t="str">
        <f t="shared" si="127"/>
        <v>BULLISH</v>
      </c>
      <c r="G1998" s="6" t="str">
        <f t="shared" si="126"/>
        <v>STRONG</v>
      </c>
      <c r="H1998" s="6" t="str">
        <f t="shared" si="125"/>
        <v>CONFIRMED BULLISH</v>
      </c>
    </row>
    <row r="1999" spans="1:8" ht="13.5" x14ac:dyDescent="0.25">
      <c r="A1999" s="3">
        <f>TITRES_STAT!B2002</f>
        <v>44916</v>
      </c>
      <c r="B1999" s="6">
        <f>TITRES_STAT!C2002</f>
        <v>7.1</v>
      </c>
      <c r="C1999" s="6">
        <f>TITRES_STAT!D2002</f>
        <v>5.9618000000000002</v>
      </c>
      <c r="D1999" s="6">
        <f>TITRES_STAT!E2002</f>
        <v>0</v>
      </c>
      <c r="E1999" s="2">
        <f t="shared" si="124"/>
        <v>32529</v>
      </c>
      <c r="F1999" s="6" t="str">
        <f t="shared" si="127"/>
        <v>BULLISH</v>
      </c>
      <c r="G1999" s="6" t="str">
        <f t="shared" si="126"/>
        <v>STRONG</v>
      </c>
      <c r="H1999" s="6" t="str">
        <f t="shared" si="125"/>
        <v>CONFIRMED BULLISH</v>
      </c>
    </row>
    <row r="2000" spans="1:8" ht="13.5" x14ac:dyDescent="0.25">
      <c r="A2000" s="3">
        <f>TITRES_STAT!B2003</f>
        <v>44917</v>
      </c>
      <c r="B2000" s="6">
        <f>TITRES_STAT!C2003</f>
        <v>7.1</v>
      </c>
      <c r="C2000" s="6">
        <f>TITRES_STAT!D2003</f>
        <v>5.9618000000000002</v>
      </c>
      <c r="D2000" s="6">
        <f>TITRES_STAT!E2003</f>
        <v>0</v>
      </c>
      <c r="E2000" s="2">
        <f t="shared" si="124"/>
        <v>32529</v>
      </c>
      <c r="F2000" s="6" t="str">
        <f t="shared" si="127"/>
        <v>BULLISH</v>
      </c>
      <c r="G2000" s="6" t="str">
        <f t="shared" si="126"/>
        <v>STRONG</v>
      </c>
      <c r="H2000" s="6" t="str">
        <f t="shared" si="125"/>
        <v>CONFIRMED BULLISH</v>
      </c>
    </row>
    <row r="2001" spans="1:8" ht="13.5" x14ac:dyDescent="0.25">
      <c r="A2001" s="3">
        <f>TITRES_STAT!B2004</f>
        <v>44918</v>
      </c>
      <c r="B2001" s="6">
        <f>TITRES_STAT!C2004</f>
        <v>7.1</v>
      </c>
      <c r="C2001" s="6">
        <f>TITRES_STAT!D2004</f>
        <v>5.9618000000000002</v>
      </c>
      <c r="D2001" s="6">
        <f>TITRES_STAT!E2004</f>
        <v>0</v>
      </c>
      <c r="E2001" s="2">
        <f t="shared" si="124"/>
        <v>32529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44921</v>
      </c>
      <c r="B2002" s="6">
        <f>TITRES_STAT!C2005</f>
        <v>7.4</v>
      </c>
      <c r="C2002" s="6">
        <f>TITRES_STAT!D2005</f>
        <v>6.2138</v>
      </c>
      <c r="D2002" s="6">
        <f>TITRES_STAT!E2005</f>
        <v>200</v>
      </c>
      <c r="E2002" s="2">
        <f t="shared" si="124"/>
        <v>32729</v>
      </c>
      <c r="F2002" s="6" t="str">
        <f t="shared" si="127"/>
        <v>BULLISH</v>
      </c>
      <c r="G2002" s="6" t="str">
        <f t="shared" si="126"/>
        <v>NEUTRAL</v>
      </c>
      <c r="H2002" s="6" t="str">
        <f t="shared" si="125"/>
        <v>CONFIRMED BULLISH</v>
      </c>
    </row>
    <row r="2003" spans="1:8" ht="13.5" x14ac:dyDescent="0.25">
      <c r="A2003" s="3">
        <f>TITRES_STAT!B2006</f>
        <v>44922</v>
      </c>
      <c r="B2003" s="6">
        <f>TITRES_STAT!C2006</f>
        <v>7.4</v>
      </c>
      <c r="C2003" s="6">
        <f>TITRES_STAT!D2006</f>
        <v>6.2138</v>
      </c>
      <c r="D2003" s="6">
        <f>TITRES_STAT!E2006</f>
        <v>0</v>
      </c>
      <c r="E2003" s="2">
        <f t="shared" si="124"/>
        <v>32729</v>
      </c>
      <c r="F2003" s="6" t="str">
        <f t="shared" si="127"/>
        <v>BULLISH</v>
      </c>
      <c r="G2003" s="6" t="str">
        <f t="shared" si="126"/>
        <v>NEUTRAL</v>
      </c>
      <c r="H2003" s="6" t="str">
        <f t="shared" si="125"/>
        <v>CONFIRMED BULLISH</v>
      </c>
    </row>
    <row r="2004" spans="1:8" ht="13.5" x14ac:dyDescent="0.25">
      <c r="A2004" s="3">
        <f>TITRES_STAT!B2007</f>
        <v>44923</v>
      </c>
      <c r="B2004" s="6">
        <f>TITRES_STAT!C2007</f>
        <v>7.73</v>
      </c>
      <c r="C2004" s="6">
        <f>TITRES_STAT!D2007</f>
        <v>6.4908999999999999</v>
      </c>
      <c r="D2004" s="6">
        <f>TITRES_STAT!E2007</f>
        <v>50</v>
      </c>
      <c r="E2004" s="2">
        <f t="shared" si="124"/>
        <v>32779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8.07</v>
      </c>
      <c r="C2005" s="6">
        <f>TITRES_STAT!D2008</f>
        <v>6.7763999999999998</v>
      </c>
      <c r="D2005" s="6">
        <f>TITRES_STAT!E2008</f>
        <v>178</v>
      </c>
      <c r="E2005" s="2">
        <f t="shared" si="124"/>
        <v>32957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8.43</v>
      </c>
      <c r="C2006" s="6">
        <f>TITRES_STAT!D2009</f>
        <v>7.0785999999999998</v>
      </c>
      <c r="D2006" s="6">
        <f>TITRES_STAT!E2009</f>
        <v>229</v>
      </c>
      <c r="E2006" s="2">
        <f t="shared" si="124"/>
        <v>33186</v>
      </c>
      <c r="F2006" s="6" t="str">
        <f t="shared" si="127"/>
        <v>BULLISH</v>
      </c>
      <c r="G2006" s="6" t="str">
        <f t="shared" si="126"/>
        <v>STRONG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8.43</v>
      </c>
      <c r="C2007" s="6">
        <f>TITRES_STAT!D2010</f>
        <v>7.0785999999999998</v>
      </c>
      <c r="D2007" s="6">
        <f>TITRES_STAT!E2010</f>
        <v>0</v>
      </c>
      <c r="E2007" s="2">
        <f t="shared" si="124"/>
        <v>33186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8.43</v>
      </c>
      <c r="C2008" s="6">
        <f>TITRES_STAT!D2011</f>
        <v>7.0785999999999998</v>
      </c>
      <c r="D2008" s="6">
        <f>TITRES_STAT!E2011</f>
        <v>0</v>
      </c>
      <c r="E2008" s="2">
        <f t="shared" si="124"/>
        <v>33186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8.43</v>
      </c>
      <c r="C2009" s="6">
        <f>TITRES_STAT!D2012</f>
        <v>7.0785999999999998</v>
      </c>
      <c r="D2009" s="6">
        <f>TITRES_STAT!E2012</f>
        <v>0</v>
      </c>
      <c r="E2009" s="2">
        <f t="shared" si="124"/>
        <v>33186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8.3000000000000007</v>
      </c>
      <c r="C2010" s="6">
        <f>TITRES_STAT!D2013</f>
        <v>6.9695</v>
      </c>
      <c r="D2010" s="6">
        <f>TITRES_STAT!E2013</f>
        <v>823</v>
      </c>
      <c r="E2010" s="2">
        <f t="shared" si="124"/>
        <v>32363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BEARISH DIVERGENCE</v>
      </c>
    </row>
    <row r="2011" spans="1:8" ht="13.5" x14ac:dyDescent="0.25">
      <c r="A2011" s="3">
        <f>TITRES_STAT!B2014</f>
        <v>44932</v>
      </c>
      <c r="B2011" s="6">
        <f>TITRES_STAT!C2014</f>
        <v>8.3000000000000007</v>
      </c>
      <c r="C2011" s="6">
        <f>TITRES_STAT!D2014</f>
        <v>6.9695</v>
      </c>
      <c r="D2011" s="6">
        <f>TITRES_STAT!E2014</f>
        <v>0</v>
      </c>
      <c r="E2011" s="2">
        <f t="shared" si="124"/>
        <v>32363</v>
      </c>
      <c r="F2011" s="6" t="str">
        <f t="shared" si="127"/>
        <v>BEARISH</v>
      </c>
      <c r="G2011" s="6" t="str">
        <f t="shared" si="126"/>
        <v>WEAK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8.3000000000000007</v>
      </c>
      <c r="C2012" s="6">
        <f>TITRES_STAT!D2015</f>
        <v>6.9695</v>
      </c>
      <c r="D2012" s="6">
        <f>TITRES_STAT!E2015</f>
        <v>0</v>
      </c>
      <c r="E2012" s="2">
        <f t="shared" si="124"/>
        <v>32363</v>
      </c>
      <c r="F2012" s="6" t="str">
        <f t="shared" si="127"/>
        <v>BEARISH</v>
      </c>
      <c r="G2012" s="6" t="str">
        <f t="shared" si="126"/>
        <v>WEAK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8.67</v>
      </c>
      <c r="C2013" s="6">
        <f>TITRES_STAT!D2016</f>
        <v>7.2801999999999998</v>
      </c>
      <c r="D2013" s="6">
        <f>TITRES_STAT!E2016</f>
        <v>4385</v>
      </c>
      <c r="E2013" s="2">
        <f t="shared" si="124"/>
        <v>36748</v>
      </c>
      <c r="F2013" s="6" t="str">
        <f t="shared" si="127"/>
        <v>BULLISH</v>
      </c>
      <c r="G2013" s="6" t="str">
        <f t="shared" si="126"/>
        <v>STRONG</v>
      </c>
      <c r="H2013" s="6" t="str">
        <f t="shared" si="125"/>
        <v>CONFIRMED BULLISH</v>
      </c>
    </row>
    <row r="2014" spans="1:8" ht="13.5" x14ac:dyDescent="0.25">
      <c r="A2014" s="3">
        <f>TITRES_STAT!B2017</f>
        <v>44937</v>
      </c>
      <c r="B2014" s="6">
        <f>TITRES_STAT!C2017</f>
        <v>8.67</v>
      </c>
      <c r="C2014" s="6">
        <f>TITRES_STAT!D2017</f>
        <v>7.2801999999999998</v>
      </c>
      <c r="D2014" s="6">
        <f>TITRES_STAT!E2017</f>
        <v>0</v>
      </c>
      <c r="E2014" s="2">
        <f t="shared" si="124"/>
        <v>36748</v>
      </c>
      <c r="F2014" s="6" t="str">
        <f t="shared" si="127"/>
        <v>BULLISH</v>
      </c>
      <c r="G2014" s="6" t="str">
        <f t="shared" si="126"/>
        <v>STRONG</v>
      </c>
      <c r="H2014" s="6" t="str">
        <f t="shared" si="125"/>
        <v>CONFIRMED BULLISH</v>
      </c>
    </row>
    <row r="2015" spans="1:8" ht="13.5" x14ac:dyDescent="0.25">
      <c r="A2015" s="3">
        <f>TITRES_STAT!B2018</f>
        <v>44938</v>
      </c>
      <c r="B2015" s="6">
        <f>TITRES_STAT!C2018</f>
        <v>8.67</v>
      </c>
      <c r="C2015" s="6">
        <f>TITRES_STAT!D2018</f>
        <v>7.2801999999999998</v>
      </c>
      <c r="D2015" s="6">
        <f>TITRES_STAT!E2018</f>
        <v>0</v>
      </c>
      <c r="E2015" s="2">
        <f t="shared" si="124"/>
        <v>36748</v>
      </c>
      <c r="F2015" s="6" t="str">
        <f t="shared" si="127"/>
        <v>BULLISH</v>
      </c>
      <c r="G2015" s="6" t="str">
        <f t="shared" si="126"/>
        <v>STRONG</v>
      </c>
      <c r="H2015" s="6" t="str">
        <f t="shared" si="125"/>
        <v>CONFIRMED BULLISH</v>
      </c>
    </row>
    <row r="2016" spans="1:8" ht="13.5" x14ac:dyDescent="0.25">
      <c r="A2016" s="3">
        <f>TITRES_STAT!B2019</f>
        <v>44939</v>
      </c>
      <c r="B2016" s="6">
        <f>TITRES_STAT!C2019</f>
        <v>8.67</v>
      </c>
      <c r="C2016" s="6">
        <f>TITRES_STAT!D2019</f>
        <v>7.2801999999999998</v>
      </c>
      <c r="D2016" s="6">
        <f>TITRES_STAT!E2019</f>
        <v>0</v>
      </c>
      <c r="E2016" s="2">
        <f t="shared" si="124"/>
        <v>36748</v>
      </c>
      <c r="F2016" s="6" t="str">
        <f t="shared" si="127"/>
        <v>BULLISH</v>
      </c>
      <c r="G2016" s="6" t="str">
        <f t="shared" si="126"/>
        <v>STRONG</v>
      </c>
      <c r="H2016" s="6" t="str">
        <f t="shared" si="125"/>
        <v>CONFIRMED BULLISH</v>
      </c>
    </row>
    <row r="2017" spans="1:8" ht="13.5" x14ac:dyDescent="0.25">
      <c r="A2017" s="3">
        <f>TITRES_STAT!B2020</f>
        <v>44942</v>
      </c>
      <c r="B2017" s="6">
        <f>TITRES_STAT!C2020</f>
        <v>8.67</v>
      </c>
      <c r="C2017" s="6">
        <f>TITRES_STAT!D2020</f>
        <v>7.2801999999999998</v>
      </c>
      <c r="D2017" s="6">
        <f>TITRES_STAT!E2020</f>
        <v>0</v>
      </c>
      <c r="E2017" s="2">
        <f t="shared" si="124"/>
        <v>36748</v>
      </c>
      <c r="F2017" s="6" t="str">
        <f t="shared" si="127"/>
        <v>BULLISH</v>
      </c>
      <c r="G2017" s="6" t="str">
        <f t="shared" si="126"/>
        <v>STRONG</v>
      </c>
      <c r="H2017" s="6" t="str">
        <f t="shared" si="125"/>
        <v>CONFIRMED BULLISH</v>
      </c>
    </row>
    <row r="2018" spans="1:8" ht="13.5" x14ac:dyDescent="0.25">
      <c r="A2018" s="3">
        <f>TITRES_STAT!B2021</f>
        <v>44943</v>
      </c>
      <c r="B2018" s="6">
        <f>TITRES_STAT!C2021</f>
        <v>8.67</v>
      </c>
      <c r="C2018" s="6">
        <f>TITRES_STAT!D2021</f>
        <v>7.2801999999999998</v>
      </c>
      <c r="D2018" s="6">
        <f>TITRES_STAT!E2021</f>
        <v>0</v>
      </c>
      <c r="E2018" s="2">
        <f t="shared" si="124"/>
        <v>36748</v>
      </c>
      <c r="F2018" s="6" t="str">
        <f t="shared" si="127"/>
        <v>NEUTRAL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44944</v>
      </c>
      <c r="B2019" s="6">
        <f>TITRES_STAT!C2022</f>
        <v>9.06</v>
      </c>
      <c r="C2019" s="6">
        <f>TITRES_STAT!D2022</f>
        <v>7.6077000000000004</v>
      </c>
      <c r="D2019" s="6">
        <f>TITRES_STAT!E2022</f>
        <v>201</v>
      </c>
      <c r="E2019" s="2">
        <f t="shared" si="124"/>
        <v>36949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9.06</v>
      </c>
      <c r="C2020" s="6">
        <f>TITRES_STAT!D2023</f>
        <v>7.6077000000000004</v>
      </c>
      <c r="D2020" s="6">
        <f>TITRES_STAT!E2023</f>
        <v>0</v>
      </c>
      <c r="E2020" s="2">
        <f t="shared" si="124"/>
        <v>36949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9.06</v>
      </c>
      <c r="C2021" s="6">
        <f>TITRES_STAT!D2024</f>
        <v>7.6077000000000004</v>
      </c>
      <c r="D2021" s="6">
        <f>TITRES_STAT!E2024</f>
        <v>0</v>
      </c>
      <c r="E2021" s="2">
        <f t="shared" si="124"/>
        <v>36949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CONFIRMED BULLISH</v>
      </c>
    </row>
    <row r="2022" spans="1:8" ht="13.5" x14ac:dyDescent="0.25">
      <c r="A2022" s="3">
        <f>TITRES_STAT!B2025</f>
        <v>44949</v>
      </c>
      <c r="B2022" s="6">
        <f>TITRES_STAT!C2025</f>
        <v>9.06</v>
      </c>
      <c r="C2022" s="6">
        <f>TITRES_STAT!D2025</f>
        <v>7.6077000000000004</v>
      </c>
      <c r="D2022" s="6">
        <f>TITRES_STAT!E2025</f>
        <v>0</v>
      </c>
      <c r="E2022" s="2">
        <f t="shared" si="124"/>
        <v>36949</v>
      </c>
      <c r="F2022" s="6" t="str">
        <f t="shared" si="127"/>
        <v>BULLISH</v>
      </c>
      <c r="G2022" s="6" t="str">
        <f t="shared" si="126"/>
        <v>NEUTRAL</v>
      </c>
      <c r="H2022" s="6" t="str">
        <f t="shared" si="125"/>
        <v>CONFIRMED BULLISH</v>
      </c>
    </row>
    <row r="2023" spans="1:8" ht="13.5" x14ac:dyDescent="0.25">
      <c r="A2023" s="3">
        <f>TITRES_STAT!B2026</f>
        <v>44950</v>
      </c>
      <c r="B2023" s="6">
        <f>TITRES_STAT!C2026</f>
        <v>9.06</v>
      </c>
      <c r="C2023" s="6">
        <f>TITRES_STAT!D2026</f>
        <v>7.6077000000000004</v>
      </c>
      <c r="D2023" s="6">
        <f>TITRES_STAT!E2026</f>
        <v>0</v>
      </c>
      <c r="E2023" s="2">
        <f t="shared" si="124"/>
        <v>36949</v>
      </c>
      <c r="F2023" s="6" t="str">
        <f t="shared" si="127"/>
        <v>BULLISH</v>
      </c>
      <c r="G2023" s="6" t="str">
        <f t="shared" si="126"/>
        <v>NEUTRAL</v>
      </c>
      <c r="H2023" s="6" t="str">
        <f t="shared" si="125"/>
        <v>CONFIRMED BULLISH</v>
      </c>
    </row>
    <row r="2024" spans="1:8" ht="13.5" x14ac:dyDescent="0.25">
      <c r="A2024" s="3">
        <f>TITRES_STAT!B2027</f>
        <v>44951</v>
      </c>
      <c r="B2024" s="6">
        <f>TITRES_STAT!C2027</f>
        <v>9.06</v>
      </c>
      <c r="C2024" s="6">
        <f>TITRES_STAT!D2027</f>
        <v>7.6077000000000004</v>
      </c>
      <c r="D2024" s="6">
        <f>TITRES_STAT!E2027</f>
        <v>0</v>
      </c>
      <c r="E2024" s="2">
        <f t="shared" si="124"/>
        <v>36949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44952</v>
      </c>
      <c r="B2025" s="6">
        <f>TITRES_STAT!C2028</f>
        <v>9.06</v>
      </c>
      <c r="C2025" s="6">
        <f>TITRES_STAT!D2028</f>
        <v>7.6077000000000004</v>
      </c>
      <c r="D2025" s="6">
        <f>TITRES_STAT!E2028</f>
        <v>0</v>
      </c>
      <c r="E2025" s="2">
        <f t="shared" si="124"/>
        <v>36949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44953</v>
      </c>
      <c r="B2026" s="6">
        <f>TITRES_STAT!C2029</f>
        <v>9.06</v>
      </c>
      <c r="C2026" s="6">
        <f>TITRES_STAT!D2029</f>
        <v>7.6077000000000004</v>
      </c>
      <c r="D2026" s="6">
        <f>TITRES_STAT!E2029</f>
        <v>0</v>
      </c>
      <c r="E2026" s="2">
        <f t="shared" si="124"/>
        <v>36949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44956</v>
      </c>
      <c r="B2027" s="6">
        <f>TITRES_STAT!C2030</f>
        <v>9.06</v>
      </c>
      <c r="C2027" s="6">
        <f>TITRES_STAT!D2030</f>
        <v>7.6077000000000004</v>
      </c>
      <c r="D2027" s="6">
        <f>TITRES_STAT!E2030</f>
        <v>0</v>
      </c>
      <c r="E2027" s="2">
        <f t="shared" si="124"/>
        <v>36949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9.06</v>
      </c>
      <c r="C2028" s="6">
        <f>TITRES_STAT!D2031</f>
        <v>7.6077000000000004</v>
      </c>
      <c r="D2028" s="6">
        <f>TITRES_STAT!E2031</f>
        <v>0</v>
      </c>
      <c r="E2028" s="2">
        <f t="shared" si="124"/>
        <v>36949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9.06</v>
      </c>
      <c r="C2029" s="6">
        <f>TITRES_STAT!D2032</f>
        <v>7.6077000000000004</v>
      </c>
      <c r="D2029" s="6">
        <f>TITRES_STAT!E2032</f>
        <v>0</v>
      </c>
      <c r="E2029" s="2">
        <f t="shared" si="124"/>
        <v>36949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44959</v>
      </c>
      <c r="B2030" s="6">
        <f>TITRES_STAT!C2033</f>
        <v>9.06</v>
      </c>
      <c r="C2030" s="6">
        <f>TITRES_STAT!D2033</f>
        <v>7.6077000000000004</v>
      </c>
      <c r="D2030" s="6">
        <f>TITRES_STAT!E2033</f>
        <v>0</v>
      </c>
      <c r="E2030" s="2">
        <f t="shared" si="124"/>
        <v>36949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44960</v>
      </c>
      <c r="B2031" s="6">
        <f>TITRES_STAT!C2034</f>
        <v>9.06</v>
      </c>
      <c r="C2031" s="6">
        <f>TITRES_STAT!D2034</f>
        <v>7.6077000000000004</v>
      </c>
      <c r="D2031" s="6">
        <f>TITRES_STAT!E2034</f>
        <v>0</v>
      </c>
      <c r="E2031" s="2">
        <f t="shared" si="124"/>
        <v>36949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44963</v>
      </c>
      <c r="B2032" s="6">
        <f>TITRES_STAT!C2035</f>
        <v>9.06</v>
      </c>
      <c r="C2032" s="6">
        <f>TITRES_STAT!D2035</f>
        <v>7.6077000000000004</v>
      </c>
      <c r="D2032" s="6">
        <f>TITRES_STAT!E2035</f>
        <v>0</v>
      </c>
      <c r="E2032" s="2">
        <f t="shared" si="124"/>
        <v>36949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44964</v>
      </c>
      <c r="B2033" s="6">
        <f>TITRES_STAT!C2036</f>
        <v>9.06</v>
      </c>
      <c r="C2033" s="6">
        <f>TITRES_STAT!D2036</f>
        <v>7.6077000000000004</v>
      </c>
      <c r="D2033" s="6">
        <f>TITRES_STAT!E2036</f>
        <v>0</v>
      </c>
      <c r="E2033" s="2">
        <f t="shared" si="124"/>
        <v>36949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44965</v>
      </c>
      <c r="B2034" s="6">
        <f>TITRES_STAT!C2037</f>
        <v>9.06</v>
      </c>
      <c r="C2034" s="6">
        <f>TITRES_STAT!D2037</f>
        <v>7.6077000000000004</v>
      </c>
      <c r="D2034" s="6">
        <f>TITRES_STAT!E2037</f>
        <v>0</v>
      </c>
      <c r="E2034" s="2">
        <f t="shared" si="124"/>
        <v>36949</v>
      </c>
      <c r="F2034" s="6" t="str">
        <f t="shared" si="127"/>
        <v>NEUTRAL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9.06</v>
      </c>
      <c r="C2035" s="6">
        <f>TITRES_STAT!D2038</f>
        <v>7.6077000000000004</v>
      </c>
      <c r="D2035" s="6">
        <f>TITRES_STAT!E2038</f>
        <v>0</v>
      </c>
      <c r="E2035" s="2">
        <f t="shared" si="124"/>
        <v>36949</v>
      </c>
      <c r="F2035" s="6" t="str">
        <f t="shared" si="127"/>
        <v>NEUTRAL</v>
      </c>
      <c r="G2035" s="6" t="str">
        <f t="shared" si="126"/>
        <v>NEUTRAL</v>
      </c>
      <c r="H2035" s="6" t="str">
        <f t="shared" si="125"/>
        <v>NEUTRAL</v>
      </c>
    </row>
    <row r="2036" spans="1:8" ht="13.5" x14ac:dyDescent="0.25">
      <c r="A2036" s="3">
        <f>TITRES_STAT!B2039</f>
        <v>44967</v>
      </c>
      <c r="B2036" s="6">
        <f>TITRES_STAT!C2039</f>
        <v>9.06</v>
      </c>
      <c r="C2036" s="6">
        <f>TITRES_STAT!D2039</f>
        <v>7.6077000000000004</v>
      </c>
      <c r="D2036" s="6">
        <f>TITRES_STAT!E2039</f>
        <v>0</v>
      </c>
      <c r="E2036" s="2">
        <f t="shared" si="124"/>
        <v>36949</v>
      </c>
      <c r="F2036" s="6" t="str">
        <f t="shared" si="127"/>
        <v>NEUTRAL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44970</v>
      </c>
      <c r="B2037" s="6">
        <f>TITRES_STAT!C2040</f>
        <v>9.06</v>
      </c>
      <c r="C2037" s="6">
        <f>TITRES_STAT!D2040</f>
        <v>7.6077000000000004</v>
      </c>
      <c r="D2037" s="6">
        <f>TITRES_STAT!E2040</f>
        <v>0</v>
      </c>
      <c r="E2037" s="2">
        <f t="shared" si="124"/>
        <v>36949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9.06</v>
      </c>
      <c r="C2038" s="6">
        <f>TITRES_STAT!D2041</f>
        <v>7.6077000000000004</v>
      </c>
      <c r="D2038" s="6">
        <f>TITRES_STAT!E2041</f>
        <v>0</v>
      </c>
      <c r="E2038" s="2">
        <f t="shared" si="124"/>
        <v>36949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44972</v>
      </c>
      <c r="B2039" s="6">
        <f>TITRES_STAT!C2042</f>
        <v>9.06</v>
      </c>
      <c r="C2039" s="6">
        <f>TITRES_STAT!D2042</f>
        <v>7.6077000000000004</v>
      </c>
      <c r="D2039" s="6">
        <f>TITRES_STAT!E2042</f>
        <v>0</v>
      </c>
      <c r="E2039" s="2">
        <f t="shared" si="124"/>
        <v>36949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9.06</v>
      </c>
      <c r="C2040" s="6">
        <f>TITRES_STAT!D2043</f>
        <v>7.6077000000000004</v>
      </c>
      <c r="D2040" s="6">
        <f>TITRES_STAT!E2043</f>
        <v>0</v>
      </c>
      <c r="E2040" s="2">
        <f t="shared" si="124"/>
        <v>36949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9.06</v>
      </c>
      <c r="C2041" s="6">
        <f>TITRES_STAT!D2044</f>
        <v>7.6077000000000004</v>
      </c>
      <c r="D2041" s="6">
        <f>TITRES_STAT!E2044</f>
        <v>0</v>
      </c>
      <c r="E2041" s="2">
        <f t="shared" si="124"/>
        <v>36949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44977</v>
      </c>
      <c r="B2042" s="6">
        <f>TITRES_STAT!C2045</f>
        <v>9.06</v>
      </c>
      <c r="C2042" s="6">
        <f>TITRES_STAT!D2045</f>
        <v>7.6077000000000004</v>
      </c>
      <c r="D2042" s="6">
        <f>TITRES_STAT!E2045</f>
        <v>0</v>
      </c>
      <c r="E2042" s="2">
        <f t="shared" si="124"/>
        <v>36949</v>
      </c>
      <c r="F2042" s="6" t="str">
        <f t="shared" si="127"/>
        <v>NEUTRAL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44978</v>
      </c>
      <c r="B2043" s="6">
        <f>TITRES_STAT!C2046</f>
        <v>9.06</v>
      </c>
      <c r="C2043" s="6">
        <f>TITRES_STAT!D2046</f>
        <v>7.6077000000000004</v>
      </c>
      <c r="D2043" s="6">
        <f>TITRES_STAT!E2046</f>
        <v>0</v>
      </c>
      <c r="E2043" s="2">
        <f t="shared" si="124"/>
        <v>36949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44979</v>
      </c>
      <c r="B2044" s="6">
        <f>TITRES_STAT!C2047</f>
        <v>9.06</v>
      </c>
      <c r="C2044" s="6">
        <f>TITRES_STAT!D2047</f>
        <v>7.6077000000000004</v>
      </c>
      <c r="D2044" s="6">
        <f>TITRES_STAT!E2047</f>
        <v>0</v>
      </c>
      <c r="E2044" s="2">
        <f t="shared" si="124"/>
        <v>36949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44980</v>
      </c>
      <c r="B2045" s="6">
        <f>TITRES_STAT!C2048</f>
        <v>9.06</v>
      </c>
      <c r="C2045" s="6">
        <f>TITRES_STAT!D2048</f>
        <v>7.6077000000000004</v>
      </c>
      <c r="D2045" s="6">
        <f>TITRES_STAT!E2048</f>
        <v>0</v>
      </c>
      <c r="E2045" s="2">
        <f t="shared" si="124"/>
        <v>36949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9.06</v>
      </c>
      <c r="C2046" s="6">
        <f>TITRES_STAT!D2049</f>
        <v>7.6077000000000004</v>
      </c>
      <c r="D2046" s="6">
        <f>TITRES_STAT!E2049</f>
        <v>0</v>
      </c>
      <c r="E2046" s="2">
        <f t="shared" si="124"/>
        <v>36949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44984</v>
      </c>
      <c r="B2047" s="6">
        <f>TITRES_STAT!C2050</f>
        <v>9.06</v>
      </c>
      <c r="C2047" s="6">
        <f>TITRES_STAT!D2050</f>
        <v>7.6077000000000004</v>
      </c>
      <c r="D2047" s="6">
        <f>TITRES_STAT!E2050</f>
        <v>0</v>
      </c>
      <c r="E2047" s="2">
        <f t="shared" si="124"/>
        <v>36949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44985</v>
      </c>
      <c r="B2048" s="6">
        <f>TITRES_STAT!C2051</f>
        <v>9.06</v>
      </c>
      <c r="C2048" s="6">
        <f>TITRES_STAT!D2051</f>
        <v>7.6077000000000004</v>
      </c>
      <c r="D2048" s="6">
        <f>TITRES_STAT!E2051</f>
        <v>0</v>
      </c>
      <c r="E2048" s="2">
        <f t="shared" si="124"/>
        <v>36949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9.06</v>
      </c>
      <c r="C2049" s="6">
        <f>TITRES_STAT!D2052</f>
        <v>7.6077000000000004</v>
      </c>
      <c r="D2049" s="6">
        <f>TITRES_STAT!E2052</f>
        <v>0</v>
      </c>
      <c r="E2049" s="2">
        <f t="shared" si="124"/>
        <v>36949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44987</v>
      </c>
      <c r="B2050" s="6">
        <f>TITRES_STAT!C2053</f>
        <v>9.06</v>
      </c>
      <c r="C2050" s="6">
        <f>TITRES_STAT!D2053</f>
        <v>7.6077000000000004</v>
      </c>
      <c r="D2050" s="6">
        <f>TITRES_STAT!E2053</f>
        <v>0</v>
      </c>
      <c r="E2050" s="2">
        <f t="shared" si="124"/>
        <v>36949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44988</v>
      </c>
      <c r="B2051" s="6">
        <f>TITRES_STAT!C2054</f>
        <v>9.06</v>
      </c>
      <c r="C2051" s="6">
        <f>TITRES_STAT!D2054</f>
        <v>7.6077000000000004</v>
      </c>
      <c r="D2051" s="6">
        <f>TITRES_STAT!E2054</f>
        <v>0</v>
      </c>
      <c r="E2051" s="2">
        <f t="shared" si="124"/>
        <v>36949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44991</v>
      </c>
      <c r="B2052" s="6">
        <f>TITRES_STAT!C2055</f>
        <v>9.06</v>
      </c>
      <c r="C2052" s="6">
        <f>TITRES_STAT!D2055</f>
        <v>7.6077000000000004</v>
      </c>
      <c r="D2052" s="6">
        <f>TITRES_STAT!E2055</f>
        <v>0</v>
      </c>
      <c r="E2052" s="2">
        <f t="shared" ref="E2052:E2115" si="128">IF(B2052&gt;B2051, E2051+D2052, IF(B2052&lt;B2051, E2051-D2052, E2051))</f>
        <v>36949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44992</v>
      </c>
      <c r="B2053" s="6">
        <f>TITRES_STAT!C2056</f>
        <v>8.66</v>
      </c>
      <c r="C2053" s="6">
        <f>TITRES_STAT!D2056</f>
        <v>7.2717999999999998</v>
      </c>
      <c r="D2053" s="6">
        <f>TITRES_STAT!E2056</f>
        <v>0</v>
      </c>
      <c r="E2053" s="2">
        <f t="shared" si="128"/>
        <v>36949</v>
      </c>
      <c r="F2053" s="6" t="str">
        <f t="shared" si="127"/>
        <v>NEUTRAL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44993</v>
      </c>
      <c r="B2054" s="6">
        <f>TITRES_STAT!C2057</f>
        <v>8.2799999999999994</v>
      </c>
      <c r="C2054" s="6">
        <f>TITRES_STAT!D2057</f>
        <v>6.9527000000000001</v>
      </c>
      <c r="D2054" s="6">
        <f>TITRES_STAT!E2057</f>
        <v>150</v>
      </c>
      <c r="E2054" s="2">
        <f t="shared" si="128"/>
        <v>36799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8</v>
      </c>
      <c r="C2055" s="6">
        <f>TITRES_STAT!D2058</f>
        <v>6.7176</v>
      </c>
      <c r="D2055" s="6">
        <f>TITRES_STAT!E2058</f>
        <v>100</v>
      </c>
      <c r="E2055" s="2">
        <f t="shared" si="128"/>
        <v>36699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8</v>
      </c>
      <c r="C2056" s="6">
        <f>TITRES_STAT!D2059</f>
        <v>6.7176</v>
      </c>
      <c r="D2056" s="6">
        <f>TITRES_STAT!E2059</f>
        <v>0</v>
      </c>
      <c r="E2056" s="2">
        <f t="shared" si="128"/>
        <v>36699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CONFIRMED BEARISH</v>
      </c>
    </row>
    <row r="2057" spans="1:8" ht="13.5" x14ac:dyDescent="0.25">
      <c r="A2057" s="3">
        <f>TITRES_STAT!B2060</f>
        <v>44998</v>
      </c>
      <c r="B2057" s="6">
        <f>TITRES_STAT!C2060</f>
        <v>8</v>
      </c>
      <c r="C2057" s="6">
        <f>TITRES_STAT!D2060</f>
        <v>6.7176</v>
      </c>
      <c r="D2057" s="6">
        <f>TITRES_STAT!E2060</f>
        <v>100</v>
      </c>
      <c r="E2057" s="2">
        <f t="shared" si="128"/>
        <v>36699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8.36</v>
      </c>
      <c r="C2058" s="6">
        <f>TITRES_STAT!D2061</f>
        <v>7.0198999999999998</v>
      </c>
      <c r="D2058" s="6">
        <f>TITRES_STAT!E2061</f>
        <v>0</v>
      </c>
      <c r="E2058" s="2">
        <f t="shared" si="128"/>
        <v>36699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8.36</v>
      </c>
      <c r="C2059" s="6">
        <f>TITRES_STAT!D2062</f>
        <v>7.0198999999999998</v>
      </c>
      <c r="D2059" s="6">
        <f>TITRES_STAT!E2062</f>
        <v>30</v>
      </c>
      <c r="E2059" s="2">
        <f t="shared" si="128"/>
        <v>36699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BEARISH DIVERGENCE</v>
      </c>
    </row>
    <row r="2060" spans="1:8" ht="13.5" x14ac:dyDescent="0.25">
      <c r="A2060" s="3">
        <f>TITRES_STAT!B2063</f>
        <v>45001</v>
      </c>
      <c r="B2060" s="6">
        <f>TITRES_STAT!C2063</f>
        <v>8.36</v>
      </c>
      <c r="C2060" s="6">
        <f>TITRES_STAT!D2063</f>
        <v>7.0198999999999998</v>
      </c>
      <c r="D2060" s="6">
        <f>TITRES_STAT!E2063</f>
        <v>970</v>
      </c>
      <c r="E2060" s="2">
        <f t="shared" si="128"/>
        <v>36699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8.36</v>
      </c>
      <c r="C2061" s="6">
        <f>TITRES_STAT!D2064</f>
        <v>7.0198999999999998</v>
      </c>
      <c r="D2061" s="6">
        <f>TITRES_STAT!E2064</f>
        <v>0</v>
      </c>
      <c r="E2061" s="2">
        <f t="shared" si="128"/>
        <v>36699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45006</v>
      </c>
      <c r="B2062" s="6">
        <f>TITRES_STAT!C2065</f>
        <v>8.36</v>
      </c>
      <c r="C2062" s="6">
        <f>TITRES_STAT!D2065</f>
        <v>7.0198999999999998</v>
      </c>
      <c r="D2062" s="6">
        <f>TITRES_STAT!E2065</f>
        <v>1000</v>
      </c>
      <c r="E2062" s="2">
        <f t="shared" si="128"/>
        <v>36699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45007</v>
      </c>
      <c r="B2063" s="6">
        <f>TITRES_STAT!C2066</f>
        <v>8.73</v>
      </c>
      <c r="C2063" s="6">
        <f>TITRES_STAT!D2066</f>
        <v>7.3305999999999996</v>
      </c>
      <c r="D2063" s="6">
        <f>TITRES_STAT!E2066</f>
        <v>0</v>
      </c>
      <c r="E2063" s="2">
        <f t="shared" si="128"/>
        <v>36699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45008</v>
      </c>
      <c r="B2064" s="6">
        <f>TITRES_STAT!C2067</f>
        <v>9.0500000000000007</v>
      </c>
      <c r="C2064" s="6">
        <f>TITRES_STAT!D2067</f>
        <v>7.5993000000000004</v>
      </c>
      <c r="D2064" s="6">
        <f>TITRES_STAT!E2067</f>
        <v>348</v>
      </c>
      <c r="E2064" s="2">
        <f t="shared" si="128"/>
        <v>37047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9.0500000000000007</v>
      </c>
      <c r="C2065" s="6">
        <f>TITRES_STAT!D2068</f>
        <v>7.5993000000000004</v>
      </c>
      <c r="D2065" s="6">
        <f>TITRES_STAT!E2068</f>
        <v>0</v>
      </c>
      <c r="E2065" s="2">
        <f t="shared" si="128"/>
        <v>37047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9.0500000000000007</v>
      </c>
      <c r="C2066" s="6">
        <f>TITRES_STAT!D2069</f>
        <v>7.5993000000000004</v>
      </c>
      <c r="D2066" s="6">
        <f>TITRES_STAT!E2069</f>
        <v>0</v>
      </c>
      <c r="E2066" s="2">
        <f t="shared" si="128"/>
        <v>37047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9.0500000000000007</v>
      </c>
      <c r="C2067" s="6">
        <f>TITRES_STAT!D2070</f>
        <v>7.5993000000000004</v>
      </c>
      <c r="D2067" s="6">
        <f>TITRES_STAT!E2070</f>
        <v>0</v>
      </c>
      <c r="E2067" s="2">
        <f t="shared" si="128"/>
        <v>37047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9.0500000000000007</v>
      </c>
      <c r="C2068" s="6">
        <f>TITRES_STAT!D2071</f>
        <v>7.5993000000000004</v>
      </c>
      <c r="D2068" s="6">
        <f>TITRES_STAT!E2071</f>
        <v>0</v>
      </c>
      <c r="E2068" s="2">
        <f t="shared" si="128"/>
        <v>37047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9.0500000000000007</v>
      </c>
      <c r="C2069" s="6">
        <f>TITRES_STAT!D2072</f>
        <v>7.5993000000000004</v>
      </c>
      <c r="D2069" s="6">
        <f>TITRES_STAT!E2072</f>
        <v>0</v>
      </c>
      <c r="E2069" s="2">
        <f t="shared" si="128"/>
        <v>37047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45016</v>
      </c>
      <c r="B2070" s="6">
        <f>TITRES_STAT!C2073</f>
        <v>9.0500000000000007</v>
      </c>
      <c r="C2070" s="6">
        <f>TITRES_STAT!D2073</f>
        <v>7.5993000000000004</v>
      </c>
      <c r="D2070" s="6">
        <f>TITRES_STAT!E2073</f>
        <v>0</v>
      </c>
      <c r="E2070" s="2">
        <f t="shared" si="128"/>
        <v>37047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45019</v>
      </c>
      <c r="B2071" s="6">
        <f>TITRES_STAT!C2074</f>
        <v>9.0500000000000007</v>
      </c>
      <c r="C2071" s="6">
        <f>TITRES_STAT!D2074</f>
        <v>7.5993000000000004</v>
      </c>
      <c r="D2071" s="6">
        <f>TITRES_STAT!E2074</f>
        <v>0</v>
      </c>
      <c r="E2071" s="2">
        <f t="shared" si="128"/>
        <v>37047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45020</v>
      </c>
      <c r="B2072" s="6">
        <f>TITRES_STAT!C2075</f>
        <v>9.0500000000000007</v>
      </c>
      <c r="C2072" s="6">
        <f>TITRES_STAT!D2075</f>
        <v>7.5993000000000004</v>
      </c>
      <c r="D2072" s="6">
        <f>TITRES_STAT!E2075</f>
        <v>0</v>
      </c>
      <c r="E2072" s="2">
        <f t="shared" si="128"/>
        <v>37047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45021</v>
      </c>
      <c r="B2073" s="6">
        <f>TITRES_STAT!C2076</f>
        <v>9</v>
      </c>
      <c r="C2073" s="6">
        <f>TITRES_STAT!D2076</f>
        <v>7.5572999999999997</v>
      </c>
      <c r="D2073" s="6">
        <f>TITRES_STAT!E2076</f>
        <v>10</v>
      </c>
      <c r="E2073" s="2">
        <f t="shared" si="128"/>
        <v>37037</v>
      </c>
      <c r="F2073" s="6" t="str">
        <f t="shared" si="131"/>
        <v>BEARISH</v>
      </c>
      <c r="G2073" s="6" t="str">
        <f t="shared" si="130"/>
        <v>NEUTRAL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9</v>
      </c>
      <c r="C2074" s="6">
        <f>TITRES_STAT!D2077</f>
        <v>7.5572999999999997</v>
      </c>
      <c r="D2074" s="6">
        <f>TITRES_STAT!E2077</f>
        <v>0</v>
      </c>
      <c r="E2074" s="2">
        <f t="shared" si="128"/>
        <v>37037</v>
      </c>
      <c r="F2074" s="6" t="str">
        <f t="shared" si="131"/>
        <v>BEARISH</v>
      </c>
      <c r="G2074" s="6" t="str">
        <f t="shared" si="130"/>
        <v>NEUTRAL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8.6</v>
      </c>
      <c r="C2075" s="6">
        <f>TITRES_STAT!D2078</f>
        <v>7.2214</v>
      </c>
      <c r="D2075" s="6">
        <f>TITRES_STAT!E2078</f>
        <v>100</v>
      </c>
      <c r="E2075" s="2">
        <f t="shared" si="128"/>
        <v>36937</v>
      </c>
      <c r="F2075" s="6" t="str">
        <f t="shared" si="131"/>
        <v>BEARISH</v>
      </c>
      <c r="G2075" s="6" t="str">
        <f t="shared" si="130"/>
        <v>NEUTRAL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8.6</v>
      </c>
      <c r="C2076" s="6">
        <f>TITRES_STAT!D2079</f>
        <v>7.2214</v>
      </c>
      <c r="D2076" s="6">
        <f>TITRES_STAT!E2079</f>
        <v>0</v>
      </c>
      <c r="E2076" s="2">
        <f t="shared" si="128"/>
        <v>36937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8.6</v>
      </c>
      <c r="C2077" s="6">
        <f>TITRES_STAT!D2080</f>
        <v>7.2214</v>
      </c>
      <c r="D2077" s="6">
        <f>TITRES_STAT!E2080</f>
        <v>0</v>
      </c>
      <c r="E2077" s="2">
        <f t="shared" si="128"/>
        <v>36937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8.6</v>
      </c>
      <c r="C2078" s="6">
        <f>TITRES_STAT!D2081</f>
        <v>7.2214</v>
      </c>
      <c r="D2078" s="6">
        <f>TITRES_STAT!E2081</f>
        <v>0</v>
      </c>
      <c r="E2078" s="2">
        <f t="shared" si="128"/>
        <v>36937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8.6</v>
      </c>
      <c r="C2079" s="6">
        <f>TITRES_STAT!D2082</f>
        <v>7.2214</v>
      </c>
      <c r="D2079" s="6">
        <f>TITRES_STAT!E2082</f>
        <v>66</v>
      </c>
      <c r="E2079" s="2">
        <f t="shared" si="128"/>
        <v>36937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8.6</v>
      </c>
      <c r="C2080" s="6">
        <f>TITRES_STAT!D2083</f>
        <v>7.2214</v>
      </c>
      <c r="D2080" s="6">
        <f>TITRES_STAT!E2083</f>
        <v>0</v>
      </c>
      <c r="E2080" s="2">
        <f t="shared" si="128"/>
        <v>36937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8.6</v>
      </c>
      <c r="C2081" s="6">
        <f>TITRES_STAT!D2084</f>
        <v>7.2214</v>
      </c>
      <c r="D2081" s="6">
        <f>TITRES_STAT!E2084</f>
        <v>0</v>
      </c>
      <c r="E2081" s="2">
        <f t="shared" si="128"/>
        <v>36937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8.6</v>
      </c>
      <c r="C2082" s="6">
        <f>TITRES_STAT!D2085</f>
        <v>7.2214</v>
      </c>
      <c r="D2082" s="6">
        <f>TITRES_STAT!E2085</f>
        <v>0</v>
      </c>
      <c r="E2082" s="2">
        <f t="shared" si="128"/>
        <v>36937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8.6</v>
      </c>
      <c r="C2083" s="6">
        <f>TITRES_STAT!D2086</f>
        <v>7.2214</v>
      </c>
      <c r="D2083" s="6">
        <f>TITRES_STAT!E2086</f>
        <v>216</v>
      </c>
      <c r="E2083" s="2">
        <f t="shared" si="128"/>
        <v>36937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45036</v>
      </c>
      <c r="B2084" s="6">
        <f>TITRES_STAT!C2087</f>
        <v>8.6</v>
      </c>
      <c r="C2084" s="6">
        <f>TITRES_STAT!D2087</f>
        <v>7.2214</v>
      </c>
      <c r="D2084" s="6">
        <f>TITRES_STAT!E2087</f>
        <v>131</v>
      </c>
      <c r="E2084" s="2">
        <f t="shared" si="128"/>
        <v>36937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45040</v>
      </c>
      <c r="B2085" s="6">
        <f>TITRES_STAT!C2088</f>
        <v>8.6</v>
      </c>
      <c r="C2085" s="6">
        <f>TITRES_STAT!D2088</f>
        <v>7.2214</v>
      </c>
      <c r="D2085" s="6">
        <f>TITRES_STAT!E2088</f>
        <v>0</v>
      </c>
      <c r="E2085" s="2">
        <f t="shared" si="128"/>
        <v>36937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45041</v>
      </c>
      <c r="B2086" s="6">
        <f>TITRES_STAT!C2089</f>
        <v>8.98</v>
      </c>
      <c r="C2086" s="6">
        <f>TITRES_STAT!D2089</f>
        <v>7.5404999999999998</v>
      </c>
      <c r="D2086" s="6">
        <f>TITRES_STAT!E2089</f>
        <v>0</v>
      </c>
      <c r="E2086" s="2">
        <f t="shared" si="128"/>
        <v>36937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45042</v>
      </c>
      <c r="B2087" s="6">
        <f>TITRES_STAT!C2090</f>
        <v>8.98</v>
      </c>
      <c r="C2087" s="6">
        <f>TITRES_STAT!D2090</f>
        <v>7.5404999999999998</v>
      </c>
      <c r="D2087" s="6">
        <f>TITRES_STAT!E2090</f>
        <v>0</v>
      </c>
      <c r="E2087" s="2">
        <f t="shared" si="128"/>
        <v>36937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45043</v>
      </c>
      <c r="B2088" s="6">
        <f>TITRES_STAT!C2091</f>
        <v>8.98</v>
      </c>
      <c r="C2088" s="6">
        <f>TITRES_STAT!D2091</f>
        <v>7.5404999999999998</v>
      </c>
      <c r="D2088" s="6">
        <f>TITRES_STAT!E2091</f>
        <v>0</v>
      </c>
      <c r="E2088" s="2">
        <f t="shared" si="128"/>
        <v>36937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45044</v>
      </c>
      <c r="B2089" s="6">
        <f>TITRES_STAT!C2092</f>
        <v>8.98</v>
      </c>
      <c r="C2089" s="6">
        <f>TITRES_STAT!D2092</f>
        <v>7.5404999999999998</v>
      </c>
      <c r="D2089" s="6">
        <f>TITRES_STAT!E2092</f>
        <v>0</v>
      </c>
      <c r="E2089" s="2">
        <f t="shared" si="128"/>
        <v>36937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45048</v>
      </c>
      <c r="B2090" s="6">
        <f>TITRES_STAT!C2093</f>
        <v>8.98</v>
      </c>
      <c r="C2090" s="6">
        <f>TITRES_STAT!D2093</f>
        <v>7.5404999999999998</v>
      </c>
      <c r="D2090" s="6">
        <f>TITRES_STAT!E2093</f>
        <v>0</v>
      </c>
      <c r="E2090" s="2">
        <f t="shared" si="128"/>
        <v>36937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45049</v>
      </c>
      <c r="B2091" s="6">
        <f>TITRES_STAT!C2094</f>
        <v>8.98</v>
      </c>
      <c r="C2091" s="6">
        <f>TITRES_STAT!D2094</f>
        <v>7.5404999999999998</v>
      </c>
      <c r="D2091" s="6">
        <f>TITRES_STAT!E2094</f>
        <v>0</v>
      </c>
      <c r="E2091" s="2">
        <f t="shared" si="128"/>
        <v>36937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8.98</v>
      </c>
      <c r="C2092" s="6">
        <f>TITRES_STAT!D2095</f>
        <v>7.5404999999999998</v>
      </c>
      <c r="D2092" s="6">
        <f>TITRES_STAT!E2095</f>
        <v>0</v>
      </c>
      <c r="E2092" s="2">
        <f t="shared" si="128"/>
        <v>36937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8.98</v>
      </c>
      <c r="C2093" s="6">
        <f>TITRES_STAT!D2096</f>
        <v>7.5404999999999998</v>
      </c>
      <c r="D2093" s="6">
        <f>TITRES_STAT!E2096</f>
        <v>0</v>
      </c>
      <c r="E2093" s="2">
        <f t="shared" si="128"/>
        <v>36937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8.98</v>
      </c>
      <c r="C2094" s="6">
        <f>TITRES_STAT!D2097</f>
        <v>7.5404999999999998</v>
      </c>
      <c r="D2094" s="6">
        <f>TITRES_STAT!E2097</f>
        <v>0</v>
      </c>
      <c r="E2094" s="2">
        <f t="shared" si="128"/>
        <v>36937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45055</v>
      </c>
      <c r="B2095" s="6">
        <f>TITRES_STAT!C2098</f>
        <v>8.98</v>
      </c>
      <c r="C2095" s="6">
        <f>TITRES_STAT!D2098</f>
        <v>7.5404999999999998</v>
      </c>
      <c r="D2095" s="6">
        <f>TITRES_STAT!E2098</f>
        <v>0</v>
      </c>
      <c r="E2095" s="2">
        <f t="shared" si="128"/>
        <v>36937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8.58</v>
      </c>
      <c r="C2096" s="6">
        <f>TITRES_STAT!D2099</f>
        <v>7.2046000000000001</v>
      </c>
      <c r="D2096" s="6">
        <f>TITRES_STAT!E2099</f>
        <v>0</v>
      </c>
      <c r="E2096" s="2">
        <f t="shared" si="128"/>
        <v>36937</v>
      </c>
      <c r="F2096" s="6" t="str">
        <f t="shared" si="131"/>
        <v>NEUTRAL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45057</v>
      </c>
      <c r="B2097" s="6">
        <f>TITRES_STAT!C2100</f>
        <v>8.58</v>
      </c>
      <c r="C2097" s="6">
        <f>TITRES_STAT!D2100</f>
        <v>7.2046000000000001</v>
      </c>
      <c r="D2097" s="6">
        <f>TITRES_STAT!E2100</f>
        <v>820</v>
      </c>
      <c r="E2097" s="2">
        <f t="shared" si="128"/>
        <v>36937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45058</v>
      </c>
      <c r="B2098" s="6">
        <f>TITRES_STAT!C2101</f>
        <v>8.9600000000000009</v>
      </c>
      <c r="C2098" s="6">
        <f>TITRES_STAT!D2101</f>
        <v>7.5236999999999998</v>
      </c>
      <c r="D2098" s="6">
        <f>TITRES_STAT!E2101</f>
        <v>0</v>
      </c>
      <c r="E2098" s="2">
        <f t="shared" si="128"/>
        <v>36937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45061</v>
      </c>
      <c r="B2099" s="6">
        <f>TITRES_STAT!C2102</f>
        <v>8.9600000000000009</v>
      </c>
      <c r="C2099" s="6">
        <f>TITRES_STAT!D2102</f>
        <v>7.5236999999999998</v>
      </c>
      <c r="D2099" s="6">
        <f>TITRES_STAT!E2102</f>
        <v>0</v>
      </c>
      <c r="E2099" s="2">
        <f t="shared" si="128"/>
        <v>36937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8.9600000000000009</v>
      </c>
      <c r="C2100" s="6">
        <f>TITRES_STAT!D2103</f>
        <v>7.5236999999999998</v>
      </c>
      <c r="D2100" s="6">
        <f>TITRES_STAT!E2103</f>
        <v>0</v>
      </c>
      <c r="E2100" s="2">
        <f t="shared" si="128"/>
        <v>36937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8.56</v>
      </c>
      <c r="C2101" s="6">
        <f>TITRES_STAT!D2104</f>
        <v>7.1878000000000002</v>
      </c>
      <c r="D2101" s="6">
        <f>TITRES_STAT!E2104</f>
        <v>0</v>
      </c>
      <c r="E2101" s="2">
        <f t="shared" si="128"/>
        <v>36937</v>
      </c>
      <c r="F2101" s="6" t="str">
        <f t="shared" si="131"/>
        <v>NEUTRAL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45064</v>
      </c>
      <c r="B2102" s="6">
        <f>TITRES_STAT!C2105</f>
        <v>8.5500000000000007</v>
      </c>
      <c r="C2102" s="6">
        <f>TITRES_STAT!D2105</f>
        <v>7.1794000000000002</v>
      </c>
      <c r="D2102" s="6">
        <f>TITRES_STAT!E2105</f>
        <v>339</v>
      </c>
      <c r="E2102" s="2">
        <f t="shared" si="128"/>
        <v>36598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8.9</v>
      </c>
      <c r="C2103" s="6">
        <f>TITRES_STAT!D2106</f>
        <v>7.4733000000000001</v>
      </c>
      <c r="D2103" s="6">
        <f>TITRES_STAT!E2106</f>
        <v>1033</v>
      </c>
      <c r="E2103" s="2">
        <f t="shared" si="128"/>
        <v>37631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BULLISH DIVERGENCE</v>
      </c>
    </row>
    <row r="2104" spans="1:8" ht="13.5" x14ac:dyDescent="0.25">
      <c r="A2104" s="3">
        <f>TITRES_STAT!B2107</f>
        <v>45068</v>
      </c>
      <c r="B2104" s="6">
        <f>TITRES_STAT!C2107</f>
        <v>8.9</v>
      </c>
      <c r="C2104" s="6">
        <f>TITRES_STAT!D2107</f>
        <v>7.4733000000000001</v>
      </c>
      <c r="D2104" s="6">
        <f>TITRES_STAT!E2107</f>
        <v>0</v>
      </c>
      <c r="E2104" s="2">
        <f t="shared" si="128"/>
        <v>37631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BULLISH DIVERGENCE</v>
      </c>
    </row>
    <row r="2105" spans="1:8" ht="13.5" x14ac:dyDescent="0.25">
      <c r="A2105" s="3">
        <f>TITRES_STAT!B2108</f>
        <v>45069</v>
      </c>
      <c r="B2105" s="6">
        <f>TITRES_STAT!C2108</f>
        <v>8.9</v>
      </c>
      <c r="C2105" s="6">
        <f>TITRES_STAT!D2108</f>
        <v>7.4733000000000001</v>
      </c>
      <c r="D2105" s="6">
        <f>TITRES_STAT!E2108</f>
        <v>0</v>
      </c>
      <c r="E2105" s="2">
        <f t="shared" si="128"/>
        <v>37631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BULLISH DIVERGENCE</v>
      </c>
    </row>
    <row r="2106" spans="1:8" ht="13.5" x14ac:dyDescent="0.25">
      <c r="A2106" s="3">
        <f>TITRES_STAT!B2109</f>
        <v>45070</v>
      </c>
      <c r="B2106" s="6">
        <f>TITRES_STAT!C2109</f>
        <v>8.9</v>
      </c>
      <c r="C2106" s="6">
        <f>TITRES_STAT!D2109</f>
        <v>7.4733000000000001</v>
      </c>
      <c r="D2106" s="6">
        <f>TITRES_STAT!E2109</f>
        <v>0</v>
      </c>
      <c r="E2106" s="2">
        <f t="shared" si="128"/>
        <v>37631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45071</v>
      </c>
      <c r="B2107" s="6">
        <f>TITRES_STAT!C2110</f>
        <v>8.85</v>
      </c>
      <c r="C2107" s="6">
        <f>TITRES_STAT!D2110</f>
        <v>7.4313000000000002</v>
      </c>
      <c r="D2107" s="6">
        <f>TITRES_STAT!E2110</f>
        <v>10</v>
      </c>
      <c r="E2107" s="2">
        <f t="shared" si="128"/>
        <v>37621</v>
      </c>
      <c r="F2107" s="6" t="str">
        <f t="shared" si="131"/>
        <v>BULLISH</v>
      </c>
      <c r="G2107" s="6" t="str">
        <f t="shared" si="130"/>
        <v>STRONG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8.84</v>
      </c>
      <c r="C2108" s="6">
        <f>TITRES_STAT!D2111</f>
        <v>7.4229000000000003</v>
      </c>
      <c r="D2108" s="6">
        <f>TITRES_STAT!E2111</f>
        <v>100</v>
      </c>
      <c r="E2108" s="2">
        <f t="shared" si="128"/>
        <v>37521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8.82</v>
      </c>
      <c r="C2109" s="6">
        <f>TITRES_STAT!D2112</f>
        <v>7.4061000000000003</v>
      </c>
      <c r="D2109" s="6">
        <f>TITRES_STAT!E2112</f>
        <v>200</v>
      </c>
      <c r="E2109" s="2">
        <f t="shared" si="128"/>
        <v>37321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8.43</v>
      </c>
      <c r="C2110" s="6">
        <f>TITRES_STAT!D2113</f>
        <v>7.0785999999999998</v>
      </c>
      <c r="D2110" s="6">
        <f>TITRES_STAT!E2113</f>
        <v>356</v>
      </c>
      <c r="E2110" s="2">
        <f t="shared" si="128"/>
        <v>36965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8.8000000000000007</v>
      </c>
      <c r="C2111" s="6">
        <f>TITRES_STAT!D2114</f>
        <v>7.3893000000000004</v>
      </c>
      <c r="D2111" s="6">
        <f>TITRES_STAT!E2114</f>
        <v>0</v>
      </c>
      <c r="E2111" s="2">
        <f t="shared" si="128"/>
        <v>36965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CONFIRMED BEARISH</v>
      </c>
    </row>
    <row r="2112" spans="1:8" ht="13.5" x14ac:dyDescent="0.25">
      <c r="A2112" s="3">
        <f>TITRES_STAT!B2115</f>
        <v>45078</v>
      </c>
      <c r="B2112" s="6">
        <f>TITRES_STAT!C2115</f>
        <v>8.5</v>
      </c>
      <c r="C2112" s="6">
        <f>TITRES_STAT!D2115</f>
        <v>7.1374000000000004</v>
      </c>
      <c r="D2112" s="6">
        <f>TITRES_STAT!E2115</f>
        <v>2</v>
      </c>
      <c r="E2112" s="2">
        <f t="shared" si="128"/>
        <v>36963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CONFIRMED BEARISH</v>
      </c>
    </row>
    <row r="2113" spans="1:8" ht="13.5" x14ac:dyDescent="0.25">
      <c r="A2113" s="3">
        <f>TITRES_STAT!B2116</f>
        <v>45079</v>
      </c>
      <c r="B2113" s="6">
        <f>TITRES_STAT!C2116</f>
        <v>8.5</v>
      </c>
      <c r="C2113" s="6">
        <f>TITRES_STAT!D2116</f>
        <v>7.1374000000000004</v>
      </c>
      <c r="D2113" s="6">
        <f>TITRES_STAT!E2116</f>
        <v>0</v>
      </c>
      <c r="E2113" s="2">
        <f t="shared" si="128"/>
        <v>36963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8.5</v>
      </c>
      <c r="C2114" s="6">
        <f>TITRES_STAT!D2117</f>
        <v>7.1374000000000004</v>
      </c>
      <c r="D2114" s="6">
        <f>TITRES_STAT!E2117</f>
        <v>0</v>
      </c>
      <c r="E2114" s="2">
        <f t="shared" si="128"/>
        <v>36963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CONFIRMED BEARISH</v>
      </c>
    </row>
    <row r="2115" spans="1:8" ht="13.5" x14ac:dyDescent="0.25">
      <c r="A2115" s="3">
        <f>TITRES_STAT!B2118</f>
        <v>45083</v>
      </c>
      <c r="B2115" s="6">
        <f>TITRES_STAT!C2118</f>
        <v>8.5</v>
      </c>
      <c r="C2115" s="6">
        <f>TITRES_STAT!D2118</f>
        <v>7.1374000000000004</v>
      </c>
      <c r="D2115" s="6">
        <f>TITRES_STAT!E2118</f>
        <v>0</v>
      </c>
      <c r="E2115" s="2">
        <f t="shared" si="128"/>
        <v>36963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BEARISH DIVERGENCE</v>
      </c>
    </row>
    <row r="2116" spans="1:8" ht="13.5" x14ac:dyDescent="0.25">
      <c r="A2116" s="3">
        <f>TITRES_STAT!B2119</f>
        <v>45084</v>
      </c>
      <c r="B2116" s="6">
        <f>TITRES_STAT!C2119</f>
        <v>8.3000000000000007</v>
      </c>
      <c r="C2116" s="6">
        <f>TITRES_STAT!D2119</f>
        <v>6.9695</v>
      </c>
      <c r="D2116" s="6">
        <f>TITRES_STAT!E2119</f>
        <v>260</v>
      </c>
      <c r="E2116" s="2">
        <f t="shared" ref="E2116:E2179" si="132">IF(B2116&gt;B2115, E2115+D2116, IF(B2116&lt;B2115, E2115-D2116, E2115))</f>
        <v>36703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8.3000000000000007</v>
      </c>
      <c r="C2117" s="6">
        <f>TITRES_STAT!D2120</f>
        <v>6.9695</v>
      </c>
      <c r="D2117" s="6">
        <f>TITRES_STAT!E2120</f>
        <v>0</v>
      </c>
      <c r="E2117" s="2">
        <f t="shared" si="132"/>
        <v>36703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8.3000000000000007</v>
      </c>
      <c r="C2118" s="6">
        <f>TITRES_STAT!D2121</f>
        <v>6.9695</v>
      </c>
      <c r="D2118" s="6">
        <f>TITRES_STAT!E2121</f>
        <v>0</v>
      </c>
      <c r="E2118" s="2">
        <f t="shared" si="132"/>
        <v>36703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7.8</v>
      </c>
      <c r="C2119" s="6">
        <f>TITRES_STAT!D2122</f>
        <v>6.9699</v>
      </c>
      <c r="D2119" s="6">
        <f>TITRES_STAT!E2122</f>
        <v>0</v>
      </c>
      <c r="E2119" s="2">
        <f t="shared" si="132"/>
        <v>36703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7.8</v>
      </c>
      <c r="C2120" s="6">
        <f>TITRES_STAT!D2123</f>
        <v>6.9699</v>
      </c>
      <c r="D2120" s="6">
        <f>TITRES_STAT!E2123</f>
        <v>0</v>
      </c>
      <c r="E2120" s="2">
        <f t="shared" si="132"/>
        <v>36703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7.8</v>
      </c>
      <c r="C2121" s="6">
        <f>TITRES_STAT!D2124</f>
        <v>6.9699</v>
      </c>
      <c r="D2121" s="6">
        <f>TITRES_STAT!E2124</f>
        <v>0</v>
      </c>
      <c r="E2121" s="2">
        <f t="shared" si="132"/>
        <v>36703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45092</v>
      </c>
      <c r="B2122" s="6">
        <f>TITRES_STAT!C2125</f>
        <v>7.8</v>
      </c>
      <c r="C2122" s="6">
        <f>TITRES_STAT!D2125</f>
        <v>6.9699</v>
      </c>
      <c r="D2122" s="6">
        <f>TITRES_STAT!E2125</f>
        <v>0</v>
      </c>
      <c r="E2122" s="2">
        <f t="shared" si="132"/>
        <v>36703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7.8</v>
      </c>
      <c r="C2123" s="6">
        <f>TITRES_STAT!D2126</f>
        <v>6.9699</v>
      </c>
      <c r="D2123" s="6">
        <f>TITRES_STAT!E2126</f>
        <v>0</v>
      </c>
      <c r="E2123" s="2">
        <f t="shared" si="132"/>
        <v>36703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45096</v>
      </c>
      <c r="B2124" s="6">
        <f>TITRES_STAT!C2127</f>
        <v>7.8</v>
      </c>
      <c r="C2124" s="6">
        <f>TITRES_STAT!D2127</f>
        <v>6.9699</v>
      </c>
      <c r="D2124" s="6">
        <f>TITRES_STAT!E2127</f>
        <v>0</v>
      </c>
      <c r="E2124" s="2">
        <f t="shared" si="132"/>
        <v>36703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7.8</v>
      </c>
      <c r="C2125" s="6">
        <f>TITRES_STAT!D2128</f>
        <v>6.9699</v>
      </c>
      <c r="D2125" s="6">
        <f>TITRES_STAT!E2128</f>
        <v>783</v>
      </c>
      <c r="E2125" s="2">
        <f t="shared" si="132"/>
        <v>36703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45098</v>
      </c>
      <c r="B2126" s="6">
        <f>TITRES_STAT!C2129</f>
        <v>7.8</v>
      </c>
      <c r="C2126" s="6">
        <f>TITRES_STAT!D2129</f>
        <v>6.9699</v>
      </c>
      <c r="D2126" s="6">
        <f>TITRES_STAT!E2129</f>
        <v>0</v>
      </c>
      <c r="E2126" s="2">
        <f t="shared" si="132"/>
        <v>36703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45099</v>
      </c>
      <c r="B2127" s="6">
        <f>TITRES_STAT!C2130</f>
        <v>7.8</v>
      </c>
      <c r="C2127" s="6">
        <f>TITRES_STAT!D2130</f>
        <v>6.9699</v>
      </c>
      <c r="D2127" s="6">
        <f>TITRES_STAT!E2130</f>
        <v>0</v>
      </c>
      <c r="E2127" s="2">
        <f t="shared" si="132"/>
        <v>36703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45100</v>
      </c>
      <c r="B2128" s="6">
        <f>TITRES_STAT!C2131</f>
        <v>7.8</v>
      </c>
      <c r="C2128" s="6">
        <f>TITRES_STAT!D2131</f>
        <v>6.9699</v>
      </c>
      <c r="D2128" s="6">
        <f>TITRES_STAT!E2131</f>
        <v>0</v>
      </c>
      <c r="E2128" s="2">
        <f t="shared" si="132"/>
        <v>36703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45103</v>
      </c>
      <c r="B2129" s="6">
        <f>TITRES_STAT!C2132</f>
        <v>7.8</v>
      </c>
      <c r="C2129" s="6">
        <f>TITRES_STAT!D2132</f>
        <v>6.9699</v>
      </c>
      <c r="D2129" s="6">
        <f>TITRES_STAT!E2132</f>
        <v>0</v>
      </c>
      <c r="E2129" s="2">
        <f t="shared" si="132"/>
        <v>36703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45104</v>
      </c>
      <c r="B2130" s="6">
        <f>TITRES_STAT!C2133</f>
        <v>7.8</v>
      </c>
      <c r="C2130" s="6">
        <f>TITRES_STAT!D2133</f>
        <v>6.9699</v>
      </c>
      <c r="D2130" s="6">
        <f>TITRES_STAT!E2133</f>
        <v>0</v>
      </c>
      <c r="E2130" s="2">
        <f t="shared" si="132"/>
        <v>36703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45107</v>
      </c>
      <c r="B2131" s="6">
        <f>TITRES_STAT!C2134</f>
        <v>7.6</v>
      </c>
      <c r="C2131" s="6">
        <f>TITRES_STAT!D2134</f>
        <v>6.7911999999999999</v>
      </c>
      <c r="D2131" s="6">
        <f>TITRES_STAT!E2134</f>
        <v>329</v>
      </c>
      <c r="E2131" s="2">
        <f t="shared" si="132"/>
        <v>36374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7.6</v>
      </c>
      <c r="C2132" s="6">
        <f>TITRES_STAT!D2135</f>
        <v>6.7911999999999999</v>
      </c>
      <c r="D2132" s="6">
        <f>TITRES_STAT!E2135</f>
        <v>3</v>
      </c>
      <c r="E2132" s="2">
        <f t="shared" si="132"/>
        <v>36374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7.6</v>
      </c>
      <c r="C2133" s="6">
        <f>TITRES_STAT!D2136</f>
        <v>6.7911999999999999</v>
      </c>
      <c r="D2133" s="6">
        <f>TITRES_STAT!E2136</f>
        <v>0</v>
      </c>
      <c r="E2133" s="2">
        <f t="shared" si="132"/>
        <v>36374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7.6</v>
      </c>
      <c r="C2134" s="6">
        <f>TITRES_STAT!D2137</f>
        <v>6.7911999999999999</v>
      </c>
      <c r="D2134" s="6">
        <f>TITRES_STAT!E2137</f>
        <v>0</v>
      </c>
      <c r="E2134" s="2">
        <f t="shared" si="132"/>
        <v>36374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7.6</v>
      </c>
      <c r="C2135" s="6">
        <f>TITRES_STAT!D2138</f>
        <v>6.7911999999999999</v>
      </c>
      <c r="D2135" s="6">
        <f>TITRES_STAT!E2138</f>
        <v>0</v>
      </c>
      <c r="E2135" s="2">
        <f t="shared" si="132"/>
        <v>36374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7.6</v>
      </c>
      <c r="C2136" s="6">
        <f>TITRES_STAT!D2139</f>
        <v>6.7911999999999999</v>
      </c>
      <c r="D2136" s="6">
        <f>TITRES_STAT!E2139</f>
        <v>0</v>
      </c>
      <c r="E2136" s="2">
        <f t="shared" si="132"/>
        <v>36374</v>
      </c>
      <c r="F2136" s="6" t="str">
        <f t="shared" si="135"/>
        <v>NEUTRAL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45117</v>
      </c>
      <c r="B2137" s="6">
        <f>TITRES_STAT!C2140</f>
        <v>7.6</v>
      </c>
      <c r="C2137" s="6">
        <f>TITRES_STAT!D2140</f>
        <v>6.7911999999999999</v>
      </c>
      <c r="D2137" s="6">
        <f>TITRES_STAT!E2140</f>
        <v>0</v>
      </c>
      <c r="E2137" s="2">
        <f t="shared" si="132"/>
        <v>36374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7.6</v>
      </c>
      <c r="C2138" s="6">
        <f>TITRES_STAT!D2141</f>
        <v>6.7911999999999999</v>
      </c>
      <c r="D2138" s="6">
        <f>TITRES_STAT!E2141</f>
        <v>0</v>
      </c>
      <c r="E2138" s="2">
        <f t="shared" si="132"/>
        <v>36374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7.6</v>
      </c>
      <c r="C2139" s="6">
        <f>TITRES_STAT!D2142</f>
        <v>6.7911999999999999</v>
      </c>
      <c r="D2139" s="6">
        <f>TITRES_STAT!E2142</f>
        <v>0</v>
      </c>
      <c r="E2139" s="2">
        <f t="shared" si="132"/>
        <v>36374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7.6</v>
      </c>
      <c r="C2140" s="6">
        <f>TITRES_STAT!D2143</f>
        <v>6.7911999999999999</v>
      </c>
      <c r="D2140" s="6">
        <f>TITRES_STAT!E2143</f>
        <v>0</v>
      </c>
      <c r="E2140" s="2">
        <f t="shared" si="132"/>
        <v>36374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7.6</v>
      </c>
      <c r="C2141" s="6">
        <f>TITRES_STAT!D2144</f>
        <v>6.7911999999999999</v>
      </c>
      <c r="D2141" s="6">
        <f>TITRES_STAT!E2144</f>
        <v>0</v>
      </c>
      <c r="E2141" s="2">
        <f t="shared" si="132"/>
        <v>36374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7.6</v>
      </c>
      <c r="C2142" s="6">
        <f>TITRES_STAT!D2145</f>
        <v>6.7911999999999999</v>
      </c>
      <c r="D2142" s="6">
        <f>TITRES_STAT!E2145</f>
        <v>0</v>
      </c>
      <c r="E2142" s="2">
        <f t="shared" si="132"/>
        <v>36374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7.6</v>
      </c>
      <c r="C2143" s="6">
        <f>TITRES_STAT!D2146</f>
        <v>6.7911999999999999</v>
      </c>
      <c r="D2143" s="6">
        <f>TITRES_STAT!E2146</f>
        <v>0</v>
      </c>
      <c r="E2143" s="2">
        <f t="shared" si="132"/>
        <v>36374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7.6</v>
      </c>
      <c r="C2144" s="6">
        <f>TITRES_STAT!D2147</f>
        <v>6.7911999999999999</v>
      </c>
      <c r="D2144" s="6">
        <f>TITRES_STAT!E2147</f>
        <v>0</v>
      </c>
      <c r="E2144" s="2">
        <f t="shared" si="132"/>
        <v>36374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7.6</v>
      </c>
      <c r="C2145" s="6">
        <f>TITRES_STAT!D2148</f>
        <v>6.7911999999999999</v>
      </c>
      <c r="D2145" s="6">
        <f>TITRES_STAT!E2148</f>
        <v>0</v>
      </c>
      <c r="E2145" s="2">
        <f t="shared" si="132"/>
        <v>36374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7.6</v>
      </c>
      <c r="C2146" s="6">
        <f>TITRES_STAT!D2149</f>
        <v>6.7911999999999999</v>
      </c>
      <c r="D2146" s="6">
        <f>TITRES_STAT!E2149</f>
        <v>0</v>
      </c>
      <c r="E2146" s="2">
        <f t="shared" si="132"/>
        <v>36374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45133</v>
      </c>
      <c r="B2147" s="6">
        <f>TITRES_STAT!C2150</f>
        <v>7.48</v>
      </c>
      <c r="C2147" s="6">
        <f>TITRES_STAT!D2150</f>
        <v>6.6840000000000002</v>
      </c>
      <c r="D2147" s="6">
        <f>TITRES_STAT!E2150</f>
        <v>10</v>
      </c>
      <c r="E2147" s="2">
        <f t="shared" si="132"/>
        <v>36364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7.48</v>
      </c>
      <c r="C2148" s="6">
        <f>TITRES_STAT!D2151</f>
        <v>6.6840000000000002</v>
      </c>
      <c r="D2148" s="6">
        <f>TITRES_STAT!E2151</f>
        <v>0</v>
      </c>
      <c r="E2148" s="2">
        <f t="shared" si="132"/>
        <v>36364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7.3</v>
      </c>
      <c r="C2149" s="6">
        <f>TITRES_STAT!D2152</f>
        <v>6.5231000000000003</v>
      </c>
      <c r="D2149" s="6">
        <f>TITRES_STAT!E2152</f>
        <v>50</v>
      </c>
      <c r="E2149" s="2">
        <f t="shared" si="132"/>
        <v>36314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7.3</v>
      </c>
      <c r="C2150" s="6">
        <f>TITRES_STAT!D2153</f>
        <v>6.5231000000000003</v>
      </c>
      <c r="D2150" s="6">
        <f>TITRES_STAT!E2153</f>
        <v>0</v>
      </c>
      <c r="E2150" s="2">
        <f t="shared" si="132"/>
        <v>36314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7</v>
      </c>
      <c r="C2151" s="6">
        <f>TITRES_STAT!D2154</f>
        <v>6.2550999999999997</v>
      </c>
      <c r="D2151" s="6">
        <f>TITRES_STAT!E2154</f>
        <v>1150</v>
      </c>
      <c r="E2151" s="2">
        <f t="shared" si="132"/>
        <v>35164</v>
      </c>
      <c r="F2151" s="6" t="str">
        <f t="shared" si="135"/>
        <v>BEARISH</v>
      </c>
      <c r="G2151" s="6" t="str">
        <f t="shared" si="134"/>
        <v>WEAK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7</v>
      </c>
      <c r="C2152" s="6">
        <f>TITRES_STAT!D2155</f>
        <v>6.2550999999999997</v>
      </c>
      <c r="D2152" s="6">
        <f>TITRES_STAT!E2155</f>
        <v>1372</v>
      </c>
      <c r="E2152" s="2">
        <f t="shared" si="132"/>
        <v>35164</v>
      </c>
      <c r="F2152" s="6" t="str">
        <f t="shared" si="135"/>
        <v>BEARISH</v>
      </c>
      <c r="G2152" s="6" t="str">
        <f t="shared" si="134"/>
        <v>WEAK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7</v>
      </c>
      <c r="C2153" s="6">
        <f>TITRES_STAT!D2156</f>
        <v>6.2550999999999997</v>
      </c>
      <c r="D2153" s="6">
        <f>TITRES_STAT!E2156</f>
        <v>167</v>
      </c>
      <c r="E2153" s="2">
        <f t="shared" si="132"/>
        <v>35164</v>
      </c>
      <c r="F2153" s="6" t="str">
        <f t="shared" si="135"/>
        <v>BEARISH</v>
      </c>
      <c r="G2153" s="6" t="str">
        <f t="shared" si="134"/>
        <v>WEAK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7</v>
      </c>
      <c r="C2154" s="6">
        <f>TITRES_STAT!D2157</f>
        <v>6.2550999999999997</v>
      </c>
      <c r="D2154" s="6">
        <f>TITRES_STAT!E2157</f>
        <v>0</v>
      </c>
      <c r="E2154" s="2">
        <f t="shared" si="132"/>
        <v>35164</v>
      </c>
      <c r="F2154" s="6" t="str">
        <f t="shared" si="135"/>
        <v>BEARISH</v>
      </c>
      <c r="G2154" s="6" t="str">
        <f t="shared" si="134"/>
        <v>WEAK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7</v>
      </c>
      <c r="C2155" s="6">
        <f>TITRES_STAT!D2158</f>
        <v>6.2550999999999997</v>
      </c>
      <c r="D2155" s="6">
        <f>TITRES_STAT!E2158</f>
        <v>0</v>
      </c>
      <c r="E2155" s="2">
        <f t="shared" si="132"/>
        <v>35164</v>
      </c>
      <c r="F2155" s="6" t="str">
        <f t="shared" si="135"/>
        <v>BEARISH</v>
      </c>
      <c r="G2155" s="6" t="str">
        <f t="shared" si="134"/>
        <v>WEAK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6.99</v>
      </c>
      <c r="C2156" s="6">
        <f>TITRES_STAT!D2159</f>
        <v>6.2461000000000002</v>
      </c>
      <c r="D2156" s="6">
        <f>TITRES_STAT!E2159</f>
        <v>180</v>
      </c>
      <c r="E2156" s="2">
        <f t="shared" si="132"/>
        <v>34984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6.99</v>
      </c>
      <c r="C2157" s="6">
        <f>TITRES_STAT!D2160</f>
        <v>6.2461000000000002</v>
      </c>
      <c r="D2157" s="6">
        <f>TITRES_STAT!E2160</f>
        <v>0</v>
      </c>
      <c r="E2157" s="2">
        <f t="shared" si="132"/>
        <v>34984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6.99</v>
      </c>
      <c r="C2158" s="6">
        <f>TITRES_STAT!D2161</f>
        <v>6.2461000000000002</v>
      </c>
      <c r="D2158" s="6">
        <f>TITRES_STAT!E2161</f>
        <v>0</v>
      </c>
      <c r="E2158" s="2">
        <f t="shared" si="132"/>
        <v>34984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6.99</v>
      </c>
      <c r="C2159" s="6">
        <f>TITRES_STAT!D2162</f>
        <v>6.2461000000000002</v>
      </c>
      <c r="D2159" s="6">
        <f>TITRES_STAT!E2162</f>
        <v>355</v>
      </c>
      <c r="E2159" s="2">
        <f t="shared" si="132"/>
        <v>34984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6.99</v>
      </c>
      <c r="C2160" s="6">
        <f>TITRES_STAT!D2163</f>
        <v>6.2461000000000002</v>
      </c>
      <c r="D2160" s="6">
        <f>TITRES_STAT!E2163</f>
        <v>500</v>
      </c>
      <c r="E2160" s="2">
        <f t="shared" si="132"/>
        <v>34984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6.7</v>
      </c>
      <c r="C2161" s="6">
        <f>TITRES_STAT!D2164</f>
        <v>5.9870000000000001</v>
      </c>
      <c r="D2161" s="6">
        <f>TITRES_STAT!E2164</f>
        <v>18</v>
      </c>
      <c r="E2161" s="2">
        <f t="shared" si="132"/>
        <v>34966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6.7</v>
      </c>
      <c r="C2162" s="6">
        <f>TITRES_STAT!D2165</f>
        <v>5.9870000000000001</v>
      </c>
      <c r="D2162" s="6">
        <f>TITRES_STAT!E2165</f>
        <v>68</v>
      </c>
      <c r="E2162" s="2">
        <f t="shared" si="132"/>
        <v>34966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6.7</v>
      </c>
      <c r="C2163" s="6">
        <f>TITRES_STAT!D2166</f>
        <v>5.9870000000000001</v>
      </c>
      <c r="D2163" s="6">
        <f>TITRES_STAT!E2166</f>
        <v>0</v>
      </c>
      <c r="E2163" s="2">
        <f t="shared" si="132"/>
        <v>34966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6.7</v>
      </c>
      <c r="C2164" s="6">
        <f>TITRES_STAT!D2167</f>
        <v>5.9870000000000001</v>
      </c>
      <c r="D2164" s="6">
        <f>TITRES_STAT!E2167</f>
        <v>0</v>
      </c>
      <c r="E2164" s="2">
        <f t="shared" si="132"/>
        <v>34966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6.5</v>
      </c>
      <c r="C2165" s="6">
        <f>TITRES_STAT!D2168</f>
        <v>5.8083</v>
      </c>
      <c r="D2165" s="6">
        <f>TITRES_STAT!E2168</f>
        <v>1902</v>
      </c>
      <c r="E2165" s="2">
        <f t="shared" si="132"/>
        <v>33064</v>
      </c>
      <c r="F2165" s="6" t="str">
        <f t="shared" si="135"/>
        <v>BEARISH</v>
      </c>
      <c r="G2165" s="6" t="str">
        <f t="shared" si="134"/>
        <v>WEAK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6.79</v>
      </c>
      <c r="C2166" s="6">
        <f>TITRES_STAT!D2169</f>
        <v>6.0674000000000001</v>
      </c>
      <c r="D2166" s="6">
        <f>TITRES_STAT!E2169</f>
        <v>200</v>
      </c>
      <c r="E2166" s="2">
        <f t="shared" si="132"/>
        <v>33264</v>
      </c>
      <c r="F2166" s="6" t="str">
        <f t="shared" si="135"/>
        <v>BEARISH</v>
      </c>
      <c r="G2166" s="6" t="str">
        <f t="shared" si="134"/>
        <v>WEAK</v>
      </c>
      <c r="H2166" s="6" t="str">
        <f t="shared" si="133"/>
        <v>BEARISH DIVERGENCE</v>
      </c>
    </row>
    <row r="2167" spans="1:8" ht="13.5" x14ac:dyDescent="0.25">
      <c r="A2167" s="3">
        <f>TITRES_STAT!B2170</f>
        <v>45161</v>
      </c>
      <c r="B2167" s="6">
        <f>TITRES_STAT!C2170</f>
        <v>7</v>
      </c>
      <c r="C2167" s="6">
        <f>TITRES_STAT!D2170</f>
        <v>6.2550999999999997</v>
      </c>
      <c r="D2167" s="6">
        <f>TITRES_STAT!E2170</f>
        <v>681</v>
      </c>
      <c r="E2167" s="2">
        <f t="shared" si="132"/>
        <v>33945</v>
      </c>
      <c r="F2167" s="6" t="str">
        <f t="shared" si="135"/>
        <v>BEARISH</v>
      </c>
      <c r="G2167" s="6" t="str">
        <f t="shared" si="134"/>
        <v>WEAK</v>
      </c>
      <c r="H2167" s="6" t="str">
        <f t="shared" si="133"/>
        <v>BEARISH DIVERGENCE</v>
      </c>
    </row>
    <row r="2168" spans="1:8" ht="13.5" x14ac:dyDescent="0.25">
      <c r="A2168" s="3">
        <f>TITRES_STAT!B2171</f>
        <v>45162</v>
      </c>
      <c r="B2168" s="6">
        <f>TITRES_STAT!C2171</f>
        <v>7</v>
      </c>
      <c r="C2168" s="6">
        <f>TITRES_STAT!D2171</f>
        <v>6.2550999999999997</v>
      </c>
      <c r="D2168" s="6">
        <f>TITRES_STAT!E2171</f>
        <v>0</v>
      </c>
      <c r="E2168" s="2">
        <f t="shared" si="132"/>
        <v>33945</v>
      </c>
      <c r="F2168" s="6" t="str">
        <f t="shared" si="135"/>
        <v>BEARISH</v>
      </c>
      <c r="G2168" s="6" t="str">
        <f t="shared" si="134"/>
        <v>WEAK</v>
      </c>
      <c r="H2168" s="6" t="str">
        <f t="shared" si="133"/>
        <v>BEARISH DIVERGENCE</v>
      </c>
    </row>
    <row r="2169" spans="1:8" ht="13.5" x14ac:dyDescent="0.25">
      <c r="A2169" s="3">
        <f>TITRES_STAT!B2172</f>
        <v>45163</v>
      </c>
      <c r="B2169" s="6">
        <f>TITRES_STAT!C2172</f>
        <v>7</v>
      </c>
      <c r="C2169" s="6">
        <f>TITRES_STAT!D2172</f>
        <v>6.2550999999999997</v>
      </c>
      <c r="D2169" s="6">
        <f>TITRES_STAT!E2172</f>
        <v>0</v>
      </c>
      <c r="E2169" s="2">
        <f t="shared" si="132"/>
        <v>33945</v>
      </c>
      <c r="F2169" s="6" t="str">
        <f t="shared" si="135"/>
        <v>BEARISH</v>
      </c>
      <c r="G2169" s="6" t="str">
        <f t="shared" si="134"/>
        <v>WEAK</v>
      </c>
      <c r="H2169" s="6" t="str">
        <f t="shared" si="133"/>
        <v>BEARISH DIVERGENCE</v>
      </c>
    </row>
    <row r="2170" spans="1:8" ht="13.5" x14ac:dyDescent="0.25">
      <c r="A2170" s="3">
        <f>TITRES_STAT!B2173</f>
        <v>45166</v>
      </c>
      <c r="B2170" s="6">
        <f>TITRES_STAT!C2173</f>
        <v>7</v>
      </c>
      <c r="C2170" s="6">
        <f>TITRES_STAT!D2173</f>
        <v>6.2550999999999997</v>
      </c>
      <c r="D2170" s="6">
        <f>TITRES_STAT!E2173</f>
        <v>5</v>
      </c>
      <c r="E2170" s="2">
        <f t="shared" si="132"/>
        <v>33945</v>
      </c>
      <c r="F2170" s="6" t="str">
        <f t="shared" si="135"/>
        <v>BULLISH</v>
      </c>
      <c r="G2170" s="6" t="str">
        <f t="shared" si="134"/>
        <v>STRONG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7</v>
      </c>
      <c r="C2171" s="6">
        <f>TITRES_STAT!D2174</f>
        <v>6.2550999999999997</v>
      </c>
      <c r="D2171" s="6">
        <f>TITRES_STAT!E2174</f>
        <v>300</v>
      </c>
      <c r="E2171" s="2">
        <f t="shared" si="132"/>
        <v>33945</v>
      </c>
      <c r="F2171" s="6" t="str">
        <f t="shared" si="135"/>
        <v>BULLISH</v>
      </c>
      <c r="G2171" s="6" t="str">
        <f t="shared" si="134"/>
        <v>STRONG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7</v>
      </c>
      <c r="C2172" s="6">
        <f>TITRES_STAT!D2175</f>
        <v>6.2550999999999997</v>
      </c>
      <c r="D2172" s="6">
        <f>TITRES_STAT!E2175</f>
        <v>200</v>
      </c>
      <c r="E2172" s="2">
        <f t="shared" si="132"/>
        <v>33945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7</v>
      </c>
      <c r="C2173" s="6">
        <f>TITRES_STAT!D2176</f>
        <v>6.2550999999999997</v>
      </c>
      <c r="D2173" s="6">
        <f>TITRES_STAT!E2176</f>
        <v>144</v>
      </c>
      <c r="E2173" s="2">
        <f t="shared" si="132"/>
        <v>33945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7.09</v>
      </c>
      <c r="C2174" s="6">
        <f>TITRES_STAT!D2177</f>
        <v>6.3354999999999997</v>
      </c>
      <c r="D2174" s="6">
        <f>TITRES_STAT!E2177</f>
        <v>80</v>
      </c>
      <c r="E2174" s="2">
        <f t="shared" si="132"/>
        <v>34025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7.09</v>
      </c>
      <c r="C2175" s="6">
        <f>TITRES_STAT!D2178</f>
        <v>6.3354999999999997</v>
      </c>
      <c r="D2175" s="6">
        <f>TITRES_STAT!E2178</f>
        <v>0</v>
      </c>
      <c r="E2175" s="2">
        <f t="shared" si="132"/>
        <v>34025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7.09</v>
      </c>
      <c r="C2176" s="6">
        <f>TITRES_STAT!D2179</f>
        <v>6.3354999999999997</v>
      </c>
      <c r="D2176" s="6">
        <f>TITRES_STAT!E2179</f>
        <v>0</v>
      </c>
      <c r="E2176" s="2">
        <f t="shared" si="132"/>
        <v>34025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7.09</v>
      </c>
      <c r="C2177" s="6">
        <f>TITRES_STAT!D2180</f>
        <v>6.3354999999999997</v>
      </c>
      <c r="D2177" s="6">
        <f>TITRES_STAT!E2180</f>
        <v>0</v>
      </c>
      <c r="E2177" s="2">
        <f t="shared" si="132"/>
        <v>34025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7.09</v>
      </c>
      <c r="C2178" s="6">
        <f>TITRES_STAT!D2181</f>
        <v>6.3354999999999997</v>
      </c>
      <c r="D2178" s="6">
        <f>TITRES_STAT!E2181</f>
        <v>0</v>
      </c>
      <c r="E2178" s="2">
        <f t="shared" si="132"/>
        <v>34025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45177</v>
      </c>
      <c r="B2179" s="6">
        <f>TITRES_STAT!C2182</f>
        <v>7.09</v>
      </c>
      <c r="C2179" s="6">
        <f>TITRES_STAT!D2182</f>
        <v>6.3354999999999997</v>
      </c>
      <c r="D2179" s="6">
        <f>TITRES_STAT!E2182</f>
        <v>0</v>
      </c>
      <c r="E2179" s="2">
        <f t="shared" si="132"/>
        <v>34025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45180</v>
      </c>
      <c r="B2180" s="6">
        <f>TITRES_STAT!C2183</f>
        <v>7.09</v>
      </c>
      <c r="C2180" s="6">
        <f>TITRES_STAT!D2183</f>
        <v>6.3354999999999997</v>
      </c>
      <c r="D2180" s="6">
        <f>TITRES_STAT!E2183</f>
        <v>0</v>
      </c>
      <c r="E2180" s="2">
        <f t="shared" ref="E2180:E2243" si="136">IF(B2180&gt;B2179, E2179+D2180, IF(B2180&lt;B2179, E2179-D2180, E2179))</f>
        <v>34025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7.09</v>
      </c>
      <c r="C2181" s="6">
        <f>TITRES_STAT!D2184</f>
        <v>6.3354999999999997</v>
      </c>
      <c r="D2181" s="6">
        <f>TITRES_STAT!E2184</f>
        <v>0</v>
      </c>
      <c r="E2181" s="2">
        <f t="shared" si="136"/>
        <v>34025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7.09</v>
      </c>
      <c r="C2182" s="6">
        <f>TITRES_STAT!D2185</f>
        <v>6.3354999999999997</v>
      </c>
      <c r="D2182" s="6">
        <f>TITRES_STAT!E2185</f>
        <v>0</v>
      </c>
      <c r="E2182" s="2">
        <f t="shared" si="136"/>
        <v>34025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6.78</v>
      </c>
      <c r="C2183" s="6">
        <f>TITRES_STAT!D2186</f>
        <v>6.0585000000000004</v>
      </c>
      <c r="D2183" s="6">
        <f>TITRES_STAT!E2186</f>
        <v>0</v>
      </c>
      <c r="E2183" s="2">
        <f t="shared" si="136"/>
        <v>34025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45184</v>
      </c>
      <c r="B2184" s="6">
        <f>TITRES_STAT!C2187</f>
        <v>6.78</v>
      </c>
      <c r="C2184" s="6">
        <f>TITRES_STAT!D2187</f>
        <v>6.0585000000000004</v>
      </c>
      <c r="D2184" s="6">
        <f>TITRES_STAT!E2187</f>
        <v>0</v>
      </c>
      <c r="E2184" s="2">
        <f t="shared" si="136"/>
        <v>34025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45187</v>
      </c>
      <c r="B2185" s="6">
        <f>TITRES_STAT!C2188</f>
        <v>7.08</v>
      </c>
      <c r="C2185" s="6">
        <f>TITRES_STAT!D2188</f>
        <v>6.3265000000000002</v>
      </c>
      <c r="D2185" s="6">
        <f>TITRES_STAT!E2188</f>
        <v>32</v>
      </c>
      <c r="E2185" s="2">
        <f t="shared" si="136"/>
        <v>34057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BULLISH DIVERGENCE</v>
      </c>
    </row>
    <row r="2186" spans="1:8" ht="13.5" x14ac:dyDescent="0.25">
      <c r="A2186" s="3">
        <f>TITRES_STAT!B2189</f>
        <v>45188</v>
      </c>
      <c r="B2186" s="6">
        <f>TITRES_STAT!C2189</f>
        <v>6.78</v>
      </c>
      <c r="C2186" s="6">
        <f>TITRES_STAT!D2189</f>
        <v>6.0585000000000004</v>
      </c>
      <c r="D2186" s="6">
        <f>TITRES_STAT!E2189</f>
        <v>10</v>
      </c>
      <c r="E2186" s="2">
        <f t="shared" si="136"/>
        <v>34047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BULLISH DIVERGENCE</v>
      </c>
    </row>
    <row r="2187" spans="1:8" ht="13.5" x14ac:dyDescent="0.25">
      <c r="A2187" s="3">
        <f>TITRES_STAT!B2190</f>
        <v>45189</v>
      </c>
      <c r="B2187" s="6">
        <f>TITRES_STAT!C2190</f>
        <v>6.78</v>
      </c>
      <c r="C2187" s="6">
        <f>TITRES_STAT!D2190</f>
        <v>6.0585000000000004</v>
      </c>
      <c r="D2187" s="6">
        <f>TITRES_STAT!E2190</f>
        <v>0</v>
      </c>
      <c r="E2187" s="2">
        <f t="shared" si="136"/>
        <v>34047</v>
      </c>
      <c r="F2187" s="6" t="str">
        <f t="shared" si="139"/>
        <v>BULLISH</v>
      </c>
      <c r="G2187" s="6" t="str">
        <f t="shared" si="138"/>
        <v>NEUTRAL</v>
      </c>
      <c r="H2187" s="6" t="str">
        <f t="shared" si="137"/>
        <v>BULLISH DIVERGENCE</v>
      </c>
    </row>
    <row r="2188" spans="1:8" ht="13.5" x14ac:dyDescent="0.25">
      <c r="A2188" s="3">
        <f>TITRES_STAT!B2191</f>
        <v>45190</v>
      </c>
      <c r="B2188" s="6">
        <f>TITRES_STAT!C2191</f>
        <v>6.48</v>
      </c>
      <c r="C2188" s="6">
        <f>TITRES_STAT!D2191</f>
        <v>5.7904</v>
      </c>
      <c r="D2188" s="6">
        <f>TITRES_STAT!E2191</f>
        <v>0</v>
      </c>
      <c r="E2188" s="2">
        <f t="shared" si="136"/>
        <v>34047</v>
      </c>
      <c r="F2188" s="6" t="str">
        <f t="shared" si="139"/>
        <v>BULLISH</v>
      </c>
      <c r="G2188" s="6" t="str">
        <f t="shared" si="138"/>
        <v>NEUTRAL</v>
      </c>
      <c r="H2188" s="6" t="str">
        <f t="shared" si="137"/>
        <v>BULLISH DIVERGENCE</v>
      </c>
    </row>
    <row r="2189" spans="1:8" ht="13.5" x14ac:dyDescent="0.25">
      <c r="A2189" s="3">
        <f>TITRES_STAT!B2192</f>
        <v>45191</v>
      </c>
      <c r="B2189" s="6">
        <f>TITRES_STAT!C2192</f>
        <v>6.48</v>
      </c>
      <c r="C2189" s="6">
        <f>TITRES_STAT!D2192</f>
        <v>5.7904</v>
      </c>
      <c r="D2189" s="6">
        <f>TITRES_STAT!E2192</f>
        <v>0</v>
      </c>
      <c r="E2189" s="2">
        <f t="shared" si="136"/>
        <v>34047</v>
      </c>
      <c r="F2189" s="6" t="str">
        <f t="shared" si="139"/>
        <v>BULLISH</v>
      </c>
      <c r="G2189" s="6" t="str">
        <f t="shared" si="138"/>
        <v>NEUTRAL</v>
      </c>
      <c r="H2189" s="6" t="str">
        <f t="shared" si="137"/>
        <v>BULLISH DIVERGENCE</v>
      </c>
    </row>
    <row r="2190" spans="1:8" ht="13.5" x14ac:dyDescent="0.25">
      <c r="A2190" s="3">
        <f>TITRES_STAT!B2193</f>
        <v>45194</v>
      </c>
      <c r="B2190" s="6">
        <f>TITRES_STAT!C2193</f>
        <v>6.48</v>
      </c>
      <c r="C2190" s="6">
        <f>TITRES_STAT!D2193</f>
        <v>5.7904</v>
      </c>
      <c r="D2190" s="6">
        <f>TITRES_STAT!E2193</f>
        <v>0</v>
      </c>
      <c r="E2190" s="2">
        <f t="shared" si="136"/>
        <v>34047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6.19</v>
      </c>
      <c r="C2191" s="6">
        <f>TITRES_STAT!D2194</f>
        <v>5.5312999999999999</v>
      </c>
      <c r="D2191" s="6">
        <f>TITRES_STAT!E2194</f>
        <v>0</v>
      </c>
      <c r="E2191" s="2">
        <f t="shared" si="136"/>
        <v>34047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45197</v>
      </c>
      <c r="B2192" s="6">
        <f>TITRES_STAT!C2195</f>
        <v>6.19</v>
      </c>
      <c r="C2192" s="6">
        <f>TITRES_STAT!D2195</f>
        <v>5.5312999999999999</v>
      </c>
      <c r="D2192" s="6">
        <f>TITRES_STAT!E2195</f>
        <v>0</v>
      </c>
      <c r="E2192" s="2">
        <f t="shared" si="136"/>
        <v>34047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45198</v>
      </c>
      <c r="B2193" s="6">
        <f>TITRES_STAT!C2196</f>
        <v>6.19</v>
      </c>
      <c r="C2193" s="6">
        <f>TITRES_STAT!D2196</f>
        <v>5.5312999999999999</v>
      </c>
      <c r="D2193" s="6">
        <f>TITRES_STAT!E2196</f>
        <v>0</v>
      </c>
      <c r="E2193" s="2">
        <f t="shared" si="136"/>
        <v>34047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45201</v>
      </c>
      <c r="B2194" s="6">
        <f>TITRES_STAT!C2197</f>
        <v>6.19</v>
      </c>
      <c r="C2194" s="6">
        <f>TITRES_STAT!D2197</f>
        <v>5.5312999999999999</v>
      </c>
      <c r="D2194" s="6">
        <f>TITRES_STAT!E2197</f>
        <v>0</v>
      </c>
      <c r="E2194" s="2">
        <f t="shared" si="136"/>
        <v>34047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6.19</v>
      </c>
      <c r="C2195" s="6">
        <f>TITRES_STAT!D2198</f>
        <v>5.5312999999999999</v>
      </c>
      <c r="D2195" s="6">
        <f>TITRES_STAT!E2198</f>
        <v>0</v>
      </c>
      <c r="E2195" s="2">
        <f t="shared" si="136"/>
        <v>34047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6.19</v>
      </c>
      <c r="C2196" s="6">
        <f>TITRES_STAT!D2199</f>
        <v>5.5312999999999999</v>
      </c>
      <c r="D2196" s="6">
        <f>TITRES_STAT!E2199</f>
        <v>0</v>
      </c>
      <c r="E2196" s="2">
        <f t="shared" si="136"/>
        <v>34047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45204</v>
      </c>
      <c r="B2197" s="6">
        <f>TITRES_STAT!C2200</f>
        <v>6.46</v>
      </c>
      <c r="C2197" s="6">
        <f>TITRES_STAT!D2200</f>
        <v>5.7725</v>
      </c>
      <c r="D2197" s="6">
        <f>TITRES_STAT!E2200</f>
        <v>0</v>
      </c>
      <c r="E2197" s="2">
        <f t="shared" si="136"/>
        <v>34047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6.75</v>
      </c>
      <c r="C2198" s="6">
        <f>TITRES_STAT!D2201</f>
        <v>6.0316999999999998</v>
      </c>
      <c r="D2198" s="6">
        <f>TITRES_STAT!E2201</f>
        <v>0</v>
      </c>
      <c r="E2198" s="2">
        <f t="shared" si="136"/>
        <v>34047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6.75</v>
      </c>
      <c r="C2199" s="6">
        <f>TITRES_STAT!D2202</f>
        <v>6.0316999999999998</v>
      </c>
      <c r="D2199" s="6">
        <f>TITRES_STAT!E2202</f>
        <v>0</v>
      </c>
      <c r="E2199" s="2">
        <f t="shared" si="136"/>
        <v>34047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6.75</v>
      </c>
      <c r="C2200" s="6">
        <f>TITRES_STAT!D2203</f>
        <v>6.0316999999999998</v>
      </c>
      <c r="D2200" s="6">
        <f>TITRES_STAT!E2203</f>
        <v>0</v>
      </c>
      <c r="E2200" s="2">
        <f t="shared" si="136"/>
        <v>34047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6.75</v>
      </c>
      <c r="C2201" s="6">
        <f>TITRES_STAT!D2204</f>
        <v>6.0316999999999998</v>
      </c>
      <c r="D2201" s="6">
        <f>TITRES_STAT!E2204</f>
        <v>0</v>
      </c>
      <c r="E2201" s="2">
        <f t="shared" si="136"/>
        <v>34047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6.45</v>
      </c>
      <c r="C2202" s="6">
        <f>TITRES_STAT!D2205</f>
        <v>5.7636000000000003</v>
      </c>
      <c r="D2202" s="6">
        <f>TITRES_STAT!E2205</f>
        <v>0</v>
      </c>
      <c r="E2202" s="2">
        <f t="shared" si="136"/>
        <v>34047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6.45</v>
      </c>
      <c r="C2203" s="6">
        <f>TITRES_STAT!D2206</f>
        <v>5.7636000000000003</v>
      </c>
      <c r="D2203" s="6">
        <f>TITRES_STAT!E2206</f>
        <v>0</v>
      </c>
      <c r="E2203" s="2">
        <f t="shared" si="136"/>
        <v>34047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6.19</v>
      </c>
      <c r="C2204" s="6">
        <f>TITRES_STAT!D2207</f>
        <v>5.5312999999999999</v>
      </c>
      <c r="D2204" s="6">
        <f>TITRES_STAT!E2207</f>
        <v>1</v>
      </c>
      <c r="E2204" s="2">
        <f t="shared" si="136"/>
        <v>34046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5.93</v>
      </c>
      <c r="C2205" s="6">
        <f>TITRES_STAT!D2208</f>
        <v>5.2988999999999997</v>
      </c>
      <c r="D2205" s="6">
        <f>TITRES_STAT!E2208</f>
        <v>1</v>
      </c>
      <c r="E2205" s="2">
        <f t="shared" si="136"/>
        <v>34045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5.93</v>
      </c>
      <c r="C2206" s="6">
        <f>TITRES_STAT!D2209</f>
        <v>5.2988999999999997</v>
      </c>
      <c r="D2206" s="6">
        <f>TITRES_STAT!E2209</f>
        <v>0</v>
      </c>
      <c r="E2206" s="2">
        <f t="shared" si="136"/>
        <v>34045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5.93</v>
      </c>
      <c r="C2207" s="6">
        <f>TITRES_STAT!D2210</f>
        <v>5.2988999999999997</v>
      </c>
      <c r="D2207" s="6">
        <f>TITRES_STAT!E2210</f>
        <v>0</v>
      </c>
      <c r="E2207" s="2">
        <f t="shared" si="136"/>
        <v>34045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5.93</v>
      </c>
      <c r="C2208" s="6">
        <f>TITRES_STAT!D2211</f>
        <v>5.2988999999999997</v>
      </c>
      <c r="D2208" s="6">
        <f>TITRES_STAT!E2211</f>
        <v>0</v>
      </c>
      <c r="E2208" s="2">
        <f t="shared" si="136"/>
        <v>34045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5.67</v>
      </c>
      <c r="C2209" s="6">
        <f>TITRES_STAT!D2212</f>
        <v>5.0666000000000002</v>
      </c>
      <c r="D2209" s="6">
        <f>TITRES_STAT!E2212</f>
        <v>0</v>
      </c>
      <c r="E2209" s="2">
        <f t="shared" si="136"/>
        <v>34045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5.92</v>
      </c>
      <c r="C2210" s="6">
        <f>TITRES_STAT!D2213</f>
        <v>5.29</v>
      </c>
      <c r="D2210" s="6">
        <f>TITRES_STAT!E2213</f>
        <v>0</v>
      </c>
      <c r="E2210" s="2">
        <f t="shared" si="136"/>
        <v>34045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6.18</v>
      </c>
      <c r="C2211" s="6">
        <f>TITRES_STAT!D2214</f>
        <v>5.5223000000000004</v>
      </c>
      <c r="D2211" s="6">
        <f>TITRES_STAT!E2214</f>
        <v>0</v>
      </c>
      <c r="E2211" s="2">
        <f t="shared" si="136"/>
        <v>34045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45225</v>
      </c>
      <c r="B2212" s="6">
        <f>TITRES_STAT!C2215</f>
        <v>6.45</v>
      </c>
      <c r="C2212" s="6">
        <f>TITRES_STAT!D2215</f>
        <v>5.7636000000000003</v>
      </c>
      <c r="D2212" s="6">
        <f>TITRES_STAT!E2215</f>
        <v>0</v>
      </c>
      <c r="E2212" s="2">
        <f t="shared" si="136"/>
        <v>34045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6.74</v>
      </c>
      <c r="C2213" s="6">
        <f>TITRES_STAT!D2216</f>
        <v>6.0227000000000004</v>
      </c>
      <c r="D2213" s="6">
        <f>TITRES_STAT!E2216</f>
        <v>288</v>
      </c>
      <c r="E2213" s="2">
        <f t="shared" si="136"/>
        <v>34333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CONFIRMED BULLISH</v>
      </c>
    </row>
    <row r="2214" spans="1:8" ht="13.5" x14ac:dyDescent="0.25">
      <c r="A2214" s="3">
        <f>TITRES_STAT!B2217</f>
        <v>45229</v>
      </c>
      <c r="B2214" s="6">
        <f>TITRES_STAT!C2217</f>
        <v>6.44</v>
      </c>
      <c r="C2214" s="6">
        <f>TITRES_STAT!D2217</f>
        <v>5.7546999999999997</v>
      </c>
      <c r="D2214" s="6">
        <f>TITRES_STAT!E2217</f>
        <v>0</v>
      </c>
      <c r="E2214" s="2">
        <f t="shared" si="136"/>
        <v>34333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CONFIRMED BULLISH</v>
      </c>
    </row>
    <row r="2215" spans="1:8" ht="13.5" x14ac:dyDescent="0.25">
      <c r="A2215" s="3">
        <f>TITRES_STAT!B2218</f>
        <v>45230</v>
      </c>
      <c r="B2215" s="6">
        <f>TITRES_STAT!C2218</f>
        <v>6.44</v>
      </c>
      <c r="C2215" s="6">
        <f>TITRES_STAT!D2218</f>
        <v>5.7546999999999997</v>
      </c>
      <c r="D2215" s="6">
        <f>TITRES_STAT!E2218</f>
        <v>0</v>
      </c>
      <c r="E2215" s="2">
        <f t="shared" si="136"/>
        <v>34333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CONFIRMED BULLISH</v>
      </c>
    </row>
    <row r="2216" spans="1:8" ht="13.5" x14ac:dyDescent="0.25">
      <c r="A2216" s="3">
        <f>TITRES_STAT!B2219</f>
        <v>45231</v>
      </c>
      <c r="B2216" s="6">
        <f>TITRES_STAT!C2219</f>
        <v>6.16</v>
      </c>
      <c r="C2216" s="6">
        <f>TITRES_STAT!D2219</f>
        <v>5.5045000000000002</v>
      </c>
      <c r="D2216" s="6">
        <f>TITRES_STAT!E2219</f>
        <v>100</v>
      </c>
      <c r="E2216" s="2">
        <f t="shared" si="136"/>
        <v>34233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BULLISH DIVERGENCE</v>
      </c>
    </row>
    <row r="2217" spans="1:8" ht="13.5" x14ac:dyDescent="0.25">
      <c r="A2217" s="3">
        <f>TITRES_STAT!B2220</f>
        <v>45232</v>
      </c>
      <c r="B2217" s="6">
        <f>TITRES_STAT!C2220</f>
        <v>5.89</v>
      </c>
      <c r="C2217" s="6">
        <f>TITRES_STAT!D2220</f>
        <v>5.2632000000000003</v>
      </c>
      <c r="D2217" s="6">
        <f>TITRES_STAT!E2220</f>
        <v>5</v>
      </c>
      <c r="E2217" s="2">
        <f t="shared" si="136"/>
        <v>34228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BULLISH DIVERGENCE</v>
      </c>
    </row>
    <row r="2218" spans="1:8" ht="13.5" x14ac:dyDescent="0.25">
      <c r="A2218" s="3">
        <f>TITRES_STAT!B2221</f>
        <v>45233</v>
      </c>
      <c r="B2218" s="6">
        <f>TITRES_STAT!C2221</f>
        <v>5.89</v>
      </c>
      <c r="C2218" s="6">
        <f>TITRES_STAT!D2221</f>
        <v>5.2632000000000003</v>
      </c>
      <c r="D2218" s="6">
        <f>TITRES_STAT!E2221</f>
        <v>0</v>
      </c>
      <c r="E2218" s="2">
        <f t="shared" si="136"/>
        <v>34228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6.15</v>
      </c>
      <c r="C2219" s="6">
        <f>TITRES_STAT!D2222</f>
        <v>5.4954999999999998</v>
      </c>
      <c r="D2219" s="6">
        <f>TITRES_STAT!E2222</f>
        <v>0</v>
      </c>
      <c r="E2219" s="2">
        <f t="shared" si="136"/>
        <v>34228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6.42</v>
      </c>
      <c r="C2220" s="6">
        <f>TITRES_STAT!D2223</f>
        <v>5.7367999999999997</v>
      </c>
      <c r="D2220" s="6">
        <f>TITRES_STAT!E2223</f>
        <v>0</v>
      </c>
      <c r="E2220" s="2">
        <f t="shared" si="136"/>
        <v>34228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6.43</v>
      </c>
      <c r="C2221" s="6">
        <f>TITRES_STAT!D2224</f>
        <v>5.7457000000000003</v>
      </c>
      <c r="D2221" s="6">
        <f>TITRES_STAT!E2224</f>
        <v>242</v>
      </c>
      <c r="E2221" s="2">
        <f t="shared" si="136"/>
        <v>34470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6.5</v>
      </c>
      <c r="C2222" s="6">
        <f>TITRES_STAT!D2225</f>
        <v>5.8083</v>
      </c>
      <c r="D2222" s="6">
        <f>TITRES_STAT!E2225</f>
        <v>465</v>
      </c>
      <c r="E2222" s="2">
        <f t="shared" si="136"/>
        <v>34935</v>
      </c>
      <c r="F2222" s="6" t="str">
        <f t="shared" si="139"/>
        <v>BULLISH</v>
      </c>
      <c r="G2222" s="6" t="str">
        <f t="shared" si="138"/>
        <v>STRONG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6.21</v>
      </c>
      <c r="C2223" s="6">
        <f>TITRES_STAT!D2226</f>
        <v>5.5491000000000001</v>
      </c>
      <c r="D2223" s="6">
        <f>TITRES_STAT!E2226</f>
        <v>0</v>
      </c>
      <c r="E2223" s="2">
        <f t="shared" si="136"/>
        <v>34935</v>
      </c>
      <c r="F2223" s="6" t="str">
        <f t="shared" si="139"/>
        <v>BULLISH</v>
      </c>
      <c r="G2223" s="6" t="str">
        <f t="shared" si="138"/>
        <v>STRONG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6.48</v>
      </c>
      <c r="C2224" s="6">
        <f>TITRES_STAT!D2227</f>
        <v>5.7904</v>
      </c>
      <c r="D2224" s="6">
        <f>TITRES_STAT!E2227</f>
        <v>50</v>
      </c>
      <c r="E2224" s="2">
        <f t="shared" si="136"/>
        <v>34985</v>
      </c>
      <c r="F2224" s="6" t="str">
        <f t="shared" si="139"/>
        <v>BULLISH</v>
      </c>
      <c r="G2224" s="6" t="str">
        <f t="shared" si="138"/>
        <v>STRONG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6.45</v>
      </c>
      <c r="C2225" s="6">
        <f>TITRES_STAT!D2228</f>
        <v>5.7636000000000003</v>
      </c>
      <c r="D2225" s="6">
        <f>TITRES_STAT!E2228</f>
        <v>1500</v>
      </c>
      <c r="E2225" s="2">
        <f t="shared" si="136"/>
        <v>33485</v>
      </c>
      <c r="F2225" s="6" t="str">
        <f t="shared" si="139"/>
        <v>BEARISH</v>
      </c>
      <c r="G2225" s="6" t="str">
        <f t="shared" si="138"/>
        <v>WEAK</v>
      </c>
      <c r="H2225" s="6" t="str">
        <f t="shared" si="137"/>
        <v>BEARISH DIVERGENCE</v>
      </c>
    </row>
    <row r="2226" spans="1:8" ht="13.5" x14ac:dyDescent="0.25">
      <c r="A2226" s="3">
        <f>TITRES_STAT!B2229</f>
        <v>45245</v>
      </c>
      <c r="B2226" s="6">
        <f>TITRES_STAT!C2229</f>
        <v>6.74</v>
      </c>
      <c r="C2226" s="6">
        <f>TITRES_STAT!D2229</f>
        <v>6.0227000000000004</v>
      </c>
      <c r="D2226" s="6">
        <f>TITRES_STAT!E2229</f>
        <v>727</v>
      </c>
      <c r="E2226" s="2">
        <f t="shared" si="136"/>
        <v>34212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BEARISH DIVERGENCE</v>
      </c>
    </row>
    <row r="2227" spans="1:8" ht="13.5" x14ac:dyDescent="0.25">
      <c r="A2227" s="3">
        <f>TITRES_STAT!B2230</f>
        <v>45246</v>
      </c>
      <c r="B2227" s="6">
        <f>TITRES_STAT!C2230</f>
        <v>6.44</v>
      </c>
      <c r="C2227" s="6">
        <f>TITRES_STAT!D2230</f>
        <v>5.7546999999999997</v>
      </c>
      <c r="D2227" s="6">
        <f>TITRES_STAT!E2230</f>
        <v>4460</v>
      </c>
      <c r="E2227" s="2">
        <f t="shared" si="136"/>
        <v>29752</v>
      </c>
      <c r="F2227" s="6" t="str">
        <f t="shared" si="139"/>
        <v>BEARISH</v>
      </c>
      <c r="G2227" s="6" t="str">
        <f t="shared" si="138"/>
        <v>WEAK</v>
      </c>
      <c r="H2227" s="6" t="str">
        <f t="shared" si="137"/>
        <v>CONFIRMED BEARISH</v>
      </c>
    </row>
    <row r="2228" spans="1:8" ht="13.5" x14ac:dyDescent="0.25">
      <c r="A2228" s="3">
        <f>TITRES_STAT!B2231</f>
        <v>45247</v>
      </c>
      <c r="B2228" s="6">
        <f>TITRES_STAT!C2231</f>
        <v>6.44</v>
      </c>
      <c r="C2228" s="6">
        <f>TITRES_STAT!D2231</f>
        <v>5.7546999999999997</v>
      </c>
      <c r="D2228" s="6">
        <f>TITRES_STAT!E2231</f>
        <v>0</v>
      </c>
      <c r="E2228" s="2">
        <f t="shared" si="136"/>
        <v>29752</v>
      </c>
      <c r="F2228" s="6" t="str">
        <f t="shared" si="139"/>
        <v>BEARISH</v>
      </c>
      <c r="G2228" s="6" t="str">
        <f t="shared" si="138"/>
        <v>WEAK</v>
      </c>
      <c r="H2228" s="6" t="str">
        <f t="shared" si="137"/>
        <v>BEARISH DIVERGENCE</v>
      </c>
    </row>
    <row r="2229" spans="1:8" ht="13.5" x14ac:dyDescent="0.25">
      <c r="A2229" s="3">
        <f>TITRES_STAT!B2232</f>
        <v>45250</v>
      </c>
      <c r="B2229" s="6">
        <f>TITRES_STAT!C2232</f>
        <v>6.44</v>
      </c>
      <c r="C2229" s="6">
        <f>TITRES_STAT!D2232</f>
        <v>5.7546999999999997</v>
      </c>
      <c r="D2229" s="6">
        <f>TITRES_STAT!E2232</f>
        <v>0</v>
      </c>
      <c r="E2229" s="2">
        <f t="shared" si="136"/>
        <v>29752</v>
      </c>
      <c r="F2229" s="6" t="str">
        <f t="shared" si="139"/>
        <v>BEARISH</v>
      </c>
      <c r="G2229" s="6" t="str">
        <f t="shared" si="138"/>
        <v>WEAK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6.44</v>
      </c>
      <c r="C2230" s="6">
        <f>TITRES_STAT!D2233</f>
        <v>5.7546999999999997</v>
      </c>
      <c r="D2230" s="6">
        <f>TITRES_STAT!E2233</f>
        <v>0</v>
      </c>
      <c r="E2230" s="2">
        <f t="shared" si="136"/>
        <v>29752</v>
      </c>
      <c r="F2230" s="6" t="str">
        <f t="shared" si="139"/>
        <v>BEARISH</v>
      </c>
      <c r="G2230" s="6" t="str">
        <f t="shared" si="138"/>
        <v>WEAK</v>
      </c>
      <c r="H2230" s="6" t="str">
        <f t="shared" si="137"/>
        <v>CONFIRMED BEARISH</v>
      </c>
    </row>
    <row r="2231" spans="1:8" ht="13.5" x14ac:dyDescent="0.25">
      <c r="A2231" s="3">
        <f>TITRES_STAT!B2234</f>
        <v>45252</v>
      </c>
      <c r="B2231" s="6">
        <f>TITRES_STAT!C2234</f>
        <v>6.64</v>
      </c>
      <c r="C2231" s="6">
        <f>TITRES_STAT!D2234</f>
        <v>5.9333999999999998</v>
      </c>
      <c r="D2231" s="6">
        <f>TITRES_STAT!E2234</f>
        <v>490</v>
      </c>
      <c r="E2231" s="2">
        <f t="shared" si="136"/>
        <v>30242</v>
      </c>
      <c r="F2231" s="6" t="str">
        <f t="shared" si="139"/>
        <v>BEARISH</v>
      </c>
      <c r="G2231" s="6" t="str">
        <f t="shared" si="138"/>
        <v>WEAK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6.75</v>
      </c>
      <c r="C2232" s="6">
        <f>TITRES_STAT!D2235</f>
        <v>6.0316999999999998</v>
      </c>
      <c r="D2232" s="6">
        <f>TITRES_STAT!E2235</f>
        <v>813</v>
      </c>
      <c r="E2232" s="2">
        <f t="shared" si="136"/>
        <v>31055</v>
      </c>
      <c r="F2232" s="6" t="str">
        <f t="shared" si="139"/>
        <v>BULLISH</v>
      </c>
      <c r="G2232" s="6" t="str">
        <f t="shared" si="138"/>
        <v>STRONG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6.76</v>
      </c>
      <c r="C2233" s="6">
        <f>TITRES_STAT!D2236</f>
        <v>6.0406000000000004</v>
      </c>
      <c r="D2233" s="6">
        <f>TITRES_STAT!E2236</f>
        <v>130</v>
      </c>
      <c r="E2233" s="2">
        <f t="shared" si="136"/>
        <v>31185</v>
      </c>
      <c r="F2233" s="6" t="str">
        <f t="shared" si="139"/>
        <v>BULLISH</v>
      </c>
      <c r="G2233" s="6" t="str">
        <f t="shared" si="138"/>
        <v>STRONG</v>
      </c>
      <c r="H2233" s="6" t="str">
        <f t="shared" si="137"/>
        <v>CONFIRMED BULLISH</v>
      </c>
    </row>
    <row r="2234" spans="1:8" ht="13.5" x14ac:dyDescent="0.25">
      <c r="A2234" s="3">
        <f>TITRES_STAT!B2237</f>
        <v>45257</v>
      </c>
      <c r="B2234" s="6">
        <f>TITRES_STAT!C2237</f>
        <v>6.76</v>
      </c>
      <c r="C2234" s="6">
        <f>TITRES_STAT!D2237</f>
        <v>6.0406000000000004</v>
      </c>
      <c r="D2234" s="6">
        <f>TITRES_STAT!E2237</f>
        <v>0</v>
      </c>
      <c r="E2234" s="2">
        <f t="shared" si="136"/>
        <v>31185</v>
      </c>
      <c r="F2234" s="6" t="str">
        <f t="shared" si="139"/>
        <v>BULLISH</v>
      </c>
      <c r="G2234" s="6" t="str">
        <f t="shared" si="138"/>
        <v>STRONG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6.76</v>
      </c>
      <c r="C2235" s="6">
        <f>TITRES_STAT!D2238</f>
        <v>6.0406000000000004</v>
      </c>
      <c r="D2235" s="6">
        <f>TITRES_STAT!E2238</f>
        <v>489</v>
      </c>
      <c r="E2235" s="2">
        <f t="shared" si="136"/>
        <v>31185</v>
      </c>
      <c r="F2235" s="6" t="str">
        <f t="shared" si="139"/>
        <v>BULLISH</v>
      </c>
      <c r="G2235" s="6" t="str">
        <f t="shared" si="138"/>
        <v>STRONG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7.06</v>
      </c>
      <c r="C2236" s="6">
        <f>TITRES_STAT!D2239</f>
        <v>6.3087</v>
      </c>
      <c r="D2236" s="6">
        <f>TITRES_STAT!E2239</f>
        <v>500</v>
      </c>
      <c r="E2236" s="2">
        <f t="shared" si="136"/>
        <v>31685</v>
      </c>
      <c r="F2236" s="6" t="str">
        <f t="shared" si="139"/>
        <v>BULLISH</v>
      </c>
      <c r="G2236" s="6" t="str">
        <f t="shared" si="138"/>
        <v>STRONG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7.27</v>
      </c>
      <c r="C2237" s="6">
        <f>TITRES_STAT!D2240</f>
        <v>6.4962999999999997</v>
      </c>
      <c r="D2237" s="6">
        <f>TITRES_STAT!E2240</f>
        <v>300</v>
      </c>
      <c r="E2237" s="2">
        <f t="shared" si="136"/>
        <v>31985</v>
      </c>
      <c r="F2237" s="6" t="str">
        <f t="shared" si="139"/>
        <v>BULLISH</v>
      </c>
      <c r="G2237" s="6" t="str">
        <f t="shared" si="138"/>
        <v>STRONG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7.27</v>
      </c>
      <c r="C2238" s="6">
        <f>TITRES_STAT!D2241</f>
        <v>6.4962999999999997</v>
      </c>
      <c r="D2238" s="6">
        <f>TITRES_STAT!E2241</f>
        <v>0</v>
      </c>
      <c r="E2238" s="2">
        <f t="shared" si="136"/>
        <v>31985</v>
      </c>
      <c r="F2238" s="6" t="str">
        <f t="shared" si="139"/>
        <v>BULLISH</v>
      </c>
      <c r="G2238" s="6" t="str">
        <f t="shared" si="138"/>
        <v>STRONG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7.59</v>
      </c>
      <c r="C2239" s="6">
        <f>TITRES_STAT!D2242</f>
        <v>6.7823000000000002</v>
      </c>
      <c r="D2239" s="6">
        <f>TITRES_STAT!E2242</f>
        <v>1000</v>
      </c>
      <c r="E2239" s="2">
        <f t="shared" si="136"/>
        <v>32985</v>
      </c>
      <c r="F2239" s="6" t="str">
        <f t="shared" si="139"/>
        <v>BULLISH</v>
      </c>
      <c r="G2239" s="6" t="str">
        <f t="shared" si="138"/>
        <v>STRONG</v>
      </c>
      <c r="H2239" s="6" t="str">
        <f t="shared" si="137"/>
        <v>CONFIRMED BULLISH</v>
      </c>
    </row>
    <row r="2240" spans="1:8" ht="13.5" x14ac:dyDescent="0.25">
      <c r="A2240" s="3">
        <f>TITRES_STAT!B2243</f>
        <v>45265</v>
      </c>
      <c r="B2240" s="6">
        <f>TITRES_STAT!C2243</f>
        <v>7.59</v>
      </c>
      <c r="C2240" s="6">
        <f>TITRES_STAT!D2243</f>
        <v>6.7823000000000002</v>
      </c>
      <c r="D2240" s="6">
        <f>TITRES_STAT!E2243</f>
        <v>1246</v>
      </c>
      <c r="E2240" s="2">
        <f t="shared" si="136"/>
        <v>32985</v>
      </c>
      <c r="F2240" s="6" t="str">
        <f t="shared" si="139"/>
        <v>BULLISH</v>
      </c>
      <c r="G2240" s="6" t="str">
        <f t="shared" si="138"/>
        <v>STRONG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7.66</v>
      </c>
      <c r="C2241" s="6">
        <f>TITRES_STAT!D2244</f>
        <v>6.8448000000000002</v>
      </c>
      <c r="D2241" s="6">
        <f>TITRES_STAT!E2244</f>
        <v>800</v>
      </c>
      <c r="E2241" s="2">
        <f t="shared" si="136"/>
        <v>33785</v>
      </c>
      <c r="F2241" s="6" t="str">
        <f t="shared" si="139"/>
        <v>BULLISH</v>
      </c>
      <c r="G2241" s="6" t="str">
        <f t="shared" si="138"/>
        <v>STRONG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7.66</v>
      </c>
      <c r="C2242" s="6">
        <f>TITRES_STAT!D2245</f>
        <v>6.8448000000000002</v>
      </c>
      <c r="D2242" s="6">
        <f>TITRES_STAT!E2245</f>
        <v>1327</v>
      </c>
      <c r="E2242" s="2">
        <f t="shared" si="136"/>
        <v>33785</v>
      </c>
      <c r="F2242" s="6" t="str">
        <f t="shared" si="139"/>
        <v>BULLISH</v>
      </c>
      <c r="G2242" s="6" t="str">
        <f t="shared" si="138"/>
        <v>STRONG</v>
      </c>
      <c r="H2242" s="6" t="str">
        <f t="shared" si="137"/>
        <v>CONFIRMED BULLISH</v>
      </c>
    </row>
    <row r="2243" spans="1:8" ht="13.5" x14ac:dyDescent="0.25">
      <c r="A2243" s="3">
        <f>TITRES_STAT!B2246</f>
        <v>45268</v>
      </c>
      <c r="B2243" s="6">
        <f>TITRES_STAT!C2246</f>
        <v>7.66</v>
      </c>
      <c r="C2243" s="6">
        <f>TITRES_STAT!D2246</f>
        <v>6.8448000000000002</v>
      </c>
      <c r="D2243" s="6">
        <f>TITRES_STAT!E2246</f>
        <v>410</v>
      </c>
      <c r="E2243" s="2">
        <f t="shared" si="136"/>
        <v>33785</v>
      </c>
      <c r="F2243" s="6" t="str">
        <f t="shared" si="139"/>
        <v>BULLISH</v>
      </c>
      <c r="G2243" s="6" t="str">
        <f t="shared" si="138"/>
        <v>STRONG</v>
      </c>
      <c r="H2243" s="6" t="str">
        <f t="shared" si="137"/>
        <v>CONFIRMED BULLISH</v>
      </c>
    </row>
    <row r="2244" spans="1:8" ht="13.5" x14ac:dyDescent="0.25">
      <c r="A2244" s="3">
        <f>TITRES_STAT!B2247</f>
        <v>45271</v>
      </c>
      <c r="B2244" s="6">
        <f>TITRES_STAT!C2247</f>
        <v>7.89</v>
      </c>
      <c r="C2244" s="6">
        <f>TITRES_STAT!D2247</f>
        <v>7.0503</v>
      </c>
      <c r="D2244" s="6">
        <f>TITRES_STAT!E2247</f>
        <v>600</v>
      </c>
      <c r="E2244" s="2">
        <f t="shared" ref="E2244:E2307" si="140">IF(B2244&gt;B2243, E2243+D2244, IF(B2244&lt;B2243, E2243-D2244, E2243))</f>
        <v>34385</v>
      </c>
      <c r="F2244" s="6" t="str">
        <f t="shared" si="139"/>
        <v>BULLISH</v>
      </c>
      <c r="G2244" s="6" t="str">
        <f t="shared" si="138"/>
        <v>STRONG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7.89</v>
      </c>
      <c r="C2245" s="6">
        <f>TITRES_STAT!D2248</f>
        <v>7.0503</v>
      </c>
      <c r="D2245" s="6">
        <f>TITRES_STAT!E2248</f>
        <v>500</v>
      </c>
      <c r="E2245" s="2">
        <f t="shared" si="140"/>
        <v>34385</v>
      </c>
      <c r="F2245" s="6" t="str">
        <f t="shared" si="139"/>
        <v>BULLISH</v>
      </c>
      <c r="G2245" s="6" t="str">
        <f t="shared" si="138"/>
        <v>STRONG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7.89</v>
      </c>
      <c r="C2246" s="6">
        <f>TITRES_STAT!D2249</f>
        <v>7.0503</v>
      </c>
      <c r="D2246" s="6">
        <f>TITRES_STAT!E2249</f>
        <v>200</v>
      </c>
      <c r="E2246" s="2">
        <f t="shared" si="140"/>
        <v>34385</v>
      </c>
      <c r="F2246" s="6" t="str">
        <f t="shared" si="139"/>
        <v>BULLISH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6">
        <f>TITRES_STAT!C2250</f>
        <v>8</v>
      </c>
      <c r="C2247" s="6">
        <f>TITRES_STAT!D2250</f>
        <v>7.1486000000000001</v>
      </c>
      <c r="D2247" s="6">
        <f>TITRES_STAT!E2250</f>
        <v>1365</v>
      </c>
      <c r="E2247" s="2">
        <f t="shared" si="140"/>
        <v>35750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STRONG</v>
      </c>
      <c r="H2247" s="6" t="str">
        <f t="shared" si="141"/>
        <v>CONFIRMED BULLISH</v>
      </c>
    </row>
    <row r="2248" spans="1:8" ht="13.5" x14ac:dyDescent="0.25">
      <c r="A2248" s="3">
        <f>TITRES_STAT!B2251</f>
        <v>45275</v>
      </c>
      <c r="B2248" s="6">
        <f>TITRES_STAT!C2251</f>
        <v>8</v>
      </c>
      <c r="C2248" s="6">
        <f>TITRES_STAT!D2251</f>
        <v>7.1486000000000001</v>
      </c>
      <c r="D2248" s="6">
        <f>TITRES_STAT!E2251</f>
        <v>0</v>
      </c>
      <c r="E2248" s="2">
        <f t="shared" si="140"/>
        <v>35750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STRONG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8</v>
      </c>
      <c r="C2249" s="6">
        <f>TITRES_STAT!D2252</f>
        <v>7.1486000000000001</v>
      </c>
      <c r="D2249" s="6">
        <f>TITRES_STAT!E2252</f>
        <v>0</v>
      </c>
      <c r="E2249" s="2">
        <f t="shared" si="140"/>
        <v>35750</v>
      </c>
      <c r="F2249" s="6" t="str">
        <f t="shared" si="143"/>
        <v>BULLISH</v>
      </c>
      <c r="G2249" s="6" t="str">
        <f t="shared" si="142"/>
        <v>STRONG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8.15</v>
      </c>
      <c r="C2250" s="6">
        <f>TITRES_STAT!D2253</f>
        <v>7.2827000000000002</v>
      </c>
      <c r="D2250" s="6">
        <f>TITRES_STAT!E2253</f>
        <v>2100</v>
      </c>
      <c r="E2250" s="2">
        <f t="shared" si="140"/>
        <v>37850</v>
      </c>
      <c r="F2250" s="6" t="str">
        <f t="shared" si="143"/>
        <v>BULLISH</v>
      </c>
      <c r="G2250" s="6" t="str">
        <f t="shared" si="142"/>
        <v>STRONG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8.15</v>
      </c>
      <c r="C2251" s="6">
        <f>TITRES_STAT!D2254</f>
        <v>7.2827000000000002</v>
      </c>
      <c r="D2251" s="6">
        <f>TITRES_STAT!E2254</f>
        <v>2</v>
      </c>
      <c r="E2251" s="2">
        <f t="shared" si="140"/>
        <v>37850</v>
      </c>
      <c r="F2251" s="6" t="str">
        <f t="shared" si="143"/>
        <v>BULLISH</v>
      </c>
      <c r="G2251" s="6" t="str">
        <f t="shared" si="142"/>
        <v>STRONG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8.15</v>
      </c>
      <c r="C2252" s="6">
        <f>TITRES_STAT!D2255</f>
        <v>7.2827000000000002</v>
      </c>
      <c r="D2252" s="6">
        <f>TITRES_STAT!E2255</f>
        <v>0</v>
      </c>
      <c r="E2252" s="2">
        <f t="shared" si="140"/>
        <v>37850</v>
      </c>
      <c r="F2252" s="6" t="str">
        <f t="shared" si="143"/>
        <v>BULLISH</v>
      </c>
      <c r="G2252" s="6" t="str">
        <f t="shared" si="142"/>
        <v>STRONG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8.5</v>
      </c>
      <c r="C2253" s="6">
        <f>TITRES_STAT!D2256</f>
        <v>7.5953999999999997</v>
      </c>
      <c r="D2253" s="6">
        <f>TITRES_STAT!E2256</f>
        <v>2222</v>
      </c>
      <c r="E2253" s="2">
        <f t="shared" si="140"/>
        <v>40072</v>
      </c>
      <c r="F2253" s="6" t="str">
        <f t="shared" si="143"/>
        <v>BULLISH</v>
      </c>
      <c r="G2253" s="6" t="str">
        <f t="shared" si="142"/>
        <v>STRONG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8.5</v>
      </c>
      <c r="C2254" s="6">
        <f>TITRES_STAT!D2257</f>
        <v>7.5953999999999997</v>
      </c>
      <c r="D2254" s="6">
        <f>TITRES_STAT!E2257</f>
        <v>0</v>
      </c>
      <c r="E2254" s="2">
        <f t="shared" si="140"/>
        <v>40072</v>
      </c>
      <c r="F2254" s="6" t="str">
        <f t="shared" si="143"/>
        <v>BULLISH</v>
      </c>
      <c r="G2254" s="6" t="str">
        <f t="shared" si="142"/>
        <v>STRONG</v>
      </c>
      <c r="H2254" s="6" t="str">
        <f t="shared" si="141"/>
        <v>CONFIRMED BULLISH</v>
      </c>
    </row>
    <row r="2255" spans="1:8" ht="13.5" x14ac:dyDescent="0.25">
      <c r="A2255" s="3">
        <f>TITRES_STAT!B2258</f>
        <v>45286</v>
      </c>
      <c r="B2255" s="6">
        <f>TITRES_STAT!C2258</f>
        <v>8.6999999999999993</v>
      </c>
      <c r="C2255" s="6">
        <f>TITRES_STAT!D2258</f>
        <v>7.7740999999999998</v>
      </c>
      <c r="D2255" s="6">
        <f>TITRES_STAT!E2258</f>
        <v>10500</v>
      </c>
      <c r="E2255" s="2">
        <f t="shared" si="140"/>
        <v>50572</v>
      </c>
      <c r="F2255" s="6" t="str">
        <f t="shared" si="143"/>
        <v>BULLISH</v>
      </c>
      <c r="G2255" s="6" t="str">
        <f t="shared" si="142"/>
        <v>STRONG</v>
      </c>
      <c r="H2255" s="6" t="str">
        <f t="shared" si="141"/>
        <v>CONFIRMED BULLISH</v>
      </c>
    </row>
    <row r="2256" spans="1:8" ht="13.5" x14ac:dyDescent="0.25">
      <c r="A2256" s="3">
        <f>TITRES_STAT!B2259</f>
        <v>45287</v>
      </c>
      <c r="B2256" s="6">
        <f>TITRES_STAT!C2259</f>
        <v>9</v>
      </c>
      <c r="C2256" s="6">
        <f>TITRES_STAT!D2259</f>
        <v>8.0421999999999993</v>
      </c>
      <c r="D2256" s="6">
        <f>TITRES_STAT!E2259</f>
        <v>4280</v>
      </c>
      <c r="E2256" s="2">
        <f t="shared" si="140"/>
        <v>54852</v>
      </c>
      <c r="F2256" s="6" t="str">
        <f t="shared" si="143"/>
        <v>BULLISH</v>
      </c>
      <c r="G2256" s="6" t="str">
        <f t="shared" si="142"/>
        <v>STRONG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9</v>
      </c>
      <c r="C2257" s="6">
        <f>TITRES_STAT!D2260</f>
        <v>8.0421999999999993</v>
      </c>
      <c r="D2257" s="6">
        <f>TITRES_STAT!E2260</f>
        <v>1</v>
      </c>
      <c r="E2257" s="2">
        <f t="shared" si="140"/>
        <v>54852</v>
      </c>
      <c r="F2257" s="6" t="str">
        <f t="shared" si="143"/>
        <v>BULLISH</v>
      </c>
      <c r="G2257" s="6" t="str">
        <f t="shared" si="142"/>
        <v>STRONG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9</v>
      </c>
      <c r="C2258" s="6">
        <f>TITRES_STAT!D2261</f>
        <v>8.0421999999999993</v>
      </c>
      <c r="D2258" s="6">
        <f>TITRES_STAT!E2261</f>
        <v>0</v>
      </c>
      <c r="E2258" s="2">
        <f t="shared" si="140"/>
        <v>54852</v>
      </c>
      <c r="F2258" s="6" t="str">
        <f t="shared" si="143"/>
        <v>BULLISH</v>
      </c>
      <c r="G2258" s="6" t="str">
        <f t="shared" si="142"/>
        <v>STRONG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9</v>
      </c>
      <c r="C2259" s="6">
        <f>TITRES_STAT!D2262</f>
        <v>8.0421999999999993</v>
      </c>
      <c r="D2259" s="6">
        <f>TITRES_STAT!E2262</f>
        <v>0</v>
      </c>
      <c r="E2259" s="2">
        <f t="shared" si="140"/>
        <v>54852</v>
      </c>
      <c r="F2259" s="6" t="str">
        <f t="shared" si="143"/>
        <v>BULLISH</v>
      </c>
      <c r="G2259" s="6" t="str">
        <f t="shared" si="142"/>
        <v>STRONG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9</v>
      </c>
      <c r="C2260" s="6">
        <f>TITRES_STAT!D2263</f>
        <v>8.0421999999999993</v>
      </c>
      <c r="D2260" s="6">
        <f>TITRES_STAT!E2263</f>
        <v>0</v>
      </c>
      <c r="E2260" s="2">
        <f t="shared" si="140"/>
        <v>54852</v>
      </c>
      <c r="F2260" s="6" t="str">
        <f t="shared" si="143"/>
        <v>BULLISH</v>
      </c>
      <c r="G2260" s="6" t="str">
        <f t="shared" si="142"/>
        <v>STRONG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9</v>
      </c>
      <c r="C2261" s="6">
        <f>TITRES_STAT!D2264</f>
        <v>8.0421999999999993</v>
      </c>
      <c r="D2261" s="6">
        <f>TITRES_STAT!E2264</f>
        <v>0</v>
      </c>
      <c r="E2261" s="2">
        <f t="shared" si="140"/>
        <v>54852</v>
      </c>
      <c r="F2261" s="6" t="str">
        <f t="shared" si="143"/>
        <v>NEUTRAL</v>
      </c>
      <c r="G2261" s="6" t="str">
        <f t="shared" si="142"/>
        <v>NEUTRAL</v>
      </c>
      <c r="H2261" s="6" t="str">
        <f t="shared" si="141"/>
        <v>NEUTRAL</v>
      </c>
    </row>
    <row r="2262" spans="1:8" ht="13.5" x14ac:dyDescent="0.25">
      <c r="A2262" s="3">
        <f>TITRES_STAT!B2265</f>
        <v>45296</v>
      </c>
      <c r="B2262" s="6">
        <f>TITRES_STAT!C2265</f>
        <v>9</v>
      </c>
      <c r="C2262" s="6">
        <f>TITRES_STAT!D2265</f>
        <v>8.0421999999999993</v>
      </c>
      <c r="D2262" s="6">
        <f>TITRES_STAT!E2265</f>
        <v>0</v>
      </c>
      <c r="E2262" s="2">
        <f t="shared" si="140"/>
        <v>54852</v>
      </c>
      <c r="F2262" s="6" t="str">
        <f t="shared" si="143"/>
        <v>NEUTRAL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45299</v>
      </c>
      <c r="B2263" s="6">
        <f>TITRES_STAT!C2266</f>
        <v>9</v>
      </c>
      <c r="C2263" s="6">
        <f>TITRES_STAT!D2266</f>
        <v>8.0421999999999993</v>
      </c>
      <c r="D2263" s="6">
        <f>TITRES_STAT!E2266</f>
        <v>0</v>
      </c>
      <c r="E2263" s="2">
        <f t="shared" si="140"/>
        <v>54852</v>
      </c>
      <c r="F2263" s="6" t="str">
        <f t="shared" si="143"/>
        <v>NEUTRAL</v>
      </c>
      <c r="G2263" s="6" t="str">
        <f t="shared" si="142"/>
        <v>NEUTRAL</v>
      </c>
      <c r="H2263" s="6" t="str">
        <f t="shared" si="141"/>
        <v>NEUTRAL</v>
      </c>
    </row>
    <row r="2264" spans="1:8" ht="13.5" x14ac:dyDescent="0.25">
      <c r="A2264" s="3">
        <f>TITRES_STAT!B2267</f>
        <v>45300</v>
      </c>
      <c r="B2264" s="6">
        <f>TITRES_STAT!C2267</f>
        <v>9</v>
      </c>
      <c r="C2264" s="6">
        <f>TITRES_STAT!D2267</f>
        <v>8.0421999999999993</v>
      </c>
      <c r="D2264" s="6">
        <f>TITRES_STAT!E2267</f>
        <v>0</v>
      </c>
      <c r="E2264" s="2">
        <f t="shared" si="140"/>
        <v>54852</v>
      </c>
      <c r="F2264" s="6" t="str">
        <f t="shared" si="143"/>
        <v>NEUTRAL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45301</v>
      </c>
      <c r="B2265" s="6">
        <f>TITRES_STAT!C2268</f>
        <v>9</v>
      </c>
      <c r="C2265" s="6">
        <f>TITRES_STAT!D2268</f>
        <v>8.0421999999999993</v>
      </c>
      <c r="D2265" s="6">
        <f>TITRES_STAT!E2268</f>
        <v>0</v>
      </c>
      <c r="E2265" s="2">
        <f t="shared" si="140"/>
        <v>54852</v>
      </c>
      <c r="F2265" s="6" t="str">
        <f t="shared" si="143"/>
        <v>NEUTRAL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9</v>
      </c>
      <c r="C2266" s="6">
        <f>TITRES_STAT!D2269</f>
        <v>8.0421999999999993</v>
      </c>
      <c r="D2266" s="6">
        <f>TITRES_STAT!E2269</f>
        <v>0</v>
      </c>
      <c r="E2266" s="2">
        <f t="shared" si="140"/>
        <v>54852</v>
      </c>
      <c r="F2266" s="6" t="str">
        <f t="shared" si="143"/>
        <v>NEUTRAL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9</v>
      </c>
      <c r="C2267" s="6">
        <f>TITRES_STAT!D2270</f>
        <v>8.0421999999999993</v>
      </c>
      <c r="D2267" s="6">
        <f>TITRES_STAT!E2270</f>
        <v>0</v>
      </c>
      <c r="E2267" s="2">
        <f t="shared" si="140"/>
        <v>54852</v>
      </c>
      <c r="F2267" s="6" t="str">
        <f t="shared" si="143"/>
        <v>NEUTRAL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45306</v>
      </c>
      <c r="B2268" s="6">
        <f>TITRES_STAT!C2271</f>
        <v>9</v>
      </c>
      <c r="C2268" s="6">
        <f>TITRES_STAT!D2271</f>
        <v>8.0421999999999993</v>
      </c>
      <c r="D2268" s="6">
        <f>TITRES_STAT!E2271</f>
        <v>5370</v>
      </c>
      <c r="E2268" s="2">
        <f t="shared" si="140"/>
        <v>54852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9</v>
      </c>
      <c r="C2269" s="6">
        <f>TITRES_STAT!D2272</f>
        <v>8.0421999999999993</v>
      </c>
      <c r="D2269" s="6">
        <f>TITRES_STAT!E2272</f>
        <v>800</v>
      </c>
      <c r="E2269" s="2">
        <f t="shared" si="140"/>
        <v>54852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9</v>
      </c>
      <c r="C2270" s="6">
        <f>TITRES_STAT!D2273</f>
        <v>8.0421999999999993</v>
      </c>
      <c r="D2270" s="6">
        <f>TITRES_STAT!E2273</f>
        <v>1400</v>
      </c>
      <c r="E2270" s="2">
        <f t="shared" si="140"/>
        <v>54852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9</v>
      </c>
      <c r="C2271" s="6">
        <f>TITRES_STAT!D2274</f>
        <v>8.0421999999999993</v>
      </c>
      <c r="D2271" s="6">
        <f>TITRES_STAT!E2274</f>
        <v>215</v>
      </c>
      <c r="E2271" s="2">
        <f t="shared" si="140"/>
        <v>54852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9</v>
      </c>
      <c r="C2272" s="6">
        <f>TITRES_STAT!D2275</f>
        <v>8.0421999999999993</v>
      </c>
      <c r="D2272" s="6">
        <f>TITRES_STAT!E2275</f>
        <v>0</v>
      </c>
      <c r="E2272" s="2">
        <f t="shared" si="140"/>
        <v>54852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45313</v>
      </c>
      <c r="B2273" s="6">
        <f>TITRES_STAT!C2276</f>
        <v>9</v>
      </c>
      <c r="C2273" s="6">
        <f>TITRES_STAT!D2276</f>
        <v>8.0421999999999993</v>
      </c>
      <c r="D2273" s="6">
        <f>TITRES_STAT!E2276</f>
        <v>469</v>
      </c>
      <c r="E2273" s="2">
        <f t="shared" si="140"/>
        <v>54852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9</v>
      </c>
      <c r="C2274" s="6">
        <f>TITRES_STAT!D2277</f>
        <v>8.0421999999999993</v>
      </c>
      <c r="D2274" s="6">
        <f>TITRES_STAT!E2277</f>
        <v>0</v>
      </c>
      <c r="E2274" s="2">
        <f t="shared" si="140"/>
        <v>54852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45315</v>
      </c>
      <c r="B2275" s="6">
        <f>TITRES_STAT!C2278</f>
        <v>9.4</v>
      </c>
      <c r="C2275" s="6">
        <f>TITRES_STAT!D2278</f>
        <v>8.3996999999999993</v>
      </c>
      <c r="D2275" s="6">
        <f>TITRES_STAT!E2278</f>
        <v>187</v>
      </c>
      <c r="E2275" s="2">
        <f t="shared" si="140"/>
        <v>55039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9.4</v>
      </c>
      <c r="C2276" s="6">
        <f>TITRES_STAT!D2279</f>
        <v>8.3996999999999993</v>
      </c>
      <c r="D2276" s="6">
        <f>TITRES_STAT!E2279</f>
        <v>14</v>
      </c>
      <c r="E2276" s="2">
        <f t="shared" si="140"/>
        <v>55039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9.4</v>
      </c>
      <c r="C2277" s="6">
        <f>TITRES_STAT!D2280</f>
        <v>8.3996999999999993</v>
      </c>
      <c r="D2277" s="6">
        <f>TITRES_STAT!E2280</f>
        <v>0</v>
      </c>
      <c r="E2277" s="2">
        <f t="shared" si="140"/>
        <v>55039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CONFIRMED BULLISH</v>
      </c>
    </row>
    <row r="2278" spans="1:8" ht="13.5" x14ac:dyDescent="0.25">
      <c r="A2278" s="3">
        <f>TITRES_STAT!B2281</f>
        <v>45320</v>
      </c>
      <c r="B2278" s="6">
        <f>TITRES_STAT!C2281</f>
        <v>9.4</v>
      </c>
      <c r="C2278" s="6">
        <f>TITRES_STAT!D2281</f>
        <v>8.3996999999999993</v>
      </c>
      <c r="D2278" s="6">
        <f>TITRES_STAT!E2281</f>
        <v>0</v>
      </c>
      <c r="E2278" s="2">
        <f t="shared" si="140"/>
        <v>55039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CONFIRMED BULLISH</v>
      </c>
    </row>
    <row r="2279" spans="1:8" ht="13.5" x14ac:dyDescent="0.25">
      <c r="A2279" s="3">
        <f>TITRES_STAT!B2282</f>
        <v>45321</v>
      </c>
      <c r="B2279" s="6">
        <f>TITRES_STAT!C2282</f>
        <v>9.4</v>
      </c>
      <c r="C2279" s="6">
        <f>TITRES_STAT!D2282</f>
        <v>8.3996999999999993</v>
      </c>
      <c r="D2279" s="6">
        <f>TITRES_STAT!E2282</f>
        <v>0</v>
      </c>
      <c r="E2279" s="2">
        <f t="shared" si="140"/>
        <v>55039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CONFIRMED BULLISH</v>
      </c>
    </row>
    <row r="2280" spans="1:8" ht="13.5" x14ac:dyDescent="0.25">
      <c r="A2280" s="3">
        <f>TITRES_STAT!B2283</f>
        <v>45322</v>
      </c>
      <c r="B2280" s="6">
        <f>TITRES_STAT!C2283</f>
        <v>9.4</v>
      </c>
      <c r="C2280" s="6">
        <f>TITRES_STAT!D2283</f>
        <v>8.3996999999999993</v>
      </c>
      <c r="D2280" s="6">
        <f>TITRES_STAT!E2283</f>
        <v>0</v>
      </c>
      <c r="E2280" s="2">
        <f t="shared" si="140"/>
        <v>55039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9.82</v>
      </c>
      <c r="C2281" s="6">
        <f>TITRES_STAT!D2284</f>
        <v>8.7750000000000004</v>
      </c>
      <c r="D2281" s="6">
        <f>TITRES_STAT!E2284</f>
        <v>100</v>
      </c>
      <c r="E2281" s="2">
        <f t="shared" si="140"/>
        <v>55139</v>
      </c>
      <c r="F2281" s="6" t="str">
        <f t="shared" si="143"/>
        <v>BULLISH</v>
      </c>
      <c r="G2281" s="6" t="str">
        <f t="shared" si="142"/>
        <v>NEUTRAL</v>
      </c>
      <c r="H2281" s="6" t="str">
        <f t="shared" si="141"/>
        <v>CONFIRMED BULLISH</v>
      </c>
    </row>
    <row r="2282" spans="1:8" ht="13.5" x14ac:dyDescent="0.25">
      <c r="A2282" s="3">
        <f>TITRES_STAT!B2285</f>
        <v>45324</v>
      </c>
      <c r="B2282" s="6">
        <f>TITRES_STAT!C2285</f>
        <v>9.82</v>
      </c>
      <c r="C2282" s="6">
        <f>TITRES_STAT!D2285</f>
        <v>8.7750000000000004</v>
      </c>
      <c r="D2282" s="6">
        <f>TITRES_STAT!E2285</f>
        <v>0</v>
      </c>
      <c r="E2282" s="2">
        <f t="shared" si="140"/>
        <v>55139</v>
      </c>
      <c r="F2282" s="6" t="str">
        <f t="shared" si="143"/>
        <v>BULLISH</v>
      </c>
      <c r="G2282" s="6" t="str">
        <f t="shared" si="142"/>
        <v>NEUTRAL</v>
      </c>
      <c r="H2282" s="6" t="str">
        <f t="shared" si="141"/>
        <v>CONFIRMED BULLISH</v>
      </c>
    </row>
    <row r="2283" spans="1:8" ht="13.5" x14ac:dyDescent="0.25">
      <c r="A2283" s="3">
        <f>TITRES_STAT!B2286</f>
        <v>45327</v>
      </c>
      <c r="B2283" s="6">
        <f>TITRES_STAT!C2286</f>
        <v>9.82</v>
      </c>
      <c r="C2283" s="6">
        <f>TITRES_STAT!D2286</f>
        <v>8.7750000000000004</v>
      </c>
      <c r="D2283" s="6">
        <f>TITRES_STAT!E2286</f>
        <v>0</v>
      </c>
      <c r="E2283" s="2">
        <f t="shared" si="140"/>
        <v>55139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9.82</v>
      </c>
      <c r="C2284" s="6">
        <f>TITRES_STAT!D2287</f>
        <v>8.7750000000000004</v>
      </c>
      <c r="D2284" s="6">
        <f>TITRES_STAT!E2287</f>
        <v>0</v>
      </c>
      <c r="E2284" s="2">
        <f t="shared" si="140"/>
        <v>55139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9.82</v>
      </c>
      <c r="C2285" s="6">
        <f>TITRES_STAT!D2288</f>
        <v>8.7750000000000004</v>
      </c>
      <c r="D2285" s="6">
        <f>TITRES_STAT!E2288</f>
        <v>0</v>
      </c>
      <c r="E2285" s="2">
        <f t="shared" si="140"/>
        <v>55139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9.82</v>
      </c>
      <c r="C2286" s="6">
        <f>TITRES_STAT!D2289</f>
        <v>8.7750000000000004</v>
      </c>
      <c r="D2286" s="6">
        <f>TITRES_STAT!E2289</f>
        <v>0</v>
      </c>
      <c r="E2286" s="2">
        <f t="shared" si="140"/>
        <v>55139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9.8000000000000007</v>
      </c>
      <c r="C2287" s="6">
        <f>TITRES_STAT!D2290</f>
        <v>8.7570999999999994</v>
      </c>
      <c r="D2287" s="6">
        <f>TITRES_STAT!E2290</f>
        <v>1000</v>
      </c>
      <c r="E2287" s="2">
        <f t="shared" si="140"/>
        <v>54139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9.8000000000000007</v>
      </c>
      <c r="C2288" s="6">
        <f>TITRES_STAT!D2291</f>
        <v>8.7570999999999994</v>
      </c>
      <c r="D2288" s="6">
        <f>TITRES_STAT!E2291</f>
        <v>0</v>
      </c>
      <c r="E2288" s="2">
        <f t="shared" si="140"/>
        <v>54139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9.8000000000000007</v>
      </c>
      <c r="C2289" s="6">
        <f>TITRES_STAT!D2292</f>
        <v>8.7570999999999994</v>
      </c>
      <c r="D2289" s="6">
        <f>TITRES_STAT!E2292</f>
        <v>0</v>
      </c>
      <c r="E2289" s="2">
        <f t="shared" si="140"/>
        <v>54139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9.8000000000000007</v>
      </c>
      <c r="C2290" s="6">
        <f>TITRES_STAT!D2293</f>
        <v>8.7570999999999994</v>
      </c>
      <c r="D2290" s="6">
        <f>TITRES_STAT!E2293</f>
        <v>0</v>
      </c>
      <c r="E2290" s="2">
        <f t="shared" si="140"/>
        <v>54139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45337</v>
      </c>
      <c r="B2291" s="6">
        <f>TITRES_STAT!C2294</f>
        <v>9.8000000000000007</v>
      </c>
      <c r="C2291" s="6">
        <f>TITRES_STAT!D2294</f>
        <v>8.7570999999999994</v>
      </c>
      <c r="D2291" s="6">
        <f>TITRES_STAT!E2294</f>
        <v>4196</v>
      </c>
      <c r="E2291" s="2">
        <f t="shared" si="140"/>
        <v>54139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9.8000000000000007</v>
      </c>
      <c r="C2292" s="6">
        <f>TITRES_STAT!D2295</f>
        <v>8.7570999999999994</v>
      </c>
      <c r="D2292" s="6">
        <f>TITRES_STAT!E2295</f>
        <v>0</v>
      </c>
      <c r="E2292" s="2">
        <f t="shared" si="140"/>
        <v>54139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10</v>
      </c>
      <c r="C2293" s="6">
        <f>TITRES_STAT!D2296</f>
        <v>8.9358000000000004</v>
      </c>
      <c r="D2293" s="6">
        <f>TITRES_STAT!E2296</f>
        <v>9670</v>
      </c>
      <c r="E2293" s="2">
        <f t="shared" si="140"/>
        <v>63809</v>
      </c>
      <c r="F2293" s="6" t="str">
        <f t="shared" si="143"/>
        <v>BULLISH</v>
      </c>
      <c r="G2293" s="6" t="str">
        <f t="shared" si="142"/>
        <v>STRONG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10</v>
      </c>
      <c r="C2294" s="6">
        <f>TITRES_STAT!D2297</f>
        <v>8.9358000000000004</v>
      </c>
      <c r="D2294" s="6">
        <f>TITRES_STAT!E2297</f>
        <v>0</v>
      </c>
      <c r="E2294" s="2">
        <f t="shared" si="140"/>
        <v>63809</v>
      </c>
      <c r="F2294" s="6" t="str">
        <f t="shared" si="143"/>
        <v>BULLISH</v>
      </c>
      <c r="G2294" s="6" t="str">
        <f t="shared" si="142"/>
        <v>STRONG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10.199999999999999</v>
      </c>
      <c r="C2295" s="6">
        <f>TITRES_STAT!D2298</f>
        <v>9.1144999999999996</v>
      </c>
      <c r="D2295" s="6">
        <f>TITRES_STAT!E2298</f>
        <v>402</v>
      </c>
      <c r="E2295" s="2">
        <f t="shared" si="140"/>
        <v>64211</v>
      </c>
      <c r="F2295" s="6" t="str">
        <f t="shared" si="143"/>
        <v>BULLISH</v>
      </c>
      <c r="G2295" s="6" t="str">
        <f t="shared" si="142"/>
        <v>STRONG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10.199999999999999</v>
      </c>
      <c r="C2296" s="6">
        <f>TITRES_STAT!D2299</f>
        <v>9.1144999999999996</v>
      </c>
      <c r="D2296" s="6">
        <f>TITRES_STAT!E2299</f>
        <v>480</v>
      </c>
      <c r="E2296" s="2">
        <f t="shared" si="140"/>
        <v>64211</v>
      </c>
      <c r="F2296" s="6" t="str">
        <f t="shared" si="143"/>
        <v>BULLISH</v>
      </c>
      <c r="G2296" s="6" t="str">
        <f t="shared" si="142"/>
        <v>STRONG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10.199999999999999</v>
      </c>
      <c r="C2297" s="6">
        <f>TITRES_STAT!D2300</f>
        <v>9.1144999999999996</v>
      </c>
      <c r="D2297" s="6">
        <f>TITRES_STAT!E2300</f>
        <v>0</v>
      </c>
      <c r="E2297" s="2">
        <f t="shared" si="140"/>
        <v>64211</v>
      </c>
      <c r="F2297" s="6" t="str">
        <f t="shared" si="143"/>
        <v>BULLISH</v>
      </c>
      <c r="G2297" s="6" t="str">
        <f t="shared" si="142"/>
        <v>STRONG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10.199999999999999</v>
      </c>
      <c r="C2298" s="6">
        <f>TITRES_STAT!D2301</f>
        <v>9.1144999999999996</v>
      </c>
      <c r="D2298" s="6">
        <f>TITRES_STAT!E2301</f>
        <v>0</v>
      </c>
      <c r="E2298" s="2">
        <f t="shared" si="140"/>
        <v>64211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10.199999999999999</v>
      </c>
      <c r="C2299" s="6">
        <f>TITRES_STAT!D2302</f>
        <v>9.1144999999999996</v>
      </c>
      <c r="D2299" s="6">
        <f>TITRES_STAT!E2302</f>
        <v>0</v>
      </c>
      <c r="E2299" s="2">
        <f t="shared" si="140"/>
        <v>64211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10.199999999999999</v>
      </c>
      <c r="C2300" s="6">
        <f>TITRES_STAT!D2303</f>
        <v>9.1144999999999996</v>
      </c>
      <c r="D2300" s="6">
        <f>TITRES_STAT!E2303</f>
        <v>0</v>
      </c>
      <c r="E2300" s="2">
        <f t="shared" si="140"/>
        <v>64211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10.199999999999999</v>
      </c>
      <c r="C2301" s="6">
        <f>TITRES_STAT!D2304</f>
        <v>9.1144999999999996</v>
      </c>
      <c r="D2301" s="6">
        <f>TITRES_STAT!E2304</f>
        <v>0</v>
      </c>
      <c r="E2301" s="2">
        <f t="shared" si="140"/>
        <v>64211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45352</v>
      </c>
      <c r="B2302" s="6">
        <f>TITRES_STAT!C2305</f>
        <v>10.199999999999999</v>
      </c>
      <c r="C2302" s="6">
        <f>TITRES_STAT!D2305</f>
        <v>9.1144999999999996</v>
      </c>
      <c r="D2302" s="6">
        <f>TITRES_STAT!E2305</f>
        <v>0</v>
      </c>
      <c r="E2302" s="2">
        <f t="shared" si="140"/>
        <v>64211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10.199999999999999</v>
      </c>
      <c r="C2303" s="6">
        <f>TITRES_STAT!D2306</f>
        <v>9.1144999999999996</v>
      </c>
      <c r="D2303" s="6">
        <f>TITRES_STAT!E2306</f>
        <v>0</v>
      </c>
      <c r="E2303" s="2">
        <f t="shared" si="140"/>
        <v>64211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45356</v>
      </c>
      <c r="B2304" s="6">
        <f>TITRES_STAT!C2307</f>
        <v>10.199999999999999</v>
      </c>
      <c r="C2304" s="6">
        <f>TITRES_STAT!D2307</f>
        <v>9.1144999999999996</v>
      </c>
      <c r="D2304" s="6">
        <f>TITRES_STAT!E2307</f>
        <v>0</v>
      </c>
      <c r="E2304" s="2">
        <f t="shared" si="140"/>
        <v>64211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45357</v>
      </c>
      <c r="B2305" s="6">
        <f>TITRES_STAT!C2308</f>
        <v>10</v>
      </c>
      <c r="C2305" s="6">
        <f>TITRES_STAT!D2308</f>
        <v>8.9358000000000004</v>
      </c>
      <c r="D2305" s="6">
        <f>TITRES_STAT!E2308</f>
        <v>50</v>
      </c>
      <c r="E2305" s="2">
        <f t="shared" si="140"/>
        <v>64161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10</v>
      </c>
      <c r="C2306" s="6">
        <f>TITRES_STAT!D2309</f>
        <v>8.9358000000000004</v>
      </c>
      <c r="D2306" s="6">
        <f>TITRES_STAT!E2309</f>
        <v>0</v>
      </c>
      <c r="E2306" s="2">
        <f t="shared" si="140"/>
        <v>64161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45359</v>
      </c>
      <c r="B2307" s="6">
        <f>TITRES_STAT!C2310</f>
        <v>10</v>
      </c>
      <c r="C2307" s="6">
        <f>TITRES_STAT!D2310</f>
        <v>8.9358000000000004</v>
      </c>
      <c r="D2307" s="6">
        <f>TITRES_STAT!E2310</f>
        <v>0</v>
      </c>
      <c r="E2307" s="2">
        <f t="shared" si="140"/>
        <v>64161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10</v>
      </c>
      <c r="C2308" s="6">
        <f>TITRES_STAT!D2311</f>
        <v>8.9358000000000004</v>
      </c>
      <c r="D2308" s="6">
        <f>TITRES_STAT!E2311</f>
        <v>0</v>
      </c>
      <c r="E2308" s="2">
        <f t="shared" ref="E2308:E2371" si="144">IF(B2308&gt;B2307, E2307+D2308, IF(B2308&lt;B2307, E2307-D2308, E2307))</f>
        <v>64161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10</v>
      </c>
      <c r="C2309" s="6">
        <f>TITRES_STAT!D2312</f>
        <v>8.9358000000000004</v>
      </c>
      <c r="D2309" s="6">
        <f>TITRES_STAT!E2312</f>
        <v>0</v>
      </c>
      <c r="E2309" s="2">
        <f t="shared" si="144"/>
        <v>64161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10</v>
      </c>
      <c r="C2310" s="6">
        <f>TITRES_STAT!D2313</f>
        <v>8.9358000000000004</v>
      </c>
      <c r="D2310" s="6">
        <f>TITRES_STAT!E2313</f>
        <v>0</v>
      </c>
      <c r="E2310" s="2">
        <f t="shared" si="144"/>
        <v>64161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10</v>
      </c>
      <c r="C2311" s="6">
        <f>TITRES_STAT!D2314</f>
        <v>8.9358000000000004</v>
      </c>
      <c r="D2311" s="6">
        <f>TITRES_STAT!E2314</f>
        <v>0</v>
      </c>
      <c r="E2311" s="2">
        <f t="shared" si="144"/>
        <v>64161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10</v>
      </c>
      <c r="C2312" s="6">
        <f>TITRES_STAT!D2315</f>
        <v>8.9358000000000004</v>
      </c>
      <c r="D2312" s="6">
        <f>TITRES_STAT!E2315</f>
        <v>2200</v>
      </c>
      <c r="E2312" s="2">
        <f t="shared" si="144"/>
        <v>64161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10</v>
      </c>
      <c r="C2313" s="6">
        <f>TITRES_STAT!D2316</f>
        <v>8.9358000000000004</v>
      </c>
      <c r="D2313" s="6">
        <f>TITRES_STAT!E2316</f>
        <v>0</v>
      </c>
      <c r="E2313" s="2">
        <f t="shared" si="144"/>
        <v>64161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10</v>
      </c>
      <c r="C2314" s="6">
        <f>TITRES_STAT!D2317</f>
        <v>8.9358000000000004</v>
      </c>
      <c r="D2314" s="6">
        <f>TITRES_STAT!E2317</f>
        <v>0</v>
      </c>
      <c r="E2314" s="2">
        <f t="shared" si="144"/>
        <v>64161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10</v>
      </c>
      <c r="C2315" s="6">
        <f>TITRES_STAT!D2318</f>
        <v>8.9358000000000004</v>
      </c>
      <c r="D2315" s="6">
        <f>TITRES_STAT!E2318</f>
        <v>0</v>
      </c>
      <c r="E2315" s="2">
        <f t="shared" si="144"/>
        <v>64161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9.98</v>
      </c>
      <c r="C2316" s="6">
        <f>TITRES_STAT!D2319</f>
        <v>8.9178999999999995</v>
      </c>
      <c r="D2316" s="6">
        <f>TITRES_STAT!E2319</f>
        <v>323</v>
      </c>
      <c r="E2316" s="2">
        <f t="shared" si="144"/>
        <v>63838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9.98</v>
      </c>
      <c r="C2317" s="6">
        <f>TITRES_STAT!D2320</f>
        <v>8.9178999999999995</v>
      </c>
      <c r="D2317" s="6">
        <f>TITRES_STAT!E2320</f>
        <v>0</v>
      </c>
      <c r="E2317" s="2">
        <f t="shared" si="144"/>
        <v>63838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9.98</v>
      </c>
      <c r="C2318" s="6">
        <f>TITRES_STAT!D2321</f>
        <v>8.9178999999999995</v>
      </c>
      <c r="D2318" s="6">
        <f>TITRES_STAT!E2321</f>
        <v>0</v>
      </c>
      <c r="E2318" s="2">
        <f t="shared" si="144"/>
        <v>63838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9.5399999999999991</v>
      </c>
      <c r="C2319" s="6">
        <f>TITRES_STAT!D2322</f>
        <v>8.5248000000000008</v>
      </c>
      <c r="D2319" s="6">
        <f>TITRES_STAT!E2322</f>
        <v>89</v>
      </c>
      <c r="E2319" s="2">
        <f t="shared" si="144"/>
        <v>63749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9.5399999999999991</v>
      </c>
      <c r="C2320" s="6">
        <f>TITRES_STAT!D2323</f>
        <v>8.5248000000000008</v>
      </c>
      <c r="D2320" s="6">
        <f>TITRES_STAT!E2323</f>
        <v>0</v>
      </c>
      <c r="E2320" s="2">
        <f t="shared" si="144"/>
        <v>63749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9.5</v>
      </c>
      <c r="C2321" s="6">
        <f>TITRES_STAT!D2324</f>
        <v>8.4890000000000008</v>
      </c>
      <c r="D2321" s="6">
        <f>TITRES_STAT!E2324</f>
        <v>100</v>
      </c>
      <c r="E2321" s="2">
        <f t="shared" si="144"/>
        <v>63649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9.5</v>
      </c>
      <c r="C2322" s="6">
        <f>TITRES_STAT!D2325</f>
        <v>8.4890000000000008</v>
      </c>
      <c r="D2322" s="6">
        <f>TITRES_STAT!E2325</f>
        <v>0</v>
      </c>
      <c r="E2322" s="2">
        <f t="shared" si="144"/>
        <v>63649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9.5</v>
      </c>
      <c r="C2323" s="6">
        <f>TITRES_STAT!D2326</f>
        <v>8.4890000000000008</v>
      </c>
      <c r="D2323" s="6">
        <f>TITRES_STAT!E2326</f>
        <v>0</v>
      </c>
      <c r="E2323" s="2">
        <f t="shared" si="144"/>
        <v>63649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9.49</v>
      </c>
      <c r="C2324" s="6">
        <f>TITRES_STAT!D2327</f>
        <v>8.4801000000000002</v>
      </c>
      <c r="D2324" s="6">
        <f>TITRES_STAT!E2327</f>
        <v>100</v>
      </c>
      <c r="E2324" s="2">
        <f t="shared" si="144"/>
        <v>63549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9.49</v>
      </c>
      <c r="C2325" s="6">
        <f>TITRES_STAT!D2328</f>
        <v>8.4801000000000002</v>
      </c>
      <c r="D2325" s="6">
        <f>TITRES_STAT!E2328</f>
        <v>0</v>
      </c>
      <c r="E2325" s="2">
        <f t="shared" si="144"/>
        <v>63549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9.49</v>
      </c>
      <c r="C2326" s="6">
        <f>TITRES_STAT!D2329</f>
        <v>8.4801000000000002</v>
      </c>
      <c r="D2326" s="6">
        <f>TITRES_STAT!E2329</f>
        <v>0</v>
      </c>
      <c r="E2326" s="2">
        <f t="shared" si="144"/>
        <v>63549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9.11</v>
      </c>
      <c r="C2327" s="6">
        <f>TITRES_STAT!D2330</f>
        <v>8.1404999999999994</v>
      </c>
      <c r="D2327" s="6">
        <f>TITRES_STAT!E2330</f>
        <v>8</v>
      </c>
      <c r="E2327" s="2">
        <f t="shared" si="144"/>
        <v>63541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9.11</v>
      </c>
      <c r="C2328" s="6">
        <f>TITRES_STAT!D2331</f>
        <v>8.1404999999999994</v>
      </c>
      <c r="D2328" s="6">
        <f>TITRES_STAT!E2331</f>
        <v>0</v>
      </c>
      <c r="E2328" s="2">
        <f t="shared" si="144"/>
        <v>63541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9.11</v>
      </c>
      <c r="C2329" s="6">
        <f>TITRES_STAT!D2332</f>
        <v>8.1404999999999994</v>
      </c>
      <c r="D2329" s="6">
        <f>TITRES_STAT!E2332</f>
        <v>0</v>
      </c>
      <c r="E2329" s="2">
        <f t="shared" si="144"/>
        <v>63541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9.11</v>
      </c>
      <c r="C2330" s="6">
        <f>TITRES_STAT!D2333</f>
        <v>8.1404999999999994</v>
      </c>
      <c r="D2330" s="6">
        <f>TITRES_STAT!E2333</f>
        <v>0</v>
      </c>
      <c r="E2330" s="2">
        <f t="shared" si="144"/>
        <v>63541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9.11</v>
      </c>
      <c r="C2331" s="6">
        <f>TITRES_STAT!D2334</f>
        <v>8.1404999999999994</v>
      </c>
      <c r="D2331" s="6">
        <f>TITRES_STAT!E2334</f>
        <v>0</v>
      </c>
      <c r="E2331" s="2">
        <f t="shared" si="144"/>
        <v>63541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9.11</v>
      </c>
      <c r="C2332" s="6">
        <f>TITRES_STAT!D2335</f>
        <v>8.1404999999999994</v>
      </c>
      <c r="D2332" s="6">
        <f>TITRES_STAT!E2335</f>
        <v>0</v>
      </c>
      <c r="E2332" s="2">
        <f t="shared" si="144"/>
        <v>63541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45401</v>
      </c>
      <c r="B2333" s="6">
        <f>TITRES_STAT!C2336</f>
        <v>9.11</v>
      </c>
      <c r="C2333" s="6">
        <f>TITRES_STAT!D2336</f>
        <v>8.1404999999999994</v>
      </c>
      <c r="D2333" s="6">
        <f>TITRES_STAT!E2336</f>
        <v>0</v>
      </c>
      <c r="E2333" s="2">
        <f t="shared" si="144"/>
        <v>63541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45404</v>
      </c>
      <c r="B2334" s="6">
        <f>TITRES_STAT!C2337</f>
        <v>9.11</v>
      </c>
      <c r="C2334" s="6">
        <f>TITRES_STAT!D2337</f>
        <v>8.1404999999999994</v>
      </c>
      <c r="D2334" s="6">
        <f>TITRES_STAT!E2337</f>
        <v>0</v>
      </c>
      <c r="E2334" s="2">
        <f t="shared" si="144"/>
        <v>63541</v>
      </c>
      <c r="F2334" s="6" t="str">
        <f t="shared" si="147"/>
        <v>NEUTRAL</v>
      </c>
      <c r="G2334" s="6" t="str">
        <f t="shared" si="146"/>
        <v>NEUTRAL</v>
      </c>
      <c r="H2334" s="6" t="str">
        <f t="shared" si="145"/>
        <v>NEUTRAL</v>
      </c>
    </row>
    <row r="2335" spans="1:8" ht="13.5" x14ac:dyDescent="0.25">
      <c r="A2335" s="3">
        <f>TITRES_STAT!B2338</f>
        <v>45405</v>
      </c>
      <c r="B2335" s="6">
        <f>TITRES_STAT!C2338</f>
        <v>9.11</v>
      </c>
      <c r="C2335" s="6">
        <f>TITRES_STAT!D2338</f>
        <v>8.1404999999999994</v>
      </c>
      <c r="D2335" s="6">
        <f>TITRES_STAT!E2338</f>
        <v>0</v>
      </c>
      <c r="E2335" s="2">
        <f t="shared" si="144"/>
        <v>63541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45406</v>
      </c>
      <c r="B2336" s="6">
        <f>TITRES_STAT!C2339</f>
        <v>9.11</v>
      </c>
      <c r="C2336" s="6">
        <f>TITRES_STAT!D2339</f>
        <v>8.1404999999999994</v>
      </c>
      <c r="D2336" s="6">
        <f>TITRES_STAT!E2339</f>
        <v>0</v>
      </c>
      <c r="E2336" s="2">
        <f t="shared" si="144"/>
        <v>63541</v>
      </c>
      <c r="F2336" s="6" t="str">
        <f t="shared" si="147"/>
        <v>NEUTRAL</v>
      </c>
      <c r="G2336" s="6" t="str">
        <f t="shared" si="146"/>
        <v>NEUTRAL</v>
      </c>
      <c r="H2336" s="6" t="str">
        <f t="shared" si="145"/>
        <v>NEUTRAL</v>
      </c>
    </row>
    <row r="2337" spans="1:8" ht="13.5" x14ac:dyDescent="0.25">
      <c r="A2337" s="3">
        <f>TITRES_STAT!B2340</f>
        <v>45407</v>
      </c>
      <c r="B2337" s="6">
        <f>TITRES_STAT!C2340</f>
        <v>9.11</v>
      </c>
      <c r="C2337" s="6">
        <f>TITRES_STAT!D2340</f>
        <v>8.1404999999999994</v>
      </c>
      <c r="D2337" s="6">
        <f>TITRES_STAT!E2340</f>
        <v>0</v>
      </c>
      <c r="E2337" s="2">
        <f t="shared" si="144"/>
        <v>63541</v>
      </c>
      <c r="F2337" s="6" t="str">
        <f t="shared" si="147"/>
        <v>NEUTRAL</v>
      </c>
      <c r="G2337" s="6" t="str">
        <f t="shared" si="146"/>
        <v>NEUTRAL</v>
      </c>
      <c r="H2337" s="6" t="str">
        <f t="shared" si="145"/>
        <v>NEUTRAL</v>
      </c>
    </row>
    <row r="2338" spans="1:8" ht="13.5" x14ac:dyDescent="0.25">
      <c r="A2338" s="3">
        <f>TITRES_STAT!B2341</f>
        <v>45408</v>
      </c>
      <c r="B2338" s="6">
        <f>TITRES_STAT!C2341</f>
        <v>9.11</v>
      </c>
      <c r="C2338" s="6">
        <f>TITRES_STAT!D2341</f>
        <v>8.1404999999999994</v>
      </c>
      <c r="D2338" s="6">
        <f>TITRES_STAT!E2341</f>
        <v>0</v>
      </c>
      <c r="E2338" s="2">
        <f t="shared" si="144"/>
        <v>63541</v>
      </c>
      <c r="F2338" s="6" t="str">
        <f t="shared" si="147"/>
        <v>NEUTRAL</v>
      </c>
      <c r="G2338" s="6" t="str">
        <f t="shared" si="146"/>
        <v>NEUTRAL</v>
      </c>
      <c r="H2338" s="6" t="str">
        <f t="shared" si="145"/>
        <v>NEUTRAL</v>
      </c>
    </row>
    <row r="2339" spans="1:8" ht="13.5" x14ac:dyDescent="0.25">
      <c r="A2339" s="3">
        <f>TITRES_STAT!B2342</f>
        <v>45411</v>
      </c>
      <c r="B2339" s="6">
        <f>TITRES_STAT!C2342</f>
        <v>9.11</v>
      </c>
      <c r="C2339" s="6">
        <f>TITRES_STAT!D2342</f>
        <v>8.1404999999999994</v>
      </c>
      <c r="D2339" s="6">
        <f>TITRES_STAT!E2342</f>
        <v>0</v>
      </c>
      <c r="E2339" s="2">
        <f t="shared" si="144"/>
        <v>63541</v>
      </c>
      <c r="F2339" s="6" t="str">
        <f t="shared" si="147"/>
        <v>NEUTRAL</v>
      </c>
      <c r="G2339" s="6" t="str">
        <f t="shared" si="146"/>
        <v>NEUTRAL</v>
      </c>
      <c r="H2339" s="6" t="str">
        <f t="shared" si="145"/>
        <v>NEUTRAL</v>
      </c>
    </row>
    <row r="2340" spans="1:8" ht="13.5" x14ac:dyDescent="0.25">
      <c r="A2340" s="3">
        <f>TITRES_STAT!B2343</f>
        <v>45412</v>
      </c>
      <c r="B2340" s="6">
        <f>TITRES_STAT!C2343</f>
        <v>9.11</v>
      </c>
      <c r="C2340" s="6">
        <f>TITRES_STAT!D2343</f>
        <v>8.1404999999999994</v>
      </c>
      <c r="D2340" s="6">
        <f>TITRES_STAT!E2343</f>
        <v>0</v>
      </c>
      <c r="E2340" s="2">
        <f t="shared" si="144"/>
        <v>63541</v>
      </c>
      <c r="F2340" s="6" t="str">
        <f t="shared" si="147"/>
        <v>NEUTRAL</v>
      </c>
      <c r="G2340" s="6" t="str">
        <f t="shared" si="146"/>
        <v>NEUTRAL</v>
      </c>
      <c r="H2340" s="6" t="str">
        <f t="shared" si="145"/>
        <v>NEUTRAL</v>
      </c>
    </row>
    <row r="2341" spans="1:8" ht="13.5" x14ac:dyDescent="0.25">
      <c r="A2341" s="3">
        <f>TITRES_STAT!B2344</f>
        <v>45414</v>
      </c>
      <c r="B2341" s="6">
        <f>TITRES_STAT!C2344</f>
        <v>9.11</v>
      </c>
      <c r="C2341" s="6">
        <f>TITRES_STAT!D2344</f>
        <v>8.1404999999999994</v>
      </c>
      <c r="D2341" s="6">
        <f>TITRES_STAT!E2344</f>
        <v>0</v>
      </c>
      <c r="E2341" s="2">
        <f t="shared" si="144"/>
        <v>63541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45415</v>
      </c>
      <c r="B2342" s="6">
        <f>TITRES_STAT!C2345</f>
        <v>9.11</v>
      </c>
      <c r="C2342" s="6">
        <f>TITRES_STAT!D2345</f>
        <v>8.1404999999999994</v>
      </c>
      <c r="D2342" s="6">
        <f>TITRES_STAT!E2345</f>
        <v>0</v>
      </c>
      <c r="E2342" s="2">
        <f t="shared" si="144"/>
        <v>63541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45418</v>
      </c>
      <c r="B2343" s="6">
        <f>TITRES_STAT!C2346</f>
        <v>9.11</v>
      </c>
      <c r="C2343" s="6">
        <f>TITRES_STAT!D2346</f>
        <v>8.1404999999999994</v>
      </c>
      <c r="D2343" s="6">
        <f>TITRES_STAT!E2346</f>
        <v>0</v>
      </c>
      <c r="E2343" s="2">
        <f t="shared" si="144"/>
        <v>63541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9.11</v>
      </c>
      <c r="C2344" s="6">
        <f>TITRES_STAT!D2347</f>
        <v>8.1404999999999994</v>
      </c>
      <c r="D2344" s="6">
        <f>TITRES_STAT!E2347</f>
        <v>0</v>
      </c>
      <c r="E2344" s="2">
        <f t="shared" si="144"/>
        <v>63541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45420</v>
      </c>
      <c r="B2345" s="6">
        <f>TITRES_STAT!C2348</f>
        <v>9</v>
      </c>
      <c r="C2345" s="6">
        <f>TITRES_STAT!D2348</f>
        <v>8.0421999999999993</v>
      </c>
      <c r="D2345" s="6">
        <f>TITRES_STAT!E2348</f>
        <v>15</v>
      </c>
      <c r="E2345" s="2">
        <f t="shared" si="144"/>
        <v>63526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9</v>
      </c>
      <c r="C2346" s="6">
        <f>TITRES_STAT!D2349</f>
        <v>8.0421999999999993</v>
      </c>
      <c r="D2346" s="6">
        <f>TITRES_STAT!E2349</f>
        <v>43</v>
      </c>
      <c r="E2346" s="2">
        <f t="shared" si="144"/>
        <v>63526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9</v>
      </c>
      <c r="C2347" s="6">
        <f>TITRES_STAT!D2350</f>
        <v>8.0421999999999993</v>
      </c>
      <c r="D2347" s="6">
        <f>TITRES_STAT!E2350</f>
        <v>0</v>
      </c>
      <c r="E2347" s="2">
        <f t="shared" si="144"/>
        <v>63526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CONFIRMED BEARISH</v>
      </c>
    </row>
    <row r="2348" spans="1:8" ht="13.5" x14ac:dyDescent="0.25">
      <c r="A2348" s="3">
        <f>TITRES_STAT!B2351</f>
        <v>45425</v>
      </c>
      <c r="B2348" s="6">
        <f>TITRES_STAT!C2351</f>
        <v>9</v>
      </c>
      <c r="C2348" s="6">
        <f>TITRES_STAT!D2351</f>
        <v>8.0421999999999993</v>
      </c>
      <c r="D2348" s="6">
        <f>TITRES_STAT!E2351</f>
        <v>380</v>
      </c>
      <c r="E2348" s="2">
        <f t="shared" si="144"/>
        <v>63526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9</v>
      </c>
      <c r="C2349" s="6">
        <f>TITRES_STAT!D2352</f>
        <v>8.0421999999999993</v>
      </c>
      <c r="D2349" s="6">
        <f>TITRES_STAT!E2352</f>
        <v>0</v>
      </c>
      <c r="E2349" s="2">
        <f t="shared" si="144"/>
        <v>63526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9</v>
      </c>
      <c r="C2350" s="6">
        <f>TITRES_STAT!D2353</f>
        <v>8.0421999999999993</v>
      </c>
      <c r="D2350" s="6">
        <f>TITRES_STAT!E2353</f>
        <v>0</v>
      </c>
      <c r="E2350" s="2">
        <f t="shared" si="144"/>
        <v>63526</v>
      </c>
      <c r="F2350" s="6" t="str">
        <f t="shared" si="147"/>
        <v>NEUTRAL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45428</v>
      </c>
      <c r="B2351" s="6">
        <f>TITRES_STAT!C2354</f>
        <v>9</v>
      </c>
      <c r="C2351" s="6">
        <f>TITRES_STAT!D2354</f>
        <v>8.0421999999999993</v>
      </c>
      <c r="D2351" s="6">
        <f>TITRES_STAT!E2354</f>
        <v>185</v>
      </c>
      <c r="E2351" s="2">
        <f t="shared" si="144"/>
        <v>63526</v>
      </c>
      <c r="F2351" s="6" t="str">
        <f t="shared" si="147"/>
        <v>NEUTRAL</v>
      </c>
      <c r="G2351" s="6" t="str">
        <f t="shared" si="146"/>
        <v>NEUTRAL</v>
      </c>
      <c r="H2351" s="6" t="str">
        <f t="shared" si="145"/>
        <v>NEUTRAL</v>
      </c>
    </row>
    <row r="2352" spans="1:8" ht="13.5" x14ac:dyDescent="0.25">
      <c r="A2352" s="3">
        <f>TITRES_STAT!B2355</f>
        <v>45429</v>
      </c>
      <c r="B2352" s="6">
        <f>TITRES_STAT!C2355</f>
        <v>9.3000000000000007</v>
      </c>
      <c r="C2352" s="6">
        <f>TITRES_STAT!D2355</f>
        <v>8.3102999999999998</v>
      </c>
      <c r="D2352" s="6">
        <f>TITRES_STAT!E2355</f>
        <v>1</v>
      </c>
      <c r="E2352" s="2">
        <f t="shared" si="144"/>
        <v>63527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CONFIRMED BULLISH</v>
      </c>
    </row>
    <row r="2353" spans="1:8" ht="13.5" x14ac:dyDescent="0.25">
      <c r="A2353" s="3">
        <f>TITRES_STAT!B2356</f>
        <v>45432</v>
      </c>
      <c r="B2353" s="6">
        <f>TITRES_STAT!C2356</f>
        <v>9.3000000000000007</v>
      </c>
      <c r="C2353" s="6">
        <f>TITRES_STAT!D2356</f>
        <v>8.3102999999999998</v>
      </c>
      <c r="D2353" s="6">
        <f>TITRES_STAT!E2356</f>
        <v>384</v>
      </c>
      <c r="E2353" s="2">
        <f t="shared" si="144"/>
        <v>63527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CONFIRMED BULLISH</v>
      </c>
    </row>
    <row r="2354" spans="1:8" ht="13.5" x14ac:dyDescent="0.25">
      <c r="A2354" s="3">
        <f>TITRES_STAT!B2357</f>
        <v>45433</v>
      </c>
      <c r="B2354" s="6">
        <f>TITRES_STAT!C2357</f>
        <v>9.3000000000000007</v>
      </c>
      <c r="C2354" s="6">
        <f>TITRES_STAT!D2357</f>
        <v>8.3102999999999998</v>
      </c>
      <c r="D2354" s="6">
        <f>TITRES_STAT!E2357</f>
        <v>0</v>
      </c>
      <c r="E2354" s="2">
        <f t="shared" si="144"/>
        <v>63527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9.5</v>
      </c>
      <c r="C2355" s="6">
        <f>TITRES_STAT!D2358</f>
        <v>8.4890000000000008</v>
      </c>
      <c r="D2355" s="6">
        <f>TITRES_STAT!E2358</f>
        <v>46</v>
      </c>
      <c r="E2355" s="2">
        <f t="shared" si="144"/>
        <v>63573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9.5</v>
      </c>
      <c r="C2356" s="6">
        <f>TITRES_STAT!D2359</f>
        <v>8.4890000000000008</v>
      </c>
      <c r="D2356" s="6">
        <f>TITRES_STAT!E2359</f>
        <v>0</v>
      </c>
      <c r="E2356" s="2">
        <f t="shared" si="144"/>
        <v>63573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9.5</v>
      </c>
      <c r="C2357" s="6">
        <f>TITRES_STAT!D2360</f>
        <v>8.4890000000000008</v>
      </c>
      <c r="D2357" s="6">
        <f>TITRES_STAT!E2360</f>
        <v>0</v>
      </c>
      <c r="E2357" s="2">
        <f t="shared" si="144"/>
        <v>63573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CONFIRMED BULLISH</v>
      </c>
    </row>
    <row r="2358" spans="1:8" ht="13.5" x14ac:dyDescent="0.25">
      <c r="A2358" s="3">
        <f>TITRES_STAT!B2361</f>
        <v>45439</v>
      </c>
      <c r="B2358" s="6">
        <f>TITRES_STAT!C2361</f>
        <v>9.5</v>
      </c>
      <c r="C2358" s="6">
        <f>TITRES_STAT!D2361</f>
        <v>8.4890000000000008</v>
      </c>
      <c r="D2358" s="6">
        <f>TITRES_STAT!E2361</f>
        <v>0</v>
      </c>
      <c r="E2358" s="2">
        <f t="shared" si="144"/>
        <v>63573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9.5</v>
      </c>
      <c r="C2359" s="6">
        <f>TITRES_STAT!D2362</f>
        <v>8.4890000000000008</v>
      </c>
      <c r="D2359" s="6">
        <f>TITRES_STAT!E2362</f>
        <v>0</v>
      </c>
      <c r="E2359" s="2">
        <f t="shared" si="144"/>
        <v>63573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45441</v>
      </c>
      <c r="B2360" s="6">
        <f>TITRES_STAT!C2363</f>
        <v>9.5</v>
      </c>
      <c r="C2360" s="6">
        <f>TITRES_STAT!D2363</f>
        <v>8.4890000000000008</v>
      </c>
      <c r="D2360" s="6">
        <f>TITRES_STAT!E2363</f>
        <v>0</v>
      </c>
      <c r="E2360" s="2">
        <f t="shared" si="144"/>
        <v>63573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45442</v>
      </c>
      <c r="B2361" s="6">
        <f>TITRES_STAT!C2364</f>
        <v>9.5</v>
      </c>
      <c r="C2361" s="6">
        <f>TITRES_STAT!D2364</f>
        <v>8.4890000000000008</v>
      </c>
      <c r="D2361" s="6">
        <f>TITRES_STAT!E2364</f>
        <v>850</v>
      </c>
      <c r="E2361" s="2">
        <f t="shared" si="144"/>
        <v>63573</v>
      </c>
      <c r="F2361" s="6" t="str">
        <f t="shared" si="147"/>
        <v>NEUTRAL</v>
      </c>
      <c r="G2361" s="6" t="str">
        <f t="shared" si="146"/>
        <v>NEUTRAL</v>
      </c>
      <c r="H2361" s="6" t="str">
        <f t="shared" si="145"/>
        <v>NEUTRAL</v>
      </c>
    </row>
    <row r="2362" spans="1:8" ht="13.5" x14ac:dyDescent="0.25">
      <c r="A2362" s="3">
        <f>TITRES_STAT!B2365</f>
        <v>45443</v>
      </c>
      <c r="B2362" s="6">
        <f>TITRES_STAT!C2365</f>
        <v>9.92</v>
      </c>
      <c r="C2362" s="6">
        <f>TITRES_STAT!D2365</f>
        <v>8.8643000000000001</v>
      </c>
      <c r="D2362" s="6">
        <f>TITRES_STAT!E2365</f>
        <v>205</v>
      </c>
      <c r="E2362" s="2">
        <f t="shared" si="144"/>
        <v>63778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45446</v>
      </c>
      <c r="B2363" s="6">
        <f>TITRES_STAT!C2366</f>
        <v>9.92</v>
      </c>
      <c r="C2363" s="6">
        <f>TITRES_STAT!D2366</f>
        <v>8.8643000000000001</v>
      </c>
      <c r="D2363" s="6">
        <f>TITRES_STAT!E2366</f>
        <v>0</v>
      </c>
      <c r="E2363" s="2">
        <f t="shared" si="144"/>
        <v>63778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9.92</v>
      </c>
      <c r="C2364" s="6">
        <f>TITRES_STAT!D2367</f>
        <v>8.8643000000000001</v>
      </c>
      <c r="D2364" s="6">
        <f>TITRES_STAT!E2367</f>
        <v>0</v>
      </c>
      <c r="E2364" s="2">
        <f t="shared" si="144"/>
        <v>63778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CONFIRMED BULLISH</v>
      </c>
    </row>
    <row r="2365" spans="1:8" ht="13.5" x14ac:dyDescent="0.25">
      <c r="A2365" s="3">
        <f>TITRES_STAT!B2368</f>
        <v>45448</v>
      </c>
      <c r="B2365" s="6">
        <f>TITRES_STAT!C2368</f>
        <v>9.92</v>
      </c>
      <c r="C2365" s="6">
        <f>TITRES_STAT!D2368</f>
        <v>8.8643000000000001</v>
      </c>
      <c r="D2365" s="6">
        <f>TITRES_STAT!E2368</f>
        <v>0</v>
      </c>
      <c r="E2365" s="2">
        <f t="shared" si="144"/>
        <v>63778</v>
      </c>
      <c r="F2365" s="6" t="str">
        <f t="shared" si="147"/>
        <v>BULLISH</v>
      </c>
      <c r="G2365" s="6" t="str">
        <f t="shared" si="146"/>
        <v>NEUTRAL</v>
      </c>
      <c r="H2365" s="6" t="str">
        <f t="shared" si="145"/>
        <v>CONFIRMED BULLISH</v>
      </c>
    </row>
    <row r="2366" spans="1:8" ht="13.5" x14ac:dyDescent="0.25">
      <c r="A2366" s="3">
        <f>TITRES_STAT!B2369</f>
        <v>45449</v>
      </c>
      <c r="B2366" s="6">
        <f>TITRES_STAT!C2369</f>
        <v>9.92</v>
      </c>
      <c r="C2366" s="6">
        <f>TITRES_STAT!D2369</f>
        <v>8.8643000000000001</v>
      </c>
      <c r="D2366" s="6">
        <f>TITRES_STAT!E2369</f>
        <v>0</v>
      </c>
      <c r="E2366" s="2">
        <f t="shared" si="144"/>
        <v>63778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9.92</v>
      </c>
      <c r="C2367" s="6">
        <f>TITRES_STAT!D2370</f>
        <v>8.8643000000000001</v>
      </c>
      <c r="D2367" s="6">
        <f>TITRES_STAT!E2370</f>
        <v>0</v>
      </c>
      <c r="E2367" s="2">
        <f t="shared" si="144"/>
        <v>63778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45453</v>
      </c>
      <c r="B2368" s="6">
        <f>TITRES_STAT!C2371</f>
        <v>9.92</v>
      </c>
      <c r="C2368" s="6">
        <f>TITRES_STAT!D2371</f>
        <v>8.8643000000000001</v>
      </c>
      <c r="D2368" s="6">
        <f>TITRES_STAT!E2371</f>
        <v>0</v>
      </c>
      <c r="E2368" s="2">
        <f t="shared" si="144"/>
        <v>63778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45454</v>
      </c>
      <c r="B2369" s="6">
        <f>TITRES_STAT!C2372</f>
        <v>9.92</v>
      </c>
      <c r="C2369" s="6">
        <f>TITRES_STAT!D2372</f>
        <v>8.8643000000000001</v>
      </c>
      <c r="D2369" s="6">
        <f>TITRES_STAT!E2372</f>
        <v>0</v>
      </c>
      <c r="E2369" s="2">
        <f t="shared" si="144"/>
        <v>63778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45455</v>
      </c>
      <c r="B2370" s="6">
        <f>TITRES_STAT!C2373</f>
        <v>9.92</v>
      </c>
      <c r="C2370" s="6">
        <f>TITRES_STAT!D2373</f>
        <v>8.8643000000000001</v>
      </c>
      <c r="D2370" s="6">
        <f>TITRES_STAT!E2373</f>
        <v>0</v>
      </c>
      <c r="E2370" s="2">
        <f t="shared" si="144"/>
        <v>63778</v>
      </c>
      <c r="F2370" s="6" t="str">
        <f t="shared" si="147"/>
        <v>NEUTRAL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45456</v>
      </c>
      <c r="B2371" s="6">
        <f>TITRES_STAT!C2374</f>
        <v>9.92</v>
      </c>
      <c r="C2371" s="6">
        <f>TITRES_STAT!D2374</f>
        <v>8.8643000000000001</v>
      </c>
      <c r="D2371" s="6">
        <f>TITRES_STAT!E2374</f>
        <v>0</v>
      </c>
      <c r="E2371" s="2">
        <f t="shared" si="144"/>
        <v>63778</v>
      </c>
      <c r="F2371" s="6" t="str">
        <f t="shared" si="147"/>
        <v>NEUTRAL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45457</v>
      </c>
      <c r="B2372" s="6">
        <f>TITRES_STAT!C2375</f>
        <v>9.92</v>
      </c>
      <c r="C2372" s="6">
        <f>TITRES_STAT!D2375</f>
        <v>8.8643000000000001</v>
      </c>
      <c r="D2372" s="6">
        <f>TITRES_STAT!E2375</f>
        <v>0</v>
      </c>
      <c r="E2372" s="2">
        <f t="shared" ref="E2372:E2435" si="148">IF(B2372&gt;B2371, E2371+D2372, IF(B2372&lt;B2371, E2371-D2372, E2371))</f>
        <v>63778</v>
      </c>
      <c r="F2372" s="6" t="str">
        <f t="shared" si="147"/>
        <v>NEUTRAL</v>
      </c>
      <c r="G2372" s="6" t="str">
        <f t="shared" si="146"/>
        <v>NEUTRAL</v>
      </c>
      <c r="H2372" s="6" t="str">
        <f t="shared" si="145"/>
        <v>NEUTRAL</v>
      </c>
    </row>
    <row r="2373" spans="1:8" ht="13.5" x14ac:dyDescent="0.25">
      <c r="A2373" s="3">
        <f>TITRES_STAT!B2376</f>
        <v>45461</v>
      </c>
      <c r="B2373" s="6">
        <f>TITRES_STAT!C2376</f>
        <v>9.92</v>
      </c>
      <c r="C2373" s="6">
        <f>TITRES_STAT!D2376</f>
        <v>8.8643000000000001</v>
      </c>
      <c r="D2373" s="6">
        <f>TITRES_STAT!E2376</f>
        <v>0</v>
      </c>
      <c r="E2373" s="2">
        <f t="shared" si="148"/>
        <v>63778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45462</v>
      </c>
      <c r="B2374" s="6">
        <f>TITRES_STAT!C2377</f>
        <v>9.92</v>
      </c>
      <c r="C2374" s="6">
        <f>TITRES_STAT!D2377</f>
        <v>8.8643000000000001</v>
      </c>
      <c r="D2374" s="6">
        <f>TITRES_STAT!E2377</f>
        <v>0</v>
      </c>
      <c r="E2374" s="2">
        <f t="shared" si="148"/>
        <v>63778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6">
        <f>TITRES_STAT!C2378</f>
        <v>9.92</v>
      </c>
      <c r="C2375" s="6">
        <f>TITRES_STAT!D2378</f>
        <v>8.8643000000000001</v>
      </c>
      <c r="D2375" s="6">
        <f>TITRES_STAT!E2378</f>
        <v>0</v>
      </c>
      <c r="E2375" s="2">
        <f t="shared" si="148"/>
        <v>63778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45464</v>
      </c>
      <c r="B2376" s="6">
        <f>TITRES_STAT!C2379</f>
        <v>9.92</v>
      </c>
      <c r="C2376" s="6">
        <f>TITRES_STAT!D2379</f>
        <v>8.8643000000000001</v>
      </c>
      <c r="D2376" s="6">
        <f>TITRES_STAT!E2379</f>
        <v>0</v>
      </c>
      <c r="E2376" s="2">
        <f t="shared" si="148"/>
        <v>63778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45467</v>
      </c>
      <c r="B2377" s="6">
        <f>TITRES_STAT!C2380</f>
        <v>9.92</v>
      </c>
      <c r="C2377" s="6">
        <f>TITRES_STAT!D2380</f>
        <v>8.8643000000000001</v>
      </c>
      <c r="D2377" s="6">
        <f>TITRES_STAT!E2380</f>
        <v>0</v>
      </c>
      <c r="E2377" s="2">
        <f t="shared" si="148"/>
        <v>63778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9.92</v>
      </c>
      <c r="C2378" s="6">
        <f>TITRES_STAT!D2381</f>
        <v>8.8643000000000001</v>
      </c>
      <c r="D2378" s="6">
        <f>TITRES_STAT!E2381</f>
        <v>0</v>
      </c>
      <c r="E2378" s="2">
        <f t="shared" si="148"/>
        <v>63778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45469</v>
      </c>
      <c r="B2379" s="6">
        <f>TITRES_STAT!C2382</f>
        <v>9.92</v>
      </c>
      <c r="C2379" s="6">
        <f>TITRES_STAT!D2382</f>
        <v>8.8643000000000001</v>
      </c>
      <c r="D2379" s="6">
        <f>TITRES_STAT!E2382</f>
        <v>0</v>
      </c>
      <c r="E2379" s="2">
        <f t="shared" si="148"/>
        <v>63778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9.92</v>
      </c>
      <c r="C2380" s="6">
        <f>TITRES_STAT!D2383</f>
        <v>8.8643000000000001</v>
      </c>
      <c r="D2380" s="6">
        <f>TITRES_STAT!E2383</f>
        <v>0</v>
      </c>
      <c r="E2380" s="2">
        <f t="shared" si="148"/>
        <v>63778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45471</v>
      </c>
      <c r="B2381" s="6">
        <f>TITRES_STAT!C2384</f>
        <v>9.92</v>
      </c>
      <c r="C2381" s="6">
        <f>TITRES_STAT!D2384</f>
        <v>8.8643000000000001</v>
      </c>
      <c r="D2381" s="6">
        <f>TITRES_STAT!E2384</f>
        <v>0</v>
      </c>
      <c r="E2381" s="2">
        <f t="shared" si="148"/>
        <v>63778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9.92</v>
      </c>
      <c r="C2382" s="6">
        <f>TITRES_STAT!D2385</f>
        <v>8.8643000000000001</v>
      </c>
      <c r="D2382" s="6">
        <f>TITRES_STAT!E2385</f>
        <v>0</v>
      </c>
      <c r="E2382" s="2">
        <f t="shared" si="148"/>
        <v>63778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45475</v>
      </c>
      <c r="B2383" s="6">
        <f>TITRES_STAT!C2386</f>
        <v>9.92</v>
      </c>
      <c r="C2383" s="6">
        <f>TITRES_STAT!D2386</f>
        <v>8.8643000000000001</v>
      </c>
      <c r="D2383" s="6">
        <f>TITRES_STAT!E2386</f>
        <v>0</v>
      </c>
      <c r="E2383" s="2">
        <f t="shared" si="148"/>
        <v>63778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45476</v>
      </c>
      <c r="B2384" s="6">
        <f>TITRES_STAT!C2387</f>
        <v>9.92</v>
      </c>
      <c r="C2384" s="6">
        <f>TITRES_STAT!D2387</f>
        <v>8.8643000000000001</v>
      </c>
      <c r="D2384" s="6">
        <f>TITRES_STAT!E2387</f>
        <v>0</v>
      </c>
      <c r="E2384" s="2">
        <f t="shared" si="148"/>
        <v>63778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45477</v>
      </c>
      <c r="B2385" s="6">
        <f>TITRES_STAT!C2388</f>
        <v>9.92</v>
      </c>
      <c r="C2385" s="6">
        <f>TITRES_STAT!D2388</f>
        <v>8.8643000000000001</v>
      </c>
      <c r="D2385" s="6">
        <f>TITRES_STAT!E2388</f>
        <v>0</v>
      </c>
      <c r="E2385" s="2">
        <f t="shared" si="148"/>
        <v>63778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45478</v>
      </c>
      <c r="B2386" s="6">
        <f>TITRES_STAT!C2389</f>
        <v>9.92</v>
      </c>
      <c r="C2386" s="6">
        <f>TITRES_STAT!D2389</f>
        <v>8.8643000000000001</v>
      </c>
      <c r="D2386" s="6">
        <f>TITRES_STAT!E2389</f>
        <v>1220</v>
      </c>
      <c r="E2386" s="2">
        <f t="shared" si="148"/>
        <v>63778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45481</v>
      </c>
      <c r="B2387" s="6">
        <f>TITRES_STAT!C2390</f>
        <v>9.92</v>
      </c>
      <c r="C2387" s="6">
        <f>TITRES_STAT!D2390</f>
        <v>8.8643000000000001</v>
      </c>
      <c r="D2387" s="6">
        <f>TITRES_STAT!E2390</f>
        <v>0</v>
      </c>
      <c r="E2387" s="2">
        <f t="shared" si="148"/>
        <v>63778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45482</v>
      </c>
      <c r="B2388" s="6">
        <f>TITRES_STAT!C2391</f>
        <v>9.92</v>
      </c>
      <c r="C2388" s="6">
        <f>TITRES_STAT!D2391</f>
        <v>8.8643000000000001</v>
      </c>
      <c r="D2388" s="6">
        <f>TITRES_STAT!E2391</f>
        <v>0</v>
      </c>
      <c r="E2388" s="2">
        <f t="shared" si="148"/>
        <v>63778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45483</v>
      </c>
      <c r="B2389" s="6">
        <f>TITRES_STAT!C2392</f>
        <v>9.92</v>
      </c>
      <c r="C2389" s="6">
        <f>TITRES_STAT!D2392</f>
        <v>8.8643000000000001</v>
      </c>
      <c r="D2389" s="6">
        <f>TITRES_STAT!E2392</f>
        <v>0</v>
      </c>
      <c r="E2389" s="2">
        <f t="shared" si="148"/>
        <v>63778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45484</v>
      </c>
      <c r="B2390" s="6">
        <f>TITRES_STAT!C2393</f>
        <v>9.92</v>
      </c>
      <c r="C2390" s="6">
        <f>TITRES_STAT!D2393</f>
        <v>8.8643000000000001</v>
      </c>
      <c r="D2390" s="6">
        <f>TITRES_STAT!E2393</f>
        <v>0</v>
      </c>
      <c r="E2390" s="2">
        <f t="shared" si="148"/>
        <v>63778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45485</v>
      </c>
      <c r="B2391" s="6">
        <f>TITRES_STAT!C2394</f>
        <v>9.92</v>
      </c>
      <c r="C2391" s="6">
        <f>TITRES_STAT!D2394</f>
        <v>8.8643000000000001</v>
      </c>
      <c r="D2391" s="6">
        <f>TITRES_STAT!E2394</f>
        <v>0</v>
      </c>
      <c r="E2391" s="2">
        <f t="shared" si="148"/>
        <v>63778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45488</v>
      </c>
      <c r="B2392" s="6">
        <f>TITRES_STAT!C2395</f>
        <v>9.92</v>
      </c>
      <c r="C2392" s="6">
        <f>TITRES_STAT!D2395</f>
        <v>8.8643000000000001</v>
      </c>
      <c r="D2392" s="6">
        <f>TITRES_STAT!E2395</f>
        <v>0</v>
      </c>
      <c r="E2392" s="2">
        <f t="shared" si="148"/>
        <v>63778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9.92</v>
      </c>
      <c r="C2393" s="6">
        <f>TITRES_STAT!D2396</f>
        <v>8.8643000000000001</v>
      </c>
      <c r="D2393" s="6">
        <f>TITRES_STAT!E2396</f>
        <v>0</v>
      </c>
      <c r="E2393" s="2">
        <f t="shared" si="148"/>
        <v>63778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45490</v>
      </c>
      <c r="B2394" s="6">
        <f>TITRES_STAT!C2397</f>
        <v>9.9</v>
      </c>
      <c r="C2394" s="6">
        <f>TITRES_STAT!D2397</f>
        <v>8.8463999999999992</v>
      </c>
      <c r="D2394" s="6">
        <f>TITRES_STAT!E2397</f>
        <v>856</v>
      </c>
      <c r="E2394" s="2">
        <f t="shared" si="148"/>
        <v>62922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9.9</v>
      </c>
      <c r="C2395" s="6">
        <f>TITRES_STAT!D2398</f>
        <v>8.8463999999999992</v>
      </c>
      <c r="D2395" s="6">
        <f>TITRES_STAT!E2398</f>
        <v>0</v>
      </c>
      <c r="E2395" s="2">
        <f t="shared" si="148"/>
        <v>62922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45492</v>
      </c>
      <c r="B2396" s="6">
        <f>TITRES_STAT!C2399</f>
        <v>9.8000000000000007</v>
      </c>
      <c r="C2396" s="6">
        <f>TITRES_STAT!D2399</f>
        <v>8.7570999999999994</v>
      </c>
      <c r="D2396" s="6">
        <f>TITRES_STAT!E2399</f>
        <v>1127</v>
      </c>
      <c r="E2396" s="2">
        <f t="shared" si="148"/>
        <v>61795</v>
      </c>
      <c r="F2396" s="6" t="str">
        <f t="shared" si="151"/>
        <v>BEARISH</v>
      </c>
      <c r="G2396" s="6" t="str">
        <f t="shared" si="150"/>
        <v>WEAK</v>
      </c>
      <c r="H2396" s="6" t="str">
        <f t="shared" si="149"/>
        <v>CONFIRMED BEARISH</v>
      </c>
    </row>
    <row r="2397" spans="1:8" ht="13.5" x14ac:dyDescent="0.25">
      <c r="A2397" s="3">
        <f>TITRES_STAT!B2400</f>
        <v>45495</v>
      </c>
      <c r="B2397" s="6">
        <f>TITRES_STAT!C2400</f>
        <v>9.7799999999999994</v>
      </c>
      <c r="C2397" s="6">
        <f>TITRES_STAT!D2400</f>
        <v>8.7392000000000003</v>
      </c>
      <c r="D2397" s="6">
        <f>TITRES_STAT!E2400</f>
        <v>860</v>
      </c>
      <c r="E2397" s="2">
        <f t="shared" si="148"/>
        <v>60935</v>
      </c>
      <c r="F2397" s="6" t="str">
        <f t="shared" si="151"/>
        <v>BEARISH</v>
      </c>
      <c r="G2397" s="6" t="str">
        <f t="shared" si="150"/>
        <v>WEAK</v>
      </c>
      <c r="H2397" s="6" t="str">
        <f t="shared" si="149"/>
        <v>CONFIRMED BEARISH</v>
      </c>
    </row>
    <row r="2398" spans="1:8" ht="13.5" x14ac:dyDescent="0.25">
      <c r="A2398" s="3">
        <f>TITRES_STAT!B2401</f>
        <v>45496</v>
      </c>
      <c r="B2398" s="6">
        <f>TITRES_STAT!C2401</f>
        <v>9.7799999999999994</v>
      </c>
      <c r="C2398" s="6">
        <f>TITRES_STAT!D2401</f>
        <v>8.7392000000000003</v>
      </c>
      <c r="D2398" s="6">
        <f>TITRES_STAT!E2401</f>
        <v>0</v>
      </c>
      <c r="E2398" s="2">
        <f t="shared" si="148"/>
        <v>60935</v>
      </c>
      <c r="F2398" s="6" t="str">
        <f t="shared" si="151"/>
        <v>BEARISH</v>
      </c>
      <c r="G2398" s="6" t="str">
        <f t="shared" si="150"/>
        <v>WEAK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9.2799999999999994</v>
      </c>
      <c r="C2399" s="6">
        <f>TITRES_STAT!D2402</f>
        <v>8.7399000000000004</v>
      </c>
      <c r="D2399" s="6">
        <f>TITRES_STAT!E2402</f>
        <v>0</v>
      </c>
      <c r="E2399" s="2">
        <f t="shared" si="148"/>
        <v>60935</v>
      </c>
      <c r="F2399" s="6" t="str">
        <f t="shared" si="151"/>
        <v>BEARISH</v>
      </c>
      <c r="G2399" s="6" t="str">
        <f t="shared" si="150"/>
        <v>WEAK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9.2799999999999994</v>
      </c>
      <c r="C2400" s="6">
        <f>TITRES_STAT!D2403</f>
        <v>8.7399000000000004</v>
      </c>
      <c r="D2400" s="6">
        <f>TITRES_STAT!E2403</f>
        <v>0</v>
      </c>
      <c r="E2400" s="2">
        <f t="shared" si="148"/>
        <v>60935</v>
      </c>
      <c r="F2400" s="6" t="str">
        <f t="shared" si="151"/>
        <v>BEARISH</v>
      </c>
      <c r="G2400" s="6" t="str">
        <f t="shared" si="150"/>
        <v>WEAK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9.2799999999999994</v>
      </c>
      <c r="C2401" s="6">
        <f>TITRES_STAT!D2404</f>
        <v>8.7399000000000004</v>
      </c>
      <c r="D2401" s="6">
        <f>TITRES_STAT!E2404</f>
        <v>0</v>
      </c>
      <c r="E2401" s="2">
        <f t="shared" si="148"/>
        <v>60935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9.2799999999999994</v>
      </c>
      <c r="C2402" s="6">
        <f>TITRES_STAT!D2405</f>
        <v>8.7399000000000004</v>
      </c>
      <c r="D2402" s="6">
        <f>TITRES_STAT!E2405</f>
        <v>0</v>
      </c>
      <c r="E2402" s="2">
        <f t="shared" si="148"/>
        <v>60935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9.2799999999999994</v>
      </c>
      <c r="C2403" s="6">
        <f>TITRES_STAT!D2406</f>
        <v>8.7399000000000004</v>
      </c>
      <c r="D2403" s="6">
        <f>TITRES_STAT!E2406</f>
        <v>0</v>
      </c>
      <c r="E2403" s="2">
        <f t="shared" si="148"/>
        <v>60935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45505</v>
      </c>
      <c r="B2404" s="6">
        <f>TITRES_STAT!C2407</f>
        <v>9.2799999999999994</v>
      </c>
      <c r="C2404" s="6">
        <f>TITRES_STAT!D2407</f>
        <v>8.7399000000000004</v>
      </c>
      <c r="D2404" s="6">
        <f>TITRES_STAT!E2407</f>
        <v>0</v>
      </c>
      <c r="E2404" s="2">
        <f t="shared" si="148"/>
        <v>60935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9.2799999999999994</v>
      </c>
      <c r="C2405" s="6">
        <f>TITRES_STAT!D2408</f>
        <v>8.7399000000000004</v>
      </c>
      <c r="D2405" s="6">
        <f>TITRES_STAT!E2408</f>
        <v>0</v>
      </c>
      <c r="E2405" s="2">
        <f t="shared" si="148"/>
        <v>60935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9.2799999999999994</v>
      </c>
      <c r="C2406" s="6">
        <f>TITRES_STAT!D2409</f>
        <v>8.7399000000000004</v>
      </c>
      <c r="D2406" s="6">
        <f>TITRES_STAT!E2409</f>
        <v>0</v>
      </c>
      <c r="E2406" s="2">
        <f t="shared" si="148"/>
        <v>60935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45510</v>
      </c>
      <c r="B2407" s="6">
        <f>TITRES_STAT!C2410</f>
        <v>9.2799999999999994</v>
      </c>
      <c r="C2407" s="6">
        <f>TITRES_STAT!D2410</f>
        <v>8.7399000000000004</v>
      </c>
      <c r="D2407" s="6">
        <f>TITRES_STAT!E2410</f>
        <v>0</v>
      </c>
      <c r="E2407" s="2">
        <f t="shared" si="148"/>
        <v>60935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45511</v>
      </c>
      <c r="B2408" s="6">
        <f>TITRES_STAT!C2411</f>
        <v>9.4700000000000006</v>
      </c>
      <c r="C2408" s="6">
        <f>TITRES_STAT!D2411</f>
        <v>8.9187999999999992</v>
      </c>
      <c r="D2408" s="6">
        <f>TITRES_STAT!E2411</f>
        <v>40</v>
      </c>
      <c r="E2408" s="2">
        <f t="shared" si="148"/>
        <v>60975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45512</v>
      </c>
      <c r="B2409" s="6">
        <f>TITRES_STAT!C2412</f>
        <v>9.4700000000000006</v>
      </c>
      <c r="C2409" s="6">
        <f>TITRES_STAT!D2412</f>
        <v>8.9187999999999992</v>
      </c>
      <c r="D2409" s="6">
        <f>TITRES_STAT!E2412</f>
        <v>0</v>
      </c>
      <c r="E2409" s="2">
        <f t="shared" si="148"/>
        <v>60975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9.4700000000000006</v>
      </c>
      <c r="C2410" s="6">
        <f>TITRES_STAT!D2413</f>
        <v>8.9187999999999992</v>
      </c>
      <c r="D2410" s="6">
        <f>TITRES_STAT!E2413</f>
        <v>0</v>
      </c>
      <c r="E2410" s="2">
        <f t="shared" si="148"/>
        <v>60975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9.4700000000000006</v>
      </c>
      <c r="C2411" s="6">
        <f>TITRES_STAT!D2414</f>
        <v>8.9187999999999992</v>
      </c>
      <c r="D2411" s="6">
        <f>TITRES_STAT!E2414</f>
        <v>0</v>
      </c>
      <c r="E2411" s="2">
        <f t="shared" si="148"/>
        <v>60975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CONFIRMED BULLISH</v>
      </c>
    </row>
    <row r="2412" spans="1:8" ht="13.5" x14ac:dyDescent="0.25">
      <c r="A2412" s="3">
        <f>TITRES_STAT!B2415</f>
        <v>45518</v>
      </c>
      <c r="B2412" s="6">
        <f>TITRES_STAT!C2415</f>
        <v>9.4700000000000006</v>
      </c>
      <c r="C2412" s="6">
        <f>TITRES_STAT!D2415</f>
        <v>8.9187999999999992</v>
      </c>
      <c r="D2412" s="6">
        <f>TITRES_STAT!E2415</f>
        <v>0</v>
      </c>
      <c r="E2412" s="2">
        <f t="shared" si="148"/>
        <v>60975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9.4700000000000006</v>
      </c>
      <c r="C2413" s="6">
        <f>TITRES_STAT!D2416</f>
        <v>8.9187999999999992</v>
      </c>
      <c r="D2413" s="6">
        <f>TITRES_STAT!E2416</f>
        <v>0</v>
      </c>
      <c r="E2413" s="2">
        <f t="shared" si="148"/>
        <v>60975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9.4700000000000006</v>
      </c>
      <c r="C2414" s="6">
        <f>TITRES_STAT!D2417</f>
        <v>8.9187999999999992</v>
      </c>
      <c r="D2414" s="6">
        <f>TITRES_STAT!E2417</f>
        <v>0</v>
      </c>
      <c r="E2414" s="2">
        <f t="shared" si="148"/>
        <v>60975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9.4700000000000006</v>
      </c>
      <c r="C2415" s="6">
        <f>TITRES_STAT!D2418</f>
        <v>8.9187999999999992</v>
      </c>
      <c r="D2415" s="6">
        <f>TITRES_STAT!E2418</f>
        <v>0</v>
      </c>
      <c r="E2415" s="2">
        <f t="shared" si="148"/>
        <v>60975</v>
      </c>
      <c r="F2415" s="6" t="str">
        <f t="shared" si="151"/>
        <v>NEUTRAL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45524</v>
      </c>
      <c r="B2416" s="6">
        <f>TITRES_STAT!C2419</f>
        <v>9.4700000000000006</v>
      </c>
      <c r="C2416" s="6">
        <f>TITRES_STAT!D2419</f>
        <v>8.9187999999999992</v>
      </c>
      <c r="D2416" s="6">
        <f>TITRES_STAT!E2419</f>
        <v>0</v>
      </c>
      <c r="E2416" s="2">
        <f t="shared" si="148"/>
        <v>60975</v>
      </c>
      <c r="F2416" s="6" t="str">
        <f t="shared" si="151"/>
        <v>NEUTRAL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45525</v>
      </c>
      <c r="B2417" s="6">
        <f>TITRES_STAT!C2420</f>
        <v>9.4700000000000006</v>
      </c>
      <c r="C2417" s="6">
        <f>TITRES_STAT!D2420</f>
        <v>8.9187999999999992</v>
      </c>
      <c r="D2417" s="6">
        <f>TITRES_STAT!E2420</f>
        <v>0</v>
      </c>
      <c r="E2417" s="2">
        <f t="shared" si="148"/>
        <v>60975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9.4700000000000006</v>
      </c>
      <c r="C2418" s="6">
        <f>TITRES_STAT!D2421</f>
        <v>8.9187999999999992</v>
      </c>
      <c r="D2418" s="6">
        <f>TITRES_STAT!E2421</f>
        <v>0</v>
      </c>
      <c r="E2418" s="2">
        <f t="shared" si="148"/>
        <v>60975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9.4700000000000006</v>
      </c>
      <c r="C2419" s="6">
        <f>TITRES_STAT!D2422</f>
        <v>8.9187999999999992</v>
      </c>
      <c r="D2419" s="6">
        <f>TITRES_STAT!E2422</f>
        <v>0</v>
      </c>
      <c r="E2419" s="2">
        <f t="shared" si="148"/>
        <v>60975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9.4700000000000006</v>
      </c>
      <c r="C2420" s="6">
        <f>TITRES_STAT!D2423</f>
        <v>8.9187999999999992</v>
      </c>
      <c r="D2420" s="6">
        <f>TITRES_STAT!E2423</f>
        <v>0</v>
      </c>
      <c r="E2420" s="2">
        <f t="shared" si="148"/>
        <v>60975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9.4700000000000006</v>
      </c>
      <c r="C2421" s="6">
        <f>TITRES_STAT!D2424</f>
        <v>8.9187999999999992</v>
      </c>
      <c r="D2421" s="6">
        <f>TITRES_STAT!E2424</f>
        <v>0</v>
      </c>
      <c r="E2421" s="2">
        <f t="shared" si="148"/>
        <v>60975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9.4</v>
      </c>
      <c r="C2422" s="6">
        <f>TITRES_STAT!D2425</f>
        <v>8.8529</v>
      </c>
      <c r="D2422" s="6">
        <f>TITRES_STAT!E2425</f>
        <v>100</v>
      </c>
      <c r="E2422" s="2">
        <f t="shared" si="148"/>
        <v>60875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9.4</v>
      </c>
      <c r="C2423" s="6">
        <f>TITRES_STAT!D2426</f>
        <v>8.8529</v>
      </c>
      <c r="D2423" s="6">
        <f>TITRES_STAT!E2426</f>
        <v>0</v>
      </c>
      <c r="E2423" s="2">
        <f t="shared" si="148"/>
        <v>60875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CONFIRMED BEARISH</v>
      </c>
    </row>
    <row r="2424" spans="1:8" ht="13.5" x14ac:dyDescent="0.25">
      <c r="A2424" s="3">
        <f>TITRES_STAT!B2427</f>
        <v>45534</v>
      </c>
      <c r="B2424" s="6">
        <f>TITRES_STAT!C2427</f>
        <v>9.4</v>
      </c>
      <c r="C2424" s="6">
        <f>TITRES_STAT!D2427</f>
        <v>8.8529</v>
      </c>
      <c r="D2424" s="6">
        <f>TITRES_STAT!E2427</f>
        <v>0</v>
      </c>
      <c r="E2424" s="2">
        <f t="shared" si="148"/>
        <v>60875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CONFIRMED BEARISH</v>
      </c>
    </row>
    <row r="2425" spans="1:8" ht="13.5" x14ac:dyDescent="0.25">
      <c r="A2425" s="3">
        <f>TITRES_STAT!B2428</f>
        <v>45537</v>
      </c>
      <c r="B2425" s="6">
        <f>TITRES_STAT!C2428</f>
        <v>9.4</v>
      </c>
      <c r="C2425" s="6">
        <f>TITRES_STAT!D2428</f>
        <v>8.8529</v>
      </c>
      <c r="D2425" s="6">
        <f>TITRES_STAT!E2428</f>
        <v>0</v>
      </c>
      <c r="E2425" s="2">
        <f t="shared" si="148"/>
        <v>60875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CONFIRMED BEARISH</v>
      </c>
    </row>
    <row r="2426" spans="1:8" ht="13.5" x14ac:dyDescent="0.25">
      <c r="A2426" s="3">
        <f>TITRES_STAT!B2429</f>
        <v>45538</v>
      </c>
      <c r="B2426" s="6">
        <f>TITRES_STAT!C2429</f>
        <v>9.4</v>
      </c>
      <c r="C2426" s="6">
        <f>TITRES_STAT!D2429</f>
        <v>8.8529</v>
      </c>
      <c r="D2426" s="6">
        <f>TITRES_STAT!E2429</f>
        <v>0</v>
      </c>
      <c r="E2426" s="2">
        <f t="shared" si="148"/>
        <v>60875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CONFIRMED BEARISH</v>
      </c>
    </row>
    <row r="2427" spans="1:8" ht="13.5" x14ac:dyDescent="0.25">
      <c r="A2427" s="3">
        <f>TITRES_STAT!B2430</f>
        <v>45539</v>
      </c>
      <c r="B2427" s="6">
        <f>TITRES_STAT!C2430</f>
        <v>9.4</v>
      </c>
      <c r="C2427" s="6">
        <f>TITRES_STAT!D2430</f>
        <v>8.8529</v>
      </c>
      <c r="D2427" s="6">
        <f>TITRES_STAT!E2430</f>
        <v>0</v>
      </c>
      <c r="E2427" s="2">
        <f t="shared" si="148"/>
        <v>60875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9.4</v>
      </c>
      <c r="C2428" s="6">
        <f>TITRES_STAT!D2431</f>
        <v>8.8529</v>
      </c>
      <c r="D2428" s="6">
        <f>TITRES_STAT!E2431</f>
        <v>0</v>
      </c>
      <c r="E2428" s="2">
        <f t="shared" si="148"/>
        <v>60875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9.4</v>
      </c>
      <c r="C2429" s="6">
        <f>TITRES_STAT!D2432</f>
        <v>8.8529</v>
      </c>
      <c r="D2429" s="6">
        <f>TITRES_STAT!E2432</f>
        <v>0</v>
      </c>
      <c r="E2429" s="2">
        <f t="shared" si="148"/>
        <v>60875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9.4</v>
      </c>
      <c r="C2430" s="6">
        <f>TITRES_STAT!D2433</f>
        <v>8.8529</v>
      </c>
      <c r="D2430" s="6">
        <f>TITRES_STAT!E2433</f>
        <v>500</v>
      </c>
      <c r="E2430" s="2">
        <f t="shared" si="148"/>
        <v>60875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9.4</v>
      </c>
      <c r="C2431" s="6">
        <f>TITRES_STAT!D2434</f>
        <v>8.8529</v>
      </c>
      <c r="D2431" s="6">
        <f>TITRES_STAT!E2434</f>
        <v>0</v>
      </c>
      <c r="E2431" s="2">
        <f t="shared" si="148"/>
        <v>60875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9.4</v>
      </c>
      <c r="C2432" s="6">
        <f>TITRES_STAT!D2435</f>
        <v>8.8529</v>
      </c>
      <c r="D2432" s="6">
        <f>TITRES_STAT!E2435</f>
        <v>0</v>
      </c>
      <c r="E2432" s="2">
        <f t="shared" si="148"/>
        <v>60875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45547</v>
      </c>
      <c r="B2433" s="6">
        <f>TITRES_STAT!C2436</f>
        <v>9.1</v>
      </c>
      <c r="C2433" s="6">
        <f>TITRES_STAT!D2436</f>
        <v>8.5703999999999994</v>
      </c>
      <c r="D2433" s="6">
        <f>TITRES_STAT!E2436</f>
        <v>200</v>
      </c>
      <c r="E2433" s="2">
        <f t="shared" si="148"/>
        <v>60675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9.1</v>
      </c>
      <c r="C2434" s="6">
        <f>TITRES_STAT!D2437</f>
        <v>8.5703999999999994</v>
      </c>
      <c r="D2434" s="6">
        <f>TITRES_STAT!E2437</f>
        <v>0</v>
      </c>
      <c r="E2434" s="2">
        <f t="shared" si="148"/>
        <v>60675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8.9</v>
      </c>
      <c r="C2435" s="6">
        <f>TITRES_STAT!D2438</f>
        <v>8.3819999999999997</v>
      </c>
      <c r="D2435" s="6">
        <f>TITRES_STAT!E2438</f>
        <v>375</v>
      </c>
      <c r="E2435" s="2">
        <f t="shared" si="148"/>
        <v>60300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8.9</v>
      </c>
      <c r="C2436" s="6">
        <f>TITRES_STAT!D2439</f>
        <v>8.3819999999999997</v>
      </c>
      <c r="D2436" s="6">
        <f>TITRES_STAT!E2439</f>
        <v>50</v>
      </c>
      <c r="E2436" s="2">
        <f t="shared" ref="E2436:E2499" si="152">IF(B2436&gt;B2435, E2435+D2436, IF(B2436&lt;B2435, E2435-D2436, E2435))</f>
        <v>60300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9.3000000000000007</v>
      </c>
      <c r="C2437" s="6">
        <f>TITRES_STAT!D2440</f>
        <v>8.7586999999999993</v>
      </c>
      <c r="D2437" s="6">
        <f>TITRES_STAT!E2440</f>
        <v>0</v>
      </c>
      <c r="E2437" s="2">
        <f t="shared" si="152"/>
        <v>60300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9.4700000000000006</v>
      </c>
      <c r="C2438" s="6">
        <f>TITRES_STAT!D2441</f>
        <v>8.9187999999999992</v>
      </c>
      <c r="D2438" s="6">
        <f>TITRES_STAT!E2441</f>
        <v>6</v>
      </c>
      <c r="E2438" s="2">
        <f t="shared" si="152"/>
        <v>60306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BEARISH DIVERGENCE</v>
      </c>
    </row>
    <row r="2439" spans="1:8" ht="13.5" x14ac:dyDescent="0.25">
      <c r="A2439" s="3">
        <f>TITRES_STAT!B2442</f>
        <v>45555</v>
      </c>
      <c r="B2439" s="6">
        <f>TITRES_STAT!C2442</f>
        <v>9.4700000000000006</v>
      </c>
      <c r="C2439" s="6">
        <f>TITRES_STAT!D2442</f>
        <v>8.9187999999999992</v>
      </c>
      <c r="D2439" s="6">
        <f>TITRES_STAT!E2442</f>
        <v>0</v>
      </c>
      <c r="E2439" s="2">
        <f t="shared" si="152"/>
        <v>60306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BEARISH DIVERGENCE</v>
      </c>
    </row>
    <row r="2440" spans="1:8" ht="13.5" x14ac:dyDescent="0.25">
      <c r="A2440" s="3">
        <f>TITRES_STAT!B2443</f>
        <v>45558</v>
      </c>
      <c r="B2440" s="6">
        <f>TITRES_STAT!C2443</f>
        <v>9.4700000000000006</v>
      </c>
      <c r="C2440" s="6">
        <f>TITRES_STAT!D2443</f>
        <v>8.9187999999999992</v>
      </c>
      <c r="D2440" s="6">
        <f>TITRES_STAT!E2443</f>
        <v>0</v>
      </c>
      <c r="E2440" s="2">
        <f t="shared" si="152"/>
        <v>60306</v>
      </c>
      <c r="F2440" s="6" t="str">
        <f t="shared" ref="F2440:F2503" si="155">IF(E2440&gt;E2435,"BULLISH",IF(E2440&lt;E2435,"BEARISH","NEUTRAL"))</f>
        <v>BULLISH</v>
      </c>
      <c r="G2440" s="6" t="str">
        <f t="shared" si="154"/>
        <v>NEUTRAL</v>
      </c>
      <c r="H2440" s="6" t="str">
        <f t="shared" si="153"/>
        <v>CONFIRMED BULLISH</v>
      </c>
    </row>
    <row r="2441" spans="1:8" ht="13.5" x14ac:dyDescent="0.25">
      <c r="A2441" s="3">
        <f>TITRES_STAT!B2444</f>
        <v>45559</v>
      </c>
      <c r="B2441" s="6">
        <f>TITRES_STAT!C2444</f>
        <v>9.4700000000000006</v>
      </c>
      <c r="C2441" s="6">
        <f>TITRES_STAT!D2444</f>
        <v>8.9187999999999992</v>
      </c>
      <c r="D2441" s="6">
        <f>TITRES_STAT!E2444</f>
        <v>0</v>
      </c>
      <c r="E2441" s="2">
        <f t="shared" si="152"/>
        <v>60306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CONFIRMED BULLISH</v>
      </c>
    </row>
    <row r="2442" spans="1:8" ht="13.5" x14ac:dyDescent="0.25">
      <c r="A2442" s="3">
        <f>TITRES_STAT!B2445</f>
        <v>45560</v>
      </c>
      <c r="B2442" s="6">
        <f>TITRES_STAT!C2445</f>
        <v>9.4700000000000006</v>
      </c>
      <c r="C2442" s="6">
        <f>TITRES_STAT!D2445</f>
        <v>8.9187999999999992</v>
      </c>
      <c r="D2442" s="6">
        <f>TITRES_STAT!E2445</f>
        <v>0</v>
      </c>
      <c r="E2442" s="2">
        <f t="shared" si="152"/>
        <v>60306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9.4700000000000006</v>
      </c>
      <c r="C2443" s="6">
        <f>TITRES_STAT!D2446</f>
        <v>8.9187999999999992</v>
      </c>
      <c r="D2443" s="6">
        <f>TITRES_STAT!E2446</f>
        <v>0</v>
      </c>
      <c r="E2443" s="2">
        <f t="shared" si="152"/>
        <v>60306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9.4700000000000006</v>
      </c>
      <c r="C2444" s="6">
        <f>TITRES_STAT!D2447</f>
        <v>8.9187999999999992</v>
      </c>
      <c r="D2444" s="6">
        <f>TITRES_STAT!E2447</f>
        <v>0</v>
      </c>
      <c r="E2444" s="2">
        <f t="shared" si="152"/>
        <v>60306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45565</v>
      </c>
      <c r="B2445" s="6">
        <f>TITRES_STAT!C2448</f>
        <v>9.4700000000000006</v>
      </c>
      <c r="C2445" s="6">
        <f>TITRES_STAT!D2448</f>
        <v>8.9187999999999992</v>
      </c>
      <c r="D2445" s="6">
        <f>TITRES_STAT!E2448</f>
        <v>0</v>
      </c>
      <c r="E2445" s="2">
        <f t="shared" si="152"/>
        <v>60306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9.4700000000000006</v>
      </c>
      <c r="C2446" s="6">
        <f>TITRES_STAT!D2449</f>
        <v>8.9187999999999992</v>
      </c>
      <c r="D2446" s="6">
        <f>TITRES_STAT!E2449</f>
        <v>0</v>
      </c>
      <c r="E2446" s="2">
        <f t="shared" si="152"/>
        <v>60306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45567</v>
      </c>
      <c r="B2447" s="6">
        <f>TITRES_STAT!C2450</f>
        <v>9.4700000000000006</v>
      </c>
      <c r="C2447" s="6">
        <f>TITRES_STAT!D2450</f>
        <v>8.9187999999999992</v>
      </c>
      <c r="D2447" s="6">
        <f>TITRES_STAT!E2450</f>
        <v>0</v>
      </c>
      <c r="E2447" s="2">
        <f t="shared" si="152"/>
        <v>60306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45568</v>
      </c>
      <c r="B2448" s="6">
        <f>TITRES_STAT!C2451</f>
        <v>9.4700000000000006</v>
      </c>
      <c r="C2448" s="6">
        <f>TITRES_STAT!D2451</f>
        <v>8.9187999999999992</v>
      </c>
      <c r="D2448" s="6">
        <f>TITRES_STAT!E2451</f>
        <v>0</v>
      </c>
      <c r="E2448" s="2">
        <f t="shared" si="152"/>
        <v>60306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45569</v>
      </c>
      <c r="B2449" s="6">
        <f>TITRES_STAT!C2452</f>
        <v>9.4700000000000006</v>
      </c>
      <c r="C2449" s="6">
        <f>TITRES_STAT!D2452</f>
        <v>8.9187999999999992</v>
      </c>
      <c r="D2449" s="6">
        <f>TITRES_STAT!E2452</f>
        <v>0</v>
      </c>
      <c r="E2449" s="2">
        <f t="shared" si="152"/>
        <v>60306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9.4700000000000006</v>
      </c>
      <c r="C2450" s="6">
        <f>TITRES_STAT!D2453</f>
        <v>8.9187999999999992</v>
      </c>
      <c r="D2450" s="6">
        <f>TITRES_STAT!E2453</f>
        <v>0</v>
      </c>
      <c r="E2450" s="2">
        <f t="shared" si="152"/>
        <v>60306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9.4700000000000006</v>
      </c>
      <c r="C2451" s="6">
        <f>TITRES_STAT!D2454</f>
        <v>8.9187999999999992</v>
      </c>
      <c r="D2451" s="6">
        <f>TITRES_STAT!E2454</f>
        <v>0</v>
      </c>
      <c r="E2451" s="2">
        <f t="shared" si="152"/>
        <v>60306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9.4700000000000006</v>
      </c>
      <c r="C2452" s="6">
        <f>TITRES_STAT!D2455</f>
        <v>8.9187999999999992</v>
      </c>
      <c r="D2452" s="6">
        <f>TITRES_STAT!E2455</f>
        <v>0</v>
      </c>
      <c r="E2452" s="2">
        <f t="shared" si="152"/>
        <v>60306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9.4700000000000006</v>
      </c>
      <c r="C2453" s="6">
        <f>TITRES_STAT!D2456</f>
        <v>8.9187999999999992</v>
      </c>
      <c r="D2453" s="6">
        <f>TITRES_STAT!E2456</f>
        <v>0</v>
      </c>
      <c r="E2453" s="2">
        <f t="shared" si="152"/>
        <v>60306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45576</v>
      </c>
      <c r="B2454" s="6">
        <f>TITRES_STAT!C2457</f>
        <v>9.4700000000000006</v>
      </c>
      <c r="C2454" s="6">
        <f>TITRES_STAT!D2457</f>
        <v>8.9187999999999992</v>
      </c>
      <c r="D2454" s="6">
        <f>TITRES_STAT!E2457</f>
        <v>0</v>
      </c>
      <c r="E2454" s="2">
        <f t="shared" si="152"/>
        <v>60306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9.4700000000000006</v>
      </c>
      <c r="C2455" s="6">
        <f>TITRES_STAT!D2458</f>
        <v>8.9187999999999992</v>
      </c>
      <c r="D2455" s="6">
        <f>TITRES_STAT!E2458</f>
        <v>0</v>
      </c>
      <c r="E2455" s="2">
        <f t="shared" si="152"/>
        <v>60306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9.4700000000000006</v>
      </c>
      <c r="C2456" s="6">
        <f>TITRES_STAT!D2459</f>
        <v>8.9187999999999992</v>
      </c>
      <c r="D2456" s="6">
        <f>TITRES_STAT!E2459</f>
        <v>0</v>
      </c>
      <c r="E2456" s="2">
        <f t="shared" si="152"/>
        <v>60306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9.4700000000000006</v>
      </c>
      <c r="C2457" s="6">
        <f>TITRES_STAT!D2460</f>
        <v>8.9187999999999992</v>
      </c>
      <c r="D2457" s="6">
        <f>TITRES_STAT!E2460</f>
        <v>0</v>
      </c>
      <c r="E2457" s="2">
        <f t="shared" si="152"/>
        <v>60306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9.4700000000000006</v>
      </c>
      <c r="C2458" s="6">
        <f>TITRES_STAT!D2461</f>
        <v>8.9187999999999992</v>
      </c>
      <c r="D2458" s="6">
        <f>TITRES_STAT!E2461</f>
        <v>0</v>
      </c>
      <c r="E2458" s="2">
        <f t="shared" si="152"/>
        <v>60306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9.4700000000000006</v>
      </c>
      <c r="C2459" s="6">
        <f>TITRES_STAT!D2462</f>
        <v>8.9187999999999992</v>
      </c>
      <c r="D2459" s="6">
        <f>TITRES_STAT!E2462</f>
        <v>0</v>
      </c>
      <c r="E2459" s="2">
        <f t="shared" si="152"/>
        <v>60306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9.0500000000000007</v>
      </c>
      <c r="C2460" s="6">
        <f>TITRES_STAT!D2463</f>
        <v>8.5233000000000008</v>
      </c>
      <c r="D2460" s="6">
        <f>TITRES_STAT!E2463</f>
        <v>0</v>
      </c>
      <c r="E2460" s="2">
        <f t="shared" si="152"/>
        <v>60306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8.65</v>
      </c>
      <c r="C2461" s="6">
        <f>TITRES_STAT!D2464</f>
        <v>8.1465999999999994</v>
      </c>
      <c r="D2461" s="6">
        <f>TITRES_STAT!E2464</f>
        <v>40</v>
      </c>
      <c r="E2461" s="2">
        <f t="shared" si="152"/>
        <v>60266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8.5</v>
      </c>
      <c r="C2462" s="6">
        <f>TITRES_STAT!D2465</f>
        <v>8.0053000000000001</v>
      </c>
      <c r="D2462" s="6">
        <f>TITRES_STAT!E2465</f>
        <v>5000</v>
      </c>
      <c r="E2462" s="2">
        <f t="shared" si="152"/>
        <v>55266</v>
      </c>
      <c r="F2462" s="6" t="str">
        <f t="shared" si="155"/>
        <v>BEARISH</v>
      </c>
      <c r="G2462" s="6" t="str">
        <f t="shared" si="154"/>
        <v>WEAK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8.5</v>
      </c>
      <c r="C2463" s="6">
        <f>TITRES_STAT!D2466</f>
        <v>8.0053000000000001</v>
      </c>
      <c r="D2463" s="6">
        <f>TITRES_STAT!E2466</f>
        <v>0</v>
      </c>
      <c r="E2463" s="2">
        <f t="shared" si="152"/>
        <v>55266</v>
      </c>
      <c r="F2463" s="6" t="str">
        <f t="shared" si="155"/>
        <v>BEARISH</v>
      </c>
      <c r="G2463" s="6" t="str">
        <f t="shared" si="154"/>
        <v>WEAK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8.5</v>
      </c>
      <c r="C2464" s="6">
        <f>TITRES_STAT!D2467</f>
        <v>8.0053000000000001</v>
      </c>
      <c r="D2464" s="6">
        <f>TITRES_STAT!E2467</f>
        <v>1460</v>
      </c>
      <c r="E2464" s="2">
        <f t="shared" si="152"/>
        <v>55266</v>
      </c>
      <c r="F2464" s="6" t="str">
        <f t="shared" si="155"/>
        <v>BEARISH</v>
      </c>
      <c r="G2464" s="6" t="str">
        <f t="shared" si="154"/>
        <v>WEAK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8.5</v>
      </c>
      <c r="C2465" s="6">
        <f>TITRES_STAT!D2468</f>
        <v>8.0053000000000001</v>
      </c>
      <c r="D2465" s="6">
        <f>TITRES_STAT!E2468</f>
        <v>0</v>
      </c>
      <c r="E2465" s="2">
        <f t="shared" si="152"/>
        <v>55266</v>
      </c>
      <c r="F2465" s="6" t="str">
        <f t="shared" si="155"/>
        <v>BEARISH</v>
      </c>
      <c r="G2465" s="6" t="str">
        <f t="shared" si="154"/>
        <v>WEAK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8.5</v>
      </c>
      <c r="C2466" s="6">
        <f>TITRES_STAT!D2469</f>
        <v>8.0053000000000001</v>
      </c>
      <c r="D2466" s="6">
        <f>TITRES_STAT!E2469</f>
        <v>0</v>
      </c>
      <c r="E2466" s="2">
        <f t="shared" si="152"/>
        <v>55266</v>
      </c>
      <c r="F2466" s="6" t="str">
        <f t="shared" si="155"/>
        <v>BEARISH</v>
      </c>
      <c r="G2466" s="6" t="str">
        <f t="shared" si="154"/>
        <v>WEAK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8.5</v>
      </c>
      <c r="C2467" s="6">
        <f>TITRES_STAT!D2470</f>
        <v>8.0053000000000001</v>
      </c>
      <c r="D2467" s="6">
        <f>TITRES_STAT!E2470</f>
        <v>0</v>
      </c>
      <c r="E2467" s="2">
        <f t="shared" si="152"/>
        <v>55266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8.5</v>
      </c>
      <c r="C2468" s="6">
        <f>TITRES_STAT!D2471</f>
        <v>8.0053000000000001</v>
      </c>
      <c r="D2468" s="6">
        <f>TITRES_STAT!E2471</f>
        <v>0</v>
      </c>
      <c r="E2468" s="2">
        <f t="shared" si="152"/>
        <v>55266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8.5</v>
      </c>
      <c r="C2469" s="6">
        <f>TITRES_STAT!D2472</f>
        <v>8.0053000000000001</v>
      </c>
      <c r="D2469" s="6">
        <f>TITRES_STAT!E2472</f>
        <v>0</v>
      </c>
      <c r="E2469" s="2">
        <f t="shared" si="152"/>
        <v>55266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8.5</v>
      </c>
      <c r="C2470" s="6">
        <f>TITRES_STAT!D2473</f>
        <v>8.0053000000000001</v>
      </c>
      <c r="D2470" s="6">
        <f>TITRES_STAT!E2473</f>
        <v>0</v>
      </c>
      <c r="E2470" s="2">
        <f t="shared" si="152"/>
        <v>55266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8.5</v>
      </c>
      <c r="C2471" s="6">
        <f>TITRES_STAT!D2474</f>
        <v>8.0053000000000001</v>
      </c>
      <c r="D2471" s="6">
        <f>TITRES_STAT!E2474</f>
        <v>0</v>
      </c>
      <c r="E2471" s="2">
        <f t="shared" si="152"/>
        <v>55266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8.5</v>
      </c>
      <c r="C2472" s="6">
        <f>TITRES_STAT!D2475</f>
        <v>8.0053000000000001</v>
      </c>
      <c r="D2472" s="6">
        <f>TITRES_STAT!E2475</f>
        <v>0</v>
      </c>
      <c r="E2472" s="2">
        <f t="shared" si="152"/>
        <v>55266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8.5</v>
      </c>
      <c r="C2473" s="6">
        <f>TITRES_STAT!D2476</f>
        <v>8.0053000000000001</v>
      </c>
      <c r="D2473" s="6">
        <f>TITRES_STAT!E2476</f>
        <v>0</v>
      </c>
      <c r="E2473" s="2">
        <f t="shared" si="152"/>
        <v>55266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8.5</v>
      </c>
      <c r="C2474" s="6">
        <f>TITRES_STAT!D2477</f>
        <v>8.0053000000000001</v>
      </c>
      <c r="D2474" s="6">
        <f>TITRES_STAT!E2477</f>
        <v>350</v>
      </c>
      <c r="E2474" s="2">
        <f t="shared" si="152"/>
        <v>55266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8.5</v>
      </c>
      <c r="C2475" s="6">
        <f>TITRES_STAT!D2478</f>
        <v>8.0053000000000001</v>
      </c>
      <c r="D2475" s="6">
        <f>TITRES_STAT!E2478</f>
        <v>0</v>
      </c>
      <c r="E2475" s="2">
        <f t="shared" si="152"/>
        <v>55266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8.5</v>
      </c>
      <c r="C2476" s="6">
        <f>TITRES_STAT!D2479</f>
        <v>8.0053000000000001</v>
      </c>
      <c r="D2476" s="6">
        <f>TITRES_STAT!E2479</f>
        <v>0</v>
      </c>
      <c r="E2476" s="2">
        <f t="shared" si="152"/>
        <v>55266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8.5</v>
      </c>
      <c r="C2477" s="6">
        <f>TITRES_STAT!D2480</f>
        <v>8.0053000000000001</v>
      </c>
      <c r="D2477" s="6">
        <f>TITRES_STAT!E2480</f>
        <v>0</v>
      </c>
      <c r="E2477" s="2">
        <f t="shared" si="152"/>
        <v>55266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8.5</v>
      </c>
      <c r="C2478" s="6">
        <f>TITRES_STAT!D2481</f>
        <v>8.0053000000000001</v>
      </c>
      <c r="D2478" s="6">
        <f>TITRES_STAT!E2481</f>
        <v>0</v>
      </c>
      <c r="E2478" s="2">
        <f t="shared" si="152"/>
        <v>55266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8.8800000000000008</v>
      </c>
      <c r="C2479" s="6">
        <f>TITRES_STAT!D2482</f>
        <v>8.3632000000000009</v>
      </c>
      <c r="D2479" s="6">
        <f>TITRES_STAT!E2482</f>
        <v>0</v>
      </c>
      <c r="E2479" s="2">
        <f t="shared" si="152"/>
        <v>55266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8.8800000000000008</v>
      </c>
      <c r="C2480" s="6">
        <f>TITRES_STAT!D2483</f>
        <v>8.3632000000000009</v>
      </c>
      <c r="D2480" s="6">
        <f>TITRES_STAT!E2483</f>
        <v>0</v>
      </c>
      <c r="E2480" s="2">
        <f t="shared" si="152"/>
        <v>55266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8.8800000000000008</v>
      </c>
      <c r="C2481" s="6">
        <f>TITRES_STAT!D2484</f>
        <v>8.3632000000000009</v>
      </c>
      <c r="D2481" s="6">
        <f>TITRES_STAT!E2484</f>
        <v>0</v>
      </c>
      <c r="E2481" s="2">
        <f t="shared" si="152"/>
        <v>55266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8.8800000000000008</v>
      </c>
      <c r="C2482" s="6">
        <f>TITRES_STAT!D2485</f>
        <v>8.3632000000000009</v>
      </c>
      <c r="D2482" s="6">
        <f>TITRES_STAT!E2485</f>
        <v>0</v>
      </c>
      <c r="E2482" s="2">
        <f t="shared" si="152"/>
        <v>55266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9.27</v>
      </c>
      <c r="C2483" s="6">
        <f>TITRES_STAT!D2486</f>
        <v>8.7304999999999993</v>
      </c>
      <c r="D2483" s="6">
        <f>TITRES_STAT!E2486</f>
        <v>635</v>
      </c>
      <c r="E2483" s="2">
        <f t="shared" si="152"/>
        <v>55901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CONFIRMED BULLISH</v>
      </c>
    </row>
    <row r="2484" spans="1:8" ht="13.5" x14ac:dyDescent="0.25">
      <c r="A2484" s="3">
        <f>TITRES_STAT!B2487</f>
        <v>45621</v>
      </c>
      <c r="B2484" s="6">
        <f>TITRES_STAT!C2487</f>
        <v>9.27</v>
      </c>
      <c r="C2484" s="6">
        <f>TITRES_STAT!D2487</f>
        <v>8.7304999999999993</v>
      </c>
      <c r="D2484" s="6">
        <f>TITRES_STAT!E2487</f>
        <v>0</v>
      </c>
      <c r="E2484" s="2">
        <f t="shared" si="152"/>
        <v>55901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CONFIRMED BULLISH</v>
      </c>
    </row>
    <row r="2485" spans="1:8" ht="13.5" x14ac:dyDescent="0.25">
      <c r="A2485" s="3">
        <f>TITRES_STAT!B2488</f>
        <v>45622</v>
      </c>
      <c r="B2485" s="6">
        <f>TITRES_STAT!C2488</f>
        <v>9.27</v>
      </c>
      <c r="C2485" s="6">
        <f>TITRES_STAT!D2488</f>
        <v>8.7304999999999993</v>
      </c>
      <c r="D2485" s="6">
        <f>TITRES_STAT!E2488</f>
        <v>0</v>
      </c>
      <c r="E2485" s="2">
        <f t="shared" si="152"/>
        <v>55901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9.27</v>
      </c>
      <c r="C2486" s="6">
        <f>TITRES_STAT!D2489</f>
        <v>8.7304999999999993</v>
      </c>
      <c r="D2486" s="6">
        <f>TITRES_STAT!E2489</f>
        <v>0</v>
      </c>
      <c r="E2486" s="2">
        <f t="shared" si="152"/>
        <v>55901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CONFIRMED BULLISH</v>
      </c>
    </row>
    <row r="2487" spans="1:8" ht="13.5" x14ac:dyDescent="0.25">
      <c r="A2487" s="3">
        <f>TITRES_STAT!B2490</f>
        <v>45624</v>
      </c>
      <c r="B2487" s="6">
        <f>TITRES_STAT!C2490</f>
        <v>9.27</v>
      </c>
      <c r="C2487" s="6">
        <f>TITRES_STAT!D2490</f>
        <v>8.7304999999999993</v>
      </c>
      <c r="D2487" s="6">
        <f>TITRES_STAT!E2490</f>
        <v>0</v>
      </c>
      <c r="E2487" s="2">
        <f t="shared" si="152"/>
        <v>55901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CONFIRMED BULLISH</v>
      </c>
    </row>
    <row r="2488" spans="1:8" ht="13.5" x14ac:dyDescent="0.25">
      <c r="A2488" s="3">
        <f>TITRES_STAT!B2491</f>
        <v>45625</v>
      </c>
      <c r="B2488" s="6">
        <f>TITRES_STAT!C2491</f>
        <v>9.27</v>
      </c>
      <c r="C2488" s="6">
        <f>TITRES_STAT!D2491</f>
        <v>8.7304999999999993</v>
      </c>
      <c r="D2488" s="6">
        <f>TITRES_STAT!E2491</f>
        <v>0</v>
      </c>
      <c r="E2488" s="2">
        <f t="shared" si="152"/>
        <v>55901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45628</v>
      </c>
      <c r="B2489" s="6">
        <f>TITRES_STAT!C2492</f>
        <v>9.27</v>
      </c>
      <c r="C2489" s="6">
        <f>TITRES_STAT!D2492</f>
        <v>8.7304999999999993</v>
      </c>
      <c r="D2489" s="6">
        <f>TITRES_STAT!E2492</f>
        <v>0</v>
      </c>
      <c r="E2489" s="2">
        <f t="shared" si="152"/>
        <v>55901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45629</v>
      </c>
      <c r="B2490" s="6">
        <f>TITRES_STAT!C2493</f>
        <v>9.27</v>
      </c>
      <c r="C2490" s="6">
        <f>TITRES_STAT!D2493</f>
        <v>8.7304999999999993</v>
      </c>
      <c r="D2490" s="6">
        <f>TITRES_STAT!E2493</f>
        <v>0</v>
      </c>
      <c r="E2490" s="2">
        <f t="shared" si="152"/>
        <v>55901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45630</v>
      </c>
      <c r="B2491" s="6">
        <f>TITRES_STAT!C2494</f>
        <v>9.27</v>
      </c>
      <c r="C2491" s="6">
        <f>TITRES_STAT!D2494</f>
        <v>8.7304999999999993</v>
      </c>
      <c r="D2491" s="6">
        <f>TITRES_STAT!E2494</f>
        <v>0</v>
      </c>
      <c r="E2491" s="2">
        <f t="shared" si="152"/>
        <v>55901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9.27</v>
      </c>
      <c r="C2492" s="6">
        <f>TITRES_STAT!D2495</f>
        <v>8.7304999999999993</v>
      </c>
      <c r="D2492" s="6">
        <f>TITRES_STAT!E2495</f>
        <v>0</v>
      </c>
      <c r="E2492" s="2">
        <f t="shared" si="152"/>
        <v>55901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9.27</v>
      </c>
      <c r="C2493" s="6">
        <f>TITRES_STAT!D2496</f>
        <v>8.7304999999999993</v>
      </c>
      <c r="D2493" s="6">
        <f>TITRES_STAT!E2496</f>
        <v>0</v>
      </c>
      <c r="E2493" s="2">
        <f t="shared" si="152"/>
        <v>55901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9.27</v>
      </c>
      <c r="C2494" s="6">
        <f>TITRES_STAT!D2497</f>
        <v>8.7304999999999993</v>
      </c>
      <c r="D2494" s="6">
        <f>TITRES_STAT!E2497</f>
        <v>0</v>
      </c>
      <c r="E2494" s="2">
        <f t="shared" si="152"/>
        <v>55901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9.27</v>
      </c>
      <c r="C2495" s="6">
        <f>TITRES_STAT!D2498</f>
        <v>8.7304999999999993</v>
      </c>
      <c r="D2495" s="6">
        <f>TITRES_STAT!E2498</f>
        <v>0</v>
      </c>
      <c r="E2495" s="2">
        <f t="shared" si="152"/>
        <v>55901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9.27</v>
      </c>
      <c r="C2496" s="6">
        <f>TITRES_STAT!D2499</f>
        <v>8.7304999999999993</v>
      </c>
      <c r="D2496" s="6">
        <f>TITRES_STAT!E2499</f>
        <v>0</v>
      </c>
      <c r="E2496" s="2">
        <f t="shared" si="152"/>
        <v>55901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9.27</v>
      </c>
      <c r="C2497" s="6">
        <f>TITRES_STAT!D2500</f>
        <v>8.7304999999999993</v>
      </c>
      <c r="D2497" s="6">
        <f>TITRES_STAT!E2500</f>
        <v>0</v>
      </c>
      <c r="E2497" s="2">
        <f t="shared" si="152"/>
        <v>55901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9.25</v>
      </c>
      <c r="C2498" s="6">
        <f>TITRES_STAT!D2501</f>
        <v>8.7117000000000004</v>
      </c>
      <c r="D2498" s="6">
        <f>TITRES_STAT!E2501</f>
        <v>1</v>
      </c>
      <c r="E2498" s="2">
        <f t="shared" si="152"/>
        <v>55900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9.25</v>
      </c>
      <c r="C2499" s="6">
        <f>TITRES_STAT!D2502</f>
        <v>8.7117000000000004</v>
      </c>
      <c r="D2499" s="6">
        <f>TITRES_STAT!E2502</f>
        <v>0</v>
      </c>
      <c r="E2499" s="2">
        <f t="shared" si="152"/>
        <v>55900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9.25</v>
      </c>
      <c r="C2500" s="6">
        <f>TITRES_STAT!D2503</f>
        <v>8.7117000000000004</v>
      </c>
      <c r="D2500" s="6">
        <f>TITRES_STAT!E2503</f>
        <v>0</v>
      </c>
      <c r="E2500" s="2">
        <f t="shared" ref="E2500:E2563" si="156">IF(B2500&gt;B2499, E2499+D2500, IF(B2500&lt;B2499, E2499-D2500, E2499))</f>
        <v>55900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CONFIRMED BEARISH</v>
      </c>
    </row>
    <row r="2501" spans="1:8" ht="13.5" x14ac:dyDescent="0.25">
      <c r="A2501" s="3">
        <f>TITRES_STAT!B2504</f>
        <v>45645</v>
      </c>
      <c r="B2501" s="6">
        <f>TITRES_STAT!C2504</f>
        <v>9.25</v>
      </c>
      <c r="C2501" s="6">
        <f>TITRES_STAT!D2504</f>
        <v>8.7117000000000004</v>
      </c>
      <c r="D2501" s="6">
        <f>TITRES_STAT!E2504</f>
        <v>0</v>
      </c>
      <c r="E2501" s="2">
        <f t="shared" si="156"/>
        <v>55900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9.25</v>
      </c>
      <c r="C2502" s="6">
        <f>TITRES_STAT!D2505</f>
        <v>8.7117000000000004</v>
      </c>
      <c r="D2502" s="6">
        <f>TITRES_STAT!E2505</f>
        <v>0</v>
      </c>
      <c r="E2502" s="2">
        <f t="shared" si="156"/>
        <v>55900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9.25</v>
      </c>
      <c r="C2503" s="6">
        <f>TITRES_STAT!D2506</f>
        <v>8.7117000000000004</v>
      </c>
      <c r="D2503" s="6">
        <f>TITRES_STAT!E2506</f>
        <v>68</v>
      </c>
      <c r="E2503" s="2">
        <f t="shared" si="156"/>
        <v>55900</v>
      </c>
      <c r="F2503" s="6" t="str">
        <f t="shared" si="155"/>
        <v>NEUTRAL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9.25</v>
      </c>
      <c r="C2504" s="6">
        <f>TITRES_STAT!D2507</f>
        <v>8.7117000000000004</v>
      </c>
      <c r="D2504" s="6">
        <f>TITRES_STAT!E2507</f>
        <v>0</v>
      </c>
      <c r="E2504" s="2">
        <f t="shared" si="156"/>
        <v>55900</v>
      </c>
      <c r="F2504" s="6" t="str">
        <f t="shared" ref="F2504:F2567" si="159">IF(E2504&gt;E2499,"BULLISH",IF(E2504&lt;E2499,"BEARISH","NEUTRAL"))</f>
        <v>NEUTRAL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45651</v>
      </c>
      <c r="B2505" s="6">
        <f>TITRES_STAT!C2508</f>
        <v>9.25</v>
      </c>
      <c r="C2505" s="6">
        <f>TITRES_STAT!D2508</f>
        <v>8.7117000000000004</v>
      </c>
      <c r="D2505" s="6">
        <f>TITRES_STAT!E2508</f>
        <v>0</v>
      </c>
      <c r="E2505" s="2">
        <f t="shared" si="156"/>
        <v>55900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9.25</v>
      </c>
      <c r="C2506" s="6">
        <f>TITRES_STAT!D2509</f>
        <v>8.7117000000000004</v>
      </c>
      <c r="D2506" s="6">
        <f>TITRES_STAT!E2509</f>
        <v>0</v>
      </c>
      <c r="E2506" s="2">
        <f t="shared" si="156"/>
        <v>55900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9.25</v>
      </c>
      <c r="C2507" s="6">
        <f>TITRES_STAT!D2510</f>
        <v>8.7117000000000004</v>
      </c>
      <c r="D2507" s="6">
        <f>TITRES_STAT!E2510</f>
        <v>0</v>
      </c>
      <c r="E2507" s="2">
        <f t="shared" si="156"/>
        <v>55900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9.25</v>
      </c>
      <c r="C2508" s="6">
        <f>TITRES_STAT!D2511</f>
        <v>8.7117000000000004</v>
      </c>
      <c r="D2508" s="6">
        <f>TITRES_STAT!E2511</f>
        <v>0</v>
      </c>
      <c r="E2508" s="2">
        <f t="shared" si="156"/>
        <v>55900</v>
      </c>
      <c r="F2508" s="6" t="str">
        <f t="shared" si="159"/>
        <v>NEUTRAL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45657</v>
      </c>
      <c r="B2509" s="6">
        <f>TITRES_STAT!C2512</f>
        <v>9.25</v>
      </c>
      <c r="C2509" s="6">
        <f>TITRES_STAT!D2512</f>
        <v>8.7117000000000004</v>
      </c>
      <c r="D2509" s="6">
        <f>TITRES_STAT!E2512</f>
        <v>0</v>
      </c>
      <c r="E2509" s="2">
        <f t="shared" si="156"/>
        <v>55900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45659</v>
      </c>
      <c r="B2510" s="6">
        <f>TITRES_STAT!C2513</f>
        <v>9.25</v>
      </c>
      <c r="C2510" s="6">
        <f>TITRES_STAT!D2513</f>
        <v>8.7117000000000004</v>
      </c>
      <c r="D2510" s="6">
        <f>TITRES_STAT!E2513</f>
        <v>0</v>
      </c>
      <c r="E2510" s="2">
        <f t="shared" si="156"/>
        <v>55900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45660</v>
      </c>
      <c r="B2511" s="6">
        <f>TITRES_STAT!C2514</f>
        <v>9.25</v>
      </c>
      <c r="C2511" s="6">
        <f>TITRES_STAT!D2514</f>
        <v>8.7117000000000004</v>
      </c>
      <c r="D2511" s="6">
        <f>TITRES_STAT!E2514</f>
        <v>0</v>
      </c>
      <c r="E2511" s="2">
        <f t="shared" si="156"/>
        <v>55900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45663</v>
      </c>
      <c r="B2512" s="6">
        <f>TITRES_STAT!C2515</f>
        <v>9.25</v>
      </c>
      <c r="C2512" s="6">
        <f>TITRES_STAT!D2515</f>
        <v>8.7117000000000004</v>
      </c>
      <c r="D2512" s="6">
        <f>TITRES_STAT!E2515</f>
        <v>0</v>
      </c>
      <c r="E2512" s="2">
        <f t="shared" si="156"/>
        <v>55900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45664</v>
      </c>
      <c r="B2513" s="6">
        <f>TITRES_STAT!C2516</f>
        <v>9.25</v>
      </c>
      <c r="C2513" s="6">
        <f>TITRES_STAT!D2516</f>
        <v>8.7117000000000004</v>
      </c>
      <c r="D2513" s="6">
        <f>TITRES_STAT!E2516</f>
        <v>0</v>
      </c>
      <c r="E2513" s="2">
        <f t="shared" si="156"/>
        <v>55900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45665</v>
      </c>
      <c r="B2514" s="6">
        <f>TITRES_STAT!C2517</f>
        <v>9.25</v>
      </c>
      <c r="C2514" s="6">
        <f>TITRES_STAT!D2517</f>
        <v>8.7117000000000004</v>
      </c>
      <c r="D2514" s="6">
        <f>TITRES_STAT!E2517</f>
        <v>51</v>
      </c>
      <c r="E2514" s="2">
        <f t="shared" si="156"/>
        <v>55900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45666</v>
      </c>
      <c r="B2515" s="6">
        <f>TITRES_STAT!C2518</f>
        <v>9.24</v>
      </c>
      <c r="C2515" s="6">
        <f>TITRES_STAT!D2518</f>
        <v>8.7021999999999995</v>
      </c>
      <c r="D2515" s="6">
        <f>TITRES_STAT!E2518</f>
        <v>392</v>
      </c>
      <c r="E2515" s="2">
        <f t="shared" si="156"/>
        <v>55508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9.24</v>
      </c>
      <c r="C2516" s="6">
        <f>TITRES_STAT!D2519</f>
        <v>8.7021999999999995</v>
      </c>
      <c r="D2516" s="6">
        <f>TITRES_STAT!E2519</f>
        <v>0</v>
      </c>
      <c r="E2516" s="2">
        <f t="shared" si="156"/>
        <v>55508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9.24</v>
      </c>
      <c r="C2517" s="6">
        <f>TITRES_STAT!D2520</f>
        <v>8.7021999999999995</v>
      </c>
      <c r="D2517" s="6">
        <f>TITRES_STAT!E2520</f>
        <v>0</v>
      </c>
      <c r="E2517" s="2">
        <f t="shared" si="156"/>
        <v>55508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9.24</v>
      </c>
      <c r="C2518" s="6">
        <f>TITRES_STAT!D2521</f>
        <v>8.7021999999999995</v>
      </c>
      <c r="D2518" s="6">
        <f>TITRES_STAT!E2521</f>
        <v>0</v>
      </c>
      <c r="E2518" s="2">
        <f t="shared" si="156"/>
        <v>55508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9.24</v>
      </c>
      <c r="C2519" s="6">
        <f>TITRES_STAT!D2522</f>
        <v>8.7021999999999995</v>
      </c>
      <c r="D2519" s="6">
        <f>TITRES_STAT!E2522</f>
        <v>0</v>
      </c>
      <c r="E2519" s="2">
        <f t="shared" si="156"/>
        <v>55508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9.24</v>
      </c>
      <c r="C2520" s="6">
        <f>TITRES_STAT!D2523</f>
        <v>8.7021999999999995</v>
      </c>
      <c r="D2520" s="6">
        <f>TITRES_STAT!E2523</f>
        <v>0</v>
      </c>
      <c r="E2520" s="2">
        <f t="shared" si="156"/>
        <v>55508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9.4</v>
      </c>
      <c r="C2521" s="6">
        <f>TITRES_STAT!D2524</f>
        <v>8.8529</v>
      </c>
      <c r="D2521" s="6">
        <f>TITRES_STAT!E2524</f>
        <v>246</v>
      </c>
      <c r="E2521" s="2">
        <f t="shared" si="156"/>
        <v>55754</v>
      </c>
      <c r="F2521" s="6" t="str">
        <f t="shared" si="159"/>
        <v>BULLISH</v>
      </c>
      <c r="G2521" s="6" t="str">
        <f t="shared" si="158"/>
        <v>NEUTRAL</v>
      </c>
      <c r="H2521" s="6" t="str">
        <f t="shared" si="157"/>
        <v>CONFIRMED BULLISH</v>
      </c>
    </row>
    <row r="2522" spans="1:8" ht="13.5" x14ac:dyDescent="0.25">
      <c r="A2522" s="3">
        <f>TITRES_STAT!B2525</f>
        <v>45677</v>
      </c>
      <c r="B2522" s="6">
        <f>TITRES_STAT!C2525</f>
        <v>9.4</v>
      </c>
      <c r="C2522" s="6">
        <f>TITRES_STAT!D2525</f>
        <v>8.8529</v>
      </c>
      <c r="D2522" s="6">
        <f>TITRES_STAT!E2525</f>
        <v>0</v>
      </c>
      <c r="E2522" s="2">
        <f t="shared" si="156"/>
        <v>55754</v>
      </c>
      <c r="F2522" s="6" t="str">
        <f t="shared" si="159"/>
        <v>BULLISH</v>
      </c>
      <c r="G2522" s="6" t="str">
        <f t="shared" si="158"/>
        <v>NEUTRAL</v>
      </c>
      <c r="H2522" s="6" t="str">
        <f t="shared" si="157"/>
        <v>CONFIRMED BULLISH</v>
      </c>
    </row>
    <row r="2523" spans="1:8" ht="13.5" x14ac:dyDescent="0.25">
      <c r="A2523" s="3">
        <f>TITRES_STAT!B2526</f>
        <v>45678</v>
      </c>
      <c r="B2523" s="6">
        <f>TITRES_STAT!C2526</f>
        <v>9.4</v>
      </c>
      <c r="C2523" s="6">
        <f>TITRES_STAT!D2526</f>
        <v>8.8529</v>
      </c>
      <c r="D2523" s="6">
        <f>TITRES_STAT!E2526</f>
        <v>0</v>
      </c>
      <c r="E2523" s="2">
        <f t="shared" si="156"/>
        <v>55754</v>
      </c>
      <c r="F2523" s="6" t="str">
        <f t="shared" si="159"/>
        <v>BULLISH</v>
      </c>
      <c r="G2523" s="6" t="str">
        <f t="shared" si="158"/>
        <v>NEUTRAL</v>
      </c>
      <c r="H2523" s="6" t="str">
        <f t="shared" si="157"/>
        <v>CONFIRMED BULLISH</v>
      </c>
    </row>
    <row r="2524" spans="1:8" ht="13.5" x14ac:dyDescent="0.25">
      <c r="A2524" s="3">
        <f>TITRES_STAT!B2527</f>
        <v>45679</v>
      </c>
      <c r="B2524" s="6">
        <f>TITRES_STAT!C2527</f>
        <v>9.4</v>
      </c>
      <c r="C2524" s="6">
        <f>TITRES_STAT!D2527</f>
        <v>8.8529</v>
      </c>
      <c r="D2524" s="6">
        <f>TITRES_STAT!E2527</f>
        <v>0</v>
      </c>
      <c r="E2524" s="2">
        <f t="shared" si="156"/>
        <v>55754</v>
      </c>
      <c r="F2524" s="6" t="str">
        <f t="shared" si="159"/>
        <v>BULLISH</v>
      </c>
      <c r="G2524" s="6" t="str">
        <f t="shared" si="158"/>
        <v>NEUTRAL</v>
      </c>
      <c r="H2524" s="6" t="str">
        <f t="shared" si="157"/>
        <v>CONFIRMED BULLISH</v>
      </c>
    </row>
    <row r="2525" spans="1:8" ht="13.5" x14ac:dyDescent="0.25">
      <c r="A2525" s="3">
        <f>TITRES_STAT!B2528</f>
        <v>45680</v>
      </c>
      <c r="B2525" s="6">
        <f>TITRES_STAT!C2528</f>
        <v>9.4</v>
      </c>
      <c r="C2525" s="6">
        <f>TITRES_STAT!D2528</f>
        <v>8.8529</v>
      </c>
      <c r="D2525" s="6">
        <f>TITRES_STAT!E2528</f>
        <v>0</v>
      </c>
      <c r="E2525" s="2">
        <f t="shared" si="156"/>
        <v>55754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9.4</v>
      </c>
      <c r="C2526" s="6">
        <f>TITRES_STAT!D2529</f>
        <v>8.8529</v>
      </c>
      <c r="D2526" s="6">
        <f>TITRES_STAT!E2529</f>
        <v>0</v>
      </c>
      <c r="E2526" s="2">
        <f t="shared" si="156"/>
        <v>55754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45684</v>
      </c>
      <c r="B2527" s="6">
        <f>TITRES_STAT!C2530</f>
        <v>9.39</v>
      </c>
      <c r="C2527" s="6">
        <f>TITRES_STAT!D2530</f>
        <v>8.8435000000000006</v>
      </c>
      <c r="D2527" s="6">
        <f>TITRES_STAT!E2530</f>
        <v>55</v>
      </c>
      <c r="E2527" s="2">
        <f t="shared" si="156"/>
        <v>55699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9.39</v>
      </c>
      <c r="C2528" s="6">
        <f>TITRES_STAT!D2531</f>
        <v>8.8435000000000006</v>
      </c>
      <c r="D2528" s="6">
        <f>TITRES_STAT!E2531</f>
        <v>0</v>
      </c>
      <c r="E2528" s="2">
        <f t="shared" si="156"/>
        <v>55699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CONFIRMED BEARISH</v>
      </c>
    </row>
    <row r="2529" spans="1:8" ht="13.5" x14ac:dyDescent="0.25">
      <c r="A2529" s="3">
        <f>TITRES_STAT!B2532</f>
        <v>45686</v>
      </c>
      <c r="B2529" s="6">
        <f>TITRES_STAT!C2532</f>
        <v>9.39</v>
      </c>
      <c r="C2529" s="6">
        <f>TITRES_STAT!D2532</f>
        <v>8.8435000000000006</v>
      </c>
      <c r="D2529" s="6">
        <f>TITRES_STAT!E2532</f>
        <v>0</v>
      </c>
      <c r="E2529" s="2">
        <f t="shared" si="156"/>
        <v>55699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9.39</v>
      </c>
      <c r="C2530" s="6">
        <f>TITRES_STAT!D2533</f>
        <v>8.8435000000000006</v>
      </c>
      <c r="D2530" s="6">
        <f>TITRES_STAT!E2533</f>
        <v>0</v>
      </c>
      <c r="E2530" s="2">
        <f t="shared" si="156"/>
        <v>55699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9.39</v>
      </c>
      <c r="C2531" s="6">
        <f>TITRES_STAT!D2534</f>
        <v>8.8435000000000006</v>
      </c>
      <c r="D2531" s="6">
        <f>TITRES_STAT!E2534</f>
        <v>0</v>
      </c>
      <c r="E2531" s="2">
        <f t="shared" si="156"/>
        <v>55699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CONFIRMED BEARISH</v>
      </c>
    </row>
    <row r="2532" spans="1:8" ht="13.5" x14ac:dyDescent="0.25">
      <c r="A2532" s="3">
        <f>TITRES_STAT!B2535</f>
        <v>45691</v>
      </c>
      <c r="B2532" s="6">
        <f>TITRES_STAT!C2535</f>
        <v>9.39</v>
      </c>
      <c r="C2532" s="6">
        <f>TITRES_STAT!D2535</f>
        <v>8.8435000000000006</v>
      </c>
      <c r="D2532" s="6">
        <f>TITRES_STAT!E2535</f>
        <v>0</v>
      </c>
      <c r="E2532" s="2">
        <f t="shared" si="156"/>
        <v>55699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45692</v>
      </c>
      <c r="B2533" s="6">
        <f>TITRES_STAT!C2536</f>
        <v>9.39</v>
      </c>
      <c r="C2533" s="6">
        <f>TITRES_STAT!D2536</f>
        <v>8.8435000000000006</v>
      </c>
      <c r="D2533" s="6">
        <f>TITRES_STAT!E2536</f>
        <v>0</v>
      </c>
      <c r="E2533" s="2">
        <f t="shared" si="156"/>
        <v>55699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45693</v>
      </c>
      <c r="B2534" s="6">
        <f>TITRES_STAT!C2537</f>
        <v>9.39</v>
      </c>
      <c r="C2534" s="6">
        <f>TITRES_STAT!D2537</f>
        <v>8.8435000000000006</v>
      </c>
      <c r="D2534" s="6">
        <f>TITRES_STAT!E2537</f>
        <v>0</v>
      </c>
      <c r="E2534" s="2">
        <f t="shared" si="156"/>
        <v>55699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45694</v>
      </c>
      <c r="B2535" s="6">
        <f>TITRES_STAT!C2538</f>
        <v>9.39</v>
      </c>
      <c r="C2535" s="6">
        <f>TITRES_STAT!D2538</f>
        <v>8.8435000000000006</v>
      </c>
      <c r="D2535" s="6">
        <f>TITRES_STAT!E2538</f>
        <v>0</v>
      </c>
      <c r="E2535" s="2">
        <f t="shared" si="156"/>
        <v>55699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9.39</v>
      </c>
      <c r="C2536" s="6">
        <f>TITRES_STAT!D2539</f>
        <v>8.8435000000000006</v>
      </c>
      <c r="D2536" s="6">
        <f>TITRES_STAT!E2539</f>
        <v>0</v>
      </c>
      <c r="E2536" s="2">
        <f t="shared" si="156"/>
        <v>55699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45698</v>
      </c>
      <c r="B2537" s="6">
        <f>TITRES_STAT!C2540</f>
        <v>9.39</v>
      </c>
      <c r="C2537" s="6">
        <f>TITRES_STAT!D2540</f>
        <v>8.8435000000000006</v>
      </c>
      <c r="D2537" s="6">
        <f>TITRES_STAT!E2540</f>
        <v>0</v>
      </c>
      <c r="E2537" s="2">
        <f t="shared" si="156"/>
        <v>55699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45699</v>
      </c>
      <c r="B2538" s="6">
        <f>TITRES_STAT!C2541</f>
        <v>9.39</v>
      </c>
      <c r="C2538" s="6">
        <f>TITRES_STAT!D2541</f>
        <v>8.8435000000000006</v>
      </c>
      <c r="D2538" s="6">
        <f>TITRES_STAT!E2541</f>
        <v>0</v>
      </c>
      <c r="E2538" s="2">
        <f t="shared" si="156"/>
        <v>55699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45700</v>
      </c>
      <c r="B2539" s="6">
        <f>TITRES_STAT!C2542</f>
        <v>9.39</v>
      </c>
      <c r="C2539" s="6">
        <f>TITRES_STAT!D2542</f>
        <v>8.8435000000000006</v>
      </c>
      <c r="D2539" s="6">
        <f>TITRES_STAT!E2542</f>
        <v>0</v>
      </c>
      <c r="E2539" s="2">
        <f t="shared" si="156"/>
        <v>55699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45701</v>
      </c>
      <c r="B2540" s="6">
        <f>TITRES_STAT!C2543</f>
        <v>9.1999999999999993</v>
      </c>
      <c r="C2540" s="6">
        <f>TITRES_STAT!D2543</f>
        <v>8.6646000000000001</v>
      </c>
      <c r="D2540" s="6">
        <f>TITRES_STAT!E2543</f>
        <v>3</v>
      </c>
      <c r="E2540" s="2">
        <f t="shared" si="156"/>
        <v>55696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9.1999999999999993</v>
      </c>
      <c r="C2541" s="6">
        <f>TITRES_STAT!D2544</f>
        <v>8.6646000000000001</v>
      </c>
      <c r="D2541" s="6">
        <f>TITRES_STAT!E2544</f>
        <v>0</v>
      </c>
      <c r="E2541" s="2">
        <f t="shared" si="156"/>
        <v>55696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9</v>
      </c>
      <c r="C2542" s="6">
        <f>TITRES_STAT!D2545</f>
        <v>8.4762000000000004</v>
      </c>
      <c r="D2542" s="6">
        <f>TITRES_STAT!E2545</f>
        <v>10</v>
      </c>
      <c r="E2542" s="2">
        <f t="shared" si="156"/>
        <v>55686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9</v>
      </c>
      <c r="C2543" s="6">
        <f>TITRES_STAT!D2546</f>
        <v>8.4762000000000004</v>
      </c>
      <c r="D2543" s="6">
        <f>TITRES_STAT!E2546</f>
        <v>0</v>
      </c>
      <c r="E2543" s="2">
        <f t="shared" si="156"/>
        <v>55686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9</v>
      </c>
      <c r="C2544" s="6">
        <f>TITRES_STAT!D2547</f>
        <v>8.4762000000000004</v>
      </c>
      <c r="D2544" s="6">
        <f>TITRES_STAT!E2547</f>
        <v>0</v>
      </c>
      <c r="E2544" s="2">
        <f t="shared" si="156"/>
        <v>55686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9</v>
      </c>
      <c r="C2545" s="6">
        <f>TITRES_STAT!D2548</f>
        <v>8.4762000000000004</v>
      </c>
      <c r="D2545" s="6">
        <f>TITRES_STAT!E2548</f>
        <v>0</v>
      </c>
      <c r="E2545" s="2">
        <f t="shared" si="156"/>
        <v>55686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9</v>
      </c>
      <c r="C2546" s="6">
        <f>TITRES_STAT!D2549</f>
        <v>8.4762000000000004</v>
      </c>
      <c r="D2546" s="6">
        <f>TITRES_STAT!E2549</f>
        <v>0</v>
      </c>
      <c r="E2546" s="2">
        <f t="shared" si="156"/>
        <v>55686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9</v>
      </c>
      <c r="C2547" s="6">
        <f>TITRES_STAT!D2550</f>
        <v>8.4762000000000004</v>
      </c>
      <c r="D2547" s="6">
        <f>TITRES_STAT!E2550</f>
        <v>0</v>
      </c>
      <c r="E2547" s="2">
        <f t="shared" si="156"/>
        <v>55686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45713</v>
      </c>
      <c r="B2548" s="6">
        <f>TITRES_STAT!C2551</f>
        <v>9</v>
      </c>
      <c r="C2548" s="6">
        <f>TITRES_STAT!D2551</f>
        <v>8.4762000000000004</v>
      </c>
      <c r="D2548" s="6">
        <f>TITRES_STAT!E2551</f>
        <v>0</v>
      </c>
      <c r="E2548" s="2">
        <f t="shared" si="156"/>
        <v>55686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45714</v>
      </c>
      <c r="B2549" s="6">
        <f>TITRES_STAT!C2552</f>
        <v>9</v>
      </c>
      <c r="C2549" s="6">
        <f>TITRES_STAT!D2552</f>
        <v>8.4762000000000004</v>
      </c>
      <c r="D2549" s="6">
        <f>TITRES_STAT!E2552</f>
        <v>0</v>
      </c>
      <c r="E2549" s="2">
        <f t="shared" si="156"/>
        <v>55686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45715</v>
      </c>
      <c r="B2550" s="6">
        <f>TITRES_STAT!C2553</f>
        <v>9</v>
      </c>
      <c r="C2550" s="6">
        <f>TITRES_STAT!D2553</f>
        <v>8.4762000000000004</v>
      </c>
      <c r="D2550" s="6">
        <f>TITRES_STAT!E2553</f>
        <v>0</v>
      </c>
      <c r="E2550" s="2">
        <f t="shared" si="156"/>
        <v>55686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45716</v>
      </c>
      <c r="B2551" s="6">
        <f>TITRES_STAT!C2554</f>
        <v>9</v>
      </c>
      <c r="C2551" s="6">
        <f>TITRES_STAT!D2554</f>
        <v>8.4762000000000004</v>
      </c>
      <c r="D2551" s="6">
        <f>TITRES_STAT!E2554</f>
        <v>0</v>
      </c>
      <c r="E2551" s="2">
        <f t="shared" si="156"/>
        <v>55686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45719</v>
      </c>
      <c r="B2552" s="6">
        <f>TITRES_STAT!C2555</f>
        <v>9</v>
      </c>
      <c r="C2552" s="6">
        <f>TITRES_STAT!D2555</f>
        <v>8.4762000000000004</v>
      </c>
      <c r="D2552" s="6">
        <f>TITRES_STAT!E2555</f>
        <v>0</v>
      </c>
      <c r="E2552" s="2">
        <f t="shared" si="156"/>
        <v>55686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45720</v>
      </c>
      <c r="B2553" s="6">
        <f>TITRES_STAT!C2556</f>
        <v>9</v>
      </c>
      <c r="C2553" s="6">
        <f>TITRES_STAT!D2556</f>
        <v>8.4762000000000004</v>
      </c>
      <c r="D2553" s="6">
        <f>TITRES_STAT!E2556</f>
        <v>0</v>
      </c>
      <c r="E2553" s="2">
        <f t="shared" si="156"/>
        <v>55686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45721</v>
      </c>
      <c r="B2554" s="6">
        <f>TITRES_STAT!C2557</f>
        <v>9</v>
      </c>
      <c r="C2554" s="6">
        <f>TITRES_STAT!D2557</f>
        <v>8.4762000000000004</v>
      </c>
      <c r="D2554" s="6">
        <f>TITRES_STAT!E2557</f>
        <v>0</v>
      </c>
      <c r="E2554" s="2">
        <f t="shared" si="156"/>
        <v>55686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45722</v>
      </c>
      <c r="B2555" s="6">
        <f>TITRES_STAT!C2558</f>
        <v>9</v>
      </c>
      <c r="C2555" s="6">
        <f>TITRES_STAT!D2558</f>
        <v>8.4762000000000004</v>
      </c>
      <c r="D2555" s="6">
        <f>TITRES_STAT!E2558</f>
        <v>0</v>
      </c>
      <c r="E2555" s="2">
        <f t="shared" si="156"/>
        <v>55686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45723</v>
      </c>
      <c r="B2556" s="6">
        <f>TITRES_STAT!C2559</f>
        <v>9</v>
      </c>
      <c r="C2556" s="6">
        <f>TITRES_STAT!D2559</f>
        <v>8.4762000000000004</v>
      </c>
      <c r="D2556" s="6">
        <f>TITRES_STAT!E2559</f>
        <v>0</v>
      </c>
      <c r="E2556" s="2">
        <f t="shared" si="156"/>
        <v>55686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45726</v>
      </c>
      <c r="B2557" s="6">
        <f>TITRES_STAT!C2560</f>
        <v>9</v>
      </c>
      <c r="C2557" s="6">
        <f>TITRES_STAT!D2560</f>
        <v>8.4762000000000004</v>
      </c>
      <c r="D2557" s="6">
        <f>TITRES_STAT!E2560</f>
        <v>0</v>
      </c>
      <c r="E2557" s="2">
        <f t="shared" si="156"/>
        <v>55686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45727</v>
      </c>
      <c r="B2558" s="6">
        <f>TITRES_STAT!C2561</f>
        <v>9</v>
      </c>
      <c r="C2558" s="6">
        <f>TITRES_STAT!D2561</f>
        <v>8.4762000000000004</v>
      </c>
      <c r="D2558" s="6">
        <f>TITRES_STAT!E2561</f>
        <v>0</v>
      </c>
      <c r="E2558" s="2">
        <f t="shared" si="156"/>
        <v>55686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45728</v>
      </c>
      <c r="B2559" s="6">
        <f>TITRES_STAT!C2562</f>
        <v>9</v>
      </c>
      <c r="C2559" s="6">
        <f>TITRES_STAT!D2562</f>
        <v>8.4762000000000004</v>
      </c>
      <c r="D2559" s="6">
        <f>TITRES_STAT!E2562</f>
        <v>0</v>
      </c>
      <c r="E2559" s="2">
        <f t="shared" si="156"/>
        <v>55686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45729</v>
      </c>
      <c r="B2560" s="6">
        <f>TITRES_STAT!C2563</f>
        <v>9</v>
      </c>
      <c r="C2560" s="6">
        <f>TITRES_STAT!D2563</f>
        <v>8.4762000000000004</v>
      </c>
      <c r="D2560" s="6">
        <f>TITRES_STAT!E2563</f>
        <v>0</v>
      </c>
      <c r="E2560" s="2">
        <f t="shared" si="156"/>
        <v>55686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45730</v>
      </c>
      <c r="B2561" s="6">
        <f>TITRES_STAT!C2564</f>
        <v>9</v>
      </c>
      <c r="C2561" s="6">
        <f>TITRES_STAT!D2564</f>
        <v>8.4762000000000004</v>
      </c>
      <c r="D2561" s="6">
        <f>TITRES_STAT!E2564</f>
        <v>0</v>
      </c>
      <c r="E2561" s="2">
        <f t="shared" si="156"/>
        <v>55686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45733</v>
      </c>
      <c r="B2562" s="6">
        <f>TITRES_STAT!C2565</f>
        <v>9</v>
      </c>
      <c r="C2562" s="6">
        <f>TITRES_STAT!D2565</f>
        <v>8.4762000000000004</v>
      </c>
      <c r="D2562" s="6">
        <f>TITRES_STAT!E2565</f>
        <v>0</v>
      </c>
      <c r="E2562" s="2">
        <f t="shared" si="156"/>
        <v>55686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45734</v>
      </c>
      <c r="B2563" s="6">
        <f>TITRES_STAT!C2566</f>
        <v>9</v>
      </c>
      <c r="C2563" s="6">
        <f>TITRES_STAT!D2566</f>
        <v>8.4762000000000004</v>
      </c>
      <c r="D2563" s="6">
        <f>TITRES_STAT!E2566</f>
        <v>0</v>
      </c>
      <c r="E2563" s="2">
        <f t="shared" si="156"/>
        <v>55686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45735</v>
      </c>
      <c r="B2564" s="6">
        <f>TITRES_STAT!C2567</f>
        <v>9</v>
      </c>
      <c r="C2564" s="6">
        <f>TITRES_STAT!D2567</f>
        <v>8.4762000000000004</v>
      </c>
      <c r="D2564" s="6">
        <f>TITRES_STAT!E2567</f>
        <v>0</v>
      </c>
      <c r="E2564" s="2">
        <f t="shared" ref="E2564:E2627" si="160">IF(B2564&gt;B2563, E2563+D2564, IF(B2564&lt;B2563, E2563-D2564, E2563))</f>
        <v>55686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45737</v>
      </c>
      <c r="B2565" s="6">
        <f>TITRES_STAT!C2568</f>
        <v>9</v>
      </c>
      <c r="C2565" s="6">
        <f>TITRES_STAT!D2568</f>
        <v>8.4762000000000004</v>
      </c>
      <c r="D2565" s="6">
        <f>TITRES_STAT!E2568</f>
        <v>0</v>
      </c>
      <c r="E2565" s="2">
        <f t="shared" si="160"/>
        <v>55686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45740</v>
      </c>
      <c r="B2566" s="6">
        <f>TITRES_STAT!C2569</f>
        <v>8.98</v>
      </c>
      <c r="C2566" s="6">
        <f>TITRES_STAT!D2569</f>
        <v>8.4573999999999998</v>
      </c>
      <c r="D2566" s="6">
        <f>TITRES_STAT!E2569</f>
        <v>500</v>
      </c>
      <c r="E2566" s="2">
        <f t="shared" si="160"/>
        <v>55186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9</v>
      </c>
      <c r="C2567" s="6">
        <f>TITRES_STAT!D2570</f>
        <v>8.4762000000000004</v>
      </c>
      <c r="D2567" s="6">
        <f>TITRES_STAT!E2570</f>
        <v>700</v>
      </c>
      <c r="E2567" s="2">
        <f t="shared" si="160"/>
        <v>55886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45742</v>
      </c>
      <c r="B2568" s="6">
        <f>TITRES_STAT!C2571</f>
        <v>9</v>
      </c>
      <c r="C2568" s="6">
        <f>TITRES_STAT!D2571</f>
        <v>8.4762000000000004</v>
      </c>
      <c r="D2568" s="6">
        <f>TITRES_STAT!E2571</f>
        <v>0</v>
      </c>
      <c r="E2568" s="2">
        <f t="shared" si="160"/>
        <v>55886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8.6</v>
      </c>
      <c r="C2569" s="6">
        <f>TITRES_STAT!D2572</f>
        <v>8.0995000000000008</v>
      </c>
      <c r="D2569" s="6">
        <f>TITRES_STAT!E2572</f>
        <v>0</v>
      </c>
      <c r="E2569" s="2">
        <f t="shared" si="160"/>
        <v>55886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BULLISH DIVERGENCE</v>
      </c>
    </row>
    <row r="2570" spans="1:8" ht="13.5" x14ac:dyDescent="0.25">
      <c r="A2570" s="3">
        <f>TITRES_STAT!B2573</f>
        <v>45744</v>
      </c>
      <c r="B2570" s="6">
        <f>TITRES_STAT!C2573</f>
        <v>8.98</v>
      </c>
      <c r="C2570" s="6">
        <f>TITRES_STAT!D2573</f>
        <v>8.4573999999999998</v>
      </c>
      <c r="D2570" s="6">
        <f>TITRES_STAT!E2573</f>
        <v>50</v>
      </c>
      <c r="E2570" s="2">
        <f t="shared" si="160"/>
        <v>55936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BULLISH DIVERGENCE</v>
      </c>
    </row>
    <row r="2571" spans="1:8" ht="13.5" x14ac:dyDescent="0.25">
      <c r="A2571" s="3">
        <f>TITRES_STAT!B2574</f>
        <v>45749</v>
      </c>
      <c r="B2571" s="6">
        <f>TITRES_STAT!C2574</f>
        <v>8.98</v>
      </c>
      <c r="C2571" s="6">
        <f>TITRES_STAT!D2574</f>
        <v>8.4573999999999998</v>
      </c>
      <c r="D2571" s="6">
        <f>TITRES_STAT!E2574</f>
        <v>240</v>
      </c>
      <c r="E2571" s="2">
        <f t="shared" si="160"/>
        <v>55936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45750</v>
      </c>
      <c r="B2572" s="6">
        <f>TITRES_STAT!C2575</f>
        <v>8.98</v>
      </c>
      <c r="C2572" s="6">
        <f>TITRES_STAT!D2575</f>
        <v>8.4573999999999998</v>
      </c>
      <c r="D2572" s="6">
        <f>TITRES_STAT!E2575</f>
        <v>0</v>
      </c>
      <c r="E2572" s="2">
        <f t="shared" si="160"/>
        <v>55936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BULLISH DIVERGENCE</v>
      </c>
    </row>
    <row r="2573" spans="1:8" ht="13.5" x14ac:dyDescent="0.25">
      <c r="A2573" s="3">
        <f>TITRES_STAT!B2576</f>
        <v>45751</v>
      </c>
      <c r="B2573" s="6">
        <f>TITRES_STAT!C2576</f>
        <v>8.98</v>
      </c>
      <c r="C2573" s="6">
        <f>TITRES_STAT!D2576</f>
        <v>8.4573999999999998</v>
      </c>
      <c r="D2573" s="6">
        <f>TITRES_STAT!E2576</f>
        <v>0</v>
      </c>
      <c r="E2573" s="2">
        <f t="shared" si="160"/>
        <v>55936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BULLISH DIVERGENCE</v>
      </c>
    </row>
    <row r="2574" spans="1:8" ht="13.5" x14ac:dyDescent="0.25">
      <c r="A2574" s="3">
        <f>TITRES_STAT!B2577</f>
        <v>45754</v>
      </c>
      <c r="B2574" s="6">
        <f>TITRES_STAT!C2577</f>
        <v>8.98</v>
      </c>
      <c r="C2574" s="6">
        <f>TITRES_STAT!D2577</f>
        <v>8.4573999999999998</v>
      </c>
      <c r="D2574" s="6">
        <f>TITRES_STAT!E2577</f>
        <v>0</v>
      </c>
      <c r="E2574" s="2">
        <f t="shared" si="160"/>
        <v>55936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8.98</v>
      </c>
      <c r="C2575" s="6">
        <f>TITRES_STAT!D2578</f>
        <v>8.4573999999999998</v>
      </c>
      <c r="D2575" s="6">
        <f>TITRES_STAT!E2578</f>
        <v>0</v>
      </c>
      <c r="E2575" s="2">
        <f t="shared" si="160"/>
        <v>55936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45757</v>
      </c>
      <c r="B2576" s="6">
        <f>TITRES_STAT!C2579</f>
        <v>8.98</v>
      </c>
      <c r="C2576" s="6">
        <f>TITRES_STAT!D2579</f>
        <v>8.4573999999999998</v>
      </c>
      <c r="D2576" s="6">
        <f>TITRES_STAT!E2579</f>
        <v>0</v>
      </c>
      <c r="E2576" s="2">
        <f t="shared" si="160"/>
        <v>55936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45758</v>
      </c>
      <c r="B2577" s="6">
        <f>TITRES_STAT!C2580</f>
        <v>8.98</v>
      </c>
      <c r="C2577" s="6">
        <f>TITRES_STAT!D2580</f>
        <v>8.4573999999999998</v>
      </c>
      <c r="D2577" s="6">
        <f>TITRES_STAT!E2580</f>
        <v>0</v>
      </c>
      <c r="E2577" s="2">
        <f t="shared" si="160"/>
        <v>55936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45761</v>
      </c>
      <c r="B2578" s="6">
        <f>TITRES_STAT!C2581</f>
        <v>8.98</v>
      </c>
      <c r="C2578" s="6">
        <f>TITRES_STAT!D2581</f>
        <v>8.4573999999999998</v>
      </c>
      <c r="D2578" s="6">
        <f>TITRES_STAT!E2581</f>
        <v>0</v>
      </c>
      <c r="E2578" s="2">
        <f t="shared" si="160"/>
        <v>55936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45762</v>
      </c>
      <c r="B2579" s="6">
        <f>TITRES_STAT!C2582</f>
        <v>8.98</v>
      </c>
      <c r="C2579" s="6">
        <f>TITRES_STAT!D2582</f>
        <v>8.4573999999999998</v>
      </c>
      <c r="D2579" s="6">
        <f>TITRES_STAT!E2582</f>
        <v>1</v>
      </c>
      <c r="E2579" s="2">
        <f t="shared" si="160"/>
        <v>55936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45763</v>
      </c>
      <c r="B2580" s="6">
        <f>TITRES_STAT!C2583</f>
        <v>8.98</v>
      </c>
      <c r="C2580" s="6">
        <f>TITRES_STAT!D2583</f>
        <v>8.4573999999999998</v>
      </c>
      <c r="D2580" s="6">
        <f>TITRES_STAT!E2583</f>
        <v>0</v>
      </c>
      <c r="E2580" s="2">
        <f t="shared" si="160"/>
        <v>55936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45764</v>
      </c>
      <c r="B2581" s="6">
        <f>TITRES_STAT!C2584</f>
        <v>8.98</v>
      </c>
      <c r="C2581" s="6">
        <f>TITRES_STAT!D2584</f>
        <v>8.4573999999999998</v>
      </c>
      <c r="D2581" s="6">
        <f>TITRES_STAT!E2584</f>
        <v>0</v>
      </c>
      <c r="E2581" s="2">
        <f t="shared" si="160"/>
        <v>55936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45765</v>
      </c>
      <c r="B2582" s="6">
        <f>TITRES_STAT!C2585</f>
        <v>8.98</v>
      </c>
      <c r="C2582" s="6">
        <f>TITRES_STAT!D2585</f>
        <v>8.4573999999999998</v>
      </c>
      <c r="D2582" s="6">
        <f>TITRES_STAT!E2585</f>
        <v>0</v>
      </c>
      <c r="E2582" s="2">
        <f t="shared" si="160"/>
        <v>55936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45768</v>
      </c>
      <c r="B2583" s="6">
        <f>TITRES_STAT!C2586</f>
        <v>8.98</v>
      </c>
      <c r="C2583" s="6">
        <f>TITRES_STAT!D2586</f>
        <v>8.4573999999999998</v>
      </c>
      <c r="D2583" s="6">
        <f>TITRES_STAT!E2586</f>
        <v>0</v>
      </c>
      <c r="E2583" s="2">
        <f t="shared" si="160"/>
        <v>55936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45769</v>
      </c>
      <c r="B2584" s="6">
        <f>TITRES_STAT!C2587</f>
        <v>8.98</v>
      </c>
      <c r="C2584" s="6">
        <f>TITRES_STAT!D2587</f>
        <v>8.4573999999999998</v>
      </c>
      <c r="D2584" s="6">
        <f>TITRES_STAT!E2587</f>
        <v>0</v>
      </c>
      <c r="E2584" s="2">
        <f t="shared" si="160"/>
        <v>55936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45770</v>
      </c>
      <c r="B2585" s="6">
        <f>TITRES_STAT!C2588</f>
        <v>8.98</v>
      </c>
      <c r="C2585" s="6">
        <f>TITRES_STAT!D2588</f>
        <v>8.4573999999999998</v>
      </c>
      <c r="D2585" s="6">
        <f>TITRES_STAT!E2588</f>
        <v>0</v>
      </c>
      <c r="E2585" s="2">
        <f t="shared" si="160"/>
        <v>55936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45771</v>
      </c>
      <c r="B2586" s="6">
        <f>TITRES_STAT!C2589</f>
        <v>8.98</v>
      </c>
      <c r="C2586" s="6">
        <f>TITRES_STAT!D2589</f>
        <v>8.4573999999999998</v>
      </c>
      <c r="D2586" s="6">
        <f>TITRES_STAT!E2589</f>
        <v>0</v>
      </c>
      <c r="E2586" s="2">
        <f t="shared" si="160"/>
        <v>55936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45772</v>
      </c>
      <c r="B2587" s="6">
        <f>TITRES_STAT!C2590</f>
        <v>8.98</v>
      </c>
      <c r="C2587" s="6">
        <f>TITRES_STAT!D2590</f>
        <v>8.4573999999999998</v>
      </c>
      <c r="D2587" s="6">
        <f>TITRES_STAT!E2590</f>
        <v>0</v>
      </c>
      <c r="E2587" s="2">
        <f t="shared" si="160"/>
        <v>55936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45775</v>
      </c>
      <c r="B2588" s="6">
        <f>TITRES_STAT!C2591</f>
        <v>8.58</v>
      </c>
      <c r="C2588" s="6">
        <f>TITRES_STAT!D2591</f>
        <v>8.0806000000000004</v>
      </c>
      <c r="D2588" s="6">
        <f>TITRES_STAT!E2591</f>
        <v>500</v>
      </c>
      <c r="E2588" s="2">
        <f t="shared" si="160"/>
        <v>55436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CONFIRMED BEARISH</v>
      </c>
    </row>
    <row r="2589" spans="1:8" ht="13.5" x14ac:dyDescent="0.25">
      <c r="A2589" s="3">
        <f>TITRES_STAT!B2592</f>
        <v>45776</v>
      </c>
      <c r="B2589" s="6">
        <f>TITRES_STAT!C2592</f>
        <v>8.58</v>
      </c>
      <c r="C2589" s="6">
        <f>TITRES_STAT!D2592</f>
        <v>8.0806000000000004</v>
      </c>
      <c r="D2589" s="6">
        <f>TITRES_STAT!E2592</f>
        <v>0</v>
      </c>
      <c r="E2589" s="2">
        <f t="shared" si="160"/>
        <v>55436</v>
      </c>
      <c r="F2589" s="6" t="str">
        <f t="shared" si="163"/>
        <v>BEARISH</v>
      </c>
      <c r="G2589" s="6" t="str">
        <f t="shared" si="162"/>
        <v>NEUTRAL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8.98</v>
      </c>
      <c r="C2590" s="6">
        <f>TITRES_STAT!D2593</f>
        <v>8.4573999999999998</v>
      </c>
      <c r="D2590" s="6">
        <f>TITRES_STAT!E2593</f>
        <v>500</v>
      </c>
      <c r="E2590" s="2">
        <f t="shared" si="160"/>
        <v>55936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45779</v>
      </c>
      <c r="B2591" s="6">
        <f>TITRES_STAT!C2594</f>
        <v>8.99</v>
      </c>
      <c r="C2591" s="6">
        <f>TITRES_STAT!D2594</f>
        <v>8.4667999999999992</v>
      </c>
      <c r="D2591" s="6">
        <f>TITRES_STAT!E2594</f>
        <v>950</v>
      </c>
      <c r="E2591" s="2">
        <f t="shared" si="160"/>
        <v>56886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8.99</v>
      </c>
      <c r="C2592" s="6">
        <f>TITRES_STAT!D2595</f>
        <v>8.4667999999999992</v>
      </c>
      <c r="D2592" s="6">
        <f>TITRES_STAT!E2595</f>
        <v>0</v>
      </c>
      <c r="E2592" s="2">
        <f t="shared" si="160"/>
        <v>56886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CONFIRMED BULLISH</v>
      </c>
    </row>
    <row r="2593" spans="1:8" ht="13.5" x14ac:dyDescent="0.25">
      <c r="A2593" s="3">
        <f>TITRES_STAT!B2596</f>
        <v>45783</v>
      </c>
      <c r="B2593" s="6">
        <f>TITRES_STAT!C2596</f>
        <v>8.99</v>
      </c>
      <c r="C2593" s="6">
        <f>TITRES_STAT!D2596</f>
        <v>8.4667999999999992</v>
      </c>
      <c r="D2593" s="6">
        <f>TITRES_STAT!E2596</f>
        <v>0</v>
      </c>
      <c r="E2593" s="2">
        <f t="shared" si="160"/>
        <v>56886</v>
      </c>
      <c r="F2593" s="6" t="str">
        <f t="shared" si="163"/>
        <v>BULLISH</v>
      </c>
      <c r="G2593" s="6" t="str">
        <f t="shared" si="162"/>
        <v>STRONG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8.99</v>
      </c>
      <c r="C2594" s="6">
        <f>TITRES_STAT!D2597</f>
        <v>8.4667999999999992</v>
      </c>
      <c r="D2594" s="6">
        <f>TITRES_STAT!E2597</f>
        <v>0</v>
      </c>
      <c r="E2594" s="2">
        <f t="shared" si="160"/>
        <v>56886</v>
      </c>
      <c r="F2594" s="6" t="str">
        <f t="shared" si="163"/>
        <v>BULLISH</v>
      </c>
      <c r="G2594" s="6" t="str">
        <f t="shared" si="162"/>
        <v>STRONG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8.99</v>
      </c>
      <c r="C2595" s="6">
        <f>TITRES_STAT!D2598</f>
        <v>8.4667999999999992</v>
      </c>
      <c r="D2595" s="6">
        <f>TITRES_STAT!E2598</f>
        <v>0</v>
      </c>
      <c r="E2595" s="2">
        <f t="shared" si="160"/>
        <v>56886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8.99</v>
      </c>
      <c r="C2596" s="6">
        <f>TITRES_STAT!D2599</f>
        <v>8.4667999999999992</v>
      </c>
      <c r="D2596" s="6">
        <f>TITRES_STAT!E2599</f>
        <v>0</v>
      </c>
      <c r="E2596" s="2">
        <f t="shared" si="160"/>
        <v>56886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45789</v>
      </c>
      <c r="B2597" s="6">
        <f>TITRES_STAT!C2600</f>
        <v>8.99</v>
      </c>
      <c r="C2597" s="6">
        <f>TITRES_STAT!D2600</f>
        <v>8.4667999999999992</v>
      </c>
      <c r="D2597" s="6">
        <f>TITRES_STAT!E2600</f>
        <v>0</v>
      </c>
      <c r="E2597" s="2">
        <f t="shared" si="160"/>
        <v>56886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45790</v>
      </c>
      <c r="B2598" s="6">
        <f>TITRES_STAT!C2601</f>
        <v>8.99</v>
      </c>
      <c r="C2598" s="6">
        <f>TITRES_STAT!D2601</f>
        <v>8.4667999999999992</v>
      </c>
      <c r="D2598" s="6">
        <f>TITRES_STAT!E2601</f>
        <v>0</v>
      </c>
      <c r="E2598" s="2">
        <f t="shared" si="160"/>
        <v>56886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45791</v>
      </c>
      <c r="B2599" s="6">
        <f>TITRES_STAT!C2602</f>
        <v>8.99</v>
      </c>
      <c r="C2599" s="6">
        <f>TITRES_STAT!D2602</f>
        <v>8.4667999999999992</v>
      </c>
      <c r="D2599" s="6">
        <f>TITRES_STAT!E2602</f>
        <v>0</v>
      </c>
      <c r="E2599" s="2">
        <f t="shared" si="160"/>
        <v>56886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45792</v>
      </c>
      <c r="B2600" s="6">
        <f>TITRES_STAT!C2603</f>
        <v>8.99</v>
      </c>
      <c r="C2600" s="6">
        <f>TITRES_STAT!D2603</f>
        <v>8.4667999999999992</v>
      </c>
      <c r="D2600" s="6">
        <f>TITRES_STAT!E2603</f>
        <v>0</v>
      </c>
      <c r="E2600" s="2">
        <f t="shared" si="160"/>
        <v>56886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45793</v>
      </c>
      <c r="B2601" s="6">
        <f>TITRES_STAT!C2604</f>
        <v>8.99</v>
      </c>
      <c r="C2601" s="6">
        <f>TITRES_STAT!D2604</f>
        <v>8.4667999999999992</v>
      </c>
      <c r="D2601" s="6">
        <f>TITRES_STAT!E2604</f>
        <v>0</v>
      </c>
      <c r="E2601" s="2">
        <f t="shared" si="160"/>
        <v>56886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45796</v>
      </c>
      <c r="B2602" s="6">
        <f>TITRES_STAT!C2605</f>
        <v>8.59</v>
      </c>
      <c r="C2602" s="6">
        <f>TITRES_STAT!D2605</f>
        <v>8.0900999999999996</v>
      </c>
      <c r="D2602" s="6">
        <f>TITRES_STAT!E2605</f>
        <v>0</v>
      </c>
      <c r="E2602" s="2">
        <f t="shared" si="160"/>
        <v>56886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45797</v>
      </c>
      <c r="B2603" s="6">
        <f>TITRES_STAT!C2606</f>
        <v>8.2100000000000009</v>
      </c>
      <c r="C2603" s="6">
        <f>TITRES_STAT!D2606</f>
        <v>7.7321999999999997</v>
      </c>
      <c r="D2603" s="6">
        <f>TITRES_STAT!E2606</f>
        <v>5200</v>
      </c>
      <c r="E2603" s="2">
        <f t="shared" si="160"/>
        <v>51686</v>
      </c>
      <c r="F2603" s="6" t="str">
        <f t="shared" si="163"/>
        <v>BEARISH</v>
      </c>
      <c r="G2603" s="6" t="str">
        <f t="shared" si="162"/>
        <v>WEAK</v>
      </c>
      <c r="H2603" s="6" t="str">
        <f t="shared" si="161"/>
        <v>CONFIRMED BEARISH</v>
      </c>
    </row>
    <row r="2604" spans="1:8" ht="13.5" x14ac:dyDescent="0.25">
      <c r="A2604" s="3">
        <f>TITRES_STAT!B2607</f>
        <v>45798</v>
      </c>
      <c r="B2604" s="6">
        <f>TITRES_STAT!C2607</f>
        <v>8.1</v>
      </c>
      <c r="C2604" s="6">
        <f>TITRES_STAT!D2607</f>
        <v>7.6285999999999996</v>
      </c>
      <c r="D2604" s="6">
        <f>TITRES_STAT!E2607</f>
        <v>3192</v>
      </c>
      <c r="E2604" s="2">
        <f t="shared" si="160"/>
        <v>48494</v>
      </c>
      <c r="F2604" s="6" t="str">
        <f t="shared" si="163"/>
        <v>BEARISH</v>
      </c>
      <c r="G2604" s="6" t="str">
        <f t="shared" si="162"/>
        <v>WEAK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8.1</v>
      </c>
      <c r="C2605" s="6">
        <f>TITRES_STAT!D2608</f>
        <v>7.6285999999999996</v>
      </c>
      <c r="D2605" s="6">
        <f>TITRES_STAT!E2608</f>
        <v>0</v>
      </c>
      <c r="E2605" s="2">
        <f t="shared" si="160"/>
        <v>48494</v>
      </c>
      <c r="F2605" s="6" t="str">
        <f t="shared" si="163"/>
        <v>BEARISH</v>
      </c>
      <c r="G2605" s="6" t="str">
        <f t="shared" si="162"/>
        <v>WEAK</v>
      </c>
      <c r="H2605" s="6" t="str">
        <f t="shared" si="161"/>
        <v>CONFIRMED BEARISH</v>
      </c>
    </row>
    <row r="2606" spans="1:8" ht="13.5" x14ac:dyDescent="0.25">
      <c r="A2606" s="3">
        <f>TITRES_STAT!B2609</f>
        <v>45800</v>
      </c>
      <c r="B2606" s="6">
        <f>TITRES_STAT!C2609</f>
        <v>8.1</v>
      </c>
      <c r="C2606" s="6">
        <f>TITRES_STAT!D2609</f>
        <v>7.6285999999999996</v>
      </c>
      <c r="D2606" s="6">
        <f>TITRES_STAT!E2609</f>
        <v>0</v>
      </c>
      <c r="E2606" s="2">
        <f t="shared" si="160"/>
        <v>48494</v>
      </c>
      <c r="F2606" s="6" t="str">
        <f t="shared" si="163"/>
        <v>BEARISH</v>
      </c>
      <c r="G2606" s="6" t="str">
        <f t="shared" si="162"/>
        <v>WEAK</v>
      </c>
      <c r="H2606" s="6" t="str">
        <f t="shared" si="161"/>
        <v>CONFIRMED BEARISH</v>
      </c>
    </row>
    <row r="2607" spans="1:8" ht="13.5" x14ac:dyDescent="0.25">
      <c r="A2607" s="3">
        <f>TITRES_STAT!B2610</f>
        <v>45803</v>
      </c>
      <c r="B2607" s="6">
        <f>TITRES_STAT!C2610</f>
        <v>8.1</v>
      </c>
      <c r="C2607" s="6">
        <f>TITRES_STAT!D2610</f>
        <v>7.6285999999999996</v>
      </c>
      <c r="D2607" s="6">
        <f>TITRES_STAT!E2610</f>
        <v>0</v>
      </c>
      <c r="E2607" s="2">
        <f t="shared" si="160"/>
        <v>48494</v>
      </c>
      <c r="F2607" s="6" t="str">
        <f t="shared" si="163"/>
        <v>BEARISH</v>
      </c>
      <c r="G2607" s="6" t="str">
        <f t="shared" si="162"/>
        <v>WEAK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8</v>
      </c>
      <c r="C2608" s="6">
        <f>TITRES_STAT!D2611</f>
        <v>7.5343999999999998</v>
      </c>
      <c r="D2608" s="6">
        <f>TITRES_STAT!E2611</f>
        <v>273</v>
      </c>
      <c r="E2608" s="2">
        <f t="shared" si="160"/>
        <v>48221</v>
      </c>
      <c r="F2608" s="6" t="str">
        <f t="shared" si="163"/>
        <v>BEARISH</v>
      </c>
      <c r="G2608" s="6" t="str">
        <f t="shared" si="162"/>
        <v>WEAK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8</v>
      </c>
      <c r="C2609" s="6">
        <f>TITRES_STAT!D2612</f>
        <v>7.5343999999999998</v>
      </c>
      <c r="D2609" s="6">
        <f>TITRES_STAT!E2612</f>
        <v>0</v>
      </c>
      <c r="E2609" s="2">
        <f t="shared" si="160"/>
        <v>48221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8</v>
      </c>
      <c r="C2610" s="6">
        <f>TITRES_STAT!D2613</f>
        <v>7.5343999999999998</v>
      </c>
      <c r="D2610" s="6">
        <f>TITRES_STAT!E2613</f>
        <v>0</v>
      </c>
      <c r="E2610" s="2">
        <f t="shared" si="160"/>
        <v>48221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8</v>
      </c>
      <c r="C2611" s="6">
        <f>TITRES_STAT!D2614</f>
        <v>7.5343999999999998</v>
      </c>
      <c r="D2611" s="6">
        <f>TITRES_STAT!E2614</f>
        <v>300</v>
      </c>
      <c r="E2611" s="2">
        <f t="shared" si="160"/>
        <v>48221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8</v>
      </c>
      <c r="C2612" s="6">
        <f>TITRES_STAT!D2615</f>
        <v>7.5343999999999998</v>
      </c>
      <c r="D2612" s="6">
        <f>TITRES_STAT!E2615</f>
        <v>3800</v>
      </c>
      <c r="E2612" s="2">
        <f t="shared" si="160"/>
        <v>48221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8</v>
      </c>
      <c r="C2613" s="6">
        <f>TITRES_STAT!D2616</f>
        <v>7.5343999999999998</v>
      </c>
      <c r="D2613" s="6">
        <f>TITRES_STAT!E2616</f>
        <v>17</v>
      </c>
      <c r="E2613" s="2">
        <f t="shared" si="160"/>
        <v>48221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45812</v>
      </c>
      <c r="B2614" s="6">
        <f>TITRES_STAT!C2617</f>
        <v>8</v>
      </c>
      <c r="C2614" s="6">
        <f>TITRES_STAT!D2617</f>
        <v>7.5343999999999998</v>
      </c>
      <c r="D2614" s="6">
        <f>TITRES_STAT!E2617</f>
        <v>884</v>
      </c>
      <c r="E2614" s="2">
        <f t="shared" si="160"/>
        <v>48221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45813</v>
      </c>
      <c r="B2615" s="6">
        <f>TITRES_STAT!C2618</f>
        <v>8</v>
      </c>
      <c r="C2615" s="6">
        <f>TITRES_STAT!D2618</f>
        <v>7.5343999999999998</v>
      </c>
      <c r="D2615" s="6">
        <f>TITRES_STAT!E2618</f>
        <v>340</v>
      </c>
      <c r="E2615" s="2">
        <f t="shared" si="160"/>
        <v>48221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45817</v>
      </c>
      <c r="B2616" s="6">
        <f>TITRES_STAT!C2619</f>
        <v>8</v>
      </c>
      <c r="C2616" s="6">
        <f>TITRES_STAT!D2619</f>
        <v>7.5343999999999998</v>
      </c>
      <c r="D2616" s="6">
        <f>TITRES_STAT!E2619</f>
        <v>560</v>
      </c>
      <c r="E2616" s="2">
        <f t="shared" si="160"/>
        <v>48221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45818</v>
      </c>
      <c r="B2617" s="6">
        <f>TITRES_STAT!C2620</f>
        <v>8</v>
      </c>
      <c r="C2617" s="6">
        <f>TITRES_STAT!D2620</f>
        <v>7.5343999999999998</v>
      </c>
      <c r="D2617" s="6">
        <f>TITRES_STAT!E2620</f>
        <v>0</v>
      </c>
      <c r="E2617" s="2">
        <f t="shared" si="160"/>
        <v>48221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45819</v>
      </c>
      <c r="B2618" s="6">
        <f>TITRES_STAT!C2621</f>
        <v>8</v>
      </c>
      <c r="C2618" s="6">
        <f>TITRES_STAT!D2621</f>
        <v>7.5343999999999998</v>
      </c>
      <c r="D2618" s="6">
        <f>TITRES_STAT!E2621</f>
        <v>292</v>
      </c>
      <c r="E2618" s="2">
        <f t="shared" si="160"/>
        <v>48221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8</v>
      </c>
      <c r="C2619" s="6">
        <f>TITRES_STAT!D2622</f>
        <v>7.5343999999999998</v>
      </c>
      <c r="D2619" s="6">
        <f>TITRES_STAT!E2622</f>
        <v>0</v>
      </c>
      <c r="E2619" s="2">
        <f t="shared" si="160"/>
        <v>48221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45821</v>
      </c>
      <c r="B2620" s="6">
        <f>TITRES_STAT!C2623</f>
        <v>8</v>
      </c>
      <c r="C2620" s="6">
        <f>TITRES_STAT!D2623</f>
        <v>7.5343999999999998</v>
      </c>
      <c r="D2620" s="6">
        <f>TITRES_STAT!E2623</f>
        <v>500</v>
      </c>
      <c r="E2620" s="2">
        <f t="shared" si="160"/>
        <v>48221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8.3000000000000007</v>
      </c>
      <c r="C2621" s="6">
        <f>TITRES_STAT!D2624</f>
        <v>7.8169000000000004</v>
      </c>
      <c r="D2621" s="6">
        <f>TITRES_STAT!E2624</f>
        <v>500</v>
      </c>
      <c r="E2621" s="2">
        <f t="shared" si="160"/>
        <v>48721</v>
      </c>
      <c r="F2621" s="6" t="str">
        <f t="shared" si="163"/>
        <v>BULLISH</v>
      </c>
      <c r="G2621" s="6" t="str">
        <f t="shared" si="162"/>
        <v>NEUTRAL</v>
      </c>
      <c r="H2621" s="6" t="str">
        <f t="shared" si="161"/>
        <v>CONFIRMED BULLISH</v>
      </c>
    </row>
    <row r="2622" spans="1:8" ht="13.5" x14ac:dyDescent="0.25">
      <c r="A2622" s="3">
        <f>TITRES_STAT!B2625</f>
        <v>45825</v>
      </c>
      <c r="B2622" s="6">
        <f>TITRES_STAT!C2625</f>
        <v>8.5399999999999991</v>
      </c>
      <c r="C2622" s="6">
        <f>TITRES_STAT!D2625</f>
        <v>8.0429999999999993</v>
      </c>
      <c r="D2622" s="6">
        <f>TITRES_STAT!E2625</f>
        <v>500</v>
      </c>
      <c r="E2622" s="2">
        <f t="shared" si="160"/>
        <v>49221</v>
      </c>
      <c r="F2622" s="6" t="str">
        <f t="shared" si="163"/>
        <v>BULLISH</v>
      </c>
      <c r="G2622" s="6" t="str">
        <f t="shared" si="162"/>
        <v>STRONG</v>
      </c>
      <c r="H2622" s="6" t="str">
        <f t="shared" si="161"/>
        <v>CONFIRMED BULLISH</v>
      </c>
    </row>
    <row r="2623" spans="1:8" ht="13.5" x14ac:dyDescent="0.25">
      <c r="A2623" s="3">
        <f>TITRES_STAT!B2626</f>
        <v>45826</v>
      </c>
      <c r="B2623" s="6">
        <f>TITRES_STAT!C2626</f>
        <v>8.9</v>
      </c>
      <c r="C2623" s="6">
        <f>TITRES_STAT!D2626</f>
        <v>8.3819999999999997</v>
      </c>
      <c r="D2623" s="6">
        <f>TITRES_STAT!E2626</f>
        <v>1356</v>
      </c>
      <c r="E2623" s="2">
        <f t="shared" si="160"/>
        <v>50577</v>
      </c>
      <c r="F2623" s="6" t="str">
        <f t="shared" si="163"/>
        <v>BULLISH</v>
      </c>
      <c r="G2623" s="6" t="str">
        <f t="shared" si="162"/>
        <v>STRONG</v>
      </c>
      <c r="H2623" s="6" t="str">
        <f t="shared" si="161"/>
        <v>CONFIRMED BULLISH</v>
      </c>
    </row>
    <row r="2624" spans="1:8" ht="13.5" x14ac:dyDescent="0.25">
      <c r="A2624" s="3">
        <f>TITRES_STAT!B2627</f>
        <v>45827</v>
      </c>
      <c r="B2624" s="6">
        <f>TITRES_STAT!C2627</f>
        <v>8.99</v>
      </c>
      <c r="C2624" s="6">
        <f>TITRES_STAT!D2627</f>
        <v>8.4667999999999992</v>
      </c>
      <c r="D2624" s="6">
        <f>TITRES_STAT!E2627</f>
        <v>550</v>
      </c>
      <c r="E2624" s="2">
        <f t="shared" si="160"/>
        <v>51127</v>
      </c>
      <c r="F2624" s="6" t="str">
        <f t="shared" si="163"/>
        <v>BULLISH</v>
      </c>
      <c r="G2624" s="6" t="str">
        <f t="shared" si="162"/>
        <v>STRONG</v>
      </c>
      <c r="H2624" s="6" t="str">
        <f t="shared" si="161"/>
        <v>CONFIRMED BULLISH</v>
      </c>
    </row>
    <row r="2625" spans="1:8" ht="13.5" x14ac:dyDescent="0.25">
      <c r="A2625" s="3">
        <f>TITRES_STAT!B2628</f>
        <v>45828</v>
      </c>
      <c r="B2625" s="6">
        <f>TITRES_STAT!C2628</f>
        <v>9</v>
      </c>
      <c r="C2625" s="6">
        <f>TITRES_STAT!D2628</f>
        <v>8.4762000000000004</v>
      </c>
      <c r="D2625" s="6">
        <f>TITRES_STAT!E2628</f>
        <v>1550</v>
      </c>
      <c r="E2625" s="2">
        <f t="shared" si="160"/>
        <v>52677</v>
      </c>
      <c r="F2625" s="6" t="str">
        <f t="shared" si="163"/>
        <v>BULLISH</v>
      </c>
      <c r="G2625" s="6" t="str">
        <f t="shared" si="162"/>
        <v>STRONG</v>
      </c>
      <c r="H2625" s="6" t="str">
        <f t="shared" si="161"/>
        <v>CONFIRMED BULLISH</v>
      </c>
    </row>
    <row r="2626" spans="1:8" ht="13.5" x14ac:dyDescent="0.25">
      <c r="A2626" s="3">
        <f>TITRES_STAT!B2629</f>
        <v>45831</v>
      </c>
      <c r="B2626" s="6">
        <f>TITRES_STAT!C2629</f>
        <v>9</v>
      </c>
      <c r="C2626" s="6">
        <f>TITRES_STAT!D2629</f>
        <v>8.4762000000000004</v>
      </c>
      <c r="D2626" s="6">
        <f>TITRES_STAT!E2629</f>
        <v>6700</v>
      </c>
      <c r="E2626" s="2">
        <f t="shared" si="160"/>
        <v>52677</v>
      </c>
      <c r="F2626" s="6" t="str">
        <f t="shared" si="163"/>
        <v>BULLISH</v>
      </c>
      <c r="G2626" s="6" t="str">
        <f t="shared" si="162"/>
        <v>STRONG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9</v>
      </c>
      <c r="C2627" s="6">
        <f>TITRES_STAT!D2630</f>
        <v>8.4762000000000004</v>
      </c>
      <c r="D2627" s="6">
        <f>TITRES_STAT!E2630</f>
        <v>0</v>
      </c>
      <c r="E2627" s="2">
        <f t="shared" si="160"/>
        <v>52677</v>
      </c>
      <c r="F2627" s="6" t="str">
        <f t="shared" si="163"/>
        <v>BULLISH</v>
      </c>
      <c r="G2627" s="6" t="str">
        <f t="shared" si="162"/>
        <v>STRONG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9</v>
      </c>
      <c r="C2628" s="6">
        <f>TITRES_STAT!D2631</f>
        <v>8.4762000000000004</v>
      </c>
      <c r="D2628" s="6">
        <f>TITRES_STAT!E2631</f>
        <v>0</v>
      </c>
      <c r="E2628" s="2">
        <f t="shared" ref="E2628:E2691" si="164">IF(B2628&gt;B2627, E2627+D2628, IF(B2628&lt;B2627, E2627-D2628, E2627))</f>
        <v>52677</v>
      </c>
      <c r="F2628" s="6" t="str">
        <f t="shared" si="163"/>
        <v>BULLISH</v>
      </c>
      <c r="G2628" s="6" t="str">
        <f t="shared" si="162"/>
        <v>STRONG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9</v>
      </c>
      <c r="C2629" s="6">
        <f>TITRES_STAT!D2632</f>
        <v>8.4762000000000004</v>
      </c>
      <c r="D2629" s="6">
        <f>TITRES_STAT!E2632</f>
        <v>0</v>
      </c>
      <c r="E2629" s="2">
        <f t="shared" si="164"/>
        <v>52677</v>
      </c>
      <c r="F2629" s="6" t="str">
        <f t="shared" si="163"/>
        <v>BULLISH</v>
      </c>
      <c r="G2629" s="6" t="str">
        <f t="shared" si="162"/>
        <v>STRONG</v>
      </c>
      <c r="H2629" s="6" t="str">
        <f t="shared" si="161"/>
        <v>CONFIRMED BULLISH</v>
      </c>
    </row>
    <row r="2630" spans="1:8" ht="13.5" x14ac:dyDescent="0.25">
      <c r="A2630" s="3">
        <f>TITRES_STAT!B2633</f>
        <v>45838</v>
      </c>
      <c r="B2630" s="6">
        <f>TITRES_STAT!C2633</f>
        <v>9</v>
      </c>
      <c r="C2630" s="6">
        <f>TITRES_STAT!D2633</f>
        <v>8.4762000000000004</v>
      </c>
      <c r="D2630" s="6">
        <f>TITRES_STAT!E2633</f>
        <v>0</v>
      </c>
      <c r="E2630" s="2">
        <f t="shared" si="164"/>
        <v>52677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45839</v>
      </c>
      <c r="B2631" s="6">
        <f>TITRES_STAT!C2634</f>
        <v>9</v>
      </c>
      <c r="C2631" s="6">
        <f>TITRES_STAT!D2634</f>
        <v>8.4762000000000004</v>
      </c>
      <c r="D2631" s="6">
        <f>TITRES_STAT!E2634</f>
        <v>0</v>
      </c>
      <c r="E2631" s="2">
        <f t="shared" si="164"/>
        <v>52677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45840</v>
      </c>
      <c r="B2632" s="6">
        <f>TITRES_STAT!C2635</f>
        <v>9</v>
      </c>
      <c r="C2632" s="6">
        <f>TITRES_STAT!D2635</f>
        <v>8.4762000000000004</v>
      </c>
      <c r="D2632" s="6">
        <f>TITRES_STAT!E2635</f>
        <v>0</v>
      </c>
      <c r="E2632" s="2">
        <f t="shared" si="164"/>
        <v>52677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45841</v>
      </c>
      <c r="B2633" s="6">
        <f>TITRES_STAT!C2636</f>
        <v>9</v>
      </c>
      <c r="C2633" s="6">
        <f>TITRES_STAT!D2636</f>
        <v>8.4762000000000004</v>
      </c>
      <c r="D2633" s="6">
        <f>TITRES_STAT!E2636</f>
        <v>0</v>
      </c>
      <c r="E2633" s="2">
        <f t="shared" si="164"/>
        <v>52677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45842</v>
      </c>
      <c r="B2634" s="6">
        <f>TITRES_STAT!C2637</f>
        <v>8.6</v>
      </c>
      <c r="C2634" s="6">
        <f>TITRES_STAT!D2637</f>
        <v>8.0995000000000008</v>
      </c>
      <c r="D2634" s="6">
        <f>TITRES_STAT!E2637</f>
        <v>114</v>
      </c>
      <c r="E2634" s="2">
        <f t="shared" si="164"/>
        <v>52563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8.6</v>
      </c>
      <c r="C2635" s="6">
        <f>TITRES_STAT!D2638</f>
        <v>8.0995000000000008</v>
      </c>
      <c r="D2635" s="6">
        <f>TITRES_STAT!E2638</f>
        <v>0</v>
      </c>
      <c r="E2635" s="2">
        <f t="shared" si="164"/>
        <v>52563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CONFIRMED BEARISH</v>
      </c>
    </row>
    <row r="2636" spans="1:8" ht="13.5" x14ac:dyDescent="0.25">
      <c r="A2636" s="3">
        <f>TITRES_STAT!B2639</f>
        <v>45846</v>
      </c>
      <c r="B2636" s="6">
        <f>TITRES_STAT!C2639</f>
        <v>8.6</v>
      </c>
      <c r="C2636" s="6">
        <f>TITRES_STAT!D2639</f>
        <v>8.0995000000000008</v>
      </c>
      <c r="D2636" s="6">
        <f>TITRES_STAT!E2639</f>
        <v>0</v>
      </c>
      <c r="E2636" s="2">
        <f t="shared" si="164"/>
        <v>52563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CONFIRMED BEARISH</v>
      </c>
    </row>
    <row r="2637" spans="1:8" ht="13.5" x14ac:dyDescent="0.25">
      <c r="A2637" s="3">
        <f>TITRES_STAT!B2640</f>
        <v>45847</v>
      </c>
      <c r="B2637" s="6">
        <f>TITRES_STAT!C2640</f>
        <v>8.6</v>
      </c>
      <c r="C2637" s="6">
        <f>TITRES_STAT!D2640</f>
        <v>8.0995000000000008</v>
      </c>
      <c r="D2637" s="6">
        <f>TITRES_STAT!E2640</f>
        <v>450</v>
      </c>
      <c r="E2637" s="2">
        <f t="shared" si="164"/>
        <v>52563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CONFIRMED BEARISH</v>
      </c>
    </row>
    <row r="2638" spans="1:8" ht="13.5" x14ac:dyDescent="0.25">
      <c r="A2638" s="3">
        <f>TITRES_STAT!B2641</f>
        <v>45848</v>
      </c>
      <c r="B2638" s="6">
        <f>TITRES_STAT!C2641</f>
        <v>8.6</v>
      </c>
      <c r="C2638" s="6">
        <f>TITRES_STAT!D2641</f>
        <v>8.0995000000000008</v>
      </c>
      <c r="D2638" s="6">
        <f>TITRES_STAT!E2641</f>
        <v>0</v>
      </c>
      <c r="E2638" s="2">
        <f t="shared" si="164"/>
        <v>52563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CONFIRMED BEARISH</v>
      </c>
    </row>
    <row r="2639" spans="1:8" ht="13.5" x14ac:dyDescent="0.25">
      <c r="A2639" s="3">
        <f>TITRES_STAT!B2642</f>
        <v>45849</v>
      </c>
      <c r="B2639" s="6">
        <f>TITRES_STAT!C2642</f>
        <v>8.6</v>
      </c>
      <c r="C2639" s="6">
        <f>TITRES_STAT!D2642</f>
        <v>8.0995000000000008</v>
      </c>
      <c r="D2639" s="6">
        <f>TITRES_STAT!E2642</f>
        <v>0</v>
      </c>
      <c r="E2639" s="2">
        <f t="shared" si="164"/>
        <v>52563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8.6</v>
      </c>
      <c r="C2640" s="6">
        <f>TITRES_STAT!D2643</f>
        <v>8.0995000000000008</v>
      </c>
      <c r="D2640" s="6">
        <f>TITRES_STAT!E2643</f>
        <v>0</v>
      </c>
      <c r="E2640" s="2">
        <f t="shared" si="164"/>
        <v>52563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8.6</v>
      </c>
      <c r="C2641" s="6">
        <f>TITRES_STAT!D2644</f>
        <v>8.0995000000000008</v>
      </c>
      <c r="D2641" s="6">
        <f>TITRES_STAT!E2644</f>
        <v>0</v>
      </c>
      <c r="E2641" s="2">
        <f t="shared" si="164"/>
        <v>52563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8.6</v>
      </c>
      <c r="C2642" s="6">
        <f>TITRES_STAT!D2645</f>
        <v>8.0995000000000008</v>
      </c>
      <c r="D2642" s="6">
        <f>TITRES_STAT!E2645</f>
        <v>0</v>
      </c>
      <c r="E2642" s="2">
        <f t="shared" si="164"/>
        <v>52563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45855</v>
      </c>
      <c r="B2643" s="6">
        <f>TITRES_STAT!C2646</f>
        <v>8.6</v>
      </c>
      <c r="C2643" s="6">
        <f>TITRES_STAT!D2646</f>
        <v>8.0995000000000008</v>
      </c>
      <c r="D2643" s="6">
        <f>TITRES_STAT!E2646</f>
        <v>0</v>
      </c>
      <c r="E2643" s="2">
        <f t="shared" si="164"/>
        <v>52563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8.6</v>
      </c>
      <c r="C2644" s="6">
        <f>TITRES_STAT!D2647</f>
        <v>8.0995000000000008</v>
      </c>
      <c r="D2644" s="6">
        <f>TITRES_STAT!E2647</f>
        <v>15</v>
      </c>
      <c r="E2644" s="2">
        <f t="shared" si="164"/>
        <v>52563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45859</v>
      </c>
      <c r="B2645" s="6">
        <f>TITRES_STAT!C2648</f>
        <v>8.6</v>
      </c>
      <c r="C2645" s="6">
        <f>TITRES_STAT!D2648</f>
        <v>8.0995000000000008</v>
      </c>
      <c r="D2645" s="6">
        <f>TITRES_STAT!E2648</f>
        <v>0</v>
      </c>
      <c r="E2645" s="2">
        <f t="shared" si="164"/>
        <v>52563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8.6</v>
      </c>
      <c r="C2646" s="6">
        <f>TITRES_STAT!D2649</f>
        <v>8.0995000000000008</v>
      </c>
      <c r="D2646" s="6">
        <f>TITRES_STAT!E2649</f>
        <v>0</v>
      </c>
      <c r="E2646" s="2">
        <f t="shared" si="164"/>
        <v>52563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8.6</v>
      </c>
      <c r="C2647" s="6">
        <f>TITRES_STAT!D2650</f>
        <v>8.0995000000000008</v>
      </c>
      <c r="D2647" s="6">
        <f>TITRES_STAT!E2650</f>
        <v>0</v>
      </c>
      <c r="E2647" s="2">
        <f t="shared" si="164"/>
        <v>52563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8.6</v>
      </c>
      <c r="C2648" s="6">
        <f>TITRES_STAT!D2651</f>
        <v>8.0995000000000008</v>
      </c>
      <c r="D2648" s="6">
        <f>TITRES_STAT!E2651</f>
        <v>0</v>
      </c>
      <c r="E2648" s="2">
        <f t="shared" si="164"/>
        <v>52563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45866</v>
      </c>
      <c r="B2649" s="6">
        <f>TITRES_STAT!C2652</f>
        <v>8.6</v>
      </c>
      <c r="C2649" s="6">
        <f>TITRES_STAT!D2652</f>
        <v>8.0995000000000008</v>
      </c>
      <c r="D2649" s="6">
        <f>TITRES_STAT!E2652</f>
        <v>0</v>
      </c>
      <c r="E2649" s="2">
        <f t="shared" si="164"/>
        <v>52563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45867</v>
      </c>
      <c r="B2650" s="6">
        <f>TITRES_STAT!C2653</f>
        <v>8.1999999999999993</v>
      </c>
      <c r="C2650" s="6">
        <f>TITRES_STAT!D2653</f>
        <v>8.1999999999999993</v>
      </c>
      <c r="D2650" s="6">
        <f>TITRES_STAT!E2653</f>
        <v>100</v>
      </c>
      <c r="E2650" s="2">
        <f t="shared" si="164"/>
        <v>52463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8.1999999999999993</v>
      </c>
      <c r="C2651" s="6">
        <f>TITRES_STAT!D2654</f>
        <v>8.1999999999999993</v>
      </c>
      <c r="D2651" s="6">
        <f>TITRES_STAT!E2654</f>
        <v>0</v>
      </c>
      <c r="E2651" s="2">
        <f t="shared" si="164"/>
        <v>52463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8.1999999999999993</v>
      </c>
      <c r="C2652" s="6">
        <f>TITRES_STAT!D2655</f>
        <v>8.1999999999999993</v>
      </c>
      <c r="D2652" s="6">
        <f>TITRES_STAT!E2655</f>
        <v>0</v>
      </c>
      <c r="E2652" s="2">
        <f t="shared" si="164"/>
        <v>52463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8.1999999999999993</v>
      </c>
      <c r="C2653" s="6">
        <f>TITRES_STAT!D2656</f>
        <v>8.1999999999999993</v>
      </c>
      <c r="D2653" s="6">
        <f>TITRES_STAT!E2656</f>
        <v>0</v>
      </c>
      <c r="E2653" s="2">
        <f t="shared" si="164"/>
        <v>52463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8.1999999999999993</v>
      </c>
      <c r="C2654" s="6">
        <f>TITRES_STAT!D2657</f>
        <v>8.1999999999999993</v>
      </c>
      <c r="D2654" s="6">
        <f>TITRES_STAT!E2657</f>
        <v>0</v>
      </c>
      <c r="E2654" s="2">
        <f t="shared" si="164"/>
        <v>52463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8.1999999999999993</v>
      </c>
      <c r="C2655" s="6">
        <f>TITRES_STAT!D2658</f>
        <v>8.1999999999999993</v>
      </c>
      <c r="D2655" s="6">
        <f>TITRES_STAT!E2658</f>
        <v>0</v>
      </c>
      <c r="E2655" s="2">
        <f t="shared" si="164"/>
        <v>52463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45875</v>
      </c>
      <c r="B2656" s="6">
        <f>TITRES_STAT!C2659</f>
        <v>8.1999999999999993</v>
      </c>
      <c r="C2656" s="6">
        <f>TITRES_STAT!D2659</f>
        <v>8.1999999999999993</v>
      </c>
      <c r="D2656" s="6">
        <f>TITRES_STAT!E2659</f>
        <v>0</v>
      </c>
      <c r="E2656" s="2">
        <f t="shared" si="164"/>
        <v>52463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45876</v>
      </c>
      <c r="B2657" s="6">
        <f>TITRES_STAT!C2660</f>
        <v>8.1999999999999993</v>
      </c>
      <c r="C2657" s="6">
        <f>TITRES_STAT!D2660</f>
        <v>8.1999999999999993</v>
      </c>
      <c r="D2657" s="6">
        <f>TITRES_STAT!E2660</f>
        <v>0</v>
      </c>
      <c r="E2657" s="2">
        <f t="shared" si="164"/>
        <v>52463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45877</v>
      </c>
      <c r="B2658" s="6">
        <f>TITRES_STAT!C2661</f>
        <v>8.1999999999999993</v>
      </c>
      <c r="C2658" s="6">
        <f>TITRES_STAT!D2661</f>
        <v>8.1999999999999993</v>
      </c>
      <c r="D2658" s="6">
        <f>TITRES_STAT!E2661</f>
        <v>0</v>
      </c>
      <c r="E2658" s="2">
        <f t="shared" si="164"/>
        <v>52463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45880</v>
      </c>
      <c r="B2659" s="6">
        <f>TITRES_STAT!C2662</f>
        <v>8.1999999999999993</v>
      </c>
      <c r="C2659" s="6">
        <f>TITRES_STAT!D2662</f>
        <v>8.1999999999999993</v>
      </c>
      <c r="D2659" s="6">
        <f>TITRES_STAT!E2662</f>
        <v>0</v>
      </c>
      <c r="E2659" s="2">
        <f t="shared" si="164"/>
        <v>52463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45881</v>
      </c>
      <c r="B2660" s="6">
        <f>TITRES_STAT!C2663</f>
        <v>8.1999999999999993</v>
      </c>
      <c r="C2660" s="6">
        <f>TITRES_STAT!D2663</f>
        <v>8.1999999999999993</v>
      </c>
      <c r="D2660" s="6">
        <f>TITRES_STAT!E2663</f>
        <v>0</v>
      </c>
      <c r="E2660" s="2">
        <f t="shared" si="164"/>
        <v>52463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8.1999999999999993</v>
      </c>
      <c r="C2661" s="6">
        <f>TITRES_STAT!D2664</f>
        <v>8.1999999999999993</v>
      </c>
      <c r="D2661" s="6">
        <f>TITRES_STAT!E2664</f>
        <v>0</v>
      </c>
      <c r="E2661" s="2">
        <f t="shared" si="164"/>
        <v>52463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8.4499999999999993</v>
      </c>
      <c r="C2662" s="6">
        <f>TITRES_STAT!D2665</f>
        <v>8.4499999999999993</v>
      </c>
      <c r="D2662" s="6">
        <f>TITRES_STAT!E2665</f>
        <v>4</v>
      </c>
      <c r="E2662" s="2">
        <f t="shared" si="164"/>
        <v>52467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8.4499999999999993</v>
      </c>
      <c r="C2663" s="6">
        <f>TITRES_STAT!D2666</f>
        <v>8.4499999999999993</v>
      </c>
      <c r="D2663" s="6">
        <f>TITRES_STAT!E2666</f>
        <v>0</v>
      </c>
      <c r="E2663" s="2">
        <f t="shared" si="164"/>
        <v>52467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8.4499999999999993</v>
      </c>
      <c r="C2664" s="6">
        <f>TITRES_STAT!D2667</f>
        <v>8.4499999999999993</v>
      </c>
      <c r="D2664" s="6">
        <f>TITRES_STAT!E2667</f>
        <v>0</v>
      </c>
      <c r="E2664" s="2">
        <f t="shared" si="164"/>
        <v>52467</v>
      </c>
      <c r="F2664" s="6" t="str">
        <f t="shared" si="167"/>
        <v>BULLISH</v>
      </c>
      <c r="G2664" s="6" t="str">
        <f t="shared" si="166"/>
        <v>NEUTRAL</v>
      </c>
      <c r="H2664" s="6" t="str">
        <f t="shared" si="165"/>
        <v>CONFIRMED BULLISH</v>
      </c>
    </row>
    <row r="2665" spans="1:8" ht="13.5" x14ac:dyDescent="0.25">
      <c r="A2665" s="3">
        <f>TITRES_STAT!B2668</f>
        <v>45889</v>
      </c>
      <c r="B2665" s="6">
        <f>TITRES_STAT!C2668</f>
        <v>8.4499999999999993</v>
      </c>
      <c r="C2665" s="6">
        <f>TITRES_STAT!D2668</f>
        <v>8.4499999999999993</v>
      </c>
      <c r="D2665" s="6">
        <f>TITRES_STAT!E2668</f>
        <v>0</v>
      </c>
      <c r="E2665" s="2">
        <f t="shared" si="164"/>
        <v>52467</v>
      </c>
      <c r="F2665" s="6" t="str">
        <f t="shared" si="167"/>
        <v>BULLISH</v>
      </c>
      <c r="G2665" s="6" t="str">
        <f t="shared" si="166"/>
        <v>NEUTRAL</v>
      </c>
      <c r="H2665" s="6" t="str">
        <f t="shared" si="165"/>
        <v>CONFIRMED BULLISH</v>
      </c>
    </row>
    <row r="2666" spans="1:8" ht="13.5" x14ac:dyDescent="0.25">
      <c r="A2666" s="3">
        <f>TITRES_STAT!B2669</f>
        <v>45890</v>
      </c>
      <c r="B2666" s="6">
        <f>TITRES_STAT!C2669</f>
        <v>8.4499999999999993</v>
      </c>
      <c r="C2666" s="6">
        <f>TITRES_STAT!D2669</f>
        <v>8.4499999999999993</v>
      </c>
      <c r="D2666" s="6">
        <f>TITRES_STAT!E2669</f>
        <v>296</v>
      </c>
      <c r="E2666" s="2">
        <f t="shared" si="164"/>
        <v>52467</v>
      </c>
      <c r="F2666" s="6" t="str">
        <f t="shared" si="167"/>
        <v>BULLISH</v>
      </c>
      <c r="G2666" s="6" t="str">
        <f t="shared" si="166"/>
        <v>NEUTRAL</v>
      </c>
      <c r="H2666" s="6" t="str">
        <f t="shared" si="165"/>
        <v>CONFIRMED BULLISH</v>
      </c>
    </row>
    <row r="2667" spans="1:8" ht="13.5" x14ac:dyDescent="0.25">
      <c r="A2667" s="3">
        <f>TITRES_STAT!B2670</f>
        <v>45891</v>
      </c>
      <c r="B2667" s="6">
        <f>TITRES_STAT!C2670</f>
        <v>8.51</v>
      </c>
      <c r="C2667" s="6">
        <f>TITRES_STAT!D2670</f>
        <v>8.51</v>
      </c>
      <c r="D2667" s="6">
        <f>TITRES_STAT!E2670</f>
        <v>850</v>
      </c>
      <c r="E2667" s="2">
        <f t="shared" si="164"/>
        <v>53317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CONFIRMED BULLISH</v>
      </c>
    </row>
    <row r="2668" spans="1:8" ht="13.5" x14ac:dyDescent="0.25">
      <c r="A2668" s="3">
        <f>TITRES_STAT!B2671</f>
        <v>45894</v>
      </c>
      <c r="B2668" s="6">
        <f>TITRES_STAT!C2671</f>
        <v>8.51</v>
      </c>
      <c r="C2668" s="6">
        <f>TITRES_STAT!D2671</f>
        <v>8.51</v>
      </c>
      <c r="D2668" s="6">
        <f>TITRES_STAT!E2671</f>
        <v>0</v>
      </c>
      <c r="E2668" s="2">
        <f t="shared" si="164"/>
        <v>53317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CONFIRMED BULLISH</v>
      </c>
    </row>
    <row r="2669" spans="1:8" ht="13.5" x14ac:dyDescent="0.25">
      <c r="A2669" s="3">
        <f>TITRES_STAT!B2672</f>
        <v>45895</v>
      </c>
      <c r="B2669" s="6">
        <f>TITRES_STAT!C2672</f>
        <v>8.81</v>
      </c>
      <c r="C2669" s="6">
        <f>TITRES_STAT!D2672</f>
        <v>8.81</v>
      </c>
      <c r="D2669" s="6">
        <f>TITRES_STAT!E2672</f>
        <v>4735</v>
      </c>
      <c r="E2669" s="2">
        <f t="shared" si="164"/>
        <v>58052</v>
      </c>
      <c r="F2669" s="6" t="str">
        <f t="shared" si="167"/>
        <v>BULLISH</v>
      </c>
      <c r="G2669" s="6" t="str">
        <f t="shared" si="166"/>
        <v>STRONG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8.81</v>
      </c>
      <c r="C2670" s="6">
        <f>TITRES_STAT!D2673</f>
        <v>8.81</v>
      </c>
      <c r="D2670" s="6">
        <f>TITRES_STAT!E2673</f>
        <v>0</v>
      </c>
      <c r="E2670" s="2">
        <f t="shared" si="164"/>
        <v>58052</v>
      </c>
      <c r="F2670" s="6" t="str">
        <f t="shared" si="167"/>
        <v>BULLISH</v>
      </c>
      <c r="G2670" s="6" t="str">
        <f t="shared" si="166"/>
        <v>STRONG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8.82</v>
      </c>
      <c r="C2671" s="6">
        <f>TITRES_STAT!D2674</f>
        <v>8.82</v>
      </c>
      <c r="D2671" s="6">
        <f>TITRES_STAT!E2674</f>
        <v>5344</v>
      </c>
      <c r="E2671" s="2">
        <f t="shared" si="164"/>
        <v>63396</v>
      </c>
      <c r="F2671" s="6" t="str">
        <f t="shared" si="167"/>
        <v>BULLISH</v>
      </c>
      <c r="G2671" s="6" t="str">
        <f t="shared" si="166"/>
        <v>STRONG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8.83</v>
      </c>
      <c r="C2672" s="6">
        <f>TITRES_STAT!D2675</f>
        <v>8.83</v>
      </c>
      <c r="D2672" s="6">
        <f>TITRES_STAT!E2675</f>
        <v>4349</v>
      </c>
      <c r="E2672" s="2">
        <f t="shared" si="164"/>
        <v>67745</v>
      </c>
      <c r="F2672" s="6" t="str">
        <f t="shared" si="167"/>
        <v>BULLISH</v>
      </c>
      <c r="G2672" s="6" t="str">
        <f t="shared" si="166"/>
        <v>STRONG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8.89</v>
      </c>
      <c r="C2673" s="6">
        <f>TITRES_STAT!D2676</f>
        <v>8.89</v>
      </c>
      <c r="D2673" s="6">
        <f>TITRES_STAT!E2676</f>
        <v>2</v>
      </c>
      <c r="E2673" s="2">
        <f t="shared" si="164"/>
        <v>67747</v>
      </c>
      <c r="F2673" s="6" t="str">
        <f t="shared" si="167"/>
        <v>BULLISH</v>
      </c>
      <c r="G2673" s="6" t="str">
        <f t="shared" si="166"/>
        <v>STRONG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8.89</v>
      </c>
      <c r="C2674" s="6">
        <f>TITRES_STAT!D2677</f>
        <v>8.89</v>
      </c>
      <c r="D2674" s="6">
        <f>TITRES_STAT!E2677</f>
        <v>0</v>
      </c>
      <c r="E2674" s="2">
        <f t="shared" si="164"/>
        <v>67747</v>
      </c>
      <c r="F2674" s="6" t="str">
        <f t="shared" si="167"/>
        <v>BULLISH</v>
      </c>
      <c r="G2674" s="6" t="str">
        <f t="shared" si="166"/>
        <v>STRONG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8.89</v>
      </c>
      <c r="C2675" s="6">
        <f>TITRES_STAT!D2678</f>
        <v>8.89</v>
      </c>
      <c r="D2675" s="6">
        <f>TITRES_STAT!E2678</f>
        <v>0</v>
      </c>
      <c r="E2675" s="2">
        <f t="shared" si="164"/>
        <v>67747</v>
      </c>
      <c r="F2675" s="6" t="str">
        <f t="shared" si="167"/>
        <v>BULLISH</v>
      </c>
      <c r="G2675" s="6" t="str">
        <f t="shared" si="166"/>
        <v>STRONG</v>
      </c>
      <c r="H2675" s="6" t="str">
        <f t="shared" si="165"/>
        <v>CONFIRMED BULLISH</v>
      </c>
    </row>
    <row r="2676" spans="1:8" ht="13.5" x14ac:dyDescent="0.25">
      <c r="A2676" s="3">
        <f>TITRES_STAT!B2679</f>
        <v>45905</v>
      </c>
      <c r="B2676" s="6">
        <f>TITRES_STAT!C2679</f>
        <v>8.92</v>
      </c>
      <c r="C2676" s="6">
        <f>TITRES_STAT!D2679</f>
        <v>8.92</v>
      </c>
      <c r="D2676" s="6">
        <f>TITRES_STAT!E2679</f>
        <v>538</v>
      </c>
      <c r="E2676" s="2">
        <f t="shared" si="164"/>
        <v>68285</v>
      </c>
      <c r="F2676" s="6" t="str">
        <f t="shared" si="167"/>
        <v>BULLISH</v>
      </c>
      <c r="G2676" s="6" t="str">
        <f t="shared" si="166"/>
        <v>STRONG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8.92</v>
      </c>
      <c r="C2677" s="6">
        <f>TITRES_STAT!D2680</f>
        <v>8.92</v>
      </c>
      <c r="D2677" s="6">
        <f>TITRES_STAT!E2680</f>
        <v>0</v>
      </c>
      <c r="E2677" s="2">
        <f t="shared" si="164"/>
        <v>68285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9.32</v>
      </c>
      <c r="C2678" s="6">
        <f>TITRES_STAT!D2681</f>
        <v>9.32</v>
      </c>
      <c r="D2678" s="6">
        <f>TITRES_STAT!E2681</f>
        <v>14</v>
      </c>
      <c r="E2678" s="2">
        <f t="shared" si="164"/>
        <v>68299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8.9499999999999993</v>
      </c>
      <c r="C2679" s="6">
        <f>TITRES_STAT!D2682</f>
        <v>8.9499999999999993</v>
      </c>
      <c r="D2679" s="6">
        <f>TITRES_STAT!E2682</f>
        <v>6000</v>
      </c>
      <c r="E2679" s="2">
        <f t="shared" si="164"/>
        <v>62299</v>
      </c>
      <c r="F2679" s="6" t="str">
        <f t="shared" si="167"/>
        <v>BEARISH</v>
      </c>
      <c r="G2679" s="6" t="str">
        <f t="shared" si="166"/>
        <v>WEAK</v>
      </c>
      <c r="H2679" s="6" t="str">
        <f t="shared" si="165"/>
        <v>BEARISH DIVERGENCE</v>
      </c>
    </row>
    <row r="2680" spans="1:8" ht="13.5" x14ac:dyDescent="0.25">
      <c r="A2680" s="3">
        <f>TITRES_STAT!B2683</f>
        <v>45911</v>
      </c>
      <c r="B2680" s="6">
        <f>TITRES_STAT!C2683</f>
        <v>8.9499999999999993</v>
      </c>
      <c r="C2680" s="6">
        <f>TITRES_STAT!D2683</f>
        <v>8.9499999999999993</v>
      </c>
      <c r="D2680" s="6">
        <f>TITRES_STAT!E2683</f>
        <v>0</v>
      </c>
      <c r="E2680" s="2">
        <f t="shared" si="164"/>
        <v>62299</v>
      </c>
      <c r="F2680" s="6" t="str">
        <f t="shared" si="167"/>
        <v>BEARISH</v>
      </c>
      <c r="G2680" s="6" t="str">
        <f t="shared" si="166"/>
        <v>WEAK</v>
      </c>
      <c r="H2680" s="6" t="str">
        <f t="shared" si="165"/>
        <v>BEARISH DIVERGENCE</v>
      </c>
    </row>
    <row r="2681" spans="1:8" ht="13.5" x14ac:dyDescent="0.25">
      <c r="A2681" s="3">
        <f>TITRES_STAT!B2684</f>
        <v>45912</v>
      </c>
      <c r="B2681" s="6">
        <f>TITRES_STAT!C2684</f>
        <v>9.35</v>
      </c>
      <c r="C2681" s="6">
        <f>TITRES_STAT!D2684</f>
        <v>9.35</v>
      </c>
      <c r="D2681" s="6">
        <f>TITRES_STAT!E2684</f>
        <v>514</v>
      </c>
      <c r="E2681" s="2">
        <f t="shared" si="164"/>
        <v>62813</v>
      </c>
      <c r="F2681" s="6" t="str">
        <f t="shared" si="167"/>
        <v>BEARISH</v>
      </c>
      <c r="G2681" s="6" t="str">
        <f t="shared" si="166"/>
        <v>WEAK</v>
      </c>
      <c r="H2681" s="6" t="str">
        <f t="shared" si="165"/>
        <v>BEARISH DIVERGENCE</v>
      </c>
    </row>
    <row r="2682" spans="1:8" ht="13.5" x14ac:dyDescent="0.25">
      <c r="A2682" s="3">
        <f>TITRES_STAT!B2685</f>
        <v>45915</v>
      </c>
      <c r="B2682" s="6">
        <f>TITRES_STAT!C2685</f>
        <v>9.73</v>
      </c>
      <c r="C2682" s="6">
        <f>TITRES_STAT!D2685</f>
        <v>9.73</v>
      </c>
      <c r="D2682" s="6">
        <f>TITRES_STAT!E2685</f>
        <v>68</v>
      </c>
      <c r="E2682" s="2">
        <f t="shared" si="164"/>
        <v>62881</v>
      </c>
      <c r="F2682" s="6" t="str">
        <f t="shared" si="167"/>
        <v>BEARISH</v>
      </c>
      <c r="G2682" s="6" t="str">
        <f t="shared" si="166"/>
        <v>WEAK</v>
      </c>
      <c r="H2682" s="6" t="str">
        <f t="shared" si="165"/>
        <v>BEARISH DIVERGENCE</v>
      </c>
    </row>
    <row r="2683" spans="1:8" ht="13.5" x14ac:dyDescent="0.25">
      <c r="A2683" s="3">
        <f>TITRES_STAT!B2686</f>
        <v>45916</v>
      </c>
      <c r="B2683" s="6">
        <f>TITRES_STAT!C2686</f>
        <v>9.7200000000000006</v>
      </c>
      <c r="C2683" s="6">
        <f>TITRES_STAT!D2686</f>
        <v>9.7200000000000006</v>
      </c>
      <c r="D2683" s="6">
        <f>TITRES_STAT!E2686</f>
        <v>2</v>
      </c>
      <c r="E2683" s="2">
        <f t="shared" si="164"/>
        <v>62879</v>
      </c>
      <c r="F2683" s="6" t="str">
        <f t="shared" si="167"/>
        <v>BEARISH</v>
      </c>
      <c r="G2683" s="6" t="str">
        <f t="shared" si="166"/>
        <v>WEAK</v>
      </c>
      <c r="H2683" s="6" t="str">
        <f t="shared" si="165"/>
        <v>BEARISH DIVERGENCE</v>
      </c>
    </row>
    <row r="2684" spans="1:8" ht="13.5" x14ac:dyDescent="0.25">
      <c r="A2684" s="3">
        <f>TITRES_STAT!B2687</f>
        <v>45917</v>
      </c>
      <c r="B2684" s="6">
        <f>TITRES_STAT!C2687</f>
        <v>9.7200000000000006</v>
      </c>
      <c r="C2684" s="6">
        <f>TITRES_STAT!D2687</f>
        <v>9.7200000000000006</v>
      </c>
      <c r="D2684" s="6">
        <f>TITRES_STAT!E2687</f>
        <v>0</v>
      </c>
      <c r="E2684" s="2">
        <f t="shared" si="164"/>
        <v>62879</v>
      </c>
      <c r="F2684" s="6" t="str">
        <f t="shared" si="167"/>
        <v>BULLISH</v>
      </c>
      <c r="G2684" s="6" t="str">
        <f t="shared" si="166"/>
        <v>NEUTRAL</v>
      </c>
      <c r="H2684" s="6" t="str">
        <f t="shared" si="165"/>
        <v>CONFIRMED BULLISH</v>
      </c>
    </row>
    <row r="2685" spans="1:8" ht="13.5" x14ac:dyDescent="0.25">
      <c r="A2685" s="3">
        <f>TITRES_STAT!B2688</f>
        <v>45918</v>
      </c>
      <c r="B2685" s="6">
        <f>TITRES_STAT!C2688</f>
        <v>9.7200000000000006</v>
      </c>
      <c r="C2685" s="6">
        <f>TITRES_STAT!D2688</f>
        <v>9.7200000000000006</v>
      </c>
      <c r="D2685" s="6">
        <f>TITRES_STAT!E2688</f>
        <v>0</v>
      </c>
      <c r="E2685" s="2">
        <f t="shared" si="164"/>
        <v>62879</v>
      </c>
      <c r="F2685" s="6" t="str">
        <f t="shared" si="167"/>
        <v>BULLISH</v>
      </c>
      <c r="G2685" s="6" t="str">
        <f t="shared" si="166"/>
        <v>NEUTRAL</v>
      </c>
      <c r="H2685" s="6" t="str">
        <f t="shared" si="165"/>
        <v>CONFIRMED BULLISH</v>
      </c>
    </row>
    <row r="2686" spans="1:8" ht="13.5" x14ac:dyDescent="0.25">
      <c r="A2686" s="3">
        <f>TITRES_STAT!B2689</f>
        <v>45919</v>
      </c>
      <c r="B2686" s="6">
        <f>TITRES_STAT!C2689</f>
        <v>9.4499999999999993</v>
      </c>
      <c r="C2686" s="6">
        <f>TITRES_STAT!D2689</f>
        <v>9.4499999999999993</v>
      </c>
      <c r="D2686" s="6">
        <f>TITRES_STAT!E2689</f>
        <v>5</v>
      </c>
      <c r="E2686" s="2">
        <f t="shared" si="164"/>
        <v>62874</v>
      </c>
      <c r="F2686" s="6" t="str">
        <f t="shared" si="167"/>
        <v>BULLISH</v>
      </c>
      <c r="G2686" s="6" t="str">
        <f t="shared" si="166"/>
        <v>NEUTRAL</v>
      </c>
      <c r="H2686" s="6" t="str">
        <f t="shared" si="165"/>
        <v>CONFIRMED BULLISH</v>
      </c>
    </row>
    <row r="2687" spans="1:8" ht="13.5" x14ac:dyDescent="0.25">
      <c r="A2687" s="3">
        <f>TITRES_STAT!B2690</f>
        <v>45922</v>
      </c>
      <c r="B2687" s="6">
        <f>TITRES_STAT!C2690</f>
        <v>9.4499999999999993</v>
      </c>
      <c r="C2687" s="6">
        <f>TITRES_STAT!D2690</f>
        <v>9.4499999999999993</v>
      </c>
      <c r="D2687" s="6">
        <f>TITRES_STAT!E2690</f>
        <v>0</v>
      </c>
      <c r="E2687" s="2">
        <f t="shared" si="164"/>
        <v>62874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9.4499999999999993</v>
      </c>
      <c r="C2688" s="6">
        <f>TITRES_STAT!D2691</f>
        <v>9.4499999999999993</v>
      </c>
      <c r="D2688" s="6">
        <f>TITRES_STAT!E2691</f>
        <v>0</v>
      </c>
      <c r="E2688" s="2">
        <f t="shared" si="164"/>
        <v>62874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CONFIRMED BEARISH</v>
      </c>
    </row>
    <row r="2689" spans="1:8" ht="13.5" x14ac:dyDescent="0.25">
      <c r="A2689" s="3">
        <f>TITRES_STAT!B2692</f>
        <v>45924</v>
      </c>
      <c r="B2689" s="6">
        <f>TITRES_STAT!C2692</f>
        <v>9.7200000000000006</v>
      </c>
      <c r="C2689" s="6">
        <f>TITRES_STAT!D2692</f>
        <v>9.7200000000000006</v>
      </c>
      <c r="D2689" s="6">
        <f>TITRES_STAT!E2692</f>
        <v>458</v>
      </c>
      <c r="E2689" s="2">
        <f t="shared" si="164"/>
        <v>63332</v>
      </c>
      <c r="F2689" s="6" t="str">
        <f t="shared" si="167"/>
        <v>BULLISH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45925</v>
      </c>
      <c r="B2690" s="6">
        <f>TITRES_STAT!C2693</f>
        <v>9.7200000000000006</v>
      </c>
      <c r="C2690" s="6">
        <f>TITRES_STAT!D2693</f>
        <v>9.7200000000000006</v>
      </c>
      <c r="D2690" s="6">
        <f>TITRES_STAT!E2693</f>
        <v>0</v>
      </c>
      <c r="E2690" s="2">
        <f t="shared" si="164"/>
        <v>63332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45926</v>
      </c>
      <c r="B2691" s="6">
        <f>TITRES_STAT!C2694</f>
        <v>9.7200000000000006</v>
      </c>
      <c r="C2691" s="6">
        <f>TITRES_STAT!D2694</f>
        <v>9.7200000000000006</v>
      </c>
      <c r="D2691" s="6">
        <f>TITRES_STAT!E2694</f>
        <v>1000</v>
      </c>
      <c r="E2691" s="2">
        <f t="shared" si="164"/>
        <v>63332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9.74</v>
      </c>
      <c r="C2692" s="6">
        <f>TITRES_STAT!D2695</f>
        <v>9.74</v>
      </c>
      <c r="D2692" s="6">
        <f>TITRES_STAT!E2695</f>
        <v>2753</v>
      </c>
      <c r="E2692" s="2">
        <f>IF(B2692&gt;B2691, E2691+D2692, IF(B2692&lt;B2691, E2691-D2692, E2691))</f>
        <v>66085</v>
      </c>
      <c r="F2692" s="6" t="str">
        <f t="shared" si="167"/>
        <v>BULLISH</v>
      </c>
      <c r="G2692" s="6" t="str">
        <f t="shared" si="166"/>
        <v>STRONG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9.74</v>
      </c>
      <c r="C2693" s="6">
        <f>TITRES_STAT!D2696</f>
        <v>9.74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BEARISH DIVERGENCE</v>
      </c>
    </row>
    <row r="2694" spans="1:8" ht="13.5" x14ac:dyDescent="0.25">
      <c r="A2694" s="3">
        <f>TITRES_STAT!B2697</f>
        <v>45931</v>
      </c>
      <c r="B2694" s="6">
        <f>TITRES_STAT!C2697</f>
        <v>10.17</v>
      </c>
      <c r="C2694" s="6">
        <f>TITRES_STAT!D2697</f>
        <v>10.17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BEARISH DIVERGENCE</v>
      </c>
    </row>
    <row r="2695" spans="1:8" ht="13.5" x14ac:dyDescent="0.25">
      <c r="A2695" s="3">
        <f>TITRES_STAT!B2698</f>
        <v>45932</v>
      </c>
      <c r="B2695" s="6">
        <f>TITRES_STAT!C2698</f>
        <v>10.18</v>
      </c>
      <c r="C2695" s="6">
        <f>TITRES_STAT!D2698</f>
        <v>10.18</v>
      </c>
      <c r="D2695" s="6">
        <f>TITRES_STAT!E2698</f>
        <v>130</v>
      </c>
      <c r="E2695" s="6">
        <f>TITRES_STAT!F2698</f>
        <v>10.18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BEARISH DIVERGENCE</v>
      </c>
    </row>
    <row r="2696" spans="1:8" ht="13.5" x14ac:dyDescent="0.25">
      <c r="A2696" s="3">
        <f>TITRES_STAT!B2699</f>
        <v>45933</v>
      </c>
      <c r="B2696" s="6">
        <f>TITRES_STAT!C2699</f>
        <v>10.17</v>
      </c>
      <c r="C2696" s="6">
        <f>TITRES_STAT!D2699</f>
        <v>10.17</v>
      </c>
      <c r="D2696" s="6">
        <f>TITRES_STAT!E2699</f>
        <v>100</v>
      </c>
      <c r="E2696" s="6">
        <f>TITRES_STAT!F2699</f>
        <v>10.17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BEARISH DIVERGENCE</v>
      </c>
    </row>
    <row r="2697" spans="1:8" ht="13.5" x14ac:dyDescent="0.25">
      <c r="A2697" s="3">
        <f>TITRES_STAT!B2700</f>
        <v>45936</v>
      </c>
      <c r="B2697" s="6">
        <f>TITRES_STAT!C2700</f>
        <v>10.17</v>
      </c>
      <c r="C2697" s="6">
        <f>TITRES_STAT!D2700</f>
        <v>10.17</v>
      </c>
      <c r="D2697" s="6">
        <f>TITRES_STAT!E2700</f>
        <v>14052</v>
      </c>
      <c r="E2697" s="6">
        <f>TITRES_STAT!F2700</f>
        <v>10.17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BEARISH DIVERGENCE</v>
      </c>
    </row>
    <row r="2698" spans="1:8" ht="13.5" x14ac:dyDescent="0.25">
      <c r="A2698" s="3">
        <f>TITRES_STAT!B2701</f>
        <v>45937</v>
      </c>
      <c r="B2698" s="6">
        <f>TITRES_STAT!C2701</f>
        <v>10.6</v>
      </c>
      <c r="C2698" s="6">
        <f>TITRES_STAT!D2701</f>
        <v>10.6</v>
      </c>
      <c r="D2698" s="6">
        <f>TITRES_STAT!E2701</f>
        <v>1000</v>
      </c>
      <c r="E2698" s="6">
        <f>TITRES_STAT!F2701</f>
        <v>10.6</v>
      </c>
      <c r="F2698" s="6" t="str">
        <f t="shared" si="168"/>
        <v>BULLISH</v>
      </c>
      <c r="G2698" s="6" t="e">
        <f t="shared" si="169"/>
        <v>#DIV/0!</v>
      </c>
      <c r="H2698" s="6" t="str">
        <f t="shared" si="170"/>
        <v>CONFIRMED BULLISH</v>
      </c>
    </row>
    <row r="2699" spans="1:8" ht="13.5" x14ac:dyDescent="0.25">
      <c r="A2699" s="3">
        <f>TITRES_STAT!B2702</f>
        <v>45938</v>
      </c>
      <c r="B2699" s="6">
        <f>TITRES_STAT!C2702</f>
        <v>11.07</v>
      </c>
      <c r="C2699" s="6">
        <f>TITRES_STAT!D2702</f>
        <v>11.07</v>
      </c>
      <c r="D2699" s="6">
        <f>TITRES_STAT!E2702</f>
        <v>300</v>
      </c>
      <c r="E2699" s="6">
        <f>TITRES_STAT!F2702</f>
        <v>10.61</v>
      </c>
      <c r="F2699" s="6" t="str">
        <f t="shared" si="168"/>
        <v>BULLISH</v>
      </c>
      <c r="G2699" s="6" t="e">
        <f t="shared" si="169"/>
        <v>#DIV/0!</v>
      </c>
      <c r="H2699" s="6" t="str">
        <f t="shared" si="170"/>
        <v>CONFIRMED BULLISH</v>
      </c>
    </row>
    <row r="2700" spans="1:8" ht="13.5" x14ac:dyDescent="0.25">
      <c r="A2700" s="3">
        <f>TITRES_STAT!B2703</f>
        <v>45939</v>
      </c>
      <c r="B2700" s="6">
        <f>TITRES_STAT!C2703</f>
        <v>11.56</v>
      </c>
      <c r="C2700" s="6">
        <f>TITRES_STAT!D2703</f>
        <v>11.56</v>
      </c>
      <c r="D2700" s="6">
        <f>TITRES_STAT!E2703</f>
        <v>0</v>
      </c>
      <c r="E2700" s="6">
        <f>TITRES_STAT!F2703</f>
        <v>0</v>
      </c>
      <c r="F2700" s="6" t="str">
        <f t="shared" si="168"/>
        <v>BEARISH</v>
      </c>
      <c r="G2700" s="6" t="str">
        <f t="shared" si="169"/>
        <v>WEAK</v>
      </c>
      <c r="H2700" s="6" t="str">
        <f t="shared" si="170"/>
        <v>BEARISH DIVERGENCE</v>
      </c>
    </row>
    <row r="2701" spans="1:8" ht="13.5" x14ac:dyDescent="0.25">
      <c r="A2701" s="3">
        <f>TITRES_STAT!B2704</f>
        <v>45940</v>
      </c>
      <c r="B2701" s="6">
        <f>TITRES_STAT!C2704</f>
        <v>12.08</v>
      </c>
      <c r="C2701" s="6">
        <f>TITRES_STAT!D2704</f>
        <v>12.08</v>
      </c>
      <c r="D2701" s="6">
        <f>TITRES_STAT!E2704</f>
        <v>0</v>
      </c>
      <c r="E2701" s="6">
        <f>TITRES_STAT!F2704</f>
        <v>0</v>
      </c>
      <c r="F2701" s="6" t="str">
        <f t="shared" si="168"/>
        <v>BEARISH</v>
      </c>
      <c r="G2701" s="6" t="str">
        <f t="shared" si="169"/>
        <v>WEAK</v>
      </c>
      <c r="H2701" s="6" t="str">
        <f t="shared" si="170"/>
        <v>BEARISH DIVERGENCE</v>
      </c>
    </row>
    <row r="2702" spans="1:8" ht="13.5" x14ac:dyDescent="0.25">
      <c r="A2702" s="3">
        <f>TITRES_STAT!B2705</f>
        <v>45943</v>
      </c>
      <c r="B2702" s="6">
        <f>TITRES_STAT!C2705</f>
        <v>12.07</v>
      </c>
      <c r="C2702" s="6">
        <f>TITRES_STAT!D2705</f>
        <v>12.07</v>
      </c>
      <c r="D2702" s="6">
        <f>TITRES_STAT!E2705</f>
        <v>100</v>
      </c>
      <c r="E2702" s="6">
        <f>TITRES_STAT!F2705</f>
        <v>12.066000000000001</v>
      </c>
      <c r="F2702" s="6" t="str">
        <f t="shared" si="168"/>
        <v>BULLISH</v>
      </c>
      <c r="G2702" s="6" t="str">
        <f t="shared" si="169"/>
        <v>STRONG</v>
      </c>
      <c r="H2702" s="6" t="str">
        <f t="shared" si="170"/>
        <v>CONFIRMED BULLISH</v>
      </c>
    </row>
    <row r="2703" spans="1:8" ht="13.5" x14ac:dyDescent="0.25">
      <c r="A2703" s="3">
        <f>TITRES_STAT!B2706</f>
        <v>45944</v>
      </c>
      <c r="B2703" s="6">
        <f>TITRES_STAT!C2706</f>
        <v>12.61</v>
      </c>
      <c r="C2703" s="6">
        <f>TITRES_STAT!D2706</f>
        <v>12.61</v>
      </c>
      <c r="D2703" s="6">
        <f>TITRES_STAT!E2706</f>
        <v>0</v>
      </c>
      <c r="E2703" s="6">
        <f>TITRES_STAT!F2706</f>
        <v>0</v>
      </c>
      <c r="F2703" s="6" t="str">
        <f t="shared" si="168"/>
        <v>BEARISH</v>
      </c>
      <c r="G2703" s="6" t="str">
        <f t="shared" si="169"/>
        <v>WEAK</v>
      </c>
      <c r="H2703" s="6" t="str">
        <f t="shared" si="170"/>
        <v>BEARISH DIVERGENCE</v>
      </c>
    </row>
    <row r="2704" spans="1:8" ht="13.5" x14ac:dyDescent="0.25">
      <c r="A2704" s="3">
        <f>TITRES_STAT!B2707</f>
        <v>45946</v>
      </c>
      <c r="B2704" s="6">
        <f>TITRES_STAT!C2707</f>
        <v>13.17</v>
      </c>
      <c r="C2704" s="6">
        <f>TITRES_STAT!D2707</f>
        <v>13.17</v>
      </c>
      <c r="D2704" s="6">
        <f>TITRES_STAT!E2707</f>
        <v>0</v>
      </c>
      <c r="E2704" s="6">
        <f>TITRES_STAT!F2707</f>
        <v>0</v>
      </c>
      <c r="F2704" s="6" t="str">
        <f t="shared" si="168"/>
        <v>BEARISH</v>
      </c>
      <c r="G2704" s="6" t="str">
        <f t="shared" si="169"/>
        <v>WEAK</v>
      </c>
      <c r="H2704" s="6" t="str">
        <f t="shared" si="170"/>
        <v>BEARISH DIVERGENCE</v>
      </c>
    </row>
    <row r="2705" spans="1:8" ht="13.5" x14ac:dyDescent="0.25">
      <c r="A2705" s="3">
        <f>TITRES_STAT!B2708</f>
        <v>45947</v>
      </c>
      <c r="B2705" s="6">
        <f>TITRES_STAT!C2708</f>
        <v>13.76</v>
      </c>
      <c r="C2705" s="6">
        <f>TITRES_STAT!D2708</f>
        <v>13.76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14.37</v>
      </c>
      <c r="C2706" s="6">
        <f>TITRES_STAT!D2709</f>
        <v>14.37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5.0579999999999998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5.1212999999999997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5.1212999999999997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5.1212999999999997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5.1054750000000002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5.1212999999999997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5.1086399999999994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5.1212999999999997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5.1212999999999997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NEUTRAL</v>
      </c>
      <c r="L7" s="6" t="str">
        <f>OBV!H7</f>
        <v>CONFIRMED BULLISH</v>
      </c>
    </row>
    <row r="8" spans="1:12" ht="13.5" x14ac:dyDescent="0.25">
      <c r="A8" s="3">
        <f>RSI!A8</f>
        <v>42016</v>
      </c>
      <c r="B8" s="2">
        <f>RSI!B8</f>
        <v>5.1212999999999997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5.1212999999999997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str">
        <f>OBV!G8</f>
        <v>NEUTRAL</v>
      </c>
      <c r="L8" s="6" t="str">
        <f>OBV!H8</f>
        <v>NEUTRAL</v>
      </c>
    </row>
    <row r="9" spans="1:12" ht="13.5" x14ac:dyDescent="0.25">
      <c r="A9" s="3">
        <f>RSI!A9</f>
        <v>42017</v>
      </c>
      <c r="B9" s="2">
        <f>RSI!B9</f>
        <v>5.0129000000000001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5.0996199999999998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5.0129000000000001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5.0779399999999999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5.0129000000000001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5.05626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5.0534999999999997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5.0427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BULLISH DIVERGENCE</v>
      </c>
    </row>
    <row r="13" spans="1:12" ht="13.5" x14ac:dyDescent="0.25">
      <c r="A13" s="3">
        <f>RSI!A13</f>
        <v>42024</v>
      </c>
      <c r="B13" s="2">
        <f>RSI!B13</f>
        <v>5.0579999999999998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5.0300399999999996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BULLISH DIVERGENCE</v>
      </c>
    </row>
    <row r="14" spans="1:12" ht="13.5" x14ac:dyDescent="0.25">
      <c r="A14" s="3">
        <f>RSI!A14</f>
        <v>42025</v>
      </c>
      <c r="B14" s="2">
        <f>RSI!B14</f>
        <v>5.0490000000000004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5.0372599999999998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CONFIRMED BULLISH</v>
      </c>
    </row>
    <row r="15" spans="1:12" ht="13.5" x14ac:dyDescent="0.25">
      <c r="A15" s="3">
        <f>RSI!A15</f>
        <v>42026</v>
      </c>
      <c r="B15" s="2">
        <f>RSI!B15</f>
        <v>5.0490000000000004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5.0444800000000001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STRONG</v>
      </c>
      <c r="L15" s="6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5.04</v>
      </c>
      <c r="C16" s="2">
        <f>RSI!I16</f>
        <v>46.166950596252157</v>
      </c>
      <c r="D16" s="2">
        <f>MACD!E16</f>
        <v>0</v>
      </c>
      <c r="E16" s="2">
        <f>MACD!F16</f>
        <v>0</v>
      </c>
      <c r="F16" s="2">
        <f>'Moving Avg'!D16</f>
        <v>5.0498999999999992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NEUTRAL</v>
      </c>
      <c r="L16" s="6" t="str">
        <f>OBV!H16</f>
        <v>BEARISH DIVERGENCE</v>
      </c>
    </row>
    <row r="17" spans="1:12" ht="13.5" x14ac:dyDescent="0.25">
      <c r="A17" s="3">
        <f>RSI!A17</f>
        <v>42030</v>
      </c>
      <c r="B17" s="2">
        <f>RSI!B17</f>
        <v>4.9316000000000004</v>
      </c>
      <c r="C17" s="2">
        <f>RSI!I17</f>
        <v>30.835886214442027</v>
      </c>
      <c r="D17" s="2">
        <f>MACD!E17</f>
        <v>0</v>
      </c>
      <c r="E17" s="2">
        <f>MACD!F17</f>
        <v>0</v>
      </c>
      <c r="F17" s="2">
        <f>'Moving Avg'!D17</f>
        <v>5.0255199999999993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4.9316000000000004</v>
      </c>
      <c r="C18" s="2">
        <f>RSI!I18</f>
        <v>30.835886214442027</v>
      </c>
      <c r="D18" s="2">
        <f>MACD!E18</f>
        <v>0</v>
      </c>
      <c r="E18" s="2">
        <f>MACD!F18</f>
        <v>0</v>
      </c>
      <c r="F18" s="2">
        <f>'Moving Avg'!D18</f>
        <v>5.0002399999999998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WEAK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4.9316000000000004</v>
      </c>
      <c r="C19" s="2">
        <f>RSI!I19</f>
        <v>30.835886214442027</v>
      </c>
      <c r="D19" s="2">
        <f>MACD!E19</f>
        <v>0</v>
      </c>
      <c r="E19" s="2">
        <f>MACD!F19</f>
        <v>0</v>
      </c>
      <c r="F19" s="2">
        <f>'Moving Avg'!D19</f>
        <v>4.9767600000000005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4.9316000000000004</v>
      </c>
      <c r="C20" s="2">
        <f>RSI!I20</f>
        <v>30.835886214442013</v>
      </c>
      <c r="D20" s="2">
        <f>MACD!E20</f>
        <v>0</v>
      </c>
      <c r="E20" s="2">
        <f>MACD!F20</f>
        <v>0</v>
      </c>
      <c r="F20" s="2">
        <f>'Moving Avg'!D20</f>
        <v>4.9532800000000003</v>
      </c>
      <c r="G20" s="2">
        <f>'Moving Avg'!F20</f>
        <v>5.0421263157894751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4.9316000000000004</v>
      </c>
      <c r="C21" s="2">
        <f>RSI!I21</f>
        <v>30.835886214442013</v>
      </c>
      <c r="D21" s="2">
        <f>MACD!E21</f>
        <v>0</v>
      </c>
      <c r="E21" s="2">
        <f>MACD!F21</f>
        <v>0</v>
      </c>
      <c r="F21" s="2">
        <f>'Moving Avg'!D21</f>
        <v>4.9316000000000004</v>
      </c>
      <c r="G21" s="2">
        <f>'Moving Avg'!F21</f>
        <v>5.0366000000000017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4.9316000000000004</v>
      </c>
      <c r="C22" s="2">
        <f>RSI!I22</f>
        <v>30.835886214442013</v>
      </c>
      <c r="D22" s="2">
        <f>MACD!E22</f>
        <v>0</v>
      </c>
      <c r="E22" s="2">
        <f>MACD!F22</f>
        <v>0</v>
      </c>
      <c r="F22" s="2">
        <f>'Moving Avg'!D22</f>
        <v>4.9316000000000004</v>
      </c>
      <c r="G22" s="2">
        <f>'Moving Avg'!F22</f>
        <v>5.0302800000000012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str">
        <f>OBV!G22</f>
        <v>NEUTRAL</v>
      </c>
      <c r="L22" s="6" t="str">
        <f>OBV!H22</f>
        <v>NEUTRAL</v>
      </c>
    </row>
    <row r="23" spans="1:12" ht="13.5" x14ac:dyDescent="0.25">
      <c r="A23" s="3">
        <f>RSI!A23</f>
        <v>42038</v>
      </c>
      <c r="B23" s="2">
        <f>RSI!B23</f>
        <v>4.9631999999999996</v>
      </c>
      <c r="C23" s="2">
        <f>RSI!I23</f>
        <v>39.91009079357444</v>
      </c>
      <c r="D23" s="2">
        <f>MACD!E23</f>
        <v>0</v>
      </c>
      <c r="E23" s="2">
        <f>MACD!F23</f>
        <v>0</v>
      </c>
      <c r="F23" s="2">
        <f>'Moving Avg'!D23</f>
        <v>4.9379200000000001</v>
      </c>
      <c r="G23" s="2">
        <f>'Moving Avg'!F23</f>
        <v>5.0223750000000011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4.9631999999999996</v>
      </c>
      <c r="C24" s="2">
        <f>RSI!I24</f>
        <v>39.91009079357444</v>
      </c>
      <c r="D24" s="2">
        <f>MACD!E24</f>
        <v>0</v>
      </c>
      <c r="E24" s="2">
        <f>MACD!F24</f>
        <v>0</v>
      </c>
      <c r="F24" s="2">
        <f>'Moving Avg'!D24</f>
        <v>4.9442400000000006</v>
      </c>
      <c r="G24" s="2">
        <f>'Moving Avg'!F24</f>
        <v>5.0144700000000011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4.7419000000000002</v>
      </c>
      <c r="C25" s="2">
        <f>RSI!I25</f>
        <v>19.321369981125017</v>
      </c>
      <c r="D25" s="2">
        <f>MACD!E25</f>
        <v>0</v>
      </c>
      <c r="E25" s="2">
        <f>MACD!F25</f>
        <v>0</v>
      </c>
      <c r="F25" s="2">
        <f>'Moving Avg'!D25</f>
        <v>4.9062999999999999</v>
      </c>
      <c r="G25" s="2">
        <f>'Moving Avg'!F25</f>
        <v>4.9955000000000007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</row>
    <row r="26" spans="1:12" ht="13.5" x14ac:dyDescent="0.25">
      <c r="A26" s="3">
        <f>RSI!A26</f>
        <v>42041</v>
      </c>
      <c r="B26" s="2">
        <f>RSI!B26</f>
        <v>4.8773999999999997</v>
      </c>
      <c r="C26" s="2">
        <f>RSI!I26</f>
        <v>39.799465366704453</v>
      </c>
      <c r="D26" s="2">
        <f>MACD!E26</f>
        <v>0</v>
      </c>
      <c r="E26" s="2">
        <f>MACD!F26</f>
        <v>0</v>
      </c>
      <c r="F26" s="2">
        <f>'Moving Avg'!D26</f>
        <v>4.8954599999999999</v>
      </c>
      <c r="G26" s="2">
        <f>'Moving Avg'!F26</f>
        <v>4.9833050000000005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BULLISH DIVERGENCE</v>
      </c>
    </row>
    <row r="27" spans="1:12" ht="13.5" x14ac:dyDescent="0.25">
      <c r="A27" s="3">
        <f>RSI!A27</f>
        <v>42044</v>
      </c>
      <c r="B27" s="2">
        <f>RSI!B27</f>
        <v>4.8773999999999997</v>
      </c>
      <c r="C27" s="2">
        <f>RSI!I27</f>
        <v>39.799465366704453</v>
      </c>
      <c r="D27" s="2">
        <f>MACD!E27</f>
        <v>3.4119660335414359E-2</v>
      </c>
      <c r="E27" s="2">
        <f>MACD!F27</f>
        <v>0</v>
      </c>
      <c r="F27" s="2">
        <f>'Moving Avg'!D27</f>
        <v>4.88462</v>
      </c>
      <c r="G27" s="2">
        <f>'Moving Avg'!F27</f>
        <v>4.9711100000000004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</row>
    <row r="28" spans="1:12" ht="13.5" x14ac:dyDescent="0.25">
      <c r="A28" s="3">
        <f>RSI!A28</f>
        <v>42045</v>
      </c>
      <c r="B28" s="2">
        <f>RSI!B28</f>
        <v>4.9405999999999999</v>
      </c>
      <c r="C28" s="2">
        <f>RSI!I28</f>
        <v>47.067258893777741</v>
      </c>
      <c r="D28" s="2">
        <f>MACD!E28</f>
        <v>2.2481395694724959E-2</v>
      </c>
      <c r="E28" s="2">
        <f>MACD!F28</f>
        <v>0</v>
      </c>
      <c r="F28" s="2">
        <f>'Moving Avg'!D28</f>
        <v>4.8800999999999997</v>
      </c>
      <c r="G28" s="2">
        <f>'Moving Avg'!F28</f>
        <v>4.9620750000000005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</row>
    <row r="29" spans="1:12" ht="13.5" x14ac:dyDescent="0.25">
      <c r="A29" s="3">
        <f>RSI!A29</f>
        <v>42046</v>
      </c>
      <c r="B29" s="2">
        <f>RSI!B29</f>
        <v>4.9405999999999999</v>
      </c>
      <c r="C29" s="2">
        <f>RSI!I29</f>
        <v>47.067258893777741</v>
      </c>
      <c r="D29" s="2">
        <f>MACD!E29</f>
        <v>1.3004334842963594E-2</v>
      </c>
      <c r="E29" s="2">
        <f>MACD!F29</f>
        <v>0</v>
      </c>
      <c r="F29" s="2">
        <f>'Moving Avg'!D29</f>
        <v>4.8755800000000002</v>
      </c>
      <c r="G29" s="2">
        <f>'Moving Avg'!F29</f>
        <v>4.9584600000000005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BULLISH DIVERGENCE</v>
      </c>
    </row>
    <row r="30" spans="1:12" ht="13.5" x14ac:dyDescent="0.25">
      <c r="A30" s="3">
        <f>RSI!A30</f>
        <v>42047</v>
      </c>
      <c r="B30" s="2">
        <f>RSI!B30</f>
        <v>4.9180000000000001</v>
      </c>
      <c r="C30" s="2">
        <f>RSI!I30</f>
        <v>44.823044655636224</v>
      </c>
      <c r="D30" s="2">
        <f>MACD!E30</f>
        <v>7.0025995905238503E-3</v>
      </c>
      <c r="E30" s="2">
        <f>MACD!F30</f>
        <v>0</v>
      </c>
      <c r="F30" s="2">
        <f>'Moving Avg'!D30</f>
        <v>4.9108000000000001</v>
      </c>
      <c r="G30" s="2">
        <f>'Moving Avg'!F30</f>
        <v>4.9537150000000008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4.9180000000000001</v>
      </c>
      <c r="C31" s="2">
        <f>RSI!I31</f>
        <v>44.823044655636224</v>
      </c>
      <c r="D31" s="2">
        <f>MACD!E31</f>
        <v>2.3755694116545101E-3</v>
      </c>
      <c r="E31" s="2">
        <f>MACD!F31</f>
        <v>0</v>
      </c>
      <c r="F31" s="2">
        <f>'Moving Avg'!D31</f>
        <v>4.91892</v>
      </c>
      <c r="G31" s="2">
        <f>'Moving Avg'!F31</f>
        <v>4.948970000000001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BEARISH DIVERGENCE</v>
      </c>
    </row>
    <row r="32" spans="1:12" ht="13.5" x14ac:dyDescent="0.25">
      <c r="A32" s="3">
        <f>RSI!A32</f>
        <v>42051</v>
      </c>
      <c r="B32" s="2">
        <f>RSI!B32</f>
        <v>4.9405999999999999</v>
      </c>
      <c r="C32" s="2">
        <f>RSI!I32</f>
        <v>47.714370982412774</v>
      </c>
      <c r="D32" s="2">
        <f>MACD!E32</f>
        <v>-2.7957570180765501E-3</v>
      </c>
      <c r="E32" s="2">
        <f>MACD!F32</f>
        <v>0</v>
      </c>
      <c r="F32" s="2">
        <f>'Moving Avg'!D32</f>
        <v>4.9315599999999993</v>
      </c>
      <c r="G32" s="2">
        <f>'Moving Avg'!F32</f>
        <v>4.9433250000000006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4.9405999999999999</v>
      </c>
      <c r="C33" s="2">
        <f>RSI!I33</f>
        <v>47.714370982412781</v>
      </c>
      <c r="D33" s="2">
        <f>MACD!E33</f>
        <v>-2.0565312064064756E-3</v>
      </c>
      <c r="E33" s="2">
        <f>MACD!F33</f>
        <v>0</v>
      </c>
      <c r="F33" s="2">
        <f>'Moving Avg'!D33</f>
        <v>4.9315599999999993</v>
      </c>
      <c r="G33" s="2">
        <f>'Moving Avg'!F33</f>
        <v>4.9374550000000017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NEUTRAL</v>
      </c>
    </row>
    <row r="34" spans="1:12" ht="13.5" x14ac:dyDescent="0.25">
      <c r="A34" s="3">
        <f>RSI!A34</f>
        <v>42053</v>
      </c>
      <c r="B34" s="2">
        <f>RSI!B34</f>
        <v>4.9405999999999999</v>
      </c>
      <c r="C34" s="2">
        <f>RSI!I34</f>
        <v>47.714370982412788</v>
      </c>
      <c r="D34" s="2">
        <f>MACD!E34</f>
        <v>-1.1963795738285654E-3</v>
      </c>
      <c r="E34" s="2">
        <f>MACD!F34</f>
        <v>0</v>
      </c>
      <c r="F34" s="2">
        <f>'Moving Avg'!D34</f>
        <v>4.9315599999999993</v>
      </c>
      <c r="G34" s="2">
        <f>'Moving Avg'!F34</f>
        <v>4.9320350000000017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NEUTRAL</v>
      </c>
    </row>
    <row r="35" spans="1:12" ht="13.5" x14ac:dyDescent="0.25">
      <c r="A35" s="3">
        <f>RSI!A35</f>
        <v>42054</v>
      </c>
      <c r="B35" s="2">
        <f>RSI!B35</f>
        <v>4.9405999999999999</v>
      </c>
      <c r="C35" s="2">
        <f>RSI!I35</f>
        <v>47.714370982412788</v>
      </c>
      <c r="D35" s="2">
        <f>MACD!E35</f>
        <v>-3.4297441632933356E-2</v>
      </c>
      <c r="E35" s="2">
        <f>MACD!F35</f>
        <v>4.2930500493373698E-3</v>
      </c>
      <c r="F35" s="2">
        <f>'Moving Avg'!D35</f>
        <v>4.9360799999999996</v>
      </c>
      <c r="G35" s="2">
        <f>'Moving Avg'!F35</f>
        <v>4.9266150000000017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4.9405999999999999</v>
      </c>
      <c r="C36" s="2">
        <f>RSI!I36</f>
        <v>47.714370982412788</v>
      </c>
      <c r="D36" s="2">
        <f>MACD!E36</f>
        <v>-4.1258701746102133E-2</v>
      </c>
      <c r="E36" s="2">
        <f>MACD!F36</f>
        <v>-4.8173003097505308E-3</v>
      </c>
      <c r="F36" s="2">
        <f>'Moving Avg'!D36</f>
        <v>4.9405999999999999</v>
      </c>
      <c r="G36" s="2">
        <f>'Moving Avg'!F36</f>
        <v>4.9216450000000016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STRONG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5.0354999999999999</v>
      </c>
      <c r="C37" s="2">
        <f>RSI!I37</f>
        <v>60.35147595857449</v>
      </c>
      <c r="D37" s="2">
        <f>MACD!E37</f>
        <v>-5.3992353381819846E-2</v>
      </c>
      <c r="E37" s="2">
        <f>MACD!F37</f>
        <v>-1.4652310924164394E-2</v>
      </c>
      <c r="F37" s="2">
        <f>'Moving Avg'!D37</f>
        <v>4.9595799999999999</v>
      </c>
      <c r="G37" s="2">
        <f>'Moving Avg'!F37</f>
        <v>4.9268400000000012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STRONG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5.0354999999999999</v>
      </c>
      <c r="C38" s="2">
        <f>RSI!I38</f>
        <v>60.35147595857449</v>
      </c>
      <c r="D38" s="2">
        <f>MACD!E38</f>
        <v>-5.5432196077816798E-2</v>
      </c>
      <c r="E38" s="2">
        <f>MACD!F38</f>
        <v>-2.2808287954894875E-2</v>
      </c>
      <c r="F38" s="2">
        <f>'Moving Avg'!D38</f>
        <v>4.9785599999999999</v>
      </c>
      <c r="G38" s="2">
        <f>'Moving Avg'!F38</f>
        <v>4.9320350000000008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5.0354999999999999</v>
      </c>
      <c r="C39" s="2">
        <f>RSI!I39</f>
        <v>60.35147595857449</v>
      </c>
      <c r="D39" s="2">
        <f>MACD!E39</f>
        <v>-5.7010053505418767E-2</v>
      </c>
      <c r="E39" s="2">
        <f>MACD!F39</f>
        <v>-2.9648641064999655E-2</v>
      </c>
      <c r="F39" s="2">
        <f>'Moving Avg'!D39</f>
        <v>4.997539999999999</v>
      </c>
      <c r="G39" s="2">
        <f>'Moving Avg'!F39</f>
        <v>4.9372300000000013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5.0354999999999999</v>
      </c>
      <c r="C40" s="2">
        <f>RSI!I40</f>
        <v>60.35147595857449</v>
      </c>
      <c r="D40" s="2">
        <f>MACD!E40</f>
        <v>-6.215498392869101E-2</v>
      </c>
      <c r="E40" s="2">
        <f>MACD!F40</f>
        <v>-3.6149909637737926E-2</v>
      </c>
      <c r="F40" s="2">
        <f>'Moving Avg'!D40</f>
        <v>5.016519999999999</v>
      </c>
      <c r="G40" s="2">
        <f>'Moving Avg'!F40</f>
        <v>4.942425000000001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5.0263999999999998</v>
      </c>
      <c r="C41" s="2">
        <f>RSI!I41</f>
        <v>58.527011049042144</v>
      </c>
      <c r="D41" s="2">
        <f>MACD!E41</f>
        <v>-6.6142550682779522E-2</v>
      </c>
      <c r="E41" s="2">
        <f>MACD!F41</f>
        <v>-4.2148437846746246E-2</v>
      </c>
      <c r="F41" s="2">
        <f>'Moving Avg'!D41</f>
        <v>5.0336799999999995</v>
      </c>
      <c r="G41" s="2">
        <f>'Moving Avg'!F41</f>
        <v>4.947165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4.9676999999999998</v>
      </c>
      <c r="C42" s="2">
        <f>RSI!I42</f>
        <v>48.369242797915092</v>
      </c>
      <c r="D42" s="2">
        <f>MACD!E42</f>
        <v>-6.1923207818516346E-2</v>
      </c>
      <c r="E42" s="2">
        <f>MACD!F42</f>
        <v>-4.6103391841100266E-2</v>
      </c>
      <c r="F42" s="2">
        <f>'Moving Avg'!D42</f>
        <v>5.0201200000000004</v>
      </c>
      <c r="G42" s="2">
        <f>'Moving Avg'!F42</f>
        <v>4.9489700000000001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4.9676999999999998</v>
      </c>
      <c r="C43" s="2">
        <f>RSI!I43</f>
        <v>48.369242797915092</v>
      </c>
      <c r="D43" s="2">
        <f>MACD!E43</f>
        <v>-5.8220609189039152E-2</v>
      </c>
      <c r="E43" s="2">
        <f>MACD!F43</f>
        <v>-4.8526835310688042E-2</v>
      </c>
      <c r="F43" s="2">
        <f>'Moving Avg'!D43</f>
        <v>5.0065600000000003</v>
      </c>
      <c r="G43" s="2">
        <f>'Moving Avg'!F43</f>
        <v>4.9491949999999996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4.9226000000000001</v>
      </c>
      <c r="C44" s="2">
        <f>RSI!I44</f>
        <v>41.890828577879873</v>
      </c>
      <c r="D44" s="2">
        <f>MACD!E44</f>
        <v>-5.1624321269202689E-2</v>
      </c>
      <c r="E44" s="2">
        <f>MACD!F44</f>
        <v>-4.9146332502390977E-2</v>
      </c>
      <c r="F44" s="2">
        <f>'Moving Avg'!D44</f>
        <v>4.9839799999999999</v>
      </c>
      <c r="G44" s="2">
        <f>'Moving Avg'!F44</f>
        <v>4.947165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4.9226000000000001</v>
      </c>
      <c r="C45" s="2">
        <f>RSI!I45</f>
        <v>41.890828577879873</v>
      </c>
      <c r="D45" s="2">
        <f>MACD!E45</f>
        <v>-4.5662849864553046E-2</v>
      </c>
      <c r="E45" s="2">
        <f>MACD!F45</f>
        <v>-4.8449635974823393E-2</v>
      </c>
      <c r="F45" s="2">
        <f>'Moving Avg'!D45</f>
        <v>4.9613999999999994</v>
      </c>
      <c r="G45" s="2">
        <f>'Moving Avg'!F45</f>
        <v>4.9561999999999999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4.9226000000000001</v>
      </c>
      <c r="C46" s="2">
        <f>RSI!I46</f>
        <v>41.89082857787988</v>
      </c>
      <c r="D46" s="2">
        <f>MACD!E46</f>
        <v>-4.0266678822567847E-2</v>
      </c>
      <c r="E46" s="2">
        <f>MACD!F46</f>
        <v>-4.6813044544372288E-2</v>
      </c>
      <c r="F46" s="2">
        <f>'Moving Avg'!D46</f>
        <v>4.9406400000000001</v>
      </c>
      <c r="G46" s="2">
        <f>'Moving Avg'!F46</f>
        <v>4.9584599999999996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4.9316000000000004</v>
      </c>
      <c r="C47" s="2">
        <f>RSI!I47</f>
        <v>43.767995976317081</v>
      </c>
      <c r="D47" s="2">
        <f>MACD!E47</f>
        <v>-2.1441568418476997E-2</v>
      </c>
      <c r="E47" s="2">
        <f>MACD!F47</f>
        <v>-4.1738749319193233E-2</v>
      </c>
      <c r="F47" s="2">
        <f>'Moving Avg'!D47</f>
        <v>4.9334199999999999</v>
      </c>
      <c r="G47" s="2">
        <f>'Moving Avg'!F47</f>
        <v>4.9611700000000001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4.9405999999999999</v>
      </c>
      <c r="C48" s="2">
        <f>RSI!I48</f>
        <v>45.658487462609394</v>
      </c>
      <c r="D48" s="2">
        <f>MACD!E48</f>
        <v>-5.9308230201891021E-3</v>
      </c>
      <c r="E48" s="2">
        <f>MACD!F48</f>
        <v>-3.4577164059392408E-2</v>
      </c>
      <c r="F48" s="2">
        <f>'Moving Avg'!D48</f>
        <v>4.9279999999999999</v>
      </c>
      <c r="G48" s="2">
        <f>'Moving Avg'!F48</f>
        <v>4.9611700000000001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BULLISH DIVERGENCE</v>
      </c>
    </row>
    <row r="49" spans="1:12" ht="13.5" x14ac:dyDescent="0.25">
      <c r="A49" s="3">
        <f>RSI!A49</f>
        <v>42074</v>
      </c>
      <c r="B49" s="2">
        <f>RSI!B49</f>
        <v>4.9722</v>
      </c>
      <c r="C49" s="2">
        <f>RSI!I49</f>
        <v>51.787369323364665</v>
      </c>
      <c r="D49" s="2">
        <f>MACD!E49</f>
        <v>5.0297988504954816E-3</v>
      </c>
      <c r="E49" s="2">
        <f>MACD!F49</f>
        <v>-2.6655771477414832E-2</v>
      </c>
      <c r="F49" s="2">
        <f>'Moving Avg'!D49</f>
        <v>4.9379200000000001</v>
      </c>
      <c r="G49" s="2">
        <f>'Moving Avg'!F49</f>
        <v>4.9627500000000007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5.2115999999999998</v>
      </c>
      <c r="C50" s="2">
        <f>RSI!I50</f>
        <v>74.891566788559416</v>
      </c>
      <c r="D50" s="2">
        <f>MACD!E50</f>
        <v>-3.4521047989750642E-3</v>
      </c>
      <c r="E50" s="2">
        <f>MACD!F50</f>
        <v>-2.2015038141726877E-2</v>
      </c>
      <c r="F50" s="2">
        <f>'Moving Avg'!D50</f>
        <v>4.9957200000000004</v>
      </c>
      <c r="G50" s="2">
        <f>'Moving Avg'!F50</f>
        <v>4.9774300000000009</v>
      </c>
      <c r="H50" s="2">
        <f>'Moving Avg'!G50</f>
        <v>4.9884591836734691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5.2115999999999998</v>
      </c>
      <c r="C51" s="2">
        <f>RSI!I51</f>
        <v>74.891566788559416</v>
      </c>
      <c r="D51" s="2">
        <f>MACD!E51</f>
        <v>-1.3464968287317802E-2</v>
      </c>
      <c r="E51" s="2">
        <f>MACD!F51</f>
        <v>-2.0305024170845062E-2</v>
      </c>
      <c r="F51" s="2">
        <f>'Moving Avg'!D51</f>
        <v>5.0535200000000007</v>
      </c>
      <c r="G51" s="2">
        <f>'Moving Avg'!F51</f>
        <v>4.9921100000000012</v>
      </c>
      <c r="H51" s="2">
        <f>'Moving Avg'!G51</f>
        <v>4.9929220000000001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5.32</v>
      </c>
      <c r="C52" s="2">
        <f>RSI!I52</f>
        <v>79.939803812715468</v>
      </c>
      <c r="D52" s="2">
        <f>MACD!E52</f>
        <v>-4.0327297592573252E-2</v>
      </c>
      <c r="E52" s="2">
        <f>MACD!F52</f>
        <v>-2.4309478855190698E-2</v>
      </c>
      <c r="F52" s="2">
        <f>'Moving Avg'!D52</f>
        <v>5.1312000000000006</v>
      </c>
      <c r="G52" s="2">
        <f>'Moving Avg'!F52</f>
        <v>5.0110800000000015</v>
      </c>
      <c r="H52" s="2">
        <f>'Moving Avg'!G52</f>
        <v>4.9981619999999989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5.32</v>
      </c>
      <c r="C53" s="2">
        <f>RSI!I53</f>
        <v>79.939803812715468</v>
      </c>
      <c r="D53" s="2">
        <f>MACD!E53</f>
        <v>-6.4928526562872513E-2</v>
      </c>
      <c r="E53" s="2">
        <f>MACD!F53</f>
        <v>-3.2433288396727065E-2</v>
      </c>
      <c r="F53" s="2">
        <f>'Moving Avg'!D53</f>
        <v>5.2070799999999995</v>
      </c>
      <c r="G53" s="2">
        <f>'Moving Avg'!F53</f>
        <v>5.030050000000001</v>
      </c>
      <c r="H53" s="2">
        <f>'Moving Avg'!G53</f>
        <v>5.0021359999999992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5.32</v>
      </c>
      <c r="C54" s="2">
        <f>RSI!I54</f>
        <v>79.939803812715482</v>
      </c>
      <c r="D54" s="2">
        <f>MACD!E54</f>
        <v>-9.4416343829484717E-2</v>
      </c>
      <c r="E54" s="2">
        <f>MACD!F54</f>
        <v>-4.4829899483278597E-2</v>
      </c>
      <c r="F54" s="2">
        <f>'Moving Avg'!D54</f>
        <v>5.2766400000000004</v>
      </c>
      <c r="G54" s="2">
        <f>'Moving Avg'!F54</f>
        <v>5.0490200000000005</v>
      </c>
      <c r="H54" s="2">
        <f>'Moving Avg'!G54</f>
        <v>5.0061099999999996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5.4192999999999998</v>
      </c>
      <c r="C55" s="2">
        <f>RSI!I55</f>
        <v>83.691363031786636</v>
      </c>
      <c r="D55" s="2">
        <f>MACD!E55</f>
        <v>-0.12832769531951449</v>
      </c>
      <c r="E55" s="2">
        <f>MACD!F55</f>
        <v>-6.1529458650525774E-2</v>
      </c>
      <c r="F55" s="2">
        <f>'Moving Avg'!D55</f>
        <v>5.3181799999999999</v>
      </c>
      <c r="G55" s="2">
        <f>'Moving Avg'!F55</f>
        <v>5.0729550000000003</v>
      </c>
      <c r="H55" s="2">
        <f>'Moving Avg'!G55</f>
        <v>5.0120699999999987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5.4192999999999998</v>
      </c>
      <c r="C56" s="2">
        <f>RSI!I56</f>
        <v>83.691363031786636</v>
      </c>
      <c r="D56" s="2">
        <f>MACD!E56</f>
        <v>-0.15909439297900185</v>
      </c>
      <c r="E56" s="2">
        <f>MACD!F56</f>
        <v>-8.1042445516221001E-2</v>
      </c>
      <c r="F56" s="2">
        <f>'Moving Avg'!D56</f>
        <v>5.3597200000000003</v>
      </c>
      <c r="G56" s="2">
        <f>'Moving Avg'!F56</f>
        <v>5.0968899999999993</v>
      </c>
      <c r="H56" s="2">
        <f>'Moving Avg'!G56</f>
        <v>5.0180299999999995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5.4645000000000001</v>
      </c>
      <c r="C57" s="2">
        <f>RSI!I57</f>
        <v>85.156786423742147</v>
      </c>
      <c r="D57" s="2">
        <f>MACD!E57</f>
        <v>-0.18901024564123325</v>
      </c>
      <c r="E57" s="2">
        <f>MACD!F57</f>
        <v>-0.10263600554122346</v>
      </c>
      <c r="F57" s="2">
        <f>'Moving Avg'!D57</f>
        <v>5.3886200000000004</v>
      </c>
      <c r="G57" s="2">
        <f>'Moving Avg'!F57</f>
        <v>5.1183399999999999</v>
      </c>
      <c r="H57" s="2">
        <f>'Moving Avg'!G57</f>
        <v>5.0248939999999997</v>
      </c>
      <c r="I57" s="2">
        <f>'Moving Avg'!H57</f>
        <v>0</v>
      </c>
      <c r="J57" s="6" t="str">
        <f>OBV!F57</f>
        <v>BULLISH</v>
      </c>
      <c r="K57" s="6" t="str">
        <f>OBV!G57</f>
        <v>STRONG</v>
      </c>
      <c r="L57" s="6" t="str">
        <f>OBV!H57</f>
        <v>CONFIRMED BULLISH</v>
      </c>
    </row>
    <row r="58" spans="1:12" ht="13.5" x14ac:dyDescent="0.25">
      <c r="A58" s="3">
        <f>RSI!A58</f>
        <v>42088</v>
      </c>
      <c r="B58" s="2">
        <f>RSI!B58</f>
        <v>5.5503</v>
      </c>
      <c r="C58" s="2">
        <f>RSI!I58</f>
        <v>87.460189597512795</v>
      </c>
      <c r="D58" s="2">
        <f>MACD!E58</f>
        <v>-0.22133850347470485</v>
      </c>
      <c r="E58" s="2">
        <f>MACD!F58</f>
        <v>-0.12637650512791976</v>
      </c>
      <c r="F58" s="2">
        <f>'Moving Avg'!D58</f>
        <v>5.4346800000000002</v>
      </c>
      <c r="G58" s="2">
        <f>'Moving Avg'!F58</f>
        <v>5.1440799999999998</v>
      </c>
      <c r="H58" s="2">
        <f>'Moving Avg'!G58</f>
        <v>5.0334739999999991</v>
      </c>
      <c r="I58" s="2">
        <f>'Moving Avg'!H58</f>
        <v>0</v>
      </c>
      <c r="J58" s="6" t="str">
        <f>OBV!F58</f>
        <v>BULLISH</v>
      </c>
      <c r="K58" s="6" t="str">
        <f>OBV!G58</f>
        <v>STRONG</v>
      </c>
      <c r="L58" s="6" t="str">
        <f>OBV!H58</f>
        <v>CONFIRMED BULLISH</v>
      </c>
    </row>
    <row r="59" spans="1:12" ht="13.5" x14ac:dyDescent="0.25">
      <c r="A59" s="3">
        <f>RSI!A59</f>
        <v>42089</v>
      </c>
      <c r="B59" s="2">
        <f>RSI!B59</f>
        <v>5.5457999999999998</v>
      </c>
      <c r="C59" s="2">
        <f>RSI!I59</f>
        <v>86.700261779760311</v>
      </c>
      <c r="D59" s="2">
        <f>MACD!E59</f>
        <v>-0.24589781085449491</v>
      </c>
      <c r="E59" s="2">
        <f>MACD!F59</f>
        <v>-0.15028076627323478</v>
      </c>
      <c r="F59" s="2">
        <f>'Moving Avg'!D59</f>
        <v>5.4798400000000003</v>
      </c>
      <c r="G59" s="2">
        <f>'Moving Avg'!F59</f>
        <v>5.1695949999999993</v>
      </c>
      <c r="H59" s="2">
        <f>'Moving Avg'!G59</f>
        <v>5.0441319999999994</v>
      </c>
      <c r="I59" s="2">
        <f>'Moving Avg'!H59</f>
        <v>0</v>
      </c>
      <c r="J59" s="6" t="str">
        <f>OBV!F59</f>
        <v>BULLISH</v>
      </c>
      <c r="K59" s="6" t="str">
        <f>OBV!G59</f>
        <v>STRONG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5.5457999999999998</v>
      </c>
      <c r="C60" s="2">
        <f>RSI!I60</f>
        <v>86.700261779760311</v>
      </c>
      <c r="D60" s="2">
        <f>MACD!E60</f>
        <v>-0.23204316209672804</v>
      </c>
      <c r="E60" s="2">
        <f>MACD!F60</f>
        <v>-0.16663324543793345</v>
      </c>
      <c r="F60" s="2">
        <f>'Moving Avg'!D60</f>
        <v>5.5051399999999999</v>
      </c>
      <c r="G60" s="2">
        <f>'Moving Avg'!F60</f>
        <v>5.1951099999999997</v>
      </c>
      <c r="H60" s="2">
        <f>'Moving Avg'!G60</f>
        <v>5.0547899999999997</v>
      </c>
      <c r="I60" s="2">
        <f>'Moving Avg'!H60</f>
        <v>0</v>
      </c>
      <c r="J60" s="6" t="str">
        <f>OBV!F60</f>
        <v>BULLISH</v>
      </c>
      <c r="K60" s="6" t="str">
        <f>OBV!G60</f>
        <v>STRONG</v>
      </c>
      <c r="L60" s="6" t="str">
        <f>OBV!H60</f>
        <v>CONFIRMED BULLISH</v>
      </c>
    </row>
    <row r="61" spans="1:12" ht="13.5" x14ac:dyDescent="0.25">
      <c r="A61" s="3">
        <f>RSI!A61</f>
        <v>42093</v>
      </c>
      <c r="B61" s="2">
        <f>RSI!B61</f>
        <v>5.6315999999999997</v>
      </c>
      <c r="C61" s="2">
        <f>RSI!I61</f>
        <v>88.843763271057725</v>
      </c>
      <c r="D61" s="2">
        <f>MACD!E61</f>
        <v>-0.22870811635093702</v>
      </c>
      <c r="E61" s="2">
        <f>MACD!F61</f>
        <v>-0.17904821962053419</v>
      </c>
      <c r="F61" s="2">
        <f>'Moving Avg'!D61</f>
        <v>5.5476000000000001</v>
      </c>
      <c r="G61" s="2">
        <f>'Moving Avg'!F61</f>
        <v>5.2253699999999998</v>
      </c>
      <c r="H61" s="2">
        <f>'Moving Avg'!G61</f>
        <v>5.0671639999999991</v>
      </c>
      <c r="I61" s="2">
        <f>'Moving Avg'!H61</f>
        <v>0</v>
      </c>
      <c r="J61" s="6" t="str">
        <f>OBV!F61</f>
        <v>BULLISH</v>
      </c>
      <c r="K61" s="6" t="str">
        <f>OBV!G61</f>
        <v>STRONG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5.4645000000000001</v>
      </c>
      <c r="C62" s="2">
        <f>RSI!I62</f>
        <v>66.398959360065305</v>
      </c>
      <c r="D62" s="2">
        <f>MACD!E62</f>
        <v>-0.19922045240365449</v>
      </c>
      <c r="E62" s="2">
        <f>MACD!F62</f>
        <v>-0.18308266617715827</v>
      </c>
      <c r="F62" s="2">
        <f>'Moving Avg'!D62</f>
        <v>5.5476000000000001</v>
      </c>
      <c r="G62" s="2">
        <f>'Moving Avg'!F62</f>
        <v>5.25021</v>
      </c>
      <c r="H62" s="2">
        <f>'Moving Avg'!G62</f>
        <v>5.0753839999999988</v>
      </c>
      <c r="I62" s="2">
        <f>'Moving Avg'!H62</f>
        <v>0</v>
      </c>
      <c r="J62" s="6" t="str">
        <f>OBV!F62</f>
        <v>BULLISH</v>
      </c>
      <c r="K62" s="6" t="str">
        <f>OBV!G62</f>
        <v>STRONG</v>
      </c>
      <c r="L62" s="6" t="str">
        <f>OBV!H62</f>
        <v>NEUTRAL</v>
      </c>
    </row>
    <row r="63" spans="1:12" ht="13.5" x14ac:dyDescent="0.25">
      <c r="A63" s="3">
        <f>RSI!A63</f>
        <v>42095</v>
      </c>
      <c r="B63" s="2">
        <f>RSI!B63</f>
        <v>5.6406000000000001</v>
      </c>
      <c r="C63" s="2">
        <f>RSI!I63</f>
        <v>73.886263519412282</v>
      </c>
      <c r="D63" s="2">
        <f>MACD!E63</f>
        <v>-0.18853843133494319</v>
      </c>
      <c r="E63" s="2">
        <f>MACD!F63</f>
        <v>-0.18417381920871526</v>
      </c>
      <c r="F63" s="2">
        <f>'Moving Avg'!D63</f>
        <v>5.5656599999999994</v>
      </c>
      <c r="G63" s="2">
        <f>'Moving Avg'!F63</f>
        <v>5.2838550000000009</v>
      </c>
      <c r="H63" s="2">
        <f>'Moving Avg'!G63</f>
        <v>5.0870359999999986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5.6406000000000001</v>
      </c>
      <c r="C64" s="2">
        <f>RSI!I64</f>
        <v>73.886263519412282</v>
      </c>
      <c r="D64" s="2">
        <f>MACD!E64</f>
        <v>-0.18167430165051179</v>
      </c>
      <c r="E64" s="2">
        <f>MACD!F64</f>
        <v>-0.18367391569707456</v>
      </c>
      <c r="F64" s="2">
        <f>'Moving Avg'!D64</f>
        <v>5.5846199999999993</v>
      </c>
      <c r="G64" s="2">
        <f>'Moving Avg'!F64</f>
        <v>5.3197550000000007</v>
      </c>
      <c r="H64" s="2">
        <f>'Moving Avg'!G64</f>
        <v>5.0988679999999986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5.6360999999999999</v>
      </c>
      <c r="C65" s="2">
        <f>RSI!I65</f>
        <v>73.401532957340407</v>
      </c>
      <c r="D65" s="2">
        <f>MACD!E65</f>
        <v>-0.16226936469945752</v>
      </c>
      <c r="E65" s="2">
        <f>MACD!F65</f>
        <v>-0.17939300549755116</v>
      </c>
      <c r="F65" s="2">
        <f>'Moving Avg'!D65</f>
        <v>5.6026799999999994</v>
      </c>
      <c r="G65" s="2">
        <f>'Moving Avg'!F65</f>
        <v>5.355430000000001</v>
      </c>
      <c r="H65" s="2">
        <f>'Moving Avg'!G65</f>
        <v>5.1106099999999977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5.6315999999999997</v>
      </c>
      <c r="C66" s="2">
        <f>RSI!I66</f>
        <v>72.886578354512594</v>
      </c>
      <c r="D66" s="2">
        <f>MACD!E66</f>
        <v>-0.14735416492641384</v>
      </c>
      <c r="E66" s="2">
        <f>MACD!F66</f>
        <v>-0.17298523738332372</v>
      </c>
      <c r="F66" s="2">
        <f>'Moving Avg'!D66</f>
        <v>5.6026799999999994</v>
      </c>
      <c r="G66" s="2">
        <f>'Moving Avg'!F66</f>
        <v>5.390880000000001</v>
      </c>
      <c r="H66" s="2">
        <f>'Moving Avg'!G66</f>
        <v>5.1224419999999977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NEUTRAL</v>
      </c>
    </row>
    <row r="67" spans="1:12" ht="13.5" x14ac:dyDescent="0.25">
      <c r="A67" s="3">
        <f>RSI!A67</f>
        <v>42101</v>
      </c>
      <c r="B67" s="2">
        <f>RSI!B67</f>
        <v>5.6271000000000004</v>
      </c>
      <c r="C67" s="2">
        <f>RSI!I67</f>
        <v>72.340031759769815</v>
      </c>
      <c r="D67" s="2">
        <f>MACD!E67</f>
        <v>-0.12912141108797393</v>
      </c>
      <c r="E67" s="2">
        <f>MACD!F67</f>
        <v>-0.16421247212425377</v>
      </c>
      <c r="F67" s="2">
        <f>'Moving Avg'!D67</f>
        <v>5.6352000000000002</v>
      </c>
      <c r="G67" s="2">
        <f>'Moving Avg'!F67</f>
        <v>5.4256550000000017</v>
      </c>
      <c r="H67" s="2">
        <f>'Moving Avg'!G67</f>
        <v>5.1363519999999969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BEARISH DIVERGENCE</v>
      </c>
    </row>
    <row r="68" spans="1:12" ht="13.5" x14ac:dyDescent="0.25">
      <c r="A68" s="3">
        <f>RSI!A68</f>
        <v>42102</v>
      </c>
      <c r="B68" s="2">
        <f>RSI!B68</f>
        <v>5.6271000000000004</v>
      </c>
      <c r="C68" s="2">
        <f>RSI!I68</f>
        <v>72.340031759769815</v>
      </c>
      <c r="D68" s="2">
        <f>MACD!E68</f>
        <v>-0.10201801237024455</v>
      </c>
      <c r="E68" s="2">
        <f>MACD!F68</f>
        <v>-0.15177358017345194</v>
      </c>
      <c r="F68" s="2">
        <f>'Moving Avg'!D68</f>
        <v>5.6325000000000003</v>
      </c>
      <c r="G68" s="2">
        <f>'Moving Avg'!F68</f>
        <v>5.4599800000000007</v>
      </c>
      <c r="H68" s="2">
        <f>'Moving Avg'!G68</f>
        <v>5.1502619999999979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5.4645000000000001</v>
      </c>
      <c r="C69" s="2">
        <f>RSI!I69</f>
        <v>55.043377670870441</v>
      </c>
      <c r="D69" s="2">
        <f>MACD!E69</f>
        <v>-6.9143634316522373E-2</v>
      </c>
      <c r="E69" s="2">
        <f>MACD!F69</f>
        <v>-0.13524759100206604</v>
      </c>
      <c r="F69" s="2">
        <f>'Moving Avg'!D69</f>
        <v>5.5972800000000005</v>
      </c>
      <c r="G69" s="2">
        <f>'Moving Avg'!F69</f>
        <v>5.4845950000000006</v>
      </c>
      <c r="H69" s="2">
        <f>'Moving Avg'!G69</f>
        <v>5.1609199999999973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5.5096999999999996</v>
      </c>
      <c r="C70" s="2">
        <f>RSI!I70</f>
        <v>58.046378407242521</v>
      </c>
      <c r="D70" s="2">
        <f>MACD!E70</f>
        <v>-4.5021045991623154E-2</v>
      </c>
      <c r="E70" s="2">
        <f>MACD!F70</f>
        <v>-0.11720228199997747</v>
      </c>
      <c r="F70" s="2">
        <f>'Moving Avg'!D70</f>
        <v>5.572000000000001</v>
      </c>
      <c r="G70" s="2">
        <f>'Moving Avg'!F70</f>
        <v>5.4995000000000003</v>
      </c>
      <c r="H70" s="2">
        <f>'Moving Avg'!G70</f>
        <v>5.1724819999999987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5.5096999999999996</v>
      </c>
      <c r="C71" s="2">
        <f>RSI!I71</f>
        <v>58.046378407242521</v>
      </c>
      <c r="D71" s="2">
        <f>MACD!E71</f>
        <v>-1.1997125839732448E-2</v>
      </c>
      <c r="E71" s="2">
        <f>MACD!F71</f>
        <v>-9.6161250767928461E-2</v>
      </c>
      <c r="F71" s="2">
        <f>'Moving Avg'!D71</f>
        <v>5.5476200000000002</v>
      </c>
      <c r="G71" s="2">
        <f>'Moving Avg'!F71</f>
        <v>5.514405</v>
      </c>
      <c r="H71" s="2">
        <f>'Moving Avg'!G71</f>
        <v>5.1840439999999992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5.6722000000000001</v>
      </c>
      <c r="C72" s="2">
        <f>RSI!I72</f>
        <v>67.185621754689194</v>
      </c>
      <c r="D72" s="2">
        <f>MACD!E72</f>
        <v>-2.2342520298053614E-2</v>
      </c>
      <c r="E72" s="2">
        <f>MACD!F72</f>
        <v>-8.1397504673953486E-2</v>
      </c>
      <c r="F72" s="2">
        <f>'Moving Avg'!D72</f>
        <v>5.5566399999999998</v>
      </c>
      <c r="G72" s="2">
        <f>'Moving Avg'!F72</f>
        <v>5.5320149999999995</v>
      </c>
      <c r="H72" s="2">
        <f>'Moving Avg'!G72</f>
        <v>5.1988559999999984</v>
      </c>
      <c r="I72" s="2">
        <f>'Moving Avg'!H72</f>
        <v>0</v>
      </c>
      <c r="J72" s="6" t="str">
        <f>OBV!F72</f>
        <v>BULLISH</v>
      </c>
      <c r="K72" s="6" t="str">
        <f>OBV!G72</f>
        <v>STRONG</v>
      </c>
      <c r="L72" s="6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5.6722000000000001</v>
      </c>
      <c r="C73" s="2">
        <f>RSI!I73</f>
        <v>67.185621754689194</v>
      </c>
      <c r="D73" s="2">
        <f>MACD!E73</f>
        <v>-5.4679145853651079E-3</v>
      </c>
      <c r="E73" s="2">
        <f>MACD!F73</f>
        <v>-6.6211586656235819E-2</v>
      </c>
      <c r="F73" s="2">
        <f>'Moving Avg'!D73</f>
        <v>5.5656599999999994</v>
      </c>
      <c r="G73" s="2">
        <f>'Moving Avg'!F73</f>
        <v>5.5496250000000007</v>
      </c>
      <c r="H73" s="2">
        <f>'Moving Avg'!G73</f>
        <v>5.2130359999999998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5.6947999999999999</v>
      </c>
      <c r="C74" s="2">
        <f>RSI!I74</f>
        <v>68.299484180728925</v>
      </c>
      <c r="D74" s="2">
        <f>MACD!E74</f>
        <v>5.7810547289678382E-3</v>
      </c>
      <c r="E74" s="2">
        <f>MACD!F74</f>
        <v>-5.1813058379195094E-2</v>
      </c>
      <c r="F74" s="2">
        <f>'Moving Avg'!D74</f>
        <v>5.61172</v>
      </c>
      <c r="G74" s="2">
        <f>'Moving Avg'!F74</f>
        <v>5.568365</v>
      </c>
      <c r="H74" s="2">
        <f>'Moving Avg'!G74</f>
        <v>5.2276679999999986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5.6947999999999999</v>
      </c>
      <c r="C75" s="2">
        <f>RSI!I75</f>
        <v>68.299484180728925</v>
      </c>
      <c r="D75" s="2">
        <f>MACD!E75</f>
        <v>1.3218497300265142E-2</v>
      </c>
      <c r="E75" s="2">
        <f>MACD!F75</f>
        <v>-3.8806747243303047E-2</v>
      </c>
      <c r="F75" s="2">
        <f>'Moving Avg'!D75</f>
        <v>5.6487400000000001</v>
      </c>
      <c r="G75" s="2">
        <f>'Moving Avg'!F75</f>
        <v>5.5821399999999999</v>
      </c>
      <c r="H75" s="2">
        <f>'Moving Avg'!G75</f>
        <v>5.2467259999999989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5.6947999999999999</v>
      </c>
      <c r="C76" s="2">
        <f>RSI!I76</f>
        <v>68.299484180728925</v>
      </c>
      <c r="D76" s="2">
        <f>MACD!E76</f>
        <v>1.7533661738744044E-2</v>
      </c>
      <c r="E76" s="2">
        <f>MACD!F76</f>
        <v>-2.753866544689363E-2</v>
      </c>
      <c r="F76" s="2">
        <f>'Moving Avg'!D76</f>
        <v>5.6857600000000001</v>
      </c>
      <c r="G76" s="2">
        <f>'Moving Avg'!F76</f>
        <v>5.5959149999999998</v>
      </c>
      <c r="H76" s="2">
        <f>'Moving Avg'!G76</f>
        <v>5.2630739999999978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5.758</v>
      </c>
      <c r="C77" s="2">
        <f>RSI!I77</f>
        <v>71.659474059177697</v>
      </c>
      <c r="D77" s="2">
        <f>MACD!E77</f>
        <v>1.4620657675002313E-2</v>
      </c>
      <c r="E77" s="2">
        <f>MACD!F77</f>
        <v>-1.9106800822514442E-2</v>
      </c>
      <c r="F77" s="2">
        <f>'Moving Avg'!D77</f>
        <v>5.7029200000000007</v>
      </c>
      <c r="G77" s="2">
        <f>'Moving Avg'!F77</f>
        <v>5.6105899999999993</v>
      </c>
      <c r="H77" s="2">
        <f>'Moving Avg'!G77</f>
        <v>5.2806859999999984</v>
      </c>
      <c r="I77" s="2">
        <f>'Moving Avg'!H77</f>
        <v>0</v>
      </c>
      <c r="J77" s="6" t="str">
        <f>OBV!F77</f>
        <v>BULLISH</v>
      </c>
      <c r="K77" s="6" t="str">
        <f>OBV!G77</f>
        <v>NEUTRAL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5.758</v>
      </c>
      <c r="C78" s="2">
        <f>RSI!I78</f>
        <v>71.659474059177697</v>
      </c>
      <c r="D78" s="2">
        <f>MACD!E78</f>
        <v>1.0680034460674115E-2</v>
      </c>
      <c r="E78" s="2">
        <f>MACD!F78</f>
        <v>-1.314943376587673E-2</v>
      </c>
      <c r="F78" s="2">
        <f>'Moving Avg'!D78</f>
        <v>5.7200799999999994</v>
      </c>
      <c r="G78" s="2">
        <f>'Moving Avg'!F78</f>
        <v>5.6209749999999996</v>
      </c>
      <c r="H78" s="2">
        <f>'Moving Avg'!G78</f>
        <v>5.2970339999999974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5.758</v>
      </c>
      <c r="C79" s="2">
        <f>RSI!I79</f>
        <v>71.659474059177697</v>
      </c>
      <c r="D79" s="2">
        <f>MACD!E79</f>
        <v>-1.9036180701100136E-2</v>
      </c>
      <c r="E79" s="2">
        <f>MACD!F79</f>
        <v>-1.4326783152921413E-2</v>
      </c>
      <c r="F79" s="2">
        <f>'Moving Avg'!D79</f>
        <v>5.7327199999999996</v>
      </c>
      <c r="G79" s="2">
        <f>'Moving Avg'!F79</f>
        <v>5.6315849999999994</v>
      </c>
      <c r="H79" s="2">
        <f>'Moving Avg'!G79</f>
        <v>5.3133819999999989</v>
      </c>
      <c r="I79" s="2">
        <f>'Moving Avg'!H79</f>
        <v>0</v>
      </c>
      <c r="J79" s="6" t="str">
        <f>OBV!F79</f>
        <v>BULLISH</v>
      </c>
      <c r="K79" s="6" t="str">
        <f>OBV!G79</f>
        <v>NEUTRAL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5.758</v>
      </c>
      <c r="C80" s="2">
        <f>RSI!I80</f>
        <v>71.659474059177697</v>
      </c>
      <c r="D80" s="2">
        <f>MACD!E80</f>
        <v>-3.8492062315583553E-2</v>
      </c>
      <c r="E80" s="2">
        <f>MACD!F80</f>
        <v>-1.9159838985453842E-2</v>
      </c>
      <c r="F80" s="2">
        <f>'Moving Avg'!D80</f>
        <v>5.7453599999999998</v>
      </c>
      <c r="G80" s="2">
        <f>'Moving Avg'!F80</f>
        <v>5.6421949999999992</v>
      </c>
      <c r="H80" s="2">
        <f>'Moving Avg'!G80</f>
        <v>5.3301819999999989</v>
      </c>
      <c r="I80" s="2">
        <f>'Moving Avg'!H80</f>
        <v>0</v>
      </c>
      <c r="J80" s="6" t="str">
        <f>OBV!F80</f>
        <v>BULLISH</v>
      </c>
      <c r="K80" s="6" t="str">
        <f>OBV!G80</f>
        <v>NEUTRAL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5.758</v>
      </c>
      <c r="C81" s="2">
        <f>RSI!I81</f>
        <v>71.659474059177697</v>
      </c>
      <c r="D81" s="2">
        <f>MACD!E81</f>
        <v>-5.6126248055528016E-2</v>
      </c>
      <c r="E81" s="2">
        <f>MACD!F81</f>
        <v>-2.6553120799468678E-2</v>
      </c>
      <c r="F81" s="2">
        <f>'Moving Avg'!D81</f>
        <v>5.758</v>
      </c>
      <c r="G81" s="2">
        <f>'Moving Avg'!F81</f>
        <v>5.6485149999999988</v>
      </c>
      <c r="H81" s="2">
        <f>'Moving Avg'!G81</f>
        <v>5.3469819999999997</v>
      </c>
      <c r="I81" s="2">
        <f>'Moving Avg'!H81</f>
        <v>0</v>
      </c>
      <c r="J81" s="6" t="str">
        <f>OBV!F81</f>
        <v>BULLISH</v>
      </c>
      <c r="K81" s="6" t="str">
        <f>OBV!G81</f>
        <v>NEUTRAL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5.758</v>
      </c>
      <c r="C82" s="2">
        <f>RSI!I82</f>
        <v>71.659474059177683</v>
      </c>
      <c r="D82" s="2">
        <f>MACD!E82</f>
        <v>-4.7132219811262033E-2</v>
      </c>
      <c r="E82" s="2">
        <f>MACD!F82</f>
        <v>-3.0668940601827351E-2</v>
      </c>
      <c r="F82" s="2">
        <f>'Moving Avg'!D82</f>
        <v>5.758</v>
      </c>
      <c r="G82" s="2">
        <f>'Moving Avg'!F82</f>
        <v>5.6631899999999993</v>
      </c>
      <c r="H82" s="2">
        <f>'Moving Avg'!G82</f>
        <v>5.3633299999999995</v>
      </c>
      <c r="I82" s="2">
        <f>'Moving Avg'!H82</f>
        <v>0</v>
      </c>
      <c r="J82" s="6" t="str">
        <f>OBV!F82</f>
        <v>NEUTRAL</v>
      </c>
      <c r="K82" s="6" t="str">
        <f>OBV!G82</f>
        <v>NEUTRAL</v>
      </c>
      <c r="L82" s="6" t="str">
        <f>OBV!H82</f>
        <v>NEUTRAL</v>
      </c>
    </row>
    <row r="83" spans="1:12" ht="13.5" x14ac:dyDescent="0.25">
      <c r="A83" s="3">
        <f>RSI!A83</f>
        <v>42124</v>
      </c>
      <c r="B83" s="2">
        <f>RSI!B83</f>
        <v>5.758</v>
      </c>
      <c r="C83" s="2">
        <f>RSI!I83</f>
        <v>71.659474059177683</v>
      </c>
      <c r="D83" s="2">
        <f>MACD!E83</f>
        <v>-4.0526274949671759E-2</v>
      </c>
      <c r="E83" s="2">
        <f>MACD!F83</f>
        <v>-3.2640407471396238E-2</v>
      </c>
      <c r="F83" s="2">
        <f>'Moving Avg'!D83</f>
        <v>5.758</v>
      </c>
      <c r="G83" s="2">
        <f>'Moving Avg'!F83</f>
        <v>5.6690599999999991</v>
      </c>
      <c r="H83" s="2">
        <f>'Moving Avg'!G83</f>
        <v>5.3796779999999993</v>
      </c>
      <c r="I83" s="2">
        <f>'Moving Avg'!H83</f>
        <v>0</v>
      </c>
      <c r="J83" s="6" t="str">
        <f>OBV!F83</f>
        <v>NEUTRAL</v>
      </c>
      <c r="K83" s="6" t="str">
        <f>OBV!G83</f>
        <v>NEUTRAL</v>
      </c>
      <c r="L83" s="6" t="str">
        <f>OBV!H83</f>
        <v>NEUTRAL</v>
      </c>
    </row>
    <row r="84" spans="1:12" ht="13.5" x14ac:dyDescent="0.25">
      <c r="A84" s="3">
        <f>RSI!A84</f>
        <v>42128</v>
      </c>
      <c r="B84" s="2">
        <f>RSI!B84</f>
        <v>5.5909000000000004</v>
      </c>
      <c r="C84" s="2">
        <f>RSI!I84</f>
        <v>48.721881052636327</v>
      </c>
      <c r="D84" s="2">
        <f>MACD!E84</f>
        <v>-2.0011916155551646E-2</v>
      </c>
      <c r="E84" s="2">
        <f>MACD!F84</f>
        <v>-3.0114709208227321E-2</v>
      </c>
      <c r="F84" s="2">
        <f>'Moving Avg'!D84</f>
        <v>5.7245800000000004</v>
      </c>
      <c r="G84" s="2">
        <f>'Moving Avg'!F84</f>
        <v>5.6665749999999999</v>
      </c>
      <c r="H84" s="2">
        <f>'Moving Avg'!G84</f>
        <v>5.3926839999999991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5.5909000000000004</v>
      </c>
      <c r="C85" s="2">
        <f>RSI!I85</f>
        <v>48.721881052636334</v>
      </c>
      <c r="D85" s="2">
        <f>MACD!E85</f>
        <v>-2.5273112182153668E-3</v>
      </c>
      <c r="E85" s="2">
        <f>MACD!F85</f>
        <v>-2.4597229610224931E-2</v>
      </c>
      <c r="F85" s="2">
        <f>'Moving Avg'!D85</f>
        <v>5.6911600000000009</v>
      </c>
      <c r="G85" s="2">
        <f>'Moving Avg'!F85</f>
        <v>5.6643149999999993</v>
      </c>
      <c r="H85" s="2">
        <f>'Moving Avg'!G85</f>
        <v>5.4056899999999999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5.6902999999999997</v>
      </c>
      <c r="C86" s="2">
        <f>RSI!I86</f>
        <v>57.997251036578163</v>
      </c>
      <c r="D86" s="2">
        <f>MACD!E86</f>
        <v>5.0213372223559816E-3</v>
      </c>
      <c r="E86" s="2">
        <f>MACD!F86</f>
        <v>-1.8673516243708752E-2</v>
      </c>
      <c r="F86" s="2">
        <f>'Moving Avg'!D86</f>
        <v>5.6776200000000001</v>
      </c>
      <c r="G86" s="2">
        <f>'Moving Avg'!F86</f>
        <v>5.6672499999999992</v>
      </c>
      <c r="H86" s="2">
        <f>'Moving Avg'!G86</f>
        <v>5.4206839999999996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5.6902999999999997</v>
      </c>
      <c r="C87" s="2">
        <f>RSI!I87</f>
        <v>57.997251036578163</v>
      </c>
      <c r="D87" s="2">
        <f>MACD!E87</f>
        <v>2.0652656231665567E-2</v>
      </c>
      <c r="E87" s="2">
        <f>MACD!F87</f>
        <v>-1.0808281748633889E-2</v>
      </c>
      <c r="F87" s="2">
        <f>'Moving Avg'!D87</f>
        <v>5.6640800000000002</v>
      </c>
      <c r="G87" s="2">
        <f>'Moving Avg'!F87</f>
        <v>5.6704099999999986</v>
      </c>
      <c r="H87" s="2">
        <f>'Moving Avg'!G87</f>
        <v>5.4337800000000005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5.7355</v>
      </c>
      <c r="C88" s="2">
        <f>RSI!I88</f>
        <v>61.655118564120642</v>
      </c>
      <c r="D88" s="2">
        <f>MACD!E88</f>
        <v>3.0087420056831071E-2</v>
      </c>
      <c r="E88" s="2">
        <f>MACD!F88</f>
        <v>-2.6291413875408976E-3</v>
      </c>
      <c r="F88" s="2">
        <f>'Moving Avg'!D88</f>
        <v>5.6595800000000001</v>
      </c>
      <c r="G88" s="2">
        <f>'Moving Avg'!F88</f>
        <v>5.6758299999999995</v>
      </c>
      <c r="H88" s="2">
        <f>'Moving Avg'!G88</f>
        <v>5.4477800000000016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BULLISH DIVERGENCE</v>
      </c>
    </row>
    <row r="89" spans="1:12" ht="13.5" x14ac:dyDescent="0.25">
      <c r="A89" s="3">
        <f>RSI!A89</f>
        <v>42135</v>
      </c>
      <c r="B89" s="2">
        <f>RSI!B89</f>
        <v>5.7355</v>
      </c>
      <c r="C89" s="2">
        <f>RSI!I89</f>
        <v>61.655118564120642</v>
      </c>
      <c r="D89" s="2">
        <f>MACD!E89</f>
        <v>3.7392862711227437E-2</v>
      </c>
      <c r="E89" s="2">
        <f>MACD!F89</f>
        <v>5.3752594322127693E-3</v>
      </c>
      <c r="F89" s="2">
        <f>'Moving Avg'!D89</f>
        <v>5.6885000000000003</v>
      </c>
      <c r="G89" s="2">
        <f>'Moving Avg'!F89</f>
        <v>5.6893799999999999</v>
      </c>
      <c r="H89" s="2">
        <f>'Moving Avg'!G89</f>
        <v>5.461780000000001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5.7355</v>
      </c>
      <c r="C90" s="2">
        <f>RSI!I90</f>
        <v>61.655118564120642</v>
      </c>
      <c r="D90" s="2">
        <f>MACD!E90</f>
        <v>4.2946780885342761E-2</v>
      </c>
      <c r="E90" s="2">
        <f>MACD!F90</f>
        <v>1.2889563722838768E-2</v>
      </c>
      <c r="F90" s="2">
        <f>'Moving Avg'!D90</f>
        <v>5.7174199999999997</v>
      </c>
      <c r="G90" s="2">
        <f>'Moving Avg'!F90</f>
        <v>5.7006700000000006</v>
      </c>
      <c r="H90" s="2">
        <f>'Moving Avg'!G90</f>
        <v>5.4757800000000021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5.5637999999999996</v>
      </c>
      <c r="C91" s="2">
        <f>RSI!I91</f>
        <v>43.628729650784074</v>
      </c>
      <c r="D91" s="2">
        <f>MACD!E91</f>
        <v>5.9783648048705729E-2</v>
      </c>
      <c r="E91" s="2">
        <f>MACD!F91</f>
        <v>2.2268380588012161E-2</v>
      </c>
      <c r="F91" s="2">
        <f>'Moving Avg'!D91</f>
        <v>5.6921200000000001</v>
      </c>
      <c r="G91" s="2">
        <f>'Moving Avg'!F91</f>
        <v>5.7033750000000012</v>
      </c>
      <c r="H91" s="2">
        <f>'Moving Avg'!G91</f>
        <v>5.4865280000000016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5.6768000000000001</v>
      </c>
      <c r="C92" s="2">
        <f>RSI!I92</f>
        <v>53.304904342980592</v>
      </c>
      <c r="D92" s="2">
        <f>MACD!E92</f>
        <v>6.6136365649076545E-2</v>
      </c>
      <c r="E92" s="2">
        <f>MACD!F92</f>
        <v>3.1041977600225038E-2</v>
      </c>
      <c r="F92" s="2">
        <f>'Moving Avg'!D92</f>
        <v>5.6894200000000001</v>
      </c>
      <c r="G92" s="2">
        <f>'Moving Avg'!F92</f>
        <v>5.7036050000000014</v>
      </c>
      <c r="H92" s="2">
        <f>'Moving Avg'!G92</f>
        <v>5.5007100000000024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5.6768000000000001</v>
      </c>
      <c r="C93" s="2">
        <f>RSI!I93</f>
        <v>53.304904342980606</v>
      </c>
      <c r="D93" s="2">
        <f>MACD!E93</f>
        <v>7.1285231396955417E-2</v>
      </c>
      <c r="E93" s="2">
        <f>MACD!F93</f>
        <v>3.9090628359571118E-2</v>
      </c>
      <c r="F93" s="2">
        <f>'Moving Avg'!D93</f>
        <v>5.6776800000000005</v>
      </c>
      <c r="G93" s="2">
        <f>'Moving Avg'!F93</f>
        <v>5.7038349999999998</v>
      </c>
      <c r="H93" s="2">
        <f>'Moving Avg'!G93</f>
        <v>5.5148920000000032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5.6768000000000001</v>
      </c>
      <c r="C94" s="2">
        <f>RSI!I94</f>
        <v>53.304904342980592</v>
      </c>
      <c r="D94" s="2">
        <f>MACD!E94</f>
        <v>4.9724539531083245E-2</v>
      </c>
      <c r="E94" s="2">
        <f>MACD!F94</f>
        <v>4.1217410593873544E-2</v>
      </c>
      <c r="F94" s="2">
        <f>'Moving Avg'!D94</f>
        <v>5.66594</v>
      </c>
      <c r="G94" s="2">
        <f>'Moving Avg'!F94</f>
        <v>5.7029350000000001</v>
      </c>
      <c r="H94" s="2">
        <f>'Moving Avg'!G94</f>
        <v>5.5299760000000022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5.6768000000000001</v>
      </c>
      <c r="C95" s="2">
        <f>RSI!I95</f>
        <v>53.304904342980592</v>
      </c>
      <c r="D95" s="2">
        <f>MACD!E95</f>
        <v>3.1286680781113851E-2</v>
      </c>
      <c r="E95" s="2">
        <f>MACD!F95</f>
        <v>3.9231264631321608E-2</v>
      </c>
      <c r="F95" s="2">
        <f>'Moving Avg'!D95</f>
        <v>5.6542000000000003</v>
      </c>
      <c r="G95" s="2">
        <f>'Moving Avg'!F95</f>
        <v>5.7020350000000004</v>
      </c>
      <c r="H95" s="2">
        <f>'Moving Avg'!G95</f>
        <v>5.545060000000003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5.6768000000000001</v>
      </c>
      <c r="C96" s="2">
        <f>RSI!I96</f>
        <v>53.304904342980592</v>
      </c>
      <c r="D96" s="2">
        <f>MACD!E96</f>
        <v>3.0797911894031138E-2</v>
      </c>
      <c r="E96" s="2">
        <f>MACD!F96</f>
        <v>3.7544594083863514E-2</v>
      </c>
      <c r="F96" s="2">
        <f>'Moving Avg'!D96</f>
        <v>5.6768000000000001</v>
      </c>
      <c r="G96" s="2">
        <f>'Moving Avg'!F96</f>
        <v>5.7011349999999998</v>
      </c>
      <c r="H96" s="2">
        <f>'Moving Avg'!G96</f>
        <v>5.5601440000000029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5.6677</v>
      </c>
      <c r="C97" s="2">
        <f>RSI!I97</f>
        <v>52.258524446528959</v>
      </c>
      <c r="D97" s="2">
        <f>MACD!E97</f>
        <v>3.0891920180287968E-2</v>
      </c>
      <c r="E97" s="2">
        <f>MACD!F97</f>
        <v>3.6214059303148409E-2</v>
      </c>
      <c r="F97" s="2">
        <f>'Moving Avg'!D97</f>
        <v>5.6749799999999997</v>
      </c>
      <c r="G97" s="2">
        <f>'Moving Avg'!F97</f>
        <v>5.6966200000000002</v>
      </c>
      <c r="H97" s="2">
        <f>'Moving Avg'!G97</f>
        <v>5.5748660000000028</v>
      </c>
      <c r="I97" s="2">
        <f>'Moving Avg'!H97</f>
        <v>0</v>
      </c>
      <c r="J97" s="6" t="str">
        <f>OBV!F97</f>
        <v>BEARISH</v>
      </c>
      <c r="K97" s="6" t="str">
        <f>OBV!G97</f>
        <v>WEAK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5.6631999999999998</v>
      </c>
      <c r="C98" s="2">
        <f>RSI!I98</f>
        <v>51.71787138637827</v>
      </c>
      <c r="D98" s="2">
        <f>MACD!E98</f>
        <v>3.8158258066325779E-2</v>
      </c>
      <c r="E98" s="2">
        <f>MACD!F98</f>
        <v>3.6602899055783886E-2</v>
      </c>
      <c r="F98" s="2">
        <f>'Moving Avg'!D98</f>
        <v>5.6722599999999996</v>
      </c>
      <c r="G98" s="2">
        <f>'Moving Avg'!F98</f>
        <v>5.6918799999999994</v>
      </c>
      <c r="H98" s="2">
        <f>'Moving Avg'!G98</f>
        <v>5.5893180000000031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5.6722000000000001</v>
      </c>
      <c r="C99" s="2">
        <f>RSI!I99</f>
        <v>52.770297016192913</v>
      </c>
      <c r="D99" s="2">
        <f>MACD!E99</f>
        <v>4.3573670848078727E-2</v>
      </c>
      <c r="E99" s="2">
        <f>MACD!F99</f>
        <v>3.7997053414242858E-2</v>
      </c>
      <c r="F99" s="2">
        <f>'Moving Avg'!D99</f>
        <v>5.6713399999999998</v>
      </c>
      <c r="G99" s="2">
        <f>'Moving Avg'!F99</f>
        <v>5.6875900000000001</v>
      </c>
      <c r="H99" s="2">
        <f>'Moving Avg'!G99</f>
        <v>5.6033180000000025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5.6722000000000001</v>
      </c>
      <c r="C100" s="2">
        <f>RSI!I100</f>
        <v>52.770297016192913</v>
      </c>
      <c r="D100" s="2">
        <f>MACD!E100</f>
        <v>4.804131709192383E-2</v>
      </c>
      <c r="E100" s="2">
        <f>MACD!F100</f>
        <v>4.0005906149779058E-2</v>
      </c>
      <c r="F100" s="2">
        <f>'Moving Avg'!D100</f>
        <v>5.67042</v>
      </c>
      <c r="G100" s="2">
        <f>'Moving Avg'!F100</f>
        <v>5.6833000000000009</v>
      </c>
      <c r="H100" s="2">
        <f>'Moving Avg'!G100</f>
        <v>5.6125300000000031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5.6722000000000001</v>
      </c>
      <c r="C101" s="2">
        <f>RSI!I101</f>
        <v>52.770297016192913</v>
      </c>
      <c r="D101" s="2">
        <f>MACD!E101</f>
        <v>2.5300113242036737E-2</v>
      </c>
      <c r="E101" s="2">
        <f>MACD!F101</f>
        <v>3.7064747568230597E-2</v>
      </c>
      <c r="F101" s="2">
        <f>'Moving Avg'!D101</f>
        <v>5.6695000000000002</v>
      </c>
      <c r="G101" s="2">
        <f>'Moving Avg'!F101</f>
        <v>5.6790100000000008</v>
      </c>
      <c r="H101" s="2">
        <f>'Moving Avg'!G101</f>
        <v>5.6217420000000011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5.6768000000000001</v>
      </c>
      <c r="C102" s="2">
        <f>RSI!I102</f>
        <v>53.418465883428041</v>
      </c>
      <c r="D102" s="2">
        <f>MACD!E102</f>
        <v>2.3003157368285621E-2</v>
      </c>
      <c r="E102" s="2">
        <f>MACD!F102</f>
        <v>3.4252429528241604E-2</v>
      </c>
      <c r="F102" s="2">
        <f>'Moving Avg'!D102</f>
        <v>5.6713199999999997</v>
      </c>
      <c r="G102" s="2">
        <f>'Moving Avg'!F102</f>
        <v>5.6749500000000008</v>
      </c>
      <c r="H102" s="2">
        <f>'Moving Avg'!G102</f>
        <v>5.6288780000000012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5.6768000000000001</v>
      </c>
      <c r="C103" s="2">
        <f>RSI!I103</f>
        <v>53.418465883428041</v>
      </c>
      <c r="D103" s="2">
        <f>MACD!E103</f>
        <v>2.0941403821975513E-2</v>
      </c>
      <c r="E103" s="2">
        <f>MACD!F103</f>
        <v>3.1590224386988386E-2</v>
      </c>
      <c r="F103" s="2">
        <f>'Moving Avg'!D103</f>
        <v>5.6740399999999998</v>
      </c>
      <c r="G103" s="2">
        <f>'Moving Avg'!F103</f>
        <v>5.6708900000000009</v>
      </c>
      <c r="H103" s="2">
        <f>'Moving Avg'!G103</f>
        <v>5.6360140000000012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5.6768000000000001</v>
      </c>
      <c r="C104" s="2">
        <f>RSI!I104</f>
        <v>53.418465883428041</v>
      </c>
      <c r="D104" s="2">
        <f>MACD!E104</f>
        <v>1.9087421370342028E-2</v>
      </c>
      <c r="E104" s="2">
        <f>MACD!F104</f>
        <v>2.9089663783659115E-2</v>
      </c>
      <c r="F104" s="2">
        <f>'Moving Avg'!D104</f>
        <v>5.6749600000000004</v>
      </c>
      <c r="G104" s="2">
        <f>'Moving Avg'!F104</f>
        <v>5.6751850000000008</v>
      </c>
      <c r="H104" s="2">
        <f>'Moving Avg'!G104</f>
        <v>5.643150000000003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5.6768000000000001</v>
      </c>
      <c r="C105" s="2">
        <f>RSI!I105</f>
        <v>53.418465883428041</v>
      </c>
      <c r="D105" s="2">
        <f>MACD!E105</f>
        <v>1.7417350545041899E-2</v>
      </c>
      <c r="E105" s="2">
        <f>MACD!F105</f>
        <v>2.6755201135935675E-2</v>
      </c>
      <c r="F105" s="2">
        <f>'Moving Avg'!D105</f>
        <v>5.6758800000000003</v>
      </c>
      <c r="G105" s="2">
        <f>'Moving Avg'!F105</f>
        <v>5.6794800000000008</v>
      </c>
      <c r="H105" s="2">
        <f>'Moving Avg'!G105</f>
        <v>5.6483000000000025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5.6902999999999997</v>
      </c>
      <c r="C106" s="2">
        <f>RSI!I106</f>
        <v>55.812273687759699</v>
      </c>
      <c r="D106" s="2">
        <f>MACD!E106</f>
        <v>1.4910402171429915E-2</v>
      </c>
      <c r="E106" s="2">
        <f>MACD!F106</f>
        <v>2.4386241343034524E-2</v>
      </c>
      <c r="F106" s="2">
        <f>'Moving Avg'!D106</f>
        <v>5.6795</v>
      </c>
      <c r="G106" s="2">
        <f>'Moving Avg'!F106</f>
        <v>5.6794799999999999</v>
      </c>
      <c r="H106" s="2">
        <f>'Moving Avg'!G106</f>
        <v>5.6537200000000016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5.6451000000000002</v>
      </c>
      <c r="C107" s="2">
        <f>RSI!I107</f>
        <v>47.087223669861288</v>
      </c>
      <c r="D107" s="2">
        <f>MACD!E107</f>
        <v>1.4570651711517613E-2</v>
      </c>
      <c r="E107" s="2">
        <f>MACD!F107</f>
        <v>2.2423123416731142E-2</v>
      </c>
      <c r="F107" s="2">
        <f>'Moving Avg'!D107</f>
        <v>5.6731600000000002</v>
      </c>
      <c r="G107" s="2">
        <f>'Moving Avg'!F107</f>
        <v>5.6772200000000002</v>
      </c>
      <c r="H107" s="2">
        <f>'Moving Avg'!G107</f>
        <v>5.657332000000002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BULLISH DIVERGENCE</v>
      </c>
    </row>
    <row r="108" spans="1:12" ht="13.5" x14ac:dyDescent="0.25">
      <c r="A108" s="3">
        <f>RSI!A108</f>
        <v>42160</v>
      </c>
      <c r="B108" s="2">
        <f>RSI!B108</f>
        <v>5.6451000000000002</v>
      </c>
      <c r="C108" s="2">
        <f>RSI!I108</f>
        <v>47.087223669861281</v>
      </c>
      <c r="D108" s="2">
        <f>MACD!E108</f>
        <v>1.3703660306042309E-2</v>
      </c>
      <c r="E108" s="2">
        <f>MACD!F108</f>
        <v>2.0679230794593377E-2</v>
      </c>
      <c r="F108" s="2">
        <f>'Moving Avg'!D108</f>
        <v>5.6668199999999995</v>
      </c>
      <c r="G108" s="2">
        <f>'Moving Avg'!F108</f>
        <v>5.6727000000000007</v>
      </c>
      <c r="H108" s="2">
        <f>'Moving Avg'!G108</f>
        <v>5.6592280000000015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BULLISH DIVERGENCE</v>
      </c>
    </row>
    <row r="109" spans="1:12" ht="13.5" x14ac:dyDescent="0.25">
      <c r="A109" s="3">
        <f>RSI!A109</f>
        <v>42163</v>
      </c>
      <c r="B109" s="2">
        <f>RSI!B109</f>
        <v>5.6451000000000002</v>
      </c>
      <c r="C109" s="2">
        <f>RSI!I109</f>
        <v>47.087223669861274</v>
      </c>
      <c r="D109" s="2">
        <f>MACD!E109</f>
        <v>1.4459109657239289E-2</v>
      </c>
      <c r="E109" s="2">
        <f>MACD!F109</f>
        <v>1.9435206567122561E-2</v>
      </c>
      <c r="F109" s="2">
        <f>'Moving Avg'!D109</f>
        <v>5.6604799999999997</v>
      </c>
      <c r="G109" s="2">
        <f>'Moving Avg'!F109</f>
        <v>5.6681800000000004</v>
      </c>
      <c r="H109" s="2">
        <f>'Moving Avg'!G109</f>
        <v>5.661214000000002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BULLISH DIVERGENCE</v>
      </c>
    </row>
    <row r="110" spans="1:12" ht="13.5" x14ac:dyDescent="0.25">
      <c r="A110" s="3">
        <f>RSI!A110</f>
        <v>42164</v>
      </c>
      <c r="B110" s="2">
        <f>RSI!B110</f>
        <v>5.6451000000000002</v>
      </c>
      <c r="C110" s="2">
        <f>RSI!I110</f>
        <v>47.087223669861274</v>
      </c>
      <c r="D110" s="2">
        <f>MACD!E110</f>
        <v>1.5195041659946007E-2</v>
      </c>
      <c r="E110" s="2">
        <f>MACD!F110</f>
        <v>1.8587173585687251E-2</v>
      </c>
      <c r="F110" s="2">
        <f>'Moving Avg'!D110</f>
        <v>5.6541399999999999</v>
      </c>
      <c r="G110" s="2">
        <f>'Moving Avg'!F110</f>
        <v>5.6636600000000001</v>
      </c>
      <c r="H110" s="2">
        <f>'Moving Avg'!G110</f>
        <v>5.6632000000000025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BULLISH DIVERGENCE</v>
      </c>
    </row>
    <row r="111" spans="1:12" ht="13.5" x14ac:dyDescent="0.25">
      <c r="A111" s="3">
        <f>RSI!A111</f>
        <v>42165</v>
      </c>
      <c r="B111" s="2">
        <f>RSI!B111</f>
        <v>5.6497000000000002</v>
      </c>
      <c r="C111" s="2">
        <f>RSI!I111</f>
        <v>48.195789279723336</v>
      </c>
      <c r="D111" s="2">
        <f>MACD!E111</f>
        <v>1.5566554862523674E-2</v>
      </c>
      <c r="E111" s="2">
        <f>MACD!F111</f>
        <v>1.7983049841054536E-2</v>
      </c>
      <c r="F111" s="2">
        <f>'Moving Avg'!D111</f>
        <v>5.64602</v>
      </c>
      <c r="G111" s="2">
        <f>'Moving Avg'!F111</f>
        <v>5.6679550000000001</v>
      </c>
      <c r="H111" s="2">
        <f>'Moving Avg'!G111</f>
        <v>5.6635620000000015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5.6497000000000002</v>
      </c>
      <c r="C112" s="2">
        <f>RSI!I112</f>
        <v>48.195789279723336</v>
      </c>
      <c r="D112" s="2">
        <f>MACD!E112</f>
        <v>1.6644332387477867E-2</v>
      </c>
      <c r="E112" s="2">
        <f>MACD!F112</f>
        <v>1.7715306350339202E-2</v>
      </c>
      <c r="F112" s="2">
        <f>'Moving Avg'!D112</f>
        <v>5.6469399999999998</v>
      </c>
      <c r="G112" s="2">
        <f>'Moving Avg'!F112</f>
        <v>5.6665999999999999</v>
      </c>
      <c r="H112" s="2">
        <f>'Moving Avg'!G112</f>
        <v>5.6672660000000015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5.5728999999999997</v>
      </c>
      <c r="C113" s="2">
        <f>RSI!I113</f>
        <v>34.286686330581801</v>
      </c>
      <c r="D113" s="2">
        <f>MACD!E113</f>
        <v>2.3296786774407607E-2</v>
      </c>
      <c r="E113" s="2">
        <f>MACD!F113</f>
        <v>1.8831602435152885E-2</v>
      </c>
      <c r="F113" s="2">
        <f>'Moving Avg'!D113</f>
        <v>5.6325000000000003</v>
      </c>
      <c r="G113" s="2">
        <f>'Moving Avg'!F113</f>
        <v>5.6614050000000002</v>
      </c>
      <c r="H113" s="2">
        <f>'Moving Avg'!G113</f>
        <v>5.6659120000000023</v>
      </c>
      <c r="I113" s="2">
        <f>'Moving Avg'!H113</f>
        <v>0</v>
      </c>
      <c r="J113" s="6" t="str">
        <f>OBV!F113</f>
        <v>BEARISH</v>
      </c>
      <c r="K113" s="6" t="str">
        <f>OBV!G113</f>
        <v>WEAK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5.6893000000000002</v>
      </c>
      <c r="C114" s="2">
        <f>RSI!I114</f>
        <v>55.32895562844439</v>
      </c>
      <c r="D114" s="2">
        <f>MACD!E114</f>
        <v>2.08051566014964E-2</v>
      </c>
      <c r="E114" s="2">
        <f>MACD!F114</f>
        <v>1.9226313268421589E-2</v>
      </c>
      <c r="F114" s="2">
        <f>'Moving Avg'!D114</f>
        <v>5.6413400000000005</v>
      </c>
      <c r="G114" s="2">
        <f>'Moving Avg'!F114</f>
        <v>5.6620299999999997</v>
      </c>
      <c r="H114" s="2">
        <f>'Moving Avg'!G114</f>
        <v>5.6668860000000016</v>
      </c>
      <c r="I114" s="2">
        <f>'Moving Avg'!H114</f>
        <v>0</v>
      </c>
      <c r="J114" s="6" t="str">
        <f>OBV!F114</f>
        <v>BEARISH</v>
      </c>
      <c r="K114" s="6" t="str">
        <f>OBV!G114</f>
        <v>WEAK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5.8169000000000004</v>
      </c>
      <c r="C115" s="2">
        <f>RSI!I115</f>
        <v>67.583306253896694</v>
      </c>
      <c r="D115" s="2">
        <f>MACD!E115</f>
        <v>9.0216269036140773E-3</v>
      </c>
      <c r="E115" s="2">
        <f>MACD!F115</f>
        <v>1.7185375995460089E-2</v>
      </c>
      <c r="F115" s="2">
        <f>'Moving Avg'!D115</f>
        <v>5.6757</v>
      </c>
      <c r="G115" s="2">
        <f>'Moving Avg'!F115</f>
        <v>5.669035</v>
      </c>
      <c r="H115" s="2">
        <f>'Moving Avg'!G115</f>
        <v>5.6705020000000026</v>
      </c>
      <c r="I115" s="2">
        <f>'Moving Avg'!H115</f>
        <v>0</v>
      </c>
      <c r="J115" s="6" t="str">
        <f>OBV!F115</f>
        <v>BEARISH</v>
      </c>
      <c r="K115" s="6" t="str">
        <f>OBV!G115</f>
        <v>WEAK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5.8169000000000004</v>
      </c>
      <c r="C116" s="2">
        <f>RSI!I116</f>
        <v>67.583306253896694</v>
      </c>
      <c r="D116" s="2">
        <f>MACD!E116</f>
        <v>1.6704805879275142E-4</v>
      </c>
      <c r="E116" s="2">
        <f>MACD!F116</f>
        <v>1.3781710408126622E-2</v>
      </c>
      <c r="F116" s="2">
        <f>'Moving Avg'!D116</f>
        <v>5.7091399999999997</v>
      </c>
      <c r="G116" s="2">
        <f>'Moving Avg'!F116</f>
        <v>5.6760400000000004</v>
      </c>
      <c r="H116" s="2">
        <f>'Moving Avg'!G116</f>
        <v>5.6742080000000019</v>
      </c>
      <c r="I116" s="2">
        <f>'Moving Avg'!H116</f>
        <v>0</v>
      </c>
      <c r="J116" s="6" t="str">
        <f>OBV!F116</f>
        <v>BEARISH</v>
      </c>
      <c r="K116" s="6" t="str">
        <f>OBV!G116</f>
        <v>WEAK</v>
      </c>
      <c r="L116" s="6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5.6451000000000002</v>
      </c>
      <c r="C117" s="2">
        <f>RSI!I117</f>
        <v>47.315410545595768</v>
      </c>
      <c r="D117" s="2">
        <f>MACD!E117</f>
        <v>-2.4428589912384169E-3</v>
      </c>
      <c r="E117" s="2">
        <f>MACD!F117</f>
        <v>1.0536796528253616E-2</v>
      </c>
      <c r="F117" s="2">
        <f>'Moving Avg'!D117</f>
        <v>5.7082199999999998</v>
      </c>
      <c r="G117" s="2">
        <f>'Moving Avg'!F117</f>
        <v>5.6749100000000006</v>
      </c>
      <c r="H117" s="2">
        <f>'Moving Avg'!G117</f>
        <v>5.6745680000000007</v>
      </c>
      <c r="I117" s="2">
        <f>'Moving Avg'!H117</f>
        <v>0</v>
      </c>
      <c r="J117" s="6" t="str">
        <f>OBV!F117</f>
        <v>BEARISH</v>
      </c>
      <c r="K117" s="6" t="str">
        <f>OBV!G117</f>
        <v>WEAK</v>
      </c>
      <c r="L117" s="6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5.5224000000000002</v>
      </c>
      <c r="C118" s="2">
        <f>RSI!I118</f>
        <v>38.447133052231877</v>
      </c>
      <c r="D118" s="2">
        <f>MACD!E118</f>
        <v>4.6290697757314092E-3</v>
      </c>
      <c r="E118" s="2">
        <f>MACD!F118</f>
        <v>9.3552511777491749E-3</v>
      </c>
      <c r="F118" s="2">
        <f>'Moving Avg'!D118</f>
        <v>5.6981200000000003</v>
      </c>
      <c r="G118" s="2">
        <f>'Moving Avg'!F118</f>
        <v>5.6678700000000006</v>
      </c>
      <c r="H118" s="2">
        <f>'Moving Avg'!G118</f>
        <v>5.672474000000002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5.5224000000000002</v>
      </c>
      <c r="C119" s="2">
        <f>RSI!I119</f>
        <v>38.447133052231877</v>
      </c>
      <c r="D119" s="2">
        <f>MACD!E119</f>
        <v>1.1515292373491803E-2</v>
      </c>
      <c r="E119" s="2">
        <f>MACD!F119</f>
        <v>9.7872594168976999E-3</v>
      </c>
      <c r="F119" s="2">
        <f>'Moving Avg'!D119</f>
        <v>5.6647400000000001</v>
      </c>
      <c r="G119" s="2">
        <f>'Moving Avg'!F119</f>
        <v>5.6603800000000009</v>
      </c>
      <c r="H119" s="2">
        <f>'Moving Avg'!G119</f>
        <v>5.6736320000000022</v>
      </c>
      <c r="I119" s="2">
        <f>'Moving Avg'!H119</f>
        <v>0</v>
      </c>
      <c r="J119" s="6" t="str">
        <f>OBV!F119</f>
        <v>BEARISH</v>
      </c>
      <c r="K119" s="6" t="str">
        <f>OBV!G119</f>
        <v>WEAK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5.4782000000000002</v>
      </c>
      <c r="C120" s="2">
        <f>RSI!I120</f>
        <v>35.655190393349983</v>
      </c>
      <c r="D120" s="2">
        <f>MACD!E120</f>
        <v>2.1451617287707947E-2</v>
      </c>
      <c r="E120" s="2">
        <f>MACD!F120</f>
        <v>1.2120130991059748E-2</v>
      </c>
      <c r="F120" s="2">
        <f>'Moving Avg'!D120</f>
        <v>5.5970000000000004</v>
      </c>
      <c r="G120" s="2">
        <f>'Moving Avg'!F120</f>
        <v>5.6506800000000013</v>
      </c>
      <c r="H120" s="2">
        <f>'Moving Avg'!G120</f>
        <v>5.6730020000000021</v>
      </c>
      <c r="I120" s="2">
        <f>'Moving Avg'!H120</f>
        <v>0</v>
      </c>
      <c r="J120" s="6" t="str">
        <f>OBV!F120</f>
        <v>BEARISH</v>
      </c>
      <c r="K120" s="6" t="str">
        <f>OBV!G120</f>
        <v>WEAK</v>
      </c>
      <c r="L120" s="6" t="str">
        <f>OBV!H120</f>
        <v>CONFIRMED BEARISH</v>
      </c>
    </row>
    <row r="121" spans="1:12" ht="13.5" x14ac:dyDescent="0.25">
      <c r="A121" s="3">
        <f>RSI!A121</f>
        <v>42179</v>
      </c>
      <c r="B121" s="2">
        <f>RSI!B121</f>
        <v>5.4782000000000002</v>
      </c>
      <c r="C121" s="2">
        <f>RSI!I121</f>
        <v>35.655190393349983</v>
      </c>
      <c r="D121" s="2">
        <f>MACD!E121</f>
        <v>3.1601710969356489E-2</v>
      </c>
      <c r="E121" s="2">
        <f>MACD!F121</f>
        <v>1.6016446986719095E-2</v>
      </c>
      <c r="F121" s="2">
        <f>'Moving Avg'!D121</f>
        <v>5.5292600000000007</v>
      </c>
      <c r="G121" s="2">
        <f>'Moving Avg'!F121</f>
        <v>5.6409800000000008</v>
      </c>
      <c r="H121" s="2">
        <f>'Moving Avg'!G121</f>
        <v>5.6723720000000037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5.6402000000000001</v>
      </c>
      <c r="C122" s="2">
        <f>RSI!I122</f>
        <v>50.832178986754741</v>
      </c>
      <c r="D122" s="2">
        <f>MACD!E122</f>
        <v>2.9148346065015929E-2</v>
      </c>
      <c r="E122" s="2">
        <f>MACD!F122</f>
        <v>1.8642826802378464E-2</v>
      </c>
      <c r="F122" s="2">
        <f>'Moving Avg'!D122</f>
        <v>5.5282800000000005</v>
      </c>
      <c r="G122" s="2">
        <f>'Moving Avg'!F122</f>
        <v>5.6391500000000008</v>
      </c>
      <c r="H122" s="2">
        <f>'Moving Avg'!G122</f>
        <v>5.6717320000000031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5.6402000000000001</v>
      </c>
      <c r="C123" s="2">
        <f>RSI!I123</f>
        <v>50.832178986754741</v>
      </c>
      <c r="D123" s="2">
        <f>MACD!E123</f>
        <v>1.5186896683379913E-2</v>
      </c>
      <c r="E123" s="2">
        <f>MACD!F123</f>
        <v>1.7951640778578755E-2</v>
      </c>
      <c r="F123" s="2">
        <f>'Moving Avg'!D123</f>
        <v>5.5518400000000003</v>
      </c>
      <c r="G123" s="2">
        <f>'Moving Avg'!F123</f>
        <v>5.6373200000000008</v>
      </c>
      <c r="H123" s="2">
        <f>'Moving Avg'!G123</f>
        <v>5.6710920000000025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BEARISH DIVERGENCE</v>
      </c>
    </row>
    <row r="124" spans="1:12" ht="13.5" x14ac:dyDescent="0.25">
      <c r="A124" s="3">
        <f>RSI!A124</f>
        <v>42184</v>
      </c>
      <c r="B124" s="2">
        <f>RSI!B124</f>
        <v>5.6402000000000001</v>
      </c>
      <c r="C124" s="2">
        <f>RSI!I124</f>
        <v>50.832178986754741</v>
      </c>
      <c r="D124" s="2">
        <f>MACD!E124</f>
        <v>2.1216109883712697E-2</v>
      </c>
      <c r="E124" s="2">
        <f>MACD!F124</f>
        <v>1.8604534599605545E-2</v>
      </c>
      <c r="F124" s="2">
        <f>'Moving Avg'!D124</f>
        <v>5.5754000000000001</v>
      </c>
      <c r="G124" s="2">
        <f>'Moving Avg'!F124</f>
        <v>5.6354899999999999</v>
      </c>
      <c r="H124" s="2">
        <f>'Moving Avg'!G124</f>
        <v>5.6700000000000026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BEARISH DIVERGENCE</v>
      </c>
    </row>
    <row r="125" spans="1:12" ht="13.5" x14ac:dyDescent="0.25">
      <c r="A125" s="3">
        <f>RSI!A125</f>
        <v>42185</v>
      </c>
      <c r="B125" s="2">
        <f>RSI!B125</f>
        <v>5.6402000000000001</v>
      </c>
      <c r="C125" s="2">
        <f>RSI!I125</f>
        <v>50.832178986754741</v>
      </c>
      <c r="D125" s="2">
        <f>MACD!E125</f>
        <v>4.5888386779886048E-2</v>
      </c>
      <c r="E125" s="2">
        <f>MACD!F125</f>
        <v>2.4061305035661645E-2</v>
      </c>
      <c r="F125" s="2">
        <f>'Moving Avg'!D125</f>
        <v>5.6078000000000001</v>
      </c>
      <c r="G125" s="2">
        <f>'Moving Avg'!F125</f>
        <v>5.6336600000000008</v>
      </c>
      <c r="H125" s="2">
        <f>'Moving Avg'!G125</f>
        <v>5.6689080000000027</v>
      </c>
      <c r="I125" s="2">
        <f>'Moving Avg'!H125</f>
        <v>0</v>
      </c>
      <c r="J125" s="6" t="str">
        <f>OBV!F125</f>
        <v>BULLISH</v>
      </c>
      <c r="K125" s="6" t="str">
        <f>OBV!G125</f>
        <v>STRONG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5.6402000000000001</v>
      </c>
      <c r="C126" s="2">
        <f>RSI!I126</f>
        <v>50.832178986754755</v>
      </c>
      <c r="D126" s="2">
        <f>MACD!E126</f>
        <v>6.670924888623464E-2</v>
      </c>
      <c r="E126" s="2">
        <f>MACD!F126</f>
        <v>3.2590893805776247E-2</v>
      </c>
      <c r="F126" s="2">
        <f>'Moving Avg'!D126</f>
        <v>5.6402000000000001</v>
      </c>
      <c r="G126" s="2">
        <f>'Moving Avg'!F126</f>
        <v>5.6311549999999997</v>
      </c>
      <c r="H126" s="2">
        <f>'Moving Avg'!G126</f>
        <v>5.6678160000000029</v>
      </c>
      <c r="I126" s="2">
        <f>'Moving Avg'!H126</f>
        <v>0</v>
      </c>
      <c r="J126" s="6" t="str">
        <f>OBV!F126</f>
        <v>BULLISH</v>
      </c>
      <c r="K126" s="6" t="str">
        <f>OBV!G126</f>
        <v>STRONG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5.6402000000000001</v>
      </c>
      <c r="C127" s="2">
        <f>RSI!I127</f>
        <v>50.832178986754755</v>
      </c>
      <c r="D127" s="2">
        <f>MACD!E127</f>
        <v>5.7844576760025745E-2</v>
      </c>
      <c r="E127" s="2">
        <f>MACD!F127</f>
        <v>3.7641630396626144E-2</v>
      </c>
      <c r="F127" s="2">
        <f>'Moving Avg'!D127</f>
        <v>5.6402000000000001</v>
      </c>
      <c r="G127" s="2">
        <f>'Moving Avg'!F127</f>
        <v>5.6309099999999983</v>
      </c>
      <c r="H127" s="2">
        <f>'Moving Avg'!G127</f>
        <v>5.6654600000000013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</row>
    <row r="128" spans="1:12" ht="13.5" x14ac:dyDescent="0.25">
      <c r="A128" s="3">
        <f>RSI!A128</f>
        <v>42188</v>
      </c>
      <c r="B128" s="2">
        <f>RSI!B128</f>
        <v>5.8071000000000002</v>
      </c>
      <c r="C128" s="2">
        <f>RSI!I128</f>
        <v>64.347164517707682</v>
      </c>
      <c r="D128" s="2">
        <f>MACD!E128</f>
        <v>1.905607778068763E-2</v>
      </c>
      <c r="E128" s="2">
        <f>MACD!F128</f>
        <v>3.392451987343844E-2</v>
      </c>
      <c r="F128" s="2">
        <f>'Moving Avg'!D128</f>
        <v>5.6735799999999994</v>
      </c>
      <c r="G128" s="2">
        <f>'Moving Avg'!F128</f>
        <v>5.6390099999999981</v>
      </c>
      <c r="H128" s="2">
        <f>'Moving Avg'!G128</f>
        <v>5.6664420000000018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5.9397000000000002</v>
      </c>
      <c r="C129" s="2">
        <f>RSI!I129</f>
        <v>71.135591564566312</v>
      </c>
      <c r="D129" s="2">
        <f>MACD!E129</f>
        <v>-2.4617601793218036E-2</v>
      </c>
      <c r="E129" s="2">
        <f>MACD!F129</f>
        <v>2.2216095540107145E-2</v>
      </c>
      <c r="F129" s="2">
        <f>'Moving Avg'!D129</f>
        <v>5.7334800000000001</v>
      </c>
      <c r="G129" s="2">
        <f>'Moving Avg'!F129</f>
        <v>5.6537399999999991</v>
      </c>
      <c r="H129" s="2">
        <f>'Moving Avg'!G129</f>
        <v>5.6700760000000026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5.9397000000000002</v>
      </c>
      <c r="C130" s="2">
        <f>RSI!I130</f>
        <v>71.135591564566312</v>
      </c>
      <c r="D130" s="2">
        <f>MACD!E130</f>
        <v>-7.010988519963135E-2</v>
      </c>
      <c r="E130" s="2">
        <f>MACD!F130</f>
        <v>3.7508993921594475E-3</v>
      </c>
      <c r="F130" s="2">
        <f>'Moving Avg'!D130</f>
        <v>5.7933800000000009</v>
      </c>
      <c r="G130" s="2">
        <f>'Moving Avg'!F130</f>
        <v>5.6684699999999983</v>
      </c>
      <c r="H130" s="2">
        <f>'Moving Avg'!G130</f>
        <v>5.6737100000000025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5.7923999999999998</v>
      </c>
      <c r="C131" s="2">
        <f>RSI!I131</f>
        <v>57.123098099014896</v>
      </c>
      <c r="D131" s="2">
        <f>MACD!E131</f>
        <v>-9.9301162681013189E-2</v>
      </c>
      <c r="E131" s="2">
        <f>MACD!F131</f>
        <v>-1.685951302247508E-2</v>
      </c>
      <c r="F131" s="2">
        <f>'Moving Avg'!D131</f>
        <v>5.8238200000000004</v>
      </c>
      <c r="G131" s="2">
        <f>'Moving Avg'!F131</f>
        <v>5.6756049999999991</v>
      </c>
      <c r="H131" s="2">
        <f>'Moving Avg'!G131</f>
        <v>5.6743980000000018</v>
      </c>
      <c r="I131" s="2">
        <f>'Moving Avg'!H131</f>
        <v>0</v>
      </c>
      <c r="J131" s="6" t="str">
        <f>OBV!F131</f>
        <v>BEARISH</v>
      </c>
      <c r="K131" s="6" t="str">
        <f>OBV!G131</f>
        <v>WEAK</v>
      </c>
      <c r="L131" s="6" t="str">
        <f>OBV!H131</f>
        <v>BEARISH DIVERGENCE</v>
      </c>
    </row>
    <row r="132" spans="1:12" ht="13.5" x14ac:dyDescent="0.25">
      <c r="A132" s="3">
        <f>RSI!A132</f>
        <v>42194</v>
      </c>
      <c r="B132" s="2">
        <f>RSI!B132</f>
        <v>5.6205999999999996</v>
      </c>
      <c r="C132" s="2">
        <f>RSI!I132</f>
        <v>45.793020964795488</v>
      </c>
      <c r="D132" s="2">
        <f>MACD!E132</f>
        <v>-8.6971808426472563E-2</v>
      </c>
      <c r="E132" s="2">
        <f>MACD!F132</f>
        <v>-3.0881972103274577E-2</v>
      </c>
      <c r="F132" s="2">
        <f>'Moving Avg'!D132</f>
        <v>5.8199000000000005</v>
      </c>
      <c r="G132" s="2">
        <f>'Moving Avg'!F132</f>
        <v>5.6741499999999991</v>
      </c>
      <c r="H132" s="2">
        <f>'Moving Avg'!G132</f>
        <v>5.6716500000000023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5.6205999999999996</v>
      </c>
      <c r="C133" s="2">
        <f>RSI!I133</f>
        <v>45.793020964795488</v>
      </c>
      <c r="D133" s="2">
        <f>MACD!E133</f>
        <v>-7.6097564398823536E-2</v>
      </c>
      <c r="E133" s="2">
        <f>MACD!F133</f>
        <v>-3.9925090562384372E-2</v>
      </c>
      <c r="F133" s="2">
        <f>'Moving Avg'!D133</f>
        <v>5.7826000000000004</v>
      </c>
      <c r="G133" s="2">
        <f>'Moving Avg'!F133</f>
        <v>5.6765349999999994</v>
      </c>
      <c r="H133" s="2">
        <f>'Moving Avg'!G133</f>
        <v>5.6689020000000019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5.6205999999999996</v>
      </c>
      <c r="C134" s="2">
        <f>RSI!I134</f>
        <v>45.793020964795488</v>
      </c>
      <c r="D134" s="2">
        <f>MACD!E134</f>
        <v>-6.6487287005095652E-2</v>
      </c>
      <c r="E134" s="2">
        <f>MACD!F134</f>
        <v>-4.5237529850926633E-2</v>
      </c>
      <c r="F134" s="2">
        <f>'Moving Avg'!D134</f>
        <v>5.7187799999999998</v>
      </c>
      <c r="G134" s="2">
        <f>'Moving Avg'!F134</f>
        <v>5.6730999999999998</v>
      </c>
      <c r="H134" s="2">
        <f>'Moving Avg'!G134</f>
        <v>5.6694960000000014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5.6205999999999996</v>
      </c>
      <c r="C135" s="2">
        <f>RSI!I135</f>
        <v>45.793020964795488</v>
      </c>
      <c r="D135" s="2">
        <f>MACD!E135</f>
        <v>-5.7976815690862438E-2</v>
      </c>
      <c r="E135" s="2">
        <f>MACD!F135</f>
        <v>-4.77853870189138E-2</v>
      </c>
      <c r="F135" s="2">
        <f>'Moving Avg'!D135</f>
        <v>5.65496</v>
      </c>
      <c r="G135" s="2">
        <f>'Moving Avg'!F135</f>
        <v>5.6632850000000001</v>
      </c>
      <c r="H135" s="2">
        <f>'Moving Avg'!G135</f>
        <v>5.670090000000001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5.6205999999999996</v>
      </c>
      <c r="C136" s="2">
        <f>RSI!I136</f>
        <v>45.793020964795488</v>
      </c>
      <c r="D136" s="2">
        <f>MACD!E136</f>
        <v>-5.0425001234517097E-2</v>
      </c>
      <c r="E136" s="2">
        <f>MACD!F136</f>
        <v>-4.8313309862034463E-2</v>
      </c>
      <c r="F136" s="2">
        <f>'Moving Avg'!D136</f>
        <v>5.6205999999999996</v>
      </c>
      <c r="G136" s="2">
        <f>'Moving Avg'!F136</f>
        <v>5.6534699999999996</v>
      </c>
      <c r="H136" s="2">
        <f>'Moving Avg'!G136</f>
        <v>5.6686960000000006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5.6205999999999996</v>
      </c>
      <c r="C137" s="2">
        <f>RSI!I137</f>
        <v>45.793020964795488</v>
      </c>
      <c r="D137" s="2">
        <f>MACD!E137</f>
        <v>-4.3710331774592603E-2</v>
      </c>
      <c r="E137" s="2">
        <f>MACD!F137</f>
        <v>-4.7392714244546094E-2</v>
      </c>
      <c r="F137" s="2">
        <f>'Moving Avg'!D137</f>
        <v>5.6205999999999996</v>
      </c>
      <c r="G137" s="2">
        <f>'Moving Avg'!F137</f>
        <v>5.6522449999999989</v>
      </c>
      <c r="H137" s="2">
        <f>'Moving Avg'!G137</f>
        <v>5.6673020000000012</v>
      </c>
      <c r="I137" s="2">
        <f>'Moving Avg'!H137</f>
        <v>0</v>
      </c>
      <c r="J137" s="6" t="str">
        <f>OBV!F137</f>
        <v>NEUTRAL</v>
      </c>
      <c r="K137" s="6" t="str">
        <f>OBV!G137</f>
        <v>NEUTRAL</v>
      </c>
      <c r="L137" s="6" t="str">
        <f>OBV!H137</f>
        <v>NEUTRAL</v>
      </c>
    </row>
    <row r="138" spans="1:12" ht="13.5" x14ac:dyDescent="0.25">
      <c r="A138" s="3">
        <f>RSI!A138</f>
        <v>42205</v>
      </c>
      <c r="B138" s="2">
        <f>RSI!B138</f>
        <v>5.6205999999999996</v>
      </c>
      <c r="C138" s="2">
        <f>RSI!I138</f>
        <v>45.793020964795488</v>
      </c>
      <c r="D138" s="2">
        <f>MACD!E138</f>
        <v>-1.2051142519386993E-2</v>
      </c>
      <c r="E138" s="2">
        <f>MACD!F138</f>
        <v>-4.0324399899514279E-2</v>
      </c>
      <c r="F138" s="2">
        <f>'Moving Avg'!D138</f>
        <v>5.6205999999999996</v>
      </c>
      <c r="G138" s="2">
        <f>'Moving Avg'!F138</f>
        <v>5.6571549999999986</v>
      </c>
      <c r="H138" s="2">
        <f>'Moving Avg'!G138</f>
        <v>5.6650039999999997</v>
      </c>
      <c r="I138" s="2">
        <f>'Moving Avg'!H138</f>
        <v>0</v>
      </c>
      <c r="J138" s="6" t="str">
        <f>OBV!F138</f>
        <v>NEUTRAL</v>
      </c>
      <c r="K138" s="6" t="str">
        <f>OBV!G138</f>
        <v>NEUTRAL</v>
      </c>
      <c r="L138" s="6" t="str">
        <f>OBV!H138</f>
        <v>NEUTRAL</v>
      </c>
    </row>
    <row r="139" spans="1:12" ht="13.5" x14ac:dyDescent="0.25">
      <c r="A139" s="3">
        <f>RSI!A139</f>
        <v>42206</v>
      </c>
      <c r="B139" s="2">
        <f>RSI!B139</f>
        <v>5.6205999999999996</v>
      </c>
      <c r="C139" s="2">
        <f>RSI!I139</f>
        <v>45.793020964795488</v>
      </c>
      <c r="D139" s="2">
        <f>MACD!E139</f>
        <v>3.5415756669386234E-2</v>
      </c>
      <c r="E139" s="2">
        <f>MACD!F139</f>
        <v>-2.5176368585734174E-2</v>
      </c>
      <c r="F139" s="2">
        <f>'Moving Avg'!D139</f>
        <v>5.6205999999999996</v>
      </c>
      <c r="G139" s="2">
        <f>'Moving Avg'!F139</f>
        <v>5.6620649999999983</v>
      </c>
      <c r="H139" s="2">
        <f>'Moving Avg'!G139</f>
        <v>5.6627060000000009</v>
      </c>
      <c r="I139" s="2">
        <f>'Moving Avg'!H139</f>
        <v>0</v>
      </c>
      <c r="J139" s="6" t="str">
        <f>OBV!F139</f>
        <v>NEUTRAL</v>
      </c>
      <c r="K139" s="6" t="str">
        <f>OBV!G139</f>
        <v>NEUTRAL</v>
      </c>
      <c r="L139" s="6" t="str">
        <f>OBV!H139</f>
        <v>NEUTRAL</v>
      </c>
    </row>
    <row r="140" spans="1:12" ht="13.5" x14ac:dyDescent="0.25">
      <c r="A140" s="3">
        <f>RSI!A140</f>
        <v>42207</v>
      </c>
      <c r="B140" s="2">
        <f>RSI!B140</f>
        <v>5.5960999999999999</v>
      </c>
      <c r="C140" s="2">
        <f>RSI!I140</f>
        <v>43.563730944313193</v>
      </c>
      <c r="D140" s="2">
        <f>MACD!E140</f>
        <v>7.765260638515592E-2</v>
      </c>
      <c r="E140" s="2">
        <f>MACD!F140</f>
        <v>-4.6105735915561545E-3</v>
      </c>
      <c r="F140" s="2">
        <f>'Moving Avg'!D140</f>
        <v>5.6156999999999995</v>
      </c>
      <c r="G140" s="2">
        <f>'Moving Avg'!F140</f>
        <v>5.667959999999999</v>
      </c>
      <c r="H140" s="2">
        <f>'Moving Avg'!G140</f>
        <v>5.6599179999999993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5.5960999999999999</v>
      </c>
      <c r="C141" s="2">
        <f>RSI!I141</f>
        <v>43.563730944313185</v>
      </c>
      <c r="D141" s="2">
        <f>MACD!E141</f>
        <v>9.1113356374602716E-2</v>
      </c>
      <c r="E141" s="2">
        <f>MACD!F141</f>
        <v>1.4534212401675621E-2</v>
      </c>
      <c r="F141" s="2">
        <f>'Moving Avg'!D141</f>
        <v>5.6107999999999993</v>
      </c>
      <c r="G141" s="2">
        <f>'Moving Avg'!F141</f>
        <v>5.6738549999999988</v>
      </c>
      <c r="H141" s="2">
        <f>'Moving Avg'!G141</f>
        <v>5.6605639999999982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5.5960999999999999</v>
      </c>
      <c r="C142" s="2">
        <f>RSI!I142</f>
        <v>43.563730944313193</v>
      </c>
      <c r="D142" s="2">
        <f>MACD!E142</f>
        <v>7.6427466977450287E-2</v>
      </c>
      <c r="E142" s="2">
        <f>MACD!F142</f>
        <v>2.6912863316830557E-2</v>
      </c>
      <c r="F142" s="2">
        <f>'Moving Avg'!D142</f>
        <v>5.6059000000000001</v>
      </c>
      <c r="G142" s="2">
        <f>'Moving Avg'!F142</f>
        <v>5.6716499999999996</v>
      </c>
      <c r="H142" s="2">
        <f>'Moving Avg'!G142</f>
        <v>5.6589499999999973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5.5960999999999999</v>
      </c>
      <c r="C143" s="2">
        <f>RSI!I143</f>
        <v>43.563730944313193</v>
      </c>
      <c r="D143" s="2">
        <f>MACD!E143</f>
        <v>6.4329662270536936E-2</v>
      </c>
      <c r="E143" s="2">
        <f>MACD!F143</f>
        <v>3.439622310757183E-2</v>
      </c>
      <c r="F143" s="2">
        <f>'Moving Avg'!D143</f>
        <v>5.601</v>
      </c>
      <c r="G143" s="2">
        <f>'Moving Avg'!F143</f>
        <v>5.6694450000000005</v>
      </c>
      <c r="H143" s="2">
        <f>'Moving Avg'!G143</f>
        <v>5.6573359999999955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5.5960999999999999</v>
      </c>
      <c r="C144" s="2">
        <f>RSI!I144</f>
        <v>43.563730944313193</v>
      </c>
      <c r="D144" s="2">
        <f>MACD!E144</f>
        <v>5.4397425964316959E-2</v>
      </c>
      <c r="E144" s="2">
        <f>MACD!F144</f>
        <v>3.8396463678920856E-2</v>
      </c>
      <c r="F144" s="2">
        <f>'Moving Avg'!D144</f>
        <v>5.5960999999999999</v>
      </c>
      <c r="G144" s="2">
        <f>'Moving Avg'!F144</f>
        <v>5.6672399999999996</v>
      </c>
      <c r="H144" s="2">
        <f>'Moving Avg'!G144</f>
        <v>5.6557219999999946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5.5960999999999999</v>
      </c>
      <c r="C145" s="2">
        <f>RSI!I145</f>
        <v>43.563730944313193</v>
      </c>
      <c r="D145" s="2">
        <f>MACD!E145</f>
        <v>4.6275047935633751E-2</v>
      </c>
      <c r="E145" s="2">
        <f>MACD!F145</f>
        <v>3.9972180530263433E-2</v>
      </c>
      <c r="F145" s="2">
        <f>'Moving Avg'!D145</f>
        <v>5.5960999999999999</v>
      </c>
      <c r="G145" s="2">
        <f>'Moving Avg'!F145</f>
        <v>5.6650350000000005</v>
      </c>
      <c r="H145" s="2">
        <f>'Moving Avg'!G145</f>
        <v>5.6541079999999955</v>
      </c>
      <c r="I145" s="2">
        <f>'Moving Avg'!H145</f>
        <v>0</v>
      </c>
      <c r="J145" s="6" t="str">
        <f>OBV!F145</f>
        <v>NEUTRAL</v>
      </c>
      <c r="K145" s="6" t="str">
        <f>OBV!G145</f>
        <v>NEUTRAL</v>
      </c>
      <c r="L145" s="6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5.5960999999999999</v>
      </c>
      <c r="C146" s="2">
        <f>RSI!I146</f>
        <v>43.563730944313193</v>
      </c>
      <c r="D146" s="2">
        <f>MACD!E146</f>
        <v>3.9663212751501753E-2</v>
      </c>
      <c r="E146" s="2">
        <f>MACD!F146</f>
        <v>3.9910386974511096E-2</v>
      </c>
      <c r="F146" s="2">
        <f>'Moving Avg'!D146</f>
        <v>5.5960999999999999</v>
      </c>
      <c r="G146" s="2">
        <f>'Moving Avg'!F146</f>
        <v>5.6628300000000014</v>
      </c>
      <c r="H146" s="2">
        <f>'Moving Avg'!G146</f>
        <v>5.6524939999999955</v>
      </c>
      <c r="I146" s="2">
        <f>'Moving Avg'!H146</f>
        <v>0</v>
      </c>
      <c r="J146" s="6" t="str">
        <f>OBV!F146</f>
        <v>NEUTRAL</v>
      </c>
      <c r="K146" s="6" t="str">
        <f>OBV!G146</f>
        <v>NEUTRAL</v>
      </c>
      <c r="L146" s="6" t="str">
        <f>OBV!H146</f>
        <v>NEUTRAL</v>
      </c>
    </row>
    <row r="147" spans="1:12" ht="13.5" x14ac:dyDescent="0.25">
      <c r="A147" s="3">
        <f>RSI!A147</f>
        <v>42216</v>
      </c>
      <c r="B147" s="2">
        <f>RSI!B147</f>
        <v>5.5960999999999999</v>
      </c>
      <c r="C147" s="2">
        <f>RSI!I147</f>
        <v>43.563730944313185</v>
      </c>
      <c r="D147" s="2">
        <f>MACD!E147</f>
        <v>3.4310199855084988E-2</v>
      </c>
      <c r="E147" s="2">
        <f>MACD!F147</f>
        <v>3.8790349550625873E-2</v>
      </c>
      <c r="F147" s="2">
        <f>'Moving Avg'!D147</f>
        <v>5.5960999999999999</v>
      </c>
      <c r="G147" s="2">
        <f>'Moving Avg'!F147</f>
        <v>5.6606250000000014</v>
      </c>
      <c r="H147" s="2">
        <f>'Moving Avg'!G147</f>
        <v>5.651061999999996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5.5960999999999999</v>
      </c>
      <c r="C148" s="2">
        <f>RSI!I148</f>
        <v>43.563730944313185</v>
      </c>
      <c r="D148" s="2">
        <f>MACD!E148</f>
        <v>3.0004446732762702E-2</v>
      </c>
      <c r="E148" s="2">
        <f>MACD!F148</f>
        <v>3.7033168987053243E-2</v>
      </c>
      <c r="F148" s="2">
        <f>'Moving Avg'!D148</f>
        <v>5.5960999999999999</v>
      </c>
      <c r="G148" s="2">
        <f>'Moving Avg'!F148</f>
        <v>5.6500750000000028</v>
      </c>
      <c r="H148" s="2">
        <f>'Moving Avg'!G148</f>
        <v>5.6497199999999967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</row>
    <row r="149" spans="1:12" ht="13.5" x14ac:dyDescent="0.25">
      <c r="A149" s="3">
        <f>RSI!A149</f>
        <v>42220</v>
      </c>
      <c r="B149" s="2">
        <f>RSI!B149</f>
        <v>5.5960999999999999</v>
      </c>
      <c r="C149" s="2">
        <f>RSI!I149</f>
        <v>43.563730944313185</v>
      </c>
      <c r="D149" s="2">
        <f>MACD!E149</f>
        <v>2.6568264694103227E-2</v>
      </c>
      <c r="E149" s="2">
        <f>MACD!F149</f>
        <v>3.4940188128463244E-2</v>
      </c>
      <c r="F149" s="2">
        <f>'Moving Avg'!D149</f>
        <v>5.5960999999999999</v>
      </c>
      <c r="G149" s="2">
        <f>'Moving Avg'!F149</f>
        <v>5.6328950000000022</v>
      </c>
      <c r="H149" s="2">
        <f>'Moving Avg'!G149</f>
        <v>5.6481979999999963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5.5960999999999999</v>
      </c>
      <c r="C150" s="2">
        <f>RSI!I150</f>
        <v>43.563730944313178</v>
      </c>
      <c r="D150" s="2">
        <f>MACD!E150</f>
        <v>2.0083298541944572E-2</v>
      </c>
      <c r="E150" s="2">
        <f>MACD!F150</f>
        <v>3.1968810211159514E-2</v>
      </c>
      <c r="F150" s="2">
        <f>'Moving Avg'!D150</f>
        <v>5.5960999999999999</v>
      </c>
      <c r="G150" s="2">
        <f>'Moving Avg'!F150</f>
        <v>5.6157150000000016</v>
      </c>
      <c r="H150" s="2">
        <f>'Moving Avg'!G150</f>
        <v>5.6466759999999976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</row>
    <row r="151" spans="1:12" ht="13.5" x14ac:dyDescent="0.25">
      <c r="A151" s="3">
        <f>RSI!A151</f>
        <v>42222</v>
      </c>
      <c r="B151" s="2">
        <f>RSI!B151</f>
        <v>5.5960999999999999</v>
      </c>
      <c r="C151" s="2">
        <f>RSI!I151</f>
        <v>43.563730944313185</v>
      </c>
      <c r="D151" s="2">
        <f>MACD!E151</f>
        <v>1.4773615106014049E-2</v>
      </c>
      <c r="E151" s="2">
        <f>MACD!F151</f>
        <v>2.8529771190130421E-2</v>
      </c>
      <c r="F151" s="2">
        <f>'Moving Avg'!D151</f>
        <v>5.5960999999999999</v>
      </c>
      <c r="G151" s="2">
        <f>'Moving Avg'!F151</f>
        <v>5.6059000000000028</v>
      </c>
      <c r="H151" s="2">
        <f>'Moving Avg'!G151</f>
        <v>5.645153999999998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</row>
    <row r="152" spans="1:12" ht="13.5" x14ac:dyDescent="0.25">
      <c r="A152" s="3">
        <f>RSI!A152</f>
        <v>42223</v>
      </c>
      <c r="B152" s="2">
        <f>RSI!B152</f>
        <v>5.7629999999999999</v>
      </c>
      <c r="C152" s="2">
        <f>RSI!I152</f>
        <v>68.76798133096959</v>
      </c>
      <c r="D152" s="2">
        <f>MACD!E152</f>
        <v>-1.9177165330308554E-3</v>
      </c>
      <c r="E152" s="2">
        <f>MACD!F152</f>
        <v>2.2440273645498166E-2</v>
      </c>
      <c r="F152" s="2">
        <f>'Moving Avg'!D152</f>
        <v>5.6294799999999992</v>
      </c>
      <c r="G152" s="2">
        <f>'Moving Avg'!F152</f>
        <v>5.6130200000000032</v>
      </c>
      <c r="H152" s="2">
        <f>'Moving Avg'!G152</f>
        <v>5.6468779999999974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5.7629999999999999</v>
      </c>
      <c r="C153" s="2">
        <f>RSI!I153</f>
        <v>68.76798133096959</v>
      </c>
      <c r="D153" s="2">
        <f>MACD!E153</f>
        <v>-1.6875110648715719E-2</v>
      </c>
      <c r="E153" s="2">
        <f>MACD!F153</f>
        <v>1.4577196786655389E-2</v>
      </c>
      <c r="F153" s="2">
        <f>'Moving Avg'!D153</f>
        <v>5.6628599999999993</v>
      </c>
      <c r="G153" s="2">
        <f>'Moving Avg'!F153</f>
        <v>5.6201400000000019</v>
      </c>
      <c r="H153" s="2">
        <f>'Moving Avg'!G153</f>
        <v>5.6486019999999977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5.8856999999999999</v>
      </c>
      <c r="C154" s="2">
        <f>RSI!I154</f>
        <v>77.380872097177416</v>
      </c>
      <c r="D154" s="2">
        <f>MACD!E154</f>
        <v>-3.9392440959879593E-2</v>
      </c>
      <c r="E154" s="2">
        <f>MACD!F154</f>
        <v>3.7832692373483932E-3</v>
      </c>
      <c r="F154" s="2">
        <f>'Moving Avg'!D154</f>
        <v>5.7207799999999995</v>
      </c>
      <c r="G154" s="2">
        <f>'Moving Avg'!F154</f>
        <v>5.6333950000000019</v>
      </c>
      <c r="H154" s="2">
        <f>'Moving Avg'!G154</f>
        <v>5.6527799999999981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5.8856999999999999</v>
      </c>
      <c r="C155" s="2">
        <f>RSI!I155</f>
        <v>77.380872097177416</v>
      </c>
      <c r="D155" s="2">
        <f>MACD!E155</f>
        <v>-5.9885592161390555E-2</v>
      </c>
      <c r="E155" s="2">
        <f>MACD!F155</f>
        <v>-8.9505030423993968E-3</v>
      </c>
      <c r="F155" s="2">
        <f>'Moving Avg'!D155</f>
        <v>5.7786999999999997</v>
      </c>
      <c r="G155" s="2">
        <f>'Moving Avg'!F155</f>
        <v>5.6466500000000011</v>
      </c>
      <c r="H155" s="2">
        <f>'Moving Avg'!G155</f>
        <v>5.6569579999999986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5.8856999999999999</v>
      </c>
      <c r="C156" s="2">
        <f>RSI!I156</f>
        <v>77.380872097177416</v>
      </c>
      <c r="D156" s="2">
        <f>MACD!E156</f>
        <v>-7.8559307864439099E-2</v>
      </c>
      <c r="E156" s="2">
        <f>MACD!F156</f>
        <v>-2.2872264006807339E-2</v>
      </c>
      <c r="F156" s="2">
        <f>'Moving Avg'!D156</f>
        <v>5.8366199999999999</v>
      </c>
      <c r="G156" s="2">
        <f>'Moving Avg'!F156</f>
        <v>5.6599050000000011</v>
      </c>
      <c r="H156" s="2">
        <f>'Moving Avg'!G156</f>
        <v>5.6608659999999986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5.8856999999999999</v>
      </c>
      <c r="C157" s="2">
        <f>RSI!I157</f>
        <v>77.380872097177416</v>
      </c>
      <c r="D157" s="2">
        <f>MACD!E157</f>
        <v>-9.5594734037887541E-2</v>
      </c>
      <c r="E157" s="2">
        <f>MACD!F157</f>
        <v>-3.7416758013023382E-2</v>
      </c>
      <c r="F157" s="2">
        <f>'Moving Avg'!D157</f>
        <v>5.8611599999999999</v>
      </c>
      <c r="G157" s="2">
        <f>'Moving Avg'!F157</f>
        <v>5.6731600000000011</v>
      </c>
      <c r="H157" s="2">
        <f>'Moving Avg'!G157</f>
        <v>5.6656779999999989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5.8856999999999999</v>
      </c>
      <c r="C158" s="2">
        <f>RSI!I158</f>
        <v>77.380872097177416</v>
      </c>
      <c r="D158" s="2">
        <f>MACD!E158</f>
        <v>-0.11115246412776436</v>
      </c>
      <c r="E158" s="2">
        <f>MACD!F158</f>
        <v>-5.2163899235971582E-2</v>
      </c>
      <c r="F158" s="2">
        <f>'Moving Avg'!D158</f>
        <v>5.8856999999999999</v>
      </c>
      <c r="G158" s="2">
        <f>'Moving Avg'!F158</f>
        <v>5.6864150000000002</v>
      </c>
      <c r="H158" s="2">
        <f>'Moving Avg'!G158</f>
        <v>5.67049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5.8856999999999999</v>
      </c>
      <c r="C159" s="2">
        <f>RSI!I159</f>
        <v>77.380872097177416</v>
      </c>
      <c r="D159" s="2">
        <f>MACD!E159</f>
        <v>-0.12537515905142538</v>
      </c>
      <c r="E159" s="2">
        <f>MACD!F159</f>
        <v>-6.6806151199062344E-2</v>
      </c>
      <c r="F159" s="2">
        <f>'Moving Avg'!D159</f>
        <v>5.8856999999999999</v>
      </c>
      <c r="G159" s="2">
        <f>'Moving Avg'!F159</f>
        <v>5.6996700000000002</v>
      </c>
      <c r="H159" s="2">
        <f>'Moving Avg'!G159</f>
        <v>5.6753019999999994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5.7138999999999998</v>
      </c>
      <c r="C160" s="2">
        <f>RSI!I160</f>
        <v>48.292673383533611</v>
      </c>
      <c r="D160" s="2">
        <f>MACD!E160</f>
        <v>-0.12566387833291071</v>
      </c>
      <c r="E160" s="2">
        <f>MACD!F160</f>
        <v>-7.8577696625832028E-2</v>
      </c>
      <c r="F160" s="2">
        <f>'Moving Avg'!D160</f>
        <v>5.8513399999999995</v>
      </c>
      <c r="G160" s="2">
        <f>'Moving Avg'!F160</f>
        <v>5.7055600000000002</v>
      </c>
      <c r="H160" s="2">
        <f>'Moving Avg'!G160</f>
        <v>5.676677999999999</v>
      </c>
      <c r="I160" s="2">
        <f>'Moving Avg'!H160</f>
        <v>0</v>
      </c>
      <c r="J160" s="6" t="str">
        <f>OBV!F160</f>
        <v>NEUTRAL</v>
      </c>
      <c r="K160" s="6" t="str">
        <f>OBV!G160</f>
        <v>NEUTRAL</v>
      </c>
      <c r="L160" s="6" t="str">
        <f>OBV!H160</f>
        <v>NEUTRAL</v>
      </c>
    </row>
    <row r="161" spans="1:12" ht="13.5" x14ac:dyDescent="0.25">
      <c r="A161" s="3">
        <f>RSI!A161</f>
        <v>42237</v>
      </c>
      <c r="B161" s="2">
        <f>RSI!B161</f>
        <v>5.6942000000000004</v>
      </c>
      <c r="C161" s="2">
        <f>RSI!I161</f>
        <v>46.150345619194674</v>
      </c>
      <c r="D161" s="2">
        <f>MACD!E161</f>
        <v>-0.12434120679181948</v>
      </c>
      <c r="E161" s="2">
        <f>MACD!F161</f>
        <v>-8.7730398659029513E-2</v>
      </c>
      <c r="F161" s="2">
        <f>'Moving Avg'!D161</f>
        <v>5.8130399999999991</v>
      </c>
      <c r="G161" s="2">
        <f>'Moving Avg'!F161</f>
        <v>5.7104649999999992</v>
      </c>
      <c r="H161" s="2">
        <f>'Moving Avg'!G161</f>
        <v>5.6775679999999999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5.6942000000000004</v>
      </c>
      <c r="C162" s="2">
        <f>RSI!I162</f>
        <v>46.150345619194674</v>
      </c>
      <c r="D162" s="2">
        <f>MACD!E162</f>
        <v>-9.7328957501313873E-2</v>
      </c>
      <c r="E162" s="2">
        <f>MACD!F162</f>
        <v>-8.9650110427486385E-2</v>
      </c>
      <c r="F162" s="2">
        <f>'Moving Avg'!D162</f>
        <v>5.7747399999999995</v>
      </c>
      <c r="G162" s="2">
        <f>'Moving Avg'!F162</f>
        <v>5.7153699999999992</v>
      </c>
      <c r="H162" s="2">
        <f>'Moving Avg'!G162</f>
        <v>5.6784580000000009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5.6942000000000004</v>
      </c>
      <c r="C163" s="2">
        <f>RSI!I163</f>
        <v>46.150345619194674</v>
      </c>
      <c r="D163" s="2">
        <f>MACD!E163</f>
        <v>-7.4272306832098955E-2</v>
      </c>
      <c r="E163" s="2">
        <f>MACD!F163</f>
        <v>-8.6574549708408902E-2</v>
      </c>
      <c r="F163" s="2">
        <f>'Moving Avg'!D163</f>
        <v>5.73644</v>
      </c>
      <c r="G163" s="2">
        <f>'Moving Avg'!F163</f>
        <v>5.7202749999999991</v>
      </c>
      <c r="H163" s="2">
        <f>'Moving Avg'!G163</f>
        <v>5.6808840000000025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5.6942000000000004</v>
      </c>
      <c r="C164" s="2">
        <f>RSI!I164</f>
        <v>46.150345619194674</v>
      </c>
      <c r="D164" s="2">
        <f>MACD!E164</f>
        <v>-3.5700602668672587E-2</v>
      </c>
      <c r="E164" s="2">
        <f>MACD!F164</f>
        <v>-7.6399760300461639E-2</v>
      </c>
      <c r="F164" s="2">
        <f>'Moving Avg'!D164</f>
        <v>5.6981400000000004</v>
      </c>
      <c r="G164" s="2">
        <f>'Moving Avg'!F164</f>
        <v>5.7251799999999982</v>
      </c>
      <c r="H164" s="2">
        <f>'Moving Avg'!G164</f>
        <v>5.6809820000000029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5.6893000000000002</v>
      </c>
      <c r="C165" s="2">
        <f>RSI!I165</f>
        <v>45.475429094563999</v>
      </c>
      <c r="D165" s="2">
        <f>MACD!E165</f>
        <v>-2.5284629090815969E-3</v>
      </c>
      <c r="E165" s="2">
        <f>MACD!F165</f>
        <v>-6.1625500822185632E-2</v>
      </c>
      <c r="F165" s="2">
        <f>'Moving Avg'!D165</f>
        <v>5.6932200000000002</v>
      </c>
      <c r="G165" s="2">
        <f>'Moving Avg'!F165</f>
        <v>5.7298399999999985</v>
      </c>
      <c r="H165" s="2">
        <f>'Moving Avg'!G165</f>
        <v>5.6784300000000023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5.6893000000000002</v>
      </c>
      <c r="C166" s="2">
        <f>RSI!I166</f>
        <v>45.475429094563999</v>
      </c>
      <c r="D166" s="2">
        <f>MACD!E166</f>
        <v>2.572809630893591E-2</v>
      </c>
      <c r="E166" s="2">
        <f>MACD!F166</f>
        <v>-4.4154781395961323E-2</v>
      </c>
      <c r="F166" s="2">
        <f>'Moving Avg'!D166</f>
        <v>5.69224</v>
      </c>
      <c r="G166" s="2">
        <f>'Moving Avg'!F166</f>
        <v>5.7344999999999988</v>
      </c>
      <c r="H166" s="2">
        <f>'Moving Avg'!G166</f>
        <v>5.6758780000000009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5.6893000000000002</v>
      </c>
      <c r="C167" s="2">
        <f>RSI!I167</f>
        <v>45.475429094563999</v>
      </c>
      <c r="D167" s="2">
        <f>MACD!E167</f>
        <v>4.9811405140043341E-2</v>
      </c>
      <c r="E167" s="2">
        <f>MACD!F167</f>
        <v>-2.5361544088760395E-2</v>
      </c>
      <c r="F167" s="2">
        <f>'Moving Avg'!D167</f>
        <v>5.6912599999999998</v>
      </c>
      <c r="G167" s="2">
        <f>'Moving Avg'!F167</f>
        <v>5.7391599999999992</v>
      </c>
      <c r="H167" s="2">
        <f>'Moving Avg'!G167</f>
        <v>5.6767620000000001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5.6893000000000002</v>
      </c>
      <c r="C168" s="2">
        <f>RSI!I168</f>
        <v>45.475429094563999</v>
      </c>
      <c r="D168" s="2">
        <f>MACD!E168</f>
        <v>7.0350619692735705E-2</v>
      </c>
      <c r="E168" s="2">
        <f>MACD!F168</f>
        <v>-6.2191113324611743E-3</v>
      </c>
      <c r="F168" s="2">
        <f>'Moving Avg'!D168</f>
        <v>5.6902799999999996</v>
      </c>
      <c r="G168" s="2">
        <f>'Moving Avg'!F168</f>
        <v>5.7438199999999995</v>
      </c>
      <c r="H168" s="2">
        <f>'Moving Avg'!G168</f>
        <v>5.6800999999999995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5.6844000000000001</v>
      </c>
      <c r="C169" s="2">
        <f>RSI!I169</f>
        <v>44.59816406372984</v>
      </c>
      <c r="D169" s="2">
        <f>MACD!E169</f>
        <v>8.8242020043788116E-2</v>
      </c>
      <c r="E169" s="2">
        <f>MACD!F169</f>
        <v>1.2673114942788683E-2</v>
      </c>
      <c r="F169" s="2">
        <f>'Moving Avg'!D169</f>
        <v>5.68832</v>
      </c>
      <c r="G169" s="2">
        <f>'Moving Avg'!F169</f>
        <v>5.7482349999999993</v>
      </c>
      <c r="H169" s="2">
        <f>'Moving Avg'!G169</f>
        <v>5.6833399999999985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5.6844000000000001</v>
      </c>
      <c r="C170" s="2">
        <f>RSI!I170</f>
        <v>44.598164063729826</v>
      </c>
      <c r="D170" s="2">
        <f>MACD!E170</f>
        <v>7.7117139748528629E-2</v>
      </c>
      <c r="E170" s="2">
        <f>MACD!F170</f>
        <v>2.5561919903936674E-2</v>
      </c>
      <c r="F170" s="2">
        <f>'Moving Avg'!D170</f>
        <v>5.6873400000000007</v>
      </c>
      <c r="G170" s="2">
        <f>'Moving Avg'!F170</f>
        <v>5.75265</v>
      </c>
      <c r="H170" s="2">
        <f>'Moving Avg'!G170</f>
        <v>5.6874639999999985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5.6844000000000001</v>
      </c>
      <c r="C171" s="2">
        <f>RSI!I171</f>
        <v>44.598164063729833</v>
      </c>
      <c r="D171" s="2">
        <f>MACD!E171</f>
        <v>6.4827650745137078E-2</v>
      </c>
      <c r="E171" s="2">
        <f>MACD!F171</f>
        <v>3.3415066072176758E-2</v>
      </c>
      <c r="F171" s="2">
        <f>'Moving Avg'!D171</f>
        <v>5.6863600000000005</v>
      </c>
      <c r="G171" s="2">
        <f>'Moving Avg'!F171</f>
        <v>5.7570649999999999</v>
      </c>
      <c r="H171" s="2">
        <f>'Moving Avg'!G171</f>
        <v>5.6915879999999985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5.6844000000000001</v>
      </c>
      <c r="C172" s="2">
        <f>RSI!I172</f>
        <v>44.598164063729826</v>
      </c>
      <c r="D172" s="2">
        <f>MACD!E172</f>
        <v>5.4572037984701005E-2</v>
      </c>
      <c r="E172" s="2">
        <f>MACD!F172</f>
        <v>3.7646460454681611E-2</v>
      </c>
      <c r="F172" s="2">
        <f>'Moving Avg'!D172</f>
        <v>5.6853800000000003</v>
      </c>
      <c r="G172" s="2">
        <f>'Moving Avg'!F172</f>
        <v>5.7531350000000003</v>
      </c>
      <c r="H172" s="2">
        <f>'Moving Avg'!G172</f>
        <v>5.6924719999999978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5.6844000000000001</v>
      </c>
      <c r="C173" s="2">
        <f>RSI!I173</f>
        <v>44.598164063729833</v>
      </c>
      <c r="D173" s="2">
        <f>MACD!E173</f>
        <v>4.6026791087096619E-2</v>
      </c>
      <c r="E173" s="2">
        <f>MACD!F173</f>
        <v>3.9322526581164613E-2</v>
      </c>
      <c r="F173" s="2">
        <f>'Moving Avg'!D173</f>
        <v>5.6844000000000001</v>
      </c>
      <c r="G173" s="2">
        <f>'Moving Avg'!F173</f>
        <v>5.7492049999999999</v>
      </c>
      <c r="H173" s="2">
        <f>'Moving Avg'!G173</f>
        <v>5.6933559999999979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5.6844000000000001</v>
      </c>
      <c r="C174" s="2">
        <f>RSI!I174</f>
        <v>44.598164063729833</v>
      </c>
      <c r="D174" s="2">
        <f>MACD!E174</f>
        <v>3.8918956154933682E-2</v>
      </c>
      <c r="E174" s="2">
        <f>MACD!F174</f>
        <v>3.9241812495918425E-2</v>
      </c>
      <c r="F174" s="2">
        <f>'Moving Avg'!D174</f>
        <v>5.6844000000000001</v>
      </c>
      <c r="G174" s="2">
        <f>'Moving Avg'!F174</f>
        <v>5.7391399999999999</v>
      </c>
      <c r="H174" s="2">
        <f>'Moving Avg'!G174</f>
        <v>5.6942399999999971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5.6844000000000001</v>
      </c>
      <c r="C175" s="2">
        <f>RSI!I175</f>
        <v>44.598164063729833</v>
      </c>
      <c r="D175" s="2">
        <f>MACD!E175</f>
        <v>3.2264453502612866E-2</v>
      </c>
      <c r="E175" s="2">
        <f>MACD!F175</f>
        <v>3.7846340697257314E-2</v>
      </c>
      <c r="F175" s="2">
        <f>'Moving Avg'!D175</f>
        <v>5.6844000000000001</v>
      </c>
      <c r="G175" s="2">
        <f>'Moving Avg'!F175</f>
        <v>5.7290749999999999</v>
      </c>
      <c r="H175" s="2">
        <f>'Moving Avg'!G175</f>
        <v>5.6951239999999972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</row>
    <row r="176" spans="1:12" ht="13.5" x14ac:dyDescent="0.25">
      <c r="A176" s="3">
        <f>RSI!A176</f>
        <v>42258</v>
      </c>
      <c r="B176" s="2">
        <f>RSI!B176</f>
        <v>5.6795</v>
      </c>
      <c r="C176" s="2">
        <f>RSI!I176</f>
        <v>43.198213865977991</v>
      </c>
      <c r="D176" s="2">
        <f>MACD!E176</f>
        <v>2.7101929162444804E-2</v>
      </c>
      <c r="E176" s="2">
        <f>MACD!F176</f>
        <v>3.5697458390294812E-2</v>
      </c>
      <c r="F176" s="2">
        <f>'Moving Avg'!D176</f>
        <v>5.6834199999999999</v>
      </c>
      <c r="G176" s="2">
        <f>'Moving Avg'!F176</f>
        <v>5.7187649999999994</v>
      </c>
      <c r="H176" s="2">
        <f>'Moving Avg'!G176</f>
        <v>5.6959099999999987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5.6795</v>
      </c>
      <c r="C177" s="2">
        <f>RSI!I177</f>
        <v>43.198213865977991</v>
      </c>
      <c r="D177" s="2">
        <f>MACD!E177</f>
        <v>2.2860043378410744E-2</v>
      </c>
      <c r="E177" s="2">
        <f>MACD!F177</f>
        <v>3.3129975387918002E-2</v>
      </c>
      <c r="F177" s="2">
        <f>'Moving Avg'!D177</f>
        <v>5.6824400000000006</v>
      </c>
      <c r="G177" s="2">
        <f>'Moving Avg'!F177</f>
        <v>5.7084549999999998</v>
      </c>
      <c r="H177" s="2">
        <f>'Moving Avg'!G177</f>
        <v>5.6966959999999993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5.6795</v>
      </c>
      <c r="C178" s="2">
        <f>RSI!I178</f>
        <v>43.198213865977991</v>
      </c>
      <c r="D178" s="2">
        <f>MACD!E178</f>
        <v>1.9387796187177564E-2</v>
      </c>
      <c r="E178" s="2">
        <f>MACD!F178</f>
        <v>3.0381539547769919E-2</v>
      </c>
      <c r="F178" s="2">
        <f>'Moving Avg'!D178</f>
        <v>5.6814600000000004</v>
      </c>
      <c r="G178" s="2">
        <f>'Moving Avg'!F178</f>
        <v>5.6981450000000002</v>
      </c>
      <c r="H178" s="2">
        <f>'Moving Avg'!G178</f>
        <v>5.6941440000000014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5.6795</v>
      </c>
      <c r="C179" s="2">
        <f>RSI!I179</f>
        <v>43.198213865977991</v>
      </c>
      <c r="D179" s="2">
        <f>MACD!E179</f>
        <v>1.5804265810146489E-2</v>
      </c>
      <c r="E179" s="2">
        <f>MACD!F179</f>
        <v>2.7466084800245233E-2</v>
      </c>
      <c r="F179" s="2">
        <f>'Moving Avg'!D179</f>
        <v>5.6804800000000011</v>
      </c>
      <c r="G179" s="2">
        <f>'Moving Avg'!F179</f>
        <v>5.6878350000000006</v>
      </c>
      <c r="H179" s="2">
        <f>'Moving Avg'!G179</f>
        <v>5.6889400000000014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5.6795</v>
      </c>
      <c r="C180" s="2">
        <f>RSI!I180</f>
        <v>43.198213865977991</v>
      </c>
      <c r="D180" s="2">
        <f>MACD!E180</f>
        <v>1.2872391402955152E-2</v>
      </c>
      <c r="E180" s="2">
        <f>MACD!F180</f>
        <v>2.4547346120787218E-2</v>
      </c>
      <c r="F180" s="2">
        <f>'Moving Avg'!D180</f>
        <v>5.6795</v>
      </c>
      <c r="G180" s="2">
        <f>'Moving Avg'!F180</f>
        <v>5.686115</v>
      </c>
      <c r="H180" s="2">
        <f>'Moving Avg'!G180</f>
        <v>5.6837360000000023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5.6795</v>
      </c>
      <c r="C181" s="2">
        <f>RSI!I181</f>
        <v>43.198213865977991</v>
      </c>
      <c r="D181" s="2">
        <f>MACD!E181</f>
        <v>1.048448534144697E-2</v>
      </c>
      <c r="E181" s="2">
        <f>MACD!F181</f>
        <v>2.1734773964919171E-2</v>
      </c>
      <c r="F181" s="2">
        <f>'Moving Avg'!D181</f>
        <v>5.6795</v>
      </c>
      <c r="G181" s="2">
        <f>'Moving Avg'!F181</f>
        <v>5.6853800000000003</v>
      </c>
      <c r="H181" s="2">
        <f>'Moving Avg'!G181</f>
        <v>5.681478000000002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</row>
    <row r="182" spans="1:12" ht="13.5" x14ac:dyDescent="0.25">
      <c r="A182" s="3">
        <f>RSI!A182</f>
        <v>42268</v>
      </c>
      <c r="B182" s="2">
        <f>RSI!B182</f>
        <v>5.6795</v>
      </c>
      <c r="C182" s="2">
        <f>RSI!I182</f>
        <v>43.198213865977991</v>
      </c>
      <c r="D182" s="2">
        <f>MACD!E182</f>
        <v>8.5499779104480922E-3</v>
      </c>
      <c r="E182" s="2">
        <f>MACD!F182</f>
        <v>1.9097814754024955E-2</v>
      </c>
      <c r="F182" s="2">
        <f>'Moving Avg'!D182</f>
        <v>5.6795</v>
      </c>
      <c r="G182" s="2">
        <f>'Moving Avg'!F182</f>
        <v>5.6846450000000006</v>
      </c>
      <c r="H182" s="2">
        <f>'Moving Avg'!G182</f>
        <v>5.6826560000000033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</row>
    <row r="183" spans="1:12" ht="13.5" x14ac:dyDescent="0.25">
      <c r="A183" s="3">
        <f>RSI!A183</f>
        <v>42269</v>
      </c>
      <c r="B183" s="2">
        <f>RSI!B183</f>
        <v>5.6795</v>
      </c>
      <c r="C183" s="2">
        <f>RSI!I183</f>
        <v>43.198213865977991</v>
      </c>
      <c r="D183" s="2">
        <f>MACD!E183</f>
        <v>6.9927429954441678E-3</v>
      </c>
      <c r="E183" s="2">
        <f>MACD!F183</f>
        <v>1.6676800402308796E-2</v>
      </c>
      <c r="F183" s="2">
        <f>'Moving Avg'!D183</f>
        <v>5.6795</v>
      </c>
      <c r="G183" s="2">
        <f>'Moving Avg'!F183</f>
        <v>5.6839100000000009</v>
      </c>
      <c r="H183" s="2">
        <f>'Moving Avg'!G183</f>
        <v>5.6838340000000018</v>
      </c>
      <c r="I183" s="2">
        <f>'Moving Avg'!H183</f>
        <v>0</v>
      </c>
      <c r="J183" s="6" t="str">
        <f>OBV!F183</f>
        <v>NEUTRAL</v>
      </c>
      <c r="K183" s="6" t="str">
        <f>OBV!G183</f>
        <v>NEUTRAL</v>
      </c>
      <c r="L183" s="6" t="str">
        <f>OBV!H183</f>
        <v>NEUTRAL</v>
      </c>
    </row>
    <row r="184" spans="1:12" ht="13.5" x14ac:dyDescent="0.25">
      <c r="A184" s="3">
        <f>RSI!A184</f>
        <v>42270</v>
      </c>
      <c r="B184" s="2">
        <f>RSI!B184</f>
        <v>5.6795</v>
      </c>
      <c r="C184" s="2">
        <f>RSI!I184</f>
        <v>43.198213865977991</v>
      </c>
      <c r="D184" s="2">
        <f>MACD!E184</f>
        <v>5.7488382273298555E-3</v>
      </c>
      <c r="E184" s="2">
        <f>MACD!F184</f>
        <v>1.449120796731301E-2</v>
      </c>
      <c r="F184" s="2">
        <f>'Moving Avg'!D184</f>
        <v>5.6795</v>
      </c>
      <c r="G184" s="2">
        <f>'Moving Avg'!F184</f>
        <v>5.6831750000000012</v>
      </c>
      <c r="H184" s="2">
        <f>'Moving Avg'!G184</f>
        <v>5.6850120000000031</v>
      </c>
      <c r="I184" s="2">
        <f>'Moving Avg'!H184</f>
        <v>0</v>
      </c>
      <c r="J184" s="6" t="str">
        <f>OBV!F184</f>
        <v>NEUTRAL</v>
      </c>
      <c r="K184" s="6" t="str">
        <f>OBV!G184</f>
        <v>NEUTRAL</v>
      </c>
      <c r="L184" s="6" t="str">
        <f>OBV!H184</f>
        <v>NEUTRAL</v>
      </c>
    </row>
    <row r="185" spans="1:12" ht="13.5" x14ac:dyDescent="0.25">
      <c r="A185" s="3">
        <f>RSI!A185</f>
        <v>42275</v>
      </c>
      <c r="B185" s="2">
        <f>RSI!B185</f>
        <v>5.6795</v>
      </c>
      <c r="C185" s="2">
        <f>RSI!I185</f>
        <v>43.198213865977991</v>
      </c>
      <c r="D185" s="2">
        <f>MACD!E185</f>
        <v>4.76459559445086E-3</v>
      </c>
      <c r="E185" s="2">
        <f>MACD!F185</f>
        <v>1.2545885492740581E-2</v>
      </c>
      <c r="F185" s="2">
        <f>'Moving Avg'!D185</f>
        <v>5.6795</v>
      </c>
      <c r="G185" s="2">
        <f>'Moving Avg'!F185</f>
        <v>5.6826850000000011</v>
      </c>
      <c r="H185" s="2">
        <f>'Moving Avg'!G185</f>
        <v>5.6861900000000016</v>
      </c>
      <c r="I185" s="2">
        <f>'Moving Avg'!H185</f>
        <v>0</v>
      </c>
      <c r="J185" s="6" t="str">
        <f>OBV!F185</f>
        <v>NEUTRAL</v>
      </c>
      <c r="K185" s="6" t="str">
        <f>OBV!G185</f>
        <v>NEUTRAL</v>
      </c>
      <c r="L185" s="6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5.6795</v>
      </c>
      <c r="C186" s="2">
        <f>RSI!I186</f>
        <v>43.198213865977991</v>
      </c>
      <c r="D186" s="2">
        <f>MACD!E186</f>
        <v>3.2411622428281106E-3</v>
      </c>
      <c r="E186" s="2">
        <f>MACD!F186</f>
        <v>1.0684940842758088E-2</v>
      </c>
      <c r="F186" s="2">
        <f>'Moving Avg'!D186</f>
        <v>5.6795</v>
      </c>
      <c r="G186" s="2">
        <f>'Moving Avg'!F186</f>
        <v>5.6821950000000019</v>
      </c>
      <c r="H186" s="2">
        <f>'Moving Avg'!G186</f>
        <v>5.6873680000000029</v>
      </c>
      <c r="I186" s="2">
        <f>'Moving Avg'!H186</f>
        <v>0</v>
      </c>
      <c r="J186" s="6" t="str">
        <f>OBV!F186</f>
        <v>NEUTRAL</v>
      </c>
      <c r="K186" s="6" t="str">
        <f>OBV!G186</f>
        <v>NEUTRAL</v>
      </c>
      <c r="L186" s="6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5.6795</v>
      </c>
      <c r="C187" s="2">
        <f>RSI!I187</f>
        <v>43.198213865977991</v>
      </c>
      <c r="D187" s="2">
        <f>MACD!E187</f>
        <v>2.010652782236555E-3</v>
      </c>
      <c r="E187" s="2">
        <f>MACD!F187</f>
        <v>8.9500832306537818E-3</v>
      </c>
      <c r="F187" s="2">
        <f>'Moving Avg'!D187</f>
        <v>5.6795</v>
      </c>
      <c r="G187" s="2">
        <f>'Moving Avg'!F187</f>
        <v>5.6817050000000009</v>
      </c>
      <c r="H187" s="2">
        <f>'Moving Avg'!G187</f>
        <v>5.6885460000000023</v>
      </c>
      <c r="I187" s="2">
        <f>'Moving Avg'!H187</f>
        <v>0</v>
      </c>
      <c r="J187" s="6" t="str">
        <f>OBV!F187</f>
        <v>NEUTRAL</v>
      </c>
      <c r="K187" s="6" t="str">
        <f>OBV!G187</f>
        <v>NEUTRAL</v>
      </c>
      <c r="L187" s="6" t="str">
        <f>OBV!H187</f>
        <v>NEUTRAL</v>
      </c>
    </row>
    <row r="188" spans="1:12" ht="13.5" x14ac:dyDescent="0.25">
      <c r="A188" s="3">
        <f>RSI!A188</f>
        <v>42278</v>
      </c>
      <c r="B188" s="2">
        <f>RSI!B188</f>
        <v>5.6745999999999999</v>
      </c>
      <c r="C188" s="2">
        <f>RSI!I188</f>
        <v>40.132654753898876</v>
      </c>
      <c r="D188" s="2">
        <f>MACD!E188</f>
        <v>1.3866279594685338E-3</v>
      </c>
      <c r="E188" s="2">
        <f>MACD!F188</f>
        <v>7.4373921764167329E-3</v>
      </c>
      <c r="F188" s="2">
        <f>'Moving Avg'!D188</f>
        <v>5.6785200000000007</v>
      </c>
      <c r="G188" s="2">
        <f>'Moving Avg'!F188</f>
        <v>5.6809700000000012</v>
      </c>
      <c r="H188" s="2">
        <f>'Moving Avg'!G188</f>
        <v>5.6896260000000014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5.6745999999999999</v>
      </c>
      <c r="C189" s="2">
        <f>RSI!I189</f>
        <v>40.132654753898876</v>
      </c>
      <c r="D189" s="2">
        <f>MACD!E189</f>
        <v>9.3775805035534177E-4</v>
      </c>
      <c r="E189" s="2">
        <f>MACD!F189</f>
        <v>6.1374653512044552E-3</v>
      </c>
      <c r="F189" s="2">
        <f>'Moving Avg'!D189</f>
        <v>5.6775399999999987</v>
      </c>
      <c r="G189" s="2">
        <f>'Moving Avg'!F189</f>
        <v>5.6804800000000011</v>
      </c>
      <c r="H189" s="2">
        <f>'Moving Avg'!G189</f>
        <v>5.6907060000000014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5.6745999999999999</v>
      </c>
      <c r="C190" s="2">
        <f>RSI!I190</f>
        <v>40.132654753898876</v>
      </c>
      <c r="D190" s="2">
        <f>MACD!E190</f>
        <v>6.3123310104540309E-4</v>
      </c>
      <c r="E190" s="2">
        <f>MACD!F190</f>
        <v>5.0362189011726446E-3</v>
      </c>
      <c r="F190" s="2">
        <f>'Moving Avg'!D190</f>
        <v>5.6765599999999994</v>
      </c>
      <c r="G190" s="2">
        <f>'Moving Avg'!F190</f>
        <v>5.6799900000000001</v>
      </c>
      <c r="H190" s="2">
        <f>'Moving Avg'!G190</f>
        <v>5.6922760000000006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5.6745999999999999</v>
      </c>
      <c r="C191" s="2">
        <f>RSI!I191</f>
        <v>40.132654753898876</v>
      </c>
      <c r="D191" s="2">
        <f>MACD!E191</f>
        <v>4.3972514245638195E-4</v>
      </c>
      <c r="E191" s="2">
        <f>MACD!F191</f>
        <v>4.1169201494293921E-3</v>
      </c>
      <c r="F191" s="2">
        <f>'Moving Avg'!D191</f>
        <v>5.6755799999999992</v>
      </c>
      <c r="G191" s="2">
        <f>'Moving Avg'!F191</f>
        <v>5.6795</v>
      </c>
      <c r="H191" s="2">
        <f>'Moving Avg'!G191</f>
        <v>5.6938459999999997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5.6745999999999999</v>
      </c>
      <c r="C192" s="2">
        <f>RSI!I192</f>
        <v>40.132654753898876</v>
      </c>
      <c r="D192" s="2">
        <f>MACD!E192</f>
        <v>3.4051263766610163E-4</v>
      </c>
      <c r="E192" s="2">
        <f>MACD!F192</f>
        <v>3.3616386470767339E-3</v>
      </c>
      <c r="F192" s="2">
        <f>'Moving Avg'!D192</f>
        <v>5.6745999999999999</v>
      </c>
      <c r="G192" s="2">
        <f>'Moving Avg'!F192</f>
        <v>5.6790099999999999</v>
      </c>
      <c r="H192" s="2">
        <f>'Moving Avg'!G192</f>
        <v>5.6954159999999989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5.6402000000000001</v>
      </c>
      <c r="C193" s="2">
        <f>RSI!I193</f>
        <v>23.310507892691376</v>
      </c>
      <c r="D193" s="2">
        <f>MACD!E193</f>
        <v>2.8628901608342971E-3</v>
      </c>
      <c r="E193" s="2">
        <f>MACD!F193</f>
        <v>3.2618889498282466E-3</v>
      </c>
      <c r="F193" s="2">
        <f>'Moving Avg'!D193</f>
        <v>5.6677200000000001</v>
      </c>
      <c r="G193" s="2">
        <f>'Moving Avg'!F193</f>
        <v>5.6768000000000001</v>
      </c>
      <c r="H193" s="2">
        <f>'Moving Avg'!G193</f>
        <v>5.6962979999999979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5.6402000000000001</v>
      </c>
      <c r="C194" s="2">
        <f>RSI!I194</f>
        <v>23.310507892691376</v>
      </c>
      <c r="D194" s="2">
        <f>MACD!E194</f>
        <v>5.2543495859849187E-3</v>
      </c>
      <c r="E194" s="2">
        <f>MACD!F194</f>
        <v>3.6603810770595808E-3</v>
      </c>
      <c r="F194" s="2">
        <f>'Moving Avg'!D194</f>
        <v>5.6608400000000003</v>
      </c>
      <c r="G194" s="2">
        <f>'Moving Avg'!F194</f>
        <v>5.6745899999999994</v>
      </c>
      <c r="H194" s="2">
        <f>'Moving Avg'!G194</f>
        <v>5.6971799999999986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5.6402000000000001</v>
      </c>
      <c r="C195" s="2">
        <f>RSI!I195</f>
        <v>23.310507892691376</v>
      </c>
      <c r="D195" s="2">
        <f>MACD!E195</f>
        <v>7.5159847528576407E-3</v>
      </c>
      <c r="E195" s="2">
        <f>MACD!F195</f>
        <v>4.431501812219193E-3</v>
      </c>
      <c r="F195" s="2">
        <f>'Moving Avg'!D195</f>
        <v>5.6539599999999997</v>
      </c>
      <c r="G195" s="2">
        <f>'Moving Avg'!F195</f>
        <v>5.6723799999999986</v>
      </c>
      <c r="H195" s="2">
        <f>'Moving Avg'!G195</f>
        <v>5.6980619999999984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5.6402000000000001</v>
      </c>
      <c r="C196" s="2">
        <f>RSI!I196</f>
        <v>23.310507892691376</v>
      </c>
      <c r="D196" s="2">
        <f>MACD!E196</f>
        <v>9.6501321371267323E-3</v>
      </c>
      <c r="E196" s="2">
        <f>MACD!F196</f>
        <v>5.475227877200701E-3</v>
      </c>
      <c r="F196" s="2">
        <f>'Moving Avg'!D196</f>
        <v>5.6470799999999999</v>
      </c>
      <c r="G196" s="2">
        <f>'Moving Avg'!F196</f>
        <v>5.6704149999999984</v>
      </c>
      <c r="H196" s="2">
        <f>'Moving Avg'!G196</f>
        <v>5.6989439999999982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5.6402000000000001</v>
      </c>
      <c r="C197" s="2">
        <f>RSI!I197</f>
        <v>23.310507892691376</v>
      </c>
      <c r="D197" s="2">
        <f>MACD!E197</f>
        <v>1.1660075163125505E-2</v>
      </c>
      <c r="E197" s="2">
        <f>MACD!F197</f>
        <v>6.712197334385662E-3</v>
      </c>
      <c r="F197" s="2">
        <f>'Moving Avg'!D197</f>
        <v>5.6402000000000001</v>
      </c>
      <c r="G197" s="2">
        <f>'Moving Avg'!F197</f>
        <v>5.6684499999999973</v>
      </c>
      <c r="H197" s="2">
        <f>'Moving Avg'!G197</f>
        <v>5.6998259999999981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5.6402000000000001</v>
      </c>
      <c r="C198" s="2">
        <f>RSI!I198</f>
        <v>23.310507892691376</v>
      </c>
      <c r="D198" s="2">
        <f>MACD!E198</f>
        <v>1.279595559474167E-2</v>
      </c>
      <c r="E198" s="2">
        <f>MACD!F198</f>
        <v>7.928948986456864E-3</v>
      </c>
      <c r="F198" s="2">
        <f>'Moving Avg'!D198</f>
        <v>5.6402000000000001</v>
      </c>
      <c r="G198" s="2">
        <f>'Moving Avg'!F198</f>
        <v>5.6664849999999971</v>
      </c>
      <c r="H198" s="2">
        <f>'Moving Avg'!G198</f>
        <v>5.700707999999997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</row>
    <row r="199" spans="1:12" ht="13.5" x14ac:dyDescent="0.25">
      <c r="A199" s="3">
        <f>RSI!A199</f>
        <v>42297</v>
      </c>
      <c r="B199" s="2">
        <f>RSI!B199</f>
        <v>5.6402000000000001</v>
      </c>
      <c r="C199" s="2">
        <f>RSI!I199</f>
        <v>23.310507892691376</v>
      </c>
      <c r="D199" s="2">
        <f>MACD!E199</f>
        <v>1.3932090342079206E-2</v>
      </c>
      <c r="E199" s="2">
        <f>MACD!F199</f>
        <v>9.1295772575813328E-3</v>
      </c>
      <c r="F199" s="2">
        <f>'Moving Avg'!D199</f>
        <v>5.6402000000000001</v>
      </c>
      <c r="G199" s="2">
        <f>'Moving Avg'!F199</f>
        <v>5.6645199999999978</v>
      </c>
      <c r="H199" s="2">
        <f>'Moving Avg'!G199</f>
        <v>5.7015899999999977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</row>
    <row r="200" spans="1:12" ht="13.5" x14ac:dyDescent="0.25">
      <c r="A200" s="3">
        <f>RSI!A200</f>
        <v>42298</v>
      </c>
      <c r="B200" s="2">
        <f>RSI!B200</f>
        <v>5.4733000000000001</v>
      </c>
      <c r="C200" s="2">
        <f>RSI!I200</f>
        <v>5.2781178583608721</v>
      </c>
      <c r="D200" s="2">
        <f>MACD!E200</f>
        <v>2.7418439898061031E-2</v>
      </c>
      <c r="E200" s="2">
        <f>MACD!F200</f>
        <v>1.2787349785677273E-2</v>
      </c>
      <c r="F200" s="2">
        <f>'Moving Avg'!D200</f>
        <v>5.6068200000000008</v>
      </c>
      <c r="G200" s="2">
        <f>'Moving Avg'!F200</f>
        <v>5.6542099999999973</v>
      </c>
      <c r="H200" s="2">
        <f>'Moving Avg'!G200</f>
        <v>5.6991339999999973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5.4733000000000001</v>
      </c>
      <c r="C201" s="2">
        <f>RSI!I201</f>
        <v>5.2781178583608721</v>
      </c>
      <c r="D201" s="2">
        <f>MACD!E201</f>
        <v>3.9966224423139352E-2</v>
      </c>
      <c r="E201" s="2">
        <f>MACD!F201</f>
        <v>1.822312471316969E-2</v>
      </c>
      <c r="F201" s="2">
        <f>'Moving Avg'!D201</f>
        <v>5.5734400000000006</v>
      </c>
      <c r="G201" s="2">
        <f>'Moving Avg'!F201</f>
        <v>5.6438999999999968</v>
      </c>
      <c r="H201" s="2">
        <f>'Moving Avg'!G201</f>
        <v>5.6966779999999968</v>
      </c>
      <c r="I201" s="2">
        <f>'Moving Avg'!H201</f>
        <v>5.4891239999999994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5.6353</v>
      </c>
      <c r="C202" s="2">
        <f>RSI!I202</f>
        <v>49.368854461543798</v>
      </c>
      <c r="D202" s="2">
        <f>MACD!E202</f>
        <v>3.9635671279845575E-2</v>
      </c>
      <c r="E202" s="2">
        <f>MACD!F202</f>
        <v>2.2505634026504868E-2</v>
      </c>
      <c r="F202" s="2">
        <f>'Moving Avg'!D202</f>
        <v>5.5724600000000013</v>
      </c>
      <c r="G202" s="2">
        <f>'Moving Avg'!F202</f>
        <v>5.641689999999997</v>
      </c>
      <c r="H202" s="2">
        <f>'Moving Avg'!G202</f>
        <v>5.694123999999996</v>
      </c>
      <c r="I202" s="2">
        <f>'Moving Avg'!H202</f>
        <v>5.4920104999999992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5.6353</v>
      </c>
      <c r="C203" s="2">
        <f>RSI!I203</f>
        <v>49.368854461543805</v>
      </c>
      <c r="D203" s="2">
        <f>MACD!E203</f>
        <v>3.4080557890885821E-2</v>
      </c>
      <c r="E203" s="2">
        <f>MACD!F203</f>
        <v>2.482061879938106E-2</v>
      </c>
      <c r="F203" s="2">
        <f>'Moving Avg'!D203</f>
        <v>5.5714800000000002</v>
      </c>
      <c r="G203" s="2">
        <f>'Moving Avg'!F203</f>
        <v>5.6394799999999972</v>
      </c>
      <c r="H203" s="2">
        <f>'Moving Avg'!G203</f>
        <v>5.691569999999996</v>
      </c>
      <c r="I203" s="2">
        <f>'Moving Avg'!H203</f>
        <v>5.4945804999999988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5.6353</v>
      </c>
      <c r="C204" s="2">
        <f>RSI!I204</f>
        <v>49.368854461543805</v>
      </c>
      <c r="D204" s="2">
        <f>MACD!E204</f>
        <v>2.9395719105906437E-2</v>
      </c>
      <c r="E204" s="2">
        <f>MACD!F204</f>
        <v>2.5735638860686139E-2</v>
      </c>
      <c r="F204" s="2">
        <f>'Moving Avg'!D204</f>
        <v>5.5705000000000009</v>
      </c>
      <c r="G204" s="2">
        <f>'Moving Avg'!F204</f>
        <v>5.6372699999999982</v>
      </c>
      <c r="H204" s="2">
        <f>'Moving Avg'!G204</f>
        <v>5.6865619999999959</v>
      </c>
      <c r="I204" s="2">
        <f>'Moving Avg'!H204</f>
        <v>5.4971504999999983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5.6353</v>
      </c>
      <c r="C205" s="2">
        <f>RSI!I205</f>
        <v>49.368854461543805</v>
      </c>
      <c r="D205" s="2">
        <f>MACD!E205</f>
        <v>2.5446107874302903E-2</v>
      </c>
      <c r="E205" s="2">
        <f>MACD!F205</f>
        <v>2.5677732663409492E-2</v>
      </c>
      <c r="F205" s="2">
        <f>'Moving Avg'!D205</f>
        <v>5.6029</v>
      </c>
      <c r="G205" s="2">
        <f>'Moving Avg'!F205</f>
        <v>5.6350599999999984</v>
      </c>
      <c r="H205" s="2">
        <f>'Moving Avg'!G205</f>
        <v>5.6815539999999949</v>
      </c>
      <c r="I205" s="2">
        <f>'Moving Avg'!H205</f>
        <v>5.4997204999999978</v>
      </c>
      <c r="J205" s="6" t="str">
        <f>OBV!F205</f>
        <v>BULLISH</v>
      </c>
      <c r="K205" s="6" t="str">
        <f>OBV!G205</f>
        <v>NEUTRAL</v>
      </c>
      <c r="L205" s="6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5.6353</v>
      </c>
      <c r="C206" s="2">
        <f>RSI!I206</f>
        <v>49.368854461543798</v>
      </c>
      <c r="D206" s="2">
        <f>MACD!E206</f>
        <v>2.2117539440717593E-2</v>
      </c>
      <c r="E206" s="2">
        <f>MACD!F206</f>
        <v>2.4965694018871117E-2</v>
      </c>
      <c r="F206" s="2">
        <f>'Moving Avg'!D206</f>
        <v>5.6353</v>
      </c>
      <c r="G206" s="2">
        <f>'Moving Avg'!F206</f>
        <v>5.6328499999999995</v>
      </c>
      <c r="H206" s="2">
        <f>'Moving Avg'!G206</f>
        <v>5.6765459999999948</v>
      </c>
      <c r="I206" s="2">
        <f>'Moving Avg'!H206</f>
        <v>5.5022904999999973</v>
      </c>
      <c r="J206" s="6" t="str">
        <f>OBV!F206</f>
        <v>BULLISH</v>
      </c>
      <c r="K206" s="6" t="str">
        <f>OBV!G206</f>
        <v>NEUTRAL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5.4978999999999996</v>
      </c>
      <c r="C207" s="2">
        <f>RSI!I207</f>
        <v>31.407856370332553</v>
      </c>
      <c r="D207" s="2">
        <f>MACD!E207</f>
        <v>2.9491253181462618E-2</v>
      </c>
      <c r="E207" s="2">
        <f>MACD!F207</f>
        <v>2.5870805851389417E-2</v>
      </c>
      <c r="F207" s="2">
        <f>'Moving Avg'!D207</f>
        <v>5.6078199999999994</v>
      </c>
      <c r="G207" s="2">
        <f>'Moving Avg'!F207</f>
        <v>5.6237699999999995</v>
      </c>
      <c r="H207" s="2">
        <f>'Moving Avg'!G207</f>
        <v>5.668789999999996</v>
      </c>
      <c r="I207" s="2">
        <f>'Moving Avg'!H207</f>
        <v>5.5041734999999985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5.4978999999999996</v>
      </c>
      <c r="C208" s="2">
        <f>RSI!I208</f>
        <v>31.407856370332553</v>
      </c>
      <c r="D208" s="2">
        <f>MACD!E208</f>
        <v>3.6553949095933014E-2</v>
      </c>
      <c r="E208" s="2">
        <f>MACD!F208</f>
        <v>2.8007434500298137E-2</v>
      </c>
      <c r="F208" s="2">
        <f>'Moving Avg'!D208</f>
        <v>5.5803399999999996</v>
      </c>
      <c r="G208" s="2">
        <f>'Moving Avg'!F208</f>
        <v>5.614935</v>
      </c>
      <c r="H208" s="2">
        <f>'Moving Avg'!G208</f>
        <v>5.6610339999999972</v>
      </c>
      <c r="I208" s="2">
        <f>'Moving Avg'!H208</f>
        <v>5.5060564999999988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5.4978999999999996</v>
      </c>
      <c r="C209" s="2">
        <f>RSI!I209</f>
        <v>31.407856370332553</v>
      </c>
      <c r="D209" s="2">
        <f>MACD!E209</f>
        <v>4.3292483512159308E-2</v>
      </c>
      <c r="E209" s="2">
        <f>MACD!F209</f>
        <v>3.1064444302670371E-2</v>
      </c>
      <c r="F209" s="2">
        <f>'Moving Avg'!D209</f>
        <v>5.5528599999999999</v>
      </c>
      <c r="G209" s="2">
        <f>'Moving Avg'!F209</f>
        <v>5.6061000000000005</v>
      </c>
      <c r="H209" s="2">
        <f>'Moving Avg'!G209</f>
        <v>5.6532779999999976</v>
      </c>
      <c r="I209" s="2">
        <f>'Moving Avg'!H209</f>
        <v>5.5084814999999994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5.4634999999999998</v>
      </c>
      <c r="C210" s="2">
        <f>RSI!I210</f>
        <v>28.199752154886852</v>
      </c>
      <c r="D210" s="2">
        <f>MACD!E210</f>
        <v>2.6571477900802165E-2</v>
      </c>
      <c r="E210" s="2">
        <f>MACD!F210</f>
        <v>3.0165851022296731E-2</v>
      </c>
      <c r="F210" s="2">
        <f>'Moving Avg'!D210</f>
        <v>5.5184999999999995</v>
      </c>
      <c r="G210" s="2">
        <f>'Moving Avg'!F210</f>
        <v>5.5955449999999995</v>
      </c>
      <c r="H210" s="2">
        <f>'Moving Avg'!G210</f>
        <v>5.6482699999999992</v>
      </c>
      <c r="I210" s="2">
        <f>'Moving Avg'!H210</f>
        <v>5.5107344999999999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5.4634999999999998</v>
      </c>
      <c r="C211" s="2">
        <f>RSI!I211</f>
        <v>28.199752154886852</v>
      </c>
      <c r="D211" s="2">
        <f>MACD!E211</f>
        <v>1.3279846975655651E-2</v>
      </c>
      <c r="E211" s="2">
        <f>MACD!F211</f>
        <v>2.6788650212968515E-2</v>
      </c>
      <c r="F211" s="2">
        <f>'Moving Avg'!D211</f>
        <v>5.4841399999999991</v>
      </c>
      <c r="G211" s="2">
        <f>'Moving Avg'!F211</f>
        <v>5.5849899999999995</v>
      </c>
      <c r="H211" s="2">
        <f>'Moving Avg'!G211</f>
        <v>5.643656</v>
      </c>
      <c r="I211" s="2">
        <f>'Moving Avg'!H211</f>
        <v>5.5129875000000004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5.4634999999999998</v>
      </c>
      <c r="C212" s="2">
        <f>RSI!I212</f>
        <v>28.199752154886852</v>
      </c>
      <c r="D212" s="2">
        <f>MACD!E212</f>
        <v>2.7749596570191493E-2</v>
      </c>
      <c r="E212" s="2">
        <f>MACD!F212</f>
        <v>2.6980839484413113E-2</v>
      </c>
      <c r="F212" s="2">
        <f>'Moving Avg'!D212</f>
        <v>5.4772599999999994</v>
      </c>
      <c r="G212" s="2">
        <f>'Moving Avg'!F212</f>
        <v>5.5744349999999994</v>
      </c>
      <c r="H212" s="2">
        <f>'Moving Avg'!G212</f>
        <v>5.6390419999999999</v>
      </c>
      <c r="I212" s="2">
        <f>'Moving Avg'!H212</f>
        <v>5.5150375000000009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5.4537000000000004</v>
      </c>
      <c r="C213" s="2">
        <f>RSI!I213</f>
        <v>27.210804649229431</v>
      </c>
      <c r="D213" s="2">
        <f>MACD!E213</f>
        <v>4.1453820935481112E-2</v>
      </c>
      <c r="E213" s="2">
        <f>MACD!F213</f>
        <v>2.9875435774626716E-2</v>
      </c>
      <c r="F213" s="2">
        <f>'Moving Avg'!D213</f>
        <v>5.4684200000000001</v>
      </c>
      <c r="G213" s="2">
        <f>'Moving Avg'!F213</f>
        <v>5.5651099999999998</v>
      </c>
      <c r="H213" s="2">
        <f>'Moving Avg'!G213</f>
        <v>5.6342319999999999</v>
      </c>
      <c r="I213" s="2">
        <f>'Moving Avg'!H213</f>
        <v>5.5170160000000008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5.4537000000000004</v>
      </c>
      <c r="C214" s="2">
        <f>RSI!I214</f>
        <v>27.210804649229431</v>
      </c>
      <c r="D214" s="2">
        <f>MACD!E214</f>
        <v>5.3787856310730575E-2</v>
      </c>
      <c r="E214" s="2">
        <f>MACD!F214</f>
        <v>3.4657919881847493E-2</v>
      </c>
      <c r="F214" s="2">
        <f>'Moving Avg'!D214</f>
        <v>5.4595800000000008</v>
      </c>
      <c r="G214" s="2">
        <f>'Moving Avg'!F214</f>
        <v>5.5557849999999993</v>
      </c>
      <c r="H214" s="2">
        <f>'Moving Avg'!G214</f>
        <v>5.6294219999999999</v>
      </c>
      <c r="I214" s="2">
        <f>'Moving Avg'!H214</f>
        <v>5.5190395000000017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5.4537000000000004</v>
      </c>
      <c r="C215" s="2">
        <f>RSI!I215</f>
        <v>27.210804649229431</v>
      </c>
      <c r="D215" s="2">
        <f>MACD!E215</f>
        <v>6.4907822985803776E-2</v>
      </c>
      <c r="E215" s="2">
        <f>MACD!F215</f>
        <v>4.0707900502638755E-2</v>
      </c>
      <c r="F215" s="2">
        <f>'Moving Avg'!D215</f>
        <v>5.4576200000000004</v>
      </c>
      <c r="G215" s="2">
        <f>'Moving Avg'!F215</f>
        <v>5.5464599999999997</v>
      </c>
      <c r="H215" s="2">
        <f>'Moving Avg'!G215</f>
        <v>5.6247100000000003</v>
      </c>
      <c r="I215" s="2">
        <f>'Moving Avg'!H215</f>
        <v>5.5210630000000007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5.6157000000000004</v>
      </c>
      <c r="C216" s="2">
        <f>RSI!I216</f>
        <v>57.780210616595213</v>
      </c>
      <c r="D216" s="2">
        <f>MACD!E216</f>
        <v>6.2949872967860365E-2</v>
      </c>
      <c r="E216" s="2">
        <f>MACD!F216</f>
        <v>4.5156294995683077E-2</v>
      </c>
      <c r="F216" s="2">
        <f>'Moving Avg'!D216</f>
        <v>5.4880600000000008</v>
      </c>
      <c r="G216" s="2">
        <f>'Moving Avg'!F216</f>
        <v>5.5452349999999999</v>
      </c>
      <c r="H216" s="2">
        <f>'Moving Avg'!G216</f>
        <v>5.6232380000000015</v>
      </c>
      <c r="I216" s="2">
        <f>'Moving Avg'!H216</f>
        <v>5.5239415000000012</v>
      </c>
      <c r="J216" s="6" t="str">
        <f>OBV!F216</f>
        <v>BEARISH</v>
      </c>
      <c r="K216" s="6" t="str">
        <f>OBV!G216</f>
        <v>STRONG</v>
      </c>
      <c r="L216" s="6" t="str">
        <f>OBV!H216</f>
        <v>BEARISH DIVERGENCE</v>
      </c>
    </row>
    <row r="217" spans="1:12" ht="13.5" x14ac:dyDescent="0.25">
      <c r="A217" s="3">
        <f>RSI!A217</f>
        <v>42321</v>
      </c>
      <c r="B217" s="2">
        <f>RSI!B217</f>
        <v>5.4488000000000003</v>
      </c>
      <c r="C217" s="2">
        <f>RSI!I217</f>
        <v>39.414662375392012</v>
      </c>
      <c r="D217" s="2">
        <f>MACD!E217</f>
        <v>5.2146352321690514E-2</v>
      </c>
      <c r="E217" s="2">
        <f>MACD!F217</f>
        <v>4.655430646088457E-2</v>
      </c>
      <c r="F217" s="2">
        <f>'Moving Avg'!D217</f>
        <v>5.4851200000000002</v>
      </c>
      <c r="G217" s="2">
        <f>'Moving Avg'!F217</f>
        <v>5.5356649999999998</v>
      </c>
      <c r="H217" s="2">
        <f>'Moving Avg'!G217</f>
        <v>5.6184279999999998</v>
      </c>
      <c r="I217" s="2">
        <f>'Moving Avg'!H217</f>
        <v>5.5265275000000011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5.4488000000000003</v>
      </c>
      <c r="C218" s="2">
        <f>RSI!I218</f>
        <v>39.414662375392012</v>
      </c>
      <c r="D218" s="2">
        <f>MACD!E218</f>
        <v>4.3647339253361395E-2</v>
      </c>
      <c r="E218" s="2">
        <f>MACD!F218</f>
        <v>4.5972913019379939E-2</v>
      </c>
      <c r="F218" s="2">
        <f>'Moving Avg'!D218</f>
        <v>5.4841399999999991</v>
      </c>
      <c r="G218" s="2">
        <f>'Moving Avg'!F218</f>
        <v>5.5260949999999998</v>
      </c>
      <c r="H218" s="2">
        <f>'Moving Avg'!G218</f>
        <v>5.6136179999999998</v>
      </c>
      <c r="I218" s="2">
        <f>'Moving Avg'!H218</f>
        <v>5.5291135000000011</v>
      </c>
      <c r="J218" s="6" t="str">
        <f>OBV!F218</f>
        <v>BULLISH</v>
      </c>
      <c r="K218" s="6" t="str">
        <f>OBV!G218</f>
        <v>NEUTRAL</v>
      </c>
      <c r="L218" s="6" t="str">
        <f>OBV!H218</f>
        <v>BULLISH DIVERGENCE</v>
      </c>
    </row>
    <row r="219" spans="1:12" ht="13.5" x14ac:dyDescent="0.25">
      <c r="A219" s="3">
        <f>RSI!A219</f>
        <v>42325</v>
      </c>
      <c r="B219" s="2">
        <f>RSI!B219</f>
        <v>5.4488000000000003</v>
      </c>
      <c r="C219" s="2">
        <f>RSI!I219</f>
        <v>39.414662375392012</v>
      </c>
      <c r="D219" s="2">
        <f>MACD!E219</f>
        <v>3.705070691488821E-2</v>
      </c>
      <c r="E219" s="2">
        <f>MACD!F219</f>
        <v>4.41884717984816E-2</v>
      </c>
      <c r="F219" s="2">
        <f>'Moving Avg'!D219</f>
        <v>5.4831599999999998</v>
      </c>
      <c r="G219" s="2">
        <f>'Moving Avg'!F219</f>
        <v>5.5165250000000006</v>
      </c>
      <c r="H219" s="2">
        <f>'Moving Avg'!G219</f>
        <v>5.6089059999999993</v>
      </c>
      <c r="I219" s="2">
        <f>'Moving Avg'!H219</f>
        <v>5.5316995000000011</v>
      </c>
      <c r="J219" s="6" t="str">
        <f>OBV!F219</f>
        <v>BULLISH</v>
      </c>
      <c r="K219" s="6" t="str">
        <f>OBV!G219</f>
        <v>NEUTRAL</v>
      </c>
      <c r="L219" s="6" t="str">
        <f>OBV!H219</f>
        <v>BULLISH DIVERGENCE</v>
      </c>
    </row>
    <row r="220" spans="1:12" ht="13.5" x14ac:dyDescent="0.25">
      <c r="A220" s="3">
        <f>RSI!A220</f>
        <v>42326</v>
      </c>
      <c r="B220" s="2">
        <f>RSI!B220</f>
        <v>5.4488000000000003</v>
      </c>
      <c r="C220" s="2">
        <f>RSI!I220</f>
        <v>39.414662375392012</v>
      </c>
      <c r="D220" s="2">
        <f>MACD!E220</f>
        <v>2.6727411414205093E-2</v>
      </c>
      <c r="E220" s="2">
        <f>MACD!F220</f>
        <v>4.0696259721626299E-2</v>
      </c>
      <c r="F220" s="2">
        <f>'Moving Avg'!D220</f>
        <v>5.4821799999999996</v>
      </c>
      <c r="G220" s="2">
        <f>'Moving Avg'!F220</f>
        <v>5.5153000000000008</v>
      </c>
      <c r="H220" s="2">
        <f>'Moving Avg'!G220</f>
        <v>5.6041939999999988</v>
      </c>
      <c r="I220" s="2">
        <f>'Moving Avg'!H220</f>
        <v>5.5342855000000011</v>
      </c>
      <c r="J220" s="6" t="str">
        <f>OBV!F220</f>
        <v>BULLISH</v>
      </c>
      <c r="K220" s="6" t="str">
        <f>OBV!G220</f>
        <v>NEUTRAL</v>
      </c>
      <c r="L220" s="6" t="str">
        <f>OBV!H220</f>
        <v>BULLISH DIVERGENCE</v>
      </c>
    </row>
    <row r="221" spans="1:12" ht="13.5" x14ac:dyDescent="0.25">
      <c r="A221" s="3">
        <f>RSI!A221</f>
        <v>42327</v>
      </c>
      <c r="B221" s="2">
        <f>RSI!B221</f>
        <v>5.4488000000000003</v>
      </c>
      <c r="C221" s="2">
        <f>RSI!I221</f>
        <v>39.414662375392012</v>
      </c>
      <c r="D221" s="2">
        <f>MACD!E221</f>
        <v>1.8502294866213909E-2</v>
      </c>
      <c r="E221" s="2">
        <f>MACD!F221</f>
        <v>3.6257466750543824E-2</v>
      </c>
      <c r="F221" s="2">
        <f>'Moving Avg'!D221</f>
        <v>5.4488000000000003</v>
      </c>
      <c r="G221" s="2">
        <f>'Moving Avg'!F221</f>
        <v>5.5140750000000009</v>
      </c>
      <c r="H221" s="2">
        <f>'Moving Avg'!G221</f>
        <v>5.5994819999999992</v>
      </c>
      <c r="I221" s="2">
        <f>'Moving Avg'!H221</f>
        <v>5.5368715000000002</v>
      </c>
      <c r="J221" s="6" t="str">
        <f>OBV!F221</f>
        <v>BEARISH</v>
      </c>
      <c r="K221" s="6" t="str">
        <f>OBV!G221</f>
        <v>NEUTRAL</v>
      </c>
      <c r="L221" s="6" t="str">
        <f>OBV!H221</f>
        <v>CONFIRMED BEARISH</v>
      </c>
    </row>
    <row r="222" spans="1:12" ht="13.5" x14ac:dyDescent="0.25">
      <c r="A222" s="3">
        <f>RSI!A222</f>
        <v>42328</v>
      </c>
      <c r="B222" s="2">
        <f>RSI!B222</f>
        <v>5.6108000000000002</v>
      </c>
      <c r="C222" s="2">
        <f>RSI!I222</f>
        <v>58.127384262827945</v>
      </c>
      <c r="D222" s="2">
        <f>MACD!E222</f>
        <v>1.4784238971721209E-5</v>
      </c>
      <c r="E222" s="2">
        <f>MACD!F222</f>
        <v>2.9008930248229405E-2</v>
      </c>
      <c r="F222" s="2">
        <f>'Moving Avg'!D222</f>
        <v>5.4812000000000003</v>
      </c>
      <c r="G222" s="2">
        <f>'Moving Avg'!F222</f>
        <v>5.5128500000000011</v>
      </c>
      <c r="H222" s="2">
        <f>'Moving Avg'!G222</f>
        <v>5.5980099999999986</v>
      </c>
      <c r="I222" s="2">
        <f>'Moving Avg'!H222</f>
        <v>5.5402674999999997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</row>
    <row r="223" spans="1:12" ht="13.5" x14ac:dyDescent="0.25">
      <c r="A223" s="3">
        <f>RSI!A223</f>
        <v>42331</v>
      </c>
      <c r="B223" s="2">
        <f>RSI!B223</f>
        <v>5.6108000000000002</v>
      </c>
      <c r="C223" s="2">
        <f>RSI!I223</f>
        <v>58.127384262827945</v>
      </c>
      <c r="D223" s="2">
        <f>MACD!E223</f>
        <v>-1.7656225901903966E-2</v>
      </c>
      <c r="E223" s="2">
        <f>MACD!F223</f>
        <v>1.9675899018202731E-2</v>
      </c>
      <c r="F223" s="2">
        <f>'Moving Avg'!D223</f>
        <v>5.5136000000000012</v>
      </c>
      <c r="G223" s="2">
        <f>'Moving Avg'!F223</f>
        <v>5.5116250000000004</v>
      </c>
      <c r="H223" s="2">
        <f>'Moving Avg'!G223</f>
        <v>5.596537999999998</v>
      </c>
      <c r="I223" s="2">
        <f>'Moving Avg'!H223</f>
        <v>5.5435055000000002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</row>
    <row r="224" spans="1:12" ht="13.5" x14ac:dyDescent="0.25">
      <c r="A224" s="3">
        <f>RSI!A224</f>
        <v>42332</v>
      </c>
      <c r="B224" s="2">
        <f>RSI!B224</f>
        <v>5.6108000000000002</v>
      </c>
      <c r="C224" s="2">
        <f>RSI!I224</f>
        <v>58.127384262827938</v>
      </c>
      <c r="D224" s="2">
        <f>MACD!E224</f>
        <v>-3.3090137255560315E-2</v>
      </c>
      <c r="E224" s="2">
        <f>MACD!F224</f>
        <v>9.1226917634501213E-3</v>
      </c>
      <c r="F224" s="2">
        <f>'Moving Avg'!D224</f>
        <v>5.5460000000000012</v>
      </c>
      <c r="G224" s="2">
        <f>'Moving Avg'!F224</f>
        <v>5.5104000000000006</v>
      </c>
      <c r="H224" s="2">
        <f>'Moving Avg'!G224</f>
        <v>5.5950659999999983</v>
      </c>
      <c r="I224" s="2">
        <f>'Moving Avg'!H224</f>
        <v>5.5467434999999989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5.6108000000000002</v>
      </c>
      <c r="C225" s="2">
        <f>RSI!I225</f>
        <v>58.127384262827938</v>
      </c>
      <c r="D225" s="2">
        <f>MACD!E225</f>
        <v>-4.6595450854515441E-2</v>
      </c>
      <c r="E225" s="2">
        <f>MACD!F225</f>
        <v>-2.0209367601429912E-3</v>
      </c>
      <c r="F225" s="2">
        <f>'Moving Avg'!D225</f>
        <v>5.5784000000000002</v>
      </c>
      <c r="G225" s="2">
        <f>'Moving Avg'!F225</f>
        <v>5.5091750000000008</v>
      </c>
      <c r="H225" s="2">
        <f>'Moving Avg'!G225</f>
        <v>5.5935939999999968</v>
      </c>
      <c r="I225" s="2">
        <f>'Moving Avg'!H225</f>
        <v>5.5510879999999974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5.6108000000000002</v>
      </c>
      <c r="C226" s="2">
        <f>RSI!I226</f>
        <v>58.127384262827924</v>
      </c>
      <c r="D226" s="2">
        <f>MACD!E226</f>
        <v>-3.351277118583873E-2</v>
      </c>
      <c r="E226" s="2">
        <f>MACD!F226</f>
        <v>-8.3193036452821403E-3</v>
      </c>
      <c r="F226" s="2">
        <f>'Moving Avg'!D226</f>
        <v>5.6108000000000002</v>
      </c>
      <c r="G226" s="2">
        <f>'Moving Avg'!F226</f>
        <v>5.5079499999999992</v>
      </c>
      <c r="H226" s="2">
        <f>'Moving Avg'!G226</f>
        <v>5.5922199999999975</v>
      </c>
      <c r="I226" s="2">
        <f>'Moving Avg'!H226</f>
        <v>5.5547549999999966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5.6108000000000002</v>
      </c>
      <c r="C227" s="2">
        <f>RSI!I227</f>
        <v>58.127384262827938</v>
      </c>
      <c r="D227" s="2">
        <f>MACD!E227</f>
        <v>-4.8501979181196475E-2</v>
      </c>
      <c r="E227" s="2">
        <f>MACD!F227</f>
        <v>-1.6355838752465008E-2</v>
      </c>
      <c r="F227" s="2">
        <f>'Moving Avg'!D227</f>
        <v>5.6108000000000002</v>
      </c>
      <c r="G227" s="2">
        <f>'Moving Avg'!F227</f>
        <v>5.5135949999999996</v>
      </c>
      <c r="H227" s="2">
        <f>'Moving Avg'!G227</f>
        <v>5.5908459999999982</v>
      </c>
      <c r="I227" s="2">
        <f>'Moving Avg'!H227</f>
        <v>5.5584219999999958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5.4488000000000003</v>
      </c>
      <c r="C228" s="2">
        <f>RSI!I228</f>
        <v>39.227235174432998</v>
      </c>
      <c r="D228" s="2">
        <f>MACD!E228</f>
        <v>-4.9539085397717564E-2</v>
      </c>
      <c r="E228" s="2">
        <f>MACD!F228</f>
        <v>-2.2992488081515522E-2</v>
      </c>
      <c r="F228" s="2">
        <f>'Moving Avg'!D228</f>
        <v>5.5784000000000002</v>
      </c>
      <c r="G228" s="2">
        <f>'Moving Avg'!F228</f>
        <v>5.5111399999999993</v>
      </c>
      <c r="H228" s="2">
        <f>'Moving Avg'!G228</f>
        <v>5.586231999999999</v>
      </c>
      <c r="I228" s="2">
        <f>'Moving Avg'!H228</f>
        <v>5.5609629999999948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5.4488000000000003</v>
      </c>
      <c r="C229" s="2">
        <f>RSI!I229</f>
        <v>39.227235174432998</v>
      </c>
      <c r="D229" s="2">
        <f>MACD!E229</f>
        <v>-4.9787085021512745E-2</v>
      </c>
      <c r="E229" s="2">
        <f>MACD!F229</f>
        <v>-2.8351407469514971E-2</v>
      </c>
      <c r="F229" s="2">
        <f>'Moving Avg'!D229</f>
        <v>5.5459999999999994</v>
      </c>
      <c r="G229" s="2">
        <f>'Moving Avg'!F229</f>
        <v>5.5086849999999998</v>
      </c>
      <c r="H229" s="2">
        <f>'Moving Avg'!G229</f>
        <v>5.5816179999999997</v>
      </c>
      <c r="I229" s="2">
        <f>'Moving Avg'!H229</f>
        <v>5.5635039999999947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5.4488000000000003</v>
      </c>
      <c r="C230" s="2">
        <f>RSI!I230</f>
        <v>39.227235174432998</v>
      </c>
      <c r="D230" s="2">
        <f>MACD!E230</f>
        <v>-4.9414012532788654E-2</v>
      </c>
      <c r="E230" s="2">
        <f>MACD!F230</f>
        <v>-3.2563928482169706E-2</v>
      </c>
      <c r="F230" s="2">
        <f>'Moving Avg'!D230</f>
        <v>5.5135999999999994</v>
      </c>
      <c r="G230" s="2">
        <f>'Moving Avg'!F230</f>
        <v>5.5079500000000001</v>
      </c>
      <c r="H230" s="2">
        <f>'Moving Avg'!G230</f>
        <v>5.5770040000000005</v>
      </c>
      <c r="I230" s="2">
        <f>'Moving Avg'!H230</f>
        <v>5.5661579999999935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5.4488000000000003</v>
      </c>
      <c r="C231" s="2">
        <f>RSI!I231</f>
        <v>39.227235174432991</v>
      </c>
      <c r="D231" s="2">
        <f>MACD!E231</f>
        <v>-4.8558596622445549E-2</v>
      </c>
      <c r="E231" s="2">
        <f>MACD!F231</f>
        <v>-3.5762862110224877E-2</v>
      </c>
      <c r="F231" s="2">
        <f>'Moving Avg'!D231</f>
        <v>5.4811999999999994</v>
      </c>
      <c r="G231" s="2">
        <f>'Moving Avg'!F231</f>
        <v>5.5072150000000004</v>
      </c>
      <c r="H231" s="2">
        <f>'Moving Avg'!G231</f>
        <v>5.5723900000000004</v>
      </c>
      <c r="I231" s="2">
        <f>'Moving Avg'!H231</f>
        <v>5.5688119999999932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5.4488000000000003</v>
      </c>
      <c r="C232" s="2">
        <f>RSI!I232</f>
        <v>39.227235174432991</v>
      </c>
      <c r="D232" s="2">
        <f>MACD!E232</f>
        <v>-2.2411947728331327E-2</v>
      </c>
      <c r="E232" s="2">
        <f>MACD!F232</f>
        <v>-3.3092679233846164E-2</v>
      </c>
      <c r="F232" s="2">
        <f>'Moving Avg'!D232</f>
        <v>5.4488000000000003</v>
      </c>
      <c r="G232" s="2">
        <f>'Moving Avg'!F232</f>
        <v>5.5064800000000007</v>
      </c>
      <c r="H232" s="2">
        <f>'Moving Avg'!G232</f>
        <v>5.5677760000000012</v>
      </c>
      <c r="I232" s="2">
        <f>'Moving Avg'!H232</f>
        <v>5.5713529999999922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5.4488000000000003</v>
      </c>
      <c r="C233" s="2">
        <f>RSI!I233</f>
        <v>39.227235174432991</v>
      </c>
      <c r="D233" s="2">
        <f>MACD!E233</f>
        <v>1.7487915712344204E-4</v>
      </c>
      <c r="E233" s="2">
        <f>MACD!F233</f>
        <v>-2.6439167555652242E-2</v>
      </c>
      <c r="F233" s="2">
        <f>'Moving Avg'!D233</f>
        <v>5.4488000000000003</v>
      </c>
      <c r="G233" s="2">
        <f>'Moving Avg'!F233</f>
        <v>5.5062350000000011</v>
      </c>
      <c r="H233" s="2">
        <f>'Moving Avg'!G233</f>
        <v>5.5631620000000011</v>
      </c>
      <c r="I233" s="2">
        <f>'Moving Avg'!H233</f>
        <v>5.5738939999999921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5.4488000000000003</v>
      </c>
      <c r="C234" s="2">
        <f>RSI!I234</f>
        <v>39.227235174432991</v>
      </c>
      <c r="D234" s="2">
        <f>MACD!E234</f>
        <v>1.9715271968723691E-2</v>
      </c>
      <c r="E234" s="2">
        <f>MACD!F234</f>
        <v>-1.7208279650777057E-2</v>
      </c>
      <c r="F234" s="2">
        <f>'Moving Avg'!D234</f>
        <v>5.4488000000000003</v>
      </c>
      <c r="G234" s="2">
        <f>'Moving Avg'!F234</f>
        <v>5.5059900000000015</v>
      </c>
      <c r="H234" s="2">
        <f>'Moving Avg'!G234</f>
        <v>5.5585480000000018</v>
      </c>
      <c r="I234" s="2">
        <f>'Moving Avg'!H234</f>
        <v>5.576434999999992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</row>
    <row r="235" spans="1:12" ht="13.5" x14ac:dyDescent="0.25">
      <c r="A235" s="3">
        <f>RSI!A235</f>
        <v>42347</v>
      </c>
      <c r="B235" s="2">
        <f>RSI!B235</f>
        <v>5.4488000000000003</v>
      </c>
      <c r="C235" s="2">
        <f>RSI!I235</f>
        <v>39.227235174432991</v>
      </c>
      <c r="D235" s="2">
        <f>MACD!E235</f>
        <v>3.6646174918339547E-2</v>
      </c>
      <c r="E235" s="2">
        <f>MACD!F235</f>
        <v>-6.4373887369537364E-3</v>
      </c>
      <c r="F235" s="2">
        <f>'Moving Avg'!D235</f>
        <v>5.4488000000000003</v>
      </c>
      <c r="G235" s="2">
        <f>'Moving Avg'!F235</f>
        <v>5.5057450000000019</v>
      </c>
      <c r="H235" s="2">
        <f>'Moving Avg'!G235</f>
        <v>5.5539340000000026</v>
      </c>
      <c r="I235" s="2">
        <f>'Moving Avg'!H235</f>
        <v>5.5789759999999919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5.4488000000000003</v>
      </c>
      <c r="C236" s="2">
        <f>RSI!I236</f>
        <v>39.227235174432991</v>
      </c>
      <c r="D236" s="2">
        <f>MACD!E236</f>
        <v>5.1339660990906921E-2</v>
      </c>
      <c r="E236" s="2">
        <f>MACD!F236</f>
        <v>5.1180212086183955E-3</v>
      </c>
      <c r="F236" s="2">
        <f>'Moving Avg'!D236</f>
        <v>5.4488000000000003</v>
      </c>
      <c r="G236" s="2">
        <f>'Moving Avg'!F236</f>
        <v>5.4974000000000016</v>
      </c>
      <c r="H236" s="2">
        <f>'Moving Avg'!G236</f>
        <v>5.5493200000000025</v>
      </c>
      <c r="I236" s="2">
        <f>'Moving Avg'!H236</f>
        <v>5.5815169999999918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5.4488000000000003</v>
      </c>
      <c r="C237" s="2">
        <f>RSI!I237</f>
        <v>39.227235174432998</v>
      </c>
      <c r="D237" s="2">
        <f>MACD!E237</f>
        <v>6.411273798803574E-2</v>
      </c>
      <c r="E237" s="2">
        <f>MACD!F237</f>
        <v>1.6916964564501865E-2</v>
      </c>
      <c r="F237" s="2">
        <f>'Moving Avg'!D237</f>
        <v>5.4488000000000003</v>
      </c>
      <c r="G237" s="2">
        <f>'Moving Avg'!F237</f>
        <v>5.4974000000000016</v>
      </c>
      <c r="H237" s="2">
        <f>'Moving Avg'!G237</f>
        <v>5.5447060000000032</v>
      </c>
      <c r="I237" s="2">
        <f>'Moving Avg'!H237</f>
        <v>5.5835834999999916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5.4488000000000003</v>
      </c>
      <c r="C238" s="2">
        <f>RSI!I238</f>
        <v>39.227235174432998</v>
      </c>
      <c r="D238" s="2">
        <f>MACD!E238</f>
        <v>5.0312581926093891E-2</v>
      </c>
      <c r="E238" s="2">
        <f>MACD!F238</f>
        <v>2.359608803682027E-2</v>
      </c>
      <c r="F238" s="2">
        <f>'Moving Avg'!D238</f>
        <v>5.4488000000000003</v>
      </c>
      <c r="G238" s="2">
        <f>'Moving Avg'!F238</f>
        <v>5.4974000000000016</v>
      </c>
      <c r="H238" s="2">
        <f>'Moving Avg'!G238</f>
        <v>5.5401900000000035</v>
      </c>
      <c r="I238" s="2">
        <f>'Moving Avg'!H238</f>
        <v>5.5856499999999922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5.4488000000000003</v>
      </c>
      <c r="C239" s="2">
        <f>RSI!I239</f>
        <v>39.227235174432998</v>
      </c>
      <c r="D239" s="2">
        <f>MACD!E239</f>
        <v>3.8927131086382794E-2</v>
      </c>
      <c r="E239" s="2">
        <f>MACD!F239</f>
        <v>2.6662296646732777E-2</v>
      </c>
      <c r="F239" s="2">
        <f>'Moving Avg'!D239</f>
        <v>5.4488000000000003</v>
      </c>
      <c r="G239" s="2">
        <f>'Moving Avg'!F239</f>
        <v>5.4974000000000016</v>
      </c>
      <c r="H239" s="2">
        <f>'Moving Avg'!G239</f>
        <v>5.5356740000000038</v>
      </c>
      <c r="I239" s="2">
        <f>'Moving Avg'!H239</f>
        <v>5.587716499999992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5.4488000000000003</v>
      </c>
      <c r="C240" s="2">
        <f>RSI!I240</f>
        <v>39.227235174432998</v>
      </c>
      <c r="D240" s="2">
        <f>MACD!E240</f>
        <v>2.9563292040040601E-2</v>
      </c>
      <c r="E240" s="2">
        <f>MACD!F240</f>
        <v>2.7242495725394344E-2</v>
      </c>
      <c r="F240" s="2">
        <f>'Moving Avg'!D240</f>
        <v>5.4488000000000003</v>
      </c>
      <c r="G240" s="2">
        <f>'Moving Avg'!F240</f>
        <v>5.4974000000000016</v>
      </c>
      <c r="H240" s="2">
        <f>'Moving Avg'!G240</f>
        <v>5.5311580000000022</v>
      </c>
      <c r="I240" s="2">
        <f>'Moving Avg'!H240</f>
        <v>5.5897829999999917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5.4488000000000003</v>
      </c>
      <c r="C241" s="2">
        <f>RSI!I241</f>
        <v>39.227235174432991</v>
      </c>
      <c r="D241" s="2">
        <f>MACD!E241</f>
        <v>2.1890047293874559E-2</v>
      </c>
      <c r="E241" s="2">
        <f>MACD!F241</f>
        <v>2.6172006039090388E-2</v>
      </c>
      <c r="F241" s="2">
        <f>'Moving Avg'!D241</f>
        <v>5.4488000000000003</v>
      </c>
      <c r="G241" s="2">
        <f>'Moving Avg'!F241</f>
        <v>5.4974000000000016</v>
      </c>
      <c r="H241" s="2">
        <f>'Moving Avg'!G241</f>
        <v>5.5266420000000025</v>
      </c>
      <c r="I241" s="2">
        <f>'Moving Avg'!H241</f>
        <v>5.591894999999993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</row>
    <row r="242" spans="1:12" ht="13.5" x14ac:dyDescent="0.25">
      <c r="A242" s="3">
        <f>RSI!A242</f>
        <v>42356</v>
      </c>
      <c r="B242" s="2">
        <f>RSI!B242</f>
        <v>5.4488000000000003</v>
      </c>
      <c r="C242" s="2">
        <f>RSI!I242</f>
        <v>39.227235174432998</v>
      </c>
      <c r="D242" s="2">
        <f>MACD!E242</f>
        <v>1.5628786626150415E-2</v>
      </c>
      <c r="E242" s="2">
        <f>MACD!F242</f>
        <v>2.4063362156502396E-2</v>
      </c>
      <c r="F242" s="2">
        <f>'Moving Avg'!D242</f>
        <v>5.4488000000000003</v>
      </c>
      <c r="G242" s="2">
        <f>'Moving Avg'!F242</f>
        <v>5.4893000000000018</v>
      </c>
      <c r="H242" s="2">
        <f>'Moving Avg'!G242</f>
        <v>5.5221260000000028</v>
      </c>
      <c r="I242" s="2">
        <f>'Moving Avg'!H242</f>
        <v>5.5943004999999921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5.4488000000000003</v>
      </c>
      <c r="C243" s="2">
        <f>RSI!I243</f>
        <v>39.227235174432998</v>
      </c>
      <c r="D243" s="2">
        <f>MACD!E243</f>
        <v>1.0545134688461744E-2</v>
      </c>
      <c r="E243" s="2">
        <f>MACD!F243</f>
        <v>2.1359716662894265E-2</v>
      </c>
      <c r="F243" s="2">
        <f>'Moving Avg'!D243</f>
        <v>5.4488000000000003</v>
      </c>
      <c r="G243" s="2">
        <f>'Moving Avg'!F243</f>
        <v>5.4812000000000021</v>
      </c>
      <c r="H243" s="2">
        <f>'Moving Avg'!G243</f>
        <v>5.5182980000000033</v>
      </c>
      <c r="I243" s="2">
        <f>'Moving Avg'!H243</f>
        <v>5.596705999999994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</row>
    <row r="244" spans="1:12" ht="13.5" x14ac:dyDescent="0.25">
      <c r="A244" s="3">
        <f>RSI!A244</f>
        <v>42360</v>
      </c>
      <c r="B244" s="2">
        <f>RSI!B244</f>
        <v>5.4488000000000003</v>
      </c>
      <c r="C244" s="2">
        <f>RSI!I244</f>
        <v>39.227235174432998</v>
      </c>
      <c r="D244" s="2">
        <f>MACD!E244</f>
        <v>6.442044028580618E-3</v>
      </c>
      <c r="E244" s="2">
        <f>MACD!F244</f>
        <v>1.8376182136031535E-2</v>
      </c>
      <c r="F244" s="2">
        <f>'Moving Avg'!D244</f>
        <v>5.4488000000000003</v>
      </c>
      <c r="G244" s="2">
        <f>'Moving Avg'!F244</f>
        <v>5.4731000000000014</v>
      </c>
      <c r="H244" s="2">
        <f>'Moving Avg'!G244</f>
        <v>5.5144700000000038</v>
      </c>
      <c r="I244" s="2">
        <f>'Moving Avg'!H244</f>
        <v>5.599336999999994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5.4488000000000003</v>
      </c>
      <c r="C245" s="2">
        <f>RSI!I245</f>
        <v>39.227235174432998</v>
      </c>
      <c r="D245" s="2">
        <f>MACD!E245</f>
        <v>3.1539582519952702E-3</v>
      </c>
      <c r="E245" s="2">
        <f>MACD!F245</f>
        <v>1.5331737359224282E-2</v>
      </c>
      <c r="F245" s="2">
        <f>'Moving Avg'!D245</f>
        <v>5.4488000000000003</v>
      </c>
      <c r="G245" s="2">
        <f>'Moving Avg'!F245</f>
        <v>5.4650000000000016</v>
      </c>
      <c r="H245" s="2">
        <f>'Moving Avg'!G245</f>
        <v>5.5106420000000034</v>
      </c>
      <c r="I245" s="2">
        <f>'Moving Avg'!H245</f>
        <v>5.6019679999999941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5.4390000000000001</v>
      </c>
      <c r="C246" s="2">
        <f>RSI!I246</f>
        <v>36.501810299206085</v>
      </c>
      <c r="D246" s="2">
        <f>MACD!E246</f>
        <v>1.2678060537929525E-3</v>
      </c>
      <c r="E246" s="2">
        <f>MACD!F246</f>
        <v>1.2518951098138017E-2</v>
      </c>
      <c r="F246" s="2">
        <f>'Moving Avg'!D246</f>
        <v>5.4468399999999999</v>
      </c>
      <c r="G246" s="2">
        <f>'Moving Avg'!F246</f>
        <v>5.4564100000000009</v>
      </c>
      <c r="H246" s="2">
        <f>'Moving Avg'!G246</f>
        <v>5.506618000000004</v>
      </c>
      <c r="I246" s="2">
        <f>'Moving Avg'!H246</f>
        <v>5.6045499999999944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5.4439000000000002</v>
      </c>
      <c r="C247" s="2">
        <f>RSI!I247</f>
        <v>38.791684538019879</v>
      </c>
      <c r="D247" s="2">
        <f>MACD!E247</f>
        <v>-4.7567850096719155E-4</v>
      </c>
      <c r="E247" s="2">
        <f>MACD!F247</f>
        <v>9.9200251783169765E-3</v>
      </c>
      <c r="F247" s="2">
        <f>'Moving Avg'!D247</f>
        <v>5.4458600000000006</v>
      </c>
      <c r="G247" s="2">
        <f>'Moving Avg'!F247</f>
        <v>5.4480650000000015</v>
      </c>
      <c r="H247" s="2">
        <f>'Moving Avg'!G247</f>
        <v>5.5026920000000041</v>
      </c>
      <c r="I247" s="2">
        <f>'Moving Avg'!H247</f>
        <v>5.6071114999999949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5.4488000000000003</v>
      </c>
      <c r="C248" s="2">
        <f>RSI!I248</f>
        <v>41.079907760248382</v>
      </c>
      <c r="D248" s="2">
        <f>MACD!E248</f>
        <v>-2.1433580979905997E-3</v>
      </c>
      <c r="E248" s="2">
        <f>MACD!F248</f>
        <v>7.5073485230554623E-3</v>
      </c>
      <c r="F248" s="2">
        <f>'Moving Avg'!D248</f>
        <v>5.4458600000000006</v>
      </c>
      <c r="G248" s="2">
        <f>'Moving Avg'!F248</f>
        <v>5.4480650000000015</v>
      </c>
      <c r="H248" s="2">
        <f>'Moving Avg'!G248</f>
        <v>5.4988640000000029</v>
      </c>
      <c r="I248" s="2">
        <f>'Moving Avg'!H248</f>
        <v>5.6096524999999948</v>
      </c>
      <c r="J248" s="6" t="str">
        <f>OBV!F248</f>
        <v>BEARISH</v>
      </c>
      <c r="K248" s="6" t="str">
        <f>OBV!G248</f>
        <v>STRONG</v>
      </c>
      <c r="L248" s="6" t="str">
        <f>OBV!H248</f>
        <v>NEUTRAL</v>
      </c>
    </row>
    <row r="249" spans="1:12" ht="13.5" x14ac:dyDescent="0.25">
      <c r="A249" s="3">
        <f>RSI!A249</f>
        <v>42368</v>
      </c>
      <c r="B249" s="2">
        <f>RSI!B249</f>
        <v>5.3997000000000002</v>
      </c>
      <c r="C249" s="2">
        <f>RSI!I249</f>
        <v>29.271273445216622</v>
      </c>
      <c r="D249" s="2">
        <f>MACD!E249</f>
        <v>2.1151809349184703E-4</v>
      </c>
      <c r="E249" s="2">
        <f>MACD!F249</f>
        <v>6.0481824371427396E-3</v>
      </c>
      <c r="F249" s="2">
        <f>'Moving Avg'!D249</f>
        <v>5.4360400000000002</v>
      </c>
      <c r="G249" s="2">
        <f>'Moving Avg'!F249</f>
        <v>5.4456100000000012</v>
      </c>
      <c r="H249" s="2">
        <f>'Moving Avg'!G249</f>
        <v>5.4940540000000029</v>
      </c>
      <c r="I249" s="2">
        <f>'Moving Avg'!H249</f>
        <v>5.6117899999999956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5.4488000000000003</v>
      </c>
      <c r="C250" s="2">
        <f>RSI!I250</f>
        <v>45.99076079501183</v>
      </c>
      <c r="D250" s="2">
        <f>MACD!E250</f>
        <v>-1.0233967774944119E-3</v>
      </c>
      <c r="E250" s="2">
        <f>MACD!F250</f>
        <v>4.6338665942153101E-3</v>
      </c>
      <c r="F250" s="2">
        <f>'Moving Avg'!D250</f>
        <v>5.4360400000000002</v>
      </c>
      <c r="G250" s="2">
        <f>'Moving Avg'!F250</f>
        <v>5.4456100000000012</v>
      </c>
      <c r="H250" s="2">
        <f>'Moving Avg'!G250</f>
        <v>5.4935640000000037</v>
      </c>
      <c r="I250" s="2">
        <f>'Moving Avg'!H250</f>
        <v>5.6129759999999953</v>
      </c>
      <c r="J250" s="6" t="str">
        <f>OBV!F250</f>
        <v>BEARISH</v>
      </c>
      <c r="K250" s="6" t="str">
        <f>OBV!G250</f>
        <v>STRONG</v>
      </c>
      <c r="L250" s="6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5.4488000000000003</v>
      </c>
      <c r="C251" s="2">
        <f>RSI!I251</f>
        <v>45.99076079501183</v>
      </c>
      <c r="D251" s="2">
        <f>MACD!E251</f>
        <v>-1.9792600322272591E-3</v>
      </c>
      <c r="E251" s="2">
        <f>MACD!F251</f>
        <v>3.3112412689267966E-3</v>
      </c>
      <c r="F251" s="2">
        <f>'Moving Avg'!D251</f>
        <v>5.4379999999999997</v>
      </c>
      <c r="G251" s="2">
        <f>'Moving Avg'!F251</f>
        <v>5.4456100000000012</v>
      </c>
      <c r="H251" s="2">
        <f>'Moving Avg'!G251</f>
        <v>5.4930740000000027</v>
      </c>
      <c r="I251" s="2">
        <f>'Moving Avg'!H251</f>
        <v>5.6141619999999959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5.4488000000000003</v>
      </c>
      <c r="C252" s="2">
        <f>RSI!I252</f>
        <v>45.99076079501183</v>
      </c>
      <c r="D252" s="2">
        <f>MACD!E252</f>
        <v>-2.7056000747425202E-3</v>
      </c>
      <c r="E252" s="2">
        <f>MACD!F252</f>
        <v>2.107873000192933E-3</v>
      </c>
      <c r="F252" s="2">
        <f>'Moving Avg'!D252</f>
        <v>5.438979999999999</v>
      </c>
      <c r="G252" s="2">
        <f>'Moving Avg'!F252</f>
        <v>5.4456100000000012</v>
      </c>
      <c r="H252" s="2">
        <f>'Moving Avg'!G252</f>
        <v>5.4893440000000036</v>
      </c>
      <c r="I252" s="2">
        <f>'Moving Avg'!H252</f>
        <v>5.6148059999999953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5.4488000000000003</v>
      </c>
      <c r="C253" s="2">
        <f>RSI!I253</f>
        <v>45.99076079501183</v>
      </c>
      <c r="D253" s="2">
        <f>MACD!E253</f>
        <v>-3.2438368593368239E-3</v>
      </c>
      <c r="E253" s="2">
        <f>MACD!F253</f>
        <v>1.0375310282869817E-3</v>
      </c>
      <c r="F253" s="2">
        <f>'Moving Avg'!D253</f>
        <v>5.438979999999999</v>
      </c>
      <c r="G253" s="2">
        <f>'Moving Avg'!F253</f>
        <v>5.4456100000000012</v>
      </c>
      <c r="H253" s="2">
        <f>'Moving Avg'!G253</f>
        <v>5.4856140000000027</v>
      </c>
      <c r="I253" s="2">
        <f>'Moving Avg'!H253</f>
        <v>5.6154499999999947</v>
      </c>
      <c r="J253" s="6" t="str">
        <f>OBV!F253</f>
        <v>BULLISH</v>
      </c>
      <c r="K253" s="6" t="str">
        <f>OBV!G253</f>
        <v>NEUTRAL</v>
      </c>
      <c r="L253" s="6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5.4488000000000003</v>
      </c>
      <c r="C254" s="2">
        <f>RSI!I254</f>
        <v>45.99076079501183</v>
      </c>
      <c r="D254" s="2">
        <f>MACD!E254</f>
        <v>-3.6285655440257969E-3</v>
      </c>
      <c r="E254" s="2">
        <f>MACD!F254</f>
        <v>1.0431171382442594E-4</v>
      </c>
      <c r="F254" s="2">
        <f>'Moving Avg'!D254</f>
        <v>5.4488000000000003</v>
      </c>
      <c r="G254" s="2">
        <f>'Moving Avg'!F254</f>
        <v>5.4456100000000012</v>
      </c>
      <c r="H254" s="2">
        <f>'Moving Avg'!G254</f>
        <v>5.4818840000000026</v>
      </c>
      <c r="I254" s="2">
        <f>'Moving Avg'!H254</f>
        <v>5.6160939999999959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5.4488000000000003</v>
      </c>
      <c r="C255" s="2">
        <f>RSI!I255</f>
        <v>45.990760795011823</v>
      </c>
      <c r="D255" s="2">
        <f>MACD!E255</f>
        <v>-3.8886399773971903E-3</v>
      </c>
      <c r="E255" s="2">
        <f>MACD!F255</f>
        <v>-6.9427862441989729E-4</v>
      </c>
      <c r="F255" s="2">
        <f>'Moving Avg'!D255</f>
        <v>5.4488000000000003</v>
      </c>
      <c r="G255" s="2">
        <f>'Moving Avg'!F255</f>
        <v>5.4456100000000012</v>
      </c>
      <c r="H255" s="2">
        <f>'Moving Avg'!G255</f>
        <v>5.4781540000000026</v>
      </c>
      <c r="I255" s="2">
        <f>'Moving Avg'!H255</f>
        <v>5.6162414999999957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5.4488000000000003</v>
      </c>
      <c r="C256" s="2">
        <f>RSI!I256</f>
        <v>45.990760795011823</v>
      </c>
      <c r="D256" s="2">
        <f>MACD!E256</f>
        <v>-5.5557793200398109E-3</v>
      </c>
      <c r="E256" s="2">
        <f>MACD!F256</f>
        <v>-1.66657876354388E-3</v>
      </c>
      <c r="F256" s="2">
        <f>'Moving Avg'!D256</f>
        <v>5.4488000000000003</v>
      </c>
      <c r="G256" s="2">
        <f>'Moving Avg'!F256</f>
        <v>5.4456100000000012</v>
      </c>
      <c r="H256" s="2">
        <f>'Moving Avg'!G256</f>
        <v>5.4744240000000026</v>
      </c>
      <c r="I256" s="2">
        <f>'Moving Avg'!H256</f>
        <v>5.6163889999999954</v>
      </c>
      <c r="J256" s="6" t="str">
        <f>OBV!F256</f>
        <v>NEUTRAL</v>
      </c>
      <c r="K256" s="6" t="str">
        <f>OBV!G256</f>
        <v>NEUTRAL</v>
      </c>
      <c r="L256" s="6" t="str">
        <f>OBV!H256</f>
        <v>NEUTRAL</v>
      </c>
    </row>
    <row r="257" spans="1:12" ht="13.5" x14ac:dyDescent="0.25">
      <c r="A257" s="3">
        <f>RSI!A257</f>
        <v>42381</v>
      </c>
      <c r="B257" s="2">
        <f>RSI!B257</f>
        <v>5.4488000000000003</v>
      </c>
      <c r="C257" s="2">
        <f>RSI!I257</f>
        <v>45.990760795011823</v>
      </c>
      <c r="D257" s="2">
        <f>MACD!E257</f>
        <v>-6.1564636560706987E-3</v>
      </c>
      <c r="E257" s="2">
        <f>MACD!F257</f>
        <v>-2.5645557420492437E-3</v>
      </c>
      <c r="F257" s="2">
        <f>'Moving Avg'!D257</f>
        <v>5.4488000000000003</v>
      </c>
      <c r="G257" s="2">
        <f>'Moving Avg'!F257</f>
        <v>5.4456100000000021</v>
      </c>
      <c r="H257" s="2">
        <f>'Moving Avg'!G257</f>
        <v>5.4734420000000021</v>
      </c>
      <c r="I257" s="2">
        <f>'Moving Avg'!H257</f>
        <v>5.6163104999999947</v>
      </c>
      <c r="J257" s="6" t="str">
        <f>OBV!F257</f>
        <v>NEUTRAL</v>
      </c>
      <c r="K257" s="6" t="str">
        <f>OBV!G257</f>
        <v>NEUTRAL</v>
      </c>
      <c r="L257" s="6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5.4537000000000004</v>
      </c>
      <c r="C258" s="2">
        <f>RSI!I258</f>
        <v>48.201494353963724</v>
      </c>
      <c r="D258" s="2">
        <f>MACD!E258</f>
        <v>-6.2218834218370489E-3</v>
      </c>
      <c r="E258" s="2">
        <f>MACD!F258</f>
        <v>-3.2960212780068048E-3</v>
      </c>
      <c r="F258" s="2">
        <f>'Moving Avg'!D258</f>
        <v>5.4497800000000005</v>
      </c>
      <c r="G258" s="2">
        <f>'Moving Avg'!F258</f>
        <v>5.4458550000000017</v>
      </c>
      <c r="H258" s="2">
        <f>'Moving Avg'!G258</f>
        <v>5.4725580000000029</v>
      </c>
      <c r="I258" s="2">
        <f>'Moving Avg'!H258</f>
        <v>5.6158274999999955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5.6108000000000002</v>
      </c>
      <c r="C259" s="2">
        <f>RSI!I259</f>
        <v>78.536198853774977</v>
      </c>
      <c r="D259" s="2">
        <f>MACD!E259</f>
        <v>-2.5448957216419821E-2</v>
      </c>
      <c r="E259" s="2">
        <f>MACD!F259</f>
        <v>-7.7266084656894083E-3</v>
      </c>
      <c r="F259" s="2">
        <f>'Moving Avg'!D259</f>
        <v>5.4821800000000014</v>
      </c>
      <c r="G259" s="2">
        <f>'Moving Avg'!F259</f>
        <v>5.4539550000000014</v>
      </c>
      <c r="H259" s="2">
        <f>'Moving Avg'!G259</f>
        <v>5.4748160000000032</v>
      </c>
      <c r="I259" s="2">
        <f>'Moving Avg'!H259</f>
        <v>5.6161524999999957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5.4585999999999997</v>
      </c>
      <c r="C260" s="2">
        <f>RSI!I260</f>
        <v>48.749777591463506</v>
      </c>
      <c r="D260" s="2">
        <f>MACD!E260</f>
        <v>-2.3800665092900353E-2</v>
      </c>
      <c r="E260" s="2">
        <f>MACD!F260</f>
        <v>-1.0941419791131599E-2</v>
      </c>
      <c r="F260" s="2">
        <f>'Moving Avg'!D260</f>
        <v>5.4841400000000009</v>
      </c>
      <c r="G260" s="2">
        <f>'Moving Avg'!F260</f>
        <v>5.4544450000000015</v>
      </c>
      <c r="H260" s="2">
        <f>'Moving Avg'!G260</f>
        <v>5.4747180000000029</v>
      </c>
      <c r="I260" s="2">
        <f>'Moving Avg'!H260</f>
        <v>5.615716499999996</v>
      </c>
      <c r="J260" s="6" t="str">
        <f>OBV!F260</f>
        <v>BEARISH</v>
      </c>
      <c r="K260" s="6" t="str">
        <f>OBV!G260</f>
        <v>NEUTRAL</v>
      </c>
      <c r="L260" s="6" t="str">
        <f>OBV!H260</f>
        <v>BEARISH DIVERGENCE</v>
      </c>
    </row>
    <row r="261" spans="1:12" ht="13.5" x14ac:dyDescent="0.25">
      <c r="A261" s="3">
        <f>RSI!A261</f>
        <v>42388</v>
      </c>
      <c r="B261" s="2">
        <f>RSI!B261</f>
        <v>5.4585999999999997</v>
      </c>
      <c r="C261" s="2">
        <f>RSI!I261</f>
        <v>48.749777591463506</v>
      </c>
      <c r="D261" s="2">
        <f>MACD!E261</f>
        <v>-2.2349716391077301E-2</v>
      </c>
      <c r="E261" s="2">
        <f>MACD!F261</f>
        <v>-1.322307911112074E-2</v>
      </c>
      <c r="F261" s="2">
        <f>'Moving Avg'!D261</f>
        <v>5.4861000000000004</v>
      </c>
      <c r="G261" s="2">
        <f>'Moving Avg'!F261</f>
        <v>5.4549350000000008</v>
      </c>
      <c r="H261" s="2">
        <f>'Moving Avg'!G261</f>
        <v>5.4746200000000025</v>
      </c>
      <c r="I261" s="2">
        <f>'Moving Avg'!H261</f>
        <v>5.6148514999999968</v>
      </c>
      <c r="J261" s="6" t="str">
        <f>OBV!F261</f>
        <v>BEARISH</v>
      </c>
      <c r="K261" s="6" t="str">
        <f>OBV!G261</f>
        <v>NEUTRAL</v>
      </c>
      <c r="L261" s="6" t="str">
        <f>OBV!H261</f>
        <v>BEARISH DIVERGENCE</v>
      </c>
    </row>
    <row r="262" spans="1:12" ht="13.5" x14ac:dyDescent="0.25">
      <c r="A262" s="3">
        <f>RSI!A262</f>
        <v>42389</v>
      </c>
      <c r="B262" s="2">
        <f>RSI!B262</f>
        <v>5.6108000000000002</v>
      </c>
      <c r="C262" s="2">
        <f>RSI!I262</f>
        <v>64.406191043251511</v>
      </c>
      <c r="D262" s="2">
        <f>MACD!E262</f>
        <v>-3.234399058319859E-2</v>
      </c>
      <c r="E262" s="2">
        <f>MACD!F262</f>
        <v>-1.704726140553631E-2</v>
      </c>
      <c r="F262" s="2">
        <f>'Moving Avg'!D262</f>
        <v>5.5185000000000004</v>
      </c>
      <c r="G262" s="2">
        <f>'Moving Avg'!F262</f>
        <v>5.4630350000000005</v>
      </c>
      <c r="H262" s="2">
        <f>'Moving Avg'!G262</f>
        <v>5.4775660000000013</v>
      </c>
      <c r="I262" s="2">
        <f>'Moving Avg'!H262</f>
        <v>5.6155829999999956</v>
      </c>
      <c r="J262" s="6" t="str">
        <f>OBV!F262</f>
        <v>BULLISH</v>
      </c>
      <c r="K262" s="6" t="str">
        <f>OBV!G262</f>
        <v>NEUTRAL</v>
      </c>
      <c r="L262" s="6" t="str">
        <f>OBV!H262</f>
        <v>CONFIRMED BULLISH</v>
      </c>
    </row>
    <row r="263" spans="1:12" ht="13.5" x14ac:dyDescent="0.25">
      <c r="A263" s="3">
        <f>RSI!A263</f>
        <v>42390</v>
      </c>
      <c r="B263" s="2">
        <f>RSI!B263</f>
        <v>5.7777000000000003</v>
      </c>
      <c r="C263" s="2">
        <f>RSI!I263</f>
        <v>73.842771083750677</v>
      </c>
      <c r="D263" s="2">
        <f>MACD!E263</f>
        <v>-5.4014786709980278E-2</v>
      </c>
      <c r="E263" s="2">
        <f>MACD!F263</f>
        <v>-2.4440766466425106E-2</v>
      </c>
      <c r="F263" s="2">
        <f>'Moving Avg'!D263</f>
        <v>5.5832999999999995</v>
      </c>
      <c r="G263" s="2">
        <f>'Moving Avg'!F263</f>
        <v>5.4794800000000006</v>
      </c>
      <c r="H263" s="2">
        <f>'Moving Avg'!G263</f>
        <v>5.484046000000002</v>
      </c>
      <c r="I263" s="2">
        <f>'Moving Avg'!H263</f>
        <v>5.6162684999999968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</row>
    <row r="264" spans="1:12" ht="13.5" x14ac:dyDescent="0.25">
      <c r="A264" s="3">
        <f>RSI!A264</f>
        <v>42391</v>
      </c>
      <c r="B264" s="2">
        <f>RSI!B264</f>
        <v>5.7777000000000003</v>
      </c>
      <c r="C264" s="2">
        <f>RSI!I264</f>
        <v>73.842771083750691</v>
      </c>
      <c r="D264" s="2">
        <f>MACD!E264</f>
        <v>-7.4125925707202889E-2</v>
      </c>
      <c r="E264" s="2">
        <f>MACD!F264</f>
        <v>-3.4377798314580668E-2</v>
      </c>
      <c r="F264" s="2">
        <f>'Moving Avg'!D264</f>
        <v>5.6166799999999997</v>
      </c>
      <c r="G264" s="2">
        <f>'Moving Avg'!F264</f>
        <v>5.4959249999999997</v>
      </c>
      <c r="H264" s="2">
        <f>'Moving Avg'!G264</f>
        <v>5.4905260000000018</v>
      </c>
      <c r="I264" s="2">
        <f>'Moving Avg'!H264</f>
        <v>5.6169539999999971</v>
      </c>
      <c r="J264" s="6" t="str">
        <f>OBV!F264</f>
        <v>BULLISH</v>
      </c>
      <c r="K264" s="6" t="str">
        <f>OBV!G264</f>
        <v>NEUTRAL</v>
      </c>
      <c r="L264" s="6" t="str">
        <f>OBV!H264</f>
        <v>CONFIRMED BULLISH</v>
      </c>
    </row>
    <row r="265" spans="1:12" ht="13.5" x14ac:dyDescent="0.25">
      <c r="A265" s="3">
        <f>RSI!A265</f>
        <v>42394</v>
      </c>
      <c r="B265" s="2">
        <f>RSI!B265</f>
        <v>5.7777000000000003</v>
      </c>
      <c r="C265" s="2">
        <f>RSI!I265</f>
        <v>73.842771083750691</v>
      </c>
      <c r="D265" s="2">
        <f>MACD!E265</f>
        <v>-9.2785924343691484E-2</v>
      </c>
      <c r="E265" s="2">
        <f>MACD!F265</f>
        <v>-4.6059423520402834E-2</v>
      </c>
      <c r="F265" s="2">
        <f>'Moving Avg'!D265</f>
        <v>5.6805000000000003</v>
      </c>
      <c r="G265" s="2">
        <f>'Moving Avg'!F265</f>
        <v>5.5123699999999989</v>
      </c>
      <c r="H265" s="2">
        <f>'Moving Avg'!G265</f>
        <v>5.4970060000000016</v>
      </c>
      <c r="I265" s="2">
        <f>'Moving Avg'!H265</f>
        <v>5.6176619999999984</v>
      </c>
      <c r="J265" s="6" t="str">
        <f>OBV!F265</f>
        <v>BULLISH</v>
      </c>
      <c r="K265" s="6" t="str">
        <f>OBV!G265</f>
        <v>WEAK</v>
      </c>
      <c r="L265" s="6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5.7777000000000003</v>
      </c>
      <c r="C266" s="2">
        <f>RSI!I266</f>
        <v>73.842771083750691</v>
      </c>
      <c r="D266" s="2">
        <f>MACD!E266</f>
        <v>-0.11009634009200919</v>
      </c>
      <c r="E266" s="2">
        <f>MACD!F266</f>
        <v>-5.8866806834724103E-2</v>
      </c>
      <c r="F266" s="2">
        <f>'Moving Avg'!D266</f>
        <v>5.7443200000000001</v>
      </c>
      <c r="G266" s="2">
        <f>'Moving Avg'!F266</f>
        <v>5.529304999999999</v>
      </c>
      <c r="H266" s="2">
        <f>'Moving Avg'!G266</f>
        <v>5.5002460000000015</v>
      </c>
      <c r="I266" s="2">
        <f>'Moving Avg'!H266</f>
        <v>5.6183924999999988</v>
      </c>
      <c r="J266" s="6" t="str">
        <f>OBV!F266</f>
        <v>BULLISH</v>
      </c>
      <c r="K266" s="6" t="str">
        <f>OBV!G266</f>
        <v>WEAK</v>
      </c>
      <c r="L266" s="6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5.7777000000000003</v>
      </c>
      <c r="C267" s="2">
        <f>RSI!I267</f>
        <v>73.842771083750691</v>
      </c>
      <c r="D267" s="2">
        <f>MACD!E267</f>
        <v>-0.12615212063451509</v>
      </c>
      <c r="E267" s="2">
        <f>MACD!F267</f>
        <v>-7.2323869594682302E-2</v>
      </c>
      <c r="F267" s="2">
        <f>'Moving Avg'!D267</f>
        <v>5.7777000000000003</v>
      </c>
      <c r="G267" s="2">
        <f>'Moving Avg'!F267</f>
        <v>5.5459949999999987</v>
      </c>
      <c r="H267" s="2">
        <f>'Moving Avg'!G267</f>
        <v>5.5068240000000017</v>
      </c>
      <c r="I267" s="2">
        <f>'Moving Avg'!H267</f>
        <v>5.6191454999999983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5.7777000000000003</v>
      </c>
      <c r="C268" s="2">
        <f>RSI!I268</f>
        <v>73.842771083750691</v>
      </c>
      <c r="D268" s="2">
        <f>MACD!E268</f>
        <v>-0.14028810686428983</v>
      </c>
      <c r="E268" s="2">
        <f>MACD!F268</f>
        <v>-8.5916717048603819E-2</v>
      </c>
      <c r="F268" s="2">
        <f>'Moving Avg'!D268</f>
        <v>5.7777000000000003</v>
      </c>
      <c r="G268" s="2">
        <f>'Moving Avg'!F268</f>
        <v>5.5624399999999978</v>
      </c>
      <c r="H268" s="2">
        <f>'Moving Avg'!G268</f>
        <v>5.5134020000000019</v>
      </c>
      <c r="I268" s="2">
        <f>'Moving Avg'!H268</f>
        <v>5.6198984999999997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5.7432999999999996</v>
      </c>
      <c r="C269" s="2">
        <f>RSI!I269</f>
        <v>68.042717336117079</v>
      </c>
      <c r="D269" s="2">
        <f>MACD!E269</f>
        <v>-0.12673951366124392</v>
      </c>
      <c r="E269" s="2">
        <f>MACD!F269</f>
        <v>-9.4081276371131839E-2</v>
      </c>
      <c r="F269" s="2">
        <f>'Moving Avg'!D269</f>
        <v>5.7708200000000005</v>
      </c>
      <c r="G269" s="2">
        <f>'Moving Avg'!F269</f>
        <v>5.5796199999999985</v>
      </c>
      <c r="H269" s="2">
        <f>'Moving Avg'!G269</f>
        <v>5.5192920000000019</v>
      </c>
      <c r="I269" s="2">
        <f>'Moving Avg'!H269</f>
        <v>5.6212925000000009</v>
      </c>
      <c r="J269" s="6" t="str">
        <f>OBV!F269</f>
        <v>BEARISH</v>
      </c>
      <c r="K269" s="6" t="str">
        <f>OBV!G269</f>
        <v>NEUTRAL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5.7432999999999996</v>
      </c>
      <c r="C270" s="2">
        <f>RSI!I270</f>
        <v>68.042717336117079</v>
      </c>
      <c r="D270" s="2">
        <f>MACD!E270</f>
        <v>-0.13960555016984078</v>
      </c>
      <c r="E270" s="2">
        <f>MACD!F270</f>
        <v>-0.10318613113087363</v>
      </c>
      <c r="F270" s="2">
        <f>'Moving Avg'!D270</f>
        <v>5.7639399999999998</v>
      </c>
      <c r="G270" s="2">
        <f>'Moving Avg'!F270</f>
        <v>5.5943449999999988</v>
      </c>
      <c r="H270" s="2">
        <f>'Moving Avg'!G270</f>
        <v>5.5251820000000018</v>
      </c>
      <c r="I270" s="2">
        <f>'Moving Avg'!H270</f>
        <v>5.6224605000000016</v>
      </c>
      <c r="J270" s="6" t="str">
        <f>OBV!F270</f>
        <v>BEARISH</v>
      </c>
      <c r="K270" s="6" t="str">
        <f>OBV!G270</f>
        <v>NEUTRAL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5.9150999999999998</v>
      </c>
      <c r="C271" s="2">
        <f>RSI!I271</f>
        <v>78.035389224311658</v>
      </c>
      <c r="D271" s="2">
        <f>MACD!E271</f>
        <v>-0.16406520213332954</v>
      </c>
      <c r="E271" s="2">
        <f>MACD!F271</f>
        <v>-0.11536194533136482</v>
      </c>
      <c r="F271" s="2">
        <f>'Moving Avg'!D271</f>
        <v>5.7914200000000005</v>
      </c>
      <c r="G271" s="2">
        <f>'Moving Avg'!F271</f>
        <v>5.617659999999999</v>
      </c>
      <c r="H271" s="2">
        <f>'Moving Avg'!G271</f>
        <v>5.5345080000000015</v>
      </c>
      <c r="I271" s="2">
        <f>'Moving Avg'!H271</f>
        <v>5.6244875000000025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5.9150999999999998</v>
      </c>
      <c r="C272" s="2">
        <f>RSI!I272</f>
        <v>78.035389224311658</v>
      </c>
      <c r="D272" s="2">
        <f>MACD!E272</f>
        <v>-0.16314595279266264</v>
      </c>
      <c r="E272" s="2">
        <f>MACD!F272</f>
        <v>-0.12491874682362439</v>
      </c>
      <c r="F272" s="2">
        <f>'Moving Avg'!D272</f>
        <v>5.8188999999999993</v>
      </c>
      <c r="G272" s="2">
        <f>'Moving Avg'!F272</f>
        <v>5.6409749999999992</v>
      </c>
      <c r="H272" s="2">
        <f>'Moving Avg'!G272</f>
        <v>5.5405940000000031</v>
      </c>
      <c r="I272" s="2">
        <f>'Moving Avg'!H272</f>
        <v>5.6257020000000022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5.9150999999999998</v>
      </c>
      <c r="C273" s="2">
        <f>RSI!I273</f>
        <v>78.035389224311672</v>
      </c>
      <c r="D273" s="2">
        <f>MACD!E273</f>
        <v>-0.1383574132489187</v>
      </c>
      <c r="E273" s="2">
        <f>MACD!F273</f>
        <v>-0.12760648010868325</v>
      </c>
      <c r="F273" s="2">
        <f>'Moving Avg'!D273</f>
        <v>5.846379999999999</v>
      </c>
      <c r="G273" s="2">
        <f>'Moving Avg'!F273</f>
        <v>5.6642899999999994</v>
      </c>
      <c r="H273" s="2">
        <f>'Moving Avg'!G273</f>
        <v>5.5466800000000038</v>
      </c>
      <c r="I273" s="2">
        <f>'Moving Avg'!H273</f>
        <v>5.6269165000000019</v>
      </c>
      <c r="J273" s="6" t="str">
        <f>OBV!F273</f>
        <v>BULLISH</v>
      </c>
      <c r="K273" s="6" t="str">
        <f>OBV!G273</f>
        <v>WEAK</v>
      </c>
      <c r="L273" s="6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5.9150999999999998</v>
      </c>
      <c r="C274" s="2">
        <f>RSI!I274</f>
        <v>78.035389224311672</v>
      </c>
      <c r="D274" s="2">
        <f>MACD!E274</f>
        <v>-0.11892528211636932</v>
      </c>
      <c r="E274" s="2">
        <f>MACD!F274</f>
        <v>-0.12587024051022047</v>
      </c>
      <c r="F274" s="2">
        <f>'Moving Avg'!D274</f>
        <v>5.8807399999999994</v>
      </c>
      <c r="G274" s="2">
        <f>'Moving Avg'!F274</f>
        <v>5.6876049999999996</v>
      </c>
      <c r="H274" s="2">
        <f>'Moving Avg'!G274</f>
        <v>5.5527660000000028</v>
      </c>
      <c r="I274" s="2">
        <f>'Moving Avg'!H274</f>
        <v>5.6280180000000026</v>
      </c>
      <c r="J274" s="6" t="str">
        <f>OBV!F274</f>
        <v>BULLISH</v>
      </c>
      <c r="K274" s="6" t="str">
        <f>OBV!G274</f>
        <v>WEAK</v>
      </c>
      <c r="L274" s="6" t="str">
        <f>OBV!H274</f>
        <v>CONFIRMED BULLISH</v>
      </c>
    </row>
    <row r="275" spans="1:12" ht="13.5" x14ac:dyDescent="0.25">
      <c r="A275" s="3">
        <f>RSI!A275</f>
        <v>42408</v>
      </c>
      <c r="B275" s="2">
        <f>RSI!B275</f>
        <v>5.9150999999999998</v>
      </c>
      <c r="C275" s="2">
        <f>RSI!I275</f>
        <v>78.035389224311672</v>
      </c>
      <c r="D275" s="2">
        <f>MACD!E275</f>
        <v>-0.10391121604823006</v>
      </c>
      <c r="E275" s="2">
        <f>MACD!F275</f>
        <v>-0.1214784356178224</v>
      </c>
      <c r="F275" s="2">
        <f>'Moving Avg'!D275</f>
        <v>5.9150999999999998</v>
      </c>
      <c r="G275" s="2">
        <f>'Moving Avg'!F275</f>
        <v>5.7109199999999998</v>
      </c>
      <c r="H275" s="2">
        <f>'Moving Avg'!G275</f>
        <v>5.5588520000000026</v>
      </c>
      <c r="I275" s="2">
        <f>'Moving Avg'!H275</f>
        <v>5.6291195000000025</v>
      </c>
      <c r="J275" s="6" t="str">
        <f>OBV!F275</f>
        <v>BULLISH</v>
      </c>
      <c r="K275" s="6" t="str">
        <f>OBV!G275</f>
        <v>WEAK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5.9150999999999998</v>
      </c>
      <c r="C276" s="2">
        <f>RSI!I276</f>
        <v>78.035389224311658</v>
      </c>
      <c r="D276" s="2">
        <f>MACD!E276</f>
        <v>-9.2529697435891123E-2</v>
      </c>
      <c r="E276" s="2">
        <f>MACD!F276</f>
        <v>-0.11568868798143615</v>
      </c>
      <c r="F276" s="2">
        <f>'Moving Avg'!D276</f>
        <v>5.9150999999999998</v>
      </c>
      <c r="G276" s="2">
        <f>'Moving Avg'!F276</f>
        <v>5.734235</v>
      </c>
      <c r="H276" s="2">
        <f>'Moving Avg'!G276</f>
        <v>5.5649380000000015</v>
      </c>
      <c r="I276" s="2">
        <f>'Moving Avg'!H276</f>
        <v>5.6302210000000024</v>
      </c>
      <c r="J276" s="6" t="str">
        <f>OBV!F276</f>
        <v>NEUTRAL</v>
      </c>
      <c r="K276" s="6" t="str">
        <f>OBV!G276</f>
        <v>NEUTRAL</v>
      </c>
      <c r="L276" s="6" t="str">
        <f>OBV!H276</f>
        <v>NEUTRAL</v>
      </c>
    </row>
    <row r="277" spans="1:12" ht="13.5" x14ac:dyDescent="0.25">
      <c r="A277" s="3">
        <f>RSI!A277</f>
        <v>42410</v>
      </c>
      <c r="B277" s="2">
        <f>RSI!B277</f>
        <v>5.6942000000000004</v>
      </c>
      <c r="C277" s="2">
        <f>RSI!I277</f>
        <v>47.957431048427203</v>
      </c>
      <c r="D277" s="2">
        <f>MACD!E277</f>
        <v>-6.7760932740345226E-2</v>
      </c>
      <c r="E277" s="2">
        <f>MACD!F277</f>
        <v>-0.10610313693321798</v>
      </c>
      <c r="F277" s="2">
        <f>'Moving Avg'!D277</f>
        <v>5.8709199999999999</v>
      </c>
      <c r="G277" s="2">
        <f>'Moving Avg'!F277</f>
        <v>5.746505</v>
      </c>
      <c r="H277" s="2">
        <f>'Moving Avg'!G277</f>
        <v>5.5666060000000028</v>
      </c>
      <c r="I277" s="2">
        <f>'Moving Avg'!H277</f>
        <v>5.6299020000000031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5.6942000000000004</v>
      </c>
      <c r="C278" s="2">
        <f>RSI!I278</f>
        <v>47.957431048427196</v>
      </c>
      <c r="D278" s="2">
        <f>MACD!E278</f>
        <v>-4.663143410149484E-2</v>
      </c>
      <c r="E278" s="2">
        <f>MACD!F278</f>
        <v>-9.4208796366873362E-2</v>
      </c>
      <c r="F278" s="2">
        <f>'Moving Avg'!D278</f>
        <v>5.8267400000000009</v>
      </c>
      <c r="G278" s="2">
        <f>'Moving Avg'!F278</f>
        <v>5.7585299999999986</v>
      </c>
      <c r="H278" s="2">
        <f>'Moving Avg'!G278</f>
        <v>5.5715140000000032</v>
      </c>
      <c r="I278" s="2">
        <f>'Moving Avg'!H278</f>
        <v>5.6295830000000038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5.6942000000000004</v>
      </c>
      <c r="C279" s="2">
        <f>RSI!I279</f>
        <v>47.957431048427196</v>
      </c>
      <c r="D279" s="2">
        <f>MACD!E279</f>
        <v>-3.3886311987278539E-2</v>
      </c>
      <c r="E279" s="2">
        <f>MACD!F279</f>
        <v>-8.2144299490954406E-2</v>
      </c>
      <c r="F279" s="2">
        <f>'Moving Avg'!D279</f>
        <v>5.782560000000001</v>
      </c>
      <c r="G279" s="2">
        <f>'Moving Avg'!F279</f>
        <v>5.7626999999999979</v>
      </c>
      <c r="H279" s="2">
        <f>'Moving Avg'!G279</f>
        <v>5.5764220000000035</v>
      </c>
      <c r="I279" s="2">
        <f>'Moving Avg'!H279</f>
        <v>5.6292640000000036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5.6942000000000004</v>
      </c>
      <c r="C280" s="2">
        <f>RSI!I280</f>
        <v>47.957431048427196</v>
      </c>
      <c r="D280" s="2">
        <f>MACD!E280</f>
        <v>-2.2955104496228174E-2</v>
      </c>
      <c r="E280" s="2">
        <f>MACD!F280</f>
        <v>-7.0306460492009171E-2</v>
      </c>
      <c r="F280" s="2">
        <f>'Moving Avg'!D280</f>
        <v>5.7383800000000011</v>
      </c>
      <c r="G280" s="2">
        <f>'Moving Avg'!F280</f>
        <v>5.7744799999999987</v>
      </c>
      <c r="H280" s="2">
        <f>'Moving Avg'!G280</f>
        <v>5.5813300000000039</v>
      </c>
      <c r="I280" s="2">
        <f>'Moving Avg'!H280</f>
        <v>5.6289450000000034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5.5273000000000003</v>
      </c>
      <c r="C281" s="2">
        <f>RSI!I281</f>
        <v>34.459547549196799</v>
      </c>
      <c r="D281" s="2">
        <f>MACD!E281</f>
        <v>2.5224104842870965E-2</v>
      </c>
      <c r="E281" s="2">
        <f>MACD!F281</f>
        <v>-5.1200347425033148E-2</v>
      </c>
      <c r="F281" s="2">
        <f>'Moving Avg'!D281</f>
        <v>5.6608200000000002</v>
      </c>
      <c r="G281" s="2">
        <f>'Moving Avg'!F281</f>
        <v>5.7779149999999984</v>
      </c>
      <c r="H281" s="2">
        <f>'Moving Avg'!G281</f>
        <v>5.582900000000004</v>
      </c>
      <c r="I281" s="2">
        <f>'Moving Avg'!H281</f>
        <v>5.6277915000000016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5.5273000000000003</v>
      </c>
      <c r="C282" s="2">
        <f>RSI!I282</f>
        <v>34.459547549196799</v>
      </c>
      <c r="D282" s="2">
        <f>MACD!E282</f>
        <v>6.7103267660195698E-2</v>
      </c>
      <c r="E282" s="2">
        <f>MACD!F282</f>
        <v>-2.7539624407987379E-2</v>
      </c>
      <c r="F282" s="2">
        <f>'Moving Avg'!D282</f>
        <v>5.62744</v>
      </c>
      <c r="G282" s="2">
        <f>'Moving Avg'!F282</f>
        <v>5.7737399999999983</v>
      </c>
      <c r="H282" s="2">
        <f>'Moving Avg'!G282</f>
        <v>5.5844700000000032</v>
      </c>
      <c r="I282" s="2">
        <f>'Moving Avg'!H282</f>
        <v>5.6266380000000016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5.6942000000000004</v>
      </c>
      <c r="C283" s="2">
        <f>RSI!I283</f>
        <v>50.588528212009194</v>
      </c>
      <c r="D283" s="2">
        <f>MACD!E283</f>
        <v>9.1206278213253889E-2</v>
      </c>
      <c r="E283" s="2">
        <f>MACD!F283</f>
        <v>-3.790443883739128E-3</v>
      </c>
      <c r="F283" s="2">
        <f>'Moving Avg'!D283</f>
        <v>5.62744</v>
      </c>
      <c r="G283" s="2">
        <f>'Moving Avg'!F283</f>
        <v>5.7695649999999983</v>
      </c>
      <c r="H283" s="2">
        <f>'Moving Avg'!G283</f>
        <v>5.5893780000000035</v>
      </c>
      <c r="I283" s="2">
        <f>'Moving Avg'!H283</f>
        <v>5.6263189999999996</v>
      </c>
      <c r="J283" s="6" t="str">
        <f>OBV!F283</f>
        <v>BULLISH</v>
      </c>
      <c r="K283" s="6" t="str">
        <f>OBV!G283</f>
        <v>NEUTRAL</v>
      </c>
      <c r="L283" s="6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5.7138999999999998</v>
      </c>
      <c r="C284" s="2">
        <f>RSI!I284</f>
        <v>52.087324075519533</v>
      </c>
      <c r="D284" s="2">
        <f>MACD!E284</f>
        <v>0.11010913516264953</v>
      </c>
      <c r="E284" s="2">
        <f>MACD!F284</f>
        <v>1.8989471925538605E-2</v>
      </c>
      <c r="F284" s="2">
        <f>'Moving Avg'!D284</f>
        <v>5.6313800000000009</v>
      </c>
      <c r="G284" s="2">
        <f>'Moving Avg'!F284</f>
        <v>5.7663749999999983</v>
      </c>
      <c r="H284" s="2">
        <f>'Moving Avg'!G284</f>
        <v>5.5946800000000039</v>
      </c>
      <c r="I284" s="2">
        <f>'Moving Avg'!H284</f>
        <v>5.6269339999999985</v>
      </c>
      <c r="J284" s="6" t="str">
        <f>OBV!F284</f>
        <v>BULLISH</v>
      </c>
      <c r="K284" s="6" t="str">
        <f>OBV!G284</f>
        <v>NEUTRAL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5.7039999999999997</v>
      </c>
      <c r="C285" s="2">
        <f>RSI!I285</f>
        <v>51.246066699638334</v>
      </c>
      <c r="D285" s="2">
        <f>MACD!E285</f>
        <v>0.12669047168810099</v>
      </c>
      <c r="E285" s="2">
        <f>MACD!F285</f>
        <v>4.0529671878051086E-2</v>
      </c>
      <c r="F285" s="2">
        <f>'Moving Avg'!D285</f>
        <v>5.6333400000000005</v>
      </c>
      <c r="G285" s="2">
        <f>'Moving Avg'!F285</f>
        <v>5.7626899999999983</v>
      </c>
      <c r="H285" s="2">
        <f>'Moving Avg'!G285</f>
        <v>5.5997840000000032</v>
      </c>
      <c r="I285" s="2">
        <f>'Moving Avg'!H285</f>
        <v>5.6274994999999981</v>
      </c>
      <c r="J285" s="6" t="str">
        <f>OBV!F285</f>
        <v>BULLISH</v>
      </c>
      <c r="K285" s="6" t="str">
        <f>OBV!G285</f>
        <v>NEUTRAL</v>
      </c>
      <c r="L285" s="6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5.7039999999999997</v>
      </c>
      <c r="C286" s="2">
        <f>RSI!I286</f>
        <v>51.246066699638334</v>
      </c>
      <c r="D286" s="2">
        <f>MACD!E286</f>
        <v>0.14064347926002885</v>
      </c>
      <c r="E286" s="2">
        <f>MACD!F286</f>
        <v>6.0552433354446641E-2</v>
      </c>
      <c r="F286" s="2">
        <f>'Moving Avg'!D286</f>
        <v>5.6686800000000002</v>
      </c>
      <c r="G286" s="2">
        <f>'Moving Avg'!F286</f>
        <v>5.7590049999999984</v>
      </c>
      <c r="H286" s="2">
        <f>'Moving Avg'!G286</f>
        <v>5.6048880000000016</v>
      </c>
      <c r="I286" s="2">
        <f>'Moving Avg'!H286</f>
        <v>5.6275679999999975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</row>
    <row r="287" spans="1:12" ht="13.5" x14ac:dyDescent="0.25">
      <c r="A287" s="3">
        <f>RSI!A287</f>
        <v>42424</v>
      </c>
      <c r="B287" s="2">
        <f>RSI!B287</f>
        <v>5.7039999999999997</v>
      </c>
      <c r="C287" s="2">
        <f>RSI!I287</f>
        <v>51.246066699638334</v>
      </c>
      <c r="D287" s="2">
        <f>MACD!E287</f>
        <v>0.11839363072794917</v>
      </c>
      <c r="E287" s="2">
        <f>MACD!F287</f>
        <v>7.212067282914715E-2</v>
      </c>
      <c r="F287" s="2">
        <f>'Moving Avg'!D287</f>
        <v>5.7040200000000008</v>
      </c>
      <c r="G287" s="2">
        <f>'Moving Avg'!F287</f>
        <v>5.7553199999999984</v>
      </c>
      <c r="H287" s="2">
        <f>'Moving Avg'!G287</f>
        <v>5.6099920000000019</v>
      </c>
      <c r="I287" s="2">
        <f>'Moving Avg'!H287</f>
        <v>5.6276364999999968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</row>
    <row r="288" spans="1:12" ht="13.5" x14ac:dyDescent="0.25">
      <c r="A288" s="3">
        <f>RSI!A288</f>
        <v>42425</v>
      </c>
      <c r="B288" s="2">
        <f>RSI!B288</f>
        <v>5.7039999999999997</v>
      </c>
      <c r="C288" s="2">
        <f>RSI!I288</f>
        <v>51.246066699638334</v>
      </c>
      <c r="D288" s="2">
        <f>MACD!E288</f>
        <v>9.95005171403891E-2</v>
      </c>
      <c r="E288" s="2">
        <f>MACD!F288</f>
        <v>7.7596641691395546E-2</v>
      </c>
      <c r="F288" s="2">
        <f>'Moving Avg'!D288</f>
        <v>5.7059800000000003</v>
      </c>
      <c r="G288" s="2">
        <f>'Moving Avg'!F288</f>
        <v>5.7516349999999985</v>
      </c>
      <c r="H288" s="2">
        <f>'Moving Avg'!G288</f>
        <v>5.6150960000000021</v>
      </c>
      <c r="I288" s="2">
        <f>'Moving Avg'!H288</f>
        <v>5.6274789999999966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</row>
    <row r="289" spans="1:12" ht="13.5" x14ac:dyDescent="0.25">
      <c r="A289" s="3">
        <f>RSI!A289</f>
        <v>42426</v>
      </c>
      <c r="B289" s="2">
        <f>RSI!B289</f>
        <v>5.7039999999999997</v>
      </c>
      <c r="C289" s="2">
        <f>RSI!I289</f>
        <v>51.246066699638334</v>
      </c>
      <c r="D289" s="2">
        <f>MACD!E289</f>
        <v>8.3452630231156455E-2</v>
      </c>
      <c r="E289" s="2">
        <f>MACD!F289</f>
        <v>7.8767839399347728E-2</v>
      </c>
      <c r="F289" s="2">
        <f>'Moving Avg'!D289</f>
        <v>5.7039999999999997</v>
      </c>
      <c r="G289" s="2">
        <f>'Moving Avg'!F289</f>
        <v>5.7496699999999974</v>
      </c>
      <c r="H289" s="2">
        <f>'Moving Avg'!G289</f>
        <v>5.6202000000000005</v>
      </c>
      <c r="I289" s="2">
        <f>'Moving Avg'!H289</f>
        <v>5.6273214999999972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5.7039999999999997</v>
      </c>
      <c r="C290" s="2">
        <f>RSI!I290</f>
        <v>51.246066699638334</v>
      </c>
      <c r="D290" s="2">
        <f>MACD!E290</f>
        <v>6.981679142499253E-2</v>
      </c>
      <c r="E290" s="2">
        <f>MACD!F290</f>
        <v>7.6977629804476685E-2</v>
      </c>
      <c r="F290" s="2">
        <f>'Moving Avg'!D290</f>
        <v>5.7039999999999997</v>
      </c>
      <c r="G290" s="2">
        <f>'Moving Avg'!F290</f>
        <v>5.7477049999999981</v>
      </c>
      <c r="H290" s="2">
        <f>'Moving Avg'!G290</f>
        <v>5.6253040000000007</v>
      </c>
      <c r="I290" s="2">
        <f>'Moving Avg'!H290</f>
        <v>5.6271639999999978</v>
      </c>
      <c r="J290" s="6" t="str">
        <f>OBV!F290</f>
        <v>NEUTRAL</v>
      </c>
      <c r="K290" s="6" t="str">
        <f>OBV!G290</f>
        <v>NEUTRAL</v>
      </c>
      <c r="L290" s="6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5.7039999999999997</v>
      </c>
      <c r="C291" s="2">
        <f>RSI!I291</f>
        <v>51.246066699638334</v>
      </c>
      <c r="D291" s="2">
        <f>MACD!E291</f>
        <v>3.2549204993666869E-2</v>
      </c>
      <c r="E291" s="2">
        <f>MACD!F291</f>
        <v>6.8091944842314719E-2</v>
      </c>
      <c r="F291" s="2">
        <f>'Moving Avg'!D291</f>
        <v>5.7039999999999997</v>
      </c>
      <c r="G291" s="2">
        <f>'Moving Avg'!F291</f>
        <v>5.737149999999998</v>
      </c>
      <c r="H291" s="2">
        <f>'Moving Avg'!G291</f>
        <v>5.630408000000001</v>
      </c>
      <c r="I291" s="2">
        <f>'Moving Avg'!H291</f>
        <v>5.6278649999999981</v>
      </c>
      <c r="J291" s="6" t="str">
        <f>OBV!F291</f>
        <v>NEUTRAL</v>
      </c>
      <c r="K291" s="6" t="str">
        <f>OBV!G291</f>
        <v>NEUTRAL</v>
      </c>
      <c r="L291" s="6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5.7039999999999997</v>
      </c>
      <c r="C292" s="2">
        <f>RSI!I292</f>
        <v>51.246066699638334</v>
      </c>
      <c r="D292" s="2">
        <f>MACD!E292</f>
        <v>9.6634719142052461E-4</v>
      </c>
      <c r="E292" s="2">
        <f>MACD!F292</f>
        <v>5.4666825312135882E-2</v>
      </c>
      <c r="F292" s="2">
        <f>'Moving Avg'!D292</f>
        <v>5.7039999999999997</v>
      </c>
      <c r="G292" s="2">
        <f>'Moving Avg'!F292</f>
        <v>5.7265949999999979</v>
      </c>
      <c r="H292" s="2">
        <f>'Moving Avg'!G292</f>
        <v>5.6355120000000003</v>
      </c>
      <c r="I292" s="2">
        <f>'Moving Avg'!H292</f>
        <v>5.6280009999999985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</row>
    <row r="293" spans="1:12" ht="13.5" x14ac:dyDescent="0.25">
      <c r="A293" s="3">
        <f>RSI!A293</f>
        <v>42432</v>
      </c>
      <c r="B293" s="2">
        <f>RSI!B293</f>
        <v>5.7039999999999997</v>
      </c>
      <c r="C293" s="2">
        <f>RSI!I293</f>
        <v>51.246066699638334</v>
      </c>
      <c r="D293" s="2">
        <f>MACD!E293</f>
        <v>-1.2582170995845132E-4</v>
      </c>
      <c r="E293" s="2">
        <f>MACD!F293</f>
        <v>4.3708295907717014E-2</v>
      </c>
      <c r="F293" s="2">
        <f>'Moving Avg'!D293</f>
        <v>5.7039999999999997</v>
      </c>
      <c r="G293" s="2">
        <f>'Moving Avg'!F293</f>
        <v>5.7160399999999978</v>
      </c>
      <c r="H293" s="2">
        <f>'Moving Avg'!G293</f>
        <v>5.6406159999999996</v>
      </c>
      <c r="I293" s="2">
        <f>'Moving Avg'!H293</f>
        <v>5.6281369999999988</v>
      </c>
      <c r="J293" s="6" t="str">
        <f>OBV!F293</f>
        <v>NEUTRAL</v>
      </c>
      <c r="K293" s="6" t="str">
        <f>OBV!G293</f>
        <v>NEUTRAL</v>
      </c>
      <c r="L293" s="6" t="str">
        <f>OBV!H293</f>
        <v>NEUTRAL</v>
      </c>
    </row>
    <row r="294" spans="1:12" ht="13.5" x14ac:dyDescent="0.25">
      <c r="A294" s="3">
        <f>RSI!A294</f>
        <v>42433</v>
      </c>
      <c r="B294" s="2">
        <f>RSI!B294</f>
        <v>5.7039999999999997</v>
      </c>
      <c r="C294" s="2">
        <f>RSI!I294</f>
        <v>51.246066699638334</v>
      </c>
      <c r="D294" s="2">
        <f>MACD!E294</f>
        <v>1.9390125890748067E-3</v>
      </c>
      <c r="E294" s="2">
        <f>MACD!F294</f>
        <v>3.5354439243988574E-2</v>
      </c>
      <c r="F294" s="2">
        <f>'Moving Avg'!D294</f>
        <v>5.7039999999999997</v>
      </c>
      <c r="G294" s="2">
        <f>'Moving Avg'!F294</f>
        <v>5.7054849999999977</v>
      </c>
      <c r="H294" s="2">
        <f>'Moving Avg'!G294</f>
        <v>5.6457199999999998</v>
      </c>
      <c r="I294" s="2">
        <f>'Moving Avg'!H294</f>
        <v>5.6282729999999992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</row>
    <row r="295" spans="1:12" ht="13.5" x14ac:dyDescent="0.25">
      <c r="A295" s="3">
        <f>RSI!A295</f>
        <v>42436</v>
      </c>
      <c r="B295" s="2">
        <f>RSI!B295</f>
        <v>5.7039999999999997</v>
      </c>
      <c r="C295" s="2">
        <f>RSI!I295</f>
        <v>51.246066699638334</v>
      </c>
      <c r="D295" s="2">
        <f>MACD!E295</f>
        <v>2.1244068394397075E-3</v>
      </c>
      <c r="E295" s="2">
        <f>MACD!F295</f>
        <v>2.8708432763078801E-2</v>
      </c>
      <c r="F295" s="2">
        <f>'Moving Avg'!D295</f>
        <v>5.7039999999999997</v>
      </c>
      <c r="G295" s="2">
        <f>'Moving Avg'!F295</f>
        <v>5.6949299999999976</v>
      </c>
      <c r="H295" s="2">
        <f>'Moving Avg'!G295</f>
        <v>5.6508240000000001</v>
      </c>
      <c r="I295" s="2">
        <f>'Moving Avg'!H295</f>
        <v>5.6284090000000004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5.7039999999999997</v>
      </c>
      <c r="C296" s="2">
        <f>RSI!I296</f>
        <v>51.246066699638334</v>
      </c>
      <c r="D296" s="2">
        <f>MACD!E296</f>
        <v>2.2454489804433209E-3</v>
      </c>
      <c r="E296" s="2">
        <f>MACD!F296</f>
        <v>2.3415836006551706E-2</v>
      </c>
      <c r="F296" s="2">
        <f>'Moving Avg'!D296</f>
        <v>5.7039999999999997</v>
      </c>
      <c r="G296" s="2">
        <f>'Moving Avg'!F296</f>
        <v>5.6843749999999975</v>
      </c>
      <c r="H296" s="2">
        <f>'Moving Avg'!G296</f>
        <v>5.6561240000000002</v>
      </c>
      <c r="I296" s="2">
        <f>'Moving Avg'!H296</f>
        <v>5.6285450000000017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</row>
    <row r="297" spans="1:12" ht="13.5" x14ac:dyDescent="0.25">
      <c r="A297" s="3">
        <f>RSI!A297</f>
        <v>42438</v>
      </c>
      <c r="B297" s="2">
        <f>RSI!B297</f>
        <v>5.7039999999999997</v>
      </c>
      <c r="C297" s="2">
        <f>RSI!I297</f>
        <v>51.246066699638334</v>
      </c>
      <c r="D297" s="2">
        <f>MACD!E297</f>
        <v>2.314693404530388E-3</v>
      </c>
      <c r="E297" s="2">
        <f>MACD!F297</f>
        <v>1.9195607486147442E-2</v>
      </c>
      <c r="F297" s="2">
        <f>'Moving Avg'!D297</f>
        <v>5.7039999999999997</v>
      </c>
      <c r="G297" s="2">
        <f>'Moving Avg'!F297</f>
        <v>5.6848649999999976</v>
      </c>
      <c r="H297" s="2">
        <f>'Moving Avg'!G297</f>
        <v>5.6613259999999999</v>
      </c>
      <c r="I297" s="2">
        <f>'Moving Avg'!H297</f>
        <v>5.6287265000000017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</row>
    <row r="298" spans="1:12" ht="13.5" x14ac:dyDescent="0.25">
      <c r="A298" s="3">
        <f>RSI!A298</f>
        <v>42439</v>
      </c>
      <c r="B298" s="2">
        <f>RSI!B298</f>
        <v>5.5420999999999996</v>
      </c>
      <c r="C298" s="2">
        <f>RSI!I298</f>
        <v>30.284327582228599</v>
      </c>
      <c r="D298" s="2">
        <f>MACD!E298</f>
        <v>1.4335159054119195E-2</v>
      </c>
      <c r="E298" s="2">
        <f>MACD!F298</f>
        <v>1.8223517799741795E-2</v>
      </c>
      <c r="F298" s="2">
        <f>'Moving Avg'!D298</f>
        <v>5.6716199999999999</v>
      </c>
      <c r="G298" s="2">
        <f>'Moving Avg'!F298</f>
        <v>5.6772599999999986</v>
      </c>
      <c r="H298" s="2">
        <f>'Moving Avg'!G298</f>
        <v>5.6631920000000004</v>
      </c>
      <c r="I298" s="2">
        <f>'Moving Avg'!H298</f>
        <v>5.628121000000001</v>
      </c>
      <c r="J298" s="6" t="str">
        <f>OBV!F298</f>
        <v>BEARISH</v>
      </c>
      <c r="K298" s="6" t="str">
        <f>OBV!G298</f>
        <v>STRONG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5.5370999999999997</v>
      </c>
      <c r="C299" s="2">
        <f>RSI!I299</f>
        <v>29.877861674261624</v>
      </c>
      <c r="D299" s="2">
        <f>MACD!E299</f>
        <v>2.580492377611332E-2</v>
      </c>
      <c r="E299" s="2">
        <f>MACD!F299</f>
        <v>1.97397989950161E-2</v>
      </c>
      <c r="F299" s="2">
        <f>'Moving Avg'!D299</f>
        <v>5.6382399999999997</v>
      </c>
      <c r="G299" s="2">
        <f>'Moving Avg'!F299</f>
        <v>5.6694049999999985</v>
      </c>
      <c r="H299" s="2">
        <f>'Moving Avg'!G299</f>
        <v>5.6659400000000009</v>
      </c>
      <c r="I299" s="2">
        <f>'Moving Avg'!H299</f>
        <v>5.6274455000000012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5.5370999999999997</v>
      </c>
      <c r="C300" s="2">
        <f>RSI!I300</f>
        <v>29.877861674261624</v>
      </c>
      <c r="D300" s="2">
        <f>MACD!E300</f>
        <v>3.6399127774529916E-2</v>
      </c>
      <c r="E300" s="2">
        <f>MACD!F300</f>
        <v>2.3071664750918864E-2</v>
      </c>
      <c r="F300" s="2">
        <f>'Moving Avg'!D300</f>
        <v>5.6048599999999995</v>
      </c>
      <c r="G300" s="2">
        <f>'Moving Avg'!F300</f>
        <v>5.6615499999999983</v>
      </c>
      <c r="H300" s="2">
        <f>'Moving Avg'!G300</f>
        <v>5.6677060000000008</v>
      </c>
      <c r="I300" s="2">
        <f>'Moving Avg'!H300</f>
        <v>5.6267700000000014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5.7039999999999997</v>
      </c>
      <c r="C301" s="2">
        <f>RSI!I301</f>
        <v>53.854607284922409</v>
      </c>
      <c r="D301" s="2">
        <f>MACD!E301</f>
        <v>3.3823656516600131E-2</v>
      </c>
      <c r="E301" s="2">
        <f>MACD!F301</f>
        <v>2.5222063104055122E-2</v>
      </c>
      <c r="F301" s="2">
        <f>'Moving Avg'!D301</f>
        <v>5.6048599999999995</v>
      </c>
      <c r="G301" s="2">
        <f>'Moving Avg'!F301</f>
        <v>5.6703849999999978</v>
      </c>
      <c r="H301" s="2">
        <f>'Moving Avg'!G301</f>
        <v>5.672810000000001</v>
      </c>
      <c r="I301" s="2">
        <f>'Moving Avg'!H301</f>
        <v>5.6269290000000014</v>
      </c>
      <c r="J301" s="6" t="str">
        <f>OBV!F301</f>
        <v>BEARISH</v>
      </c>
      <c r="K301" s="6" t="str">
        <f>OBV!G301</f>
        <v>STRONG</v>
      </c>
      <c r="L301" s="6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5.7039999999999997</v>
      </c>
      <c r="C302" s="2">
        <f>RSI!I302</f>
        <v>53.854607284922409</v>
      </c>
      <c r="D302" s="2">
        <f>MACD!E302</f>
        <v>3.1420382379856449E-2</v>
      </c>
      <c r="E302" s="2">
        <f>MACD!F302</f>
        <v>2.6461726959215389E-2</v>
      </c>
      <c r="F302" s="2">
        <f>'Moving Avg'!D302</f>
        <v>5.6048600000000004</v>
      </c>
      <c r="G302" s="2">
        <f>'Moving Avg'!F302</f>
        <v>5.6792199999999982</v>
      </c>
      <c r="H302" s="2">
        <f>'Moving Avg'!G302</f>
        <v>5.6779140000000003</v>
      </c>
      <c r="I302" s="2">
        <f>'Moving Avg'!H302</f>
        <v>5.6270650000000009</v>
      </c>
      <c r="J302" s="6" t="str">
        <f>OBV!F302</f>
        <v>BEARISH</v>
      </c>
      <c r="K302" s="6" t="str">
        <f>OBV!G302</f>
        <v>STRONG</v>
      </c>
      <c r="L302" s="6" t="str">
        <f>OBV!H302</f>
        <v>NEUTRAL</v>
      </c>
    </row>
    <row r="303" spans="1:12" ht="13.5" x14ac:dyDescent="0.25">
      <c r="A303" s="3">
        <f>RSI!A303</f>
        <v>42446</v>
      </c>
      <c r="B303" s="2">
        <f>RSI!B303</f>
        <v>5.7039999999999997</v>
      </c>
      <c r="C303" s="2">
        <f>RSI!I303</f>
        <v>53.854607284922409</v>
      </c>
      <c r="D303" s="2">
        <f>MACD!E303</f>
        <v>2.9179408256996275E-2</v>
      </c>
      <c r="E303" s="2">
        <f>MACD!F303</f>
        <v>2.7005263218771568E-2</v>
      </c>
      <c r="F303" s="2">
        <f>'Moving Avg'!D303</f>
        <v>5.6372400000000003</v>
      </c>
      <c r="G303" s="2">
        <f>'Moving Avg'!F303</f>
        <v>5.6797099999999983</v>
      </c>
      <c r="H303" s="2">
        <f>'Moving Avg'!G303</f>
        <v>5.6830180000000015</v>
      </c>
      <c r="I303" s="2">
        <f>'Moving Avg'!H303</f>
        <v>5.6272010000000012</v>
      </c>
      <c r="J303" s="6" t="str">
        <f>OBV!F303</f>
        <v>BEARISH</v>
      </c>
      <c r="K303" s="6" t="str">
        <f>OBV!G303</f>
        <v>NEUTRAL</v>
      </c>
      <c r="L303" s="6" t="str">
        <f>OBV!H303</f>
        <v>BEARISH DIVERGENCE</v>
      </c>
    </row>
    <row r="304" spans="1:12" ht="13.5" x14ac:dyDescent="0.25">
      <c r="A304" s="3">
        <f>RSI!A304</f>
        <v>42447</v>
      </c>
      <c r="B304" s="2">
        <f>RSI!B304</f>
        <v>5.5469999999999997</v>
      </c>
      <c r="C304" s="2">
        <f>RSI!I304</f>
        <v>38.420146370760847</v>
      </c>
      <c r="D304" s="2">
        <f>MACD!E304</f>
        <v>3.8720760060943604E-2</v>
      </c>
      <c r="E304" s="2">
        <f>MACD!F304</f>
        <v>2.9348362587205974E-2</v>
      </c>
      <c r="F304" s="2">
        <f>'Moving Avg'!D304</f>
        <v>5.6392199999999999</v>
      </c>
      <c r="G304" s="2">
        <f>'Moving Avg'!F304</f>
        <v>5.671364999999998</v>
      </c>
      <c r="H304" s="2">
        <f>'Moving Avg'!G304</f>
        <v>5.6849820000000024</v>
      </c>
      <c r="I304" s="2">
        <f>'Moving Avg'!H304</f>
        <v>5.6265520000000002</v>
      </c>
      <c r="J304" s="6" t="str">
        <f>OBV!F304</f>
        <v>BEARISH</v>
      </c>
      <c r="K304" s="6" t="str">
        <f>OBV!G304</f>
        <v>NEUTRAL</v>
      </c>
      <c r="L304" s="6" t="str">
        <f>OBV!H304</f>
        <v>BEARISH DIVERGENCE</v>
      </c>
    </row>
    <row r="305" spans="1:12" ht="13.5" x14ac:dyDescent="0.25">
      <c r="A305" s="3">
        <f>RSI!A305</f>
        <v>42450</v>
      </c>
      <c r="B305" s="2">
        <f>RSI!B305</f>
        <v>5.3997000000000002</v>
      </c>
      <c r="C305" s="2">
        <f>RSI!I305</f>
        <v>29.792946856465548</v>
      </c>
      <c r="D305" s="2">
        <f>MACD!E305</f>
        <v>5.8455200818327668E-2</v>
      </c>
      <c r="E305" s="2">
        <f>MACD!F305</f>
        <v>3.5169730233430313E-2</v>
      </c>
      <c r="F305" s="2">
        <f>'Moving Avg'!D305</f>
        <v>5.6117399999999993</v>
      </c>
      <c r="G305" s="2">
        <f>'Moving Avg'!F305</f>
        <v>5.6561499999999985</v>
      </c>
      <c r="H305" s="2">
        <f>'Moving Avg'!G305</f>
        <v>5.6840000000000019</v>
      </c>
      <c r="I305" s="2">
        <f>'Moving Avg'!H305</f>
        <v>5.6251665000000006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5.3997000000000002</v>
      </c>
      <c r="C306" s="2">
        <f>RSI!I306</f>
        <v>29.792946856465548</v>
      </c>
      <c r="D306" s="2">
        <f>MACD!E306</f>
        <v>7.6718307385299056E-2</v>
      </c>
      <c r="E306" s="2">
        <f>MACD!F306</f>
        <v>4.3479445663804066E-2</v>
      </c>
      <c r="F306" s="2">
        <f>'Moving Avg'!D306</f>
        <v>5.5508799999999994</v>
      </c>
      <c r="G306" s="2">
        <f>'Moving Avg'!F306</f>
        <v>5.640934999999998</v>
      </c>
      <c r="H306" s="2">
        <f>'Moving Avg'!G306</f>
        <v>5.6830180000000015</v>
      </c>
      <c r="I306" s="2">
        <f>'Moving Avg'!H306</f>
        <v>5.6237135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5.3997000000000002</v>
      </c>
      <c r="C307" s="2">
        <f>RSI!I307</f>
        <v>29.792946856465534</v>
      </c>
      <c r="D307" s="2">
        <f>MACD!E307</f>
        <v>9.3620532674119517E-2</v>
      </c>
      <c r="E307" s="2">
        <f>MACD!F307</f>
        <v>5.3507663065867156E-2</v>
      </c>
      <c r="F307" s="2">
        <f>'Moving Avg'!D307</f>
        <v>5.4900199999999995</v>
      </c>
      <c r="G307" s="2">
        <f>'Moving Avg'!F307</f>
        <v>5.6257199999999976</v>
      </c>
      <c r="H307" s="2">
        <f>'Moving Avg'!G307</f>
        <v>5.6820360000000028</v>
      </c>
      <c r="I307" s="2">
        <f>'Moving Avg'!H307</f>
        <v>5.6224864999999999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5.3997000000000002</v>
      </c>
      <c r="C308" s="2">
        <f>RSI!I308</f>
        <v>29.792946856465534</v>
      </c>
      <c r="D308" s="2">
        <f>MACD!E308</f>
        <v>8.4356230177620617E-2</v>
      </c>
      <c r="E308" s="2">
        <f>MACD!F308</f>
        <v>5.9677376488217852E-2</v>
      </c>
      <c r="F308" s="2">
        <f>'Moving Avg'!D308</f>
        <v>5.4291599999999995</v>
      </c>
      <c r="G308" s="2">
        <f>'Moving Avg'!F308</f>
        <v>5.6105049999999981</v>
      </c>
      <c r="H308" s="2">
        <f>'Moving Avg'!G308</f>
        <v>5.6809560000000019</v>
      </c>
      <c r="I308" s="2">
        <f>'Moving Avg'!H308</f>
        <v>5.621259499999999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5.3997000000000002</v>
      </c>
      <c r="C309" s="2">
        <f>RSI!I309</f>
        <v>29.792946856465548</v>
      </c>
      <c r="D309" s="2">
        <f>MACD!E309</f>
        <v>7.6990110213952079E-2</v>
      </c>
      <c r="E309" s="2">
        <f>MACD!F309</f>
        <v>6.3139923233364703E-2</v>
      </c>
      <c r="F309" s="2">
        <f>'Moving Avg'!D309</f>
        <v>5.3997000000000002</v>
      </c>
      <c r="G309" s="2">
        <f>'Moving Avg'!F309</f>
        <v>5.5952899999999977</v>
      </c>
      <c r="H309" s="2">
        <f>'Moving Avg'!G309</f>
        <v>5.6767340000000015</v>
      </c>
      <c r="I309" s="2">
        <f>'Moving Avg'!H309</f>
        <v>5.6200324999999989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5.3997000000000002</v>
      </c>
      <c r="C310" s="2">
        <f>RSI!I310</f>
        <v>29.792946856465534</v>
      </c>
      <c r="D310" s="2">
        <f>MACD!E310</f>
        <v>7.1907365396673306E-2</v>
      </c>
      <c r="E310" s="2">
        <f>MACD!F310</f>
        <v>6.4893411666026427E-2</v>
      </c>
      <c r="F310" s="2">
        <f>'Moving Avg'!D310</f>
        <v>5.3997000000000002</v>
      </c>
      <c r="G310" s="2">
        <f>'Moving Avg'!F310</f>
        <v>5.5800749999999981</v>
      </c>
      <c r="H310" s="2">
        <f>'Moving Avg'!G310</f>
        <v>5.6755560000000012</v>
      </c>
      <c r="I310" s="2">
        <f>'Moving Avg'!H310</f>
        <v>5.6188054999999988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5.3997000000000002</v>
      </c>
      <c r="C311" s="2">
        <f>RSI!I311</f>
        <v>29.792946856465534</v>
      </c>
      <c r="D311" s="2">
        <f>MACD!E311</f>
        <v>9.4348435805966524E-2</v>
      </c>
      <c r="E311" s="2">
        <f>MACD!F311</f>
        <v>7.0784416494014457E-2</v>
      </c>
      <c r="F311" s="2">
        <f>'Moving Avg'!D311</f>
        <v>5.3997000000000002</v>
      </c>
      <c r="G311" s="2">
        <f>'Moving Avg'!F311</f>
        <v>5.5648599999999977</v>
      </c>
      <c r="H311" s="2">
        <f>'Moving Avg'!G311</f>
        <v>5.6743780000000017</v>
      </c>
      <c r="I311" s="2">
        <f>'Moving Avg'!H311</f>
        <v>5.6175554999999973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5.3997000000000002</v>
      </c>
      <c r="C312" s="2">
        <f>RSI!I312</f>
        <v>29.792946856465534</v>
      </c>
      <c r="D312" s="2">
        <f>MACD!E312</f>
        <v>0.11432308144508863</v>
      </c>
      <c r="E312" s="2">
        <f>MACD!F312</f>
        <v>7.9492149484229294E-2</v>
      </c>
      <c r="F312" s="2">
        <f>'Moving Avg'!D312</f>
        <v>5.3997000000000002</v>
      </c>
      <c r="G312" s="2">
        <f>'Moving Avg'!F312</f>
        <v>5.5496449999999991</v>
      </c>
      <c r="H312" s="2">
        <f>'Moving Avg'!G312</f>
        <v>5.6701560000000022</v>
      </c>
      <c r="I312" s="2">
        <f>'Moving Avg'!H312</f>
        <v>5.6163054999999975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5.3997000000000002</v>
      </c>
      <c r="C313" s="2">
        <f>RSI!I313</f>
        <v>29.792946856465548</v>
      </c>
      <c r="D313" s="2">
        <f>MACD!E313</f>
        <v>0.13213771171568212</v>
      </c>
      <c r="E313" s="2">
        <f>MACD!F313</f>
        <v>9.0021261930519861E-2</v>
      </c>
      <c r="F313" s="2">
        <f>'Moving Avg'!D313</f>
        <v>5.3997000000000002</v>
      </c>
      <c r="G313" s="2">
        <f>'Moving Avg'!F313</f>
        <v>5.5344299999999986</v>
      </c>
      <c r="H313" s="2">
        <f>'Moving Avg'!G313</f>
        <v>5.6625960000000006</v>
      </c>
      <c r="I313" s="2">
        <f>'Moving Avg'!H313</f>
        <v>5.6154394999999964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</row>
    <row r="314" spans="1:12" ht="13.5" x14ac:dyDescent="0.25">
      <c r="A314" s="3">
        <f>RSI!A314</f>
        <v>42461</v>
      </c>
      <c r="B314" s="2">
        <f>RSI!B314</f>
        <v>5.3997000000000002</v>
      </c>
      <c r="C314" s="2">
        <f>RSI!I314</f>
        <v>29.792946856465548</v>
      </c>
      <c r="D314" s="2">
        <f>MACD!E314</f>
        <v>0.12390316036967164</v>
      </c>
      <c r="E314" s="2">
        <f>MACD!F314</f>
        <v>9.6797641618350222E-2</v>
      </c>
      <c r="F314" s="2">
        <f>'Moving Avg'!D314</f>
        <v>5.3997000000000002</v>
      </c>
      <c r="G314" s="2">
        <f>'Moving Avg'!F314</f>
        <v>5.5192149999999982</v>
      </c>
      <c r="H314" s="2">
        <f>'Moving Avg'!G314</f>
        <v>5.6550360000000008</v>
      </c>
      <c r="I314" s="2">
        <f>'Moving Avg'!H314</f>
        <v>5.6139914999999965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5.3997000000000002</v>
      </c>
      <c r="C315" s="2">
        <f>RSI!I315</f>
        <v>29.792946856465548</v>
      </c>
      <c r="D315" s="2">
        <f>MACD!E315</f>
        <v>9.5056680991802978E-2</v>
      </c>
      <c r="E315" s="2">
        <f>MACD!F315</f>
        <v>9.6449449493040781E-2</v>
      </c>
      <c r="F315" s="2">
        <f>'Moving Avg'!D315</f>
        <v>5.3997000000000002</v>
      </c>
      <c r="G315" s="2">
        <f>'Moving Avg'!F315</f>
        <v>5.5039999999999987</v>
      </c>
      <c r="H315" s="2">
        <f>'Moving Avg'!G315</f>
        <v>5.6474760000000002</v>
      </c>
      <c r="I315" s="2">
        <f>'Moving Avg'!H315</f>
        <v>5.6119054999999953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5.3997000000000002</v>
      </c>
      <c r="C316" s="2">
        <f>RSI!I316</f>
        <v>29.792946856465534</v>
      </c>
      <c r="D316" s="2">
        <f>MACD!E316</f>
        <v>7.1372895940859493E-2</v>
      </c>
      <c r="E316" s="2">
        <f>MACD!F316</f>
        <v>9.1434138782604535E-2</v>
      </c>
      <c r="F316" s="2">
        <f>'Moving Avg'!D316</f>
        <v>5.3997000000000002</v>
      </c>
      <c r="G316" s="2">
        <f>'Moving Avg'!F316</f>
        <v>5.4887849999999982</v>
      </c>
      <c r="H316" s="2">
        <f>'Moving Avg'!G316</f>
        <v>5.6399160000000004</v>
      </c>
      <c r="I316" s="2">
        <f>'Moving Avg'!H316</f>
        <v>5.6098194999999951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</row>
    <row r="317" spans="1:12" ht="13.5" x14ac:dyDescent="0.25">
      <c r="A317" s="3">
        <f>RSI!A317</f>
        <v>42466</v>
      </c>
      <c r="B317" s="2">
        <f>RSI!B317</f>
        <v>5.3997000000000002</v>
      </c>
      <c r="C317" s="2">
        <f>RSI!I317</f>
        <v>29.792946856465534</v>
      </c>
      <c r="D317" s="2">
        <f>MACD!E317</f>
        <v>5.2003857556892186E-2</v>
      </c>
      <c r="E317" s="2">
        <f>MACD!F317</f>
        <v>8.3548082537462071E-2</v>
      </c>
      <c r="F317" s="2">
        <f>'Moving Avg'!D317</f>
        <v>5.3997000000000002</v>
      </c>
      <c r="G317" s="2">
        <f>'Moving Avg'!F317</f>
        <v>5.4735699999999987</v>
      </c>
      <c r="H317" s="2">
        <f>'Moving Avg'!G317</f>
        <v>5.6323559999999997</v>
      </c>
      <c r="I317" s="2">
        <f>'Moving Avg'!H317</f>
        <v>5.608592499999995</v>
      </c>
      <c r="J317" s="6" t="str">
        <f>OBV!F317</f>
        <v>NEUTRAL</v>
      </c>
      <c r="K317" s="6" t="str">
        <f>OBV!G317</f>
        <v>NEUTRAL</v>
      </c>
      <c r="L317" s="6" t="str">
        <f>OBV!H317</f>
        <v>NEUTRAL</v>
      </c>
    </row>
    <row r="318" spans="1:12" ht="13.5" x14ac:dyDescent="0.25">
      <c r="A318" s="3">
        <f>RSI!A318</f>
        <v>42467</v>
      </c>
      <c r="B318" s="2">
        <f>RSI!B318</f>
        <v>5.6402000000000001</v>
      </c>
      <c r="C318" s="2">
        <f>RSI!I318</f>
        <v>64.194327772991315</v>
      </c>
      <c r="D318" s="2">
        <f>MACD!E318</f>
        <v>1.8421233665670833E-2</v>
      </c>
      <c r="E318" s="2">
        <f>MACD!F318</f>
        <v>7.0522712763103831E-2</v>
      </c>
      <c r="F318" s="2">
        <f>'Moving Avg'!D318</f>
        <v>5.4478</v>
      </c>
      <c r="G318" s="2">
        <f>'Moving Avg'!F318</f>
        <v>5.4784749999999987</v>
      </c>
      <c r="H318" s="2">
        <f>'Moving Avg'!G318</f>
        <v>5.6296059999999999</v>
      </c>
      <c r="I318" s="2">
        <f>'Moving Avg'!H318</f>
        <v>5.6091814999999965</v>
      </c>
      <c r="J318" s="6" t="str">
        <f>OBV!F318</f>
        <v>NEUTRAL</v>
      </c>
      <c r="K318" s="6" t="str">
        <f>OBV!G318</f>
        <v>NEUTRAL</v>
      </c>
      <c r="L318" s="6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5.6402000000000001</v>
      </c>
      <c r="C319" s="2">
        <f>RSI!I319</f>
        <v>64.194327772991315</v>
      </c>
      <c r="D319" s="2">
        <f>MACD!E319</f>
        <v>-1.0840608228199322E-2</v>
      </c>
      <c r="E319" s="2">
        <f>MACD!F319</f>
        <v>5.4250048564843202E-2</v>
      </c>
      <c r="F319" s="2">
        <f>'Moving Avg'!D319</f>
        <v>5.4959000000000007</v>
      </c>
      <c r="G319" s="2">
        <f>'Moving Avg'!F319</f>
        <v>5.4836299999999998</v>
      </c>
      <c r="H319" s="2">
        <f>'Moving Avg'!G319</f>
        <v>5.6275439999999994</v>
      </c>
      <c r="I319" s="2">
        <f>'Moving Avg'!H319</f>
        <v>5.6097704999999962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</row>
    <row r="320" spans="1:12" ht="13.5" x14ac:dyDescent="0.25">
      <c r="A320" s="3">
        <f>RSI!A320</f>
        <v>42471</v>
      </c>
      <c r="B320" s="2">
        <f>RSI!B320</f>
        <v>5.6402000000000001</v>
      </c>
      <c r="C320" s="2">
        <f>RSI!I320</f>
        <v>64.194327772991315</v>
      </c>
      <c r="D320" s="2">
        <f>MACD!E320</f>
        <v>-3.6383753777776917E-2</v>
      </c>
      <c r="E320" s="2">
        <f>MACD!F320</f>
        <v>3.6123288096319178E-2</v>
      </c>
      <c r="F320" s="2">
        <f>'Moving Avg'!D320</f>
        <v>5.5439999999999996</v>
      </c>
      <c r="G320" s="2">
        <f>'Moving Avg'!F320</f>
        <v>5.4887849999999982</v>
      </c>
      <c r="H320" s="2">
        <f>'Moving Avg'!G320</f>
        <v>5.6254819999999999</v>
      </c>
      <c r="I320" s="2">
        <f>'Moving Avg'!H320</f>
        <v>5.6105804999999966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</row>
    <row r="321" spans="1:12" ht="13.5" x14ac:dyDescent="0.25">
      <c r="A321" s="3">
        <f>RSI!A321</f>
        <v>42472</v>
      </c>
      <c r="B321" s="2">
        <f>RSI!B321</f>
        <v>5.6402000000000001</v>
      </c>
      <c r="C321" s="2">
        <f>RSI!I321</f>
        <v>64.194327772991315</v>
      </c>
      <c r="D321" s="2">
        <f>MACD!E321</f>
        <v>-5.8722300817726669E-2</v>
      </c>
      <c r="E321" s="2">
        <f>MACD!F321</f>
        <v>1.7154170313510009E-2</v>
      </c>
      <c r="F321" s="2">
        <f>'Moving Avg'!D321</f>
        <v>5.5921000000000003</v>
      </c>
      <c r="G321" s="2">
        <f>'Moving Avg'!F321</f>
        <v>5.4855949999999991</v>
      </c>
      <c r="H321" s="2">
        <f>'Moving Avg'!G321</f>
        <v>5.6199839999999988</v>
      </c>
      <c r="I321" s="2">
        <f>'Moving Avg'!H321</f>
        <v>5.6113904999999962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</row>
    <row r="322" spans="1:12" ht="13.5" x14ac:dyDescent="0.25">
      <c r="A322" s="3">
        <f>RSI!A322</f>
        <v>42473</v>
      </c>
      <c r="B322" s="2">
        <f>RSI!B322</f>
        <v>5.6402000000000001</v>
      </c>
      <c r="C322" s="2">
        <f>RSI!I322</f>
        <v>64.194327772991315</v>
      </c>
      <c r="D322" s="2">
        <f>MACD!E322</f>
        <v>-7.8295552192984452E-2</v>
      </c>
      <c r="E322" s="2">
        <f>MACD!F322</f>
        <v>-1.9357741877888829E-3</v>
      </c>
      <c r="F322" s="2">
        <f>'Moving Avg'!D322</f>
        <v>5.6402000000000001</v>
      </c>
      <c r="G322" s="2">
        <f>'Moving Avg'!F322</f>
        <v>5.4824049999999982</v>
      </c>
      <c r="H322" s="2">
        <f>'Moving Avg'!G322</f>
        <v>5.6144859999999985</v>
      </c>
      <c r="I322" s="2">
        <f>'Moving Avg'!H322</f>
        <v>5.6113904999999979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5.6402000000000001</v>
      </c>
      <c r="C323" s="2">
        <f>RSI!I323</f>
        <v>64.194327772991315</v>
      </c>
      <c r="D323" s="2">
        <f>MACD!E323</f>
        <v>-9.5479204385076066E-2</v>
      </c>
      <c r="E323" s="2">
        <f>MACD!F323</f>
        <v>-2.0644460227246319E-2</v>
      </c>
      <c r="F323" s="2">
        <f>'Moving Avg'!D323</f>
        <v>5.6402000000000001</v>
      </c>
      <c r="G323" s="2">
        <f>'Moving Avg'!F323</f>
        <v>5.4792149999999982</v>
      </c>
      <c r="H323" s="2">
        <f>'Moving Avg'!G323</f>
        <v>5.6089879999999983</v>
      </c>
      <c r="I323" s="2">
        <f>'Moving Avg'!H323</f>
        <v>5.6113904999999988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</row>
    <row r="324" spans="1:12" ht="13.5" x14ac:dyDescent="0.25">
      <c r="A324" s="3">
        <f>RSI!A324</f>
        <v>42475</v>
      </c>
      <c r="B324" s="2">
        <f>RSI!B324</f>
        <v>5.6402000000000001</v>
      </c>
      <c r="C324" s="2">
        <f>RSI!I324</f>
        <v>64.194327772991315</v>
      </c>
      <c r="D324" s="2">
        <f>MACD!E324</f>
        <v>-0.11059483838873607</v>
      </c>
      <c r="E324" s="2">
        <f>MACD!F324</f>
        <v>-3.8634535859544267E-2</v>
      </c>
      <c r="F324" s="2">
        <f>'Moving Avg'!D324</f>
        <v>5.6402000000000001</v>
      </c>
      <c r="G324" s="2">
        <f>'Moving Avg'!F324</f>
        <v>5.4838749999999994</v>
      </c>
      <c r="H324" s="2">
        <f>'Moving Avg'!G324</f>
        <v>5.6034899999999981</v>
      </c>
      <c r="I324" s="2">
        <f>'Moving Avg'!H324</f>
        <v>5.6113904999999988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5.6402000000000001</v>
      </c>
      <c r="C325" s="2">
        <f>RSI!I325</f>
        <v>64.194327772991315</v>
      </c>
      <c r="D325" s="2">
        <f>MACD!E325</f>
        <v>-0.12391797228460888</v>
      </c>
      <c r="E325" s="2">
        <f>MACD!F325</f>
        <v>-5.5691223144557191E-2</v>
      </c>
      <c r="F325" s="2">
        <f>'Moving Avg'!D325</f>
        <v>5.6402000000000001</v>
      </c>
      <c r="G325" s="2">
        <f>'Moving Avg'!F325</f>
        <v>5.4958999999999989</v>
      </c>
      <c r="H325" s="2">
        <f>'Moving Avg'!G325</f>
        <v>5.597991999999997</v>
      </c>
      <c r="I325" s="2">
        <f>'Moving Avg'!H325</f>
        <v>5.6113904999999997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</row>
    <row r="326" spans="1:12" ht="13.5" x14ac:dyDescent="0.25">
      <c r="A326" s="3">
        <f>RSI!A326</f>
        <v>42479</v>
      </c>
      <c r="B326" s="2">
        <f>RSI!B326</f>
        <v>5.6402000000000001</v>
      </c>
      <c r="C326" s="2">
        <f>RSI!I326</f>
        <v>64.194327772991315</v>
      </c>
      <c r="D326" s="2">
        <f>MACD!E326</f>
        <v>-0.13568489516844551</v>
      </c>
      <c r="E326" s="2">
        <f>MACD!F326</f>
        <v>-7.1689957549334854E-2</v>
      </c>
      <c r="F326" s="2">
        <f>'Moving Avg'!D326</f>
        <v>5.6402000000000001</v>
      </c>
      <c r="G326" s="2">
        <f>'Moving Avg'!F326</f>
        <v>5.5079249999999984</v>
      </c>
      <c r="H326" s="2">
        <f>'Moving Avg'!G326</f>
        <v>5.5924939999999985</v>
      </c>
      <c r="I326" s="2">
        <f>'Moving Avg'!H326</f>
        <v>5.6113905000000015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</row>
    <row r="327" spans="1:12" ht="13.5" x14ac:dyDescent="0.25">
      <c r="A327" s="3">
        <f>RSI!A327</f>
        <v>42480</v>
      </c>
      <c r="B327" s="2">
        <f>RSI!B327</f>
        <v>5.6402000000000001</v>
      </c>
      <c r="C327" s="2">
        <f>RSI!I327</f>
        <v>64.194327772991329</v>
      </c>
      <c r="D327" s="2">
        <f>MACD!E327</f>
        <v>-0.1460984684230926</v>
      </c>
      <c r="E327" s="2">
        <f>MACD!F327</f>
        <v>-8.6571659724086397E-2</v>
      </c>
      <c r="F327" s="2">
        <f>'Moving Avg'!D327</f>
        <v>5.6402000000000001</v>
      </c>
      <c r="G327" s="2">
        <f>'Moving Avg'!F327</f>
        <v>5.5199499999999988</v>
      </c>
      <c r="H327" s="2">
        <f>'Moving Avg'!G327</f>
        <v>5.5914139999999977</v>
      </c>
      <c r="I327" s="2">
        <f>'Moving Avg'!H327</f>
        <v>5.6113905000000024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42481</v>
      </c>
      <c r="B328" s="2">
        <f>RSI!B328</f>
        <v>5.6402000000000001</v>
      </c>
      <c r="C328" s="2">
        <f>RSI!I328</f>
        <v>64.194327772991329</v>
      </c>
      <c r="D328" s="2">
        <f>MACD!E328</f>
        <v>-0.11833305181721077</v>
      </c>
      <c r="E328" s="2">
        <f>MACD!F328</f>
        <v>-9.2923938142711271E-2</v>
      </c>
      <c r="F328" s="2">
        <f>'Moving Avg'!D328</f>
        <v>5.6402000000000001</v>
      </c>
      <c r="G328" s="2">
        <f>'Moving Avg'!F328</f>
        <v>5.5319749999999983</v>
      </c>
      <c r="H328" s="2">
        <f>'Moving Avg'!G328</f>
        <v>5.5903339999999968</v>
      </c>
      <c r="I328" s="2">
        <f>'Moving Avg'!H328</f>
        <v>5.6105560000000034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5.6402000000000001</v>
      </c>
      <c r="C329" s="2">
        <f>RSI!I329</f>
        <v>64.194327772991329</v>
      </c>
      <c r="D329" s="2">
        <f>MACD!E329</f>
        <v>-9.5230995481353276E-2</v>
      </c>
      <c r="E329" s="2">
        <f>MACD!F329</f>
        <v>-9.3385349610439677E-2</v>
      </c>
      <c r="F329" s="2">
        <f>'Moving Avg'!D329</f>
        <v>5.6402000000000001</v>
      </c>
      <c r="G329" s="2">
        <f>'Moving Avg'!F329</f>
        <v>5.5439999999999987</v>
      </c>
      <c r="H329" s="2">
        <f>'Moving Avg'!G329</f>
        <v>5.5892539999999959</v>
      </c>
      <c r="I329" s="2">
        <f>'Moving Avg'!H329</f>
        <v>5.6090585000000042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42485</v>
      </c>
      <c r="B330" s="2">
        <f>RSI!B330</f>
        <v>5.8071000000000002</v>
      </c>
      <c r="C330" s="2">
        <f>RSI!I330</f>
        <v>80.406978018307996</v>
      </c>
      <c r="D330" s="2">
        <f>MACD!E330</f>
        <v>-8.8408803246918133E-2</v>
      </c>
      <c r="E330" s="2">
        <f>MACD!F330</f>
        <v>-9.2390040337735374E-2</v>
      </c>
      <c r="F330" s="2">
        <f>'Moving Avg'!D330</f>
        <v>5.6735799999999994</v>
      </c>
      <c r="G330" s="2">
        <f>'Moving Avg'!F330</f>
        <v>5.5643699999999985</v>
      </c>
      <c r="H330" s="2">
        <f>'Moving Avg'!G330</f>
        <v>5.5915119999999972</v>
      </c>
      <c r="I330" s="2">
        <f>'Moving Avg'!H330</f>
        <v>5.6083955000000048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</row>
    <row r="331" spans="1:12" ht="13.5" x14ac:dyDescent="0.25">
      <c r="A331" s="3">
        <f>RSI!A331</f>
        <v>42486</v>
      </c>
      <c r="B331" s="2">
        <f>RSI!B331</f>
        <v>5.8071000000000002</v>
      </c>
      <c r="C331" s="2">
        <f>RSI!I331</f>
        <v>80.406978018307996</v>
      </c>
      <c r="D331" s="2">
        <f>MACD!E331</f>
        <v>-8.3958267413707155E-2</v>
      </c>
      <c r="E331" s="2">
        <f>MACD!F331</f>
        <v>-9.0703685752929739E-2</v>
      </c>
      <c r="F331" s="2">
        <f>'Moving Avg'!D331</f>
        <v>5.7069599999999996</v>
      </c>
      <c r="G331" s="2">
        <f>'Moving Avg'!F331</f>
        <v>5.5847399999999991</v>
      </c>
      <c r="H331" s="2">
        <f>'Moving Avg'!G331</f>
        <v>5.597107999999996</v>
      </c>
      <c r="I331" s="2">
        <f>'Moving Avg'!H331</f>
        <v>5.6084690000000057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42487</v>
      </c>
      <c r="B332" s="2">
        <f>RSI!B332</f>
        <v>5.8071000000000002</v>
      </c>
      <c r="C332" s="2">
        <f>RSI!I332</f>
        <v>80.406978018307981</v>
      </c>
      <c r="D332" s="2">
        <f>MACD!E332</f>
        <v>-8.1416585294654453E-2</v>
      </c>
      <c r="E332" s="2">
        <f>MACD!F332</f>
        <v>-8.8846265661274682E-2</v>
      </c>
      <c r="F332" s="2">
        <f>'Moving Avg'!D332</f>
        <v>5.7403399999999989</v>
      </c>
      <c r="G332" s="2">
        <f>'Moving Avg'!F332</f>
        <v>5.6051099999999998</v>
      </c>
      <c r="H332" s="2">
        <f>'Moving Avg'!G332</f>
        <v>5.6027039999999966</v>
      </c>
      <c r="I332" s="2">
        <f>'Moving Avg'!H332</f>
        <v>5.6094015000000059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</row>
    <row r="333" spans="1:12" ht="13.5" x14ac:dyDescent="0.25">
      <c r="A333" s="3">
        <f>RSI!A333</f>
        <v>42488</v>
      </c>
      <c r="B333" s="2">
        <f>RSI!B333</f>
        <v>5.8071000000000002</v>
      </c>
      <c r="C333" s="2">
        <f>RSI!I333</f>
        <v>80.406978018307981</v>
      </c>
      <c r="D333" s="2">
        <f>MACD!E333</f>
        <v>-8.0399408873234712E-2</v>
      </c>
      <c r="E333" s="2">
        <f>MACD!F333</f>
        <v>-8.7156894303666702E-2</v>
      </c>
      <c r="F333" s="2">
        <f>'Moving Avg'!D333</f>
        <v>5.77372</v>
      </c>
      <c r="G333" s="2">
        <f>'Moving Avg'!F333</f>
        <v>5.6254800000000005</v>
      </c>
      <c r="H333" s="2">
        <f>'Moving Avg'!G333</f>
        <v>5.604961999999996</v>
      </c>
      <c r="I333" s="2">
        <f>'Moving Avg'!H333</f>
        <v>5.6103340000000061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5.8414999999999999</v>
      </c>
      <c r="C334" s="2">
        <f>RSI!I334</f>
        <v>82.592161327552091</v>
      </c>
      <c r="D334" s="2">
        <f>MACD!E334</f>
        <v>-8.3136385649918765E-2</v>
      </c>
      <c r="E334" s="2">
        <f>MACD!F334</f>
        <v>-8.6352792572917114E-2</v>
      </c>
      <c r="F334" s="2">
        <f>'Moving Avg'!D334</f>
        <v>5.8139799999999999</v>
      </c>
      <c r="G334" s="2">
        <f>'Moving Avg'!F334</f>
        <v>5.64757</v>
      </c>
      <c r="H334" s="2">
        <f>'Moving Avg'!G334</f>
        <v>5.6075139999999966</v>
      </c>
      <c r="I334" s="2">
        <f>'Moving Avg'!H334</f>
        <v>5.6114385000000064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5.8414999999999999</v>
      </c>
      <c r="C335" s="2">
        <f>RSI!I335</f>
        <v>82.592161327552091</v>
      </c>
      <c r="D335" s="2">
        <f>MACD!E335</f>
        <v>-8.6627334570113845E-2</v>
      </c>
      <c r="E335" s="2">
        <f>MACD!F335</f>
        <v>-8.6407700972356463E-2</v>
      </c>
      <c r="F335" s="2">
        <f>'Moving Avg'!D335</f>
        <v>5.8208600000000006</v>
      </c>
      <c r="G335" s="2">
        <f>'Moving Avg'!F335</f>
        <v>5.6696600000000004</v>
      </c>
      <c r="H335" s="2">
        <f>'Moving Avg'!G335</f>
        <v>5.6102639999999964</v>
      </c>
      <c r="I335" s="2">
        <f>'Moving Avg'!H335</f>
        <v>5.6125430000000049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5.8414999999999999</v>
      </c>
      <c r="C336" s="2">
        <f>RSI!I336</f>
        <v>82.592161327552091</v>
      </c>
      <c r="D336" s="2">
        <f>MACD!E336</f>
        <v>-9.0669219512489185E-2</v>
      </c>
      <c r="E336" s="2">
        <f>MACD!F336</f>
        <v>-8.7260004680383016E-2</v>
      </c>
      <c r="F336" s="2">
        <f>'Moving Avg'!D336</f>
        <v>5.8277400000000004</v>
      </c>
      <c r="G336" s="2">
        <f>'Moving Avg'!F336</f>
        <v>5.6917500000000008</v>
      </c>
      <c r="H336" s="2">
        <f>'Moving Avg'!G336</f>
        <v>5.6130139999999962</v>
      </c>
      <c r="I336" s="2">
        <f>'Moving Avg'!H336</f>
        <v>5.6136475000000052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5.8365999999999998</v>
      </c>
      <c r="C337" s="2">
        <f>RSI!I337</f>
        <v>80.985278474726499</v>
      </c>
      <c r="D337" s="2">
        <f>MACD!E337</f>
        <v>-9.4733725156657123E-2</v>
      </c>
      <c r="E337" s="2">
        <f>MACD!F337</f>
        <v>-8.875474877563784E-2</v>
      </c>
      <c r="F337" s="2">
        <f>'Moving Avg'!D337</f>
        <v>5.8336399999999999</v>
      </c>
      <c r="G337" s="2">
        <f>'Moving Avg'!F337</f>
        <v>5.7135950000000006</v>
      </c>
      <c r="H337" s="2">
        <f>'Moving Avg'!G337</f>
        <v>5.6156659999999956</v>
      </c>
      <c r="I337" s="2">
        <f>'Moving Avg'!H337</f>
        <v>5.6147275000000043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5.8414999999999999</v>
      </c>
      <c r="C338" s="2">
        <f>RSI!I338</f>
        <v>81.375503052833324</v>
      </c>
      <c r="D338" s="2">
        <f>MACD!E338</f>
        <v>-9.9439719890330736E-2</v>
      </c>
      <c r="E338" s="2">
        <f>MACD!F338</f>
        <v>-9.0891742998576427E-2</v>
      </c>
      <c r="F338" s="2">
        <f>'Moving Avg'!D338</f>
        <v>5.8405199999999997</v>
      </c>
      <c r="G338" s="2">
        <f>'Moving Avg'!F338</f>
        <v>5.7236600000000006</v>
      </c>
      <c r="H338" s="2">
        <f>'Moving Avg'!G338</f>
        <v>5.6184159999999954</v>
      </c>
      <c r="I338" s="2">
        <f>'Moving Avg'!H338</f>
        <v>5.6158320000000046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5.6942000000000004</v>
      </c>
      <c r="C339" s="2">
        <f>RSI!I339</f>
        <v>48.892406888368136</v>
      </c>
      <c r="D339" s="2">
        <f>MACD!E339</f>
        <v>-9.3376442603149812E-2</v>
      </c>
      <c r="E339" s="2">
        <f>MACD!F339</f>
        <v>-9.1388682919491107E-2</v>
      </c>
      <c r="F339" s="2">
        <f>'Moving Avg'!D339</f>
        <v>5.8110600000000003</v>
      </c>
      <c r="G339" s="2">
        <f>'Moving Avg'!F339</f>
        <v>5.7263599999999997</v>
      </c>
      <c r="H339" s="2">
        <f>'Moving Avg'!G339</f>
        <v>5.6182199999999964</v>
      </c>
      <c r="I339" s="2">
        <f>'Moving Avg'!H339</f>
        <v>5.6162000000000045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5.6942000000000004</v>
      </c>
      <c r="C340" s="2">
        <f>RSI!I340</f>
        <v>48.892406888368136</v>
      </c>
      <c r="D340" s="2">
        <f>MACD!E340</f>
        <v>-6.2500354214581222E-2</v>
      </c>
      <c r="E340" s="2">
        <f>MACD!F340</f>
        <v>-8.5611017178509136E-2</v>
      </c>
      <c r="F340" s="2">
        <f>'Moving Avg'!D340</f>
        <v>5.7816000000000001</v>
      </c>
      <c r="G340" s="2">
        <f>'Moving Avg'!F340</f>
        <v>5.7290599999999987</v>
      </c>
      <c r="H340" s="2">
        <f>'Moving Avg'!G340</f>
        <v>5.6180239999999966</v>
      </c>
      <c r="I340" s="2">
        <f>'Moving Avg'!H340</f>
        <v>5.6166905000000042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5.6942000000000004</v>
      </c>
      <c r="C341" s="2">
        <f>RSI!I341</f>
        <v>48.892406888368136</v>
      </c>
      <c r="D341" s="2">
        <f>MACD!E341</f>
        <v>-3.6310822238187157E-2</v>
      </c>
      <c r="E341" s="2">
        <f>MACD!F341</f>
        <v>-7.575097819044474E-2</v>
      </c>
      <c r="F341" s="2">
        <f>'Moving Avg'!D341</f>
        <v>5.7521400000000016</v>
      </c>
      <c r="G341" s="2">
        <f>'Moving Avg'!F341</f>
        <v>5.7317599999999986</v>
      </c>
      <c r="H341" s="2">
        <f>'Moving Avg'!G341</f>
        <v>5.6178279999999976</v>
      </c>
      <c r="I341" s="2">
        <f>'Moving Avg'!H341</f>
        <v>5.6171810000000031</v>
      </c>
      <c r="J341" s="6" t="str">
        <f>OBV!F341</f>
        <v>BEARISH</v>
      </c>
      <c r="K341" s="6" t="str">
        <f>OBV!G341</f>
        <v>NEUTRAL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5.6942000000000004</v>
      </c>
      <c r="C342" s="2">
        <f>RSI!I342</f>
        <v>48.892406888368136</v>
      </c>
      <c r="D342" s="2">
        <f>MACD!E342</f>
        <v>-1.4091549923482383E-2</v>
      </c>
      <c r="E342" s="2">
        <f>MACD!F342</f>
        <v>-6.3419092537052274E-2</v>
      </c>
      <c r="F342" s="2">
        <f>'Moving Avg'!D342</f>
        <v>5.7236600000000006</v>
      </c>
      <c r="G342" s="2">
        <f>'Moving Avg'!F342</f>
        <v>5.7344599999999986</v>
      </c>
      <c r="H342" s="2">
        <f>'Moving Avg'!G342</f>
        <v>5.6176319999999986</v>
      </c>
      <c r="I342" s="2">
        <f>'Moving Avg'!H342</f>
        <v>5.6176715000000028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5.5370999999999997</v>
      </c>
      <c r="C343" s="2">
        <f>RSI!I343</f>
        <v>31.0895333579207</v>
      </c>
      <c r="D343" s="2">
        <f>MACD!E343</f>
        <v>1.6400946048705123E-2</v>
      </c>
      <c r="E343" s="2">
        <f>MACD!F343</f>
        <v>-4.7455084819900795E-2</v>
      </c>
      <c r="F343" s="2">
        <f>'Moving Avg'!D343</f>
        <v>5.6627799999999997</v>
      </c>
      <c r="G343" s="2">
        <f>'Moving Avg'!F343</f>
        <v>5.7293049999999983</v>
      </c>
      <c r="H343" s="2">
        <f>'Moving Avg'!G343</f>
        <v>5.6142939999999983</v>
      </c>
      <c r="I343" s="2">
        <f>'Moving Avg'!H343</f>
        <v>5.6173765000000024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5.3948</v>
      </c>
      <c r="C344" s="2">
        <f>RSI!I344</f>
        <v>22.941069434318976</v>
      </c>
      <c r="D344" s="2">
        <f>MACD!E344</f>
        <v>5.901414436254182E-2</v>
      </c>
      <c r="E344" s="2">
        <f>MACD!F344</f>
        <v>-2.6161238983412272E-2</v>
      </c>
      <c r="F344" s="2">
        <f>'Moving Avg'!D344</f>
        <v>5.6029</v>
      </c>
      <c r="G344" s="2">
        <f>'Moving Avg'!F344</f>
        <v>5.7170349999999983</v>
      </c>
      <c r="H344" s="2">
        <f>'Moving Avg'!G344</f>
        <v>5.6081099999999973</v>
      </c>
      <c r="I344" s="2">
        <f>'Moving Avg'!H344</f>
        <v>5.6163700000000025</v>
      </c>
      <c r="J344" s="6" t="str">
        <f>OBV!F344</f>
        <v>BEARISH</v>
      </c>
      <c r="K344" s="6" t="str">
        <f>OBV!G344</f>
        <v>STRONG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5.3948</v>
      </c>
      <c r="C345" s="2">
        <f>RSI!I345</f>
        <v>22.941069434318976</v>
      </c>
      <c r="D345" s="2">
        <f>MACD!E345</f>
        <v>9.6818625726800889E-2</v>
      </c>
      <c r="E345" s="2">
        <f>MACD!F345</f>
        <v>-1.5652660413696395E-3</v>
      </c>
      <c r="F345" s="2">
        <f>'Moving Avg'!D345</f>
        <v>5.5430200000000003</v>
      </c>
      <c r="G345" s="2">
        <f>'Moving Avg'!F345</f>
        <v>5.7047649999999983</v>
      </c>
      <c r="H345" s="2">
        <f>'Moving Avg'!G345</f>
        <v>5.6019259999999962</v>
      </c>
      <c r="I345" s="2">
        <f>'Moving Avg'!H345</f>
        <v>5.6153635000000035</v>
      </c>
      <c r="J345" s="6" t="str">
        <f>OBV!F345</f>
        <v>BEARISH</v>
      </c>
      <c r="K345" s="6" t="str">
        <f>OBV!G345</f>
        <v>STRONG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5.3948</v>
      </c>
      <c r="C346" s="2">
        <f>RSI!I346</f>
        <v>22.941069434318976</v>
      </c>
      <c r="D346" s="2">
        <f>MACD!E346</f>
        <v>0.1304247735110291</v>
      </c>
      <c r="E346" s="2">
        <f>MACD!F346</f>
        <v>2.4832741869110109E-2</v>
      </c>
      <c r="F346" s="2">
        <f>'Moving Avg'!D346</f>
        <v>5.4831400000000006</v>
      </c>
      <c r="G346" s="2">
        <f>'Moving Avg'!F346</f>
        <v>5.6924949999999992</v>
      </c>
      <c r="H346" s="2">
        <f>'Moving Avg'!G346</f>
        <v>5.595741999999996</v>
      </c>
      <c r="I346" s="2">
        <f>'Moving Avg'!H346</f>
        <v>5.6143570000000036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5.3948</v>
      </c>
      <c r="C347" s="2">
        <f>RSI!I347</f>
        <v>22.941069434318976</v>
      </c>
      <c r="D347" s="2">
        <f>MACD!E347</f>
        <v>0.15960480640737895</v>
      </c>
      <c r="E347" s="2">
        <f>MACD!F347</f>
        <v>5.1787154776763877E-2</v>
      </c>
      <c r="F347" s="2">
        <f>'Moving Avg'!D347</f>
        <v>5.42326</v>
      </c>
      <c r="G347" s="2">
        <f>'Moving Avg'!F347</f>
        <v>5.6802249999999983</v>
      </c>
      <c r="H347" s="2">
        <f>'Moving Avg'!G347</f>
        <v>5.5895579999999949</v>
      </c>
      <c r="I347" s="2">
        <f>'Moving Avg'!H347</f>
        <v>5.6133505000000037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5.3948</v>
      </c>
      <c r="C348" s="2">
        <f>RSI!I348</f>
        <v>22.941069434318976</v>
      </c>
      <c r="D348" s="2">
        <f>MACD!E348</f>
        <v>0.18643640133862327</v>
      </c>
      <c r="E348" s="2">
        <f>MACD!F348</f>
        <v>7.8717004089135761E-2</v>
      </c>
      <c r="F348" s="2">
        <f>'Moving Avg'!D348</f>
        <v>5.3948</v>
      </c>
      <c r="G348" s="2">
        <f>'Moving Avg'!F348</f>
        <v>5.6679550000000001</v>
      </c>
      <c r="H348" s="2">
        <f>'Moving Avg'!G348</f>
        <v>5.5866119999999944</v>
      </c>
      <c r="I348" s="2">
        <f>'Moving Avg'!H348</f>
        <v>5.6123440000000038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5.3948</v>
      </c>
      <c r="C349" s="2">
        <f>RSI!I349</f>
        <v>22.941069434318976</v>
      </c>
      <c r="D349" s="2">
        <f>MACD!E349</f>
        <v>0.18776273467405868</v>
      </c>
      <c r="E349" s="2">
        <f>MACD!F349</f>
        <v>0.10052615020612035</v>
      </c>
      <c r="F349" s="2">
        <f>'Moving Avg'!D349</f>
        <v>5.3948</v>
      </c>
      <c r="G349" s="2">
        <f>'Moving Avg'!F349</f>
        <v>5.6556850000000001</v>
      </c>
      <c r="H349" s="2">
        <f>'Moving Avg'!G349</f>
        <v>5.5837659999999945</v>
      </c>
      <c r="I349" s="2">
        <f>'Moving Avg'!H349</f>
        <v>5.6113375000000039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</row>
    <row r="350" spans="1:12" ht="13.5" x14ac:dyDescent="0.25">
      <c r="A350" s="3">
        <f>RSI!A350</f>
        <v>42513</v>
      </c>
      <c r="B350" s="2">
        <f>RSI!B350</f>
        <v>5.3948</v>
      </c>
      <c r="C350" s="2">
        <f>RSI!I350</f>
        <v>22.941069434318976</v>
      </c>
      <c r="D350" s="2">
        <f>MACD!E350</f>
        <v>0.19007410427106297</v>
      </c>
      <c r="E350" s="2">
        <f>MACD!F350</f>
        <v>0.11843574101910888</v>
      </c>
      <c r="F350" s="2">
        <f>'Moving Avg'!D350</f>
        <v>5.3948</v>
      </c>
      <c r="G350" s="2">
        <f>'Moving Avg'!F350</f>
        <v>5.6350700000000016</v>
      </c>
      <c r="H350" s="2">
        <f>'Moving Avg'!G350</f>
        <v>5.5809199999999954</v>
      </c>
      <c r="I350" s="2">
        <f>'Moving Avg'!H350</f>
        <v>5.6103310000000048</v>
      </c>
      <c r="J350" s="6" t="str">
        <f>OBV!F350</f>
        <v>NEUTRAL</v>
      </c>
      <c r="K350" s="6" t="str">
        <f>OBV!G350</f>
        <v>NEUTRAL</v>
      </c>
      <c r="L350" s="6" t="str">
        <f>OBV!H350</f>
        <v>NEUTRAL</v>
      </c>
    </row>
    <row r="351" spans="1:12" ht="13.5" x14ac:dyDescent="0.25">
      <c r="A351" s="3">
        <f>RSI!A351</f>
        <v>42514</v>
      </c>
      <c r="B351" s="2">
        <f>RSI!B351</f>
        <v>5.3948</v>
      </c>
      <c r="C351" s="2">
        <f>RSI!I351</f>
        <v>22.941069434318976</v>
      </c>
      <c r="D351" s="2">
        <f>MACD!E351</f>
        <v>0.193130885530584</v>
      </c>
      <c r="E351" s="2">
        <f>MACD!F351</f>
        <v>0.1333747699214039</v>
      </c>
      <c r="F351" s="2">
        <f>'Moving Avg'!D351</f>
        <v>5.3948</v>
      </c>
      <c r="G351" s="2">
        <f>'Moving Avg'!F351</f>
        <v>5.6144550000000013</v>
      </c>
      <c r="H351" s="2">
        <f>'Moving Avg'!G351</f>
        <v>5.5747359999999961</v>
      </c>
      <c r="I351" s="2">
        <f>'Moving Avg'!H351</f>
        <v>5.6093245000000049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5.3948</v>
      </c>
      <c r="C352" s="2">
        <f>RSI!I352</f>
        <v>22.941069434318962</v>
      </c>
      <c r="D352" s="2">
        <f>MACD!E352</f>
        <v>0.19673684366233957</v>
      </c>
      <c r="E352" s="2">
        <f>MACD!F352</f>
        <v>0.14604718466959105</v>
      </c>
      <c r="F352" s="2">
        <f>'Moving Avg'!D352</f>
        <v>5.3948</v>
      </c>
      <c r="G352" s="2">
        <f>'Moving Avg'!F352</f>
        <v>5.5938400000000019</v>
      </c>
      <c r="H352" s="2">
        <f>'Moving Avg'!G352</f>
        <v>5.5685519999999951</v>
      </c>
      <c r="I352" s="2">
        <f>'Moving Avg'!H352</f>
        <v>5.6074835000000043</v>
      </c>
      <c r="J352" s="6" t="str">
        <f>OBV!F352</f>
        <v>NEUTRAL</v>
      </c>
      <c r="K352" s="6" t="str">
        <f>OBV!G352</f>
        <v>NEUTRAL</v>
      </c>
      <c r="L352" s="6" t="str">
        <f>OBV!H352</f>
        <v>NEUTRAL</v>
      </c>
    </row>
    <row r="353" spans="1:12" ht="13.5" x14ac:dyDescent="0.25">
      <c r="A353" s="3">
        <f>RSI!A353</f>
        <v>42516</v>
      </c>
      <c r="B353" s="2">
        <f>RSI!B353</f>
        <v>5.3948</v>
      </c>
      <c r="C353" s="2">
        <f>RSI!I353</f>
        <v>22.941069434318976</v>
      </c>
      <c r="D353" s="2">
        <f>MACD!E353</f>
        <v>0.17656274426513985</v>
      </c>
      <c r="E353" s="2">
        <f>MACD!F353</f>
        <v>0.15215029658870083</v>
      </c>
      <c r="F353" s="2">
        <f>'Moving Avg'!D353</f>
        <v>5.3948</v>
      </c>
      <c r="G353" s="2">
        <f>'Moving Avg'!F353</f>
        <v>5.5732250000000025</v>
      </c>
      <c r="H353" s="2">
        <f>'Moving Avg'!G353</f>
        <v>5.5623679999999958</v>
      </c>
      <c r="I353" s="2">
        <f>'Moving Avg'!H353</f>
        <v>5.6056425000000045</v>
      </c>
      <c r="J353" s="6" t="str">
        <f>OBV!F353</f>
        <v>NEUTRAL</v>
      </c>
      <c r="K353" s="6" t="str">
        <f>OBV!G353</f>
        <v>NEUTRAL</v>
      </c>
      <c r="L353" s="6" t="str">
        <f>OBV!H353</f>
        <v>NEUTRAL</v>
      </c>
    </row>
    <row r="354" spans="1:12" ht="13.5" x14ac:dyDescent="0.25">
      <c r="A354" s="3">
        <f>RSI!A354</f>
        <v>42517</v>
      </c>
      <c r="B354" s="2">
        <f>RSI!B354</f>
        <v>5.3948</v>
      </c>
      <c r="C354" s="2">
        <f>RSI!I354</f>
        <v>22.941069434318976</v>
      </c>
      <c r="D354" s="2">
        <f>MACD!E354</f>
        <v>0.13847405961758863</v>
      </c>
      <c r="E354" s="2">
        <f>MACD!F354</f>
        <v>0.1494150491944784</v>
      </c>
      <c r="F354" s="2">
        <f>'Moving Avg'!D354</f>
        <v>5.3948</v>
      </c>
      <c r="G354" s="2">
        <f>'Moving Avg'!F354</f>
        <v>5.5508900000000025</v>
      </c>
      <c r="H354" s="2">
        <f>'Moving Avg'!G354</f>
        <v>5.5593239999999957</v>
      </c>
      <c r="I354" s="2">
        <f>'Moving Avg'!H354</f>
        <v>5.6031880000000047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</row>
    <row r="355" spans="1:12" ht="13.5" x14ac:dyDescent="0.25">
      <c r="A355" s="3">
        <f>RSI!A355</f>
        <v>42520</v>
      </c>
      <c r="B355" s="2">
        <f>RSI!B355</f>
        <v>5.3948</v>
      </c>
      <c r="C355" s="2">
        <f>RSI!I355</f>
        <v>22.941069434318976</v>
      </c>
      <c r="D355" s="2">
        <f>MACD!E355</f>
        <v>0.10705444561033239</v>
      </c>
      <c r="E355" s="2">
        <f>MACD!F355</f>
        <v>0.14094292847764919</v>
      </c>
      <c r="F355" s="2">
        <f>'Moving Avg'!D355</f>
        <v>5.3948</v>
      </c>
      <c r="G355" s="2">
        <f>'Moving Avg'!F355</f>
        <v>5.5285550000000026</v>
      </c>
      <c r="H355" s="2">
        <f>'Moving Avg'!G355</f>
        <v>5.5592259999999962</v>
      </c>
      <c r="I355" s="2">
        <f>'Moving Avg'!H355</f>
        <v>5.6007335000000049</v>
      </c>
      <c r="J355" s="6" t="str">
        <f>OBV!F355</f>
        <v>NEUTRAL</v>
      </c>
      <c r="K355" s="6" t="str">
        <f>OBV!G355</f>
        <v>NEUTRAL</v>
      </c>
      <c r="L355" s="6" t="str">
        <f>OBV!H355</f>
        <v>NEUTRAL</v>
      </c>
    </row>
    <row r="356" spans="1:12" ht="13.5" x14ac:dyDescent="0.25">
      <c r="A356" s="3">
        <f>RSI!A356</f>
        <v>42521</v>
      </c>
      <c r="B356" s="2">
        <f>RSI!B356</f>
        <v>5.3997000000000002</v>
      </c>
      <c r="C356" s="2">
        <f>RSI!I356</f>
        <v>24.597057557342822</v>
      </c>
      <c r="D356" s="2">
        <f>MACD!E356</f>
        <v>8.0854982264358277E-2</v>
      </c>
      <c r="E356" s="2">
        <f>MACD!F356</f>
        <v>0.12892533923499103</v>
      </c>
      <c r="F356" s="2">
        <f>'Moving Avg'!D356</f>
        <v>5.3957800000000002</v>
      </c>
      <c r="G356" s="2">
        <f>'Moving Avg'!F356</f>
        <v>5.5064650000000022</v>
      </c>
      <c r="H356" s="2">
        <f>'Moving Avg'!G356</f>
        <v>5.5592259999999962</v>
      </c>
      <c r="I356" s="2">
        <f>'Moving Avg'!H356</f>
        <v>5.5983035000000037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5.3997000000000002</v>
      </c>
      <c r="C357" s="2">
        <f>RSI!I357</f>
        <v>24.597057557342822</v>
      </c>
      <c r="D357" s="2">
        <f>MACD!E357</f>
        <v>5.9351072437576313E-2</v>
      </c>
      <c r="E357" s="2">
        <f>MACD!F357</f>
        <v>0.11501048587550809</v>
      </c>
      <c r="F357" s="2">
        <f>'Moving Avg'!D357</f>
        <v>5.3967599999999996</v>
      </c>
      <c r="G357" s="2">
        <f>'Moving Avg'!F357</f>
        <v>5.4846200000000014</v>
      </c>
      <c r="H357" s="2">
        <f>'Moving Avg'!G357</f>
        <v>5.559225999999998</v>
      </c>
      <c r="I357" s="2">
        <f>'Moving Avg'!H357</f>
        <v>5.5958735000000051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5.3997000000000002</v>
      </c>
      <c r="C358" s="2">
        <f>RSI!I358</f>
        <v>24.597057557342822</v>
      </c>
      <c r="D358" s="2">
        <f>MACD!E358</f>
        <v>4.1771073884540932E-2</v>
      </c>
      <c r="E358" s="2">
        <f>MACD!F358</f>
        <v>0.10036260347731467</v>
      </c>
      <c r="F358" s="2">
        <f>'Moving Avg'!D358</f>
        <v>5.3977399999999998</v>
      </c>
      <c r="G358" s="2">
        <f>'Moving Avg'!F358</f>
        <v>5.462530000000001</v>
      </c>
      <c r="H358" s="2">
        <f>'Moving Avg'!G358</f>
        <v>5.5592259999999989</v>
      </c>
      <c r="I358" s="2">
        <f>'Moving Avg'!H358</f>
        <v>5.5934435000000056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5.2377000000000002</v>
      </c>
      <c r="C359" s="2">
        <f>RSI!I359</f>
        <v>13.032416244941643</v>
      </c>
      <c r="D359" s="2">
        <f>MACD!E359</f>
        <v>3.9465706654847388E-2</v>
      </c>
      <c r="E359" s="2">
        <f>MACD!F359</f>
        <v>8.8183224112821215E-2</v>
      </c>
      <c r="F359" s="2">
        <f>'Moving Avg'!D359</f>
        <v>5.36632</v>
      </c>
      <c r="G359" s="2">
        <f>'Moving Avg'!F359</f>
        <v>5.4397050000000018</v>
      </c>
      <c r="H359" s="2">
        <f>'Moving Avg'!G359</f>
        <v>5.555985999999999</v>
      </c>
      <c r="I359" s="2">
        <f>'Moving Avg'!H359</f>
        <v>5.5902035000000057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</row>
    <row r="360" spans="1:12" ht="13.5" x14ac:dyDescent="0.25">
      <c r="A360" s="3">
        <f>RSI!A360</f>
        <v>42527</v>
      </c>
      <c r="B360" s="2">
        <f>RSI!B360</f>
        <v>5.0805999999999996</v>
      </c>
      <c r="C360" s="2">
        <f>RSI!I360</f>
        <v>8.740633203049029</v>
      </c>
      <c r="D360" s="2">
        <f>MACD!E360</f>
        <v>5.0637106042923818E-2</v>
      </c>
      <c r="E360" s="2">
        <f>MACD!F360</f>
        <v>8.0674000498841741E-2</v>
      </c>
      <c r="F360" s="2">
        <f>'Moving Avg'!D360</f>
        <v>5.3034800000000004</v>
      </c>
      <c r="G360" s="2">
        <f>'Moving Avg'!F360</f>
        <v>5.4090250000000015</v>
      </c>
      <c r="H360" s="2">
        <f>'Moving Avg'!G360</f>
        <v>5.5496040000000004</v>
      </c>
      <c r="I360" s="2">
        <f>'Moving Avg'!H360</f>
        <v>5.5870370000000058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5.2328000000000001</v>
      </c>
      <c r="C361" s="2">
        <f>RSI!I361</f>
        <v>32.077783268570286</v>
      </c>
      <c r="D361" s="2">
        <f>MACD!E361</f>
        <v>5.1119118600043478E-2</v>
      </c>
      <c r="E361" s="2">
        <f>MACD!F361</f>
        <v>7.4763024119082089E-2</v>
      </c>
      <c r="F361" s="2">
        <f>'Moving Avg'!D361</f>
        <v>5.2701000000000011</v>
      </c>
      <c r="G361" s="2">
        <f>'Moving Avg'!F361</f>
        <v>5.3859550000000009</v>
      </c>
      <c r="H361" s="2">
        <f>'Moving Avg'!G361</f>
        <v>5.5462660000000001</v>
      </c>
      <c r="I361" s="2">
        <f>'Moving Avg'!H361</f>
        <v>5.5847300000000049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5.3849999999999998</v>
      </c>
      <c r="C362" s="2">
        <f>RSI!I362</f>
        <v>46.744145540157461</v>
      </c>
      <c r="D362" s="2">
        <f>MACD!E362</f>
        <v>4.1486289479837346E-2</v>
      </c>
      <c r="E362" s="2">
        <f>MACD!F362</f>
        <v>6.8107677191233146E-2</v>
      </c>
      <c r="F362" s="2">
        <f>'Moving Avg'!D362</f>
        <v>5.2671599999999996</v>
      </c>
      <c r="G362" s="2">
        <f>'Moving Avg'!F362</f>
        <v>5.3704950000000009</v>
      </c>
      <c r="H362" s="2">
        <f>'Moving Avg'!G362</f>
        <v>5.5459720000000008</v>
      </c>
      <c r="I362" s="2">
        <f>'Moving Avg'!H362</f>
        <v>5.5831840000000055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5.3997000000000002</v>
      </c>
      <c r="C363" s="2">
        <f>RSI!I363</f>
        <v>47.913965999968219</v>
      </c>
      <c r="D363" s="2">
        <f>MACD!E363</f>
        <v>3.2489214932897248E-2</v>
      </c>
      <c r="E363" s="2">
        <f>MACD!F363</f>
        <v>6.0983984739565969E-2</v>
      </c>
      <c r="F363" s="2">
        <f>'Moving Avg'!D363</f>
        <v>5.2671600000000005</v>
      </c>
      <c r="G363" s="2">
        <f>'Moving Avg'!F363</f>
        <v>5.3636250000000008</v>
      </c>
      <c r="H363" s="2">
        <f>'Moving Avg'!G363</f>
        <v>5.5459720000000008</v>
      </c>
      <c r="I363" s="2">
        <f>'Moving Avg'!H363</f>
        <v>5.5817115000000044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</row>
    <row r="364" spans="1:12" ht="13.5" x14ac:dyDescent="0.25">
      <c r="A364" s="3">
        <f>RSI!A364</f>
        <v>42531</v>
      </c>
      <c r="B364" s="2">
        <f>RSI!B364</f>
        <v>5.3800999999999997</v>
      </c>
      <c r="C364" s="2">
        <f>RSI!I364</f>
        <v>46.448921193090158</v>
      </c>
      <c r="D364" s="2">
        <f>MACD!E364</f>
        <v>2.6465988835632892E-2</v>
      </c>
      <c r="E364" s="2">
        <f>MACD!F364</f>
        <v>5.4080385558779358E-2</v>
      </c>
      <c r="F364" s="2">
        <f>'Moving Avg'!D364</f>
        <v>5.2956399999999997</v>
      </c>
      <c r="G364" s="2">
        <f>'Moving Avg'!F364</f>
        <v>5.3628900000000002</v>
      </c>
      <c r="H364" s="2">
        <f>'Moving Avg'!G364</f>
        <v>5.5455800000000011</v>
      </c>
      <c r="I364" s="2">
        <f>'Moving Avg'!H364</f>
        <v>5.5801410000000056</v>
      </c>
      <c r="J364" s="6" t="str">
        <f>OBV!F364</f>
        <v>BEARISH</v>
      </c>
      <c r="K364" s="6" t="str">
        <f>OBV!G364</f>
        <v>STRONG</v>
      </c>
      <c r="L364" s="6" t="str">
        <f>OBV!H364</f>
        <v>BEARISH DIVERGENCE</v>
      </c>
    </row>
    <row r="365" spans="1:12" ht="13.5" x14ac:dyDescent="0.25">
      <c r="A365" s="3">
        <f>RSI!A365</f>
        <v>42534</v>
      </c>
      <c r="B365" s="2">
        <f>RSI!B365</f>
        <v>5.3800999999999997</v>
      </c>
      <c r="C365" s="2">
        <f>RSI!I365</f>
        <v>46.448921193090158</v>
      </c>
      <c r="D365" s="2">
        <f>MACD!E365</f>
        <v>2.1612851707170755E-2</v>
      </c>
      <c r="E365" s="2">
        <f>MACD!F365</f>
        <v>4.7586878788457639E-2</v>
      </c>
      <c r="F365" s="2">
        <f>'Moving Avg'!D365</f>
        <v>5.3555399999999995</v>
      </c>
      <c r="G365" s="2">
        <f>'Moving Avg'!F365</f>
        <v>5.3621550000000004</v>
      </c>
      <c r="H365" s="2">
        <f>'Moving Avg'!G365</f>
        <v>5.5451880000000013</v>
      </c>
      <c r="I365" s="2">
        <f>'Moving Avg'!H365</f>
        <v>5.5785950000000062</v>
      </c>
      <c r="J365" s="6" t="str">
        <f>OBV!F365</f>
        <v>BEARISH</v>
      </c>
      <c r="K365" s="6" t="str">
        <f>OBV!G365</f>
        <v>NEUTRAL</v>
      </c>
      <c r="L365" s="6" t="str">
        <f>OBV!H365</f>
        <v>BEARISH DIVERGENCE</v>
      </c>
    </row>
    <row r="366" spans="1:12" ht="13.5" x14ac:dyDescent="0.25">
      <c r="A366" s="3">
        <f>RSI!A366</f>
        <v>42535</v>
      </c>
      <c r="B366" s="2">
        <f>RSI!B366</f>
        <v>5.3800999999999997</v>
      </c>
      <c r="C366" s="2">
        <f>RSI!I366</f>
        <v>46.448921193090158</v>
      </c>
      <c r="D366" s="2">
        <f>MACD!E366</f>
        <v>1.8485603510145943E-2</v>
      </c>
      <c r="E366" s="2">
        <f>MACD!F366</f>
        <v>4.1766623732795306E-2</v>
      </c>
      <c r="F366" s="2">
        <f>'Moving Avg'!D366</f>
        <v>5.3849999999999998</v>
      </c>
      <c r="G366" s="2">
        <f>'Moving Avg'!F366</f>
        <v>5.3614200000000007</v>
      </c>
      <c r="H366" s="2">
        <f>'Moving Avg'!G366</f>
        <v>5.5447960000000025</v>
      </c>
      <c r="I366" s="2">
        <f>'Moving Avg'!H366</f>
        <v>5.5770490000000059</v>
      </c>
      <c r="J366" s="6" t="str">
        <f>OBV!F366</f>
        <v>BEARISH</v>
      </c>
      <c r="K366" s="6" t="str">
        <f>OBV!G366</f>
        <v>NEUTRAL</v>
      </c>
      <c r="L366" s="6" t="str">
        <f>OBV!H366</f>
        <v>BEARISH DIVERGENCE</v>
      </c>
    </row>
    <row r="367" spans="1:12" ht="13.5" x14ac:dyDescent="0.25">
      <c r="A367" s="3">
        <f>RSI!A367</f>
        <v>42536</v>
      </c>
      <c r="B367" s="2">
        <f>RSI!B367</f>
        <v>5.3800999999999997</v>
      </c>
      <c r="C367" s="2">
        <f>RSI!I367</f>
        <v>46.44892119309015</v>
      </c>
      <c r="D367" s="2">
        <f>MACD!E367</f>
        <v>1.6048179953956243E-2</v>
      </c>
      <c r="E367" s="2">
        <f>MACD!F367</f>
        <v>3.6622934977027496E-2</v>
      </c>
      <c r="F367" s="2">
        <f>'Moving Avg'!D367</f>
        <v>5.3840199999999996</v>
      </c>
      <c r="G367" s="2">
        <f>'Moving Avg'!F367</f>
        <v>5.3606850000000001</v>
      </c>
      <c r="H367" s="2">
        <f>'Moving Avg'!G367</f>
        <v>5.5444040000000019</v>
      </c>
      <c r="I367" s="2">
        <f>'Moving Avg'!H367</f>
        <v>5.5755030000000065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5.3800999999999997</v>
      </c>
      <c r="C368" s="2">
        <f>RSI!I368</f>
        <v>46.44892119309015</v>
      </c>
      <c r="D368" s="2">
        <f>MACD!E368</f>
        <v>1.4178994205329865E-2</v>
      </c>
      <c r="E368" s="2">
        <f>MACD!F368</f>
        <v>3.2134146822687969E-2</v>
      </c>
      <c r="F368" s="2">
        <f>'Moving Avg'!D368</f>
        <v>5.3800999999999997</v>
      </c>
      <c r="G368" s="2">
        <f>'Moving Avg'!F368</f>
        <v>5.3599499999999995</v>
      </c>
      <c r="H368" s="2">
        <f>'Moving Avg'!G368</f>
        <v>5.5392020000000022</v>
      </c>
      <c r="I368" s="2">
        <f>'Moving Avg'!H368</f>
        <v>5.5739570000000063</v>
      </c>
      <c r="J368" s="6" t="str">
        <f>OBV!F368</f>
        <v>BEARISH</v>
      </c>
      <c r="K368" s="6" t="str">
        <f>OBV!G368</f>
        <v>STRONG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5.3997000000000002</v>
      </c>
      <c r="C369" s="2">
        <f>RSI!I369</f>
        <v>48.720140295221306</v>
      </c>
      <c r="D369" s="2">
        <f>MACD!E369</f>
        <v>-1.3598618494651937E-2</v>
      </c>
      <c r="E369" s="2">
        <f>MACD!F369</f>
        <v>2.2987593759219986E-2</v>
      </c>
      <c r="F369" s="2">
        <f>'Moving Avg'!D369</f>
        <v>5.3840199999999996</v>
      </c>
      <c r="G369" s="2">
        <f>'Moving Avg'!F369</f>
        <v>5.360195</v>
      </c>
      <c r="H369" s="2">
        <f>'Moving Avg'!G369</f>
        <v>5.5343920000000013</v>
      </c>
      <c r="I369" s="2">
        <f>'Moving Avg'!H369</f>
        <v>5.5725335000000049</v>
      </c>
      <c r="J369" s="6" t="str">
        <f>OBV!F369</f>
        <v>BULLISH</v>
      </c>
      <c r="K369" s="6" t="str">
        <f>OBV!G369</f>
        <v>NEUTRAL</v>
      </c>
      <c r="L369" s="6" t="str">
        <f>OBV!H369</f>
        <v>CONFIRMED BULLISH</v>
      </c>
    </row>
    <row r="370" spans="1:12" ht="13.5" x14ac:dyDescent="0.25">
      <c r="A370" s="3">
        <f>RSI!A370</f>
        <v>42541</v>
      </c>
      <c r="B370" s="2">
        <f>RSI!B370</f>
        <v>5.4010999999999996</v>
      </c>
      <c r="C370" s="2">
        <f>RSI!I370</f>
        <v>48.886895621480427</v>
      </c>
      <c r="D370" s="2">
        <f>MACD!E370</f>
        <v>-6.132582367560957E-2</v>
      </c>
      <c r="E370" s="2">
        <f>MACD!F370</f>
        <v>6.124910272254076E-3</v>
      </c>
      <c r="F370" s="2">
        <f>'Moving Avg'!D370</f>
        <v>5.3882199999999996</v>
      </c>
      <c r="G370" s="2">
        <f>'Moving Avg'!F370</f>
        <v>5.3605099999999997</v>
      </c>
      <c r="H370" s="2">
        <f>'Moving Avg'!G370</f>
        <v>5.5296099999999999</v>
      </c>
      <c r="I370" s="2">
        <f>'Moving Avg'!H370</f>
        <v>5.5711170000000063</v>
      </c>
      <c r="J370" s="6" t="str">
        <f>OBV!F370</f>
        <v>BULLISH</v>
      </c>
      <c r="K370" s="6" t="str">
        <f>OBV!G370</f>
        <v>NEUTRAL</v>
      </c>
      <c r="L370" s="6" t="str">
        <f>OBV!H370</f>
        <v>BULLISH DIVERGENCE</v>
      </c>
    </row>
    <row r="371" spans="1:12" ht="13.5" x14ac:dyDescent="0.25">
      <c r="A371" s="3">
        <f>RSI!A371</f>
        <v>42542</v>
      </c>
      <c r="B371" s="2">
        <f>RSI!B371</f>
        <v>5.5605000000000002</v>
      </c>
      <c r="C371" s="2">
        <f>RSI!I371</f>
        <v>63.457464982629865</v>
      </c>
      <c r="D371" s="2">
        <f>MACD!E371</f>
        <v>-9.0064507806838279E-2</v>
      </c>
      <c r="E371" s="2">
        <f>MACD!F371</f>
        <v>-1.3112973343564394E-2</v>
      </c>
      <c r="F371" s="2">
        <f>'Moving Avg'!D371</f>
        <v>5.4243000000000006</v>
      </c>
      <c r="G371" s="2">
        <f>'Moving Avg'!F371</f>
        <v>5.3687949999999995</v>
      </c>
      <c r="H371" s="2">
        <f>'Moving Avg'!G371</f>
        <v>5.5280159999999992</v>
      </c>
      <c r="I371" s="2">
        <f>'Moving Avg'!H371</f>
        <v>5.5704975000000054</v>
      </c>
      <c r="J371" s="6" t="str">
        <f>OBV!F371</f>
        <v>BULLISH</v>
      </c>
      <c r="K371" s="6" t="str">
        <f>OBV!G371</f>
        <v>WEAK</v>
      </c>
      <c r="L371" s="6" t="str">
        <f>OBV!H371</f>
        <v>BULLISH DIVERGENCE</v>
      </c>
    </row>
    <row r="372" spans="1:12" ht="13.5" x14ac:dyDescent="0.25">
      <c r="A372" s="3">
        <f>RSI!A372</f>
        <v>42543</v>
      </c>
      <c r="B372" s="2">
        <f>RSI!B372</f>
        <v>5.5605000000000002</v>
      </c>
      <c r="C372" s="2">
        <f>RSI!I372</f>
        <v>63.457464982629865</v>
      </c>
      <c r="D372" s="2">
        <f>MACD!E372</f>
        <v>-9.1873283034360931E-2</v>
      </c>
      <c r="E372" s="2">
        <f>MACD!F372</f>
        <v>-2.8865035281723704E-2</v>
      </c>
      <c r="F372" s="2">
        <f>'Moving Avg'!D372</f>
        <v>5.4603800000000007</v>
      </c>
      <c r="G372" s="2">
        <f>'Moving Avg'!F372</f>
        <v>5.3770800000000003</v>
      </c>
      <c r="H372" s="2">
        <f>'Moving Avg'!G372</f>
        <v>5.5264219999999993</v>
      </c>
      <c r="I372" s="2">
        <f>'Moving Avg'!H372</f>
        <v>5.5698780000000063</v>
      </c>
      <c r="J372" s="6" t="str">
        <f>OBV!F372</f>
        <v>BULLISH</v>
      </c>
      <c r="K372" s="6" t="str">
        <f>OBV!G372</f>
        <v>WEAK</v>
      </c>
      <c r="L372" s="6" t="str">
        <f>OBV!H372</f>
        <v>BULLISH DIVERGENCE</v>
      </c>
    </row>
    <row r="373" spans="1:12" ht="13.5" x14ac:dyDescent="0.25">
      <c r="A373" s="3">
        <f>RSI!A373</f>
        <v>42544</v>
      </c>
      <c r="B373" s="2">
        <f>RSI!B373</f>
        <v>5.5605000000000002</v>
      </c>
      <c r="C373" s="2">
        <f>RSI!I373</f>
        <v>63.457464982629865</v>
      </c>
      <c r="D373" s="2">
        <f>MACD!E373</f>
        <v>-9.1981887180889288E-2</v>
      </c>
      <c r="E373" s="2">
        <f>MACD!F373</f>
        <v>-4.1488405661556829E-2</v>
      </c>
      <c r="F373" s="2">
        <f>'Moving Avg'!D373</f>
        <v>5.4964600000000008</v>
      </c>
      <c r="G373" s="2">
        <f>'Moving Avg'!F373</f>
        <v>5.3853650000000002</v>
      </c>
      <c r="H373" s="2">
        <f>'Moving Avg'!G373</f>
        <v>5.5248279999999985</v>
      </c>
      <c r="I373" s="2">
        <f>'Moving Avg'!H373</f>
        <v>5.5692585000000072</v>
      </c>
      <c r="J373" s="6" t="str">
        <f>OBV!F373</f>
        <v>BULLISH</v>
      </c>
      <c r="K373" s="6" t="str">
        <f>OBV!G373</f>
        <v>WEAK</v>
      </c>
      <c r="L373" s="6" t="str">
        <f>OBV!H373</f>
        <v>BULLISH DIVERGENCE</v>
      </c>
    </row>
    <row r="374" spans="1:12" ht="13.5" x14ac:dyDescent="0.25">
      <c r="A374" s="3">
        <f>RSI!A374</f>
        <v>42545</v>
      </c>
      <c r="B374" s="2">
        <f>RSI!B374</f>
        <v>5.5605000000000002</v>
      </c>
      <c r="C374" s="2">
        <f>RSI!I374</f>
        <v>63.457464982629865</v>
      </c>
      <c r="D374" s="2">
        <f>MACD!E374</f>
        <v>-9.5866612513002991E-2</v>
      </c>
      <c r="E374" s="2">
        <f>MACD!F374</f>
        <v>-5.2364047031846064E-2</v>
      </c>
      <c r="F374" s="2">
        <f>'Moving Avg'!D374</f>
        <v>5.528620000000001</v>
      </c>
      <c r="G374" s="2">
        <f>'Moving Avg'!F374</f>
        <v>5.3936500000000001</v>
      </c>
      <c r="H374" s="2">
        <f>'Moving Avg'!G374</f>
        <v>5.5232339999999986</v>
      </c>
      <c r="I374" s="2">
        <f>'Moving Avg'!H374</f>
        <v>5.5686390000000081</v>
      </c>
      <c r="J374" s="6" t="str">
        <f>OBV!F374</f>
        <v>BULLISH</v>
      </c>
      <c r="K374" s="6" t="str">
        <f>OBV!G374</f>
        <v>WEAK</v>
      </c>
      <c r="L374" s="6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5.5605000000000002</v>
      </c>
      <c r="C375" s="2">
        <f>RSI!I375</f>
        <v>63.457464982629865</v>
      </c>
      <c r="D375" s="2">
        <f>MACD!E375</f>
        <v>-9.9873544183314067E-2</v>
      </c>
      <c r="E375" s="2">
        <f>MACD!F375</f>
        <v>-6.1865946462139672E-2</v>
      </c>
      <c r="F375" s="2">
        <f>'Moving Avg'!D375</f>
        <v>5.5605000000000002</v>
      </c>
      <c r="G375" s="2">
        <f>'Moving Avg'!F375</f>
        <v>5.4019350000000008</v>
      </c>
      <c r="H375" s="2">
        <f>'Moving Avg'!G375</f>
        <v>5.5216399999999979</v>
      </c>
      <c r="I375" s="2">
        <f>'Moving Avg'!H375</f>
        <v>5.568019500000009</v>
      </c>
      <c r="J375" s="6" t="str">
        <f>OBV!F375</f>
        <v>BULLISH</v>
      </c>
      <c r="K375" s="6" t="str">
        <f>OBV!G375</f>
        <v>WEAK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5.5605000000000002</v>
      </c>
      <c r="C376" s="2">
        <f>RSI!I376</f>
        <v>63.457464982629872</v>
      </c>
      <c r="D376" s="2">
        <f>MACD!E376</f>
        <v>-0.10393055852121247</v>
      </c>
      <c r="E376" s="2">
        <f>MACD!F376</f>
        <v>-7.0278868873954237E-2</v>
      </c>
      <c r="F376" s="2">
        <f>'Moving Avg'!D376</f>
        <v>5.5605000000000002</v>
      </c>
      <c r="G376" s="2">
        <f>'Moving Avg'!F376</f>
        <v>5.4099750000000011</v>
      </c>
      <c r="H376" s="2">
        <f>'Moving Avg'!G376</f>
        <v>5.5200459999999971</v>
      </c>
      <c r="I376" s="2">
        <f>'Moving Avg'!H376</f>
        <v>5.5674245000000102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5.5605000000000002</v>
      </c>
      <c r="C377" s="2">
        <f>RSI!I377</f>
        <v>63.457464982629872</v>
      </c>
      <c r="D377" s="2">
        <f>MACD!E377</f>
        <v>-0.10798057763470759</v>
      </c>
      <c r="E377" s="2">
        <f>MACD!F377</f>
        <v>-7.7819210626104918E-2</v>
      </c>
      <c r="F377" s="2">
        <f>'Moving Avg'!D377</f>
        <v>5.5605000000000002</v>
      </c>
      <c r="G377" s="2">
        <f>'Moving Avg'!F377</f>
        <v>5.4180150000000014</v>
      </c>
      <c r="H377" s="2">
        <f>'Moving Avg'!G377</f>
        <v>5.5184519999999972</v>
      </c>
      <c r="I377" s="2">
        <f>'Moving Avg'!H377</f>
        <v>5.5668295000000105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</row>
    <row r="378" spans="1:12" ht="13.5" x14ac:dyDescent="0.25">
      <c r="A378" s="3">
        <f>RSI!A378</f>
        <v>42551</v>
      </c>
      <c r="B378" s="2">
        <f>RSI!B378</f>
        <v>5.5605000000000002</v>
      </c>
      <c r="C378" s="2">
        <f>RSI!I378</f>
        <v>63.457464982629872</v>
      </c>
      <c r="D378" s="2">
        <f>MACD!E378</f>
        <v>-0.11197896209531333</v>
      </c>
      <c r="E378" s="2">
        <f>MACD!F378</f>
        <v>-8.4651160919946608E-2</v>
      </c>
      <c r="F378" s="2">
        <f>'Moving Avg'!D378</f>
        <v>5.5605000000000002</v>
      </c>
      <c r="G378" s="2">
        <f>'Moving Avg'!F378</f>
        <v>5.4260550000000025</v>
      </c>
      <c r="H378" s="2">
        <f>'Moving Avg'!G378</f>
        <v>5.5168579999999974</v>
      </c>
      <c r="I378" s="2">
        <f>'Moving Avg'!H378</f>
        <v>5.5662345000000109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5.5605000000000002</v>
      </c>
      <c r="C379" s="2">
        <f>RSI!I379</f>
        <v>63.457464982629872</v>
      </c>
      <c r="D379" s="2">
        <f>MACD!E379</f>
        <v>-0.11287594180552851</v>
      </c>
      <c r="E379" s="2">
        <f>MACD!F379</f>
        <v>-9.0296117097063006E-2</v>
      </c>
      <c r="F379" s="2">
        <f>'Moving Avg'!D379</f>
        <v>5.5605000000000002</v>
      </c>
      <c r="G379" s="2">
        <f>'Moving Avg'!F379</f>
        <v>5.4421950000000017</v>
      </c>
      <c r="H379" s="2">
        <f>'Moving Avg'!G379</f>
        <v>5.5152639999999975</v>
      </c>
      <c r="I379" s="2">
        <f>'Moving Avg'!H379</f>
        <v>5.5656395000000112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5.5605000000000002</v>
      </c>
      <c r="C380" s="2">
        <f>RSI!I380</f>
        <v>63.457464982629872</v>
      </c>
      <c r="D380" s="2">
        <f>MACD!E380</f>
        <v>-0.11390946218469367</v>
      </c>
      <c r="E380" s="2">
        <f>MACD!F380</f>
        <v>-9.5018786114589138E-2</v>
      </c>
      <c r="F380" s="2">
        <f>'Moving Avg'!D380</f>
        <v>5.5605000000000002</v>
      </c>
      <c r="G380" s="2">
        <f>'Moving Avg'!F380</f>
        <v>5.4661900000000019</v>
      </c>
      <c r="H380" s="2">
        <f>'Moving Avg'!G380</f>
        <v>5.5103319999999982</v>
      </c>
      <c r="I380" s="2">
        <f>'Moving Avg'!H380</f>
        <v>5.5650445000000106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5.5605000000000002</v>
      </c>
      <c r="C381" s="2">
        <f>RSI!I381</f>
        <v>63.457464982629872</v>
      </c>
      <c r="D381" s="2">
        <f>MACD!E381</f>
        <v>-9.0714534137775082E-2</v>
      </c>
      <c r="E381" s="2">
        <f>MACD!F381</f>
        <v>-9.4157935719226343E-2</v>
      </c>
      <c r="F381" s="2">
        <f>'Moving Avg'!D381</f>
        <v>5.5605000000000002</v>
      </c>
      <c r="G381" s="2">
        <f>'Moving Avg'!F381</f>
        <v>5.4825750000000015</v>
      </c>
      <c r="H381" s="2">
        <f>'Moving Avg'!G381</f>
        <v>5.5053999999999972</v>
      </c>
      <c r="I381" s="2">
        <f>'Moving Avg'!H381</f>
        <v>5.56444950000001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5.5605000000000002</v>
      </c>
      <c r="C382" s="2">
        <f>RSI!I382</f>
        <v>63.457464982629872</v>
      </c>
      <c r="D382" s="2">
        <f>MACD!E382</f>
        <v>-7.1508085848733138E-2</v>
      </c>
      <c r="E382" s="2">
        <f>MACD!F382</f>
        <v>-8.9627965745127713E-2</v>
      </c>
      <c r="F382" s="2">
        <f>'Moving Avg'!D382</f>
        <v>5.5605000000000002</v>
      </c>
      <c r="G382" s="2">
        <f>'Moving Avg'!F382</f>
        <v>5.4913500000000015</v>
      </c>
      <c r="H382" s="2">
        <f>'Moving Avg'!G382</f>
        <v>5.500467999999997</v>
      </c>
      <c r="I382" s="2">
        <f>'Moving Avg'!H382</f>
        <v>5.5638545000000104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5.5605000000000002</v>
      </c>
      <c r="C383" s="2">
        <f>RSI!I383</f>
        <v>63.457464982629872</v>
      </c>
      <c r="D383" s="2">
        <f>MACD!E383</f>
        <v>-5.564539176644967E-2</v>
      </c>
      <c r="E383" s="2">
        <f>MACD!F383</f>
        <v>-8.2831450949392108E-2</v>
      </c>
      <c r="F383" s="2">
        <f>'Moving Avg'!D383</f>
        <v>5.5605000000000002</v>
      </c>
      <c r="G383" s="2">
        <f>'Moving Avg'!F383</f>
        <v>5.4993900000000009</v>
      </c>
      <c r="H383" s="2">
        <f>'Moving Avg'!G383</f>
        <v>5.4955359999999978</v>
      </c>
      <c r="I383" s="2">
        <f>'Moving Avg'!H383</f>
        <v>5.5632595000000098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5.3959000000000001</v>
      </c>
      <c r="C384" s="2">
        <f>RSI!I384</f>
        <v>35.823087873960404</v>
      </c>
      <c r="D384" s="2">
        <f>MACD!E384</f>
        <v>-3.0390626980997482E-2</v>
      </c>
      <c r="E384" s="2">
        <f>MACD!F384</f>
        <v>-7.2343286155713185E-2</v>
      </c>
      <c r="F384" s="2">
        <f>'Moving Avg'!D384</f>
        <v>5.5275800000000004</v>
      </c>
      <c r="G384" s="2">
        <f>'Moving Avg'!F384</f>
        <v>5.5001800000000012</v>
      </c>
      <c r="H384" s="2">
        <f>'Moving Avg'!G384</f>
        <v>5.4866239999999973</v>
      </c>
      <c r="I384" s="2">
        <f>'Moving Avg'!H384</f>
        <v>5.5618415000000088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5.3959000000000001</v>
      </c>
      <c r="C385" s="2">
        <f>RSI!I385</f>
        <v>35.823087873960404</v>
      </c>
      <c r="D385" s="2">
        <f>MACD!E385</f>
        <v>-8.3820149470277272E-3</v>
      </c>
      <c r="E385" s="2">
        <f>MACD!F385</f>
        <v>-5.9551031913976094E-2</v>
      </c>
      <c r="F385" s="2">
        <f>'Moving Avg'!D385</f>
        <v>5.4946600000000005</v>
      </c>
      <c r="G385" s="2">
        <f>'Moving Avg'!F385</f>
        <v>5.5009700000000006</v>
      </c>
      <c r="H385" s="2">
        <f>'Moving Avg'!G385</f>
        <v>5.4777119999999968</v>
      </c>
      <c r="I385" s="2">
        <f>'Moving Avg'!H385</f>
        <v>5.5604235000000086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5.3959000000000001</v>
      </c>
      <c r="C386" s="2">
        <f>RSI!I386</f>
        <v>35.823087873960404</v>
      </c>
      <c r="D386" s="2">
        <f>MACD!E386</f>
        <v>1.0832504623142114E-2</v>
      </c>
      <c r="E386" s="2">
        <f>MACD!F386</f>
        <v>-4.5474324606552451E-2</v>
      </c>
      <c r="F386" s="2">
        <f>'Moving Avg'!D386</f>
        <v>5.4617400000000007</v>
      </c>
      <c r="G386" s="2">
        <f>'Moving Avg'!F386</f>
        <v>5.50176</v>
      </c>
      <c r="H386" s="2">
        <f>'Moving Avg'!G386</f>
        <v>5.4687999999999963</v>
      </c>
      <c r="I386" s="2">
        <f>'Moving Avg'!H386</f>
        <v>5.5590055000000085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5.3959000000000001</v>
      </c>
      <c r="C387" s="2">
        <f>RSI!I387</f>
        <v>35.823087873960404</v>
      </c>
      <c r="D387" s="2">
        <f>MACD!E387</f>
        <v>2.7638951527142019E-2</v>
      </c>
      <c r="E387" s="2">
        <f>MACD!F387</f>
        <v>-3.0851669379813561E-2</v>
      </c>
      <c r="F387" s="2">
        <f>'Moving Avg'!D387</f>
        <v>5.42882</v>
      </c>
      <c r="G387" s="2">
        <f>'Moving Avg'!F387</f>
        <v>5.5025500000000003</v>
      </c>
      <c r="H387" s="2">
        <f>'Moving Avg'!G387</f>
        <v>5.4599859999999971</v>
      </c>
      <c r="I387" s="2">
        <f>'Moving Avg'!H387</f>
        <v>5.5575875000000083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5.5553999999999997</v>
      </c>
      <c r="C388" s="2">
        <f>RSI!I388</f>
        <v>59.060203896555933</v>
      </c>
      <c r="D388" s="2">
        <f>MACD!E388</f>
        <v>3.0552390537089025E-2</v>
      </c>
      <c r="E388" s="2">
        <f>MACD!F388</f>
        <v>-1.8570857396433042E-2</v>
      </c>
      <c r="F388" s="2">
        <f>'Moving Avg'!D388</f>
        <v>5.4277999999999995</v>
      </c>
      <c r="G388" s="2">
        <f>'Moving Avg'!F388</f>
        <v>5.5113149999999997</v>
      </c>
      <c r="H388" s="2">
        <f>'Moving Avg'!G388</f>
        <v>5.4542639999999984</v>
      </c>
      <c r="I388" s="2">
        <f>'Moving Avg'!H388</f>
        <v>5.5569915000000085</v>
      </c>
      <c r="J388" s="6" t="str">
        <f>OBV!F388</f>
        <v>BULLISH</v>
      </c>
      <c r="K388" s="6" t="str">
        <f>OBV!G388</f>
        <v>NEUTRAL</v>
      </c>
      <c r="L388" s="6" t="str">
        <f>OBV!H388</f>
        <v>BULLISH DIVERGENCE</v>
      </c>
    </row>
    <row r="389" spans="1:12" ht="13.5" x14ac:dyDescent="0.25">
      <c r="A389" s="3">
        <f>RSI!A389</f>
        <v>42571</v>
      </c>
      <c r="B389" s="2">
        <f>RSI!B389</f>
        <v>5.5605000000000002</v>
      </c>
      <c r="C389" s="2">
        <f>RSI!I389</f>
        <v>59.56435641520001</v>
      </c>
      <c r="D389" s="2">
        <f>MACD!E389</f>
        <v>3.2167165937623032E-2</v>
      </c>
      <c r="E389" s="2">
        <f>MACD!F389</f>
        <v>-8.4232527296218274E-3</v>
      </c>
      <c r="F389" s="2">
        <f>'Moving Avg'!D389</f>
        <v>5.4607200000000002</v>
      </c>
      <c r="G389" s="2">
        <f>'Moving Avg'!F389</f>
        <v>5.519355</v>
      </c>
      <c r="H389" s="2">
        <f>'Moving Avg'!G389</f>
        <v>5.4515899999999977</v>
      </c>
      <c r="I389" s="2">
        <f>'Moving Avg'!H389</f>
        <v>5.5564210000000083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5.5605000000000002</v>
      </c>
      <c r="C390" s="2">
        <f>RSI!I390</f>
        <v>59.56435641520001</v>
      </c>
      <c r="D390" s="2">
        <f>MACD!E390</f>
        <v>3.3065725970090831E-2</v>
      </c>
      <c r="E390" s="2">
        <f>MACD!F390</f>
        <v>-1.2545698967929547E-4</v>
      </c>
      <c r="F390" s="2">
        <f>'Moving Avg'!D390</f>
        <v>5.493640000000001</v>
      </c>
      <c r="G390" s="2">
        <f>'Moving Avg'!F390</f>
        <v>5.5273249999999994</v>
      </c>
      <c r="H390" s="2">
        <f>'Moving Avg'!G390</f>
        <v>5.4489159999999996</v>
      </c>
      <c r="I390" s="2">
        <f>'Moving Avg'!H390</f>
        <v>5.5558505000000089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5.5605000000000002</v>
      </c>
      <c r="C391" s="2">
        <f>RSI!I391</f>
        <v>59.564356415200017</v>
      </c>
      <c r="D391" s="2">
        <f>MACD!E391</f>
        <v>3.3392908605556215E-2</v>
      </c>
      <c r="E391" s="2">
        <f>MACD!F391</f>
        <v>6.5782161293678068E-3</v>
      </c>
      <c r="F391" s="2">
        <f>'Moving Avg'!D391</f>
        <v>5.5265600000000008</v>
      </c>
      <c r="G391" s="2">
        <f>'Moving Avg'!F391</f>
        <v>5.5273249999999994</v>
      </c>
      <c r="H391" s="2">
        <f>'Moving Avg'!G391</f>
        <v>5.4462419999999989</v>
      </c>
      <c r="I391" s="2">
        <f>'Moving Avg'!H391</f>
        <v>5.5552800000000095</v>
      </c>
      <c r="J391" s="6" t="str">
        <f>OBV!F391</f>
        <v>BULLISH</v>
      </c>
      <c r="K391" s="6" t="str">
        <f>OBV!G391</f>
        <v>NEUTRAL</v>
      </c>
      <c r="L391" s="6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5.5605000000000002</v>
      </c>
      <c r="C392" s="2">
        <f>RSI!I392</f>
        <v>59.564356415200017</v>
      </c>
      <c r="D392" s="2">
        <f>MACD!E392</f>
        <v>3.3268702310201625E-2</v>
      </c>
      <c r="E392" s="2">
        <f>MACD!F392</f>
        <v>1.1916313365534571E-2</v>
      </c>
      <c r="F392" s="2">
        <f>'Moving Avg'!D392</f>
        <v>5.5594800000000006</v>
      </c>
      <c r="G392" s="2">
        <f>'Moving Avg'!F392</f>
        <v>5.5273250000000003</v>
      </c>
      <c r="H392" s="2">
        <f>'Moving Avg'!G392</f>
        <v>5.4435679999999982</v>
      </c>
      <c r="I392" s="2">
        <f>'Moving Avg'!H392</f>
        <v>5.5547095000000093</v>
      </c>
      <c r="J392" s="6" t="str">
        <f>OBV!F392</f>
        <v>BULLISH</v>
      </c>
      <c r="K392" s="6" t="str">
        <f>OBV!G392</f>
        <v>NEUTRAL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5.5605000000000002</v>
      </c>
      <c r="C393" s="2">
        <f>RSI!I393</f>
        <v>59.564356415200017</v>
      </c>
      <c r="D393" s="2">
        <f>MACD!E393</f>
        <v>3.2792259174978966E-2</v>
      </c>
      <c r="E393" s="2">
        <f>MACD!F393</f>
        <v>1.6091502527423453E-2</v>
      </c>
      <c r="F393" s="2">
        <f>'Moving Avg'!D393</f>
        <v>5.5605000000000002</v>
      </c>
      <c r="G393" s="2">
        <f>'Moving Avg'!F393</f>
        <v>5.5273250000000003</v>
      </c>
      <c r="H393" s="2">
        <f>'Moving Avg'!G393</f>
        <v>5.4440359999999979</v>
      </c>
      <c r="I393" s="2">
        <f>'Moving Avg'!H393</f>
        <v>5.55431100000001</v>
      </c>
      <c r="J393" s="6" t="str">
        <f>OBV!F393</f>
        <v>BULLISH</v>
      </c>
      <c r="K393" s="6" t="str">
        <f>OBV!G393</f>
        <v>NEUTRAL</v>
      </c>
      <c r="L393" s="6" t="str">
        <f>OBV!H393</f>
        <v>CONFIRMED BULLISH</v>
      </c>
    </row>
    <row r="394" spans="1:12" ht="13.5" x14ac:dyDescent="0.25">
      <c r="A394" s="3">
        <f>RSI!A394</f>
        <v>42579</v>
      </c>
      <c r="B394" s="2">
        <f>RSI!B394</f>
        <v>5.5605000000000002</v>
      </c>
      <c r="C394" s="2">
        <f>RSI!I394</f>
        <v>59.564356415200017</v>
      </c>
      <c r="D394" s="2">
        <f>MACD!E394</f>
        <v>6.722199633992787E-3</v>
      </c>
      <c r="E394" s="2">
        <f>MACD!F394</f>
        <v>1.4217641948737321E-2</v>
      </c>
      <c r="F394" s="2">
        <f>'Moving Avg'!D394</f>
        <v>5.5605000000000002</v>
      </c>
      <c r="G394" s="2">
        <f>'Moving Avg'!F394</f>
        <v>5.5273250000000012</v>
      </c>
      <c r="H394" s="2">
        <f>'Moving Avg'!G394</f>
        <v>5.4473499999999975</v>
      </c>
      <c r="I394" s="2">
        <f>'Moving Avg'!H394</f>
        <v>5.5539125000000107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</row>
    <row r="395" spans="1:12" ht="13.5" x14ac:dyDescent="0.25">
      <c r="A395" s="3">
        <f>RSI!A395</f>
        <v>42580</v>
      </c>
      <c r="B395" s="2">
        <f>RSI!B395</f>
        <v>5.5605000000000002</v>
      </c>
      <c r="C395" s="2">
        <f>RSI!I395</f>
        <v>59.564356415200017</v>
      </c>
      <c r="D395" s="2">
        <f>MACD!E395</f>
        <v>-1.5655450429560958E-2</v>
      </c>
      <c r="E395" s="2">
        <f>MACD!F395</f>
        <v>8.2430234730776659E-3</v>
      </c>
      <c r="F395" s="2">
        <f>'Moving Avg'!D395</f>
        <v>5.5605000000000002</v>
      </c>
      <c r="G395" s="2">
        <f>'Moving Avg'!F395</f>
        <v>5.5273250000000012</v>
      </c>
      <c r="H395" s="2">
        <f>'Moving Avg'!G395</f>
        <v>5.450663999999998</v>
      </c>
      <c r="I395" s="2">
        <f>'Moving Avg'!H395</f>
        <v>5.5535140000000114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5.5605000000000002</v>
      </c>
      <c r="C396" s="2">
        <f>RSI!I396</f>
        <v>59.564356415200017</v>
      </c>
      <c r="D396" s="2">
        <f>MACD!E396</f>
        <v>-3.4885171129728221E-2</v>
      </c>
      <c r="E396" s="2">
        <f>MACD!F396</f>
        <v>-3.8261544748351139E-4</v>
      </c>
      <c r="F396" s="2">
        <f>'Moving Avg'!D396</f>
        <v>5.5605000000000002</v>
      </c>
      <c r="G396" s="2">
        <f>'Moving Avg'!F396</f>
        <v>5.5273250000000012</v>
      </c>
      <c r="H396" s="2">
        <f>'Moving Avg'!G396</f>
        <v>5.4539779999999976</v>
      </c>
      <c r="I396" s="2">
        <f>'Moving Avg'!H396</f>
        <v>5.5531155000000112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5.5605000000000002</v>
      </c>
      <c r="C397" s="2">
        <f>RSI!I397</f>
        <v>59.564356415200017</v>
      </c>
      <c r="D397" s="2">
        <f>MACD!E397</f>
        <v>-5.1429423289350851E-2</v>
      </c>
      <c r="E397" s="2">
        <f>MACD!F397</f>
        <v>-1.059197701585698E-2</v>
      </c>
      <c r="F397" s="2">
        <f>'Moving Avg'!D397</f>
        <v>5.5605000000000002</v>
      </c>
      <c r="G397" s="2">
        <f>'Moving Avg'!F397</f>
        <v>5.5273250000000012</v>
      </c>
      <c r="H397" s="2">
        <f>'Moving Avg'!G397</f>
        <v>5.4572919999999963</v>
      </c>
      <c r="I397" s="2">
        <f>'Moving Avg'!H397</f>
        <v>5.5527170000000128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5.5605000000000002</v>
      </c>
      <c r="C398" s="2">
        <f>RSI!I398</f>
        <v>59.564356415200017</v>
      </c>
      <c r="D398" s="2">
        <f>MACD!E398</f>
        <v>-4.1142675855557975E-2</v>
      </c>
      <c r="E398" s="2">
        <f>MACD!F398</f>
        <v>-1.6702116783797179E-2</v>
      </c>
      <c r="F398" s="2">
        <f>'Moving Avg'!D398</f>
        <v>5.5605000000000002</v>
      </c>
      <c r="G398" s="2">
        <f>'Moving Avg'!F398</f>
        <v>5.5273250000000012</v>
      </c>
      <c r="H398" s="2">
        <f>'Moving Avg'!G398</f>
        <v>5.4606059999999967</v>
      </c>
      <c r="I398" s="2">
        <f>'Moving Avg'!H398</f>
        <v>5.5523185000000126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</row>
    <row r="399" spans="1:12" ht="13.5" x14ac:dyDescent="0.25">
      <c r="A399" s="3">
        <f>RSI!A399</f>
        <v>42586</v>
      </c>
      <c r="B399" s="2">
        <f>RSI!B399</f>
        <v>5.5605000000000002</v>
      </c>
      <c r="C399" s="2">
        <f>RSI!I399</f>
        <v>59.564356415200017</v>
      </c>
      <c r="D399" s="2">
        <f>MACD!E399</f>
        <v>-3.1887900221041043E-2</v>
      </c>
      <c r="E399" s="2">
        <f>MACD!F399</f>
        <v>-1.9739273471245954E-2</v>
      </c>
      <c r="F399" s="2">
        <f>'Moving Avg'!D399</f>
        <v>5.5605000000000002</v>
      </c>
      <c r="G399" s="2">
        <f>'Moving Avg'!F399</f>
        <v>5.5273250000000012</v>
      </c>
      <c r="H399" s="2">
        <f>'Moving Avg'!G399</f>
        <v>5.4639199999999972</v>
      </c>
      <c r="I399" s="2">
        <f>'Moving Avg'!H399</f>
        <v>5.5519200000000133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</row>
    <row r="400" spans="1:12" ht="13.5" x14ac:dyDescent="0.25">
      <c r="A400" s="3">
        <f>RSI!A400</f>
        <v>42587</v>
      </c>
      <c r="B400" s="2">
        <f>RSI!B400</f>
        <v>5.5605000000000002</v>
      </c>
      <c r="C400" s="2">
        <f>RSI!I400</f>
        <v>59.564356415200017</v>
      </c>
      <c r="D400" s="2">
        <f>MACD!E400</f>
        <v>-2.4273612755581375E-2</v>
      </c>
      <c r="E400" s="2">
        <f>MACD!F400</f>
        <v>-2.064614132811304E-2</v>
      </c>
      <c r="F400" s="2">
        <f>'Moving Avg'!D400</f>
        <v>5.5605000000000002</v>
      </c>
      <c r="G400" s="2">
        <f>'Moving Avg'!F400</f>
        <v>5.5273250000000012</v>
      </c>
      <c r="H400" s="2">
        <f>'Moving Avg'!G400</f>
        <v>5.4672339999999977</v>
      </c>
      <c r="I400" s="2">
        <f>'Moving Avg'!H400</f>
        <v>5.5523560000000147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</row>
    <row r="401" spans="1:12" ht="13.5" x14ac:dyDescent="0.25">
      <c r="A401" s="3">
        <f>RSI!A401</f>
        <v>42590</v>
      </c>
      <c r="B401" s="2">
        <f>RSI!B401</f>
        <v>5.5605000000000002</v>
      </c>
      <c r="C401" s="2">
        <f>RSI!I401</f>
        <v>59.564356415200017</v>
      </c>
      <c r="D401" s="2">
        <f>MACD!E401</f>
        <v>-1.8031380550385556E-2</v>
      </c>
      <c r="E401" s="2">
        <f>MACD!F401</f>
        <v>-2.0123189172567547E-2</v>
      </c>
      <c r="F401" s="2">
        <f>'Moving Avg'!D401</f>
        <v>5.5605000000000002</v>
      </c>
      <c r="G401" s="2">
        <f>'Moving Avg'!F401</f>
        <v>5.5273250000000012</v>
      </c>
      <c r="H401" s="2">
        <f>'Moving Avg'!G401</f>
        <v>5.4705479999999964</v>
      </c>
      <c r="I401" s="2">
        <f>'Moving Avg'!H401</f>
        <v>5.5527920000000144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</row>
    <row r="402" spans="1:12" ht="13.5" x14ac:dyDescent="0.25">
      <c r="A402" s="3">
        <f>RSI!A402</f>
        <v>42591</v>
      </c>
      <c r="B402" s="2">
        <f>RSI!B402</f>
        <v>5.5605000000000002</v>
      </c>
      <c r="C402" s="2">
        <f>RSI!I402</f>
        <v>59.564356415200017</v>
      </c>
      <c r="D402" s="2">
        <f>MACD!E402</f>
        <v>-1.293525696454445E-2</v>
      </c>
      <c r="E402" s="2">
        <f>MACD!F402</f>
        <v>-1.8685602730962928E-2</v>
      </c>
      <c r="F402" s="2">
        <f>'Moving Avg'!D402</f>
        <v>5.5605000000000002</v>
      </c>
      <c r="G402" s="2">
        <f>'Moving Avg'!F402</f>
        <v>5.5273250000000012</v>
      </c>
      <c r="H402" s="2">
        <f>'Moving Avg'!G402</f>
        <v>5.4738619999999969</v>
      </c>
      <c r="I402" s="2">
        <f>'Moving Avg'!H402</f>
        <v>5.5524180000000145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5.4010999999999996</v>
      </c>
      <c r="C403" s="2">
        <f>RSI!I403</f>
        <v>28.551255769990277</v>
      </c>
      <c r="D403" s="2">
        <f>MACD!E403</f>
        <v>3.0122501977478677E-3</v>
      </c>
      <c r="E403" s="2">
        <f>MACD!F403</f>
        <v>-1.4346032145220771E-2</v>
      </c>
      <c r="F403" s="2">
        <f>'Moving Avg'!D403</f>
        <v>5.5286200000000001</v>
      </c>
      <c r="G403" s="2">
        <f>'Moving Avg'!F403</f>
        <v>5.5193550000000009</v>
      </c>
      <c r="H403" s="2">
        <f>'Moving Avg'!G403</f>
        <v>5.4739879999999967</v>
      </c>
      <c r="I403" s="2">
        <f>'Moving Avg'!H403</f>
        <v>5.5512470000000151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5.4010999999999996</v>
      </c>
      <c r="C404" s="2">
        <f>RSI!I404</f>
        <v>28.551255769990277</v>
      </c>
      <c r="D404" s="2">
        <f>MACD!E404</f>
        <v>1.7288932445153726E-2</v>
      </c>
      <c r="E404" s="2">
        <f>MACD!F404</f>
        <v>-8.0190392271458719E-3</v>
      </c>
      <c r="F404" s="2">
        <f>'Moving Avg'!D404</f>
        <v>5.49674</v>
      </c>
      <c r="G404" s="2">
        <f>'Moving Avg'!F404</f>
        <v>5.5196150000000008</v>
      </c>
      <c r="H404" s="2">
        <f>'Moving Avg'!G404</f>
        <v>5.4741139999999975</v>
      </c>
      <c r="I404" s="2">
        <f>'Moving Avg'!H404</f>
        <v>5.5500760000000149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5.4010999999999996</v>
      </c>
      <c r="C405" s="2">
        <f>RSI!I405</f>
        <v>28.551255769990277</v>
      </c>
      <c r="D405" s="2">
        <f>MACD!E405</f>
        <v>3.0093866599728791E-2</v>
      </c>
      <c r="E405" s="2">
        <f>MACD!F405</f>
        <v>-3.9645806177093876E-4</v>
      </c>
      <c r="F405" s="2">
        <f>'Moving Avg'!D405</f>
        <v>5.4648599999999998</v>
      </c>
      <c r="G405" s="2">
        <f>'Moving Avg'!F405</f>
        <v>5.5198750000000008</v>
      </c>
      <c r="H405" s="2">
        <f>'Moving Avg'!G405</f>
        <v>5.4742399999999973</v>
      </c>
      <c r="I405" s="2">
        <f>'Moving Avg'!H405</f>
        <v>5.5489050000000155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5.4010999999999996</v>
      </c>
      <c r="C406" s="2">
        <f>RSI!I406</f>
        <v>28.551255769990277</v>
      </c>
      <c r="D406" s="2">
        <f>MACD!E406</f>
        <v>4.1599796588644544E-2</v>
      </c>
      <c r="E406" s="2">
        <f>MACD!F406</f>
        <v>8.0027928683121582E-3</v>
      </c>
      <c r="F406" s="2">
        <f>'Moving Avg'!D406</f>
        <v>5.4329799999999997</v>
      </c>
      <c r="G406" s="2">
        <f>'Moving Avg'!F406</f>
        <v>5.5201350000000007</v>
      </c>
      <c r="H406" s="2">
        <f>'Moving Avg'!G406</f>
        <v>5.4742679999999977</v>
      </c>
      <c r="I406" s="2">
        <f>'Moving Avg'!H406</f>
        <v>5.5477340000000162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5.4010999999999996</v>
      </c>
      <c r="C407" s="2">
        <f>RSI!I407</f>
        <v>28.551255769990277</v>
      </c>
      <c r="D407" s="2">
        <f>MACD!E407</f>
        <v>5.1956866561855719E-2</v>
      </c>
      <c r="E407" s="2">
        <f>MACD!F407</f>
        <v>1.6793607607020873E-2</v>
      </c>
      <c r="F407" s="2">
        <f>'Moving Avg'!D407</f>
        <v>5.4010999999999996</v>
      </c>
      <c r="G407" s="2">
        <f>'Moving Avg'!F407</f>
        <v>5.5203949999999997</v>
      </c>
      <c r="H407" s="2">
        <f>'Moving Avg'!G407</f>
        <v>5.4742959999999972</v>
      </c>
      <c r="I407" s="2">
        <f>'Moving Avg'!H407</f>
        <v>5.547250000000016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5.4010999999999996</v>
      </c>
      <c r="C408" s="2">
        <f>RSI!I408</f>
        <v>28.551255769990277</v>
      </c>
      <c r="D408" s="2">
        <f>MACD!E408</f>
        <v>6.1295803246714797E-2</v>
      </c>
      <c r="E408" s="2">
        <f>MACD!F408</f>
        <v>2.5694046734959661E-2</v>
      </c>
      <c r="F408" s="2">
        <f>'Moving Avg'!D408</f>
        <v>5.4010999999999996</v>
      </c>
      <c r="G408" s="2">
        <f>'Moving Avg'!F408</f>
        <v>5.5126799999999996</v>
      </c>
      <c r="H408" s="2">
        <f>'Moving Avg'!G408</f>
        <v>5.4743239999999984</v>
      </c>
      <c r="I408" s="2">
        <f>'Moving Avg'!H408</f>
        <v>5.5467660000000159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5.4010999999999996</v>
      </c>
      <c r="C409" s="2">
        <f>RSI!I409</f>
        <v>28.551255769990277</v>
      </c>
      <c r="D409" s="2">
        <f>MACD!E409</f>
        <v>6.9730630526912307E-2</v>
      </c>
      <c r="E409" s="2">
        <f>MACD!F409</f>
        <v>3.4501363493350194E-2</v>
      </c>
      <c r="F409" s="2">
        <f>'Moving Avg'!D409</f>
        <v>5.4010999999999996</v>
      </c>
      <c r="G409" s="2">
        <f>'Moving Avg'!F409</f>
        <v>5.5047099999999993</v>
      </c>
      <c r="H409" s="2">
        <f>'Moving Avg'!G409</f>
        <v>5.4775919999999978</v>
      </c>
      <c r="I409" s="2">
        <f>'Moving Avg'!H409</f>
        <v>5.5462820000000166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5.4010999999999996</v>
      </c>
      <c r="C410" s="2">
        <f>RSI!I410</f>
        <v>28.551255769990277</v>
      </c>
      <c r="D410" s="2">
        <f>MACD!E410</f>
        <v>7.7360986595136794E-2</v>
      </c>
      <c r="E410" s="2">
        <f>MACD!F410</f>
        <v>4.3073288113707517E-2</v>
      </c>
      <c r="F410" s="2">
        <f>'Moving Avg'!D410</f>
        <v>5.4010999999999996</v>
      </c>
      <c r="G410" s="2">
        <f>'Moving Avg'!F410</f>
        <v>5.4967399999999991</v>
      </c>
      <c r="H410" s="2">
        <f>'Moving Avg'!G410</f>
        <v>5.4840019999999967</v>
      </c>
      <c r="I410" s="2">
        <f>'Moving Avg'!H410</f>
        <v>5.5459700000000183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5.4010999999999996</v>
      </c>
      <c r="C411" s="2">
        <f>RSI!I411</f>
        <v>28.551255769990277</v>
      </c>
      <c r="D411" s="2">
        <f>MACD!E411</f>
        <v>8.4274103325568284E-2</v>
      </c>
      <c r="E411" s="2">
        <f>MACD!F411</f>
        <v>5.1313451156079673E-2</v>
      </c>
      <c r="F411" s="2">
        <f>'Moving Avg'!D411</f>
        <v>5.4010999999999996</v>
      </c>
      <c r="G411" s="2">
        <f>'Moving Avg'!F411</f>
        <v>5.4887699999999997</v>
      </c>
      <c r="H411" s="2">
        <f>'Moving Avg'!G411</f>
        <v>5.4873679999999956</v>
      </c>
      <c r="I411" s="2">
        <f>'Moving Avg'!H411</f>
        <v>5.5456580000000182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5.4010999999999996</v>
      </c>
      <c r="C412" s="2">
        <f>RSI!I412</f>
        <v>28.551255769990277</v>
      </c>
      <c r="D412" s="2">
        <f>MACD!E412</f>
        <v>9.0546498446839152E-2</v>
      </c>
      <c r="E412" s="2">
        <f>MACD!F412</f>
        <v>5.9160060614231569E-2</v>
      </c>
      <c r="F412" s="2">
        <f>'Moving Avg'!D412</f>
        <v>5.4010999999999996</v>
      </c>
      <c r="G412" s="2">
        <f>'Moving Avg'!F412</f>
        <v>5.4807999999999995</v>
      </c>
      <c r="H412" s="2">
        <f>'Moving Avg'!G412</f>
        <v>5.4876899999999953</v>
      </c>
      <c r="I412" s="2">
        <f>'Moving Avg'!H412</f>
        <v>5.5453460000000181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5.4010999999999996</v>
      </c>
      <c r="C413" s="2">
        <f>RSI!I413</f>
        <v>28.551255769990277</v>
      </c>
      <c r="D413" s="2">
        <f>MACD!E413</f>
        <v>7.1722346494023981E-2</v>
      </c>
      <c r="E413" s="2">
        <f>MACD!F413</f>
        <v>6.1672517790190055E-2</v>
      </c>
      <c r="F413" s="2">
        <f>'Moving Avg'!D413</f>
        <v>5.4010999999999996</v>
      </c>
      <c r="G413" s="2">
        <f>'Moving Avg'!F413</f>
        <v>5.4728299999999992</v>
      </c>
      <c r="H413" s="2">
        <f>'Moving Avg'!G413</f>
        <v>5.4877179999999939</v>
      </c>
      <c r="I413" s="2">
        <f>'Moving Avg'!H413</f>
        <v>5.5450830000000186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5.4010999999999996</v>
      </c>
      <c r="C414" s="2">
        <f>RSI!I414</f>
        <v>28.551255769990277</v>
      </c>
      <c r="D414" s="2">
        <f>MACD!E414</f>
        <v>5.615673061653137E-2</v>
      </c>
      <c r="E414" s="2">
        <f>MACD!F414</f>
        <v>6.0569360355458318E-2</v>
      </c>
      <c r="F414" s="2">
        <f>'Moving Avg'!D414</f>
        <v>5.4010999999999996</v>
      </c>
      <c r="G414" s="2">
        <f>'Moving Avg'!F414</f>
        <v>5.4648599999999998</v>
      </c>
      <c r="H414" s="2">
        <f>'Moving Avg'!G414</f>
        <v>5.4881379999999949</v>
      </c>
      <c r="I414" s="2">
        <f>'Moving Avg'!H414</f>
        <v>5.5448200000000192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5.4010999999999996</v>
      </c>
      <c r="C415" s="2">
        <f>RSI!I415</f>
        <v>28.551255769990277</v>
      </c>
      <c r="D415" s="2">
        <f>MACD!E415</f>
        <v>4.3321484779561104E-2</v>
      </c>
      <c r="E415" s="2">
        <f>MACD!F415</f>
        <v>5.7119785240278879E-2</v>
      </c>
      <c r="F415" s="2">
        <f>'Moving Avg'!D415</f>
        <v>5.4010999999999996</v>
      </c>
      <c r="G415" s="2">
        <f>'Moving Avg'!F415</f>
        <v>5.4568899999999996</v>
      </c>
      <c r="H415" s="2">
        <f>'Moving Avg'!G415</f>
        <v>5.4885579999999941</v>
      </c>
      <c r="I415" s="2">
        <f>'Moving Avg'!H415</f>
        <v>5.5445570000000179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5.4010999999999996</v>
      </c>
      <c r="C416" s="2">
        <f>RSI!I416</f>
        <v>28.551255769990277</v>
      </c>
      <c r="D416" s="2">
        <f>MACD!E416</f>
        <v>3.2771688357096096E-2</v>
      </c>
      <c r="E416" s="2">
        <f>MACD!F416</f>
        <v>5.2250165863642326E-2</v>
      </c>
      <c r="F416" s="2">
        <f>'Moving Avg'!D416</f>
        <v>5.4010999999999996</v>
      </c>
      <c r="G416" s="2">
        <f>'Moving Avg'!F416</f>
        <v>5.4489199999999993</v>
      </c>
      <c r="H416" s="2">
        <f>'Moving Avg'!G416</f>
        <v>5.4889779999999941</v>
      </c>
      <c r="I416" s="2">
        <f>'Moving Avg'!H416</f>
        <v>5.543484000000019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</row>
    <row r="417" spans="1:12" ht="13.5" x14ac:dyDescent="0.25">
      <c r="A417" s="3">
        <f>RSI!A417</f>
        <v>42612</v>
      </c>
      <c r="B417" s="2">
        <f>RSI!B417</f>
        <v>5.4010999999999996</v>
      </c>
      <c r="C417" s="2">
        <f>RSI!I417</f>
        <v>28.551255769990277</v>
      </c>
      <c r="D417" s="2">
        <f>MACD!E417</f>
        <v>2.4132711805511242E-2</v>
      </c>
      <c r="E417" s="2">
        <f>MACD!F417</f>
        <v>4.6626675052016113E-2</v>
      </c>
      <c r="F417" s="2">
        <f>'Moving Avg'!D417</f>
        <v>5.4010999999999996</v>
      </c>
      <c r="G417" s="2">
        <f>'Moving Avg'!F417</f>
        <v>5.4409499999999991</v>
      </c>
      <c r="H417" s="2">
        <f>'Moving Avg'!G417</f>
        <v>5.4893979999999942</v>
      </c>
      <c r="I417" s="2">
        <f>'Moving Avg'!H417</f>
        <v>5.5432455000000189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</row>
    <row r="418" spans="1:12" ht="13.5" x14ac:dyDescent="0.25">
      <c r="A418" s="3">
        <f>RSI!A418</f>
        <v>42613</v>
      </c>
      <c r="B418" s="2">
        <f>RSI!B418</f>
        <v>5.4010999999999996</v>
      </c>
      <c r="C418" s="2">
        <f>RSI!I418</f>
        <v>28.551255769990277</v>
      </c>
      <c r="D418" s="2">
        <f>MACD!E418</f>
        <v>1.708926622457696E-2</v>
      </c>
      <c r="E418" s="2">
        <f>MACD!F418</f>
        <v>4.0719193286528281E-2</v>
      </c>
      <c r="F418" s="2">
        <f>'Moving Avg'!D418</f>
        <v>5.4010999999999996</v>
      </c>
      <c r="G418" s="2">
        <f>'Moving Avg'!F418</f>
        <v>5.4329799999999997</v>
      </c>
      <c r="H418" s="2">
        <f>'Moving Avg'!G418</f>
        <v>5.4898179999999934</v>
      </c>
      <c r="I418" s="2">
        <f>'Moving Avg'!H418</f>
        <v>5.543007000000018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</row>
    <row r="419" spans="1:12" ht="13.5" x14ac:dyDescent="0.25">
      <c r="A419" s="3">
        <f>RSI!A419</f>
        <v>42614</v>
      </c>
      <c r="B419" s="2">
        <f>RSI!B419</f>
        <v>5.4010999999999996</v>
      </c>
      <c r="C419" s="2">
        <f>RSI!I419</f>
        <v>28.551255769990277</v>
      </c>
      <c r="D419" s="2">
        <f>MACD!E419</f>
        <v>1.1376147707040651E-2</v>
      </c>
      <c r="E419" s="2">
        <f>MACD!F419</f>
        <v>3.4850584170630756E-2</v>
      </c>
      <c r="F419" s="2">
        <f>'Moving Avg'!D419</f>
        <v>5.4010999999999996</v>
      </c>
      <c r="G419" s="2">
        <f>'Moving Avg'!F419</f>
        <v>5.4250099999999994</v>
      </c>
      <c r="H419" s="2">
        <f>'Moving Avg'!G419</f>
        <v>5.4898459999999947</v>
      </c>
      <c r="I419" s="2">
        <f>'Moving Avg'!H419</f>
        <v>5.5427685000000189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5.4010999999999996</v>
      </c>
      <c r="C420" s="2">
        <f>RSI!I420</f>
        <v>28.551255769990277</v>
      </c>
      <c r="D420" s="2">
        <f>MACD!E420</f>
        <v>6.770414991511764E-3</v>
      </c>
      <c r="E420" s="2">
        <f>MACD!F420</f>
        <v>2.9234550334806961E-2</v>
      </c>
      <c r="F420" s="2">
        <f>'Moving Avg'!D420</f>
        <v>5.4010999999999996</v>
      </c>
      <c r="G420" s="2">
        <f>'Moving Avg'!F420</f>
        <v>5.4170400000000001</v>
      </c>
      <c r="H420" s="2">
        <f>'Moving Avg'!G420</f>
        <v>5.4898459999999929</v>
      </c>
      <c r="I420" s="2">
        <f>'Moving Avg'!H420</f>
        <v>5.5425300000000188</v>
      </c>
      <c r="J420" s="6" t="str">
        <f>OBV!F420</f>
        <v>NEUTRAL</v>
      </c>
      <c r="K420" s="6" t="str">
        <f>OBV!G420</f>
        <v>NEUTRAL</v>
      </c>
      <c r="L420" s="6" t="str">
        <f>OBV!H420</f>
        <v>NEUTRAL</v>
      </c>
    </row>
    <row r="421" spans="1:12" ht="13.5" x14ac:dyDescent="0.25">
      <c r="A421" s="3">
        <f>RSI!A421</f>
        <v>42618</v>
      </c>
      <c r="B421" s="2">
        <f>RSI!B421</f>
        <v>5.4010999999999996</v>
      </c>
      <c r="C421" s="2">
        <f>RSI!I421</f>
        <v>28.551255769990277</v>
      </c>
      <c r="D421" s="2">
        <f>MACD!E421</f>
        <v>3.084779217333633E-3</v>
      </c>
      <c r="E421" s="2">
        <f>MACD!F421</f>
        <v>2.4004596111312296E-2</v>
      </c>
      <c r="F421" s="2">
        <f>'Moving Avg'!D421</f>
        <v>5.4010999999999996</v>
      </c>
      <c r="G421" s="2">
        <f>'Moving Avg'!F421</f>
        <v>5.4090699999999998</v>
      </c>
      <c r="H421" s="2">
        <f>'Moving Avg'!G421</f>
        <v>5.4866579999999932</v>
      </c>
      <c r="I421" s="2">
        <f>'Moving Avg'!H421</f>
        <v>5.5422915000000179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</row>
    <row r="422" spans="1:12" ht="13.5" x14ac:dyDescent="0.25">
      <c r="A422" s="3">
        <f>RSI!A422</f>
        <v>42619</v>
      </c>
      <c r="B422" s="2">
        <f>RSI!B422</f>
        <v>5.4010999999999996</v>
      </c>
      <c r="C422" s="2">
        <f>RSI!I422</f>
        <v>28.551255769990277</v>
      </c>
      <c r="D422" s="2">
        <f>MACD!E422</f>
        <v>1.6201866243825691E-4</v>
      </c>
      <c r="E422" s="2">
        <f>MACD!F422</f>
        <v>1.9236080621537487E-2</v>
      </c>
      <c r="F422" s="2">
        <f>'Moving Avg'!D422</f>
        <v>5.4010999999999996</v>
      </c>
      <c r="G422" s="2">
        <f>'Moving Avg'!F422</f>
        <v>5.4010999999999996</v>
      </c>
      <c r="H422" s="2">
        <f>'Moving Avg'!G422</f>
        <v>5.4834699999999943</v>
      </c>
      <c r="I422" s="2">
        <f>'Moving Avg'!H422</f>
        <v>5.5412430000000192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</row>
    <row r="423" spans="1:12" ht="13.5" x14ac:dyDescent="0.25">
      <c r="A423" s="3">
        <f>RSI!A423</f>
        <v>42620</v>
      </c>
      <c r="B423" s="2">
        <f>RSI!B423</f>
        <v>5.4010999999999996</v>
      </c>
      <c r="C423" s="2">
        <f>RSI!I423</f>
        <v>28.551255769990291</v>
      </c>
      <c r="D423" s="2">
        <f>MACD!E423</f>
        <v>-2.1297398197432926E-3</v>
      </c>
      <c r="E423" s="2">
        <f>MACD!F423</f>
        <v>1.4962916533281332E-2</v>
      </c>
      <c r="F423" s="2">
        <f>'Moving Avg'!D423</f>
        <v>5.4010999999999996</v>
      </c>
      <c r="G423" s="2">
        <f>'Moving Avg'!F423</f>
        <v>5.4010999999999996</v>
      </c>
      <c r="H423" s="2">
        <f>'Moving Avg'!G423</f>
        <v>5.4802819999999937</v>
      </c>
      <c r="I423" s="2">
        <f>'Moving Avg'!H423</f>
        <v>5.5401945000000197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5.4010999999999996</v>
      </c>
      <c r="C424" s="2">
        <f>RSI!I424</f>
        <v>28.551255769990277</v>
      </c>
      <c r="D424" s="2">
        <f>MACD!E424</f>
        <v>-3.9010065528524152E-3</v>
      </c>
      <c r="E424" s="2">
        <f>MACD!F424</f>
        <v>1.1190131916054582E-2</v>
      </c>
      <c r="F424" s="2">
        <f>'Moving Avg'!D424</f>
        <v>5.4010999999999996</v>
      </c>
      <c r="G424" s="2">
        <f>'Moving Avg'!F424</f>
        <v>5.4010999999999996</v>
      </c>
      <c r="H424" s="2">
        <f>'Moving Avg'!G424</f>
        <v>5.4770939999999939</v>
      </c>
      <c r="I424" s="2">
        <f>'Moving Avg'!H424</f>
        <v>5.5391460000000192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</row>
    <row r="425" spans="1:12" ht="13.5" x14ac:dyDescent="0.25">
      <c r="A425" s="3">
        <f>RSI!A425</f>
        <v>42622</v>
      </c>
      <c r="B425" s="2">
        <f>RSI!B425</f>
        <v>5.4010999999999996</v>
      </c>
      <c r="C425" s="2">
        <f>RSI!I425</f>
        <v>28.551255769990277</v>
      </c>
      <c r="D425" s="2">
        <f>MACD!E425</f>
        <v>-5.2442952291871237E-3</v>
      </c>
      <c r="E425" s="2">
        <f>MACD!F425</f>
        <v>7.9032464870062401E-3</v>
      </c>
      <c r="F425" s="2">
        <f>'Moving Avg'!D425</f>
        <v>5.4010999999999996</v>
      </c>
      <c r="G425" s="2">
        <f>'Moving Avg'!F425</f>
        <v>5.4010999999999996</v>
      </c>
      <c r="H425" s="2">
        <f>'Moving Avg'!G425</f>
        <v>5.4739059999999942</v>
      </c>
      <c r="I425" s="2">
        <f>'Moving Avg'!H425</f>
        <v>5.5380975000000179</v>
      </c>
      <c r="J425" s="6" t="str">
        <f>OBV!F425</f>
        <v>NEUTRAL</v>
      </c>
      <c r="K425" s="6" t="str">
        <f>OBV!G425</f>
        <v>NEUTRAL</v>
      </c>
      <c r="L425" s="6" t="str">
        <f>OBV!H425</f>
        <v>NEUTRAL</v>
      </c>
    </row>
    <row r="426" spans="1:12" ht="13.5" x14ac:dyDescent="0.25">
      <c r="A426" s="3">
        <f>RSI!A426</f>
        <v>42627</v>
      </c>
      <c r="B426" s="2">
        <f>RSI!B426</f>
        <v>5.4010999999999996</v>
      </c>
      <c r="C426" s="2">
        <f>RSI!I426</f>
        <v>28.551255769990277</v>
      </c>
      <c r="D426" s="2">
        <f>MACD!E426</f>
        <v>-6.2369653291165505E-3</v>
      </c>
      <c r="E426" s="2">
        <f>MACD!F426</f>
        <v>5.0752041237816826E-3</v>
      </c>
      <c r="F426" s="2">
        <f>'Moving Avg'!D426</f>
        <v>5.4010999999999996</v>
      </c>
      <c r="G426" s="2">
        <f>'Moving Avg'!F426</f>
        <v>5.4010999999999996</v>
      </c>
      <c r="H426" s="2">
        <f>'Moving Avg'!G426</f>
        <v>5.4707179999999935</v>
      </c>
      <c r="I426" s="2">
        <f>'Moving Avg'!H426</f>
        <v>5.5370490000000192</v>
      </c>
      <c r="J426" s="6" t="str">
        <f>OBV!F426</f>
        <v>NEUTRAL</v>
      </c>
      <c r="K426" s="6" t="str">
        <f>OBV!G426</f>
        <v>NEUTRAL</v>
      </c>
      <c r="L426" s="6" t="str">
        <f>OBV!H426</f>
        <v>NEUTRAL</v>
      </c>
    </row>
    <row r="427" spans="1:12" ht="13.5" x14ac:dyDescent="0.25">
      <c r="A427" s="3">
        <f>RSI!A427</f>
        <v>42628</v>
      </c>
      <c r="B427" s="2">
        <f>RSI!B427</f>
        <v>5.4010999999999996</v>
      </c>
      <c r="C427" s="2">
        <f>RSI!I427</f>
        <v>28.551255769990291</v>
      </c>
      <c r="D427" s="2">
        <f>MACD!E427</f>
        <v>-6.9436217854246252E-3</v>
      </c>
      <c r="E427" s="2">
        <f>MACD!F427</f>
        <v>2.6714389419404214E-3</v>
      </c>
      <c r="F427" s="2">
        <f>'Moving Avg'!D427</f>
        <v>5.4010999999999996</v>
      </c>
      <c r="G427" s="2">
        <f>'Moving Avg'!F427</f>
        <v>5.4010999999999996</v>
      </c>
      <c r="H427" s="2">
        <f>'Moving Avg'!G427</f>
        <v>5.4675299999999938</v>
      </c>
      <c r="I427" s="2">
        <f>'Moving Avg'!H427</f>
        <v>5.5360005000000179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5.4010999999999996</v>
      </c>
      <c r="C428" s="2">
        <f>RSI!I428</f>
        <v>28.551255769990291</v>
      </c>
      <c r="D428" s="2">
        <f>MACD!E428</f>
        <v>-7.4181404131827833E-3</v>
      </c>
      <c r="E428" s="2">
        <f>MACD!F428</f>
        <v>6.5352307091578066E-4</v>
      </c>
      <c r="F428" s="2">
        <f>'Moving Avg'!D428</f>
        <v>5.4010999999999996</v>
      </c>
      <c r="G428" s="2">
        <f>'Moving Avg'!F428</f>
        <v>5.4010999999999996</v>
      </c>
      <c r="H428" s="2">
        <f>'Moving Avg'!G428</f>
        <v>5.4643419999999931</v>
      </c>
      <c r="I428" s="2">
        <f>'Moving Avg'!H428</f>
        <v>5.5357620000000178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</row>
    <row r="429" spans="1:12" ht="13.5" x14ac:dyDescent="0.25">
      <c r="A429" s="3">
        <f>RSI!A429</f>
        <v>42632</v>
      </c>
      <c r="B429" s="2">
        <f>RSI!B429</f>
        <v>5.4010999999999996</v>
      </c>
      <c r="C429" s="2">
        <f>RSI!I429</f>
        <v>28.551255769990277</v>
      </c>
      <c r="D429" s="2">
        <f>MACD!E429</f>
        <v>-7.7053770541537503E-3</v>
      </c>
      <c r="E429" s="2">
        <f>MACD!F429</f>
        <v>-1.0182569540981255E-3</v>
      </c>
      <c r="F429" s="2">
        <f>'Moving Avg'!D429</f>
        <v>5.4010999999999996</v>
      </c>
      <c r="G429" s="2">
        <f>'Moving Avg'!F429</f>
        <v>5.4010999999999996</v>
      </c>
      <c r="H429" s="2">
        <f>'Moving Avg'!G429</f>
        <v>5.4611539999999934</v>
      </c>
      <c r="I429" s="2">
        <f>'Moving Avg'!H429</f>
        <v>5.5355235000000187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</row>
    <row r="430" spans="1:12" ht="13.5" x14ac:dyDescent="0.25">
      <c r="A430" s="3">
        <f>RSI!A430</f>
        <v>42633</v>
      </c>
      <c r="B430" s="2">
        <f>RSI!B430</f>
        <v>5.4010999999999996</v>
      </c>
      <c r="C430" s="2">
        <f>RSI!I430</f>
        <v>28.551255769990277</v>
      </c>
      <c r="D430" s="2">
        <f>MACD!E430</f>
        <v>-7.8426094417620718E-3</v>
      </c>
      <c r="E430" s="2">
        <f>MACD!F430</f>
        <v>-2.383127451630915E-3</v>
      </c>
      <c r="F430" s="2">
        <f>'Moving Avg'!D430</f>
        <v>5.4010999999999996</v>
      </c>
      <c r="G430" s="2">
        <f>'Moving Avg'!F430</f>
        <v>5.4010999999999996</v>
      </c>
      <c r="H430" s="2">
        <f>'Moving Avg'!G430</f>
        <v>5.4579659999999937</v>
      </c>
      <c r="I430" s="2">
        <f>'Moving Avg'!H430</f>
        <v>5.5352850000000187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</row>
    <row r="431" spans="1:12" ht="13.5" x14ac:dyDescent="0.25">
      <c r="A431" s="3">
        <f>RSI!A431</f>
        <v>42634</v>
      </c>
      <c r="B431" s="2">
        <f>RSI!B431</f>
        <v>5.4010999999999996</v>
      </c>
      <c r="C431" s="2">
        <f>RSI!I431</f>
        <v>28.551255769990277</v>
      </c>
      <c r="D431" s="2">
        <f>MACD!E431</f>
        <v>-7.8607532275887237E-3</v>
      </c>
      <c r="E431" s="2">
        <f>MACD!F431</f>
        <v>-3.4786526068224769E-3</v>
      </c>
      <c r="F431" s="2">
        <f>'Moving Avg'!D431</f>
        <v>5.4010999999999996</v>
      </c>
      <c r="G431" s="2">
        <f>'Moving Avg'!F431</f>
        <v>5.4010999999999996</v>
      </c>
      <c r="H431" s="2">
        <f>'Moving Avg'!G431</f>
        <v>5.454777999999993</v>
      </c>
      <c r="I431" s="2">
        <f>'Moving Avg'!H431</f>
        <v>5.5350465000000177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</row>
    <row r="432" spans="1:12" ht="13.5" x14ac:dyDescent="0.25">
      <c r="A432" s="3">
        <f>RSI!A432</f>
        <v>42635</v>
      </c>
      <c r="B432" s="2">
        <f>RSI!B432</f>
        <v>5.4010999999999996</v>
      </c>
      <c r="C432" s="2">
        <f>RSI!I432</f>
        <v>28.551255769990291</v>
      </c>
      <c r="D432" s="2">
        <f>MACD!E432</f>
        <v>-7.7853872110420497E-3</v>
      </c>
      <c r="E432" s="2">
        <f>MACD!F432</f>
        <v>-4.3399995276663921E-3</v>
      </c>
      <c r="F432" s="2">
        <f>'Moving Avg'!D432</f>
        <v>5.4010999999999996</v>
      </c>
      <c r="G432" s="2">
        <f>'Moving Avg'!F432</f>
        <v>5.4010999999999996</v>
      </c>
      <c r="H432" s="2">
        <f>'Moving Avg'!G432</f>
        <v>5.4515899999999933</v>
      </c>
      <c r="I432" s="2">
        <f>'Moving Avg'!H432</f>
        <v>5.5348080000000177</v>
      </c>
      <c r="J432" s="6" t="str">
        <f>OBV!F432</f>
        <v>NEUTRAL</v>
      </c>
      <c r="K432" s="6" t="str">
        <f>OBV!G432</f>
        <v>NEUTRAL</v>
      </c>
      <c r="L432" s="6" t="str">
        <f>OBV!H432</f>
        <v>NEUTRAL</v>
      </c>
    </row>
    <row r="433" spans="1:12" ht="13.5" x14ac:dyDescent="0.25">
      <c r="A433" s="3">
        <f>RSI!A433</f>
        <v>42636</v>
      </c>
      <c r="B433" s="2">
        <f>RSI!B433</f>
        <v>5.4010999999999996</v>
      </c>
      <c r="C433" s="2">
        <f>RSI!I433</f>
        <v>28.551255769990277</v>
      </c>
      <c r="D433" s="2">
        <f>MACD!E433</f>
        <v>-7.6376174008006004E-3</v>
      </c>
      <c r="E433" s="2">
        <f>MACD!F433</f>
        <v>-4.9995231022932343E-3</v>
      </c>
      <c r="F433" s="2">
        <f>'Moving Avg'!D433</f>
        <v>5.4010999999999996</v>
      </c>
      <c r="G433" s="2">
        <f>'Moving Avg'!F433</f>
        <v>5.4010999999999996</v>
      </c>
      <c r="H433" s="2">
        <f>'Moving Avg'!G433</f>
        <v>5.4484019999999926</v>
      </c>
      <c r="I433" s="2">
        <f>'Moving Avg'!H433</f>
        <v>5.5345695000000168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</row>
    <row r="434" spans="1:12" ht="13.5" x14ac:dyDescent="0.25">
      <c r="A434" s="3">
        <f>RSI!A434</f>
        <v>42639</v>
      </c>
      <c r="B434" s="2">
        <f>RSI!B434</f>
        <v>5.4010999999999996</v>
      </c>
      <c r="C434" s="2">
        <f>RSI!I434</f>
        <v>28.551255769990291</v>
      </c>
      <c r="D434" s="2">
        <f>MACD!E434</f>
        <v>-7.4348049580095221E-3</v>
      </c>
      <c r="E434" s="2">
        <f>MACD!F434</f>
        <v>-5.4865794734364924E-3</v>
      </c>
      <c r="F434" s="2">
        <f>'Moving Avg'!D434</f>
        <v>5.4010999999999996</v>
      </c>
      <c r="G434" s="2">
        <f>'Moving Avg'!F434</f>
        <v>5.4010999999999996</v>
      </c>
      <c r="H434" s="2">
        <f>'Moving Avg'!G434</f>
        <v>5.448505999999993</v>
      </c>
      <c r="I434" s="2">
        <f>'Moving Avg'!H434</f>
        <v>5.5343310000000177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</row>
    <row r="435" spans="1:12" ht="13.5" x14ac:dyDescent="0.25">
      <c r="A435" s="3">
        <f>RSI!A435</f>
        <v>42640</v>
      </c>
      <c r="B435" s="2">
        <f>RSI!B435</f>
        <v>5.4010999999999996</v>
      </c>
      <c r="C435" s="2">
        <f>RSI!I435</f>
        <v>28.551255769990291</v>
      </c>
      <c r="D435" s="2">
        <f>MACD!E435</f>
        <v>-7.1911791984664575E-3</v>
      </c>
      <c r="E435" s="2">
        <f>MACD!F435</f>
        <v>-5.8274994184424863E-3</v>
      </c>
      <c r="F435" s="2">
        <f>'Moving Avg'!D435</f>
        <v>5.4010999999999996</v>
      </c>
      <c r="G435" s="2">
        <f>'Moving Avg'!F435</f>
        <v>5.4010999999999996</v>
      </c>
      <c r="H435" s="2">
        <f>'Moving Avg'!G435</f>
        <v>5.4486099999999933</v>
      </c>
      <c r="I435" s="2">
        <f>'Moving Avg'!H435</f>
        <v>5.5340925000000176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</row>
    <row r="436" spans="1:12" ht="13.5" x14ac:dyDescent="0.25">
      <c r="A436" s="3">
        <f>RSI!A436</f>
        <v>42641</v>
      </c>
      <c r="B436" s="2">
        <f>RSI!B436</f>
        <v>5.4010999999999996</v>
      </c>
      <c r="C436" s="2">
        <f>RSI!I436</f>
        <v>28.551255769990291</v>
      </c>
      <c r="D436" s="2">
        <f>MACD!E436</f>
        <v>-6.9183535555374931E-3</v>
      </c>
      <c r="E436" s="2">
        <f>MACD!F436</f>
        <v>-6.0456702458614878E-3</v>
      </c>
      <c r="F436" s="2">
        <f>'Moving Avg'!D436</f>
        <v>5.4010999999999996</v>
      </c>
      <c r="G436" s="2">
        <f>'Moving Avg'!F436</f>
        <v>5.4010999999999996</v>
      </c>
      <c r="H436" s="2">
        <f>'Moving Avg'!G436</f>
        <v>5.4487139999999927</v>
      </c>
      <c r="I436" s="2">
        <f>'Moving Avg'!H436</f>
        <v>5.5338540000000167</v>
      </c>
      <c r="J436" s="6" t="str">
        <f>OBV!F436</f>
        <v>NEUTRAL</v>
      </c>
      <c r="K436" s="6" t="str">
        <f>OBV!G436</f>
        <v>NEUTRAL</v>
      </c>
      <c r="L436" s="6" t="str">
        <f>OBV!H436</f>
        <v>NEUTRAL</v>
      </c>
    </row>
    <row r="437" spans="1:12" ht="13.5" x14ac:dyDescent="0.25">
      <c r="A437" s="3">
        <f>RSI!A437</f>
        <v>42642</v>
      </c>
      <c r="B437" s="2">
        <f>RSI!B437</f>
        <v>5.4010999999999996</v>
      </c>
      <c r="C437" s="2">
        <f>RSI!I437</f>
        <v>28.551255769990291</v>
      </c>
      <c r="D437" s="2">
        <f>MACD!E437</f>
        <v>-6.6257596352308212E-3</v>
      </c>
      <c r="E437" s="2">
        <f>MACD!F437</f>
        <v>-6.1616881237353555E-3</v>
      </c>
      <c r="F437" s="2">
        <f>'Moving Avg'!D437</f>
        <v>5.4010999999999996</v>
      </c>
      <c r="G437" s="2">
        <f>'Moving Avg'!F437</f>
        <v>5.4010999999999996</v>
      </c>
      <c r="H437" s="2">
        <f>'Moving Avg'!G437</f>
        <v>5.4488179999999922</v>
      </c>
      <c r="I437" s="2">
        <f>'Moving Avg'!H437</f>
        <v>5.5336155000000167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</row>
    <row r="438" spans="1:12" ht="13.5" x14ac:dyDescent="0.25">
      <c r="A438" s="3">
        <f>RSI!A438</f>
        <v>42643</v>
      </c>
      <c r="B438" s="2">
        <f>RSI!B438</f>
        <v>5.4010999999999996</v>
      </c>
      <c r="C438" s="2">
        <f>RSI!I438</f>
        <v>28.551255769990291</v>
      </c>
      <c r="D438" s="2">
        <f>MACD!E438</f>
        <v>-6.3210121519681195E-3</v>
      </c>
      <c r="E438" s="2">
        <f>MACD!F438</f>
        <v>-6.1935529293819088E-3</v>
      </c>
      <c r="F438" s="2">
        <f>'Moving Avg'!D438</f>
        <v>5.4010999999999996</v>
      </c>
      <c r="G438" s="2">
        <f>'Moving Avg'!F438</f>
        <v>5.4010999999999996</v>
      </c>
      <c r="H438" s="2">
        <f>'Moving Avg'!G438</f>
        <v>5.4457319999999925</v>
      </c>
      <c r="I438" s="2">
        <f>'Moving Avg'!H438</f>
        <v>5.5333770000000166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</row>
    <row r="439" spans="1:12" ht="13.5" x14ac:dyDescent="0.25">
      <c r="A439" s="3">
        <f>RSI!A439</f>
        <v>42647</v>
      </c>
      <c r="B439" s="2">
        <f>RSI!B439</f>
        <v>5.4010999999999996</v>
      </c>
      <c r="C439" s="2">
        <f>RSI!I439</f>
        <v>28.551255769990291</v>
      </c>
      <c r="D439" s="2">
        <f>MACD!E439</f>
        <v>-6.0102155522390177E-3</v>
      </c>
      <c r="E439" s="2">
        <f>MACD!F439</f>
        <v>-6.1568854539533306E-3</v>
      </c>
      <c r="F439" s="2">
        <f>'Moving Avg'!D439</f>
        <v>5.4010999999999996</v>
      </c>
      <c r="G439" s="2">
        <f>'Moving Avg'!F439</f>
        <v>5.4010999999999996</v>
      </c>
      <c r="H439" s="2">
        <f>'Moving Avg'!G439</f>
        <v>5.4425439999999927</v>
      </c>
      <c r="I439" s="2">
        <f>'Moving Avg'!H439</f>
        <v>5.5331385000000175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</row>
    <row r="440" spans="1:12" ht="13.5" x14ac:dyDescent="0.25">
      <c r="A440" s="3">
        <f>RSI!A440</f>
        <v>42648</v>
      </c>
      <c r="B440" s="2">
        <f>RSI!B440</f>
        <v>5.4010999999999996</v>
      </c>
      <c r="C440" s="2">
        <f>RSI!I440</f>
        <v>28.551255769990291</v>
      </c>
      <c r="D440" s="2">
        <f>MACD!E440</f>
        <v>-5.6982214578376045E-3</v>
      </c>
      <c r="E440" s="2">
        <f>MACD!F440</f>
        <v>-6.0651526547301857E-3</v>
      </c>
      <c r="F440" s="2">
        <f>'Moving Avg'!D440</f>
        <v>5.4010999999999996</v>
      </c>
      <c r="G440" s="2">
        <f>'Moving Avg'!F440</f>
        <v>5.4010999999999996</v>
      </c>
      <c r="H440" s="2">
        <f>'Moving Avg'!G440</f>
        <v>5.4393559999999921</v>
      </c>
      <c r="I440" s="2">
        <f>'Moving Avg'!H440</f>
        <v>5.5329000000000166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</row>
    <row r="441" spans="1:12" ht="13.5" x14ac:dyDescent="0.25">
      <c r="A441" s="3">
        <f>RSI!A441</f>
        <v>42649</v>
      </c>
      <c r="B441" s="2">
        <f>RSI!B441</f>
        <v>5.4010999999999996</v>
      </c>
      <c r="C441" s="2">
        <f>RSI!I441</f>
        <v>28.551255769990291</v>
      </c>
      <c r="D441" s="2">
        <f>MACD!E441</f>
        <v>-5.3888446436172188E-3</v>
      </c>
      <c r="E441" s="2">
        <f>MACD!F441</f>
        <v>-5.9298910525075934E-3</v>
      </c>
      <c r="F441" s="2">
        <f>'Moving Avg'!D441</f>
        <v>5.4010999999999996</v>
      </c>
      <c r="G441" s="2">
        <f>'Moving Avg'!F441</f>
        <v>5.4010999999999996</v>
      </c>
      <c r="H441" s="2">
        <f>'Moving Avg'!G441</f>
        <v>5.4361679999999923</v>
      </c>
      <c r="I441" s="2">
        <f>'Moving Avg'!H441</f>
        <v>5.5326615000000174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</row>
    <row r="442" spans="1:12" ht="13.5" x14ac:dyDescent="0.25">
      <c r="A442" s="3">
        <f>RSI!A442</f>
        <v>42650</v>
      </c>
      <c r="B442" s="2">
        <f>RSI!B442</f>
        <v>5.4010999999999996</v>
      </c>
      <c r="C442" s="2">
        <f>RSI!I442</f>
        <v>28.551255769990306</v>
      </c>
      <c r="D442" s="2">
        <f>MACD!E442</f>
        <v>-5.0850440667371544E-3</v>
      </c>
      <c r="E442" s="2">
        <f>MACD!F442</f>
        <v>-5.7609216553535063E-3</v>
      </c>
      <c r="F442" s="2">
        <f>'Moving Avg'!D442</f>
        <v>5.4010999999999996</v>
      </c>
      <c r="G442" s="2">
        <f>'Moving Avg'!F442</f>
        <v>5.4010999999999996</v>
      </c>
      <c r="H442" s="2">
        <f>'Moving Avg'!G442</f>
        <v>5.4329799999999917</v>
      </c>
      <c r="I442" s="2">
        <f>'Moving Avg'!H442</f>
        <v>5.5324230000000174</v>
      </c>
      <c r="J442" s="6" t="str">
        <f>OBV!F442</f>
        <v>NEUTRAL</v>
      </c>
      <c r="K442" s="6" t="str">
        <f>OBV!G442</f>
        <v>NEUTRAL</v>
      </c>
      <c r="L442" s="6" t="str">
        <f>OBV!H442</f>
        <v>NEUTRAL</v>
      </c>
    </row>
    <row r="443" spans="1:12" ht="13.5" x14ac:dyDescent="0.25">
      <c r="A443" s="3">
        <f>RSI!A443</f>
        <v>42653</v>
      </c>
      <c r="B443" s="2">
        <f>RSI!B443</f>
        <v>5.4010999999999996</v>
      </c>
      <c r="C443" s="2">
        <f>RSI!I443</f>
        <v>28.551255769990306</v>
      </c>
      <c r="D443" s="2">
        <f>MACD!E443</f>
        <v>-4.7890744516108086E-3</v>
      </c>
      <c r="E443" s="2">
        <f>MACD!F443</f>
        <v>-5.5665522146049673E-3</v>
      </c>
      <c r="F443" s="2">
        <f>'Moving Avg'!D443</f>
        <v>5.4010999999999996</v>
      </c>
      <c r="G443" s="2">
        <f>'Moving Avg'!F443</f>
        <v>5.4010999999999996</v>
      </c>
      <c r="H443" s="2">
        <f>'Moving Avg'!G443</f>
        <v>5.429791999999992</v>
      </c>
      <c r="I443" s="2">
        <f>'Moving Avg'!H443</f>
        <v>5.5321845000000165</v>
      </c>
      <c r="J443" s="6" t="str">
        <f>OBV!F443</f>
        <v>NEUTRAL</v>
      </c>
      <c r="K443" s="6" t="str">
        <f>OBV!G443</f>
        <v>NEUTRAL</v>
      </c>
      <c r="L443" s="6" t="str">
        <f>OBV!H443</f>
        <v>NEUTRAL</v>
      </c>
    </row>
    <row r="444" spans="1:12" ht="13.5" x14ac:dyDescent="0.25">
      <c r="A444" s="3">
        <f>RSI!A444</f>
        <v>42654</v>
      </c>
      <c r="B444" s="2">
        <f>RSI!B444</f>
        <v>5.4010999999999996</v>
      </c>
      <c r="C444" s="2">
        <f>RSI!I444</f>
        <v>28.551255769990306</v>
      </c>
      <c r="D444" s="2">
        <f>MACD!E444</f>
        <v>-4.5026130784879825E-3</v>
      </c>
      <c r="E444" s="2">
        <f>MACD!F444</f>
        <v>-5.35376438738157E-3</v>
      </c>
      <c r="F444" s="2">
        <f>'Moving Avg'!D444</f>
        <v>5.4010999999999996</v>
      </c>
      <c r="G444" s="2">
        <f>'Moving Avg'!F444</f>
        <v>5.4010999999999996</v>
      </c>
      <c r="H444" s="2">
        <f>'Moving Avg'!G444</f>
        <v>5.4266039999999922</v>
      </c>
      <c r="I444" s="2">
        <f>'Moving Avg'!H444</f>
        <v>5.5319460000000173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5.2981999999999996</v>
      </c>
      <c r="C445" s="2">
        <f>RSI!I445</f>
        <v>3.3373220145931271</v>
      </c>
      <c r="D445" s="2">
        <f>MACD!E445</f>
        <v>3.3953565224322801E-3</v>
      </c>
      <c r="E445" s="2">
        <f>MACD!F445</f>
        <v>-3.6039402054187999E-3</v>
      </c>
      <c r="F445" s="2">
        <f>'Moving Avg'!D445</f>
        <v>5.3805199999999997</v>
      </c>
      <c r="G445" s="2">
        <f>'Moving Avg'!F445</f>
        <v>5.3959549999999989</v>
      </c>
      <c r="H445" s="2">
        <f>'Moving Avg'!G445</f>
        <v>5.4213579999999935</v>
      </c>
      <c r="I445" s="2">
        <f>'Moving Avg'!H445</f>
        <v>5.5311930000000169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5.2981999999999996</v>
      </c>
      <c r="C446" s="2">
        <f>RSI!I446</f>
        <v>3.3373220145931271</v>
      </c>
      <c r="D446" s="2">
        <f>MACD!E446</f>
        <v>1.071718049440662E-2</v>
      </c>
      <c r="E446" s="2">
        <f>MACD!F446</f>
        <v>-7.397160654537163E-4</v>
      </c>
      <c r="F446" s="2">
        <f>'Moving Avg'!D446</f>
        <v>5.3599399999999999</v>
      </c>
      <c r="G446" s="2">
        <f>'Moving Avg'!F446</f>
        <v>5.3908099999999992</v>
      </c>
      <c r="H446" s="2">
        <f>'Moving Avg'!G446</f>
        <v>5.4161119999999938</v>
      </c>
      <c r="I446" s="2">
        <f>'Moving Avg'!H446</f>
        <v>5.5304890000000171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5.2981999999999996</v>
      </c>
      <c r="C447" s="2">
        <f>RSI!I447</f>
        <v>3.3373220145931271</v>
      </c>
      <c r="D447" s="2">
        <f>MACD!E447</f>
        <v>1.7504168728923908E-2</v>
      </c>
      <c r="E447" s="2">
        <f>MACD!F447</f>
        <v>2.9090608934218085E-3</v>
      </c>
      <c r="F447" s="2">
        <f>'Moving Avg'!D447</f>
        <v>5.339360000000001</v>
      </c>
      <c r="G447" s="2">
        <f>'Moving Avg'!F447</f>
        <v>5.3856649999999986</v>
      </c>
      <c r="H447" s="2">
        <f>'Moving Avg'!G447</f>
        <v>5.4108659999999942</v>
      </c>
      <c r="I447" s="2">
        <f>'Moving Avg'!H447</f>
        <v>5.529760500000017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5.2981999999999996</v>
      </c>
      <c r="C448" s="2">
        <f>RSI!I448</f>
        <v>3.3373220145931271</v>
      </c>
      <c r="D448" s="2">
        <f>MACD!E448</f>
        <v>2.3794781519740127E-2</v>
      </c>
      <c r="E448" s="2">
        <f>MACD!F448</f>
        <v>7.0862050186854724E-3</v>
      </c>
      <c r="F448" s="2">
        <f>'Moving Avg'!D448</f>
        <v>5.3187799999999994</v>
      </c>
      <c r="G448" s="2">
        <f>'Moving Avg'!F448</f>
        <v>5.3805199999999989</v>
      </c>
      <c r="H448" s="2">
        <f>'Moving Avg'!G448</f>
        <v>5.4056199999999945</v>
      </c>
      <c r="I448" s="2">
        <f>'Moving Avg'!H448</f>
        <v>5.5290075000000165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5.2981999999999996</v>
      </c>
      <c r="C449" s="2">
        <f>RSI!I449</f>
        <v>3.3373220145931271</v>
      </c>
      <c r="D449" s="2">
        <f>MACD!E449</f>
        <v>2.9624808275852565E-2</v>
      </c>
      <c r="E449" s="2">
        <f>MACD!F449</f>
        <v>1.1593925670118892E-2</v>
      </c>
      <c r="F449" s="2">
        <f>'Moving Avg'!D449</f>
        <v>5.2981999999999996</v>
      </c>
      <c r="G449" s="2">
        <f>'Moving Avg'!F449</f>
        <v>5.3753749999999982</v>
      </c>
      <c r="H449" s="2">
        <f>'Moving Avg'!G449</f>
        <v>5.4003739999999949</v>
      </c>
      <c r="I449" s="2">
        <f>'Moving Avg'!H449</f>
        <v>5.5285000000000162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5.2981999999999996</v>
      </c>
      <c r="C450" s="2">
        <f>RSI!I450</f>
        <v>3.3373220145931271</v>
      </c>
      <c r="D450" s="2">
        <f>MACD!E450</f>
        <v>3.5027537976215939E-2</v>
      </c>
      <c r="E450" s="2">
        <f>MACD!F450</f>
        <v>1.6280648131338303E-2</v>
      </c>
      <c r="F450" s="2">
        <f>'Moving Avg'!D450</f>
        <v>5.2981999999999996</v>
      </c>
      <c r="G450" s="2">
        <f>'Moving Avg'!F450</f>
        <v>5.3702299999999976</v>
      </c>
      <c r="H450" s="2">
        <f>'Moving Avg'!G450</f>
        <v>5.3951279999999953</v>
      </c>
      <c r="I450" s="2">
        <f>'Moving Avg'!H450</f>
        <v>5.5277470000000157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</row>
    <row r="451" spans="1:12" ht="13.5" x14ac:dyDescent="0.25">
      <c r="A451" s="3">
        <f>RSI!A451</f>
        <v>42663</v>
      </c>
      <c r="B451" s="2">
        <f>RSI!B451</f>
        <v>5.2981999999999996</v>
      </c>
      <c r="C451" s="2">
        <f>RSI!I451</f>
        <v>3.3373220145931271</v>
      </c>
      <c r="D451" s="2">
        <f>MACD!E451</f>
        <v>4.0033921211814594E-2</v>
      </c>
      <c r="E451" s="2">
        <f>MACD!F451</f>
        <v>2.1031302747433561E-2</v>
      </c>
      <c r="F451" s="2">
        <f>'Moving Avg'!D451</f>
        <v>5.2981999999999996</v>
      </c>
      <c r="G451" s="2">
        <f>'Moving Avg'!F451</f>
        <v>5.3650849999999979</v>
      </c>
      <c r="H451" s="2">
        <f>'Moving Avg'!G451</f>
        <v>5.3898819999999956</v>
      </c>
      <c r="I451" s="2">
        <f>'Moving Avg'!H451</f>
        <v>5.5269940000000153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5.2981999999999996</v>
      </c>
      <c r="C452" s="2">
        <f>RSI!I452</f>
        <v>3.3373220145931271</v>
      </c>
      <c r="D452" s="2">
        <f>MACD!E452</f>
        <v>4.4672723789997093E-2</v>
      </c>
      <c r="E452" s="2">
        <f>MACD!F452</f>
        <v>2.5759586955946268E-2</v>
      </c>
      <c r="F452" s="2">
        <f>'Moving Avg'!D452</f>
        <v>5.2981999999999996</v>
      </c>
      <c r="G452" s="2">
        <f>'Moving Avg'!F452</f>
        <v>5.3599399999999973</v>
      </c>
      <c r="H452" s="2">
        <f>'Moving Avg'!G452</f>
        <v>5.384635999999996</v>
      </c>
      <c r="I452" s="2">
        <f>'Moving Avg'!H452</f>
        <v>5.5262410000000148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5.2981999999999996</v>
      </c>
      <c r="C453" s="2">
        <f>RSI!I453</f>
        <v>3.3373220145931271</v>
      </c>
      <c r="D453" s="2">
        <f>MACD!E453</f>
        <v>4.897067197757643E-2</v>
      </c>
      <c r="E453" s="2">
        <f>MACD!F453</f>
        <v>3.0401803960272301E-2</v>
      </c>
      <c r="F453" s="2">
        <f>'Moving Avg'!D453</f>
        <v>5.2981999999999996</v>
      </c>
      <c r="G453" s="2">
        <f>'Moving Avg'!F453</f>
        <v>5.3547949999999975</v>
      </c>
      <c r="H453" s="2">
        <f>'Moving Avg'!G453</f>
        <v>5.3825779999999961</v>
      </c>
      <c r="I453" s="2">
        <f>'Moving Avg'!H453</f>
        <v>5.5254880000000153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5.2981999999999996</v>
      </c>
      <c r="C454" s="2">
        <f>RSI!I454</f>
        <v>3.3373220145931271</v>
      </c>
      <c r="D454" s="2">
        <f>MACD!E454</f>
        <v>5.2952589537901495E-2</v>
      </c>
      <c r="E454" s="2">
        <f>MACD!F454</f>
        <v>3.4911961075798137E-2</v>
      </c>
      <c r="F454" s="2">
        <f>'Moving Avg'!D454</f>
        <v>5.2981999999999996</v>
      </c>
      <c r="G454" s="2">
        <f>'Moving Avg'!F454</f>
        <v>5.3496499999999978</v>
      </c>
      <c r="H454" s="2">
        <f>'Moving Avg'!G454</f>
        <v>5.3805199999999971</v>
      </c>
      <c r="I454" s="2">
        <f>'Moving Avg'!H454</f>
        <v>5.5247350000000139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5.2981999999999996</v>
      </c>
      <c r="C455" s="2">
        <f>RSI!I455</f>
        <v>3.3373220145931271</v>
      </c>
      <c r="D455" s="2">
        <f>MACD!E455</f>
        <v>4.0810757546271503E-2</v>
      </c>
      <c r="E455" s="2">
        <f>MACD!F455</f>
        <v>3.6091720369892812E-2</v>
      </c>
      <c r="F455" s="2">
        <f>'Moving Avg'!D455</f>
        <v>5.2981999999999996</v>
      </c>
      <c r="G455" s="2">
        <f>'Moving Avg'!F455</f>
        <v>5.3445049999999972</v>
      </c>
      <c r="H455" s="2">
        <f>'Moving Avg'!G455</f>
        <v>5.3784619999999972</v>
      </c>
      <c r="I455" s="2">
        <f>'Moving Avg'!H455</f>
        <v>5.5239820000000135</v>
      </c>
      <c r="J455" s="6" t="str">
        <f>OBV!F455</f>
        <v>NEUTRAL</v>
      </c>
      <c r="K455" s="6" t="str">
        <f>OBV!G455</f>
        <v>NEUTRAL</v>
      </c>
      <c r="L455" s="6" t="str">
        <f>OBV!H455</f>
        <v>NEUTRAL</v>
      </c>
    </row>
    <row r="456" spans="1:12" ht="13.5" x14ac:dyDescent="0.25">
      <c r="A456" s="3">
        <f>RSI!A456</f>
        <v>42670</v>
      </c>
      <c r="B456" s="2">
        <f>RSI!B456</f>
        <v>5.2981999999999996</v>
      </c>
      <c r="C456" s="2">
        <f>RSI!I456</f>
        <v>3.3373220145931271</v>
      </c>
      <c r="D456" s="2">
        <f>MACD!E456</f>
        <v>3.0832846355719923E-2</v>
      </c>
      <c r="E456" s="2">
        <f>MACD!F456</f>
        <v>3.5039945567058237E-2</v>
      </c>
      <c r="F456" s="2">
        <f>'Moving Avg'!D456</f>
        <v>5.2981999999999996</v>
      </c>
      <c r="G456" s="2">
        <f>'Moving Avg'!F456</f>
        <v>5.3393599999999974</v>
      </c>
      <c r="H456" s="2">
        <f>'Moving Avg'!G456</f>
        <v>5.3764039999999973</v>
      </c>
      <c r="I456" s="2">
        <f>'Moving Avg'!H456</f>
        <v>5.5232290000000139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5.2981999999999996</v>
      </c>
      <c r="C457" s="2">
        <f>RSI!I457</f>
        <v>3.3373220145931271</v>
      </c>
      <c r="D457" s="2">
        <f>MACD!E457</f>
        <v>2.266402309980986E-2</v>
      </c>
      <c r="E457" s="2">
        <f>MACD!F457</f>
        <v>3.2564761073608561E-2</v>
      </c>
      <c r="F457" s="2">
        <f>'Moving Avg'!D457</f>
        <v>5.2981999999999996</v>
      </c>
      <c r="G457" s="2">
        <f>'Moving Avg'!F457</f>
        <v>5.3342149999999977</v>
      </c>
      <c r="H457" s="2">
        <f>'Moving Avg'!G457</f>
        <v>5.3743459999999983</v>
      </c>
      <c r="I457" s="2">
        <f>'Moving Avg'!H457</f>
        <v>5.5224760000000126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</row>
    <row r="458" spans="1:12" ht="13.5" x14ac:dyDescent="0.25">
      <c r="A458" s="3">
        <f>RSI!A458</f>
        <v>42674</v>
      </c>
      <c r="B458" s="2">
        <f>RSI!B458</f>
        <v>5.2981999999999996</v>
      </c>
      <c r="C458" s="2">
        <f>RSI!I458</f>
        <v>3.3373220145931271</v>
      </c>
      <c r="D458" s="2">
        <f>MACD!E458</f>
        <v>1.6005668433786369E-2</v>
      </c>
      <c r="E458" s="2">
        <f>MACD!F458</f>
        <v>2.9252942545644124E-2</v>
      </c>
      <c r="F458" s="2">
        <f>'Moving Avg'!D458</f>
        <v>5.2981999999999996</v>
      </c>
      <c r="G458" s="2">
        <f>'Moving Avg'!F458</f>
        <v>5.329069999999998</v>
      </c>
      <c r="H458" s="2">
        <f>'Moving Avg'!G458</f>
        <v>5.3722879999999984</v>
      </c>
      <c r="I458" s="2">
        <f>'Moving Avg'!H458</f>
        <v>5.5216985000000127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</row>
    <row r="459" spans="1:12" ht="13.5" x14ac:dyDescent="0.25">
      <c r="A459" s="3">
        <f>RSI!A459</f>
        <v>42675</v>
      </c>
      <c r="B459" s="2">
        <f>RSI!B459</f>
        <v>5.2981999999999996</v>
      </c>
      <c r="C459" s="2">
        <f>RSI!I459</f>
        <v>3.3373220145931271</v>
      </c>
      <c r="D459" s="2">
        <f>MACD!E459</f>
        <v>1.0606608015291563E-2</v>
      </c>
      <c r="E459" s="2">
        <f>MACD!F459</f>
        <v>2.5523675639573615E-2</v>
      </c>
      <c r="F459" s="2">
        <f>'Moving Avg'!D459</f>
        <v>5.2981999999999996</v>
      </c>
      <c r="G459" s="2">
        <f>'Moving Avg'!F459</f>
        <v>5.3239249999999974</v>
      </c>
      <c r="H459" s="2">
        <f>'Moving Avg'!G459</f>
        <v>5.3702299999999994</v>
      </c>
      <c r="I459" s="2">
        <f>'Moving Avg'!H459</f>
        <v>5.5201355000000119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</row>
    <row r="460" spans="1:12" ht="13.5" x14ac:dyDescent="0.25">
      <c r="A460" s="3">
        <f>RSI!A460</f>
        <v>42676</v>
      </c>
      <c r="B460" s="2">
        <f>RSI!B460</f>
        <v>5.1439000000000004</v>
      </c>
      <c r="C460" s="2">
        <f>RSI!I460</f>
        <v>0.66418005302308813</v>
      </c>
      <c r="D460" s="2">
        <f>MACD!E460</f>
        <v>1.7685331527691694E-2</v>
      </c>
      <c r="E460" s="2">
        <f>MACD!F460</f>
        <v>2.3956006817197232E-2</v>
      </c>
      <c r="F460" s="2">
        <f>'Moving Avg'!D460</f>
        <v>5.2673399999999999</v>
      </c>
      <c r="G460" s="2">
        <f>'Moving Avg'!F460</f>
        <v>5.3110649999999984</v>
      </c>
      <c r="H460" s="2">
        <f>'Moving Avg'!G460</f>
        <v>5.3650859999999989</v>
      </c>
      <c r="I460" s="2">
        <f>'Moving Avg'!H460</f>
        <v>5.5185620000000117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42677</v>
      </c>
      <c r="B461" s="2">
        <f>RSI!B461</f>
        <v>5.1439000000000004</v>
      </c>
      <c r="C461" s="2">
        <f>RSI!I461</f>
        <v>0.66418005302308813</v>
      </c>
      <c r="D461" s="2">
        <f>MACD!E461</f>
        <v>2.4788202296351258E-2</v>
      </c>
      <c r="E461" s="2">
        <f>MACD!F461</f>
        <v>2.4122445913028041E-2</v>
      </c>
      <c r="F461" s="2">
        <f>'Moving Avg'!D461</f>
        <v>5.2364800000000002</v>
      </c>
      <c r="G461" s="2">
        <f>'Moving Avg'!F461</f>
        <v>5.2982049999999994</v>
      </c>
      <c r="H461" s="2">
        <f>'Moving Avg'!G461</f>
        <v>5.3599419999999984</v>
      </c>
      <c r="I461" s="2">
        <f>'Moving Avg'!H461</f>
        <v>5.5169885000000125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5.2468000000000004</v>
      </c>
      <c r="C462" s="2">
        <f>RSI!I462</f>
        <v>38.662737780149932</v>
      </c>
      <c r="D462" s="2">
        <f>MACD!E462</f>
        <v>2.4206825237080842E-2</v>
      </c>
      <c r="E462" s="2">
        <f>MACD!F462</f>
        <v>2.4139321777838604E-2</v>
      </c>
      <c r="F462" s="2">
        <f>'Moving Avg'!D462</f>
        <v>5.2262000000000004</v>
      </c>
      <c r="G462" s="2">
        <f>'Moving Avg'!F462</f>
        <v>5.2904900000000001</v>
      </c>
      <c r="H462" s="2">
        <f>'Moving Avg'!G462</f>
        <v>5.3568559999999987</v>
      </c>
      <c r="I462" s="2">
        <f>'Moving Avg'!H462</f>
        <v>5.5151685000000112</v>
      </c>
      <c r="J462" s="6" t="str">
        <f>OBV!F462</f>
        <v>BULLISH</v>
      </c>
      <c r="K462" s="6" t="str">
        <f>OBV!G462</f>
        <v>WEAK</v>
      </c>
      <c r="L462" s="6" t="str">
        <f>OBV!H462</f>
        <v>BULLISH DIVERGENCE</v>
      </c>
    </row>
    <row r="463" spans="1:12" ht="13.5" x14ac:dyDescent="0.25">
      <c r="A463" s="3">
        <f>RSI!A463</f>
        <v>42681</v>
      </c>
      <c r="B463" s="2">
        <f>RSI!B463</f>
        <v>5.2981999999999996</v>
      </c>
      <c r="C463" s="2">
        <f>RSI!I463</f>
        <v>49.130445620526103</v>
      </c>
      <c r="D463" s="2">
        <f>MACD!E463</f>
        <v>2.0253816712157757E-2</v>
      </c>
      <c r="E463" s="2">
        <f>MACD!F463</f>
        <v>2.3362220764702436E-2</v>
      </c>
      <c r="F463" s="2">
        <f>'Moving Avg'!D463</f>
        <v>5.2262000000000004</v>
      </c>
      <c r="G463" s="2">
        <f>'Moving Avg'!F463</f>
        <v>5.2853449999999986</v>
      </c>
      <c r="H463" s="2">
        <f>'Moving Avg'!G463</f>
        <v>5.3547980000000006</v>
      </c>
      <c r="I463" s="2">
        <f>'Moving Avg'!H463</f>
        <v>5.5127710000000105</v>
      </c>
      <c r="J463" s="6" t="str">
        <f>OBV!F463</f>
        <v>BULLISH</v>
      </c>
      <c r="K463" s="6" t="str">
        <f>OBV!G463</f>
        <v>WEAK</v>
      </c>
      <c r="L463" s="6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5.2981999999999996</v>
      </c>
      <c r="C464" s="2">
        <f>RSI!I464</f>
        <v>49.130445620526096</v>
      </c>
      <c r="D464" s="2">
        <f>MACD!E464</f>
        <v>1.6925917534942769E-2</v>
      </c>
      <c r="E464" s="2">
        <f>MACD!F464</f>
        <v>2.2074960118750504E-2</v>
      </c>
      <c r="F464" s="2">
        <f>'Moving Avg'!D464</f>
        <v>5.2262000000000004</v>
      </c>
      <c r="G464" s="2">
        <f>'Moving Avg'!F464</f>
        <v>5.2801999999999989</v>
      </c>
      <c r="H464" s="2">
        <f>'Moving Avg'!G464</f>
        <v>5.3527400000000007</v>
      </c>
      <c r="I464" s="2">
        <f>'Moving Avg'!H464</f>
        <v>5.5103735000000098</v>
      </c>
      <c r="J464" s="6" t="str">
        <f>OBV!F464</f>
        <v>BULLISH</v>
      </c>
      <c r="K464" s="6" t="str">
        <f>OBV!G464</f>
        <v>WEAK</v>
      </c>
      <c r="L464" s="6" t="str">
        <f>OBV!H464</f>
        <v>NEUTRAL</v>
      </c>
    </row>
    <row r="465" spans="1:12" ht="13.5" x14ac:dyDescent="0.25">
      <c r="A465" s="3">
        <f>RSI!A465</f>
        <v>42683</v>
      </c>
      <c r="B465" s="2">
        <f>RSI!B465</f>
        <v>5.2981999999999996</v>
      </c>
      <c r="C465" s="2">
        <f>RSI!I465</f>
        <v>49.130445620526096</v>
      </c>
      <c r="D465" s="2">
        <f>MACD!E465</f>
        <v>1.4125701170630833E-2</v>
      </c>
      <c r="E465" s="2">
        <f>MACD!F465</f>
        <v>2.0485108329126572E-2</v>
      </c>
      <c r="F465" s="2">
        <f>'Moving Avg'!D465</f>
        <v>5.2570600000000001</v>
      </c>
      <c r="G465" s="2">
        <f>'Moving Avg'!F465</f>
        <v>5.2801999999999998</v>
      </c>
      <c r="H465" s="2">
        <f>'Moving Avg'!G465</f>
        <v>5.3506820000000017</v>
      </c>
      <c r="I465" s="2">
        <f>'Moving Avg'!H465</f>
        <v>5.5079760000000091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5.2981999999999996</v>
      </c>
      <c r="C466" s="2">
        <f>RSI!I466</f>
        <v>49.130445620526103</v>
      </c>
      <c r="D466" s="2">
        <f>MACD!E466</f>
        <v>1.1770822809181958E-2</v>
      </c>
      <c r="E466" s="2">
        <f>MACD!F466</f>
        <v>1.874225122513765E-2</v>
      </c>
      <c r="F466" s="2">
        <f>'Moving Avg'!D466</f>
        <v>5.2879199999999997</v>
      </c>
      <c r="G466" s="2">
        <f>'Moving Avg'!F466</f>
        <v>5.2801999999999989</v>
      </c>
      <c r="H466" s="2">
        <f>'Moving Avg'!G466</f>
        <v>5.3486240000000018</v>
      </c>
      <c r="I466" s="2">
        <f>'Moving Avg'!H466</f>
        <v>5.5055785000000084</v>
      </c>
      <c r="J466" s="6" t="str">
        <f>OBV!F466</f>
        <v>BULLISH</v>
      </c>
      <c r="K466" s="6" t="str">
        <f>OBV!G466</f>
        <v>WEAK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5.2981999999999996</v>
      </c>
      <c r="C467" s="2">
        <f>RSI!I467</f>
        <v>49.130445620526103</v>
      </c>
      <c r="D467" s="2">
        <f>MACD!E467</f>
        <v>9.7916922090810488E-3</v>
      </c>
      <c r="E467" s="2">
        <f>MACD!F467</f>
        <v>1.6952139421926329E-2</v>
      </c>
      <c r="F467" s="2">
        <f>'Moving Avg'!D467</f>
        <v>5.2981999999999996</v>
      </c>
      <c r="G467" s="2">
        <f>'Moving Avg'!F467</f>
        <v>5.2801999999999989</v>
      </c>
      <c r="H467" s="2">
        <f>'Moving Avg'!G467</f>
        <v>5.3465660000000028</v>
      </c>
      <c r="I467" s="2">
        <f>'Moving Avg'!H467</f>
        <v>5.5031810000000076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5.2981999999999996</v>
      </c>
      <c r="C468" s="2">
        <f>RSI!I468</f>
        <v>49.130445620526103</v>
      </c>
      <c r="D468" s="2">
        <f>MACD!E468</f>
        <v>8.1295050755665343E-3</v>
      </c>
      <c r="E468" s="2">
        <f>MACD!F468</f>
        <v>1.5187612552654372E-2</v>
      </c>
      <c r="F468" s="2">
        <f>'Moving Avg'!D468</f>
        <v>5.2981999999999996</v>
      </c>
      <c r="G468" s="2">
        <f>'Moving Avg'!F468</f>
        <v>5.2801999999999989</v>
      </c>
      <c r="H468" s="2">
        <f>'Moving Avg'!G468</f>
        <v>5.3445080000000029</v>
      </c>
      <c r="I468" s="2">
        <f>'Moving Avg'!H468</f>
        <v>5.5007835000000078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5.2981999999999996</v>
      </c>
      <c r="C469" s="2">
        <f>RSI!I469</f>
        <v>49.130445620526103</v>
      </c>
      <c r="D469" s="2">
        <f>MACD!E469</f>
        <v>6.7345777763678782E-3</v>
      </c>
      <c r="E469" s="2">
        <f>MACD!F469</f>
        <v>1.3497005597397074E-2</v>
      </c>
      <c r="F469" s="2">
        <f>'Moving Avg'!D469</f>
        <v>5.2981999999999996</v>
      </c>
      <c r="G469" s="2">
        <f>'Moving Avg'!F469</f>
        <v>5.2801999999999989</v>
      </c>
      <c r="H469" s="2">
        <f>'Moving Avg'!G469</f>
        <v>5.342450000000003</v>
      </c>
      <c r="I469" s="2">
        <f>'Moving Avg'!H469</f>
        <v>5.4985580000000072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5.2981999999999996</v>
      </c>
      <c r="C470" s="2">
        <f>RSI!I470</f>
        <v>49.13044562052611</v>
      </c>
      <c r="D470" s="2">
        <f>MACD!E470</f>
        <v>-1.8173522845812862E-2</v>
      </c>
      <c r="E470" s="2">
        <f>MACD!F470</f>
        <v>7.1628999087550872E-3</v>
      </c>
      <c r="F470" s="2">
        <f>'Moving Avg'!D470</f>
        <v>5.2981999999999996</v>
      </c>
      <c r="G470" s="2">
        <f>'Moving Avg'!F470</f>
        <v>5.2801999999999989</v>
      </c>
      <c r="H470" s="2">
        <f>'Moving Avg'!G470</f>
        <v>5.340392000000004</v>
      </c>
      <c r="I470" s="2">
        <f>'Moving Avg'!H470</f>
        <v>5.4963325000000074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5.2981999999999996</v>
      </c>
      <c r="C471" s="2">
        <f>RSI!I471</f>
        <v>49.130445620526103</v>
      </c>
      <c r="D471" s="2">
        <f>MACD!E471</f>
        <v>-3.9239715380616325E-2</v>
      </c>
      <c r="E471" s="2">
        <f>MACD!F471</f>
        <v>-2.1176231491191952E-3</v>
      </c>
      <c r="F471" s="2">
        <f>'Moving Avg'!D471</f>
        <v>5.2981999999999996</v>
      </c>
      <c r="G471" s="2">
        <f>'Moving Avg'!F471</f>
        <v>5.2801999999999989</v>
      </c>
      <c r="H471" s="2">
        <f>'Moving Avg'!G471</f>
        <v>5.3383340000000032</v>
      </c>
      <c r="I471" s="2">
        <f>'Moving Avg'!H471</f>
        <v>5.4932480000000066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5.2981999999999996</v>
      </c>
      <c r="C472" s="2">
        <f>RSI!I472</f>
        <v>49.130445620526103</v>
      </c>
      <c r="D472" s="2">
        <f>MACD!E472</f>
        <v>-4.1225026165656153E-2</v>
      </c>
      <c r="E472" s="2">
        <f>MACD!F472</f>
        <v>-9.9391037524265875E-3</v>
      </c>
      <c r="F472" s="2">
        <f>'Moving Avg'!D472</f>
        <v>5.2981999999999996</v>
      </c>
      <c r="G472" s="2">
        <f>'Moving Avg'!F472</f>
        <v>5.2801999999999989</v>
      </c>
      <c r="H472" s="2">
        <f>'Moving Avg'!G472</f>
        <v>5.3362760000000034</v>
      </c>
      <c r="I472" s="2">
        <f>'Moving Avg'!H472</f>
        <v>5.4901635000000066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5.2981999999999996</v>
      </c>
      <c r="C473" s="2">
        <f>RSI!I473</f>
        <v>49.13044562052611</v>
      </c>
      <c r="D473" s="2">
        <f>MACD!E473</f>
        <v>-3.4988730898485976E-2</v>
      </c>
      <c r="E473" s="2">
        <f>MACD!F473</f>
        <v>-1.4949029181638466E-2</v>
      </c>
      <c r="F473" s="2">
        <f>'Moving Avg'!D473</f>
        <v>5.2981999999999996</v>
      </c>
      <c r="G473" s="2">
        <f>'Moving Avg'!F473</f>
        <v>5.2801999999999989</v>
      </c>
      <c r="H473" s="2">
        <f>'Moving Avg'!G473</f>
        <v>5.3342180000000035</v>
      </c>
      <c r="I473" s="2">
        <f>'Moving Avg'!H473</f>
        <v>5.4870790000000058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5.2981999999999996</v>
      </c>
      <c r="C474" s="2">
        <f>RSI!I474</f>
        <v>49.13044562052611</v>
      </c>
      <c r="D474" s="2">
        <f>MACD!E474</f>
        <v>-2.9704012602001839E-2</v>
      </c>
      <c r="E474" s="2">
        <f>MACD!F474</f>
        <v>-1.7900025865711142E-2</v>
      </c>
      <c r="F474" s="2">
        <f>'Moving Avg'!D474</f>
        <v>5.2981999999999996</v>
      </c>
      <c r="G474" s="2">
        <f>'Moving Avg'!F474</f>
        <v>5.2801999999999989</v>
      </c>
      <c r="H474" s="2">
        <f>'Moving Avg'!G474</f>
        <v>5.3321600000000036</v>
      </c>
      <c r="I474" s="2">
        <f>'Moving Avg'!H474</f>
        <v>5.4839945000000059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5.2981999999999996</v>
      </c>
      <c r="C475" s="2">
        <f>RSI!I475</f>
        <v>49.13044562052611</v>
      </c>
      <c r="D475" s="2">
        <f>MACD!E475</f>
        <v>-2.5225056528095813E-2</v>
      </c>
      <c r="E475" s="2">
        <f>MACD!F475</f>
        <v>-1.9365031998188079E-2</v>
      </c>
      <c r="F475" s="2">
        <f>'Moving Avg'!D475</f>
        <v>5.2981999999999996</v>
      </c>
      <c r="G475" s="2">
        <f>'Moving Avg'!F475</f>
        <v>5.2801999999999989</v>
      </c>
      <c r="H475" s="2">
        <f>'Moving Avg'!G475</f>
        <v>5.3301020000000028</v>
      </c>
      <c r="I475" s="2">
        <f>'Moving Avg'!H475</f>
        <v>5.4809100000000068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5.2981999999999996</v>
      </c>
      <c r="C476" s="2">
        <f>RSI!I476</f>
        <v>49.13044562052611</v>
      </c>
      <c r="D476" s="2">
        <f>MACD!E476</f>
        <v>-2.1428437877279549E-2</v>
      </c>
      <c r="E476" s="2">
        <f>MACD!F476</f>
        <v>-1.9777713174006374E-2</v>
      </c>
      <c r="F476" s="2">
        <f>'Moving Avg'!D476</f>
        <v>5.2981999999999996</v>
      </c>
      <c r="G476" s="2">
        <f>'Moving Avg'!F476</f>
        <v>5.2801999999999989</v>
      </c>
      <c r="H476" s="2">
        <f>'Moving Avg'!G476</f>
        <v>5.3280440000000029</v>
      </c>
      <c r="I476" s="2">
        <f>'Moving Avg'!H476</f>
        <v>5.4778255000000069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5.2981999999999996</v>
      </c>
      <c r="C477" s="2">
        <f>RSI!I477</f>
        <v>49.13044562052611</v>
      </c>
      <c r="D477" s="2">
        <f>MACD!E477</f>
        <v>-1.8209680383024285E-2</v>
      </c>
      <c r="E477" s="2">
        <f>MACD!F477</f>
        <v>-1.9464106615809957E-2</v>
      </c>
      <c r="F477" s="2">
        <f>'Moving Avg'!D477</f>
        <v>5.2981999999999996</v>
      </c>
      <c r="G477" s="2">
        <f>'Moving Avg'!F477</f>
        <v>5.2801999999999989</v>
      </c>
      <c r="H477" s="2">
        <f>'Moving Avg'!G477</f>
        <v>5.325986000000003</v>
      </c>
      <c r="I477" s="2">
        <f>'Moving Avg'!H477</f>
        <v>5.4758455000000072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</row>
    <row r="478" spans="1:12" ht="13.5" x14ac:dyDescent="0.25">
      <c r="A478" s="3">
        <f>RSI!A478</f>
        <v>42702</v>
      </c>
      <c r="B478" s="2">
        <f>RSI!B478</f>
        <v>5.2981999999999996</v>
      </c>
      <c r="C478" s="2">
        <f>RSI!I478</f>
        <v>49.13044562052611</v>
      </c>
      <c r="D478" s="2">
        <f>MACD!E478</f>
        <v>-1.5480344108230959E-2</v>
      </c>
      <c r="E478" s="2">
        <f>MACD!F478</f>
        <v>-1.8667354114294158E-2</v>
      </c>
      <c r="F478" s="2">
        <f>'Moving Avg'!D478</f>
        <v>5.2981999999999996</v>
      </c>
      <c r="G478" s="2">
        <f>'Moving Avg'!F478</f>
        <v>5.2801999999999989</v>
      </c>
      <c r="H478" s="2">
        <f>'Moving Avg'!G478</f>
        <v>5.3239280000000031</v>
      </c>
      <c r="I478" s="2">
        <f>'Moving Avg'!H478</f>
        <v>5.4738655000000058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5.2468000000000004</v>
      </c>
      <c r="C479" s="2">
        <f>RSI!I479</f>
        <v>31.522653364026709</v>
      </c>
      <c r="D479" s="2">
        <f>MACD!E479</f>
        <v>-9.3581536466889048E-3</v>
      </c>
      <c r="E479" s="2">
        <f>MACD!F479</f>
        <v>-1.6805514020773109E-2</v>
      </c>
      <c r="F479" s="2">
        <f>'Moving Avg'!D479</f>
        <v>5.2879199999999997</v>
      </c>
      <c r="G479" s="2">
        <f>'Moving Avg'!F479</f>
        <v>5.2776299999999994</v>
      </c>
      <c r="H479" s="2">
        <f>'Moving Avg'!G479</f>
        <v>5.3208420000000025</v>
      </c>
      <c r="I479" s="2">
        <f>'Moving Avg'!H479</f>
        <v>5.4716285000000049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5.2468000000000004</v>
      </c>
      <c r="C480" s="2">
        <f>RSI!I480</f>
        <v>31.522653364026709</v>
      </c>
      <c r="D480" s="2">
        <f>MACD!E480</f>
        <v>-3.869165066886282E-3</v>
      </c>
      <c r="E480" s="2">
        <f>MACD!F480</f>
        <v>-1.4218244229995744E-2</v>
      </c>
      <c r="F480" s="2">
        <f>'Moving Avg'!D480</f>
        <v>5.2776399999999999</v>
      </c>
      <c r="G480" s="2">
        <f>'Moving Avg'!F480</f>
        <v>5.2827749999999991</v>
      </c>
      <c r="H480" s="2">
        <f>'Moving Avg'!G480</f>
        <v>5.3177560000000028</v>
      </c>
      <c r="I480" s="2">
        <f>'Moving Avg'!H480</f>
        <v>5.4693915000000048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5.2468000000000004</v>
      </c>
      <c r="C481" s="2">
        <f>RSI!I481</f>
        <v>31.522653364026723</v>
      </c>
      <c r="D481" s="2">
        <f>MACD!E481</f>
        <v>1.0611725961142682E-3</v>
      </c>
      <c r="E481" s="2">
        <f>MACD!F481</f>
        <v>-1.1162360864773742E-2</v>
      </c>
      <c r="F481" s="2">
        <f>'Moving Avg'!D481</f>
        <v>5.26736</v>
      </c>
      <c r="G481" s="2">
        <f>'Moving Avg'!F481</f>
        <v>5.2879199999999997</v>
      </c>
      <c r="H481" s="2">
        <f>'Moving Avg'!G481</f>
        <v>5.3146700000000022</v>
      </c>
      <c r="I481" s="2">
        <f>'Moving Avg'!H481</f>
        <v>5.4679890000000038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</row>
    <row r="482" spans="1:12" ht="13.5" x14ac:dyDescent="0.25">
      <c r="A482" s="3">
        <f>RSI!A482</f>
        <v>42706</v>
      </c>
      <c r="B482" s="2">
        <f>RSI!B482</f>
        <v>5.2468000000000004</v>
      </c>
      <c r="C482" s="2">
        <f>RSI!I482</f>
        <v>31.522653364026723</v>
      </c>
      <c r="D482" s="2">
        <f>MACD!E482</f>
        <v>5.4976346101911489E-3</v>
      </c>
      <c r="E482" s="2">
        <f>MACD!F482</f>
        <v>-7.8303617697807627E-3</v>
      </c>
      <c r="F482" s="2">
        <f>'Moving Avg'!D482</f>
        <v>5.2570800000000002</v>
      </c>
      <c r="G482" s="2">
        <f>'Moving Avg'!F482</f>
        <v>5.2879200000000015</v>
      </c>
      <c r="H482" s="2">
        <f>'Moving Avg'!G482</f>
        <v>5.3115840000000025</v>
      </c>
      <c r="I482" s="2">
        <f>'Moving Avg'!H482</f>
        <v>5.4665865000000027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5.0925000000000002</v>
      </c>
      <c r="C483" s="2">
        <f>RSI!I483</f>
        <v>12.881685903497612</v>
      </c>
      <c r="D483" s="2">
        <f>MACD!E483</f>
        <v>2.0926228671245717E-2</v>
      </c>
      <c r="E483" s="2">
        <f>MACD!F483</f>
        <v>-2.0790436815754662E-3</v>
      </c>
      <c r="F483" s="2">
        <f>'Moving Avg'!D483</f>
        <v>5.2159400000000007</v>
      </c>
      <c r="G483" s="2">
        <f>'Moving Avg'!F483</f>
        <v>5.277635000000001</v>
      </c>
      <c r="H483" s="2">
        <f>'Moving Avg'!G483</f>
        <v>5.3054120000000013</v>
      </c>
      <c r="I483" s="2">
        <f>'Moving Avg'!H483</f>
        <v>5.4635780000000018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5.0925000000000002</v>
      </c>
      <c r="C484" s="2">
        <f>RSI!I484</f>
        <v>12.881685903497598</v>
      </c>
      <c r="D484" s="2">
        <f>MACD!E484</f>
        <v>3.5119842494906628E-2</v>
      </c>
      <c r="E484" s="2">
        <f>MACD!F484</f>
        <v>5.3607335537209531E-3</v>
      </c>
      <c r="F484" s="2">
        <f>'Moving Avg'!D484</f>
        <v>5.185080000000001</v>
      </c>
      <c r="G484" s="2">
        <f>'Moving Avg'!F484</f>
        <v>5.2673500000000022</v>
      </c>
      <c r="H484" s="2">
        <f>'Moving Avg'!G484</f>
        <v>5.2992400000000019</v>
      </c>
      <c r="I484" s="2">
        <f>'Moving Avg'!H484</f>
        <v>5.4604710000000019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5.0925000000000002</v>
      </c>
      <c r="C485" s="2">
        <f>RSI!I485</f>
        <v>12.881685903497612</v>
      </c>
      <c r="D485" s="2">
        <f>MACD!E485</f>
        <v>4.8184128624613187E-2</v>
      </c>
      <c r="E485" s="2">
        <f>MACD!F485</f>
        <v>1.3925412567899399E-2</v>
      </c>
      <c r="F485" s="2">
        <f>'Moving Avg'!D485</f>
        <v>5.1542200000000005</v>
      </c>
      <c r="G485" s="2">
        <f>'Moving Avg'!F485</f>
        <v>5.2570650000000017</v>
      </c>
      <c r="H485" s="2">
        <f>'Moving Avg'!G485</f>
        <v>5.2930680000000017</v>
      </c>
      <c r="I485" s="2">
        <f>'Moving Avg'!H485</f>
        <v>5.4574135000000012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4.9432999999999998</v>
      </c>
      <c r="C486" s="2">
        <f>RSI!I486</f>
        <v>7.5148166289877452</v>
      </c>
      <c r="D486" s="2">
        <f>MACD!E486</f>
        <v>7.1266584952735634E-2</v>
      </c>
      <c r="E486" s="2">
        <f>MACD!F486</f>
        <v>2.5393647044866647E-2</v>
      </c>
      <c r="F486" s="2">
        <f>'Moving Avg'!D486</f>
        <v>5.0935200000000007</v>
      </c>
      <c r="G486" s="2">
        <f>'Moving Avg'!F486</f>
        <v>5.2393200000000011</v>
      </c>
      <c r="H486" s="2">
        <f>'Moving Avg'!G486</f>
        <v>5.2839120000000026</v>
      </c>
      <c r="I486" s="2">
        <f>'Moving Avg'!H486</f>
        <v>5.4536100000000012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4.9432999999999998</v>
      </c>
      <c r="C487" s="2">
        <f>RSI!I487</f>
        <v>7.5148166289877452</v>
      </c>
      <c r="D487" s="2">
        <f>MACD!E487</f>
        <v>9.2583420139125572E-2</v>
      </c>
      <c r="E487" s="2">
        <f>MACD!F487</f>
        <v>3.8831601663718435E-2</v>
      </c>
      <c r="F487" s="2">
        <f>'Moving Avg'!D487</f>
        <v>5.0328200000000001</v>
      </c>
      <c r="G487" s="2">
        <f>'Moving Avg'!F487</f>
        <v>5.2215749999999996</v>
      </c>
      <c r="H487" s="2">
        <f>'Moving Avg'!G487</f>
        <v>5.2747560000000036</v>
      </c>
      <c r="I487" s="2">
        <f>'Moving Avg'!H487</f>
        <v>5.4498064999999993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5.0925000000000002</v>
      </c>
      <c r="C488" s="2">
        <f>RSI!I488</f>
        <v>37.644400670539717</v>
      </c>
      <c r="D488" s="2">
        <f>MACD!E488</f>
        <v>0.10122215516961131</v>
      </c>
      <c r="E488" s="2">
        <f>MACD!F488</f>
        <v>5.1309712364897009E-2</v>
      </c>
      <c r="F488" s="2">
        <f>'Moving Avg'!D488</f>
        <v>5.0328200000000001</v>
      </c>
      <c r="G488" s="2">
        <f>'Moving Avg'!F488</f>
        <v>5.21129</v>
      </c>
      <c r="H488" s="2">
        <f>'Moving Avg'!G488</f>
        <v>5.2685840000000015</v>
      </c>
      <c r="I488" s="2">
        <f>'Moving Avg'!H488</f>
        <v>5.4467489999999996</v>
      </c>
      <c r="J488" s="6" t="str">
        <f>OBV!F488</f>
        <v>BULLISH</v>
      </c>
      <c r="K488" s="6" t="str">
        <f>OBV!G488</f>
        <v>WEAK</v>
      </c>
      <c r="L488" s="6" t="str">
        <f>OBV!H488</f>
        <v>NEUTRAL</v>
      </c>
    </row>
    <row r="489" spans="1:12" ht="13.5" x14ac:dyDescent="0.25">
      <c r="A489" s="3">
        <f>RSI!A489</f>
        <v>42718</v>
      </c>
      <c r="B489" s="2">
        <f>RSI!B489</f>
        <v>5.0925000000000002</v>
      </c>
      <c r="C489" s="2">
        <f>RSI!I489</f>
        <v>37.644400670539724</v>
      </c>
      <c r="D489" s="2">
        <f>MACD!E489</f>
        <v>0.10127333326848653</v>
      </c>
      <c r="E489" s="2">
        <f>MACD!F489</f>
        <v>6.1302436545614916E-2</v>
      </c>
      <c r="F489" s="2">
        <f>'Moving Avg'!D489</f>
        <v>5.0328200000000001</v>
      </c>
      <c r="G489" s="2">
        <f>'Moving Avg'!F489</f>
        <v>5.2010050000000003</v>
      </c>
      <c r="H489" s="2">
        <f>'Moving Avg'!G489</f>
        <v>5.2624120000000003</v>
      </c>
      <c r="I489" s="2">
        <f>'Moving Avg'!H489</f>
        <v>5.4436914999999999</v>
      </c>
      <c r="J489" s="6" t="str">
        <f>OBV!F489</f>
        <v>BULLISH</v>
      </c>
      <c r="K489" s="6" t="str">
        <f>OBV!G489</f>
        <v>WEAK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5.0925000000000002</v>
      </c>
      <c r="C490" s="2">
        <f>RSI!I490</f>
        <v>37.644400670539717</v>
      </c>
      <c r="D490" s="2">
        <f>MACD!E490</f>
        <v>0.10191772256796394</v>
      </c>
      <c r="E490" s="2">
        <f>MACD!F490</f>
        <v>6.9425493750084721E-2</v>
      </c>
      <c r="F490" s="2">
        <f>'Moving Avg'!D490</f>
        <v>5.0328200000000001</v>
      </c>
      <c r="G490" s="2">
        <f>'Moving Avg'!F490</f>
        <v>5.1907199999999998</v>
      </c>
      <c r="H490" s="2">
        <f>'Moving Avg'!G490</f>
        <v>5.2562400000000018</v>
      </c>
      <c r="I490" s="2">
        <f>'Moving Avg'!H490</f>
        <v>5.4406339999999993</v>
      </c>
      <c r="J490" s="6" t="str">
        <f>OBV!F490</f>
        <v>BULLISH</v>
      </c>
      <c r="K490" s="6" t="str">
        <f>OBV!G490</f>
        <v>WEAK</v>
      </c>
      <c r="L490" s="6" t="str">
        <f>OBV!H490</f>
        <v>NEUTRAL</v>
      </c>
    </row>
    <row r="491" spans="1:12" ht="13.5" x14ac:dyDescent="0.25">
      <c r="A491" s="3">
        <f>RSI!A491</f>
        <v>42720</v>
      </c>
      <c r="B491" s="2">
        <f>RSI!B491</f>
        <v>5.0925000000000002</v>
      </c>
      <c r="C491" s="2">
        <f>RSI!I491</f>
        <v>37.644400670539724</v>
      </c>
      <c r="D491" s="2">
        <f>MACD!E491</f>
        <v>0.10301953500979977</v>
      </c>
      <c r="E491" s="2">
        <f>MACD!F491</f>
        <v>7.6144302002027736E-2</v>
      </c>
      <c r="F491" s="2">
        <f>'Moving Avg'!D491</f>
        <v>5.0626600000000002</v>
      </c>
      <c r="G491" s="2">
        <f>'Moving Avg'!F491</f>
        <v>5.1804350000000001</v>
      </c>
      <c r="H491" s="2">
        <f>'Moving Avg'!G491</f>
        <v>5.2500680000000015</v>
      </c>
      <c r="I491" s="2">
        <f>'Moving Avg'!H491</f>
        <v>5.4375764999999987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5.0925000000000002</v>
      </c>
      <c r="C492" s="2">
        <f>RSI!I492</f>
        <v>37.644400670539724</v>
      </c>
      <c r="D492" s="2">
        <f>MACD!E492</f>
        <v>0.10446717113933168</v>
      </c>
      <c r="E492" s="2">
        <f>MACD!F492</f>
        <v>8.1808875829488537E-2</v>
      </c>
      <c r="F492" s="2">
        <f>'Moving Avg'!D492</f>
        <v>5.0925000000000002</v>
      </c>
      <c r="G492" s="2">
        <f>'Moving Avg'!F492</f>
        <v>5.1701499999999996</v>
      </c>
      <c r="H492" s="2">
        <f>'Moving Avg'!G492</f>
        <v>5.2438960000000012</v>
      </c>
      <c r="I492" s="2">
        <f>'Moving Avg'!H492</f>
        <v>5.434518999999999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5.0925000000000002</v>
      </c>
      <c r="C493" s="2">
        <f>RSI!I493</f>
        <v>37.644400670539717</v>
      </c>
      <c r="D493" s="2">
        <f>MACD!E493</f>
        <v>8.2430792937234543E-2</v>
      </c>
      <c r="E493" s="2">
        <f>MACD!F493</f>
        <v>8.1933259251037741E-2</v>
      </c>
      <c r="F493" s="2">
        <f>'Moving Avg'!D493</f>
        <v>5.0925000000000002</v>
      </c>
      <c r="G493" s="2">
        <f>'Moving Avg'!F493</f>
        <v>5.1598649999999999</v>
      </c>
      <c r="H493" s="2">
        <f>'Moving Avg'!G493</f>
        <v>5.2377240000000009</v>
      </c>
      <c r="I493" s="2">
        <f>'Moving Avg'!H493</f>
        <v>5.4314615000000002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</row>
    <row r="494" spans="1:12" ht="13.5" x14ac:dyDescent="0.25">
      <c r="A494" s="3">
        <f>RSI!A494</f>
        <v>42725</v>
      </c>
      <c r="B494" s="2">
        <f>RSI!B494</f>
        <v>5.0925000000000002</v>
      </c>
      <c r="C494" s="2">
        <f>RSI!I494</f>
        <v>37.644400670539717</v>
      </c>
      <c r="D494" s="2">
        <f>MACD!E494</f>
        <v>6.4226442004683193E-2</v>
      </c>
      <c r="E494" s="2">
        <f>MACD!F494</f>
        <v>7.8391895801766837E-2</v>
      </c>
      <c r="F494" s="2">
        <f>'Moving Avg'!D494</f>
        <v>5.0925000000000002</v>
      </c>
      <c r="G494" s="2">
        <f>'Moving Avg'!F494</f>
        <v>5.1495800000000003</v>
      </c>
      <c r="H494" s="2">
        <f>'Moving Avg'!G494</f>
        <v>5.2315520000000006</v>
      </c>
      <c r="I494" s="2">
        <f>'Moving Avg'!H494</f>
        <v>5.4284040000000005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5.0925000000000002</v>
      </c>
      <c r="C495" s="2">
        <f>RSI!I495</f>
        <v>37.644400670539724</v>
      </c>
      <c r="D495" s="2">
        <f>MACD!E495</f>
        <v>4.9231848630123309E-2</v>
      </c>
      <c r="E495" s="2">
        <f>MACD!F495</f>
        <v>7.2559886367438139E-2</v>
      </c>
      <c r="F495" s="2">
        <f>'Moving Avg'!D495</f>
        <v>5.0925000000000002</v>
      </c>
      <c r="G495" s="2">
        <f>'Moving Avg'!F495</f>
        <v>5.1392950000000006</v>
      </c>
      <c r="H495" s="2">
        <f>'Moving Avg'!G495</f>
        <v>5.2274380000000011</v>
      </c>
      <c r="I495" s="2">
        <f>'Moving Avg'!H495</f>
        <v>5.4253465000000007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5.0925000000000002</v>
      </c>
      <c r="C496" s="2">
        <f>RSI!I496</f>
        <v>37.644400670539717</v>
      </c>
      <c r="D496" s="2">
        <f>MACD!E496</f>
        <v>1.396905497620704E-2</v>
      </c>
      <c r="E496" s="2">
        <f>MACD!F496</f>
        <v>6.0841720089191927E-2</v>
      </c>
      <c r="F496" s="2">
        <f>'Moving Avg'!D496</f>
        <v>5.0925000000000002</v>
      </c>
      <c r="G496" s="2">
        <f>'Moving Avg'!F496</f>
        <v>5.1290100000000001</v>
      </c>
      <c r="H496" s="2">
        <f>'Moving Avg'!G496</f>
        <v>5.2233239999999999</v>
      </c>
      <c r="I496" s="2">
        <f>'Moving Avg'!H496</f>
        <v>5.422289000000001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5.0925000000000002</v>
      </c>
      <c r="C497" s="2">
        <f>RSI!I497</f>
        <v>37.644400670539717</v>
      </c>
      <c r="D497" s="2">
        <f>MACD!E497</f>
        <v>-1.5517966319325005E-2</v>
      </c>
      <c r="E497" s="2">
        <f>MACD!F497</f>
        <v>4.5569782807488544E-2</v>
      </c>
      <c r="F497" s="2">
        <f>'Moving Avg'!D497</f>
        <v>5.0925000000000002</v>
      </c>
      <c r="G497" s="2">
        <f>'Moving Avg'!F497</f>
        <v>5.1187250000000004</v>
      </c>
      <c r="H497" s="2">
        <f>'Moving Avg'!G497</f>
        <v>5.2192100000000003</v>
      </c>
      <c r="I497" s="2">
        <f>'Moving Avg'!H497</f>
        <v>5.4192314999999995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5.0925000000000002</v>
      </c>
      <c r="C498" s="2">
        <f>RSI!I498</f>
        <v>37.644400670539724</v>
      </c>
      <c r="D498" s="2">
        <f>MACD!E498</f>
        <v>-1.7189929256629988E-2</v>
      </c>
      <c r="E498" s="2">
        <f>MACD!F498</f>
        <v>3.3017840394664835E-2</v>
      </c>
      <c r="F498" s="2">
        <f>'Moving Avg'!D498</f>
        <v>5.0925000000000002</v>
      </c>
      <c r="G498" s="2">
        <f>'Moving Avg'!F498</f>
        <v>5.1084400000000008</v>
      </c>
      <c r="H498" s="2">
        <f>'Moving Avg'!G498</f>
        <v>5.2150960000000008</v>
      </c>
      <c r="I498" s="2">
        <f>'Moving Avg'!H498</f>
        <v>5.4169834999999997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</row>
    <row r="499" spans="1:12" ht="13.5" x14ac:dyDescent="0.25">
      <c r="A499" s="3">
        <f>RSI!A499</f>
        <v>42732</v>
      </c>
      <c r="B499" s="2">
        <f>RSI!B499</f>
        <v>5.0925000000000002</v>
      </c>
      <c r="C499" s="2">
        <f>RSI!I499</f>
        <v>37.644400670539724</v>
      </c>
      <c r="D499" s="2">
        <f>MACD!E499</f>
        <v>-1.8303975099172476E-2</v>
      </c>
      <c r="E499" s="2">
        <f>MACD!F499</f>
        <v>2.2753477295897374E-2</v>
      </c>
      <c r="F499" s="2">
        <f>'Moving Avg'!D499</f>
        <v>5.0925000000000002</v>
      </c>
      <c r="G499" s="2">
        <f>'Moving Avg'!F499</f>
        <v>5.1007250000000006</v>
      </c>
      <c r="H499" s="2">
        <f>'Moving Avg'!G499</f>
        <v>5.2109820000000004</v>
      </c>
      <c r="I499" s="2">
        <f>'Moving Avg'!H499</f>
        <v>5.4147604999999999</v>
      </c>
      <c r="J499" s="6" t="str">
        <f>OBV!F499</f>
        <v>NEUTRAL</v>
      </c>
      <c r="K499" s="6" t="str">
        <f>OBV!G499</f>
        <v>NEUTRAL</v>
      </c>
      <c r="L499" s="6" t="str">
        <f>OBV!H499</f>
        <v>NEUTRAL</v>
      </c>
    </row>
    <row r="500" spans="1:12" ht="13.5" x14ac:dyDescent="0.25">
      <c r="A500" s="3">
        <f>RSI!A500</f>
        <v>42733</v>
      </c>
      <c r="B500" s="2">
        <f>RSI!B500</f>
        <v>5.0925000000000002</v>
      </c>
      <c r="C500" s="2">
        <f>RSI!I500</f>
        <v>37.644400670539724</v>
      </c>
      <c r="D500" s="2">
        <f>MACD!E500</f>
        <v>-1.8968210729664037E-2</v>
      </c>
      <c r="E500" s="2">
        <f>MACD!F500</f>
        <v>1.4409139690785094E-2</v>
      </c>
      <c r="F500" s="2">
        <f>'Moving Avg'!D500</f>
        <v>5.0925000000000002</v>
      </c>
      <c r="G500" s="2">
        <f>'Moving Avg'!F500</f>
        <v>5.0930100000000014</v>
      </c>
      <c r="H500" s="2">
        <f>'Moving Avg'!G500</f>
        <v>5.2068679999999992</v>
      </c>
      <c r="I500" s="2">
        <f>'Moving Avg'!H500</f>
        <v>5.4125375</v>
      </c>
      <c r="J500" s="6" t="str">
        <f>OBV!F500</f>
        <v>NEUTRAL</v>
      </c>
      <c r="K500" s="6" t="str">
        <f>OBV!G500</f>
        <v>NEUTRAL</v>
      </c>
      <c r="L500" s="6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5.0925000000000002</v>
      </c>
      <c r="C501" s="2">
        <f>RSI!I501</f>
        <v>37.644400670539724</v>
      </c>
      <c r="D501" s="2">
        <f>MACD!E501</f>
        <v>-1.9272461315038569E-2</v>
      </c>
      <c r="E501" s="2">
        <f>MACD!F501</f>
        <v>7.6728194896203625E-3</v>
      </c>
      <c r="F501" s="2">
        <f>'Moving Avg'!D501</f>
        <v>5.0925000000000002</v>
      </c>
      <c r="G501" s="2">
        <f>'Moving Avg'!F501</f>
        <v>5.0852950000000003</v>
      </c>
      <c r="H501" s="2">
        <f>'Moving Avg'!G501</f>
        <v>5.2027539999999997</v>
      </c>
      <c r="I501" s="2">
        <f>'Moving Avg'!H501</f>
        <v>5.4094799999999994</v>
      </c>
      <c r="J501" s="6" t="str">
        <f>OBV!F501</f>
        <v>NEUTRAL</v>
      </c>
      <c r="K501" s="6" t="str">
        <f>OBV!G501</f>
        <v>NEUTRAL</v>
      </c>
      <c r="L501" s="6" t="str">
        <f>OBV!H501</f>
        <v>NEUTRAL</v>
      </c>
    </row>
    <row r="502" spans="1:12" ht="13.5" x14ac:dyDescent="0.25">
      <c r="A502" s="3">
        <f>RSI!A502</f>
        <v>42737</v>
      </c>
      <c r="B502" s="2">
        <f>RSI!B502</f>
        <v>5.0925000000000002</v>
      </c>
      <c r="C502" s="2">
        <f>RSI!I502</f>
        <v>37.644400670539724</v>
      </c>
      <c r="D502" s="2">
        <f>MACD!E502</f>
        <v>-1.9291205092012653E-2</v>
      </c>
      <c r="E502" s="2">
        <f>MACD!F502</f>
        <v>2.2800145732937596E-3</v>
      </c>
      <c r="F502" s="2">
        <f>'Moving Avg'!D502</f>
        <v>5.0925000000000002</v>
      </c>
      <c r="G502" s="2">
        <f>'Moving Avg'!F502</f>
        <v>5.0775800000000002</v>
      </c>
      <c r="H502" s="2">
        <f>'Moving Avg'!G502</f>
        <v>5.1986399999999993</v>
      </c>
      <c r="I502" s="2">
        <f>'Moving Avg'!H502</f>
        <v>5.4064224999999997</v>
      </c>
      <c r="J502" s="6" t="str">
        <f>OBV!F502</f>
        <v>NEUTRAL</v>
      </c>
      <c r="K502" s="6" t="str">
        <f>OBV!G502</f>
        <v>NEUTRAL</v>
      </c>
      <c r="L502" s="6" t="str">
        <f>OBV!H502</f>
        <v>NEUTRAL</v>
      </c>
    </row>
    <row r="503" spans="1:12" ht="13.5" x14ac:dyDescent="0.25">
      <c r="A503" s="3">
        <f>RSI!A503</f>
        <v>42738</v>
      </c>
      <c r="B503" s="2">
        <f>RSI!B503</f>
        <v>5.0925000000000002</v>
      </c>
      <c r="C503" s="2">
        <f>RSI!I503</f>
        <v>37.644400670539724</v>
      </c>
      <c r="D503" s="2">
        <f>MACD!E503</f>
        <v>-1.9086047594291777E-2</v>
      </c>
      <c r="E503" s="2">
        <f>MACD!F503</f>
        <v>-1.9931978602233478E-3</v>
      </c>
      <c r="F503" s="2">
        <f>'Moving Avg'!D503</f>
        <v>5.0925000000000002</v>
      </c>
      <c r="G503" s="2">
        <f>'Moving Avg'!F503</f>
        <v>5.0775800000000002</v>
      </c>
      <c r="H503" s="2">
        <f>'Moving Avg'!G503</f>
        <v>5.1945259999999998</v>
      </c>
      <c r="I503" s="2">
        <f>'Moving Avg'!H503</f>
        <v>5.4033649999999991</v>
      </c>
      <c r="J503" s="6" t="str">
        <f>OBV!F503</f>
        <v>NEUTRAL</v>
      </c>
      <c r="K503" s="6" t="str">
        <f>OBV!G503</f>
        <v>NEUTRAL</v>
      </c>
      <c r="L503" s="6" t="str">
        <f>OBV!H503</f>
        <v>NEUTRAL</v>
      </c>
    </row>
    <row r="504" spans="1:12" ht="13.5" x14ac:dyDescent="0.25">
      <c r="A504" s="3">
        <f>RSI!A504</f>
        <v>42739</v>
      </c>
      <c r="B504" s="2">
        <f>RSI!B504</f>
        <v>5.0925000000000002</v>
      </c>
      <c r="C504" s="2">
        <f>RSI!I504</f>
        <v>37.644400670539731</v>
      </c>
      <c r="D504" s="2">
        <f>MACD!E504</f>
        <v>-1.8707806847139352E-2</v>
      </c>
      <c r="E504" s="2">
        <f>MACD!F504</f>
        <v>-5.3361196576065494E-3</v>
      </c>
      <c r="F504" s="2">
        <f>'Moving Avg'!D504</f>
        <v>5.0925000000000002</v>
      </c>
      <c r="G504" s="2">
        <f>'Moving Avg'!F504</f>
        <v>5.0775800000000002</v>
      </c>
      <c r="H504" s="2">
        <f>'Moving Avg'!G504</f>
        <v>5.1904119999999985</v>
      </c>
      <c r="I504" s="2">
        <f>'Moving Avg'!H504</f>
        <v>5.401092499999999</v>
      </c>
      <c r="J504" s="6" t="str">
        <f>OBV!F504</f>
        <v>NEUTRAL</v>
      </c>
      <c r="K504" s="6" t="str">
        <f>OBV!G504</f>
        <v>NEUTRAL</v>
      </c>
      <c r="L504" s="6" t="str">
        <f>OBV!H504</f>
        <v>NEUTRAL</v>
      </c>
    </row>
    <row r="505" spans="1:12" ht="13.5" x14ac:dyDescent="0.25">
      <c r="A505" s="3">
        <f>RSI!A505</f>
        <v>42740</v>
      </c>
      <c r="B505" s="2">
        <f>RSI!B505</f>
        <v>5.0925000000000002</v>
      </c>
      <c r="C505" s="2">
        <f>RSI!I505</f>
        <v>37.644400670539731</v>
      </c>
      <c r="D505" s="2">
        <f>MACD!E505</f>
        <v>-1.8198270001398065E-2</v>
      </c>
      <c r="E505" s="2">
        <f>MACD!F505</f>
        <v>-7.9085497263648528E-3</v>
      </c>
      <c r="F505" s="2">
        <f>'Moving Avg'!D505</f>
        <v>5.0925000000000002</v>
      </c>
      <c r="G505" s="2">
        <f>'Moving Avg'!F505</f>
        <v>5.0775800000000002</v>
      </c>
      <c r="H505" s="2">
        <f>'Moving Avg'!G505</f>
        <v>5.186297999999999</v>
      </c>
      <c r="I505" s="2">
        <f>'Moving Avg'!H505</f>
        <v>5.3995564999999992</v>
      </c>
      <c r="J505" s="6" t="str">
        <f>OBV!F505</f>
        <v>NEUTRAL</v>
      </c>
      <c r="K505" s="6" t="str">
        <f>OBV!G505</f>
        <v>NEUTRAL</v>
      </c>
      <c r="L505" s="6" t="str">
        <f>OBV!H505</f>
        <v>NEUTRAL</v>
      </c>
    </row>
    <row r="506" spans="1:12" ht="13.5" x14ac:dyDescent="0.25">
      <c r="A506" s="3">
        <f>RSI!A506</f>
        <v>42741</v>
      </c>
      <c r="B506" s="2">
        <f>RSI!B506</f>
        <v>5.0925000000000002</v>
      </c>
      <c r="C506" s="2">
        <f>RSI!I506</f>
        <v>37.644400670539738</v>
      </c>
      <c r="D506" s="2">
        <f>MACD!E506</f>
        <v>-1.7591672529646551E-2</v>
      </c>
      <c r="E506" s="2">
        <f>MACD!F506</f>
        <v>-9.8451742870211932E-3</v>
      </c>
      <c r="F506" s="2">
        <f>'Moving Avg'!D506</f>
        <v>5.0925000000000002</v>
      </c>
      <c r="G506" s="2">
        <f>'Moving Avg'!F506</f>
        <v>5.0850400000000011</v>
      </c>
      <c r="H506" s="2">
        <f>'Moving Avg'!G506</f>
        <v>5.1821839999999995</v>
      </c>
      <c r="I506" s="2">
        <f>'Moving Avg'!H506</f>
        <v>5.3980204999999986</v>
      </c>
      <c r="J506" s="6" t="str">
        <f>OBV!F506</f>
        <v>NEUTRAL</v>
      </c>
      <c r="K506" s="6" t="str">
        <f>OBV!G506</f>
        <v>NEUTRAL</v>
      </c>
      <c r="L506" s="6" t="str">
        <f>OBV!H506</f>
        <v>NEUTRAL</v>
      </c>
    </row>
    <row r="507" spans="1:12" ht="13.5" x14ac:dyDescent="0.25">
      <c r="A507" s="3">
        <f>RSI!A507</f>
        <v>42744</v>
      </c>
      <c r="B507" s="2">
        <f>RSI!B507</f>
        <v>4.9896000000000003</v>
      </c>
      <c r="C507" s="2">
        <f>RSI!I507</f>
        <v>19.621845546366217</v>
      </c>
      <c r="D507" s="2">
        <f>MACD!E507</f>
        <v>-9.2937209773662488E-3</v>
      </c>
      <c r="E507" s="2">
        <f>MACD!F507</f>
        <v>-9.734883625090205E-3</v>
      </c>
      <c r="F507" s="2">
        <f>'Moving Avg'!D507</f>
        <v>5.0719200000000004</v>
      </c>
      <c r="G507" s="2">
        <f>'Moving Avg'!F507</f>
        <v>5.0873550000000005</v>
      </c>
      <c r="H507" s="2">
        <f>'Moving Avg'!G507</f>
        <v>5.1760120000000009</v>
      </c>
      <c r="I507" s="2">
        <f>'Moving Avg'!H507</f>
        <v>5.3959699999999984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5.0410000000000004</v>
      </c>
      <c r="C508" s="2">
        <f>RSI!I508</f>
        <v>36.083135508643899</v>
      </c>
      <c r="D508" s="2">
        <f>MACD!E508</f>
        <v>-5.3213233682889438E-3</v>
      </c>
      <c r="E508" s="2">
        <f>MACD!F508</f>
        <v>-8.8521715737299531E-3</v>
      </c>
      <c r="F508" s="2">
        <f>'Moving Avg'!D508</f>
        <v>5.0616199999999996</v>
      </c>
      <c r="G508" s="2">
        <f>'Moving Avg'!F508</f>
        <v>5.0847800000000003</v>
      </c>
      <c r="H508" s="2">
        <f>'Moving Avg'!G508</f>
        <v>5.1708680000000005</v>
      </c>
      <c r="I508" s="2">
        <f>'Moving Avg'!H508</f>
        <v>5.3941764999999986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5.0410000000000004</v>
      </c>
      <c r="C509" s="2">
        <f>RSI!I509</f>
        <v>36.083135508643899</v>
      </c>
      <c r="D509" s="2">
        <f>MACD!E509</f>
        <v>-1.5615095905978649E-3</v>
      </c>
      <c r="E509" s="2">
        <f>MACD!F509</f>
        <v>-7.3940391771035356E-3</v>
      </c>
      <c r="F509" s="2">
        <f>'Moving Avg'!D509</f>
        <v>5.0513200000000005</v>
      </c>
      <c r="G509" s="2">
        <f>'Moving Avg'!F509</f>
        <v>5.0822050000000001</v>
      </c>
      <c r="H509" s="2">
        <f>'Moving Avg'!G509</f>
        <v>5.165724</v>
      </c>
      <c r="I509" s="2">
        <f>'Moving Avg'!H509</f>
        <v>5.3923829999999988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5.0410000000000004</v>
      </c>
      <c r="C510" s="2">
        <f>RSI!I510</f>
        <v>36.083135508643899</v>
      </c>
      <c r="D510" s="2">
        <f>MACD!E510</f>
        <v>1.9889030225854754E-3</v>
      </c>
      <c r="E510" s="2">
        <f>MACD!F510</f>
        <v>-5.517450737165734E-3</v>
      </c>
      <c r="F510" s="2">
        <f>'Moving Avg'!D510</f>
        <v>5.0410200000000005</v>
      </c>
      <c r="G510" s="2">
        <f>'Moving Avg'!F510</f>
        <v>5.0796299999999999</v>
      </c>
      <c r="H510" s="2">
        <f>'Moving Avg'!G510</f>
        <v>5.163666000000001</v>
      </c>
      <c r="I510" s="2">
        <f>'Moving Avg'!H510</f>
        <v>5.3905894999999973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5.0410000000000004</v>
      </c>
      <c r="C511" s="2">
        <f>RSI!I511</f>
        <v>36.083135508643899</v>
      </c>
      <c r="D511" s="2">
        <f>MACD!E511</f>
        <v>5.3347943517456642E-3</v>
      </c>
      <c r="E511" s="2">
        <f>MACD!F511</f>
        <v>-3.3470017193834543E-3</v>
      </c>
      <c r="F511" s="2">
        <f>'Moving Avg'!D511</f>
        <v>5.0307200000000005</v>
      </c>
      <c r="G511" s="2">
        <f>'Moving Avg'!F511</f>
        <v>5.0770549999999997</v>
      </c>
      <c r="H511" s="2">
        <f>'Moving Avg'!G511</f>
        <v>5.1616080000000002</v>
      </c>
      <c r="I511" s="2">
        <f>'Moving Avg'!H511</f>
        <v>5.3887959999999975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5.0410000000000004</v>
      </c>
      <c r="C512" s="2">
        <f>RSI!I512</f>
        <v>36.083135508643899</v>
      </c>
      <c r="D512" s="2">
        <f>MACD!E512</f>
        <v>8.4823183919509049E-3</v>
      </c>
      <c r="E512" s="2">
        <f>MACD!F512</f>
        <v>-9.8113769711658254E-4</v>
      </c>
      <c r="F512" s="2">
        <f>'Moving Avg'!D512</f>
        <v>5.0410000000000004</v>
      </c>
      <c r="G512" s="2">
        <f>'Moving Avg'!F512</f>
        <v>5.0744799999999994</v>
      </c>
      <c r="H512" s="2">
        <f>'Moving Avg'!G512</f>
        <v>5.1574920000000013</v>
      </c>
      <c r="I512" s="2">
        <f>'Moving Avg'!H512</f>
        <v>5.3870024999999968</v>
      </c>
      <c r="J512" s="6" t="str">
        <f>OBV!F512</f>
        <v>BULLISH</v>
      </c>
      <c r="K512" s="6" t="str">
        <f>OBV!G512</f>
        <v>WEAK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4.8917999999999999</v>
      </c>
      <c r="C513" s="2">
        <f>RSI!I513</f>
        <v>19.388040930916148</v>
      </c>
      <c r="D513" s="2">
        <f>MACD!E513</f>
        <v>2.249040909704636E-2</v>
      </c>
      <c r="E513" s="2">
        <f>MACD!F513</f>
        <v>3.7131716617160061E-3</v>
      </c>
      <c r="F513" s="2">
        <f>'Moving Avg'!D513</f>
        <v>5.0111600000000003</v>
      </c>
      <c r="G513" s="2">
        <f>'Moving Avg'!F513</f>
        <v>5.0644449999999992</v>
      </c>
      <c r="H513" s="2">
        <f>'Moving Avg'!G513</f>
        <v>5.1493640000000003</v>
      </c>
      <c r="I513" s="2">
        <f>'Moving Avg'!H513</f>
        <v>5.3844629999999976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4.8917999999999999</v>
      </c>
      <c r="C514" s="2">
        <f>RSI!I514</f>
        <v>19.388040930916148</v>
      </c>
      <c r="D514" s="2">
        <f>MACD!E514</f>
        <v>3.5496287466029841E-2</v>
      </c>
      <c r="E514" s="2">
        <f>MACD!F514</f>
        <v>1.0069794822578774E-2</v>
      </c>
      <c r="F514" s="2">
        <f>'Moving Avg'!D514</f>
        <v>4.9813200000000002</v>
      </c>
      <c r="G514" s="2">
        <f>'Moving Avg'!F514</f>
        <v>5.0544099999999998</v>
      </c>
      <c r="H514" s="2">
        <f>'Moving Avg'!G514</f>
        <v>5.1412360000000001</v>
      </c>
      <c r="I514" s="2">
        <f>'Moving Avg'!H514</f>
        <v>5.3819234999999965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4.8917999999999999</v>
      </c>
      <c r="C515" s="2">
        <f>RSI!I515</f>
        <v>19.388040930916148</v>
      </c>
      <c r="D515" s="2">
        <f>MACD!E515</f>
        <v>4.7568741601661024E-2</v>
      </c>
      <c r="E515" s="2">
        <f>MACD!F515</f>
        <v>1.7569584178395225E-2</v>
      </c>
      <c r="F515" s="2">
        <f>'Moving Avg'!D515</f>
        <v>4.9514800000000001</v>
      </c>
      <c r="G515" s="2">
        <f>'Moving Avg'!F515</f>
        <v>5.0443750000000005</v>
      </c>
      <c r="H515" s="2">
        <f>'Moving Avg'!G515</f>
        <v>5.133108</v>
      </c>
      <c r="I515" s="2">
        <f>'Moving Avg'!H515</f>
        <v>5.3793839999999982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4.8917999999999999</v>
      </c>
      <c r="C516" s="2">
        <f>RSI!I516</f>
        <v>19.388040930916148</v>
      </c>
      <c r="D516" s="2">
        <f>MACD!E516</f>
        <v>5.8772302629843232E-2</v>
      </c>
      <c r="E516" s="2">
        <f>MACD!F516</f>
        <v>2.5810127868684828E-2</v>
      </c>
      <c r="F516" s="2">
        <f>'Moving Avg'!D516</f>
        <v>4.92164</v>
      </c>
      <c r="G516" s="2">
        <f>'Moving Avg'!F516</f>
        <v>5.0343400000000003</v>
      </c>
      <c r="H516" s="2">
        <f>'Moving Avg'!G516</f>
        <v>5.124979999999999</v>
      </c>
      <c r="I516" s="2">
        <f>'Moving Avg'!H516</f>
        <v>5.3768444999999971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4.8917999999999999</v>
      </c>
      <c r="C517" s="2">
        <f>RSI!I517</f>
        <v>19.388040930916148</v>
      </c>
      <c r="D517" s="2">
        <f>MACD!E517</f>
        <v>5.3336661809987973E-2</v>
      </c>
      <c r="E517" s="2">
        <f>MACD!F517</f>
        <v>3.1315434656945459E-2</v>
      </c>
      <c r="F517" s="2">
        <f>'Moving Avg'!D517</f>
        <v>4.8917999999999999</v>
      </c>
      <c r="G517" s="2">
        <f>'Moving Avg'!F517</f>
        <v>5.024305</v>
      </c>
      <c r="H517" s="2">
        <f>'Moving Avg'!G517</f>
        <v>5.1168519999999988</v>
      </c>
      <c r="I517" s="2">
        <f>'Moving Avg'!H517</f>
        <v>5.374304999999997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4.7477999999999998</v>
      </c>
      <c r="C518" s="2">
        <f>RSI!I518</f>
        <v>11.772823230115236</v>
      </c>
      <c r="D518" s="2">
        <f>MACD!E518</f>
        <v>6.8159032543035458E-2</v>
      </c>
      <c r="E518" s="2">
        <f>MACD!F518</f>
        <v>3.8684154234163458E-2</v>
      </c>
      <c r="F518" s="2">
        <f>'Moving Avg'!D518</f>
        <v>4.8629999999999995</v>
      </c>
      <c r="G518" s="2">
        <f>'Moving Avg'!F518</f>
        <v>5.0070700000000006</v>
      </c>
      <c r="H518" s="2">
        <f>'Moving Avg'!G518</f>
        <v>5.1058439999999994</v>
      </c>
      <c r="I518" s="2">
        <f>'Moving Avg'!H518</f>
        <v>5.3698429999999977</v>
      </c>
      <c r="J518" s="6" t="str">
        <f>OBV!F518</f>
        <v>BEARISH</v>
      </c>
      <c r="K518" s="6" t="str">
        <f>OBV!G518</f>
        <v>STRONG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4.7477999999999998</v>
      </c>
      <c r="C519" s="2">
        <f>RSI!I519</f>
        <v>11.772823230115236</v>
      </c>
      <c r="D519" s="2">
        <f>MACD!E519</f>
        <v>8.2336570495788131E-2</v>
      </c>
      <c r="E519" s="2">
        <f>MACD!F519</f>
        <v>4.7414637486488394E-2</v>
      </c>
      <c r="F519" s="2">
        <f>'Moving Avg'!D519</f>
        <v>4.8342000000000001</v>
      </c>
      <c r="G519" s="2">
        <f>'Moving Avg'!F519</f>
        <v>4.9898350000000002</v>
      </c>
      <c r="H519" s="2">
        <f>'Moving Avg'!G519</f>
        <v>5.094835999999999</v>
      </c>
      <c r="I519" s="2">
        <f>'Moving Avg'!H519</f>
        <v>5.3653809999999984</v>
      </c>
      <c r="J519" s="6" t="str">
        <f>OBV!F519</f>
        <v>BEARISH</v>
      </c>
      <c r="K519" s="6" t="str">
        <f>OBV!G519</f>
        <v>STRONG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4.7477999999999998</v>
      </c>
      <c r="C520" s="2">
        <f>RSI!I520</f>
        <v>11.772823230115236</v>
      </c>
      <c r="D520" s="2">
        <f>MACD!E520</f>
        <v>9.584733019670999E-2</v>
      </c>
      <c r="E520" s="2">
        <f>MACD!F520</f>
        <v>5.7101176028532714E-2</v>
      </c>
      <c r="F520" s="2">
        <f>'Moving Avg'!D520</f>
        <v>4.8054000000000006</v>
      </c>
      <c r="G520" s="2">
        <f>'Moving Avg'!F520</f>
        <v>4.9725999999999999</v>
      </c>
      <c r="H520" s="2">
        <f>'Moving Avg'!G520</f>
        <v>5.0838279999999996</v>
      </c>
      <c r="I520" s="2">
        <f>'Moving Avg'!H520</f>
        <v>5.3609189999999991</v>
      </c>
      <c r="J520" s="6" t="str">
        <f>OBV!F520</f>
        <v>BEARISH</v>
      </c>
      <c r="K520" s="6" t="str">
        <f>OBV!G520</f>
        <v>STRONG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4.7427000000000001</v>
      </c>
      <c r="C521" s="2">
        <f>RSI!I521</f>
        <v>11.571770515245703</v>
      </c>
      <c r="D521" s="2">
        <f>MACD!E521</f>
        <v>0.10905949429063178</v>
      </c>
      <c r="E521" s="2">
        <f>MACD!F521</f>
        <v>6.7492839680952529E-2</v>
      </c>
      <c r="F521" s="2">
        <f>'Moving Avg'!D521</f>
        <v>4.7755799999999997</v>
      </c>
      <c r="G521" s="2">
        <f>'Moving Avg'!F521</f>
        <v>4.9551099999999995</v>
      </c>
      <c r="H521" s="2">
        <f>'Moving Avg'!G521</f>
        <v>5.0727180000000001</v>
      </c>
      <c r="I521" s="2">
        <f>'Moving Avg'!H521</f>
        <v>5.3564314999999985</v>
      </c>
      <c r="J521" s="6" t="str">
        <f>OBV!F521</f>
        <v>BEARISH</v>
      </c>
      <c r="K521" s="6" t="str">
        <f>OBV!G521</f>
        <v>STRONG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4.7427000000000001</v>
      </c>
      <c r="C522" s="2">
        <f>RSI!I522</f>
        <v>11.571770515245703</v>
      </c>
      <c r="D522" s="2">
        <f>MACD!E522</f>
        <v>0.12156749186517857</v>
      </c>
      <c r="E522" s="2">
        <f>MACD!F522</f>
        <v>7.8307770117797743E-2</v>
      </c>
      <c r="F522" s="2">
        <f>'Moving Avg'!D522</f>
        <v>4.7457599999999998</v>
      </c>
      <c r="G522" s="2">
        <f>'Moving Avg'!F522</f>
        <v>4.9376200000000008</v>
      </c>
      <c r="H522" s="2">
        <f>'Moving Avg'!G522</f>
        <v>5.0616079999999997</v>
      </c>
      <c r="I522" s="2">
        <f>'Moving Avg'!H522</f>
        <v>5.3519439999999987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4.7427000000000001</v>
      </c>
      <c r="C523" s="2">
        <f>RSI!I523</f>
        <v>11.571770515245703</v>
      </c>
      <c r="D523" s="2">
        <f>MACD!E523</f>
        <v>0.11042740458751332</v>
      </c>
      <c r="E523" s="2">
        <f>MACD!F523</f>
        <v>8.4731697011740853E-2</v>
      </c>
      <c r="F523" s="2">
        <f>'Moving Avg'!D523</f>
        <v>4.7447399999999993</v>
      </c>
      <c r="G523" s="2">
        <f>'Moving Avg'!F523</f>
        <v>4.9201300000000003</v>
      </c>
      <c r="H523" s="2">
        <f>'Moving Avg'!G523</f>
        <v>5.0504980000000002</v>
      </c>
      <c r="I523" s="2">
        <f>'Moving Avg'!H523</f>
        <v>5.3474564999999981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4.7427000000000001</v>
      </c>
      <c r="C524" s="2">
        <f>RSI!I524</f>
        <v>11.571770515245703</v>
      </c>
      <c r="D524" s="2">
        <f>MACD!E524</f>
        <v>0.10214012931768934</v>
      </c>
      <c r="E524" s="2">
        <f>MACD!F524</f>
        <v>8.8213383472930548E-2</v>
      </c>
      <c r="F524" s="2">
        <f>'Moving Avg'!D524</f>
        <v>4.7437199999999997</v>
      </c>
      <c r="G524" s="2">
        <f>'Moving Avg'!F524</f>
        <v>4.9026399999999999</v>
      </c>
      <c r="H524" s="2">
        <f>'Moving Avg'!G524</f>
        <v>5.0393880000000006</v>
      </c>
      <c r="I524" s="2">
        <f>'Moving Avg'!H524</f>
        <v>5.3429689999999974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4.7427000000000001</v>
      </c>
      <c r="C525" s="2">
        <f>RSI!I525</f>
        <v>11.571770515245703</v>
      </c>
      <c r="D525" s="2">
        <f>MACD!E525</f>
        <v>9.6182405054236142E-2</v>
      </c>
      <c r="E525" s="2">
        <f>MACD!F525</f>
        <v>8.9807187789191667E-2</v>
      </c>
      <c r="F525" s="2">
        <f>'Moving Avg'!D525</f>
        <v>4.7427000000000001</v>
      </c>
      <c r="G525" s="2">
        <f>'Moving Avg'!F525</f>
        <v>4.8851500000000003</v>
      </c>
      <c r="H525" s="2">
        <f>'Moving Avg'!G525</f>
        <v>5.0282780000000011</v>
      </c>
      <c r="I525" s="2">
        <f>'Moving Avg'!H525</f>
        <v>5.3384814999999959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4.7427000000000001</v>
      </c>
      <c r="C526" s="2">
        <f>RSI!I526</f>
        <v>11.571770515245703</v>
      </c>
      <c r="D526" s="2">
        <f>MACD!E526</f>
        <v>9.2117721884245718E-2</v>
      </c>
      <c r="E526" s="2">
        <f>MACD!F526</f>
        <v>9.0269294608202488E-2</v>
      </c>
      <c r="F526" s="2">
        <f>'Moving Avg'!D526</f>
        <v>4.7427000000000001</v>
      </c>
      <c r="G526" s="2">
        <f>'Moving Avg'!F526</f>
        <v>4.8676599999999999</v>
      </c>
      <c r="H526" s="2">
        <f>'Moving Avg'!G526</f>
        <v>5.0171680000000007</v>
      </c>
      <c r="I526" s="2">
        <f>'Moving Avg'!H526</f>
        <v>5.3339939999999952</v>
      </c>
      <c r="J526" s="6" t="str">
        <f>OBV!F526</f>
        <v>NEUTRAL</v>
      </c>
      <c r="K526" s="6" t="str">
        <f>OBV!G526</f>
        <v>NEUTRAL</v>
      </c>
      <c r="L526" s="6" t="str">
        <f>OBV!H526</f>
        <v>NEUTRAL</v>
      </c>
    </row>
    <row r="527" spans="1:12" ht="13.5" x14ac:dyDescent="0.25">
      <c r="A527" s="3">
        <f>RSI!A527</f>
        <v>42772</v>
      </c>
      <c r="B527" s="2">
        <f>RSI!B527</f>
        <v>4.7427000000000001</v>
      </c>
      <c r="C527" s="2">
        <f>RSI!I527</f>
        <v>11.571770515245703</v>
      </c>
      <c r="D527" s="2">
        <f>MACD!E527</f>
        <v>8.9582511743834914E-2</v>
      </c>
      <c r="E527" s="2">
        <f>MACD!F527</f>
        <v>9.0131938035328985E-2</v>
      </c>
      <c r="F527" s="2">
        <f>'Moving Avg'!D527</f>
        <v>4.7427000000000001</v>
      </c>
      <c r="G527" s="2">
        <f>'Moving Avg'!F527</f>
        <v>4.855315</v>
      </c>
      <c r="H527" s="2">
        <f>'Moving Avg'!G527</f>
        <v>5.0060580000000012</v>
      </c>
      <c r="I527" s="2">
        <f>'Moving Avg'!H527</f>
        <v>5.3295064999999946</v>
      </c>
      <c r="J527" s="6" t="str">
        <f>OBV!F527</f>
        <v>NEUTRAL</v>
      </c>
      <c r="K527" s="6" t="str">
        <f>OBV!G527</f>
        <v>NEUTRAL</v>
      </c>
      <c r="L527" s="6" t="str">
        <f>OBV!H527</f>
        <v>NEUTRAL</v>
      </c>
    </row>
    <row r="528" spans="1:12" ht="13.5" x14ac:dyDescent="0.25">
      <c r="A528" s="3">
        <f>RSI!A528</f>
        <v>42773</v>
      </c>
      <c r="B528" s="2">
        <f>RSI!B528</f>
        <v>4.7427000000000001</v>
      </c>
      <c r="C528" s="2">
        <f>RSI!I528</f>
        <v>11.571770515245703</v>
      </c>
      <c r="D528" s="2">
        <f>MACD!E528</f>
        <v>6.6120651813383446E-2</v>
      </c>
      <c r="E528" s="2">
        <f>MACD!F528</f>
        <v>8.5329680790939888E-2</v>
      </c>
      <c r="F528" s="2">
        <f>'Moving Avg'!D528</f>
        <v>4.7427000000000001</v>
      </c>
      <c r="G528" s="2">
        <f>'Moving Avg'!F528</f>
        <v>4.8403999999999998</v>
      </c>
      <c r="H528" s="2">
        <f>'Moving Avg'!G528</f>
        <v>4.9949480000000017</v>
      </c>
      <c r="I528" s="2">
        <f>'Moving Avg'!H528</f>
        <v>5.3250189999999931</v>
      </c>
      <c r="J528" s="6" t="str">
        <f>OBV!F528</f>
        <v>NEUTRAL</v>
      </c>
      <c r="K528" s="6" t="str">
        <f>OBV!G528</f>
        <v>NEUTRAL</v>
      </c>
      <c r="L528" s="6" t="str">
        <f>OBV!H528</f>
        <v>NEUTRAL</v>
      </c>
    </row>
    <row r="529" spans="1:12" ht="13.5" x14ac:dyDescent="0.25">
      <c r="A529" s="3">
        <f>RSI!A529</f>
        <v>42774</v>
      </c>
      <c r="B529" s="2">
        <f>RSI!B529</f>
        <v>4.7427000000000001</v>
      </c>
      <c r="C529" s="2">
        <f>RSI!I529</f>
        <v>11.571770515245703</v>
      </c>
      <c r="D529" s="2">
        <f>MACD!E529</f>
        <v>4.7043460679116578E-2</v>
      </c>
      <c r="E529" s="2">
        <f>MACD!F529</f>
        <v>7.7672436768575229E-2</v>
      </c>
      <c r="F529" s="2">
        <f>'Moving Avg'!D529</f>
        <v>4.7427000000000001</v>
      </c>
      <c r="G529" s="2">
        <f>'Moving Avg'!F529</f>
        <v>4.8254849999999996</v>
      </c>
      <c r="H529" s="2">
        <f>'Moving Avg'!G529</f>
        <v>4.984866000000002</v>
      </c>
      <c r="I529" s="2">
        <f>'Moving Avg'!H529</f>
        <v>5.3205314999999924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</row>
    <row r="530" spans="1:12" ht="13.5" x14ac:dyDescent="0.25">
      <c r="A530" s="3">
        <f>RSI!A530</f>
        <v>42775</v>
      </c>
      <c r="B530" s="2">
        <f>RSI!B530</f>
        <v>4.6295000000000002</v>
      </c>
      <c r="C530" s="2">
        <f>RSI!I530</f>
        <v>6.6560687986647196</v>
      </c>
      <c r="D530" s="2">
        <f>MACD!E530</f>
        <v>4.0004140437977398E-2</v>
      </c>
      <c r="E530" s="2">
        <f>MACD!F530</f>
        <v>7.013877750245566E-2</v>
      </c>
      <c r="F530" s="2">
        <f>'Moving Avg'!D530</f>
        <v>4.7200600000000001</v>
      </c>
      <c r="G530" s="2">
        <f>'Moving Avg'!F530</f>
        <v>4.8049099999999996</v>
      </c>
      <c r="H530" s="2">
        <f>'Moving Avg'!G530</f>
        <v>4.972520000000002</v>
      </c>
      <c r="I530" s="2">
        <f>'Moving Avg'!H530</f>
        <v>5.3146434999999927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4.6295000000000002</v>
      </c>
      <c r="C531" s="2">
        <f>RSI!I531</f>
        <v>6.6560687986646911</v>
      </c>
      <c r="D531" s="2">
        <f>MACD!E531</f>
        <v>3.4596648620128789E-2</v>
      </c>
      <c r="E531" s="2">
        <f>MACD!F531</f>
        <v>6.303035172599028E-2</v>
      </c>
      <c r="F531" s="2">
        <f>'Moving Avg'!D531</f>
        <v>4.6974200000000002</v>
      </c>
      <c r="G531" s="2">
        <f>'Moving Avg'!F531</f>
        <v>4.7843350000000004</v>
      </c>
      <c r="H531" s="2">
        <f>'Moving Avg'!G531</f>
        <v>4.9601740000000021</v>
      </c>
      <c r="I531" s="2">
        <f>'Moving Avg'!H531</f>
        <v>5.3087554999999922</v>
      </c>
      <c r="J531" s="6" t="str">
        <f>OBV!F531</f>
        <v>BEARISH</v>
      </c>
      <c r="K531" s="6" t="str">
        <f>OBV!G531</f>
        <v>STRONG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4.6295000000000002</v>
      </c>
      <c r="C532" s="2">
        <f>RSI!I532</f>
        <v>6.6560687986647196</v>
      </c>
      <c r="D532" s="2">
        <f>MACD!E532</f>
        <v>3.1255774419589599E-2</v>
      </c>
      <c r="E532" s="2">
        <f>MACD!F532</f>
        <v>5.6675436264710145E-2</v>
      </c>
      <c r="F532" s="2">
        <f>'Moving Avg'!D532</f>
        <v>4.6747800000000002</v>
      </c>
      <c r="G532" s="2">
        <f>'Moving Avg'!F532</f>
        <v>4.7637600000000004</v>
      </c>
      <c r="H532" s="2">
        <f>'Moving Avg'!G532</f>
        <v>4.9478280000000021</v>
      </c>
      <c r="I532" s="2">
        <f>'Moving Avg'!H532</f>
        <v>5.3028674999999916</v>
      </c>
      <c r="J532" s="6" t="str">
        <f>OBV!F532</f>
        <v>BEARISH</v>
      </c>
      <c r="K532" s="6" t="str">
        <f>OBV!G532</f>
        <v>STRONG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4.6295000000000002</v>
      </c>
      <c r="C533" s="2">
        <f>RSI!I533</f>
        <v>6.6560687986646911</v>
      </c>
      <c r="D533" s="2">
        <f>MACD!E533</f>
        <v>2.9572117716379687E-2</v>
      </c>
      <c r="E533" s="2">
        <f>MACD!F533</f>
        <v>5.1254772555044056E-2</v>
      </c>
      <c r="F533" s="2">
        <f>'Moving Avg'!D533</f>
        <v>4.6521400000000002</v>
      </c>
      <c r="G533" s="2">
        <f>'Moving Avg'!F533</f>
        <v>4.7506450000000005</v>
      </c>
      <c r="H533" s="2">
        <f>'Moving Avg'!G533</f>
        <v>4.9385680000000027</v>
      </c>
      <c r="I533" s="2">
        <f>'Moving Avg'!H533</f>
        <v>5.296979499999992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4.6295000000000002</v>
      </c>
      <c r="C534" s="2">
        <f>RSI!I534</f>
        <v>6.6560687986646911</v>
      </c>
      <c r="D534" s="2">
        <f>MACD!E534</f>
        <v>2.9206037761257519E-2</v>
      </c>
      <c r="E534" s="2">
        <f>MACD!F534</f>
        <v>4.6845025596286748E-2</v>
      </c>
      <c r="F534" s="2">
        <f>'Moving Avg'!D534</f>
        <v>4.6295000000000002</v>
      </c>
      <c r="G534" s="2">
        <f>'Moving Avg'!F534</f>
        <v>4.7375300000000014</v>
      </c>
      <c r="H534" s="2">
        <f>'Moving Avg'!G534</f>
        <v>4.9293080000000025</v>
      </c>
      <c r="I534" s="2">
        <f>'Moving Avg'!H534</f>
        <v>5.2909194999999922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4.6295000000000002</v>
      </c>
      <c r="C535" s="2">
        <f>RSI!I535</f>
        <v>6.6560687986646911</v>
      </c>
      <c r="D535" s="2">
        <f>MACD!E535</f>
        <v>2.9876419132471632E-2</v>
      </c>
      <c r="E535" s="2">
        <f>MACD!F535</f>
        <v>4.345130430352373E-2</v>
      </c>
      <c r="F535" s="2">
        <f>'Moving Avg'!D535</f>
        <v>4.6295000000000002</v>
      </c>
      <c r="G535" s="2">
        <f>'Moving Avg'!F535</f>
        <v>4.7244150000000023</v>
      </c>
      <c r="H535" s="2">
        <f>'Moving Avg'!G535</f>
        <v>4.9200480000000031</v>
      </c>
      <c r="I535" s="2">
        <f>'Moving Avg'!H535</f>
        <v>5.2848594999999907</v>
      </c>
      <c r="J535" s="6" t="str">
        <f>OBV!F535</f>
        <v>NEUTRAL</v>
      </c>
      <c r="K535" s="6" t="str">
        <f>OBV!G535</f>
        <v>NEUTRAL</v>
      </c>
      <c r="L535" s="6" t="str">
        <f>OBV!H535</f>
        <v>NEUTRAL</v>
      </c>
    </row>
    <row r="536" spans="1:12" ht="13.5" x14ac:dyDescent="0.25">
      <c r="A536" s="3">
        <f>RSI!A536</f>
        <v>42783</v>
      </c>
      <c r="B536" s="2">
        <f>RSI!B536</f>
        <v>4.6295000000000002</v>
      </c>
      <c r="C536" s="2">
        <f>RSI!I536</f>
        <v>6.6560687986646911</v>
      </c>
      <c r="D536" s="2">
        <f>MACD!E536</f>
        <v>3.1351203179633913E-2</v>
      </c>
      <c r="E536" s="2">
        <f>MACD!F536</f>
        <v>4.1031284078745775E-2</v>
      </c>
      <c r="F536" s="2">
        <f>'Moving Avg'!D536</f>
        <v>4.6295000000000002</v>
      </c>
      <c r="G536" s="2">
        <f>'Moving Avg'!F536</f>
        <v>4.7113000000000014</v>
      </c>
      <c r="H536" s="2">
        <f>'Moving Avg'!G536</f>
        <v>4.9137720000000034</v>
      </c>
      <c r="I536" s="2">
        <f>'Moving Avg'!H536</f>
        <v>5.278799499999991</v>
      </c>
      <c r="J536" s="6" t="str">
        <f>OBV!F536</f>
        <v>NEUTRAL</v>
      </c>
      <c r="K536" s="6" t="str">
        <f>OBV!G536</f>
        <v>NEUTRAL</v>
      </c>
      <c r="L536" s="6" t="str">
        <f>OBV!H536</f>
        <v>NEUTRAL</v>
      </c>
    </row>
    <row r="537" spans="1:12" ht="13.5" x14ac:dyDescent="0.25">
      <c r="A537" s="3">
        <f>RSI!A537</f>
        <v>42786</v>
      </c>
      <c r="B537" s="2">
        <f>RSI!B537</f>
        <v>4.6295000000000002</v>
      </c>
      <c r="C537" s="2">
        <f>RSI!I537</f>
        <v>6.6560687986646911</v>
      </c>
      <c r="D537" s="2">
        <f>MACD!E537</f>
        <v>3.3439410587757123E-2</v>
      </c>
      <c r="E537" s="2">
        <f>MACD!F537</f>
        <v>3.951290938054805E-2</v>
      </c>
      <c r="F537" s="2">
        <f>'Moving Avg'!D537</f>
        <v>4.6295000000000002</v>
      </c>
      <c r="G537" s="2">
        <f>'Moving Avg'!F537</f>
        <v>4.6981850000000023</v>
      </c>
      <c r="H537" s="2">
        <f>'Moving Avg'!G537</f>
        <v>4.9074960000000036</v>
      </c>
      <c r="I537" s="2">
        <f>'Moving Avg'!H537</f>
        <v>5.2727639999999907</v>
      </c>
      <c r="J537" s="6" t="str">
        <f>OBV!F537</f>
        <v>NEUTRAL</v>
      </c>
      <c r="K537" s="6" t="str">
        <f>OBV!G537</f>
        <v>NEUTRAL</v>
      </c>
      <c r="L537" s="6" t="str">
        <f>OBV!H537</f>
        <v>NEUTRAL</v>
      </c>
    </row>
    <row r="538" spans="1:12" ht="13.5" x14ac:dyDescent="0.25">
      <c r="A538" s="3">
        <f>RSI!A538</f>
        <v>42787</v>
      </c>
      <c r="B538" s="2">
        <f>RSI!B538</f>
        <v>4.5266000000000002</v>
      </c>
      <c r="C538" s="2">
        <f>RSI!I538</f>
        <v>3.9185484891884954</v>
      </c>
      <c r="D538" s="2">
        <f>MACD!E538</f>
        <v>4.3606645331012217E-2</v>
      </c>
      <c r="E538" s="2">
        <f>MACD!F538</f>
        <v>4.0331656570640889E-2</v>
      </c>
      <c r="F538" s="2">
        <f>'Moving Avg'!D538</f>
        <v>4.6089200000000003</v>
      </c>
      <c r="G538" s="2">
        <f>'Moving Avg'!F538</f>
        <v>4.6871250000000018</v>
      </c>
      <c r="H538" s="2">
        <f>'Moving Avg'!G538</f>
        <v>4.8961780000000035</v>
      </c>
      <c r="I538" s="2">
        <f>'Moving Avg'!H538</f>
        <v>5.2661894999999905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4.5266000000000002</v>
      </c>
      <c r="C539" s="2">
        <f>RSI!I539</f>
        <v>3.9185484891884954</v>
      </c>
      <c r="D539" s="2">
        <f>MACD!E539</f>
        <v>5.3538163772810066E-2</v>
      </c>
      <c r="E539" s="2">
        <f>MACD!F539</f>
        <v>4.2972958011074723E-2</v>
      </c>
      <c r="F539" s="2">
        <f>'Moving Avg'!D539</f>
        <v>4.5883400000000005</v>
      </c>
      <c r="G539" s="2">
        <f>'Moving Avg'!F539</f>
        <v>4.6760650000000012</v>
      </c>
      <c r="H539" s="2">
        <f>'Moving Avg'!G539</f>
        <v>4.8848600000000042</v>
      </c>
      <c r="I539" s="2">
        <f>'Moving Avg'!H539</f>
        <v>5.2603514999999899</v>
      </c>
      <c r="J539" s="6" t="str">
        <f>OBV!F539</f>
        <v>BEARISH</v>
      </c>
      <c r="K539" s="6" t="str">
        <f>OBV!G539</f>
        <v>NEUTRAL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4.5266000000000002</v>
      </c>
      <c r="C540" s="2">
        <f>RSI!I540</f>
        <v>3.9185484891884954</v>
      </c>
      <c r="D540" s="2">
        <f>MACD!E540</f>
        <v>4.5756439887918887E-2</v>
      </c>
      <c r="E540" s="2">
        <f>MACD!F540</f>
        <v>4.3529654386443559E-2</v>
      </c>
      <c r="F540" s="2">
        <f>'Moving Avg'!D540</f>
        <v>4.5677599999999998</v>
      </c>
      <c r="G540" s="2">
        <f>'Moving Avg'!F540</f>
        <v>4.6650050000000007</v>
      </c>
      <c r="H540" s="2">
        <f>'Moving Avg'!G540</f>
        <v>4.873542000000004</v>
      </c>
      <c r="I540" s="2">
        <f>'Moving Avg'!H540</f>
        <v>5.2545134999999892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4.5266000000000002</v>
      </c>
      <c r="C541" s="2">
        <f>RSI!I541</f>
        <v>3.9185484891884954</v>
      </c>
      <c r="D541" s="2">
        <f>MACD!E541</f>
        <v>4.0310856332657963E-2</v>
      </c>
      <c r="E541" s="2">
        <f>MACD!F541</f>
        <v>4.2885894775686446E-2</v>
      </c>
      <c r="F541" s="2">
        <f>'Moving Avg'!D541</f>
        <v>4.54718</v>
      </c>
      <c r="G541" s="2">
        <f>'Moving Avg'!F541</f>
        <v>4.6542000000000012</v>
      </c>
      <c r="H541" s="2">
        <f>'Moving Avg'!G541</f>
        <v>4.8622240000000048</v>
      </c>
      <c r="I541" s="2">
        <f>'Moving Avg'!H541</f>
        <v>5.2486754999999876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4.5266000000000002</v>
      </c>
      <c r="C542" s="2">
        <f>RSI!I542</f>
        <v>3.9185484891884954</v>
      </c>
      <c r="D542" s="2">
        <f>MACD!E542</f>
        <v>3.6757640084716492E-2</v>
      </c>
      <c r="E542" s="2">
        <f>MACD!F542</f>
        <v>4.1660243837492457E-2</v>
      </c>
      <c r="F542" s="2">
        <f>'Moving Avg'!D542</f>
        <v>4.5266000000000002</v>
      </c>
      <c r="G542" s="2">
        <f>'Moving Avg'!F542</f>
        <v>4.6433950000000008</v>
      </c>
      <c r="H542" s="2">
        <f>'Moving Avg'!G542</f>
        <v>4.8509060000000046</v>
      </c>
      <c r="I542" s="2">
        <f>'Moving Avg'!H542</f>
        <v>5.2428374999999878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4.5266000000000002</v>
      </c>
      <c r="C543" s="2">
        <f>RSI!I543</f>
        <v>3.9185484891884954</v>
      </c>
      <c r="D543" s="2">
        <f>MACD!E543</f>
        <v>3.4727540288354675E-2</v>
      </c>
      <c r="E543" s="2">
        <f>MACD!F543</f>
        <v>4.02737031276649E-2</v>
      </c>
      <c r="F543" s="2">
        <f>'Moving Avg'!D543</f>
        <v>4.5266000000000002</v>
      </c>
      <c r="G543" s="2">
        <f>'Moving Avg'!F543</f>
        <v>4.6325900000000004</v>
      </c>
      <c r="H543" s="2">
        <f>'Moving Avg'!G543</f>
        <v>4.8395880000000036</v>
      </c>
      <c r="I543" s="2">
        <f>'Moving Avg'!H543</f>
        <v>5.2377849999999873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4.5266000000000002</v>
      </c>
      <c r="C544" s="2">
        <f>RSI!I544</f>
        <v>3.9185484891884954</v>
      </c>
      <c r="D544" s="2">
        <f>MACD!E544</f>
        <v>3.3913900387634754E-2</v>
      </c>
      <c r="E544" s="2">
        <f>MACD!F544</f>
        <v>3.9001742579658875E-2</v>
      </c>
      <c r="F544" s="2">
        <f>'Moving Avg'!D544</f>
        <v>4.5266000000000002</v>
      </c>
      <c r="G544" s="2">
        <f>'Moving Avg'!F544</f>
        <v>4.6217850000000009</v>
      </c>
      <c r="H544" s="2">
        <f>'Moving Avg'!G544</f>
        <v>4.8282700000000043</v>
      </c>
      <c r="I544" s="2">
        <f>'Moving Avg'!H544</f>
        <v>5.2334439999999871</v>
      </c>
      <c r="J544" s="6" t="str">
        <f>OBV!F544</f>
        <v>NEUTRAL</v>
      </c>
      <c r="K544" s="6" t="str">
        <f>OBV!G544</f>
        <v>NEUTRAL</v>
      </c>
      <c r="L544" s="6" t="str">
        <f>OBV!H544</f>
        <v>NEUTRAL</v>
      </c>
    </row>
    <row r="545" spans="1:12" ht="13.5" x14ac:dyDescent="0.25">
      <c r="A545" s="3">
        <f>RSI!A545</f>
        <v>42796</v>
      </c>
      <c r="B545" s="2">
        <f>RSI!B545</f>
        <v>4.5781000000000001</v>
      </c>
      <c r="C545" s="2">
        <f>RSI!I545</f>
        <v>28.606407203935959</v>
      </c>
      <c r="D545" s="2">
        <f>MACD!E545</f>
        <v>3.0247784791484378E-2</v>
      </c>
      <c r="E545" s="2">
        <f>MACD!F545</f>
        <v>3.7250951022023977E-2</v>
      </c>
      <c r="F545" s="2">
        <f>'Moving Avg'!D545</f>
        <v>4.5369000000000002</v>
      </c>
      <c r="G545" s="2">
        <f>'Moving Avg'!F545</f>
        <v>4.6135550000000007</v>
      </c>
      <c r="H545" s="2">
        <f>'Moving Avg'!G545</f>
        <v>4.8179820000000042</v>
      </c>
      <c r="I545" s="2">
        <f>'Moving Avg'!H545</f>
        <v>5.2293604999999879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</row>
    <row r="546" spans="1:12" ht="13.5" x14ac:dyDescent="0.25">
      <c r="A546" s="3">
        <f>RSI!A546</f>
        <v>42797</v>
      </c>
      <c r="B546" s="2">
        <f>RSI!B546</f>
        <v>4.5781000000000001</v>
      </c>
      <c r="C546" s="2">
        <f>RSI!I546</f>
        <v>28.606407203935959</v>
      </c>
      <c r="D546" s="2">
        <f>MACD!E546</f>
        <v>2.7616522888044948E-2</v>
      </c>
      <c r="E546" s="2">
        <f>MACD!F546</f>
        <v>3.5324065395228171E-2</v>
      </c>
      <c r="F546" s="2">
        <f>'Moving Avg'!D546</f>
        <v>4.5472000000000001</v>
      </c>
      <c r="G546" s="2">
        <f>'Moving Avg'!F546</f>
        <v>4.6053250000000014</v>
      </c>
      <c r="H546" s="2">
        <f>'Moving Avg'!G546</f>
        <v>4.8076940000000032</v>
      </c>
      <c r="I546" s="2">
        <f>'Moving Avg'!H546</f>
        <v>5.2252769999999886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42800</v>
      </c>
      <c r="B547" s="2">
        <f>RSI!B547</f>
        <v>4.5781000000000001</v>
      </c>
      <c r="C547" s="2">
        <f>RSI!I547</f>
        <v>28.606407203935959</v>
      </c>
      <c r="D547" s="2">
        <f>MACD!E547</f>
        <v>2.5826029682922247E-2</v>
      </c>
      <c r="E547" s="2">
        <f>MACD!F547</f>
        <v>3.3424458252766985E-2</v>
      </c>
      <c r="F547" s="2">
        <f>'Moving Avg'!D547</f>
        <v>4.5574999999999992</v>
      </c>
      <c r="G547" s="2">
        <f>'Moving Avg'!F547</f>
        <v>4.5970950000000013</v>
      </c>
      <c r="H547" s="2">
        <f>'Moving Avg'!G547</f>
        <v>4.7974060000000041</v>
      </c>
      <c r="I547" s="2">
        <f>'Moving Avg'!H547</f>
        <v>5.2211934999999876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4.5781000000000001</v>
      </c>
      <c r="C548" s="2">
        <f>RSI!I548</f>
        <v>28.606407203935959</v>
      </c>
      <c r="D548" s="2">
        <f>MACD!E548</f>
        <v>8.8838936426363091E-3</v>
      </c>
      <c r="E548" s="2">
        <f>MACD!F548</f>
        <v>2.8516345330740853E-2</v>
      </c>
      <c r="F548" s="2">
        <f>'Moving Avg'!D548</f>
        <v>4.5678000000000001</v>
      </c>
      <c r="G548" s="2">
        <f>'Moving Avg'!F548</f>
        <v>4.588865000000002</v>
      </c>
      <c r="H548" s="2">
        <f>'Moving Avg'!G548</f>
        <v>4.7871180000000031</v>
      </c>
      <c r="I548" s="2">
        <f>'Moving Avg'!H548</f>
        <v>5.2171099999999875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4.5781000000000001</v>
      </c>
      <c r="C549" s="2">
        <f>RSI!I549</f>
        <v>28.606407203935959</v>
      </c>
      <c r="D549" s="2">
        <f>MACD!E549</f>
        <v>-5.077995205367003E-3</v>
      </c>
      <c r="E549" s="2">
        <f>MACD!F549</f>
        <v>2.1797477223519282E-2</v>
      </c>
      <c r="F549" s="2">
        <f>'Moving Avg'!D549</f>
        <v>4.5781000000000001</v>
      </c>
      <c r="G549" s="2">
        <f>'Moving Avg'!F549</f>
        <v>4.5806350000000027</v>
      </c>
      <c r="H549" s="2">
        <f>'Moving Avg'!G549</f>
        <v>4.776830000000003</v>
      </c>
      <c r="I549" s="2">
        <f>'Moving Avg'!H549</f>
        <v>5.2130264999999882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42803</v>
      </c>
      <c r="B550" s="2">
        <f>RSI!B550</f>
        <v>4.5781000000000001</v>
      </c>
      <c r="C550" s="2">
        <f>RSI!I550</f>
        <v>28.606407203935959</v>
      </c>
      <c r="D550" s="2">
        <f>MACD!E550</f>
        <v>-1.6545822705023916E-2</v>
      </c>
      <c r="E550" s="2">
        <f>MACD!F550</f>
        <v>1.4128817237810645E-2</v>
      </c>
      <c r="F550" s="2">
        <f>'Moving Avg'!D550</f>
        <v>4.5781000000000001</v>
      </c>
      <c r="G550" s="2">
        <f>'Moving Avg'!F550</f>
        <v>4.5780650000000023</v>
      </c>
      <c r="H550" s="2">
        <f>'Moving Avg'!G550</f>
        <v>4.7665420000000029</v>
      </c>
      <c r="I550" s="2">
        <f>'Moving Avg'!H550</f>
        <v>5.2089429999999881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</row>
    <row r="551" spans="1:12" ht="13.5" x14ac:dyDescent="0.25">
      <c r="A551" s="3">
        <f>RSI!A551</f>
        <v>42804</v>
      </c>
      <c r="B551" s="2">
        <f>RSI!B551</f>
        <v>4.5781000000000001</v>
      </c>
      <c r="C551" s="2">
        <f>RSI!I551</f>
        <v>28.606407203935959</v>
      </c>
      <c r="D551" s="2">
        <f>MACD!E551</f>
        <v>-2.592892604287389E-2</v>
      </c>
      <c r="E551" s="2">
        <f>MACD!F551</f>
        <v>6.1172685816737382E-3</v>
      </c>
      <c r="F551" s="2">
        <f>'Moving Avg'!D551</f>
        <v>4.5781000000000001</v>
      </c>
      <c r="G551" s="2">
        <f>'Moving Avg'!F551</f>
        <v>4.5754950000000028</v>
      </c>
      <c r="H551" s="2">
        <f>'Moving Avg'!G551</f>
        <v>4.756254000000002</v>
      </c>
      <c r="I551" s="2">
        <f>'Moving Avg'!H551</f>
        <v>5.2048594999999871</v>
      </c>
      <c r="J551" s="6" t="str">
        <f>OBV!F551</f>
        <v>NEUTRAL</v>
      </c>
      <c r="K551" s="6" t="str">
        <f>OBV!G551</f>
        <v>NEUTRAL</v>
      </c>
      <c r="L551" s="6" t="str">
        <f>OBV!H551</f>
        <v>NEUTRAL</v>
      </c>
    </row>
    <row r="552" spans="1:12" ht="13.5" x14ac:dyDescent="0.25">
      <c r="A552" s="3">
        <f>RSI!A552</f>
        <v>42807</v>
      </c>
      <c r="B552" s="2">
        <f>RSI!B552</f>
        <v>4.5781000000000001</v>
      </c>
      <c r="C552" s="2">
        <f>RSI!I552</f>
        <v>28.606407203935959</v>
      </c>
      <c r="D552" s="2">
        <f>MACD!E552</f>
        <v>-3.35717685321546E-2</v>
      </c>
      <c r="E552" s="2">
        <f>MACD!F552</f>
        <v>-1.8205388410919288E-3</v>
      </c>
      <c r="F552" s="2">
        <f>'Moving Avg'!D552</f>
        <v>4.5781000000000001</v>
      </c>
      <c r="G552" s="2">
        <f>'Moving Avg'!F552</f>
        <v>4.5729250000000023</v>
      </c>
      <c r="H552" s="2">
        <f>'Moving Avg'!G552</f>
        <v>4.7459660000000028</v>
      </c>
      <c r="I552" s="2">
        <f>'Moving Avg'!H552</f>
        <v>5.2007759999999879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4.5781000000000001</v>
      </c>
      <c r="C553" s="2">
        <f>RSI!I553</f>
        <v>28.606407203935959</v>
      </c>
      <c r="D553" s="2">
        <f>MACD!E553</f>
        <v>-3.9764060869543094E-2</v>
      </c>
      <c r="E553" s="2">
        <f>MACD!F553</f>
        <v>-9.4092432467821618E-3</v>
      </c>
      <c r="F553" s="2">
        <f>'Moving Avg'!D553</f>
        <v>4.5781000000000001</v>
      </c>
      <c r="G553" s="2">
        <f>'Moving Avg'!F553</f>
        <v>4.5703550000000019</v>
      </c>
      <c r="H553" s="2">
        <f>'Moving Avg'!G553</f>
        <v>4.7356780000000027</v>
      </c>
      <c r="I553" s="2">
        <f>'Moving Avg'!H553</f>
        <v>5.1966924999999877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</row>
    <row r="554" spans="1:12" ht="13.5" x14ac:dyDescent="0.25">
      <c r="A554" s="3">
        <f>RSI!A554</f>
        <v>42809</v>
      </c>
      <c r="B554" s="2">
        <f>RSI!B554</f>
        <v>4.5781000000000001</v>
      </c>
      <c r="C554" s="2">
        <f>RSI!I554</f>
        <v>28.606407203935959</v>
      </c>
      <c r="D554" s="2">
        <f>MACD!E554</f>
        <v>-4.4749314856163735E-2</v>
      </c>
      <c r="E554" s="2">
        <f>MACD!F554</f>
        <v>-1.6477257568658477E-2</v>
      </c>
      <c r="F554" s="2">
        <f>'Moving Avg'!D554</f>
        <v>4.5781000000000001</v>
      </c>
      <c r="G554" s="2">
        <f>'Moving Avg'!F554</f>
        <v>4.5677850000000024</v>
      </c>
      <c r="H554" s="2">
        <f>'Moving Avg'!G554</f>
        <v>4.7253900000000026</v>
      </c>
      <c r="I554" s="2">
        <f>'Moving Avg'!H554</f>
        <v>5.1926089999999885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4.5781000000000001</v>
      </c>
      <c r="C555" s="2">
        <f>RSI!I555</f>
        <v>28.606407203935959</v>
      </c>
      <c r="D555" s="2">
        <f>MACD!E555</f>
        <v>-4.0808994590909364E-2</v>
      </c>
      <c r="E555" s="2">
        <f>MACD!F555</f>
        <v>-2.1343604973108658E-2</v>
      </c>
      <c r="F555" s="2">
        <f>'Moving Avg'!D555</f>
        <v>4.5781000000000001</v>
      </c>
      <c r="G555" s="2">
        <f>'Moving Avg'!F555</f>
        <v>4.565215000000002</v>
      </c>
      <c r="H555" s="2">
        <f>'Moving Avg'!G555</f>
        <v>4.7151020000000026</v>
      </c>
      <c r="I555" s="2">
        <f>'Moving Avg'!H555</f>
        <v>5.1885254999999884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4.5781000000000001</v>
      </c>
      <c r="C556" s="2">
        <f>RSI!I556</f>
        <v>28.606407203935959</v>
      </c>
      <c r="D556" s="2">
        <f>MACD!E556</f>
        <v>-3.7256789316526984E-2</v>
      </c>
      <c r="E556" s="2">
        <f>MACD!F556</f>
        <v>-2.4526241841792324E-2</v>
      </c>
      <c r="F556" s="2">
        <f>'Moving Avg'!D556</f>
        <v>4.5781000000000001</v>
      </c>
      <c r="G556" s="2">
        <f>'Moving Avg'!F556</f>
        <v>4.5626450000000016</v>
      </c>
      <c r="H556" s="2">
        <f>'Moving Avg'!G556</f>
        <v>4.7048140000000025</v>
      </c>
      <c r="I556" s="2">
        <f>'Moving Avg'!H556</f>
        <v>5.1844174999999879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</row>
    <row r="557" spans="1:12" ht="13.5" x14ac:dyDescent="0.25">
      <c r="A557" s="3">
        <f>RSI!A557</f>
        <v>42815</v>
      </c>
      <c r="B557" s="2">
        <f>RSI!B557</f>
        <v>4.5781000000000001</v>
      </c>
      <c r="C557" s="2">
        <f>RSI!I557</f>
        <v>28.606407203935959</v>
      </c>
      <c r="D557" s="2">
        <f>MACD!E557</f>
        <v>-3.4049143710483953E-2</v>
      </c>
      <c r="E557" s="2">
        <f>MACD!F557</f>
        <v>-2.6430822215530652E-2</v>
      </c>
      <c r="F557" s="2">
        <f>'Moving Avg'!D557</f>
        <v>4.5781000000000001</v>
      </c>
      <c r="G557" s="2">
        <f>'Moving Avg'!F557</f>
        <v>4.5600750000000021</v>
      </c>
      <c r="H557" s="2">
        <f>'Moving Avg'!G557</f>
        <v>4.6965840000000032</v>
      </c>
      <c r="I557" s="2">
        <f>'Moving Avg'!H557</f>
        <v>5.1803094999999884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4.5008999999999997</v>
      </c>
      <c r="C558" s="2">
        <f>RSI!I558</f>
        <v>14.23643261928008</v>
      </c>
      <c r="D558" s="2">
        <f>MACD!E558</f>
        <v>-2.5429488107908682E-2</v>
      </c>
      <c r="E558" s="2">
        <f>MACD!F558</f>
        <v>-2.6230555394006261E-2</v>
      </c>
      <c r="F558" s="2">
        <f>'Moving Avg'!D558</f>
        <v>4.5626599999999993</v>
      </c>
      <c r="G558" s="2">
        <f>'Moving Avg'!F558</f>
        <v>4.558790000000001</v>
      </c>
      <c r="H558" s="2">
        <f>'Moving Avg'!G558</f>
        <v>4.6857820000000023</v>
      </c>
      <c r="I558" s="2">
        <f>'Moving Avg'!H558</f>
        <v>5.1758154999999899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4.5008999999999997</v>
      </c>
      <c r="C559" s="2">
        <f>RSI!I559</f>
        <v>14.23643261928008</v>
      </c>
      <c r="D559" s="2">
        <f>MACD!E559</f>
        <v>-1.7506629865344792E-2</v>
      </c>
      <c r="E559" s="2">
        <f>MACD!F559</f>
        <v>-2.4485770288273968E-2</v>
      </c>
      <c r="F559" s="2">
        <f>'Moving Avg'!D559</f>
        <v>4.5472200000000003</v>
      </c>
      <c r="G559" s="2">
        <f>'Moving Avg'!F559</f>
        <v>4.5575050000000008</v>
      </c>
      <c r="H559" s="2">
        <f>'Moving Avg'!G559</f>
        <v>4.6749800000000024</v>
      </c>
      <c r="I559" s="2">
        <f>'Moving Avg'!H559</f>
        <v>5.1721314999999892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4.5008999999999997</v>
      </c>
      <c r="C560" s="2">
        <f>RSI!I560</f>
        <v>14.23643261928008</v>
      </c>
      <c r="D560" s="2">
        <f>MACD!E560</f>
        <v>-1.0219984463160969E-2</v>
      </c>
      <c r="E560" s="2">
        <f>MACD!F560</f>
        <v>-2.1632613123251369E-2</v>
      </c>
      <c r="F560" s="2">
        <f>'Moving Avg'!D560</f>
        <v>4.5317800000000004</v>
      </c>
      <c r="G560" s="2">
        <f>'Moving Avg'!F560</f>
        <v>4.5562200000000006</v>
      </c>
      <c r="H560" s="2">
        <f>'Moving Avg'!G560</f>
        <v>4.6641780000000033</v>
      </c>
      <c r="I560" s="2">
        <f>'Moving Avg'!H560</f>
        <v>5.1692329999999886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4.5008999999999997</v>
      </c>
      <c r="C561" s="2">
        <f>RSI!I561</f>
        <v>14.23643261928008</v>
      </c>
      <c r="D561" s="2">
        <f>MACD!E561</f>
        <v>-3.5148351085938501E-3</v>
      </c>
      <c r="E561" s="2">
        <f>MACD!F561</f>
        <v>-1.8009057520319869E-2</v>
      </c>
      <c r="F561" s="2">
        <f>'Moving Avg'!D561</f>
        <v>4.5163399999999996</v>
      </c>
      <c r="G561" s="2">
        <f>'Moving Avg'!F561</f>
        <v>4.5549350000000004</v>
      </c>
      <c r="H561" s="2">
        <f>'Moving Avg'!G561</f>
        <v>4.6533760000000033</v>
      </c>
      <c r="I561" s="2">
        <f>'Moving Avg'!H561</f>
        <v>5.1655734999999892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4.5008999999999997</v>
      </c>
      <c r="C562" s="2">
        <f>RSI!I562</f>
        <v>14.23643261928008</v>
      </c>
      <c r="D562" s="2">
        <f>MACD!E562</f>
        <v>2.6583142160223616E-3</v>
      </c>
      <c r="E562" s="2">
        <f>MACD!F562</f>
        <v>-1.3875583173051424E-2</v>
      </c>
      <c r="F562" s="2">
        <f>'Moving Avg'!D562</f>
        <v>4.5008999999999997</v>
      </c>
      <c r="G562" s="2">
        <f>'Moving Avg'!F562</f>
        <v>4.5536500000000002</v>
      </c>
      <c r="H562" s="2">
        <f>'Moving Avg'!G562</f>
        <v>4.6425740000000033</v>
      </c>
      <c r="I562" s="2">
        <f>'Moving Avg'!H562</f>
        <v>5.161152999999989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4.5008999999999997</v>
      </c>
      <c r="C563" s="2">
        <f>RSI!I563</f>
        <v>14.23643261928008</v>
      </c>
      <c r="D563" s="2">
        <f>MACD!E563</f>
        <v>8.3443051203113683E-3</v>
      </c>
      <c r="E563" s="2">
        <f>MACD!F563</f>
        <v>-9.4316055143788668E-3</v>
      </c>
      <c r="F563" s="2">
        <f>'Moving Avg'!D563</f>
        <v>4.5008999999999997</v>
      </c>
      <c r="G563" s="2">
        <f>'Moving Avg'!F563</f>
        <v>4.552365</v>
      </c>
      <c r="H563" s="2">
        <f>'Moving Avg'!G563</f>
        <v>4.634756000000003</v>
      </c>
      <c r="I563" s="2">
        <f>'Moving Avg'!H563</f>
        <v>5.1566589999999897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4.5008999999999997</v>
      </c>
      <c r="C564" s="2">
        <f>RSI!I564</f>
        <v>14.23643261928008</v>
      </c>
      <c r="D564" s="2">
        <f>MACD!E564</f>
        <v>1.3583821582415112E-2</v>
      </c>
      <c r="E564" s="2">
        <f>MACD!F564</f>
        <v>-4.828520095020071E-3</v>
      </c>
      <c r="F564" s="2">
        <f>'Moving Avg'!D564</f>
        <v>4.5008999999999997</v>
      </c>
      <c r="G564" s="2">
        <f>'Moving Avg'!F564</f>
        <v>4.5510800000000007</v>
      </c>
      <c r="H564" s="2">
        <f>'Moving Avg'!G564</f>
        <v>4.6269380000000027</v>
      </c>
      <c r="I564" s="2">
        <f>'Moving Avg'!H564</f>
        <v>5.1522629999999898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4.5008999999999997</v>
      </c>
      <c r="C565" s="2">
        <f>RSI!I565</f>
        <v>14.23643261928008</v>
      </c>
      <c r="D565" s="2">
        <f>MACD!E565</f>
        <v>1.8413826541812561E-2</v>
      </c>
      <c r="E565" s="2">
        <f>MACD!F565</f>
        <v>-1.8005076765354464E-4</v>
      </c>
      <c r="F565" s="2">
        <f>'Moving Avg'!D565</f>
        <v>4.5008999999999997</v>
      </c>
      <c r="G565" s="2">
        <f>'Moving Avg'!F565</f>
        <v>4.5472200000000003</v>
      </c>
      <c r="H565" s="2">
        <f>'Moving Avg'!G565</f>
        <v>4.6191200000000032</v>
      </c>
      <c r="I565" s="2">
        <f>'Moving Avg'!H565</f>
        <v>5.14786699999999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4.5008999999999997</v>
      </c>
      <c r="C566" s="2">
        <f>RSI!I566</f>
        <v>14.23643261928008</v>
      </c>
      <c r="D566" s="2">
        <f>MACD!E566</f>
        <v>2.2867946364225844E-2</v>
      </c>
      <c r="E566" s="2">
        <f>MACD!F566</f>
        <v>4.4295486587223329E-3</v>
      </c>
      <c r="F566" s="2">
        <f>'Moving Avg'!D566</f>
        <v>4.5008999999999997</v>
      </c>
      <c r="G566" s="2">
        <f>'Moving Avg'!F566</f>
        <v>4.5433600000000007</v>
      </c>
      <c r="H566" s="2">
        <f>'Moving Avg'!G566</f>
        <v>4.6113020000000029</v>
      </c>
      <c r="I566" s="2">
        <f>'Moving Avg'!H566</f>
        <v>5.1434709999999892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4.5008999999999997</v>
      </c>
      <c r="C567" s="2">
        <f>RSI!I567</f>
        <v>14.23643261928008</v>
      </c>
      <c r="D567" s="2">
        <f>MACD!E567</f>
        <v>2.6976810084188507E-2</v>
      </c>
      <c r="E567" s="2">
        <f>MACD!F567</f>
        <v>8.9390009438155681E-3</v>
      </c>
      <c r="F567" s="2">
        <f>'Moving Avg'!D567</f>
        <v>4.5008999999999997</v>
      </c>
      <c r="G567" s="2">
        <f>'Moving Avg'!F567</f>
        <v>4.5395000000000003</v>
      </c>
      <c r="H567" s="2">
        <f>'Moving Avg'!G567</f>
        <v>4.6034840000000035</v>
      </c>
      <c r="I567" s="2">
        <f>'Moving Avg'!H567</f>
        <v>5.1390749999999903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4.5008999999999997</v>
      </c>
      <c r="C568" s="2">
        <f>RSI!I568</f>
        <v>14.23643261928008</v>
      </c>
      <c r="D568" s="2">
        <f>MACD!E568</f>
        <v>1.889142627408269E-2</v>
      </c>
      <c r="E568" s="2">
        <f>MACD!F568</f>
        <v>1.0929486009868993E-2</v>
      </c>
      <c r="F568" s="2">
        <f>'Moving Avg'!D568</f>
        <v>4.5008999999999997</v>
      </c>
      <c r="G568" s="2">
        <f>'Moving Avg'!F568</f>
        <v>4.5356400000000008</v>
      </c>
      <c r="H568" s="2">
        <f>'Moving Avg'!G568</f>
        <v>4.5985460000000025</v>
      </c>
      <c r="I568" s="2">
        <f>'Moving Avg'!H568</f>
        <v>5.1346789999999896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4.5008999999999997</v>
      </c>
      <c r="C569" s="2">
        <f>RSI!I569</f>
        <v>14.23643261928008</v>
      </c>
      <c r="D569" s="2">
        <f>MACD!E569</f>
        <v>1.234143694965173E-2</v>
      </c>
      <c r="E569" s="2">
        <f>MACD!F569</f>
        <v>1.1211876197825541E-2</v>
      </c>
      <c r="F569" s="2">
        <f>'Moving Avg'!D569</f>
        <v>4.5008999999999997</v>
      </c>
      <c r="G569" s="2">
        <f>'Moving Avg'!F569</f>
        <v>4.5317800000000004</v>
      </c>
      <c r="H569" s="2">
        <f>'Moving Avg'!G569</f>
        <v>4.5936080000000024</v>
      </c>
      <c r="I569" s="2">
        <f>'Moving Avg'!H569</f>
        <v>5.1301849999999902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4.4752000000000001</v>
      </c>
      <c r="C570" s="2">
        <f>RSI!I570</f>
        <v>10.118758734159655</v>
      </c>
      <c r="D570" s="2">
        <f>MACD!E570</f>
        <v>8.9727394795167115E-3</v>
      </c>
      <c r="E570" s="2">
        <f>MACD!F570</f>
        <v>1.0764048854163776E-2</v>
      </c>
      <c r="F570" s="2">
        <f>'Moving Avg'!D570</f>
        <v>4.4957599999999998</v>
      </c>
      <c r="G570" s="2">
        <f>'Moving Avg'!F570</f>
        <v>4.5266350000000006</v>
      </c>
      <c r="H570" s="2">
        <f>'Moving Avg'!G570</f>
        <v>4.5881560000000023</v>
      </c>
      <c r="I570" s="2">
        <f>'Moving Avg'!H570</f>
        <v>5.125555499999991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4.4752000000000001</v>
      </c>
      <c r="C571" s="2">
        <f>RSI!I571</f>
        <v>10.118758734159655</v>
      </c>
      <c r="D571" s="2">
        <f>MACD!E571</f>
        <v>6.5240706413254301E-3</v>
      </c>
      <c r="E571" s="2">
        <f>MACD!F571</f>
        <v>9.9160532115961063E-3</v>
      </c>
      <c r="F571" s="2">
        <f>'Moving Avg'!D571</f>
        <v>4.4906199999999998</v>
      </c>
      <c r="G571" s="2">
        <f>'Moving Avg'!F571</f>
        <v>4.5214900000000009</v>
      </c>
      <c r="H571" s="2">
        <f>'Moving Avg'!G571</f>
        <v>4.5828060000000024</v>
      </c>
      <c r="I571" s="2">
        <f>'Moving Avg'!H571</f>
        <v>5.1201289999999915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4.4752000000000001</v>
      </c>
      <c r="C572" s="2">
        <f>RSI!I572</f>
        <v>10.118758734159655</v>
      </c>
      <c r="D572" s="2">
        <f>MACD!E572</f>
        <v>4.8241270143520865E-3</v>
      </c>
      <c r="E572" s="2">
        <f>MACD!F572</f>
        <v>8.8976679721473016E-3</v>
      </c>
      <c r="F572" s="2">
        <f>'Moving Avg'!D572</f>
        <v>4.4854800000000008</v>
      </c>
      <c r="G572" s="2">
        <f>'Moving Avg'!F572</f>
        <v>4.5163450000000003</v>
      </c>
      <c r="H572" s="2">
        <f>'Moving Avg'!G572</f>
        <v>4.5774560000000024</v>
      </c>
      <c r="I572" s="2">
        <f>'Moving Avg'!H572</f>
        <v>5.114702499999991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4.4494999999999996</v>
      </c>
      <c r="C573" s="2">
        <f>RSI!I573</f>
        <v>7.4334453608316267</v>
      </c>
      <c r="D573" s="2">
        <f>MACD!E573</f>
        <v>5.6338677394940362E-3</v>
      </c>
      <c r="E573" s="2">
        <f>MACD!F573</f>
        <v>8.2449079256166485E-3</v>
      </c>
      <c r="F573" s="2">
        <f>'Moving Avg'!D573</f>
        <v>4.4752000000000001</v>
      </c>
      <c r="G573" s="2">
        <f>'Moving Avg'!F573</f>
        <v>4.5099150000000012</v>
      </c>
      <c r="H573" s="2">
        <f>'Moving Avg'!G573</f>
        <v>4.5715920000000025</v>
      </c>
      <c r="I573" s="2">
        <f>'Moving Avg'!H573</f>
        <v>5.1091474999999908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4.4494999999999996</v>
      </c>
      <c r="C574" s="2">
        <f>RSI!I574</f>
        <v>7.4334453608316267</v>
      </c>
      <c r="D574" s="2">
        <f>MACD!E574</f>
        <v>6.7898313533287791E-3</v>
      </c>
      <c r="E574" s="2">
        <f>MACD!F574</f>
        <v>7.9538926111590753E-3</v>
      </c>
      <c r="F574" s="2">
        <f>'Moving Avg'!D574</f>
        <v>4.4649200000000002</v>
      </c>
      <c r="G574" s="2">
        <f>'Moving Avg'!F574</f>
        <v>4.5034850000000004</v>
      </c>
      <c r="H574" s="2">
        <f>'Moving Avg'!G574</f>
        <v>4.5657280000000018</v>
      </c>
      <c r="I574" s="2">
        <f>'Moving Avg'!H574</f>
        <v>5.1035924999999915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4.4494999999999996</v>
      </c>
      <c r="C575" s="2">
        <f>RSI!I575</f>
        <v>7.4334453608316409</v>
      </c>
      <c r="D575" s="2">
        <f>MACD!E575</f>
        <v>8.2038788416225472E-3</v>
      </c>
      <c r="E575" s="2">
        <f>MACD!F575</f>
        <v>8.0038898572517697E-3</v>
      </c>
      <c r="F575" s="2">
        <f>'Moving Avg'!D575</f>
        <v>4.4597800000000003</v>
      </c>
      <c r="G575" s="2">
        <f>'Moving Avg'!F575</f>
        <v>4.4970550000000014</v>
      </c>
      <c r="H575" s="2">
        <f>'Moving Avg'!G575</f>
        <v>4.5598640000000019</v>
      </c>
      <c r="I575" s="2">
        <f>'Moving Avg'!H575</f>
        <v>5.0980374999999913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4.4494999999999996</v>
      </c>
      <c r="C576" s="2">
        <f>RSI!I576</f>
        <v>7.4334453608316409</v>
      </c>
      <c r="D576" s="2">
        <f>MACD!E576</f>
        <v>9.8040142943700559E-3</v>
      </c>
      <c r="E576" s="2">
        <f>MACD!F576</f>
        <v>8.3639147446754273E-3</v>
      </c>
      <c r="F576" s="2">
        <f>'Moving Avg'!D576</f>
        <v>4.4546399999999995</v>
      </c>
      <c r="G576" s="2">
        <f>'Moving Avg'!F576</f>
        <v>4.4906250000000005</v>
      </c>
      <c r="H576" s="2">
        <f>'Moving Avg'!G576</f>
        <v>4.554000000000002</v>
      </c>
      <c r="I576" s="2">
        <f>'Moving Avg'!H576</f>
        <v>5.0924824999999911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4.4494999999999996</v>
      </c>
      <c r="C577" s="2">
        <f>RSI!I577</f>
        <v>7.4334453608316409</v>
      </c>
      <c r="D577" s="2">
        <f>MACD!E577</f>
        <v>1.1531709999008655E-2</v>
      </c>
      <c r="E577" s="2">
        <f>MACD!F577</f>
        <v>8.9974737955420721E-3</v>
      </c>
      <c r="F577" s="2">
        <f>'Moving Avg'!D577</f>
        <v>4.4494999999999996</v>
      </c>
      <c r="G577" s="2">
        <f>'Moving Avg'!F577</f>
        <v>4.4841950000000006</v>
      </c>
      <c r="H577" s="2">
        <f>'Moving Avg'!G577</f>
        <v>4.5481360000000022</v>
      </c>
      <c r="I577" s="2">
        <f>'Moving Avg'!H577</f>
        <v>5.0869274999999909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4.4494999999999996</v>
      </c>
      <c r="C578" s="2">
        <f>RSI!I578</f>
        <v>7.4334453608316409</v>
      </c>
      <c r="D578" s="2">
        <f>MACD!E578</f>
        <v>1.3339657231998814E-2</v>
      </c>
      <c r="E578" s="2">
        <f>MACD!F578</f>
        <v>9.8659104828334211E-3</v>
      </c>
      <c r="F578" s="2">
        <f>'Moving Avg'!D578</f>
        <v>4.4494999999999996</v>
      </c>
      <c r="G578" s="2">
        <f>'Moving Avg'!F578</f>
        <v>4.4816250000000002</v>
      </c>
      <c r="H578" s="2">
        <f>'Moving Avg'!G578</f>
        <v>4.5422720000000023</v>
      </c>
      <c r="I578" s="2">
        <f>'Moving Avg'!H578</f>
        <v>5.0813724999999916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42845</v>
      </c>
      <c r="B579" s="2">
        <f>RSI!B579</f>
        <v>4.3209</v>
      </c>
      <c r="C579" s="2">
        <f>RSI!I579</f>
        <v>2.4201399600387958</v>
      </c>
      <c r="D579" s="2">
        <f>MACD!E579</f>
        <v>2.4715802132694975E-2</v>
      </c>
      <c r="E579" s="2">
        <f>MACD!F579</f>
        <v>1.2835888812805733E-2</v>
      </c>
      <c r="F579" s="2">
        <f>'Moving Avg'!D579</f>
        <v>4.4237799999999989</v>
      </c>
      <c r="G579" s="2">
        <f>'Moving Avg'!F579</f>
        <v>4.4726249999999999</v>
      </c>
      <c r="H579" s="2">
        <f>'Moving Avg'!G579</f>
        <v>4.5338360000000026</v>
      </c>
      <c r="I579" s="2">
        <f>'Moving Avg'!H579</f>
        <v>5.0751744999999922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4.3209</v>
      </c>
      <c r="C580" s="2">
        <f>RSI!I580</f>
        <v>2.4201399600387958</v>
      </c>
      <c r="D580" s="2">
        <f>MACD!E580</f>
        <v>3.1444510506372758E-2</v>
      </c>
      <c r="E580" s="2">
        <f>MACD!F580</f>
        <v>1.6557613151519136E-2</v>
      </c>
      <c r="F580" s="2">
        <f>'Moving Avg'!D580</f>
        <v>4.3980599999999992</v>
      </c>
      <c r="G580" s="2">
        <f>'Moving Avg'!F580</f>
        <v>4.4636249999999995</v>
      </c>
      <c r="H580" s="2">
        <f>'Moving Avg'!G580</f>
        <v>4.5276640000000024</v>
      </c>
      <c r="I580" s="2">
        <f>'Moving Avg'!H580</f>
        <v>5.0689764999999927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4.3209</v>
      </c>
      <c r="C581" s="2">
        <f>RSI!I581</f>
        <v>2.4201399600387958</v>
      </c>
      <c r="D581" s="2">
        <f>MACD!E581</f>
        <v>3.8116353129551861E-2</v>
      </c>
      <c r="E581" s="2">
        <f>MACD!F581</f>
        <v>2.0869361147125683E-2</v>
      </c>
      <c r="F581" s="2">
        <f>'Moving Avg'!D581</f>
        <v>4.3723399999999994</v>
      </c>
      <c r="G581" s="2">
        <f>'Moving Avg'!F581</f>
        <v>4.4546249999999992</v>
      </c>
      <c r="H581" s="2">
        <f>'Moving Avg'!G581</f>
        <v>4.5214920000000021</v>
      </c>
      <c r="I581" s="2">
        <f>'Moving Avg'!H581</f>
        <v>5.0627784999999932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4.3209</v>
      </c>
      <c r="C582" s="2">
        <f>RSI!I582</f>
        <v>2.4201399600387958</v>
      </c>
      <c r="D582" s="2">
        <f>MACD!E582</f>
        <v>4.46676104197401E-2</v>
      </c>
      <c r="E582" s="2">
        <f>MACD!F582</f>
        <v>2.5629011001648563E-2</v>
      </c>
      <c r="F582" s="2">
        <f>'Moving Avg'!D582</f>
        <v>4.3466199999999997</v>
      </c>
      <c r="G582" s="2">
        <f>'Moving Avg'!F582</f>
        <v>4.4456249999999988</v>
      </c>
      <c r="H582" s="2">
        <f>'Moving Avg'!G582</f>
        <v>4.5153200000000018</v>
      </c>
      <c r="I582" s="2">
        <f>'Moving Avg'!H582</f>
        <v>5.0565804999999946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4.3209</v>
      </c>
      <c r="C583" s="2">
        <f>RSI!I583</f>
        <v>2.4201399600387958</v>
      </c>
      <c r="D583" s="2">
        <f>MACD!E583</f>
        <v>4.7095887665103753E-2</v>
      </c>
      <c r="E583" s="2">
        <f>MACD!F583</f>
        <v>2.9922386334339607E-2</v>
      </c>
      <c r="F583" s="2">
        <f>'Moving Avg'!D583</f>
        <v>4.3209</v>
      </c>
      <c r="G583" s="2">
        <f>'Moving Avg'!F583</f>
        <v>4.4366249999999985</v>
      </c>
      <c r="H583" s="2">
        <f>'Moving Avg'!G583</f>
        <v>4.5091480000000015</v>
      </c>
      <c r="I583" s="2">
        <f>'Moving Avg'!H583</f>
        <v>5.0503824999999942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4.3209</v>
      </c>
      <c r="C584" s="2">
        <f>RSI!I584</f>
        <v>2.4201399600387958</v>
      </c>
      <c r="D584" s="2">
        <f>MACD!E584</f>
        <v>4.9927205875402336E-2</v>
      </c>
      <c r="E584" s="2">
        <f>MACD!F584</f>
        <v>3.3923350242552157E-2</v>
      </c>
      <c r="F584" s="2">
        <f>'Moving Avg'!D584</f>
        <v>4.3209</v>
      </c>
      <c r="G584" s="2">
        <f>'Moving Avg'!F584</f>
        <v>4.427624999999999</v>
      </c>
      <c r="H584" s="2">
        <f>'Moving Avg'!G584</f>
        <v>4.5029760000000012</v>
      </c>
      <c r="I584" s="2">
        <f>'Moving Avg'!H584</f>
        <v>5.0450074999999943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4.3209</v>
      </c>
      <c r="C585" s="2">
        <f>RSI!I585</f>
        <v>2.4201399600387958</v>
      </c>
      <c r="D585" s="2">
        <f>MACD!E585</f>
        <v>5.3042031186885552E-2</v>
      </c>
      <c r="E585" s="2">
        <f>MACD!F585</f>
        <v>3.7747086431418837E-2</v>
      </c>
      <c r="F585" s="2">
        <f>'Moving Avg'!D585</f>
        <v>4.3209</v>
      </c>
      <c r="G585" s="2">
        <f>'Moving Avg'!F585</f>
        <v>4.4186249999999987</v>
      </c>
      <c r="H585" s="2">
        <f>'Moving Avg'!G585</f>
        <v>4.4968040000000009</v>
      </c>
      <c r="I585" s="2">
        <f>'Moving Avg'!H585</f>
        <v>5.0396324999999953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4.3209</v>
      </c>
      <c r="C586" s="2">
        <f>RSI!I586</f>
        <v>2.4201399600387958</v>
      </c>
      <c r="D586" s="2">
        <f>MACD!E586</f>
        <v>5.6343480861842821E-2</v>
      </c>
      <c r="E586" s="2">
        <f>MACD!F586</f>
        <v>4.146636531750364E-2</v>
      </c>
      <c r="F586" s="2">
        <f>'Moving Avg'!D586</f>
        <v>4.3209</v>
      </c>
      <c r="G586" s="2">
        <f>'Moving Avg'!F586</f>
        <v>4.4096249999999992</v>
      </c>
      <c r="H586" s="2">
        <f>'Moving Avg'!G586</f>
        <v>4.4906320000000006</v>
      </c>
      <c r="I586" s="2">
        <f>'Moving Avg'!H586</f>
        <v>5.0342574999999954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4.3209</v>
      </c>
      <c r="C587" s="2">
        <f>RSI!I587</f>
        <v>2.4201399600387958</v>
      </c>
      <c r="D587" s="2">
        <f>MACD!E587</f>
        <v>5.9753522848071228E-2</v>
      </c>
      <c r="E587" s="2">
        <f>MACD!F587</f>
        <v>4.5123796823617154E-2</v>
      </c>
      <c r="F587" s="2">
        <f>'Moving Avg'!D587</f>
        <v>4.3209</v>
      </c>
      <c r="G587" s="2">
        <f>'Moving Avg'!F587</f>
        <v>4.4006249999999989</v>
      </c>
      <c r="H587" s="2">
        <f>'Moving Avg'!G587</f>
        <v>4.4844600000000003</v>
      </c>
      <c r="I587" s="2">
        <f>'Moving Avg'!H587</f>
        <v>5.0288824999999955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4.3209</v>
      </c>
      <c r="C588" s="2">
        <f>RSI!I588</f>
        <v>2.4201399600387958</v>
      </c>
      <c r="D588" s="2">
        <f>MACD!E588</f>
        <v>6.3209783403115338E-2</v>
      </c>
      <c r="E588" s="2">
        <f>MACD!F588</f>
        <v>4.874099413951679E-2</v>
      </c>
      <c r="F588" s="2">
        <f>'Moving Avg'!D588</f>
        <v>4.3209</v>
      </c>
      <c r="G588" s="2">
        <f>'Moving Avg'!F588</f>
        <v>4.3916249999999994</v>
      </c>
      <c r="H588" s="2">
        <f>'Moving Avg'!G588</f>
        <v>4.4803459999999999</v>
      </c>
      <c r="I588" s="2">
        <f>'Moving Avg'!H588</f>
        <v>5.0227099999999965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</row>
    <row r="589" spans="1:12" ht="13.5" x14ac:dyDescent="0.25">
      <c r="A589" s="3">
        <f>RSI!A589</f>
        <v>42860</v>
      </c>
      <c r="B589" s="2">
        <f>RSI!B589</f>
        <v>4.3209</v>
      </c>
      <c r="C589" s="2">
        <f>RSI!I589</f>
        <v>2.4201399600387958</v>
      </c>
      <c r="D589" s="2">
        <f>MACD!E589</f>
        <v>4.6878252118284891E-2</v>
      </c>
      <c r="E589" s="2">
        <f>MACD!F589</f>
        <v>4.836844573527041E-2</v>
      </c>
      <c r="F589" s="2">
        <f>'Moving Avg'!D589</f>
        <v>4.3209</v>
      </c>
      <c r="G589" s="2">
        <f>'Moving Avg'!F589</f>
        <v>4.3826249999999991</v>
      </c>
      <c r="H589" s="2">
        <f>'Moving Avg'!G589</f>
        <v>4.4762319999999995</v>
      </c>
      <c r="I589" s="2">
        <f>'Moving Avg'!H589</f>
        <v>5.016511999999997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</row>
    <row r="590" spans="1:12" ht="13.5" x14ac:dyDescent="0.25">
      <c r="A590" s="3">
        <f>RSI!A590</f>
        <v>42863</v>
      </c>
      <c r="B590" s="2">
        <f>RSI!B590</f>
        <v>4.3209</v>
      </c>
      <c r="C590" s="2">
        <f>RSI!I590</f>
        <v>2.4201399600387958</v>
      </c>
      <c r="D590" s="2">
        <f>MACD!E590</f>
        <v>3.3548667754177863E-2</v>
      </c>
      <c r="E590" s="2">
        <f>MACD!F590</f>
        <v>4.5404490139051908E-2</v>
      </c>
      <c r="F590" s="2">
        <f>'Moving Avg'!D590</f>
        <v>4.3209</v>
      </c>
      <c r="G590" s="2">
        <f>'Moving Avg'!F590</f>
        <v>4.374909999999999</v>
      </c>
      <c r="H590" s="2">
        <f>'Moving Avg'!G590</f>
        <v>4.4721179999999991</v>
      </c>
      <c r="I590" s="2">
        <f>'Moving Avg'!H590</f>
        <v>5.0103139999999966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</row>
    <row r="591" spans="1:12" ht="13.5" x14ac:dyDescent="0.25">
      <c r="A591" s="3">
        <f>RSI!A591</f>
        <v>42864</v>
      </c>
      <c r="B591" s="2">
        <f>RSI!B591</f>
        <v>4.3209</v>
      </c>
      <c r="C591" s="2">
        <f>RSI!I591</f>
        <v>2.4201399600387958</v>
      </c>
      <c r="D591" s="2">
        <f>MACD!E591</f>
        <v>2.2722940201055586E-2</v>
      </c>
      <c r="E591" s="2">
        <f>MACD!F591</f>
        <v>4.0868180151452639E-2</v>
      </c>
      <c r="F591" s="2">
        <f>'Moving Avg'!D591</f>
        <v>4.3209</v>
      </c>
      <c r="G591" s="2">
        <f>'Moving Avg'!F591</f>
        <v>4.3671949999999988</v>
      </c>
      <c r="H591" s="2">
        <f>'Moving Avg'!G591</f>
        <v>4.4680039999999988</v>
      </c>
      <c r="I591" s="2">
        <f>'Moving Avg'!H591</f>
        <v>5.0041159999999971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4.3209</v>
      </c>
      <c r="C592" s="2">
        <f>RSI!I592</f>
        <v>2.4201399600387958</v>
      </c>
      <c r="D592" s="2">
        <f>MACD!E592</f>
        <v>1.3982293939195145E-2</v>
      </c>
      <c r="E592" s="2">
        <f>MACD!F592</f>
        <v>3.5491002909001146E-2</v>
      </c>
      <c r="F592" s="2">
        <f>'Moving Avg'!D592</f>
        <v>4.3209</v>
      </c>
      <c r="G592" s="2">
        <f>'Moving Avg'!F592</f>
        <v>4.3594799999999996</v>
      </c>
      <c r="H592" s="2">
        <f>'Moving Avg'!G592</f>
        <v>4.4638899999999992</v>
      </c>
      <c r="I592" s="2">
        <f>'Moving Avg'!H592</f>
        <v>4.9979179999999976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4.3209</v>
      </c>
      <c r="C593" s="2">
        <f>RSI!I593</f>
        <v>2.4201399600387958</v>
      </c>
      <c r="D593" s="2">
        <f>MACD!E593</f>
        <v>6.9748668800260205E-3</v>
      </c>
      <c r="E593" s="2">
        <f>MACD!F593</f>
        <v>2.9787775703206121E-2</v>
      </c>
      <c r="F593" s="2">
        <f>'Moving Avg'!D593</f>
        <v>4.3209</v>
      </c>
      <c r="G593" s="2">
        <f>'Moving Avg'!F593</f>
        <v>4.3530499999999988</v>
      </c>
      <c r="H593" s="2">
        <f>'Moving Avg'!G593</f>
        <v>4.4597759999999989</v>
      </c>
      <c r="I593" s="2">
        <f>'Moving Avg'!H593</f>
        <v>4.9917199999999982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4.3209</v>
      </c>
      <c r="C594" s="2">
        <f>RSI!I594</f>
        <v>2.4201399600387958</v>
      </c>
      <c r="D594" s="2">
        <f>MACD!E594</f>
        <v>1.4052318122441676E-3</v>
      </c>
      <c r="E594" s="2">
        <f>MACD!F594</f>
        <v>2.4111266925013732E-2</v>
      </c>
      <c r="F594" s="2">
        <f>'Moving Avg'!D594</f>
        <v>4.3209</v>
      </c>
      <c r="G594" s="2">
        <f>'Moving Avg'!F594</f>
        <v>4.3466199999999997</v>
      </c>
      <c r="H594" s="2">
        <f>'Moving Avg'!G594</f>
        <v>4.4556619999999985</v>
      </c>
      <c r="I594" s="2">
        <f>'Moving Avg'!H594</f>
        <v>4.9855219999999978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4.3209</v>
      </c>
      <c r="C595" s="2">
        <f>RSI!I595</f>
        <v>2.4201399600387958</v>
      </c>
      <c r="D595" s="2">
        <f>MACD!E595</f>
        <v>-2.9744564239067017E-3</v>
      </c>
      <c r="E595" s="2">
        <f>MACD!F595</f>
        <v>1.8694122255229647E-2</v>
      </c>
      <c r="F595" s="2">
        <f>'Moving Avg'!D595</f>
        <v>4.3209</v>
      </c>
      <c r="G595" s="2">
        <f>'Moving Avg'!F595</f>
        <v>4.3401899999999989</v>
      </c>
      <c r="H595" s="2">
        <f>'Moving Avg'!G595</f>
        <v>4.4505179999999989</v>
      </c>
      <c r="I595" s="2">
        <f>'Moving Avg'!H595</f>
        <v>4.9793239999999983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4.2694000000000001</v>
      </c>
      <c r="C596" s="2">
        <f>RSI!I596</f>
        <v>1.2398217090910606</v>
      </c>
      <c r="D596" s="2">
        <f>MACD!E596</f>
        <v>-2.5571243419868495E-3</v>
      </c>
      <c r="E596" s="2">
        <f>MACD!F596</f>
        <v>1.4443872935786349E-2</v>
      </c>
      <c r="F596" s="2">
        <f>'Moving Avg'!D596</f>
        <v>4.3106</v>
      </c>
      <c r="G596" s="2">
        <f>'Moving Avg'!F596</f>
        <v>4.3311849999999996</v>
      </c>
      <c r="H596" s="2">
        <f>'Moving Avg'!G596</f>
        <v>4.4443439999999983</v>
      </c>
      <c r="I596" s="2">
        <f>'Moving Avg'!H596</f>
        <v>4.9728684999999988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4.2694000000000001</v>
      </c>
      <c r="C597" s="2">
        <f>RSI!I597</f>
        <v>1.2398217090910606</v>
      </c>
      <c r="D597" s="2">
        <f>MACD!E597</f>
        <v>-1.6141191570975266E-3</v>
      </c>
      <c r="E597" s="2">
        <f>MACD!F597</f>
        <v>1.1232274517209574E-2</v>
      </c>
      <c r="F597" s="2">
        <f>'Moving Avg'!D597</f>
        <v>4.3003</v>
      </c>
      <c r="G597" s="2">
        <f>'Moving Avg'!F597</f>
        <v>4.3221800000000004</v>
      </c>
      <c r="H597" s="2">
        <f>'Moving Avg'!G597</f>
        <v>4.4381699999999977</v>
      </c>
      <c r="I597" s="2">
        <f>'Moving Avg'!H597</f>
        <v>4.9664129999999993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4.3209</v>
      </c>
      <c r="C598" s="2">
        <f>RSI!I598</f>
        <v>36.919615650631165</v>
      </c>
      <c r="D598" s="2">
        <f>MACD!E598</f>
        <v>-4.0848231386565459E-3</v>
      </c>
      <c r="E598" s="2">
        <f>MACD!F598</f>
        <v>8.1688549860363495E-3</v>
      </c>
      <c r="F598" s="2">
        <f>'Moving Avg'!D598</f>
        <v>4.3003</v>
      </c>
      <c r="G598" s="2">
        <f>'Moving Avg'!F598</f>
        <v>4.3157500000000004</v>
      </c>
      <c r="H598" s="2">
        <f>'Moving Avg'!G598</f>
        <v>4.4330259999999981</v>
      </c>
      <c r="I598" s="2">
        <f>'Moving Avg'!H598</f>
        <v>4.9602149999999998</v>
      </c>
      <c r="J598" s="6" t="str">
        <f>OBV!F598</f>
        <v>BULLISH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4.3209</v>
      </c>
      <c r="C599" s="2">
        <f>RSI!I599</f>
        <v>36.919615650631165</v>
      </c>
      <c r="D599" s="2">
        <f>MACD!E599</f>
        <v>-5.9740091853059951E-3</v>
      </c>
      <c r="E599" s="2">
        <f>MACD!F599</f>
        <v>5.3402821517678813E-3</v>
      </c>
      <c r="F599" s="2">
        <f>'Moving Avg'!D599</f>
        <v>4.3003</v>
      </c>
      <c r="G599" s="2">
        <f>'Moving Avg'!F599</f>
        <v>4.3157500000000004</v>
      </c>
      <c r="H599" s="2">
        <f>'Moving Avg'!G599</f>
        <v>4.4278819999999977</v>
      </c>
      <c r="I599" s="2">
        <f>'Moving Avg'!H599</f>
        <v>4.9540169999999994</v>
      </c>
      <c r="J599" s="6" t="str">
        <f>OBV!F599</f>
        <v>BULLISH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4.3209</v>
      </c>
      <c r="C600" s="2">
        <f>RSI!I600</f>
        <v>36.919615650631172</v>
      </c>
      <c r="D600" s="2">
        <f>MACD!E600</f>
        <v>-7.386060826581442E-3</v>
      </c>
      <c r="E600" s="2">
        <f>MACD!F600</f>
        <v>2.7950135560980164E-3</v>
      </c>
      <c r="F600" s="2">
        <f>'Moving Avg'!D600</f>
        <v>4.3003</v>
      </c>
      <c r="G600" s="2">
        <f>'Moving Avg'!F600</f>
        <v>4.3157500000000004</v>
      </c>
      <c r="H600" s="2">
        <f>'Moving Avg'!G600</f>
        <v>4.4227379999999981</v>
      </c>
      <c r="I600" s="2">
        <f>'Moving Avg'!H600</f>
        <v>4.947819</v>
      </c>
      <c r="J600" s="6" t="str">
        <f>OBV!F600</f>
        <v>BULLISH</v>
      </c>
      <c r="K600" s="6" t="str">
        <f>OBV!G600</f>
        <v>NEUTRAL</v>
      </c>
      <c r="L600" s="6" t="str">
        <f>OBV!H600</f>
        <v>NEUTRAL</v>
      </c>
    </row>
    <row r="601" spans="1:12" ht="13.5" x14ac:dyDescent="0.25">
      <c r="A601" s="3">
        <f>RSI!A601</f>
        <v>42878</v>
      </c>
      <c r="B601" s="2">
        <f>RSI!B601</f>
        <v>4.3209</v>
      </c>
      <c r="C601" s="2">
        <f>RSI!I601</f>
        <v>36.919615650631165</v>
      </c>
      <c r="D601" s="2">
        <f>MACD!E601</f>
        <v>-8.4081974591860842E-3</v>
      </c>
      <c r="E601" s="2">
        <f>MACD!F601</f>
        <v>5.5437135304119644E-4</v>
      </c>
      <c r="F601" s="2">
        <f>'Moving Avg'!D601</f>
        <v>4.3105999999999991</v>
      </c>
      <c r="G601" s="2">
        <f>'Moving Avg'!F601</f>
        <v>4.3157499999999995</v>
      </c>
      <c r="H601" s="2">
        <f>'Moving Avg'!G601</f>
        <v>4.4175939999999976</v>
      </c>
      <c r="I601" s="2">
        <f>'Moving Avg'!H601</f>
        <v>4.9416210000000005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4.3209</v>
      </c>
      <c r="C602" s="2">
        <f>RSI!I602</f>
        <v>36.919615650631165</v>
      </c>
      <c r="D602" s="2">
        <f>MACD!E602</f>
        <v>-9.1131968441704458E-3</v>
      </c>
      <c r="E602" s="2">
        <f>MACD!F602</f>
        <v>-1.3791422864011321E-3</v>
      </c>
      <c r="F602" s="2">
        <f>'Moving Avg'!D602</f>
        <v>4.3209</v>
      </c>
      <c r="G602" s="2">
        <f>'Moving Avg'!F602</f>
        <v>4.3157499999999995</v>
      </c>
      <c r="H602" s="2">
        <f>'Moving Avg'!G602</f>
        <v>4.412449999999998</v>
      </c>
      <c r="I602" s="2">
        <f>'Moving Avg'!H602</f>
        <v>4.935423000000001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4.218</v>
      </c>
      <c r="C603" s="2">
        <f>RSI!I603</f>
        <v>18.048169208668924</v>
      </c>
      <c r="D603" s="2">
        <f>MACD!E603</f>
        <v>-1.9394704723580958E-3</v>
      </c>
      <c r="E603" s="2">
        <f>MACD!F603</f>
        <v>-1.491207923592525E-3</v>
      </c>
      <c r="F603" s="2">
        <f>'Moving Avg'!D603</f>
        <v>4.3003200000000001</v>
      </c>
      <c r="G603" s="2">
        <f>'Moving Avg'!F603</f>
        <v>4.3106049999999998</v>
      </c>
      <c r="H603" s="2">
        <f>'Moving Avg'!G603</f>
        <v>4.4052479999999976</v>
      </c>
      <c r="I603" s="2">
        <f>'Moving Avg'!H603</f>
        <v>4.9295075000000006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4.3209</v>
      </c>
      <c r="C604" s="2">
        <f>RSI!I604</f>
        <v>47.143837205793986</v>
      </c>
      <c r="D604" s="2">
        <f>MACD!E604</f>
        <v>-2.7465000047293131E-3</v>
      </c>
      <c r="E604" s="2">
        <f>MACD!F604</f>
        <v>-1.7422663398198829E-3</v>
      </c>
      <c r="F604" s="2">
        <f>'Moving Avg'!D604</f>
        <v>4.300320000000001</v>
      </c>
      <c r="G604" s="2">
        <f>'Moving Avg'!F604</f>
        <v>4.3106049999999998</v>
      </c>
      <c r="H604" s="2">
        <f>'Moving Avg'!G604</f>
        <v>4.4001039999999971</v>
      </c>
      <c r="I604" s="2">
        <f>'Moving Avg'!H604</f>
        <v>4.9241065000000006</v>
      </c>
      <c r="J604" s="6" t="str">
        <f>OBV!F604</f>
        <v>BULLISH</v>
      </c>
      <c r="K604" s="6" t="str">
        <f>OBV!G604</f>
        <v>NEUTRAL</v>
      </c>
      <c r="L604" s="6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4.3209</v>
      </c>
      <c r="C605" s="2">
        <f>RSI!I605</f>
        <v>47.143837205793986</v>
      </c>
      <c r="D605" s="2">
        <f>MACD!E605</f>
        <v>-3.3474889545388464E-3</v>
      </c>
      <c r="E605" s="2">
        <f>MACD!F605</f>
        <v>-2.0633108627636757E-3</v>
      </c>
      <c r="F605" s="2">
        <f>'Moving Avg'!D605</f>
        <v>4.300320000000001</v>
      </c>
      <c r="G605" s="2">
        <f>'Moving Avg'!F605</f>
        <v>4.3106049999999998</v>
      </c>
      <c r="H605" s="2">
        <f>'Moving Avg'!G605</f>
        <v>4.3949599999999975</v>
      </c>
      <c r="I605" s="2">
        <f>'Moving Avg'!H605</f>
        <v>4.9187055000000006</v>
      </c>
      <c r="J605" s="6" t="str">
        <f>OBV!F605</f>
        <v>BULLISH</v>
      </c>
      <c r="K605" s="6" t="str">
        <f>OBV!G605</f>
        <v>NEUTRAL</v>
      </c>
      <c r="L605" s="6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4.3209</v>
      </c>
      <c r="C606" s="2">
        <f>RSI!I606</f>
        <v>47.143837205793986</v>
      </c>
      <c r="D606" s="2">
        <f>MACD!E606</f>
        <v>-1.1703278143653684E-2</v>
      </c>
      <c r="E606" s="2">
        <f>MACD!F606</f>
        <v>-3.991304318941678E-3</v>
      </c>
      <c r="F606" s="2">
        <f>'Moving Avg'!D606</f>
        <v>4.300320000000001</v>
      </c>
      <c r="G606" s="2">
        <f>'Moving Avg'!F606</f>
        <v>4.3106049999999998</v>
      </c>
      <c r="H606" s="2">
        <f>'Moving Avg'!G606</f>
        <v>4.3898159999999971</v>
      </c>
      <c r="I606" s="2">
        <f>'Moving Avg'!H606</f>
        <v>4.9133045000000015</v>
      </c>
      <c r="J606" s="6" t="str">
        <f>OBV!F606</f>
        <v>BULLISH</v>
      </c>
      <c r="K606" s="6" t="str">
        <f>OBV!G606</f>
        <v>NEUTRAL</v>
      </c>
      <c r="L606" s="6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4.3209</v>
      </c>
      <c r="C607" s="2">
        <f>RSI!I607</f>
        <v>47.143837205793986</v>
      </c>
      <c r="D607" s="2">
        <f>MACD!E607</f>
        <v>-1.8703360520953005E-2</v>
      </c>
      <c r="E607" s="2">
        <f>MACD!F607</f>
        <v>-6.9337155593439436E-3</v>
      </c>
      <c r="F607" s="2">
        <f>'Moving Avg'!D607</f>
        <v>4.300320000000001</v>
      </c>
      <c r="G607" s="2">
        <f>'Moving Avg'!F607</f>
        <v>4.3106049999999998</v>
      </c>
      <c r="H607" s="2">
        <f>'Moving Avg'!G607</f>
        <v>4.3846719999999975</v>
      </c>
      <c r="I607" s="2">
        <f>'Moving Avg'!H607</f>
        <v>4.9079035000000015</v>
      </c>
      <c r="J607" s="6" t="str">
        <f>OBV!F607</f>
        <v>BULLISH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4.3209</v>
      </c>
      <c r="C608" s="2">
        <f>RSI!I608</f>
        <v>47.143837205793986</v>
      </c>
      <c r="D608" s="2">
        <f>MACD!E608</f>
        <v>-1.6638429500080321E-2</v>
      </c>
      <c r="E608" s="2">
        <f>MACD!F608</f>
        <v>-8.8746583474912186E-3</v>
      </c>
      <c r="F608" s="2">
        <f>'Moving Avg'!D608</f>
        <v>4.3209</v>
      </c>
      <c r="G608" s="2">
        <f>'Moving Avg'!F608</f>
        <v>4.3106049999999989</v>
      </c>
      <c r="H608" s="2">
        <f>'Moving Avg'!G608</f>
        <v>4.381071999999997</v>
      </c>
      <c r="I608" s="2">
        <f>'Moving Avg'!H608</f>
        <v>4.9025025000000024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4.3209</v>
      </c>
      <c r="C609" s="2">
        <f>RSI!I609</f>
        <v>47.143837205793986</v>
      </c>
      <c r="D609" s="2">
        <f>MACD!E609</f>
        <v>-1.4830994318483448E-2</v>
      </c>
      <c r="E609" s="2">
        <f>MACD!F609</f>
        <v>-1.0065925541689665E-2</v>
      </c>
      <c r="F609" s="2">
        <f>'Moving Avg'!D609</f>
        <v>4.3209</v>
      </c>
      <c r="G609" s="2">
        <f>'Moving Avg'!F609</f>
        <v>4.3106049999999989</v>
      </c>
      <c r="H609" s="2">
        <f>'Moving Avg'!G609</f>
        <v>4.3774719999999965</v>
      </c>
      <c r="I609" s="2">
        <f>'Moving Avg'!H609</f>
        <v>4.8971015000000024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4.3209</v>
      </c>
      <c r="C610" s="2">
        <f>RSI!I610</f>
        <v>47.143837205793986</v>
      </c>
      <c r="D610" s="2">
        <f>MACD!E610</f>
        <v>-1.3245898443233095E-2</v>
      </c>
      <c r="E610" s="2">
        <f>MACD!F610</f>
        <v>-1.0701920121998351E-2</v>
      </c>
      <c r="F610" s="2">
        <f>'Moving Avg'!D610</f>
        <v>4.3209</v>
      </c>
      <c r="G610" s="2">
        <f>'Moving Avg'!F610</f>
        <v>4.3106049999999998</v>
      </c>
      <c r="H610" s="2">
        <f>'Moving Avg'!G610</f>
        <v>4.3738719999999969</v>
      </c>
      <c r="I610" s="2">
        <f>'Moving Avg'!H610</f>
        <v>4.8917005000000024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4.3209</v>
      </c>
      <c r="C611" s="2">
        <f>RSI!I611</f>
        <v>47.143837205793986</v>
      </c>
      <c r="D611" s="2">
        <f>MACD!E611</f>
        <v>-1.1853063800877806E-2</v>
      </c>
      <c r="E611" s="2">
        <f>MACD!F611</f>
        <v>-1.0932148857774241E-2</v>
      </c>
      <c r="F611" s="2">
        <f>'Moving Avg'!D611</f>
        <v>4.3209</v>
      </c>
      <c r="G611" s="2">
        <f>'Moving Avg'!F611</f>
        <v>4.3106049999999989</v>
      </c>
      <c r="H611" s="2">
        <f>'Moving Avg'!G611</f>
        <v>4.3702719999999964</v>
      </c>
      <c r="I611" s="2">
        <f>'Moving Avg'!H611</f>
        <v>4.8862995000000025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</row>
    <row r="612" spans="1:12" ht="13.5" x14ac:dyDescent="0.25">
      <c r="A612" s="3">
        <f>RSI!A612</f>
        <v>42893</v>
      </c>
      <c r="B612" s="2">
        <f>RSI!B612</f>
        <v>4.4237000000000002</v>
      </c>
      <c r="C612" s="2">
        <f>RSI!I612</f>
        <v>67.803798860817182</v>
      </c>
      <c r="D612" s="2">
        <f>MACD!E612</f>
        <v>-1.8241548752867764E-2</v>
      </c>
      <c r="E612" s="2">
        <f>MACD!F612</f>
        <v>-1.2394028836792947E-2</v>
      </c>
      <c r="F612" s="2">
        <f>'Moving Avg'!D612</f>
        <v>4.3414599999999997</v>
      </c>
      <c r="G612" s="2">
        <f>'Moving Avg'!F612</f>
        <v>4.3157449999999997</v>
      </c>
      <c r="H612" s="2">
        <f>'Moving Avg'!G612</f>
        <v>4.3687279999999964</v>
      </c>
      <c r="I612" s="2">
        <f>'Moving Avg'!H612</f>
        <v>4.8814125000000024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4.4237000000000002</v>
      </c>
      <c r="C613" s="2">
        <f>RSI!I613</f>
        <v>67.803798860817182</v>
      </c>
      <c r="D613" s="2">
        <f>MACD!E613</f>
        <v>-4.0041170310662011E-2</v>
      </c>
      <c r="E613" s="2">
        <f>MACD!F613</f>
        <v>-1.7923457131566761E-2</v>
      </c>
      <c r="F613" s="2">
        <f>'Moving Avg'!D613</f>
        <v>4.3620200000000002</v>
      </c>
      <c r="G613" s="2">
        <f>'Moving Avg'!F613</f>
        <v>4.3208849999999988</v>
      </c>
      <c r="H613" s="2">
        <f>'Moving Avg'!G613</f>
        <v>4.3671839999999964</v>
      </c>
      <c r="I613" s="2">
        <f>'Moving Avg'!H613</f>
        <v>4.8765255000000032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4.4237000000000002</v>
      </c>
      <c r="C614" s="2">
        <f>RSI!I614</f>
        <v>67.803798860817182</v>
      </c>
      <c r="D614" s="2">
        <f>MACD!E614</f>
        <v>-4.317772657035146E-2</v>
      </c>
      <c r="E614" s="2">
        <f>MACD!F614</f>
        <v>-2.29743110193237E-2</v>
      </c>
      <c r="F614" s="2">
        <f>'Moving Avg'!D614</f>
        <v>4.3825799999999999</v>
      </c>
      <c r="G614" s="2">
        <f>'Moving Avg'!F614</f>
        <v>4.3260249999999996</v>
      </c>
      <c r="H614" s="2">
        <f>'Moving Avg'!G614</f>
        <v>4.3656399999999964</v>
      </c>
      <c r="I614" s="2">
        <f>'Moving Avg'!H614</f>
        <v>4.8716385000000031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4.6295000000000002</v>
      </c>
      <c r="C615" s="2">
        <f>RSI!I615</f>
        <v>83.717316073183881</v>
      </c>
      <c r="D615" s="2">
        <f>MACD!E615</f>
        <v>-6.1559042995232183E-2</v>
      </c>
      <c r="E615" s="2">
        <f>MACD!F615</f>
        <v>-3.0691257414505398E-2</v>
      </c>
      <c r="F615" s="2">
        <f>'Moving Avg'!D615</f>
        <v>4.4443000000000001</v>
      </c>
      <c r="G615" s="2">
        <f>'Moving Avg'!F615</f>
        <v>4.341454999999999</v>
      </c>
      <c r="H615" s="2">
        <f>'Moving Avg'!G615</f>
        <v>4.3682119999999962</v>
      </c>
      <c r="I615" s="2">
        <f>'Moving Avg'!H615</f>
        <v>4.867780500000003</v>
      </c>
      <c r="J615" s="6" t="str">
        <f>OBV!F615</f>
        <v>BULLISH</v>
      </c>
      <c r="K615" s="6" t="str">
        <f>OBV!G615</f>
        <v>NEUTRAL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4.6295000000000002</v>
      </c>
      <c r="C616" s="2">
        <f>RSI!I616</f>
        <v>83.717316073183866</v>
      </c>
      <c r="D616" s="2">
        <f>MACD!E616</f>
        <v>-7.8775640843839589E-2</v>
      </c>
      <c r="E616" s="2">
        <f>MACD!F616</f>
        <v>-4.0308134100372241E-2</v>
      </c>
      <c r="F616" s="2">
        <f>'Moving Avg'!D616</f>
        <v>4.5060200000000004</v>
      </c>
      <c r="G616" s="2">
        <f>'Moving Avg'!F616</f>
        <v>4.3594600000000003</v>
      </c>
      <c r="H616" s="2">
        <f>'Moving Avg'!G616</f>
        <v>4.3707839999999969</v>
      </c>
      <c r="I616" s="2">
        <f>'Moving Avg'!H616</f>
        <v>4.8639225000000037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4.6295000000000002</v>
      </c>
      <c r="C617" s="2">
        <f>RSI!I617</f>
        <v>83.717316073183866</v>
      </c>
      <c r="D617" s="2">
        <f>MACD!E617</f>
        <v>-9.48835093480902E-2</v>
      </c>
      <c r="E617" s="2">
        <f>MACD!F617</f>
        <v>-5.1223209149915835E-2</v>
      </c>
      <c r="F617" s="2">
        <f>'Moving Avg'!D617</f>
        <v>4.54718</v>
      </c>
      <c r="G617" s="2">
        <f>'Moving Avg'!F617</f>
        <v>4.3774650000000008</v>
      </c>
      <c r="H617" s="2">
        <f>'Moving Avg'!G617</f>
        <v>4.3733559999999976</v>
      </c>
      <c r="I617" s="2">
        <f>'Moving Avg'!H617</f>
        <v>4.8600645000000036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4.6295000000000002</v>
      </c>
      <c r="C618" s="2">
        <f>RSI!I618</f>
        <v>83.717316073183866</v>
      </c>
      <c r="D618" s="2">
        <f>MACD!E618</f>
        <v>-0.10993914980756792</v>
      </c>
      <c r="E618" s="2">
        <f>MACD!F618</f>
        <v>-6.2966397281446262E-2</v>
      </c>
      <c r="F618" s="2">
        <f>'Moving Avg'!D618</f>
        <v>4.5883400000000005</v>
      </c>
      <c r="G618" s="2">
        <f>'Moving Avg'!F618</f>
        <v>4.3928950000000011</v>
      </c>
      <c r="H618" s="2">
        <f>'Moving Avg'!G618</f>
        <v>4.3759279999999983</v>
      </c>
      <c r="I618" s="2">
        <f>'Moving Avg'!H618</f>
        <v>4.8562065000000034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4.6295000000000002</v>
      </c>
      <c r="C619" s="2">
        <f>RSI!I619</f>
        <v>83.717316073183866</v>
      </c>
      <c r="D619" s="2">
        <f>MACD!E619</f>
        <v>-0.12399882082502156</v>
      </c>
      <c r="E619" s="2">
        <f>MACD!F619</f>
        <v>-7.5172881990161325E-2</v>
      </c>
      <c r="F619" s="2">
        <f>'Moving Avg'!D619</f>
        <v>4.6295000000000002</v>
      </c>
      <c r="G619" s="2">
        <f>'Moving Avg'!F619</f>
        <v>4.4083250000000023</v>
      </c>
      <c r="H619" s="2">
        <f>'Moving Avg'!G619</f>
        <v>4.3784999999999981</v>
      </c>
      <c r="I619" s="2">
        <f>'Moving Avg'!H619</f>
        <v>4.8523485000000033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4.6295000000000002</v>
      </c>
      <c r="C620" s="2">
        <f>RSI!I620</f>
        <v>83.717316073183866</v>
      </c>
      <c r="D620" s="2">
        <f>MACD!E620</f>
        <v>-0.13711794973242775</v>
      </c>
      <c r="E620" s="2">
        <f>MACD!F620</f>
        <v>-8.7561895538614612E-2</v>
      </c>
      <c r="F620" s="2">
        <f>'Moving Avg'!D620</f>
        <v>4.6295000000000002</v>
      </c>
      <c r="G620" s="2">
        <f>'Moving Avg'!F620</f>
        <v>4.4237550000000025</v>
      </c>
      <c r="H620" s="2">
        <f>'Moving Avg'!G620</f>
        <v>4.3815859999999986</v>
      </c>
      <c r="I620" s="2">
        <f>'Moving Avg'!H620</f>
        <v>4.848490500000004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4.6295000000000002</v>
      </c>
      <c r="C621" s="2">
        <f>RSI!I621</f>
        <v>83.717316073183866</v>
      </c>
      <c r="D621" s="2">
        <f>MACD!E621</f>
        <v>-0.14935068093073856</v>
      </c>
      <c r="E621" s="2">
        <f>MACD!F621</f>
        <v>-9.9919652617039403E-2</v>
      </c>
      <c r="F621" s="2">
        <f>'Moving Avg'!D621</f>
        <v>4.6295000000000002</v>
      </c>
      <c r="G621" s="2">
        <f>'Moving Avg'!F621</f>
        <v>4.4391850000000019</v>
      </c>
      <c r="H621" s="2">
        <f>'Moving Avg'!G621</f>
        <v>4.3846719999999983</v>
      </c>
      <c r="I621" s="2">
        <f>'Moving Avg'!H621</f>
        <v>4.8446325000000039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</row>
    <row r="622" spans="1:12" ht="13.5" x14ac:dyDescent="0.25">
      <c r="A622" s="3">
        <f>RSI!A622</f>
        <v>42907</v>
      </c>
      <c r="B622" s="2">
        <f>RSI!B622</f>
        <v>4.6243999999999996</v>
      </c>
      <c r="C622" s="2">
        <f>RSI!I622</f>
        <v>82.0294082952081</v>
      </c>
      <c r="D622" s="2">
        <f>MACD!E622</f>
        <v>-0.14455637425214096</v>
      </c>
      <c r="E622" s="2">
        <f>MACD!F622</f>
        <v>-0.10884699694405972</v>
      </c>
      <c r="F622" s="2">
        <f>'Moving Avg'!D622</f>
        <v>4.6284800000000006</v>
      </c>
      <c r="G622" s="2">
        <f>'Moving Avg'!F622</f>
        <v>4.4543600000000021</v>
      </c>
      <c r="H622" s="2">
        <f>'Moving Avg'!G622</f>
        <v>4.3876559999999989</v>
      </c>
      <c r="I622" s="2">
        <f>'Moving Avg'!H622</f>
        <v>4.8407490000000033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4.6243999999999996</v>
      </c>
      <c r="C623" s="2">
        <f>RSI!I623</f>
        <v>82.0294082952081</v>
      </c>
      <c r="D623" s="2">
        <f>MACD!E623</f>
        <v>-0.14143996446973972</v>
      </c>
      <c r="E623" s="2">
        <f>MACD!F623</f>
        <v>-0.11536559044919573</v>
      </c>
      <c r="F623" s="2">
        <f>'Moving Avg'!D623</f>
        <v>4.627460000000001</v>
      </c>
      <c r="G623" s="2">
        <f>'Moving Avg'!F623</f>
        <v>4.4746800000000011</v>
      </c>
      <c r="H623" s="2">
        <f>'Moving Avg'!G623</f>
        <v>4.3911539999999993</v>
      </c>
      <c r="I623" s="2">
        <f>'Moving Avg'!H623</f>
        <v>4.8368655000000036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4.6247999999999996</v>
      </c>
      <c r="C624" s="2">
        <f>RSI!I624</f>
        <v>82.062305516977048</v>
      </c>
      <c r="D624" s="2">
        <f>MACD!E624</f>
        <v>-0.13970329054370101</v>
      </c>
      <c r="E624" s="2">
        <f>MACD!F624</f>
        <v>-0.12023313046809679</v>
      </c>
      <c r="F624" s="2">
        <f>'Moving Avg'!D624</f>
        <v>4.6265200000000002</v>
      </c>
      <c r="G624" s="2">
        <f>'Moving Avg'!F624</f>
        <v>4.4898749999999996</v>
      </c>
      <c r="H624" s="2">
        <f>'Moving Avg'!G624</f>
        <v>4.3946599999999991</v>
      </c>
      <c r="I624" s="2">
        <f>'Moving Avg'!H624</f>
        <v>4.8329840000000033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4.6247999999999996</v>
      </c>
      <c r="C625" s="2">
        <f>RSI!I625</f>
        <v>82.062305516977048</v>
      </c>
      <c r="D625" s="2">
        <f>MACD!E625</f>
        <v>-0.10738078771795934</v>
      </c>
      <c r="E625" s="2">
        <f>MACD!F625</f>
        <v>-0.11766266191806932</v>
      </c>
      <c r="F625" s="2">
        <f>'Moving Avg'!D625</f>
        <v>4.6255800000000002</v>
      </c>
      <c r="G625" s="2">
        <f>'Moving Avg'!F625</f>
        <v>4.505069999999999</v>
      </c>
      <c r="H625" s="2">
        <f>'Moving Avg'!G625</f>
        <v>4.3981659999999998</v>
      </c>
      <c r="I625" s="2">
        <f>'Moving Avg'!H625</f>
        <v>4.8291025000000039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4.6247999999999996</v>
      </c>
      <c r="C626" s="2">
        <f>RSI!I626</f>
        <v>82.062305516977048</v>
      </c>
      <c r="D626" s="2">
        <f>MACD!E626</f>
        <v>-8.0779615558554951E-2</v>
      </c>
      <c r="E626" s="2">
        <f>MACD!F626</f>
        <v>-0.11028605264616645</v>
      </c>
      <c r="F626" s="2">
        <f>'Moving Avg'!D626</f>
        <v>4.6246400000000003</v>
      </c>
      <c r="G626" s="2">
        <f>'Moving Avg'!F626</f>
        <v>4.5202649999999993</v>
      </c>
      <c r="H626" s="2">
        <f>'Moving Avg'!G626</f>
        <v>4.4016719999999996</v>
      </c>
      <c r="I626" s="2">
        <f>'Moving Avg'!H626</f>
        <v>4.8252210000000044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4.6247999999999996</v>
      </c>
      <c r="C627" s="2">
        <f>RSI!I627</f>
        <v>82.062305516977048</v>
      </c>
      <c r="D627" s="2">
        <f>MACD!E627</f>
        <v>-5.8964114686559377E-2</v>
      </c>
      <c r="E627" s="2">
        <f>MACD!F627</f>
        <v>-0.10002166505424503</v>
      </c>
      <c r="F627" s="2">
        <f>'Moving Avg'!D627</f>
        <v>4.6247199999999999</v>
      </c>
      <c r="G627" s="2">
        <f>'Moving Avg'!F627</f>
        <v>4.5354599999999987</v>
      </c>
      <c r="H627" s="2">
        <f>'Moving Avg'!G627</f>
        <v>4.4051779999999994</v>
      </c>
      <c r="I627" s="2">
        <f>'Moving Avg'!H627</f>
        <v>4.8213395000000041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</row>
    <row r="628" spans="1:12" ht="13.5" x14ac:dyDescent="0.25">
      <c r="A628" s="3">
        <f>RSI!A628</f>
        <v>42919</v>
      </c>
      <c r="B628" s="2">
        <f>RSI!B628</f>
        <v>4.6247999999999996</v>
      </c>
      <c r="C628" s="2">
        <f>RSI!I628</f>
        <v>82.062305516977048</v>
      </c>
      <c r="D628" s="2">
        <f>MACD!E628</f>
        <v>-4.114668107247077E-2</v>
      </c>
      <c r="E628" s="2">
        <f>MACD!F628</f>
        <v>-8.8246668257890182E-2</v>
      </c>
      <c r="F628" s="2">
        <f>'Moving Avg'!D628</f>
        <v>4.6247999999999996</v>
      </c>
      <c r="G628" s="2">
        <f>'Moving Avg'!F628</f>
        <v>4.5506549999999981</v>
      </c>
      <c r="H628" s="2">
        <f>'Moving Avg'!G628</f>
        <v>4.4086839999999992</v>
      </c>
      <c r="I628" s="2">
        <f>'Moving Avg'!H628</f>
        <v>4.8174580000000047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</row>
    <row r="629" spans="1:12" ht="13.5" x14ac:dyDescent="0.25">
      <c r="A629" s="3">
        <f>RSI!A629</f>
        <v>42920</v>
      </c>
      <c r="B629" s="2">
        <f>RSI!B629</f>
        <v>4.6247999999999996</v>
      </c>
      <c r="C629" s="2">
        <f>RSI!I629</f>
        <v>82.062305516977048</v>
      </c>
      <c r="D629" s="2">
        <f>MACD!E629</f>
        <v>-2.6664684012174256E-2</v>
      </c>
      <c r="E629" s="2">
        <f>MACD!F629</f>
        <v>-7.5930271408747002E-2</v>
      </c>
      <c r="F629" s="2">
        <f>'Moving Avg'!D629</f>
        <v>4.6247999999999996</v>
      </c>
      <c r="G629" s="2">
        <f>'Moving Avg'!F629</f>
        <v>4.5658499999999984</v>
      </c>
      <c r="H629" s="2">
        <f>'Moving Avg'!G629</f>
        <v>4.4147619999999996</v>
      </c>
      <c r="I629" s="2">
        <f>'Moving Avg'!H629</f>
        <v>4.8135765000000044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4.6247999999999996</v>
      </c>
      <c r="C630" s="2">
        <f>RSI!I630</f>
        <v>82.062305516977048</v>
      </c>
      <c r="D630" s="2">
        <f>MACD!E630</f>
        <v>-1.4960957722629509E-2</v>
      </c>
      <c r="E630" s="2">
        <f>MACD!F630</f>
        <v>-6.3736408671523498E-2</v>
      </c>
      <c r="F630" s="2">
        <f>'Moving Avg'!D630</f>
        <v>4.6247999999999996</v>
      </c>
      <c r="G630" s="2">
        <f>'Moving Avg'!F630</f>
        <v>4.5810449999999978</v>
      </c>
      <c r="H630" s="2">
        <f>'Moving Avg'!G630</f>
        <v>4.4208399999999992</v>
      </c>
      <c r="I630" s="2">
        <f>'Moving Avg'!H630</f>
        <v>4.8096950000000049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4.6247999999999996</v>
      </c>
      <c r="C631" s="2">
        <f>RSI!I631</f>
        <v>82.062305516977048</v>
      </c>
      <c r="D631" s="2">
        <f>MACD!E631</f>
        <v>-5.5673151000785737E-3</v>
      </c>
      <c r="E631" s="2">
        <f>MACD!F631</f>
        <v>-5.2102589957234512E-2</v>
      </c>
      <c r="F631" s="2">
        <f>'Moving Avg'!D631</f>
        <v>4.6247999999999996</v>
      </c>
      <c r="G631" s="2">
        <f>'Moving Avg'!F631</f>
        <v>4.5962399999999981</v>
      </c>
      <c r="H631" s="2">
        <f>'Moving Avg'!G631</f>
        <v>4.4269179999999997</v>
      </c>
      <c r="I631" s="2">
        <f>'Moving Avg'!H631</f>
        <v>4.8058135000000046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4.4668000000000001</v>
      </c>
      <c r="C632" s="2">
        <f>RSI!I632</f>
        <v>35.552637812880221</v>
      </c>
      <c r="D632" s="2">
        <f>MACD!E632</f>
        <v>1.2828471172292133E-2</v>
      </c>
      <c r="E632" s="2">
        <f>MACD!F632</f>
        <v>-3.9116377731329185E-2</v>
      </c>
      <c r="F632" s="2">
        <f>'Moving Avg'!D632</f>
        <v>4.5931999999999995</v>
      </c>
      <c r="G632" s="2">
        <f>'Moving Avg'!F632</f>
        <v>4.5983949999999982</v>
      </c>
      <c r="H632" s="2">
        <f>'Moving Avg'!G632</f>
        <v>4.429835999999999</v>
      </c>
      <c r="I632" s="2">
        <f>'Moving Avg'!H632</f>
        <v>4.8011420000000049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4.4668000000000001</v>
      </c>
      <c r="C633" s="2">
        <f>RSI!I633</f>
        <v>35.552637812880221</v>
      </c>
      <c r="D633" s="2">
        <f>MACD!E633</f>
        <v>2.8890942227028482E-2</v>
      </c>
      <c r="E633" s="2">
        <f>MACD!F633</f>
        <v>-2.5514913739657655E-2</v>
      </c>
      <c r="F633" s="2">
        <f>'Moving Avg'!D633</f>
        <v>4.5615999999999994</v>
      </c>
      <c r="G633" s="2">
        <f>'Moving Avg'!F633</f>
        <v>4.6005499999999993</v>
      </c>
      <c r="H633" s="2">
        <f>'Moving Avg'!G633</f>
        <v>4.4327539999999992</v>
      </c>
      <c r="I633" s="2">
        <f>'Moving Avg'!H633</f>
        <v>4.7964705000000052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4.4668000000000001</v>
      </c>
      <c r="C634" s="2">
        <f>RSI!I634</f>
        <v>35.552637812880221</v>
      </c>
      <c r="D634" s="2">
        <f>MACD!E634</f>
        <v>4.3003807671884609E-2</v>
      </c>
      <c r="E634" s="2">
        <f>MACD!F634</f>
        <v>-1.1811169457349205E-2</v>
      </c>
      <c r="F634" s="2">
        <f>'Moving Avg'!D634</f>
        <v>4.5299999999999994</v>
      </c>
      <c r="G634" s="2">
        <f>'Moving Avg'!F634</f>
        <v>4.6027050000000003</v>
      </c>
      <c r="H634" s="2">
        <f>'Moving Avg'!G634</f>
        <v>4.4356719999999994</v>
      </c>
      <c r="I634" s="2">
        <f>'Moving Avg'!H634</f>
        <v>4.7917990000000055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4.4668000000000001</v>
      </c>
      <c r="C635" s="2">
        <f>RSI!I635</f>
        <v>35.552637812880221</v>
      </c>
      <c r="D635" s="2">
        <f>MACD!E635</f>
        <v>5.5371393901650912E-2</v>
      </c>
      <c r="E635" s="2">
        <f>MACD!F635</f>
        <v>1.6253432144508178E-3</v>
      </c>
      <c r="F635" s="2">
        <f>'Moving Avg'!D635</f>
        <v>4.4983999999999993</v>
      </c>
      <c r="G635" s="2">
        <f>'Moving Avg'!F635</f>
        <v>4.5945700000000009</v>
      </c>
      <c r="H635" s="2">
        <f>'Moving Avg'!G635</f>
        <v>4.4385899999999996</v>
      </c>
      <c r="I635" s="2">
        <f>'Moving Avg'!H635</f>
        <v>4.7871275000000058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4.4668000000000001</v>
      </c>
      <c r="C636" s="2">
        <f>RSI!I636</f>
        <v>35.552637812880221</v>
      </c>
      <c r="D636" s="2">
        <f>MACD!E636</f>
        <v>6.623065497737457E-2</v>
      </c>
      <c r="E636" s="2">
        <f>MACD!F636</f>
        <v>1.454640556703557E-2</v>
      </c>
      <c r="F636" s="2">
        <f>'Moving Avg'!D636</f>
        <v>4.4668000000000001</v>
      </c>
      <c r="G636" s="2">
        <f>'Moving Avg'!F636</f>
        <v>4.5864350000000016</v>
      </c>
      <c r="H636" s="2">
        <f>'Moving Avg'!G636</f>
        <v>4.4415079999999998</v>
      </c>
      <c r="I636" s="2">
        <f>'Moving Avg'!H636</f>
        <v>4.782456000000006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4.4668000000000001</v>
      </c>
      <c r="C637" s="2">
        <f>RSI!I637</f>
        <v>35.552637812880221</v>
      </c>
      <c r="D637" s="2">
        <f>MACD!E637</f>
        <v>7.5784427558327927E-2</v>
      </c>
      <c r="E637" s="2">
        <f>MACD!F637</f>
        <v>2.6794009965294043E-2</v>
      </c>
      <c r="F637" s="2">
        <f>'Moving Avg'!D637</f>
        <v>4.4668000000000001</v>
      </c>
      <c r="G637" s="2">
        <f>'Moving Avg'!F637</f>
        <v>4.5783000000000023</v>
      </c>
      <c r="H637" s="2">
        <f>'Moving Avg'!G637</f>
        <v>4.444426</v>
      </c>
      <c r="I637" s="2">
        <f>'Moving Avg'!H637</f>
        <v>4.7777845000000063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</row>
    <row r="638" spans="1:12" ht="13.5" x14ac:dyDescent="0.25">
      <c r="A638" s="3">
        <f>RSI!A638</f>
        <v>42933</v>
      </c>
      <c r="B638" s="2">
        <f>RSI!B638</f>
        <v>4.2706999999999997</v>
      </c>
      <c r="C638" s="2">
        <f>RSI!I638</f>
        <v>16.951566309477471</v>
      </c>
      <c r="D638" s="2">
        <f>MACD!E638</f>
        <v>9.8732432542740334E-2</v>
      </c>
      <c r="E638" s="2">
        <f>MACD!F638</f>
        <v>4.1181694480783307E-2</v>
      </c>
      <c r="F638" s="2">
        <f>'Moving Avg'!D638</f>
        <v>4.4275800000000007</v>
      </c>
      <c r="G638" s="2">
        <f>'Moving Avg'!F638</f>
        <v>4.560360000000002</v>
      </c>
      <c r="H638" s="2">
        <f>'Moving Avg'!G638</f>
        <v>4.443422</v>
      </c>
      <c r="I638" s="2">
        <f>'Moving Avg'!H638</f>
        <v>4.7721325000000059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4.2706999999999997</v>
      </c>
      <c r="C639" s="2">
        <f>RSI!I639</f>
        <v>16.951566309477471</v>
      </c>
      <c r="D639" s="2">
        <f>MACD!E639</f>
        <v>0.1196218104360236</v>
      </c>
      <c r="E639" s="2">
        <f>MACD!F639</f>
        <v>5.6869717671831368E-2</v>
      </c>
      <c r="F639" s="2">
        <f>'Moving Avg'!D639</f>
        <v>4.3883600000000005</v>
      </c>
      <c r="G639" s="2">
        <f>'Moving Avg'!F639</f>
        <v>4.5424200000000017</v>
      </c>
      <c r="H639" s="2">
        <f>'Moving Avg'!G639</f>
        <v>4.442418</v>
      </c>
      <c r="I639" s="2">
        <f>'Moving Avg'!H639</f>
        <v>4.7664805000000054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4.2706999999999997</v>
      </c>
      <c r="C640" s="2">
        <f>RSI!I640</f>
        <v>16.951566309477471</v>
      </c>
      <c r="D640" s="2">
        <f>MACD!E640</f>
        <v>0.13866024826767198</v>
      </c>
      <c r="E640" s="2">
        <f>MACD!F640</f>
        <v>7.3227823790999499E-2</v>
      </c>
      <c r="F640" s="2">
        <f>'Moving Avg'!D640</f>
        <v>4.3491400000000002</v>
      </c>
      <c r="G640" s="2">
        <f>'Moving Avg'!F640</f>
        <v>4.5244800000000023</v>
      </c>
      <c r="H640" s="2">
        <f>'Moving Avg'!G640</f>
        <v>4.4414140000000009</v>
      </c>
      <c r="I640" s="2">
        <f>'Moving Avg'!H640</f>
        <v>4.7608285000000059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4.2706999999999997</v>
      </c>
      <c r="C641" s="2">
        <f>RSI!I641</f>
        <v>16.951566309477471</v>
      </c>
      <c r="D641" s="2">
        <f>MACD!E641</f>
        <v>0.15603155712987338</v>
      </c>
      <c r="E641" s="2">
        <f>MACD!F641</f>
        <v>8.9788570458774281E-2</v>
      </c>
      <c r="F641" s="2">
        <f>'Moving Avg'!D641</f>
        <v>4.30992</v>
      </c>
      <c r="G641" s="2">
        <f>'Moving Avg'!F641</f>
        <v>4.506540000000002</v>
      </c>
      <c r="H641" s="2">
        <f>'Moving Avg'!G641</f>
        <v>4.4404100000000009</v>
      </c>
      <c r="I641" s="2">
        <f>'Moving Avg'!H641</f>
        <v>4.7551765000000055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4.4612999999999996</v>
      </c>
      <c r="C642" s="2">
        <f>RSI!I642</f>
        <v>50.683554374897</v>
      </c>
      <c r="D642" s="2">
        <f>MACD!E642</f>
        <v>0.13347253635661449</v>
      </c>
      <c r="E642" s="2">
        <f>MACD!F642</f>
        <v>9.8525363638342328E-2</v>
      </c>
      <c r="F642" s="2">
        <f>'Moving Avg'!D642</f>
        <v>4.3088199999999999</v>
      </c>
      <c r="G642" s="2">
        <f>'Moving Avg'!F642</f>
        <v>4.4983850000000007</v>
      </c>
      <c r="H642" s="2">
        <f>'Moving Avg'!G642</f>
        <v>4.4432180000000008</v>
      </c>
      <c r="I642" s="2">
        <f>'Moving Avg'!H642</f>
        <v>4.7504775000000059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4.4612999999999996</v>
      </c>
      <c r="C643" s="2">
        <f>RSI!I643</f>
        <v>50.683554374897</v>
      </c>
      <c r="D643" s="2">
        <f>MACD!E643</f>
        <v>0.11433971339914262</v>
      </c>
      <c r="E643" s="2">
        <f>MACD!F643</f>
        <v>0.1016882335905024</v>
      </c>
      <c r="F643" s="2">
        <f>'Moving Avg'!D643</f>
        <v>4.3469399999999991</v>
      </c>
      <c r="G643" s="2">
        <f>'Moving Avg'!F643</f>
        <v>4.4902299999999995</v>
      </c>
      <c r="H643" s="2">
        <f>'Moving Avg'!G643</f>
        <v>4.4460259999999998</v>
      </c>
      <c r="I643" s="2">
        <f>'Moving Avg'!H643</f>
        <v>4.7457785000000055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</row>
    <row r="644" spans="1:12" ht="13.5" x14ac:dyDescent="0.25">
      <c r="A644" s="3">
        <f>RSI!A644</f>
        <v>42942</v>
      </c>
      <c r="B644" s="2">
        <f>RSI!B644</f>
        <v>4.4612999999999996</v>
      </c>
      <c r="C644" s="2">
        <f>RSI!I644</f>
        <v>50.683554374897</v>
      </c>
      <c r="D644" s="2">
        <f>MACD!E644</f>
        <v>9.8109271328199021E-2</v>
      </c>
      <c r="E644" s="2">
        <f>MACD!F644</f>
        <v>0.10097244113804174</v>
      </c>
      <c r="F644" s="2">
        <f>'Moving Avg'!D644</f>
        <v>4.3850600000000002</v>
      </c>
      <c r="G644" s="2">
        <f>'Moving Avg'!F644</f>
        <v>4.482054999999999</v>
      </c>
      <c r="H644" s="2">
        <f>'Moving Avg'!G644</f>
        <v>4.4488340000000006</v>
      </c>
      <c r="I644" s="2">
        <f>'Moving Avg'!H644</f>
        <v>4.7410795000000068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</row>
    <row r="645" spans="1:12" ht="13.5" x14ac:dyDescent="0.25">
      <c r="A645" s="3">
        <f>RSI!A645</f>
        <v>42943</v>
      </c>
      <c r="B645" s="2">
        <f>RSI!B645</f>
        <v>4.4612999999999996</v>
      </c>
      <c r="C645" s="2">
        <f>RSI!I645</f>
        <v>50.683554374897</v>
      </c>
      <c r="D645" s="2">
        <f>MACD!E645</f>
        <v>8.4337736699075627E-2</v>
      </c>
      <c r="E645" s="2">
        <f>MACD!F645</f>
        <v>9.7645500250248526E-2</v>
      </c>
      <c r="F645" s="2">
        <f>'Moving Avg'!D645</f>
        <v>4.4231799999999994</v>
      </c>
      <c r="G645" s="2">
        <f>'Moving Avg'!F645</f>
        <v>4.4738799999999994</v>
      </c>
      <c r="H645" s="2">
        <f>'Moving Avg'!G645</f>
        <v>4.4516419999999997</v>
      </c>
      <c r="I645" s="2">
        <f>'Moving Avg'!H645</f>
        <v>4.7368950000000076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</row>
    <row r="646" spans="1:12" ht="13.5" x14ac:dyDescent="0.25">
      <c r="A646" s="3">
        <f>RSI!A646</f>
        <v>42944</v>
      </c>
      <c r="B646" s="2">
        <f>RSI!B646</f>
        <v>4.4612999999999996</v>
      </c>
      <c r="C646" s="2">
        <f>RSI!I646</f>
        <v>50.683554374896993</v>
      </c>
      <c r="D646" s="2">
        <f>MACD!E646</f>
        <v>7.2649637070000495E-2</v>
      </c>
      <c r="E646" s="2">
        <f>MACD!F646</f>
        <v>9.2646327614198928E-2</v>
      </c>
      <c r="F646" s="2">
        <f>'Moving Avg'!D646</f>
        <v>4.4612999999999996</v>
      </c>
      <c r="G646" s="2">
        <f>'Moving Avg'!F646</f>
        <v>4.465704999999998</v>
      </c>
      <c r="H646" s="2">
        <f>'Moving Avg'!G646</f>
        <v>4.4554799999999997</v>
      </c>
      <c r="I646" s="2">
        <f>'Moving Avg'!H646</f>
        <v>4.7327105000000076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4.5757000000000003</v>
      </c>
      <c r="C647" s="2">
        <f>RSI!I647</f>
        <v>63.553853782262635</v>
      </c>
      <c r="D647" s="2">
        <f>MACD!E647</f>
        <v>5.4252981952405577E-2</v>
      </c>
      <c r="E647" s="2">
        <f>MACD!F647</f>
        <v>8.4967658481840264E-2</v>
      </c>
      <c r="F647" s="2">
        <f>'Moving Avg'!D647</f>
        <v>4.4841800000000003</v>
      </c>
      <c r="G647" s="2">
        <f>'Moving Avg'!F647</f>
        <v>4.4632499999999977</v>
      </c>
      <c r="H647" s="2">
        <f>'Moving Avg'!G647</f>
        <v>4.4616060000000006</v>
      </c>
      <c r="I647" s="2">
        <f>'Moving Avg'!H647</f>
        <v>4.7290980000000085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4.5757000000000003</v>
      </c>
      <c r="C648" s="2">
        <f>RSI!I648</f>
        <v>63.553853782262635</v>
      </c>
      <c r="D648" s="2">
        <f>MACD!E648</f>
        <v>7.8111241599607695E-3</v>
      </c>
      <c r="E648" s="2">
        <f>MACD!F648</f>
        <v>6.9536351617464368E-2</v>
      </c>
      <c r="F648" s="2">
        <f>'Moving Avg'!D648</f>
        <v>4.5070600000000001</v>
      </c>
      <c r="G648" s="2">
        <f>'Moving Avg'!F648</f>
        <v>4.4607949999999983</v>
      </c>
      <c r="H648" s="2">
        <f>'Moving Avg'!G648</f>
        <v>4.4667020000000006</v>
      </c>
      <c r="I648" s="2">
        <f>'Moving Avg'!H648</f>
        <v>4.7254855000000084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4.5757000000000003</v>
      </c>
      <c r="C649" s="2">
        <f>RSI!I649</f>
        <v>63.553853782262635</v>
      </c>
      <c r="D649" s="2">
        <f>MACD!E649</f>
        <v>-3.213974589577262E-2</v>
      </c>
      <c r="E649" s="2">
        <f>MACD!F649</f>
        <v>4.920113211481697E-2</v>
      </c>
      <c r="F649" s="2">
        <f>'Moving Avg'!D649</f>
        <v>4.5299400000000007</v>
      </c>
      <c r="G649" s="2">
        <f>'Moving Avg'!F649</f>
        <v>4.458339999999998</v>
      </c>
      <c r="H649" s="2">
        <f>'Moving Avg'!G649</f>
        <v>4.4717980000000015</v>
      </c>
      <c r="I649" s="2">
        <f>'Moving Avg'!H649</f>
        <v>4.7218730000000093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4.5757000000000003</v>
      </c>
      <c r="C650" s="2">
        <f>RSI!I650</f>
        <v>63.553853782262635</v>
      </c>
      <c r="D650" s="2">
        <f>MACD!E650</f>
        <v>-6.6549803678516817E-2</v>
      </c>
      <c r="E650" s="2">
        <f>MACD!F650</f>
        <v>2.6050944956150214E-2</v>
      </c>
      <c r="F650" s="2">
        <f>'Moving Avg'!D650</f>
        <v>4.5528200000000005</v>
      </c>
      <c r="G650" s="2">
        <f>'Moving Avg'!F650</f>
        <v>4.4558849999999985</v>
      </c>
      <c r="H650" s="2">
        <f>'Moving Avg'!G650</f>
        <v>4.4768940000000015</v>
      </c>
      <c r="I650" s="2">
        <f>'Moving Avg'!H650</f>
        <v>4.7182605000000093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4.5757000000000003</v>
      </c>
      <c r="C651" s="2">
        <f>RSI!I651</f>
        <v>63.553853782262635</v>
      </c>
      <c r="D651" s="2">
        <f>MACD!E651</f>
        <v>-9.622663181396085E-2</v>
      </c>
      <c r="E651" s="2">
        <f>MACD!F651</f>
        <v>1.5954296021280026E-3</v>
      </c>
      <c r="F651" s="2">
        <f>'Moving Avg'!D651</f>
        <v>4.5757000000000003</v>
      </c>
      <c r="G651" s="2">
        <f>'Moving Avg'!F651</f>
        <v>4.4534299999999991</v>
      </c>
      <c r="H651" s="2">
        <f>'Moving Avg'!G651</f>
        <v>4.4819900000000015</v>
      </c>
      <c r="I651" s="2">
        <f>'Moving Avg'!H651</f>
        <v>4.7146480000000102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4.5757000000000003</v>
      </c>
      <c r="C652" s="2">
        <f>RSI!I652</f>
        <v>63.553853782262635</v>
      </c>
      <c r="D652" s="2">
        <f>MACD!E652</f>
        <v>-9.2533814748408716E-2</v>
      </c>
      <c r="E652" s="2">
        <f>MACD!F652</f>
        <v>-1.723041926797934E-2</v>
      </c>
      <c r="F652" s="2">
        <f>'Moving Avg'!D652</f>
        <v>4.5757000000000003</v>
      </c>
      <c r="G652" s="2">
        <f>'Moving Avg'!F652</f>
        <v>4.4588749999999999</v>
      </c>
      <c r="H652" s="2">
        <f>'Moving Avg'!G652</f>
        <v>4.4870860000000015</v>
      </c>
      <c r="I652" s="2">
        <f>'Moving Avg'!H652</f>
        <v>4.7110355000000101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4.5757000000000003</v>
      </c>
      <c r="C653" s="2">
        <f>RSI!I653</f>
        <v>63.553853782262642</v>
      </c>
      <c r="D653" s="2">
        <f>MACD!E653</f>
        <v>-8.9889769301056965E-2</v>
      </c>
      <c r="E653" s="2">
        <f>MACD!F653</f>
        <v>-3.1762289274594867E-2</v>
      </c>
      <c r="F653" s="2">
        <f>'Moving Avg'!D653</f>
        <v>4.5757000000000003</v>
      </c>
      <c r="G653" s="2">
        <f>'Moving Avg'!F653</f>
        <v>4.464319999999999</v>
      </c>
      <c r="H653" s="2">
        <f>'Moving Avg'!G653</f>
        <v>4.4942400000000013</v>
      </c>
      <c r="I653" s="2">
        <f>'Moving Avg'!H653</f>
        <v>4.707423000000011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4.5757000000000003</v>
      </c>
      <c r="C654" s="2">
        <f>RSI!I654</f>
        <v>63.553853782262642</v>
      </c>
      <c r="D654" s="2">
        <f>MACD!E654</f>
        <v>-8.8097542591011546E-2</v>
      </c>
      <c r="E654" s="2">
        <f>MACD!F654</f>
        <v>-4.3029339937878205E-2</v>
      </c>
      <c r="F654" s="2">
        <f>'Moving Avg'!D654</f>
        <v>4.5757000000000003</v>
      </c>
      <c r="G654" s="2">
        <f>'Moving Avg'!F654</f>
        <v>4.4697649999999998</v>
      </c>
      <c r="H654" s="2">
        <f>'Moving Avg'!G654</f>
        <v>4.4993360000000013</v>
      </c>
      <c r="I654" s="2">
        <f>'Moving Avg'!H654</f>
        <v>4.7038105000000101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4.5757000000000003</v>
      </c>
      <c r="C655" s="2">
        <f>RSI!I655</f>
        <v>63.553853782262635</v>
      </c>
      <c r="D655" s="2">
        <f>MACD!E655</f>
        <v>-8.6993119469569002E-2</v>
      </c>
      <c r="E655" s="2">
        <f>MACD!F655</f>
        <v>-5.1822095844216362E-2</v>
      </c>
      <c r="F655" s="2">
        <f>'Moving Avg'!D655</f>
        <v>4.5757000000000003</v>
      </c>
      <c r="G655" s="2">
        <f>'Moving Avg'!F655</f>
        <v>4.4752099999999988</v>
      </c>
      <c r="H655" s="2">
        <f>'Moving Avg'!G655</f>
        <v>4.5044320000000013</v>
      </c>
      <c r="I655" s="2">
        <f>'Moving Avg'!H655</f>
        <v>4.700198000000011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4.5757000000000003</v>
      </c>
      <c r="C656" s="2">
        <f>RSI!I656</f>
        <v>63.553853782262635</v>
      </c>
      <c r="D656" s="2">
        <f>MACD!E656</f>
        <v>-8.6440159822060991E-2</v>
      </c>
      <c r="E656" s="2">
        <f>MACD!F656</f>
        <v>-5.8745708639785288E-2</v>
      </c>
      <c r="F656" s="2">
        <f>'Moving Avg'!D656</f>
        <v>4.5757000000000003</v>
      </c>
      <c r="G656" s="2">
        <f>'Moving Avg'!F656</f>
        <v>4.4806549999999996</v>
      </c>
      <c r="H656" s="2">
        <f>'Moving Avg'!G656</f>
        <v>4.5095280000000022</v>
      </c>
      <c r="I656" s="2">
        <f>'Moving Avg'!H656</f>
        <v>4.696585500000011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4.5757000000000003</v>
      </c>
      <c r="C657" s="2">
        <f>RSI!I657</f>
        <v>63.553853782262642</v>
      </c>
      <c r="D657" s="2">
        <f>MACD!E657</f>
        <v>-6.8725559986297924E-2</v>
      </c>
      <c r="E657" s="2">
        <f>MACD!F657</f>
        <v>-6.0741678909087819E-2</v>
      </c>
      <c r="F657" s="2">
        <f>'Moving Avg'!D657</f>
        <v>4.5757000000000003</v>
      </c>
      <c r="G657" s="2">
        <f>'Moving Avg'!F657</f>
        <v>4.4860999999999986</v>
      </c>
      <c r="H657" s="2">
        <f>'Moving Avg'!G657</f>
        <v>4.5146240000000013</v>
      </c>
      <c r="I657" s="2">
        <f>'Moving Avg'!H657</f>
        <v>4.6929730000000109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</row>
    <row r="658" spans="1:12" ht="13.5" x14ac:dyDescent="0.25">
      <c r="A658" s="3">
        <f>RSI!A658</f>
        <v>42962</v>
      </c>
      <c r="B658" s="2">
        <f>RSI!B658</f>
        <v>4.5757000000000003</v>
      </c>
      <c r="C658" s="2">
        <f>RSI!I658</f>
        <v>63.553853782262642</v>
      </c>
      <c r="D658" s="2">
        <f>MACD!E658</f>
        <v>-5.4063402736212574E-2</v>
      </c>
      <c r="E658" s="2">
        <f>MACD!F658</f>
        <v>-5.9406023674512774E-2</v>
      </c>
      <c r="F658" s="2">
        <f>'Moving Avg'!D658</f>
        <v>4.5757000000000003</v>
      </c>
      <c r="G658" s="2">
        <f>'Moving Avg'!F658</f>
        <v>4.5013499999999986</v>
      </c>
      <c r="H658" s="2">
        <f>'Moving Avg'!G658</f>
        <v>4.5197200000000022</v>
      </c>
      <c r="I658" s="2">
        <f>'Moving Avg'!H658</f>
        <v>4.6893605000000109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4.4668000000000001</v>
      </c>
      <c r="C659" s="2">
        <f>RSI!I659</f>
        <v>39.609115926016528</v>
      </c>
      <c r="D659" s="2">
        <f>MACD!E659</f>
        <v>-3.3893183776901203E-2</v>
      </c>
      <c r="E659" s="2">
        <f>MACD!F659</f>
        <v>-5.4303455694990461E-2</v>
      </c>
      <c r="F659" s="2">
        <f>'Moving Avg'!D659</f>
        <v>4.5539199999999997</v>
      </c>
      <c r="G659" s="2">
        <f>'Moving Avg'!F659</f>
        <v>4.5111549999999996</v>
      </c>
      <c r="H659" s="2">
        <f>'Moving Avg'!G659</f>
        <v>4.5226380000000024</v>
      </c>
      <c r="I659" s="2">
        <f>'Moving Avg'!H659</f>
        <v>4.6852035000000107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4.4123000000000001</v>
      </c>
      <c r="C660" s="2">
        <f>RSI!I660</f>
        <v>32.923678165916286</v>
      </c>
      <c r="D660" s="2">
        <f>MACD!E660</f>
        <v>-1.2425995888245112E-2</v>
      </c>
      <c r="E660" s="2">
        <f>MACD!F660</f>
        <v>-4.5927963733641393E-2</v>
      </c>
      <c r="F660" s="2">
        <f>'Moving Avg'!D660</f>
        <v>4.5212400000000006</v>
      </c>
      <c r="G660" s="2">
        <f>'Moving Avg'!F660</f>
        <v>4.5182349999999989</v>
      </c>
      <c r="H660" s="2">
        <f>'Moving Avg'!G660</f>
        <v>4.5244660000000021</v>
      </c>
      <c r="I660" s="2">
        <f>'Moving Avg'!H660</f>
        <v>4.681545500000011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4.4123000000000001</v>
      </c>
      <c r="C661" s="2">
        <f>RSI!I661</f>
        <v>32.923678165916286</v>
      </c>
      <c r="D661" s="2">
        <f>MACD!E661</f>
        <v>6.3967410146990034E-3</v>
      </c>
      <c r="E661" s="2">
        <f>MACD!F661</f>
        <v>-3.5463022783973314E-2</v>
      </c>
      <c r="F661" s="2">
        <f>'Moving Avg'!D661</f>
        <v>4.4885600000000014</v>
      </c>
      <c r="G661" s="2">
        <f>'Moving Avg'!F661</f>
        <v>4.525315</v>
      </c>
      <c r="H661" s="2">
        <f>'Moving Avg'!G661</f>
        <v>4.5262940000000018</v>
      </c>
      <c r="I661" s="2">
        <f>'Moving Avg'!H661</f>
        <v>4.6778875000000104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4.4123000000000001</v>
      </c>
      <c r="C662" s="2">
        <f>RSI!I662</f>
        <v>32.923678165916286</v>
      </c>
      <c r="D662" s="2">
        <f>MACD!E662</f>
        <v>2.2933110485499952E-2</v>
      </c>
      <c r="E662" s="2">
        <f>MACD!F662</f>
        <v>-2.3783796130078663E-2</v>
      </c>
      <c r="F662" s="2">
        <f>'Moving Avg'!D662</f>
        <v>4.4558800000000005</v>
      </c>
      <c r="G662" s="2">
        <f>'Moving Avg'!F662</f>
        <v>4.5228650000000004</v>
      </c>
      <c r="H662" s="2">
        <f>'Moving Avg'!G662</f>
        <v>4.5260660000000019</v>
      </c>
      <c r="I662" s="2">
        <f>'Moving Avg'!H662</f>
        <v>4.6737150000000103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4.4123000000000001</v>
      </c>
      <c r="C663" s="2">
        <f>RSI!I663</f>
        <v>32.923678165916286</v>
      </c>
      <c r="D663" s="2">
        <f>MACD!E663</f>
        <v>3.7489717786150401E-2</v>
      </c>
      <c r="E663" s="2">
        <f>MACD!F663</f>
        <v>-1.1529093346832851E-2</v>
      </c>
      <c r="F663" s="2">
        <f>'Moving Avg'!D663</f>
        <v>4.4231999999999996</v>
      </c>
      <c r="G663" s="2">
        <f>'Moving Avg'!F663</f>
        <v>4.5204149999999998</v>
      </c>
      <c r="H663" s="2">
        <f>'Moving Avg'!G663</f>
        <v>4.525838000000002</v>
      </c>
      <c r="I663" s="2">
        <f>'Moving Avg'!H663</f>
        <v>4.6692855000000106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4.4123000000000001</v>
      </c>
      <c r="C664" s="2">
        <f>RSI!I664</f>
        <v>32.923678165916286</v>
      </c>
      <c r="D664" s="2">
        <f>MACD!E664</f>
        <v>5.0329342106760322E-2</v>
      </c>
      <c r="E664" s="2">
        <f>MACD!F664</f>
        <v>8.4259374388578369E-4</v>
      </c>
      <c r="F664" s="2">
        <f>'Moving Avg'!D664</f>
        <v>4.4123000000000001</v>
      </c>
      <c r="G664" s="2">
        <f>'Moving Avg'!F664</f>
        <v>4.5179650000000002</v>
      </c>
      <c r="H664" s="2">
        <f>'Moving Avg'!G664</f>
        <v>4.5256100000000021</v>
      </c>
      <c r="I664" s="2">
        <f>'Moving Avg'!H664</f>
        <v>4.664856000000011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4.4123000000000001</v>
      </c>
      <c r="C665" s="2">
        <f>RSI!I665</f>
        <v>32.9236781659163</v>
      </c>
      <c r="D665" s="2">
        <f>MACD!E665</f>
        <v>6.1677431336790711E-2</v>
      </c>
      <c r="E665" s="2">
        <f>MACD!F665</f>
        <v>1.300956126246677E-2</v>
      </c>
      <c r="F665" s="2">
        <f>'Moving Avg'!D665</f>
        <v>4.4123000000000001</v>
      </c>
      <c r="G665" s="2">
        <f>'Moving Avg'!F665</f>
        <v>4.5155149999999997</v>
      </c>
      <c r="H665" s="2">
        <f>'Moving Avg'!G665</f>
        <v>4.5212660000000024</v>
      </c>
      <c r="I665" s="2">
        <f>'Moving Avg'!H665</f>
        <v>4.6604265000000105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4.4123000000000001</v>
      </c>
      <c r="C666" s="2">
        <f>RSI!I666</f>
        <v>32.9236781659163</v>
      </c>
      <c r="D666" s="2">
        <f>MACD!E666</f>
        <v>7.1727615988959492E-2</v>
      </c>
      <c r="E666" s="2">
        <f>MACD!F666</f>
        <v>2.4753172207765316E-2</v>
      </c>
      <c r="F666" s="2">
        <f>'Moving Avg'!D666</f>
        <v>4.4123000000000001</v>
      </c>
      <c r="G666" s="2">
        <f>'Moving Avg'!F666</f>
        <v>4.5130650000000001</v>
      </c>
      <c r="H666" s="2">
        <f>'Moving Avg'!G666</f>
        <v>4.5169220000000019</v>
      </c>
      <c r="I666" s="2">
        <f>'Moving Avg'!H666</f>
        <v>4.6559970000000099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4.4123000000000001</v>
      </c>
      <c r="C667" s="2">
        <f>RSI!I667</f>
        <v>32.923678165916314</v>
      </c>
      <c r="D667" s="2">
        <f>MACD!E667</f>
        <v>8.0646391816283192E-2</v>
      </c>
      <c r="E667" s="2">
        <f>MACD!F667</f>
        <v>3.5931816129468899E-2</v>
      </c>
      <c r="F667" s="2">
        <f>'Moving Avg'!D667</f>
        <v>4.4123000000000001</v>
      </c>
      <c r="G667" s="2">
        <f>'Moving Avg'!F667</f>
        <v>4.5048950000000003</v>
      </c>
      <c r="H667" s="2">
        <f>'Moving Avg'!G667</f>
        <v>4.5125780000000022</v>
      </c>
      <c r="I667" s="2">
        <f>'Moving Avg'!H667</f>
        <v>4.6515675000000094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4.4123000000000001</v>
      </c>
      <c r="C668" s="2">
        <f>RSI!I668</f>
        <v>32.9236781659163</v>
      </c>
      <c r="D668" s="2">
        <f>MACD!E668</f>
        <v>8.8577097757163159E-2</v>
      </c>
      <c r="E668" s="2">
        <f>MACD!F668</f>
        <v>4.6460872455007754E-2</v>
      </c>
      <c r="F668" s="2">
        <f>'Moving Avg'!D668</f>
        <v>4.4123000000000001</v>
      </c>
      <c r="G668" s="2">
        <f>'Moving Avg'!F668</f>
        <v>4.4967250000000005</v>
      </c>
      <c r="H668" s="2">
        <f>'Moving Avg'!G668</f>
        <v>4.5082340000000007</v>
      </c>
      <c r="I668" s="2">
        <f>'Moving Avg'!H668</f>
        <v>4.6471380000000098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4.4123000000000001</v>
      </c>
      <c r="C669" s="2">
        <f>RSI!I669</f>
        <v>32.9236781659163</v>
      </c>
      <c r="D669" s="2">
        <f>MACD!E669</f>
        <v>7.8889450300506425E-2</v>
      </c>
      <c r="E669" s="2">
        <f>MACD!F669</f>
        <v>5.2946588024107483E-2</v>
      </c>
      <c r="F669" s="2">
        <f>'Moving Avg'!D669</f>
        <v>4.4123000000000001</v>
      </c>
      <c r="G669" s="2">
        <f>'Moving Avg'!F669</f>
        <v>4.4885550000000007</v>
      </c>
      <c r="H669" s="2">
        <f>'Moving Avg'!G669</f>
        <v>4.5038900000000011</v>
      </c>
      <c r="I669" s="2">
        <f>'Moving Avg'!H669</f>
        <v>4.6427085000000101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4.4123000000000001</v>
      </c>
      <c r="C670" s="2">
        <f>RSI!I670</f>
        <v>32.923678165916314</v>
      </c>
      <c r="D670" s="2">
        <f>MACD!E670</f>
        <v>6.2636855281182235E-2</v>
      </c>
      <c r="E670" s="2">
        <f>MACD!F670</f>
        <v>5.4884641475522439E-2</v>
      </c>
      <c r="F670" s="2">
        <f>'Moving Avg'!D670</f>
        <v>4.4123000000000001</v>
      </c>
      <c r="G670" s="2">
        <f>'Moving Avg'!F670</f>
        <v>4.480385000000001</v>
      </c>
      <c r="H670" s="2">
        <f>'Moving Avg'!G670</f>
        <v>4.4995459999999996</v>
      </c>
      <c r="I670" s="2">
        <f>'Moving Avg'!H670</f>
        <v>4.6382790000000105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4.4123000000000001</v>
      </c>
      <c r="C671" s="2">
        <f>RSI!I671</f>
        <v>32.923678165916314</v>
      </c>
      <c r="D671" s="2">
        <f>MACD!E671</f>
        <v>4.9189530348307642E-2</v>
      </c>
      <c r="E671" s="2">
        <f>MACD!F671</f>
        <v>5.3745619250079479E-2</v>
      </c>
      <c r="F671" s="2">
        <f>'Moving Avg'!D671</f>
        <v>4.4123000000000001</v>
      </c>
      <c r="G671" s="2">
        <f>'Moving Avg'!F671</f>
        <v>4.4722150000000012</v>
      </c>
      <c r="H671" s="2">
        <f>'Moving Avg'!G671</f>
        <v>4.495201999999999</v>
      </c>
      <c r="I671" s="2">
        <f>'Moving Avg'!H671</f>
        <v>4.6338495000000108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42983</v>
      </c>
      <c r="B672" s="2">
        <f>RSI!B672</f>
        <v>4.4123000000000001</v>
      </c>
      <c r="C672" s="2">
        <f>RSI!I672</f>
        <v>32.923678165916314</v>
      </c>
      <c r="D672" s="2">
        <f>MACD!E672</f>
        <v>3.809331246245673E-2</v>
      </c>
      <c r="E672" s="2">
        <f>MACD!F672</f>
        <v>5.0615157892554934E-2</v>
      </c>
      <c r="F672" s="2">
        <f>'Moving Avg'!D672</f>
        <v>4.4123000000000001</v>
      </c>
      <c r="G672" s="2">
        <f>'Moving Avg'!F672</f>
        <v>4.4640450000000005</v>
      </c>
      <c r="H672" s="2">
        <f>'Moving Avg'!G672</f>
        <v>4.4909599999999985</v>
      </c>
      <c r="I672" s="2">
        <f>'Moving Avg'!H672</f>
        <v>4.6294200000000103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4.4123000000000001</v>
      </c>
      <c r="C673" s="2">
        <f>RSI!I673</f>
        <v>32.923678165916314</v>
      </c>
      <c r="D673" s="2">
        <f>MACD!E673</f>
        <v>2.8965582637788145E-2</v>
      </c>
      <c r="E673" s="2">
        <f>MACD!F673</f>
        <v>4.6285242841601577E-2</v>
      </c>
      <c r="F673" s="2">
        <f>'Moving Avg'!D673</f>
        <v>4.4123000000000001</v>
      </c>
      <c r="G673" s="2">
        <f>'Moving Avg'!F673</f>
        <v>4.4558750000000007</v>
      </c>
      <c r="H673" s="2">
        <f>'Moving Avg'!G673</f>
        <v>4.4867179999999971</v>
      </c>
      <c r="I673" s="2">
        <f>'Moving Avg'!H673</f>
        <v>4.6249905000000098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4.4123000000000001</v>
      </c>
      <c r="C674" s="2">
        <f>RSI!I674</f>
        <v>32.923678165916314</v>
      </c>
      <c r="D674" s="2">
        <f>MACD!E674</f>
        <v>2.1484135252218373E-2</v>
      </c>
      <c r="E674" s="2">
        <f>MACD!F674</f>
        <v>4.1325021323724939E-2</v>
      </c>
      <c r="F674" s="2">
        <f>'Moving Avg'!D674</f>
        <v>4.4123000000000001</v>
      </c>
      <c r="G674" s="2">
        <f>'Moving Avg'!F674</f>
        <v>4.4477050000000009</v>
      </c>
      <c r="H674" s="2">
        <f>'Moving Avg'!G674</f>
        <v>4.4824679999999963</v>
      </c>
      <c r="I674" s="2">
        <f>'Moving Avg'!H674</f>
        <v>4.6205610000000092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42986</v>
      </c>
      <c r="B675" s="2">
        <f>RSI!B675</f>
        <v>4.4123000000000001</v>
      </c>
      <c r="C675" s="2">
        <f>RSI!I675</f>
        <v>32.923678165916314</v>
      </c>
      <c r="D675" s="2">
        <f>MACD!E675</f>
        <v>1.5377768950108894E-2</v>
      </c>
      <c r="E675" s="2">
        <f>MACD!F675</f>
        <v>3.6135570849001729E-2</v>
      </c>
      <c r="F675" s="2">
        <f>'Moving Avg'!D675</f>
        <v>4.4123000000000001</v>
      </c>
      <c r="G675" s="2">
        <f>'Moving Avg'!F675</f>
        <v>4.4395350000000011</v>
      </c>
      <c r="H675" s="2">
        <f>'Moving Avg'!G675</f>
        <v>4.4782179999999965</v>
      </c>
      <c r="I675" s="2">
        <f>'Moving Avg'!H675</f>
        <v>4.6161315000000087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4.4123000000000001</v>
      </c>
      <c r="C676" s="2">
        <f>RSI!I676</f>
        <v>32.923678165916314</v>
      </c>
      <c r="D676" s="2">
        <f>MACD!E676</f>
        <v>1.0418333597172591E-2</v>
      </c>
      <c r="E676" s="2">
        <f>MACD!F676</f>
        <v>3.0992123398635902E-2</v>
      </c>
      <c r="F676" s="2">
        <f>'Moving Avg'!D676</f>
        <v>4.4123000000000001</v>
      </c>
      <c r="G676" s="2">
        <f>'Moving Avg'!F676</f>
        <v>4.4313650000000013</v>
      </c>
      <c r="H676" s="2">
        <f>'Moving Avg'!G676</f>
        <v>4.4739679999999957</v>
      </c>
      <c r="I676" s="2">
        <f>'Moving Avg'!H676</f>
        <v>4.6117020000000082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</row>
    <row r="677" spans="1:12" ht="13.5" x14ac:dyDescent="0.25">
      <c r="A677" s="3">
        <f>RSI!A677</f>
        <v>42990</v>
      </c>
      <c r="B677" s="2">
        <f>RSI!B677</f>
        <v>4.4123000000000001</v>
      </c>
      <c r="C677" s="2">
        <f>RSI!I677</f>
        <v>32.923678165916314</v>
      </c>
      <c r="D677" s="2">
        <f>MACD!E677</f>
        <v>6.414008650033054E-3</v>
      </c>
      <c r="E677" s="2">
        <f>MACD!F677</f>
        <v>2.6076500448915334E-2</v>
      </c>
      <c r="F677" s="2">
        <f>'Moving Avg'!D677</f>
        <v>4.4123000000000001</v>
      </c>
      <c r="G677" s="2">
        <f>'Moving Avg'!F677</f>
        <v>4.4231950000000015</v>
      </c>
      <c r="H677" s="2">
        <f>'Moving Avg'!G677</f>
        <v>4.469717999999995</v>
      </c>
      <c r="I677" s="2">
        <f>'Moving Avg'!H677</f>
        <v>4.6072725000000077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4.4123000000000001</v>
      </c>
      <c r="C678" s="2">
        <f>RSI!I678</f>
        <v>32.923678165916314</v>
      </c>
      <c r="D678" s="2">
        <f>MACD!E678</f>
        <v>3.2036229091110258E-3</v>
      </c>
      <c r="E678" s="2">
        <f>MACD!F678</f>
        <v>2.1501924940954473E-2</v>
      </c>
      <c r="F678" s="2">
        <f>'Moving Avg'!D678</f>
        <v>4.4123000000000001</v>
      </c>
      <c r="G678" s="2">
        <f>'Moving Avg'!F678</f>
        <v>4.4150250000000018</v>
      </c>
      <c r="H678" s="2">
        <f>'Moving Avg'!G678</f>
        <v>4.4654679999999942</v>
      </c>
      <c r="I678" s="2">
        <f>'Moving Avg'!H678</f>
        <v>4.6028430000000071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4.4123000000000001</v>
      </c>
      <c r="C679" s="2">
        <f>RSI!I679</f>
        <v>32.923678165916314</v>
      </c>
      <c r="D679" s="2">
        <f>MACD!E679</f>
        <v>6.5185490230224019E-4</v>
      </c>
      <c r="E679" s="2">
        <f>MACD!F679</f>
        <v>1.7331910933224025E-2</v>
      </c>
      <c r="F679" s="2">
        <f>'Moving Avg'!D679</f>
        <v>4.4123000000000001</v>
      </c>
      <c r="G679" s="2">
        <f>'Moving Avg'!F679</f>
        <v>4.412300000000001</v>
      </c>
      <c r="H679" s="2">
        <f>'Moving Avg'!G679</f>
        <v>4.4612179999999944</v>
      </c>
      <c r="I679" s="2">
        <f>'Moving Avg'!H679</f>
        <v>4.5986705000000061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4.4123000000000001</v>
      </c>
      <c r="C680" s="2">
        <f>RSI!I680</f>
        <v>32.923678165916314</v>
      </c>
      <c r="D680" s="2">
        <f>MACD!E680</f>
        <v>-1.3548220819759038E-3</v>
      </c>
      <c r="E680" s="2">
        <f>MACD!F680</f>
        <v>1.359456433018404E-2</v>
      </c>
      <c r="F680" s="2">
        <f>'Moving Avg'!D680</f>
        <v>4.4123000000000001</v>
      </c>
      <c r="G680" s="2">
        <f>'Moving Avg'!F680</f>
        <v>4.412300000000001</v>
      </c>
      <c r="H680" s="2">
        <f>'Moving Avg'!G680</f>
        <v>4.4569679999999936</v>
      </c>
      <c r="I680" s="2">
        <f>'Moving Avg'!H680</f>
        <v>4.594498000000006</v>
      </c>
      <c r="J680" s="6" t="str">
        <f>OBV!F680</f>
        <v>NEUTRAL</v>
      </c>
      <c r="K680" s="6" t="str">
        <f>OBV!G680</f>
        <v>NEUTRAL</v>
      </c>
      <c r="L680" s="6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4.4123000000000001</v>
      </c>
      <c r="C681" s="2">
        <f>RSI!I681</f>
        <v>32.923678165916314</v>
      </c>
      <c r="D681" s="2">
        <f>MACD!E681</f>
        <v>-2.911565336530586E-3</v>
      </c>
      <c r="E681" s="2">
        <f>MACD!F681</f>
        <v>1.0293338396841116E-2</v>
      </c>
      <c r="F681" s="2">
        <f>'Moving Avg'!D681</f>
        <v>4.4123000000000001</v>
      </c>
      <c r="G681" s="2">
        <f>'Moving Avg'!F681</f>
        <v>4.412300000000001</v>
      </c>
      <c r="H681" s="2">
        <f>'Moving Avg'!G681</f>
        <v>4.4527179999999937</v>
      </c>
      <c r="I681" s="2">
        <f>'Moving Avg'!H681</f>
        <v>4.5903255000000049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4.4123000000000001</v>
      </c>
      <c r="C682" s="2">
        <f>RSI!I682</f>
        <v>32.923678165916314</v>
      </c>
      <c r="D682" s="2">
        <f>MACD!E682</f>
        <v>-4.0980557458079048E-3</v>
      </c>
      <c r="E682" s="2">
        <f>MACD!F682</f>
        <v>7.415059568311312E-3</v>
      </c>
      <c r="F682" s="2">
        <f>'Moving Avg'!D682</f>
        <v>4.4123000000000001</v>
      </c>
      <c r="G682" s="2">
        <f>'Moving Avg'!F682</f>
        <v>4.412300000000001</v>
      </c>
      <c r="H682" s="2">
        <f>'Moving Avg'!G682</f>
        <v>4.4516279999999941</v>
      </c>
      <c r="I682" s="2">
        <f>'Moving Avg'!H682</f>
        <v>4.5861530000000048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4.2816000000000001</v>
      </c>
      <c r="C683" s="2">
        <f>RSI!I683</f>
        <v>10.206760110966371</v>
      </c>
      <c r="D683" s="2">
        <f>MACD!E683</f>
        <v>4.7005407226592411E-3</v>
      </c>
      <c r="E683" s="2">
        <f>MACD!F683</f>
        <v>6.8721557991808981E-3</v>
      </c>
      <c r="F683" s="2">
        <f>'Moving Avg'!D683</f>
        <v>4.3861600000000003</v>
      </c>
      <c r="G683" s="2">
        <f>'Moving Avg'!F683</f>
        <v>4.4057650000000006</v>
      </c>
      <c r="H683" s="2">
        <f>'Moving Avg'!G683</f>
        <v>4.4479239999999951</v>
      </c>
      <c r="I683" s="2">
        <f>'Moving Avg'!H683</f>
        <v>4.5820985000000043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4.2816000000000001</v>
      </c>
      <c r="C684" s="2">
        <f>RSI!I684</f>
        <v>10.206760110966371</v>
      </c>
      <c r="D684" s="2">
        <f>MACD!E684</f>
        <v>1.3029919258094047E-2</v>
      </c>
      <c r="E684" s="2">
        <f>MACD!F684</f>
        <v>8.1037084909635279E-3</v>
      </c>
      <c r="F684" s="2">
        <f>'Moving Avg'!D684</f>
        <v>4.3600200000000005</v>
      </c>
      <c r="G684" s="2">
        <f>'Moving Avg'!F684</f>
        <v>4.3992300000000011</v>
      </c>
      <c r="H684" s="2">
        <f>'Moving Avg'!G684</f>
        <v>4.4442199999999952</v>
      </c>
      <c r="I684" s="2">
        <f>'Moving Avg'!H684</f>
        <v>4.5780440000000047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4.2816000000000001</v>
      </c>
      <c r="C685" s="2">
        <f>RSI!I685</f>
        <v>10.206760110966371</v>
      </c>
      <c r="D685" s="2">
        <f>MACD!E685</f>
        <v>2.0896755213114737E-2</v>
      </c>
      <c r="E685" s="2">
        <f>MACD!F685</f>
        <v>1.0662317835393769E-2</v>
      </c>
      <c r="F685" s="2">
        <f>'Moving Avg'!D685</f>
        <v>4.3338800000000006</v>
      </c>
      <c r="G685" s="2">
        <f>'Moving Avg'!F685</f>
        <v>4.3926950000000007</v>
      </c>
      <c r="H685" s="2">
        <f>'Moving Avg'!G685</f>
        <v>4.4405159999999952</v>
      </c>
      <c r="I685" s="2">
        <f>'Moving Avg'!H685</f>
        <v>4.5739895000000041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4.2816000000000001</v>
      </c>
      <c r="C686" s="2">
        <f>RSI!I686</f>
        <v>10.206760110966371</v>
      </c>
      <c r="D686" s="2">
        <f>MACD!E686</f>
        <v>2.8311549705359873E-2</v>
      </c>
      <c r="E686" s="2">
        <f>MACD!F686</f>
        <v>1.4192164209386991E-2</v>
      </c>
      <c r="F686" s="2">
        <f>'Moving Avg'!D686</f>
        <v>4.3077400000000008</v>
      </c>
      <c r="G686" s="2">
        <f>'Moving Avg'!F686</f>
        <v>4.3861600000000003</v>
      </c>
      <c r="H686" s="2">
        <f>'Moving Avg'!G686</f>
        <v>4.4368119999999953</v>
      </c>
      <c r="I686" s="2">
        <f>'Moving Avg'!H686</f>
        <v>4.570681000000004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4.2816000000000001</v>
      </c>
      <c r="C687" s="2">
        <f>RSI!I687</f>
        <v>10.206760110966357</v>
      </c>
      <c r="D687" s="2">
        <f>MACD!E687</f>
        <v>3.5287681575861818E-2</v>
      </c>
      <c r="E687" s="2">
        <f>MACD!F687</f>
        <v>1.8411267682681955E-2</v>
      </c>
      <c r="F687" s="2">
        <f>'Moving Avg'!D687</f>
        <v>4.2816000000000001</v>
      </c>
      <c r="G687" s="2">
        <f>'Moving Avg'!F687</f>
        <v>4.3796249999999999</v>
      </c>
      <c r="H687" s="2">
        <f>'Moving Avg'!G687</f>
        <v>4.4331079999999954</v>
      </c>
      <c r="I687" s="2">
        <f>'Moving Avg'!H687</f>
        <v>4.5673725000000047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4.2816000000000001</v>
      </c>
      <c r="C688" s="2">
        <f>RSI!I688</f>
        <v>10.206760110966357</v>
      </c>
      <c r="D688" s="2">
        <f>MACD!E688</f>
        <v>4.1840631826814523E-2</v>
      </c>
      <c r="E688" s="2">
        <f>MACD!F688</f>
        <v>2.309714051150847E-2</v>
      </c>
      <c r="F688" s="2">
        <f>'Moving Avg'!D688</f>
        <v>4.2816000000000001</v>
      </c>
      <c r="G688" s="2">
        <f>'Moving Avg'!F688</f>
        <v>4.3730900000000004</v>
      </c>
      <c r="H688" s="2">
        <f>'Moving Avg'!G688</f>
        <v>4.4333259999999957</v>
      </c>
      <c r="I688" s="2">
        <f>'Moving Avg'!H688</f>
        <v>4.5633180000000042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4.2816000000000001</v>
      </c>
      <c r="C689" s="2">
        <f>RSI!I689</f>
        <v>10.206760110966371</v>
      </c>
      <c r="D689" s="2">
        <f>MACD!E689</f>
        <v>4.7987352031102048E-2</v>
      </c>
      <c r="E689" s="2">
        <f>MACD!F689</f>
        <v>2.8075182815427188E-2</v>
      </c>
      <c r="F689" s="2">
        <f>'Moving Avg'!D689</f>
        <v>4.2816000000000001</v>
      </c>
      <c r="G689" s="2">
        <f>'Moving Avg'!F689</f>
        <v>4.366555</v>
      </c>
      <c r="H689" s="2">
        <f>'Moving Avg'!G689</f>
        <v>4.4335439999999959</v>
      </c>
      <c r="I689" s="2">
        <f>'Moving Avg'!H689</f>
        <v>4.5592635000000046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4.2816000000000001</v>
      </c>
      <c r="C690" s="2">
        <f>RSI!I690</f>
        <v>10.206760110966357</v>
      </c>
      <c r="D690" s="2">
        <f>MACD!E690</f>
        <v>5.3745752737810015E-2</v>
      </c>
      <c r="E690" s="2">
        <f>MACD!F690</f>
        <v>3.3209296799903754E-2</v>
      </c>
      <c r="F690" s="2">
        <f>'Moving Avg'!D690</f>
        <v>4.2816000000000001</v>
      </c>
      <c r="G690" s="2">
        <f>'Moving Avg'!F690</f>
        <v>4.3600200000000005</v>
      </c>
      <c r="H690" s="2">
        <f>'Moving Avg'!G690</f>
        <v>4.4337619999999962</v>
      </c>
      <c r="I690" s="2">
        <f>'Moving Avg'!H690</f>
        <v>4.5552090000000049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4.1562999999999999</v>
      </c>
      <c r="C691" s="2">
        <f>RSI!I691</f>
        <v>4.6463551819637701</v>
      </c>
      <c r="D691" s="2">
        <f>MACD!E691</f>
        <v>6.8415773203318153E-2</v>
      </c>
      <c r="E691" s="2">
        <f>MACD!F691</f>
        <v>4.0250592080586636E-2</v>
      </c>
      <c r="F691" s="2">
        <f>'Moving Avg'!D691</f>
        <v>4.2565399999999993</v>
      </c>
      <c r="G691" s="2">
        <f>'Moving Avg'!F691</f>
        <v>4.3472200000000001</v>
      </c>
      <c r="H691" s="2">
        <f>'Moving Avg'!G691</f>
        <v>4.431473999999997</v>
      </c>
      <c r="I691" s="2">
        <f>'Moving Avg'!H691</f>
        <v>4.5505280000000043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3.9165999999999999</v>
      </c>
      <c r="C692" s="2">
        <f>RSI!I692</f>
        <v>2.1892719421915956</v>
      </c>
      <c r="D692" s="2">
        <f>MACD!E692</f>
        <v>9.9802646522980432E-2</v>
      </c>
      <c r="E692" s="2">
        <f>MACD!F692</f>
        <v>5.2161002969065402E-2</v>
      </c>
      <c r="F692" s="2">
        <f>'Moving Avg'!D692</f>
        <v>4.1835399999999998</v>
      </c>
      <c r="G692" s="2">
        <f>'Moving Avg'!F692</f>
        <v>4.3224350000000005</v>
      </c>
      <c r="H692" s="2">
        <f>'Moving Avg'!G692</f>
        <v>4.4205799999999966</v>
      </c>
      <c r="I692" s="2">
        <f>'Moving Avg'!H692</f>
        <v>4.5446485000000045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3.9165999999999999</v>
      </c>
      <c r="C693" s="2">
        <f>RSI!I693</f>
        <v>2.1892719421915956</v>
      </c>
      <c r="D693" s="2">
        <f>MACD!E693</f>
        <v>0.10879746013214131</v>
      </c>
      <c r="E693" s="2">
        <f>MACD!F693</f>
        <v>6.3488294401680592E-2</v>
      </c>
      <c r="F693" s="2">
        <f>'Moving Avg'!D693</f>
        <v>4.1105399999999994</v>
      </c>
      <c r="G693" s="2">
        <f>'Moving Avg'!F693</f>
        <v>4.29765</v>
      </c>
      <c r="H693" s="2">
        <f>'Moving Avg'!G693</f>
        <v>4.4096859999999962</v>
      </c>
      <c r="I693" s="2">
        <f>'Moving Avg'!H693</f>
        <v>4.5387690000000047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3.9165999999999999</v>
      </c>
      <c r="C694" s="2">
        <f>RSI!I694</f>
        <v>2.1892719421915956</v>
      </c>
      <c r="D694" s="2">
        <f>MACD!E694</f>
        <v>0.11876436583581818</v>
      </c>
      <c r="E694" s="2">
        <f>MACD!F694</f>
        <v>7.454350868850812E-2</v>
      </c>
      <c r="F694" s="2">
        <f>'Moving Avg'!D694</f>
        <v>4.037539999999999</v>
      </c>
      <c r="G694" s="2">
        <f>'Moving Avg'!F694</f>
        <v>4.2728650000000004</v>
      </c>
      <c r="H694" s="2">
        <f>'Moving Avg'!G694</f>
        <v>4.3987919999999967</v>
      </c>
      <c r="I694" s="2">
        <f>'Moving Avg'!H694</f>
        <v>4.532889500000004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3.9165999999999999</v>
      </c>
      <c r="C695" s="2">
        <f>RSI!I695</f>
        <v>2.1892719421915956</v>
      </c>
      <c r="D695" s="2">
        <f>MACD!E695</f>
        <v>0.12937929918387514</v>
      </c>
      <c r="E695" s="2">
        <f>MACD!F695</f>
        <v>8.5510666787581527E-2</v>
      </c>
      <c r="F695" s="2">
        <f>'Moving Avg'!D695</f>
        <v>3.9645399999999995</v>
      </c>
      <c r="G695" s="2">
        <f>'Moving Avg'!F695</f>
        <v>4.2480799999999999</v>
      </c>
      <c r="H695" s="2">
        <f>'Moving Avg'!G695</f>
        <v>4.3878979999999963</v>
      </c>
      <c r="I695" s="2">
        <f>'Moving Avg'!H695</f>
        <v>4.5270100000000042</v>
      </c>
      <c r="J695" s="6" t="str">
        <f>OBV!F695</f>
        <v>BEARISH</v>
      </c>
      <c r="K695" s="6" t="str">
        <f>OBV!G695</f>
        <v>NEUTRAL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3.9165999999999999</v>
      </c>
      <c r="C696" s="2">
        <f>RSI!I696</f>
        <v>2.1892719421915956</v>
      </c>
      <c r="D696" s="2">
        <f>MACD!E696</f>
        <v>0.140380978596923</v>
      </c>
      <c r="E696" s="2">
        <f>MACD!F696</f>
        <v>9.6484729149449833E-2</v>
      </c>
      <c r="F696" s="2">
        <f>'Moving Avg'!D696</f>
        <v>3.9165999999999999</v>
      </c>
      <c r="G696" s="2">
        <f>'Moving Avg'!F696</f>
        <v>4.2232950000000002</v>
      </c>
      <c r="H696" s="2">
        <f>'Moving Avg'!G696</f>
        <v>4.3770039999999968</v>
      </c>
      <c r="I696" s="2">
        <f>'Moving Avg'!H696</f>
        <v>4.5211305000000035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3.8022</v>
      </c>
      <c r="C697" s="2">
        <f>RSI!I697</f>
        <v>1.6031746565809328</v>
      </c>
      <c r="D697" s="2">
        <f>MACD!E697</f>
        <v>0.16003436299635521</v>
      </c>
      <c r="E697" s="2">
        <f>MACD!F697</f>
        <v>0.10919465591883092</v>
      </c>
      <c r="F697" s="2">
        <f>'Moving Avg'!D697</f>
        <v>3.8937199999999996</v>
      </c>
      <c r="G697" s="2">
        <f>'Moving Avg'!F697</f>
        <v>4.1927900000000005</v>
      </c>
      <c r="H697" s="2">
        <f>'Moving Avg'!G697</f>
        <v>4.3615339999999971</v>
      </c>
      <c r="I697" s="2">
        <f>'Moving Avg'!H697</f>
        <v>4.5146790000000037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3.6932999999999998</v>
      </c>
      <c r="C698" s="2">
        <f>RSI!I698</f>
        <v>1.2579387035613081</v>
      </c>
      <c r="D698" s="2">
        <f>MACD!E698</f>
        <v>0.18713847484210611</v>
      </c>
      <c r="E698" s="2">
        <f>MACD!F698</f>
        <v>0.12478341970348597</v>
      </c>
      <c r="F698" s="2">
        <f>'Moving Avg'!D698</f>
        <v>3.8490600000000001</v>
      </c>
      <c r="G698" s="2">
        <f>'Moving Avg'!F698</f>
        <v>4.1568399999999999</v>
      </c>
      <c r="H698" s="2">
        <f>'Moving Avg'!G698</f>
        <v>4.3438859999999968</v>
      </c>
      <c r="I698" s="2">
        <f>'Moving Avg'!H698</f>
        <v>4.5076830000000028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3.5842999999999998</v>
      </c>
      <c r="C699" s="2">
        <f>RSI!I699</f>
        <v>1.0209520779667542</v>
      </c>
      <c r="D699" s="2">
        <f>MACD!E699</f>
        <v>0.22101960549228572</v>
      </c>
      <c r="E699" s="2">
        <f>MACD!F699</f>
        <v>0.14403065686124591</v>
      </c>
      <c r="F699" s="2">
        <f>'Moving Avg'!D699</f>
        <v>3.7826</v>
      </c>
      <c r="G699" s="2">
        <f>'Moving Avg'!F699</f>
        <v>4.1154399999999995</v>
      </c>
      <c r="H699" s="2">
        <f>'Moving Avg'!G699</f>
        <v>4.3240579999999973</v>
      </c>
      <c r="I699" s="2">
        <f>'Moving Avg'!H699</f>
        <v>4.5001420000000021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3.4807999999999999</v>
      </c>
      <c r="C700" s="2">
        <f>RSI!I700</f>
        <v>0.85603857130892891</v>
      </c>
      <c r="D700" s="2">
        <f>MACD!E700</f>
        <v>0.26065901434365379</v>
      </c>
      <c r="E700" s="2">
        <f>MACD!F700</f>
        <v>0.16735632835772751</v>
      </c>
      <c r="F700" s="2">
        <f>'Moving Avg'!D700</f>
        <v>3.6954399999999992</v>
      </c>
      <c r="G700" s="2">
        <f>'Moving Avg'!F700</f>
        <v>4.0688650000000006</v>
      </c>
      <c r="H700" s="2">
        <f>'Moving Avg'!G700</f>
        <v>4.302159999999998</v>
      </c>
      <c r="I700" s="2">
        <f>'Moving Avg'!H700</f>
        <v>4.4920835000000023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3.3773</v>
      </c>
      <c r="C701" s="2">
        <f>RSI!I701</f>
        <v>0.72919231967020437</v>
      </c>
      <c r="D701" s="2">
        <f>MACD!E701</f>
        <v>0.28626072766773181</v>
      </c>
      <c r="E701" s="2">
        <f>MACD!F701</f>
        <v>0.19113720821972841</v>
      </c>
      <c r="F701" s="2">
        <f>'Moving Avg'!D701</f>
        <v>3.58758</v>
      </c>
      <c r="G701" s="2">
        <f>'Moving Avg'!F701</f>
        <v>4.0171150000000013</v>
      </c>
      <c r="H701" s="2">
        <f>'Moving Avg'!G701</f>
        <v>4.278191999999998</v>
      </c>
      <c r="I701" s="2">
        <f>'Moving Avg'!H701</f>
        <v>4.4835075000000018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3.2684000000000002</v>
      </c>
      <c r="C702" s="2">
        <f>RSI!I702</f>
        <v>0.62436074525557217</v>
      </c>
      <c r="D702" s="2">
        <f>MACD!E702</f>
        <v>0.28312405602514179</v>
      </c>
      <c r="E702" s="2">
        <f>MACD!F702</f>
        <v>0.20953457778081108</v>
      </c>
      <c r="F702" s="2">
        <f>'Moving Avg'!D702</f>
        <v>3.48082</v>
      </c>
      <c r="G702" s="2">
        <f>'Moving Avg'!F702</f>
        <v>3.9599200000000012</v>
      </c>
      <c r="H702" s="2">
        <f>'Moving Avg'!G702</f>
        <v>4.2520459999999982</v>
      </c>
      <c r="I702" s="2">
        <f>'Moving Avg'!H702</f>
        <v>4.4743870000000019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3.3229000000000002</v>
      </c>
      <c r="C703" s="2">
        <f>RSI!I703</f>
        <v>7.770526079886281</v>
      </c>
      <c r="D703" s="2">
        <f>MACD!E703</f>
        <v>0.28078992233336697</v>
      </c>
      <c r="E703" s="2">
        <f>MACD!F703</f>
        <v>0.22378564669132225</v>
      </c>
      <c r="F703" s="2">
        <f>'Moving Avg'!D703</f>
        <v>3.4067400000000001</v>
      </c>
      <c r="G703" s="2">
        <f>'Moving Avg'!F703</f>
        <v>3.9119850000000014</v>
      </c>
      <c r="H703" s="2">
        <f>'Moving Avg'!G703</f>
        <v>4.2269899999999989</v>
      </c>
      <c r="I703" s="2">
        <f>'Moving Avg'!H703</f>
        <v>4.4655390000000015</v>
      </c>
      <c r="J703" s="6" t="str">
        <f>OBV!F703</f>
        <v>BULLISH</v>
      </c>
      <c r="K703" s="6" t="str">
        <f>OBV!G703</f>
        <v>WEAK</v>
      </c>
      <c r="L703" s="6" t="str">
        <f>OBV!H703</f>
        <v>BULLISH DIVERGENCE</v>
      </c>
    </row>
    <row r="704" spans="1:12" ht="13.5" x14ac:dyDescent="0.25">
      <c r="A704" s="3">
        <f>RSI!A704</f>
        <v>43028</v>
      </c>
      <c r="B704" s="2">
        <f>RSI!B704</f>
        <v>3.4916999999999998</v>
      </c>
      <c r="C704" s="2">
        <f>RSI!I704</f>
        <v>25.612858225134161</v>
      </c>
      <c r="D704" s="2">
        <f>MACD!E704</f>
        <v>0.27002340821777882</v>
      </c>
      <c r="E704" s="2">
        <f>MACD!F704</f>
        <v>0.23303319899661357</v>
      </c>
      <c r="F704" s="2">
        <f>'Moving Avg'!D704</f>
        <v>3.3882199999999996</v>
      </c>
      <c r="G704" s="2">
        <f>'Moving Avg'!F704</f>
        <v>3.8724900000000004</v>
      </c>
      <c r="H704" s="2">
        <f>'Moving Avg'!G704</f>
        <v>4.2053099999999999</v>
      </c>
      <c r="I704" s="2">
        <f>'Moving Avg'!H704</f>
        <v>4.4575350000000018</v>
      </c>
      <c r="J704" s="6" t="str">
        <f>OBV!F704</f>
        <v>BULLISH</v>
      </c>
      <c r="K704" s="6" t="str">
        <f>OBV!G704</f>
        <v>WEAK</v>
      </c>
      <c r="L704" s="6" t="str">
        <f>OBV!H704</f>
        <v>BULLISH DIVERGENCE</v>
      </c>
    </row>
    <row r="705" spans="1:12" ht="13.5" x14ac:dyDescent="0.25">
      <c r="A705" s="3">
        <f>RSI!A705</f>
        <v>43031</v>
      </c>
      <c r="B705" s="2">
        <f>RSI!B705</f>
        <v>3.6987000000000001</v>
      </c>
      <c r="C705" s="2">
        <f>RSI!I705</f>
        <v>40.750248498655253</v>
      </c>
      <c r="D705" s="2">
        <f>MACD!E705</f>
        <v>0.24801974720735753</v>
      </c>
      <c r="E705" s="2">
        <f>MACD!F705</f>
        <v>0.23603050863876238</v>
      </c>
      <c r="F705" s="2">
        <f>'Moving Avg'!D705</f>
        <v>3.4318</v>
      </c>
      <c r="G705" s="2">
        <f>'Moving Avg'!F705</f>
        <v>3.8433450000000007</v>
      </c>
      <c r="H705" s="2">
        <f>'Moving Avg'!G705</f>
        <v>4.1877699999999995</v>
      </c>
      <c r="I705" s="2">
        <f>'Moving Avg'!H705</f>
        <v>4.450566000000002</v>
      </c>
      <c r="J705" s="6" t="str">
        <f>OBV!F705</f>
        <v>BULLISH</v>
      </c>
      <c r="K705" s="6" t="str">
        <f>OBV!G705</f>
        <v>WEAK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3.9165999999999999</v>
      </c>
      <c r="C706" s="2">
        <f>RSI!I706</f>
        <v>51.856393205262293</v>
      </c>
      <c r="D706" s="2">
        <f>MACD!E706</f>
        <v>0.21429642593472131</v>
      </c>
      <c r="E706" s="2">
        <f>MACD!F706</f>
        <v>0.23168369209795417</v>
      </c>
      <c r="F706" s="2">
        <f>'Moving Avg'!D706</f>
        <v>3.53966</v>
      </c>
      <c r="G706" s="2">
        <f>'Moving Avg'!F706</f>
        <v>3.8250950000000001</v>
      </c>
      <c r="H706" s="2">
        <f>'Moving Avg'!G706</f>
        <v>4.1745879999999991</v>
      </c>
      <c r="I706" s="2">
        <f>'Moving Avg'!H706</f>
        <v>4.4446865000000022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4.0309999999999997</v>
      </c>
      <c r="C707" s="2">
        <f>RSI!I707</f>
        <v>56.469792160055022</v>
      </c>
      <c r="D707" s="2">
        <f>MACD!E707</f>
        <v>0.15935882179308569</v>
      </c>
      <c r="E707" s="2">
        <f>MACD!F707</f>
        <v>0.21721871803698048</v>
      </c>
      <c r="F707" s="2">
        <f>'Moving Avg'!D707</f>
        <v>3.6921799999999996</v>
      </c>
      <c r="G707" s="2">
        <f>'Moving Avg'!F707</f>
        <v>3.8125650000000002</v>
      </c>
      <c r="H707" s="2">
        <f>'Moving Avg'!G707</f>
        <v>4.1636939999999996</v>
      </c>
      <c r="I707" s="2">
        <f>'Moving Avg'!H707</f>
        <v>4.4398935000000019</v>
      </c>
      <c r="J707" s="6" t="str">
        <f>OBV!F707</f>
        <v>BULLISH</v>
      </c>
      <c r="K707" s="6" t="str">
        <f>OBV!G707</f>
        <v>WEAK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4.1399999999999997</v>
      </c>
      <c r="C708" s="2">
        <f>RSI!I708</f>
        <v>60.366762465509055</v>
      </c>
      <c r="D708" s="2">
        <f>MACD!E708</f>
        <v>8.7065156761398921E-2</v>
      </c>
      <c r="E708" s="2">
        <f>MACD!F708</f>
        <v>0.19118800578186418</v>
      </c>
      <c r="F708" s="2">
        <f>'Moving Avg'!D708</f>
        <v>3.8555999999999999</v>
      </c>
      <c r="G708" s="2">
        <f>'Moving Avg'!F708</f>
        <v>3.805485</v>
      </c>
      <c r="H708" s="2">
        <f>'Moving Avg'!G708</f>
        <v>4.1549799999999983</v>
      </c>
      <c r="I708" s="2">
        <f>'Moving Avg'!H708</f>
        <v>4.4353885000000011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4.0201000000000002</v>
      </c>
      <c r="C709" s="2">
        <f>RSI!I709</f>
        <v>54.578655392739705</v>
      </c>
      <c r="D709" s="2">
        <f>MACD!E709</f>
        <v>1.6454277813366502E-2</v>
      </c>
      <c r="E709" s="2">
        <f>MACD!F709</f>
        <v>0.15624126018816467</v>
      </c>
      <c r="F709" s="2">
        <f>'Moving Avg'!D709</f>
        <v>3.9612799999999999</v>
      </c>
      <c r="G709" s="2">
        <f>'Moving Avg'!F709</f>
        <v>3.7924099999999994</v>
      </c>
      <c r="H709" s="2">
        <f>'Moving Avg'!G709</f>
        <v>4.1460459999999992</v>
      </c>
      <c r="I709" s="2">
        <f>'Moving Avg'!H709</f>
        <v>4.4302840000000012</v>
      </c>
      <c r="J709" s="6" t="str">
        <f>OBV!F709</f>
        <v>BEARISH</v>
      </c>
      <c r="K709" s="6" t="str">
        <f>OBV!G709</f>
        <v>STRONG</v>
      </c>
      <c r="L709" s="6" t="str">
        <f>OBV!H709</f>
        <v>BEARISH DIVERGENCE</v>
      </c>
    </row>
    <row r="710" spans="1:12" ht="13.5" x14ac:dyDescent="0.25">
      <c r="A710" s="3">
        <f>RSI!A710</f>
        <v>43038</v>
      </c>
      <c r="B710" s="2">
        <f>RSI!B710</f>
        <v>4.2488999999999999</v>
      </c>
      <c r="C710" s="2">
        <f>RSI!I710</f>
        <v>62.055365841002754</v>
      </c>
      <c r="D710" s="2">
        <f>MACD!E710</f>
        <v>-7.6892755867437934E-2</v>
      </c>
      <c r="E710" s="2">
        <f>MACD!F710</f>
        <v>0.10961445697704415</v>
      </c>
      <c r="F710" s="2">
        <f>'Moving Avg'!D710</f>
        <v>4.0713199999999992</v>
      </c>
      <c r="G710" s="2">
        <f>'Moving Avg'!F710</f>
        <v>3.790775</v>
      </c>
      <c r="H710" s="2">
        <f>'Moving Avg'!G710</f>
        <v>4.142777999999999</v>
      </c>
      <c r="I710" s="2">
        <f>'Moving Avg'!H710</f>
        <v>4.4263235000000005</v>
      </c>
      <c r="J710" s="6" t="str">
        <f>OBV!F710</f>
        <v>BULLISH</v>
      </c>
      <c r="K710" s="6" t="str">
        <f>OBV!G710</f>
        <v>WEAK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4.3470000000000004</v>
      </c>
      <c r="C711" s="2">
        <f>RSI!I711</f>
        <v>64.735668868994168</v>
      </c>
      <c r="D711" s="2">
        <f>MACD!E711</f>
        <v>-0.18109464543653075</v>
      </c>
      <c r="E711" s="2">
        <f>MACD!F711</f>
        <v>5.147263649432917E-2</v>
      </c>
      <c r="F711" s="2">
        <f>'Moving Avg'!D711</f>
        <v>4.1574</v>
      </c>
      <c r="G711" s="2">
        <f>'Moving Avg'!F711</f>
        <v>3.8003100000000005</v>
      </c>
      <c r="H711" s="2">
        <f>'Moving Avg'!G711</f>
        <v>4.1414719999999985</v>
      </c>
      <c r="I711" s="2">
        <f>'Moving Avg'!H711</f>
        <v>4.4228535000000004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4.3470000000000004</v>
      </c>
      <c r="C712" s="2">
        <f>RSI!I712</f>
        <v>64.735668868994168</v>
      </c>
      <c r="D712" s="2">
        <f>MACD!E712</f>
        <v>-0.28847510426773981</v>
      </c>
      <c r="E712" s="2">
        <f>MACD!F712</f>
        <v>-1.6516911658084631E-2</v>
      </c>
      <c r="F712" s="2">
        <f>'Moving Avg'!D712</f>
        <v>4.2206000000000001</v>
      </c>
      <c r="G712" s="2">
        <f>'Moving Avg'!F712</f>
        <v>3.8218299999999994</v>
      </c>
      <c r="H712" s="2">
        <f>'Moving Avg'!G712</f>
        <v>4.1401659999999989</v>
      </c>
      <c r="I712" s="2">
        <f>'Moving Avg'!H712</f>
        <v>4.4193835000000004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4.3470000000000004</v>
      </c>
      <c r="C713" s="2">
        <f>RSI!I713</f>
        <v>64.735668868994168</v>
      </c>
      <c r="D713" s="2">
        <f>MACD!E713</f>
        <v>-0.37322475031193214</v>
      </c>
      <c r="E713" s="2">
        <f>MACD!F713</f>
        <v>-8.7858479388854133E-2</v>
      </c>
      <c r="F713" s="2">
        <f>'Moving Avg'!D713</f>
        <v>4.2620000000000005</v>
      </c>
      <c r="G713" s="2">
        <f>'Moving Avg'!F713</f>
        <v>3.8433499999999996</v>
      </c>
      <c r="H713" s="2">
        <f>'Moving Avg'!G713</f>
        <v>4.1388599999999993</v>
      </c>
      <c r="I713" s="2">
        <f>'Moving Avg'!H713</f>
        <v>4.4166594999999997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4.3414999999999999</v>
      </c>
      <c r="C714" s="2">
        <f>RSI!I714</f>
        <v>64.417042261614881</v>
      </c>
      <c r="D714" s="2">
        <f>MACD!E714</f>
        <v>-0.42066478923188999</v>
      </c>
      <c r="E714" s="2">
        <f>MACD!F714</f>
        <v>-0.15441974135746131</v>
      </c>
      <c r="F714" s="2">
        <f>'Moving Avg'!D714</f>
        <v>4.3262800000000006</v>
      </c>
      <c r="G714" s="2">
        <f>'Moving Avg'!F714</f>
        <v>3.8645949999999991</v>
      </c>
      <c r="H714" s="2">
        <f>'Moving Avg'!G714</f>
        <v>4.1374439999999995</v>
      </c>
      <c r="I714" s="2">
        <f>'Moving Avg'!H714</f>
        <v>4.4139079999999993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4.3578000000000001</v>
      </c>
      <c r="C715" s="2">
        <f>RSI!I715</f>
        <v>64.967369172886023</v>
      </c>
      <c r="D715" s="2">
        <f>MACD!E715</f>
        <v>-0.43208459420642242</v>
      </c>
      <c r="E715" s="2">
        <f>MACD!F715</f>
        <v>-0.20995271192725357</v>
      </c>
      <c r="F715" s="2">
        <f>'Moving Avg'!D715</f>
        <v>4.3480600000000003</v>
      </c>
      <c r="G715" s="2">
        <f>'Moving Avg'!F715</f>
        <v>3.8866549999999989</v>
      </c>
      <c r="H715" s="2">
        <f>'Moving Avg'!G715</f>
        <v>4.1363539999999999</v>
      </c>
      <c r="I715" s="2">
        <f>'Moving Avg'!H715</f>
        <v>4.411238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4.4668000000000001</v>
      </c>
      <c r="C716" s="2">
        <f>RSI!I716</f>
        <v>68.478224649521707</v>
      </c>
      <c r="D716" s="2">
        <f>MACD!E716</f>
        <v>-0.41816980215847543</v>
      </c>
      <c r="E716" s="2">
        <f>MACD!F716</f>
        <v>-0.25159612997349795</v>
      </c>
      <c r="F716" s="2">
        <f>'Moving Avg'!D716</f>
        <v>4.37202</v>
      </c>
      <c r="G716" s="2">
        <f>'Moving Avg'!F716</f>
        <v>3.9141649999999997</v>
      </c>
      <c r="H716" s="2">
        <f>'Moving Avg'!G716</f>
        <v>4.1374440000000003</v>
      </c>
      <c r="I716" s="2">
        <f>'Moving Avg'!H716</f>
        <v>4.4091129999999996</v>
      </c>
      <c r="J716" s="6" t="str">
        <f>OBV!F716</f>
        <v>BEARISH</v>
      </c>
      <c r="K716" s="6" t="str">
        <f>OBV!G716</f>
        <v>STRONG</v>
      </c>
      <c r="L716" s="6" t="str">
        <f>OBV!H716</f>
        <v>BEARISH DIVERGENCE</v>
      </c>
    </row>
    <row r="717" spans="1:12" ht="13.5" x14ac:dyDescent="0.25">
      <c r="A717" s="3">
        <f>RSI!A717</f>
        <v>43047</v>
      </c>
      <c r="B717" s="2">
        <f>RSI!B717</f>
        <v>4.4668000000000001</v>
      </c>
      <c r="C717" s="2">
        <f>RSI!I717</f>
        <v>68.478224649521707</v>
      </c>
      <c r="D717" s="2">
        <f>MACD!E717</f>
        <v>-0.39117251719602697</v>
      </c>
      <c r="E717" s="2">
        <f>MACD!F717</f>
        <v>-0.27951140741800379</v>
      </c>
      <c r="F717" s="2">
        <f>'Moving Avg'!D717</f>
        <v>4.3959799999999998</v>
      </c>
      <c r="G717" s="2">
        <f>'Moving Avg'!F717</f>
        <v>3.9473950000000002</v>
      </c>
      <c r="H717" s="2">
        <f>'Moving Avg'!G717</f>
        <v>4.1385340000000008</v>
      </c>
      <c r="I717" s="2">
        <f>'Moving Avg'!H717</f>
        <v>4.4069879999999992</v>
      </c>
      <c r="J717" s="6" t="str">
        <f>OBV!F717</f>
        <v>BEARISH</v>
      </c>
      <c r="K717" s="6" t="str">
        <f>OBV!G717</f>
        <v>STRONG</v>
      </c>
      <c r="L717" s="6" t="str">
        <f>OBV!H717</f>
        <v>BEARISH DIVERGENCE</v>
      </c>
    </row>
    <row r="718" spans="1:12" ht="13.5" x14ac:dyDescent="0.25">
      <c r="A718" s="3">
        <f>RSI!A718</f>
        <v>43048</v>
      </c>
      <c r="B718" s="2">
        <f>RSI!B718</f>
        <v>4.4558999999999997</v>
      </c>
      <c r="C718" s="2">
        <f>RSI!I718</f>
        <v>67.69146249008412</v>
      </c>
      <c r="D718" s="2">
        <f>MACD!E718</f>
        <v>-0.35295273533432514</v>
      </c>
      <c r="E718" s="2">
        <f>MACD!F718</f>
        <v>-0.29419967300126809</v>
      </c>
      <c r="F718" s="2">
        <f>'Moving Avg'!D718</f>
        <v>4.4177599999999995</v>
      </c>
      <c r="G718" s="2">
        <f>'Moving Avg'!F718</f>
        <v>3.9855250000000004</v>
      </c>
      <c r="H718" s="2">
        <f>'Moving Avg'!G718</f>
        <v>4.139406000000001</v>
      </c>
      <c r="I718" s="2">
        <f>'Moving Avg'!H718</f>
        <v>4.4055284999999991</v>
      </c>
      <c r="J718" s="6" t="str">
        <f>OBV!F718</f>
        <v>BEARISH</v>
      </c>
      <c r="K718" s="6" t="str">
        <f>OBV!G718</f>
        <v>STRONG</v>
      </c>
      <c r="L718" s="6" t="str">
        <f>OBV!H718</f>
        <v>BEARISH DIVERGENCE</v>
      </c>
    </row>
    <row r="719" spans="1:12" ht="13.5" x14ac:dyDescent="0.25">
      <c r="A719" s="3">
        <f>RSI!A719</f>
        <v>43049</v>
      </c>
      <c r="B719" s="2">
        <f>RSI!B719</f>
        <v>4.3305999999999996</v>
      </c>
      <c r="C719" s="2">
        <f>RSI!I719</f>
        <v>59.262396777639019</v>
      </c>
      <c r="D719" s="2">
        <f>MACD!E719</f>
        <v>-0.33175088076650372</v>
      </c>
      <c r="E719" s="2">
        <f>MACD!F719</f>
        <v>-0.30170991455431523</v>
      </c>
      <c r="F719" s="2">
        <f>'Moving Avg'!D719</f>
        <v>4.4155800000000003</v>
      </c>
      <c r="G719" s="2">
        <f>'Moving Avg'!F719</f>
        <v>4.0228400000000004</v>
      </c>
      <c r="H719" s="2">
        <f>'Moving Avg'!G719</f>
        <v>4.1377720000000009</v>
      </c>
      <c r="I719" s="2">
        <f>'Moving Avg'!H719</f>
        <v>4.4034424999999988</v>
      </c>
      <c r="J719" s="6" t="str">
        <f>OBV!F719</f>
        <v>BEARISH</v>
      </c>
      <c r="K719" s="6" t="str">
        <f>OBV!G719</f>
        <v>STRONG</v>
      </c>
      <c r="L719" s="6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4.4396000000000004</v>
      </c>
      <c r="C720" s="2">
        <f>RSI!I720</f>
        <v>63.51820326216987</v>
      </c>
      <c r="D720" s="2">
        <f>MACD!E720</f>
        <v>-0.28777163994252408</v>
      </c>
      <c r="E720" s="2">
        <f>MACD!F720</f>
        <v>-0.29892225963195701</v>
      </c>
      <c r="F720" s="2">
        <f>'Moving Avg'!D720</f>
        <v>4.43194</v>
      </c>
      <c r="G720" s="2">
        <f>'Moving Avg'!F720</f>
        <v>4.0707800000000001</v>
      </c>
      <c r="H720" s="2">
        <f>'Moving Avg'!G720</f>
        <v>4.1383180000000008</v>
      </c>
      <c r="I720" s="2">
        <f>'Moving Avg'!H720</f>
        <v>4.4019014999999992</v>
      </c>
      <c r="J720" s="6" t="str">
        <f>OBV!F720</f>
        <v>BEARISH</v>
      </c>
      <c r="K720" s="6" t="str">
        <f>OBV!G720</f>
        <v>STRONG</v>
      </c>
      <c r="L720" s="6" t="str">
        <f>OBV!H720</f>
        <v>BEARISH DIVERGENCE</v>
      </c>
    </row>
    <row r="721" spans="1:12" ht="13.5" x14ac:dyDescent="0.25">
      <c r="A721" s="3">
        <f>RSI!A721</f>
        <v>43053</v>
      </c>
      <c r="B721" s="2">
        <f>RSI!B721</f>
        <v>4.4885999999999999</v>
      </c>
      <c r="C721" s="2">
        <f>RSI!I721</f>
        <v>65.274466420837626</v>
      </c>
      <c r="D721" s="2">
        <f>MACD!E721</f>
        <v>-0.24074606220359396</v>
      </c>
      <c r="E721" s="2">
        <f>MACD!F721</f>
        <v>-0.28728702014628438</v>
      </c>
      <c r="F721" s="2">
        <f>'Moving Avg'!D721</f>
        <v>4.4363000000000001</v>
      </c>
      <c r="G721" s="2">
        <f>'Moving Avg'!F721</f>
        <v>4.1263450000000006</v>
      </c>
      <c r="H721" s="2">
        <f>'Moving Avg'!G721</f>
        <v>4.1398440000000001</v>
      </c>
      <c r="I721" s="2">
        <f>'Moving Avg'!H721</f>
        <v>4.4006309999999988</v>
      </c>
      <c r="J721" s="6" t="str">
        <f>OBV!F721</f>
        <v>BEARISH</v>
      </c>
      <c r="K721" s="6" t="str">
        <f>OBV!G721</f>
        <v>STRONG</v>
      </c>
      <c r="L721" s="6" t="str">
        <f>OBV!H721</f>
        <v>BEARISH DIVERGENCE</v>
      </c>
    </row>
    <row r="722" spans="1:12" ht="13.5" x14ac:dyDescent="0.25">
      <c r="A722" s="3">
        <f>RSI!A722</f>
        <v>43054</v>
      </c>
      <c r="B722" s="2">
        <f>RSI!B722</f>
        <v>4.5484999999999998</v>
      </c>
      <c r="C722" s="2">
        <f>RSI!I722</f>
        <v>67.34408652429974</v>
      </c>
      <c r="D722" s="2">
        <f>MACD!E722</f>
        <v>-0.20720982822347889</v>
      </c>
      <c r="E722" s="2">
        <f>MACD!F722</f>
        <v>-0.27127158176172328</v>
      </c>
      <c r="F722" s="2">
        <f>'Moving Avg'!D722</f>
        <v>4.4526400000000006</v>
      </c>
      <c r="G722" s="2">
        <f>'Moving Avg'!F722</f>
        <v>4.1903500000000005</v>
      </c>
      <c r="H722" s="2">
        <f>'Moving Avg'!G722</f>
        <v>4.1425680000000007</v>
      </c>
      <c r="I722" s="2">
        <f>'Moving Avg'!H722</f>
        <v>4.3996599999999981</v>
      </c>
      <c r="J722" s="6" t="str">
        <f>OBV!F722</f>
        <v>BEARISH</v>
      </c>
      <c r="K722" s="6" t="str">
        <f>OBV!G722</f>
        <v>STRONG</v>
      </c>
      <c r="L722" s="6" t="str">
        <f>OBV!H722</f>
        <v>BEARISH DIVERGENCE</v>
      </c>
    </row>
    <row r="723" spans="1:12" ht="13.5" x14ac:dyDescent="0.25">
      <c r="A723" s="3">
        <f>RSI!A723</f>
        <v>43055</v>
      </c>
      <c r="B723" s="2">
        <f>RSI!B723</f>
        <v>4.6139000000000001</v>
      </c>
      <c r="C723" s="2">
        <f>RSI!I723</f>
        <v>69.482659154019871</v>
      </c>
      <c r="D723" s="2">
        <f>MACD!E723</f>
        <v>-0.185714376208022</v>
      </c>
      <c r="E723" s="2">
        <f>MACD!F723</f>
        <v>-0.25416014065098302</v>
      </c>
      <c r="F723" s="2">
        <f>'Moving Avg'!D723</f>
        <v>4.4842399999999998</v>
      </c>
      <c r="G723" s="2">
        <f>'Moving Avg'!F723</f>
        <v>4.254900000000001</v>
      </c>
      <c r="H723" s="2">
        <f>'Moving Avg'!G723</f>
        <v>4.1466000000000012</v>
      </c>
      <c r="I723" s="2">
        <f>'Moving Avg'!H723</f>
        <v>4.3990159999999978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4.6139000000000001</v>
      </c>
      <c r="C724" s="2">
        <f>RSI!I724</f>
        <v>69.482659154019871</v>
      </c>
      <c r="D724" s="2">
        <f>MACD!E724</f>
        <v>-0.17064455623912611</v>
      </c>
      <c r="E724" s="2">
        <f>MACD!F724</f>
        <v>-0.23745702376861164</v>
      </c>
      <c r="F724" s="2">
        <f>'Moving Avg'!D724</f>
        <v>4.5409000000000006</v>
      </c>
      <c r="G724" s="2">
        <f>'Moving Avg'!F724</f>
        <v>4.3110100000000005</v>
      </c>
      <c r="H724" s="2">
        <f>'Moving Avg'!G724</f>
        <v>4.1506320000000008</v>
      </c>
      <c r="I724" s="2">
        <f>'Moving Avg'!H724</f>
        <v>4.3983719999999975</v>
      </c>
      <c r="J724" s="6" t="str">
        <f>OBV!F724</f>
        <v>BULLISH</v>
      </c>
      <c r="K724" s="6" t="str">
        <f>OBV!G724</f>
        <v>WEAK</v>
      </c>
      <c r="L724" s="6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4.6139000000000001</v>
      </c>
      <c r="C725" s="2">
        <f>RSI!I725</f>
        <v>69.482659154019871</v>
      </c>
      <c r="D725" s="2">
        <f>MACD!E725</f>
        <v>-0.15748963112116865</v>
      </c>
      <c r="E725" s="2">
        <f>MACD!F725</f>
        <v>-0.22146354523912304</v>
      </c>
      <c r="F725" s="2">
        <f>'Moving Avg'!D725</f>
        <v>4.5757600000000007</v>
      </c>
      <c r="G725" s="2">
        <f>'Moving Avg'!F725</f>
        <v>4.35677</v>
      </c>
      <c r="H725" s="2">
        <f>'Moving Avg'!G725</f>
        <v>4.1546640000000004</v>
      </c>
      <c r="I725" s="2">
        <f>'Moving Avg'!H725</f>
        <v>4.3977279999999963</v>
      </c>
      <c r="J725" s="6" t="str">
        <f>OBV!F725</f>
        <v>BULLISH</v>
      </c>
      <c r="K725" s="6" t="str">
        <f>OBV!G725</f>
        <v>WEAK</v>
      </c>
      <c r="L725" s="6" t="str">
        <f>OBV!H725</f>
        <v>CONFIRMED BULLISH</v>
      </c>
    </row>
    <row r="726" spans="1:12" ht="13.5" x14ac:dyDescent="0.25">
      <c r="A726" s="3">
        <f>RSI!A726</f>
        <v>43060</v>
      </c>
      <c r="B726" s="2">
        <f>RSI!B726</f>
        <v>4.6139000000000001</v>
      </c>
      <c r="C726" s="2">
        <f>RSI!I726</f>
        <v>69.482659154019871</v>
      </c>
      <c r="D726" s="2">
        <f>MACD!E726</f>
        <v>-0.13153759997608816</v>
      </c>
      <c r="E726" s="2">
        <f>MACD!F726</f>
        <v>-0.20347835618651608</v>
      </c>
      <c r="F726" s="2">
        <f>'Moving Avg'!D726</f>
        <v>4.6008200000000006</v>
      </c>
      <c r="G726" s="2">
        <f>'Moving Avg'!F726</f>
        <v>4.391635</v>
      </c>
      <c r="H726" s="2">
        <f>'Moving Avg'!G726</f>
        <v>4.1586960000000008</v>
      </c>
      <c r="I726" s="2">
        <f>'Moving Avg'!H726</f>
        <v>4.397083999999996</v>
      </c>
      <c r="J726" s="6" t="str">
        <f>OBV!F726</f>
        <v>BULLISH</v>
      </c>
      <c r="K726" s="6" t="str">
        <f>OBV!G726</f>
        <v>WEAK</v>
      </c>
      <c r="L726" s="6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4.4776999999999996</v>
      </c>
      <c r="C727" s="2">
        <f>RSI!I727</f>
        <v>58.712317427441505</v>
      </c>
      <c r="D727" s="2">
        <f>MACD!E727</f>
        <v>-0.10129327244104136</v>
      </c>
      <c r="E727" s="2">
        <f>MACD!F727</f>
        <v>-0.18304133943742115</v>
      </c>
      <c r="F727" s="2">
        <f>'Moving Avg'!D727</f>
        <v>4.5866600000000002</v>
      </c>
      <c r="G727" s="2">
        <f>'Moving Avg'!F727</f>
        <v>4.4139699999999999</v>
      </c>
      <c r="H727" s="2">
        <f>'Moving Avg'!G727</f>
        <v>4.1600040000000007</v>
      </c>
      <c r="I727" s="2">
        <f>'Moving Avg'!H727</f>
        <v>4.3957589999999955</v>
      </c>
      <c r="J727" s="6" t="str">
        <f>OBV!F727</f>
        <v>BULLISH</v>
      </c>
      <c r="K727" s="6" t="str">
        <f>OBV!G727</f>
        <v>WEAK</v>
      </c>
      <c r="L727" s="6" t="str">
        <f>OBV!H727</f>
        <v>BULLISH DIVERGENCE</v>
      </c>
    </row>
    <row r="728" spans="1:12" ht="13.5" x14ac:dyDescent="0.25">
      <c r="A728" s="3">
        <f>RSI!A728</f>
        <v>43062</v>
      </c>
      <c r="B728" s="2">
        <f>RSI!B728</f>
        <v>4.3632999999999997</v>
      </c>
      <c r="C728" s="2">
        <f>RSI!I728</f>
        <v>51.492435634060612</v>
      </c>
      <c r="D728" s="2">
        <f>MACD!E728</f>
        <v>-6.977030046981092E-2</v>
      </c>
      <c r="E728" s="2">
        <f>MACD!F728</f>
        <v>-0.16038713164389912</v>
      </c>
      <c r="F728" s="2">
        <f>'Moving Avg'!D728</f>
        <v>4.5365399999999996</v>
      </c>
      <c r="G728" s="2">
        <f>'Moving Avg'!F728</f>
        <v>4.4251349999999992</v>
      </c>
      <c r="H728" s="2">
        <f>'Moving Avg'!G728</f>
        <v>4.1590240000000005</v>
      </c>
      <c r="I728" s="2">
        <f>'Moving Avg'!H728</f>
        <v>4.393861999999995</v>
      </c>
      <c r="J728" s="6" t="str">
        <f>OBV!F728</f>
        <v>BEARISH</v>
      </c>
      <c r="K728" s="6" t="str">
        <f>OBV!G728</f>
        <v>NEUTRAL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4.3632999999999997</v>
      </c>
      <c r="C729" s="2">
        <f>RSI!I729</f>
        <v>51.492435634060612</v>
      </c>
      <c r="D729" s="2">
        <f>MACD!E729</f>
        <v>-6.2499364589561068E-2</v>
      </c>
      <c r="E729" s="2">
        <f>MACD!F729</f>
        <v>-0.1408095782330315</v>
      </c>
      <c r="F729" s="2">
        <f>'Moving Avg'!D729</f>
        <v>4.4864199999999999</v>
      </c>
      <c r="G729" s="2">
        <f>'Moving Avg'!F729</f>
        <v>4.4422949999999997</v>
      </c>
      <c r="H729" s="2">
        <f>'Moving Avg'!G729</f>
        <v>4.1580440000000003</v>
      </c>
      <c r="I729" s="2">
        <f>'Moving Avg'!H729</f>
        <v>4.3919649999999955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4.3632999999999997</v>
      </c>
      <c r="C730" s="2">
        <f>RSI!I730</f>
        <v>51.492435634060612</v>
      </c>
      <c r="D730" s="2">
        <f>MACD!E730</f>
        <v>-3.9693937736492657E-2</v>
      </c>
      <c r="E730" s="2">
        <f>MACD!F730</f>
        <v>-0.12058645013372374</v>
      </c>
      <c r="F730" s="2">
        <f>'Moving Avg'!D730</f>
        <v>4.4362999999999992</v>
      </c>
      <c r="G730" s="2">
        <f>'Moving Avg'!F730</f>
        <v>4.4480149999999989</v>
      </c>
      <c r="H730" s="2">
        <f>'Moving Avg'!G730</f>
        <v>4.1570640000000019</v>
      </c>
      <c r="I730" s="2">
        <f>'Moving Avg'!H730</f>
        <v>4.3906339999999942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4.2542999999999997</v>
      </c>
      <c r="C731" s="2">
        <f>RSI!I731</f>
        <v>44.919091730137758</v>
      </c>
      <c r="D731" s="2">
        <f>MACD!E731</f>
        <v>-4.8920342164375796E-3</v>
      </c>
      <c r="E731" s="2">
        <f>MACD!F731</f>
        <v>-9.7447566950266504E-2</v>
      </c>
      <c r="F731" s="2">
        <f>'Moving Avg'!D731</f>
        <v>4.3643799999999997</v>
      </c>
      <c r="G731" s="2">
        <f>'Moving Avg'!F731</f>
        <v>4.4433799999999994</v>
      </c>
      <c r="H731" s="2">
        <f>'Moving Avg'!G731</f>
        <v>4.1539040000000007</v>
      </c>
      <c r="I731" s="2">
        <f>'Moving Avg'!H731</f>
        <v>4.3887579999999939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4.1291000000000002</v>
      </c>
      <c r="C732" s="2">
        <f>RSI!I732</f>
        <v>38.793300833907225</v>
      </c>
      <c r="D732" s="2">
        <f>MACD!E732</f>
        <v>4.3589708247611547E-2</v>
      </c>
      <c r="E732" s="2">
        <f>MACD!F732</f>
        <v>-6.9240111910690905E-2</v>
      </c>
      <c r="F732" s="2">
        <f>'Moving Avg'!D732</f>
        <v>4.2946600000000004</v>
      </c>
      <c r="G732" s="2">
        <f>'Moving Avg'!F732</f>
        <v>4.4324849999999989</v>
      </c>
      <c r="H732" s="2">
        <f>'Moving Avg'!G732</f>
        <v>4.1482400000000004</v>
      </c>
      <c r="I732" s="2">
        <f>'Moving Avg'!H732</f>
        <v>4.3862559999999942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4.1291000000000002</v>
      </c>
      <c r="C733" s="2">
        <f>RSI!I733</f>
        <v>38.793300833907225</v>
      </c>
      <c r="D733" s="2">
        <f>MACD!E733</f>
        <v>9.5918256237990107E-2</v>
      </c>
      <c r="E733" s="2">
        <f>MACD!F733</f>
        <v>-3.6208438280954706E-2</v>
      </c>
      <c r="F733" s="2">
        <f>'Moving Avg'!D733</f>
        <v>4.2478199999999999</v>
      </c>
      <c r="G733" s="2">
        <f>'Moving Avg'!F733</f>
        <v>4.4215899999999992</v>
      </c>
      <c r="H733" s="2">
        <f>'Moving Avg'!G733</f>
        <v>4.1451900000000013</v>
      </c>
      <c r="I733" s="2">
        <f>'Moving Avg'!H733</f>
        <v>4.3837539999999935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4.1291000000000002</v>
      </c>
      <c r="C734" s="2">
        <f>RSI!I734</f>
        <v>38.793300833907225</v>
      </c>
      <c r="D734" s="2">
        <f>MACD!E734</f>
        <v>0.14134810715651547</v>
      </c>
      <c r="E734" s="2">
        <f>MACD!F734</f>
        <v>-6.9712919346067229E-4</v>
      </c>
      <c r="F734" s="2">
        <f>'Moving Avg'!D734</f>
        <v>4.2009800000000004</v>
      </c>
      <c r="G734" s="2">
        <f>'Moving Avg'!F734</f>
        <v>4.4109699999999989</v>
      </c>
      <c r="H734" s="2">
        <f>'Moving Avg'!G734</f>
        <v>4.1421400000000004</v>
      </c>
      <c r="I734" s="2">
        <f>'Moving Avg'!H734</f>
        <v>4.3812519999999937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4.0091999999999999</v>
      </c>
      <c r="C735" s="2">
        <f>RSI!I735</f>
        <v>33.352869745626819</v>
      </c>
      <c r="D735" s="2">
        <f>MACD!E735</f>
        <v>0.18973675836440229</v>
      </c>
      <c r="E735" s="2">
        <f>MACD!F735</f>
        <v>3.7389648318111923E-2</v>
      </c>
      <c r="F735" s="2">
        <f>'Moving Avg'!D735</f>
        <v>4.1301600000000001</v>
      </c>
      <c r="G735" s="2">
        <f>'Moving Avg'!F735</f>
        <v>4.3935399999999989</v>
      </c>
      <c r="H735" s="2">
        <f>'Moving Avg'!G735</f>
        <v>4.136692</v>
      </c>
      <c r="I735" s="2">
        <f>'Moving Avg'!H735</f>
        <v>4.3781504999999932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3.8894000000000002</v>
      </c>
      <c r="C736" s="2">
        <f>RSI!I736</f>
        <v>28.979731076887688</v>
      </c>
      <c r="D736" s="2">
        <f>MACD!E736</f>
        <v>0.24125109468551731</v>
      </c>
      <c r="E736" s="2">
        <f>MACD!F736</f>
        <v>7.8161937591592998E-2</v>
      </c>
      <c r="F736" s="2">
        <f>'Moving Avg'!D736</f>
        <v>4.0571799999999998</v>
      </c>
      <c r="G736" s="2">
        <f>'Moving Avg'!F736</f>
        <v>4.3646699999999994</v>
      </c>
      <c r="H736" s="2">
        <f>'Moving Avg'!G736</f>
        <v>4.1288480000000005</v>
      </c>
      <c r="I736" s="2">
        <f>'Moving Avg'!H736</f>
        <v>4.3744499999999933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3.8130999999999999</v>
      </c>
      <c r="C737" s="2">
        <f>RSI!I737</f>
        <v>26.588577110562071</v>
      </c>
      <c r="D737" s="2">
        <f>MACD!E737</f>
        <v>0.27181644542501715</v>
      </c>
      <c r="E737" s="2">
        <f>MACD!F737</f>
        <v>0.11689283915827783</v>
      </c>
      <c r="F737" s="2">
        <f>'Moving Avg'!D737</f>
        <v>3.9939799999999996</v>
      </c>
      <c r="G737" s="2">
        <f>'Moving Avg'!F737</f>
        <v>4.3319849999999995</v>
      </c>
      <c r="H737" s="2">
        <f>'Moving Avg'!G737</f>
        <v>4.119478</v>
      </c>
      <c r="I737" s="2">
        <f>'Moving Avg'!H737</f>
        <v>4.3703679999999938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3.8130999999999999</v>
      </c>
      <c r="C738" s="2">
        <f>RSI!I738</f>
        <v>26.588577110562071</v>
      </c>
      <c r="D738" s="2">
        <f>MACD!E738</f>
        <v>0.28263982340696181</v>
      </c>
      <c r="E738" s="2">
        <f>MACD!F738</f>
        <v>0.15004223600801464</v>
      </c>
      <c r="F738" s="2">
        <f>'Moving Avg'!D738</f>
        <v>3.9307799999999999</v>
      </c>
      <c r="G738" s="2">
        <f>'Moving Avg'!F738</f>
        <v>4.2998450000000004</v>
      </c>
      <c r="H738" s="2">
        <f>'Moving Avg'!G738</f>
        <v>4.1101079999999994</v>
      </c>
      <c r="I738" s="2">
        <f>'Moving Avg'!H738</f>
        <v>4.366800499999993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3.8130999999999999</v>
      </c>
      <c r="C739" s="2">
        <f>RSI!I739</f>
        <v>26.588577110562071</v>
      </c>
      <c r="D739" s="2">
        <f>MACD!E739</f>
        <v>0.29416879677279351</v>
      </c>
      <c r="E739" s="2">
        <f>MACD!F739</f>
        <v>0.17886754816097042</v>
      </c>
      <c r="F739" s="2">
        <f>'Moving Avg'!D739</f>
        <v>3.8675800000000002</v>
      </c>
      <c r="G739" s="2">
        <f>'Moving Avg'!F739</f>
        <v>4.2739700000000003</v>
      </c>
      <c r="H739" s="2">
        <f>'Moving Avg'!G739</f>
        <v>4.1007379999999989</v>
      </c>
      <c r="I739" s="2">
        <f>'Moving Avg'!H739</f>
        <v>4.363232999999993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3.8130999999999999</v>
      </c>
      <c r="C740" s="2">
        <f>RSI!I740</f>
        <v>26.588577110562071</v>
      </c>
      <c r="D740" s="2">
        <f>MACD!E740</f>
        <v>0.30611920272297155</v>
      </c>
      <c r="E740" s="2">
        <f>MACD!F740</f>
        <v>0.20431787907337065</v>
      </c>
      <c r="F740" s="2">
        <f>'Moving Avg'!D740</f>
        <v>3.82836</v>
      </c>
      <c r="G740" s="2">
        <f>'Moving Avg'!F740</f>
        <v>4.2426450000000013</v>
      </c>
      <c r="H740" s="2">
        <f>'Moving Avg'!G740</f>
        <v>4.0913679999999992</v>
      </c>
      <c r="I740" s="2">
        <f>'Moving Avg'!H740</f>
        <v>4.3596654999999922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3.8130999999999999</v>
      </c>
      <c r="C741" s="2">
        <f>RSI!I741</f>
        <v>26.588577110562071</v>
      </c>
      <c r="D741" s="2">
        <f>MACD!E741</f>
        <v>0.30149437316572669</v>
      </c>
      <c r="E741" s="2">
        <f>MACD!F741</f>
        <v>0.22375317789184188</v>
      </c>
      <c r="F741" s="2">
        <f>'Moving Avg'!D741</f>
        <v>3.8130999999999999</v>
      </c>
      <c r="G741" s="2">
        <f>'Moving Avg'!F741</f>
        <v>4.2088700000000019</v>
      </c>
      <c r="H741" s="2">
        <f>'Moving Avg'!G741</f>
        <v>4.084503999999999</v>
      </c>
      <c r="I741" s="2">
        <f>'Moving Avg'!H741</f>
        <v>4.3560979999999923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3.8130999999999999</v>
      </c>
      <c r="C742" s="2">
        <f>RSI!I742</f>
        <v>26.588577110562071</v>
      </c>
      <c r="D742" s="2">
        <f>MACD!E742</f>
        <v>0.28020147965887432</v>
      </c>
      <c r="E742" s="2">
        <f>MACD!F742</f>
        <v>0.23504283824524838</v>
      </c>
      <c r="F742" s="2">
        <f>'Moving Avg'!D742</f>
        <v>3.8130999999999999</v>
      </c>
      <c r="G742" s="2">
        <f>'Moving Avg'!F742</f>
        <v>4.1721000000000021</v>
      </c>
      <c r="H742" s="2">
        <f>'Moving Avg'!G742</f>
        <v>4.0824339999999992</v>
      </c>
      <c r="I742" s="2">
        <f>'Moving Avg'!H742</f>
        <v>4.3525304999999914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3.9275000000000002</v>
      </c>
      <c r="C743" s="2">
        <f>RSI!I743</f>
        <v>38.464067742105698</v>
      </c>
      <c r="D743" s="2">
        <f>MACD!E743</f>
        <v>0.25545289950781935</v>
      </c>
      <c r="E743" s="2">
        <f>MACD!F743</f>
        <v>0.23912485049776258</v>
      </c>
      <c r="F743" s="2">
        <f>'Moving Avg'!D743</f>
        <v>3.8359800000000002</v>
      </c>
      <c r="G743" s="2">
        <f>'Moving Avg'!F743</f>
        <v>4.1377800000000011</v>
      </c>
      <c r="H743" s="2">
        <f>'Moving Avg'!G743</f>
        <v>4.0826519999999995</v>
      </c>
      <c r="I743" s="2">
        <f>'Moving Avg'!H743</f>
        <v>4.3495349999999924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</row>
    <row r="744" spans="1:12" ht="13.5" x14ac:dyDescent="0.25">
      <c r="A744" s="3">
        <f>RSI!A744</f>
        <v>43087</v>
      </c>
      <c r="B744" s="2">
        <f>RSI!B744</f>
        <v>3.7532000000000001</v>
      </c>
      <c r="C744" s="2">
        <f>RSI!I744</f>
        <v>30.39613410151081</v>
      </c>
      <c r="D744" s="2">
        <f>MACD!E744</f>
        <v>0.24836038913867142</v>
      </c>
      <c r="E744" s="2">
        <f>MACD!F744</f>
        <v>0.24097195822594436</v>
      </c>
      <c r="F744" s="2">
        <f>'Moving Avg'!D744</f>
        <v>3.8240000000000003</v>
      </c>
      <c r="G744" s="2">
        <f>'Moving Avg'!F744</f>
        <v>4.0947450000000005</v>
      </c>
      <c r="H744" s="2">
        <f>'Moving Avg'!G744</f>
        <v>4.0793839999999992</v>
      </c>
      <c r="I744" s="2">
        <f>'Moving Avg'!H744</f>
        <v>4.3456679999999919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</row>
    <row r="745" spans="1:12" ht="13.5" x14ac:dyDescent="0.25">
      <c r="A745" s="3">
        <f>RSI!A745</f>
        <v>43088</v>
      </c>
      <c r="B745" s="2">
        <f>RSI!B745</f>
        <v>3.6659999999999999</v>
      </c>
      <c r="C745" s="2">
        <f>RSI!I745</f>
        <v>27.309886387806131</v>
      </c>
      <c r="D745" s="2">
        <f>MACD!E745</f>
        <v>0.23227012729231689</v>
      </c>
      <c r="E745" s="2">
        <f>MACD!F745</f>
        <v>0.2392315920392189</v>
      </c>
      <c r="F745" s="2">
        <f>'Moving Avg'!D745</f>
        <v>3.7945799999999998</v>
      </c>
      <c r="G745" s="2">
        <f>'Moving Avg'!F745</f>
        <v>4.0473499999999998</v>
      </c>
      <c r="H745" s="2">
        <f>'Moving Avg'!G745</f>
        <v>4.0743719999999994</v>
      </c>
      <c r="I745" s="2">
        <f>'Moving Avg'!H745</f>
        <v>4.3411074999999917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3.5571000000000002</v>
      </c>
      <c r="C746" s="2">
        <f>RSI!I746</f>
        <v>24.028647606773433</v>
      </c>
      <c r="D746" s="2">
        <f>MACD!E746</f>
        <v>0.21056385231534636</v>
      </c>
      <c r="E746" s="2">
        <f>MACD!F746</f>
        <v>0.23349804409444441</v>
      </c>
      <c r="F746" s="2">
        <f>'Moving Avg'!D746</f>
        <v>3.7433800000000006</v>
      </c>
      <c r="G746" s="2">
        <f>'Moving Avg'!F746</f>
        <v>3.9945100000000004</v>
      </c>
      <c r="H746" s="2">
        <f>'Moving Avg'!G746</f>
        <v>4.067181999999999</v>
      </c>
      <c r="I746" s="2">
        <f>'Moving Avg'!H746</f>
        <v>4.3360024999999922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3.5571000000000002</v>
      </c>
      <c r="C747" s="2">
        <f>RSI!I747</f>
        <v>24.028647606773433</v>
      </c>
      <c r="D747" s="2">
        <f>MACD!E747</f>
        <v>0.1832063565092823</v>
      </c>
      <c r="E747" s="2">
        <f>MACD!F747</f>
        <v>0.223439706577412</v>
      </c>
      <c r="F747" s="2">
        <f>'Moving Avg'!D747</f>
        <v>3.6921800000000005</v>
      </c>
      <c r="G747" s="2">
        <f>'Moving Avg'!F747</f>
        <v>3.9484800000000009</v>
      </c>
      <c r="H747" s="2">
        <f>'Moving Avg'!G747</f>
        <v>4.0622799999999986</v>
      </c>
      <c r="I747" s="2">
        <f>'Moving Avg'!H747</f>
        <v>4.3308974999999927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3.5407000000000002</v>
      </c>
      <c r="C748" s="2">
        <f>RSI!I748</f>
        <v>23.534776793294071</v>
      </c>
      <c r="D748" s="2">
        <f>MACD!E748</f>
        <v>0.16381679305428332</v>
      </c>
      <c r="E748" s="2">
        <f>MACD!F748</f>
        <v>0.21151512387278626</v>
      </c>
      <c r="F748" s="2">
        <f>'Moving Avg'!D748</f>
        <v>3.6148200000000004</v>
      </c>
      <c r="G748" s="2">
        <f>'Moving Avg'!F748</f>
        <v>3.9073500000000001</v>
      </c>
      <c r="H748" s="2">
        <f>'Moving Avg'!G748</f>
        <v>4.0592279999999983</v>
      </c>
      <c r="I748" s="2">
        <f>'Moving Avg'!H748</f>
        <v>4.3257104999999925</v>
      </c>
      <c r="J748" s="6" t="str">
        <f>OBV!F748</f>
        <v>BEARISH</v>
      </c>
      <c r="K748" s="6" t="str">
        <f>OBV!G748</f>
        <v>STRONG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3.5407000000000002</v>
      </c>
      <c r="C749" s="2">
        <f>RSI!I749</f>
        <v>23.534776793294071</v>
      </c>
      <c r="D749" s="2">
        <f>MACD!E749</f>
        <v>0.14986295509889302</v>
      </c>
      <c r="E749" s="2">
        <f>MACD!F749</f>
        <v>0.19918469011800763</v>
      </c>
      <c r="F749" s="2">
        <f>'Moving Avg'!D749</f>
        <v>3.5723200000000004</v>
      </c>
      <c r="G749" s="2">
        <f>'Moving Avg'!F749</f>
        <v>3.8662199999999998</v>
      </c>
      <c r="H749" s="2">
        <f>'Moving Avg'!G749</f>
        <v>4.0583559999999981</v>
      </c>
      <c r="I749" s="2">
        <f>'Moving Avg'!H749</f>
        <v>4.3205234999999931</v>
      </c>
      <c r="J749" s="6" t="str">
        <f>OBV!F749</f>
        <v>BEARISH</v>
      </c>
      <c r="K749" s="6" t="str">
        <f>OBV!G749</f>
        <v>STRONG</v>
      </c>
      <c r="L749" s="6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3.5407000000000002</v>
      </c>
      <c r="C750" s="2">
        <f>RSI!I750</f>
        <v>23.534776793294071</v>
      </c>
      <c r="D750" s="2">
        <f>MACD!E750</f>
        <v>0.14032689453442604</v>
      </c>
      <c r="E750" s="2">
        <f>MACD!F750</f>
        <v>0.18741313100129131</v>
      </c>
      <c r="F750" s="2">
        <f>'Moving Avg'!D750</f>
        <v>3.5472600000000005</v>
      </c>
      <c r="G750" s="2">
        <f>'Moving Avg'!F750</f>
        <v>3.8250899999999994</v>
      </c>
      <c r="H750" s="2">
        <f>'Moving Avg'!G750</f>
        <v>4.0595539999999968</v>
      </c>
      <c r="I750" s="2">
        <f>'Moving Avg'!H750</f>
        <v>4.3153364999999937</v>
      </c>
      <c r="J750" s="6" t="str">
        <f>OBV!F750</f>
        <v>BEARISH</v>
      </c>
      <c r="K750" s="6" t="str">
        <f>OBV!G750</f>
        <v>STRONG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3.5407000000000002</v>
      </c>
      <c r="C751" s="2">
        <f>RSI!I751</f>
        <v>23.534776793294071</v>
      </c>
      <c r="D751" s="2">
        <f>MACD!E751</f>
        <v>0.13436072862740023</v>
      </c>
      <c r="E751" s="2">
        <f>MACD!F751</f>
        <v>0.17680265052651312</v>
      </c>
      <c r="F751" s="2">
        <f>'Moving Avg'!D751</f>
        <v>3.5439800000000004</v>
      </c>
      <c r="G751" s="2">
        <f>'Moving Avg'!F751</f>
        <v>3.7894099999999993</v>
      </c>
      <c r="H751" s="2">
        <f>'Moving Avg'!G751</f>
        <v>4.062821999999997</v>
      </c>
      <c r="I751" s="2">
        <f>'Moving Avg'!H751</f>
        <v>4.3101494999999934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</row>
    <row r="752" spans="1:12" ht="13.5" x14ac:dyDescent="0.25">
      <c r="A752" s="3">
        <f>RSI!A752</f>
        <v>43097</v>
      </c>
      <c r="B752" s="2">
        <f>RSI!B752</f>
        <v>3.5407000000000002</v>
      </c>
      <c r="C752" s="2">
        <f>RSI!I752</f>
        <v>23.534776793294071</v>
      </c>
      <c r="D752" s="2">
        <f>MACD!E752</f>
        <v>0.13125947922870562</v>
      </c>
      <c r="E752" s="2">
        <f>MACD!F752</f>
        <v>0.16769401626695163</v>
      </c>
      <c r="F752" s="2">
        <f>'Moving Avg'!D752</f>
        <v>3.5407000000000002</v>
      </c>
      <c r="G752" s="2">
        <f>'Moving Avg'!F752</f>
        <v>3.7599899999999997</v>
      </c>
      <c r="H752" s="2">
        <f>'Moving Avg'!G752</f>
        <v>4.0682679999999962</v>
      </c>
      <c r="I752" s="2">
        <f>'Moving Avg'!H752</f>
        <v>4.304962499999994</v>
      </c>
      <c r="J752" s="6" t="str">
        <f>OBV!F752</f>
        <v>BEARISH</v>
      </c>
      <c r="K752" s="6" t="str">
        <f>OBV!G752</f>
        <v>NEUTRAL</v>
      </c>
      <c r="L752" s="6" t="str">
        <f>OBV!H752</f>
        <v>CONFIRMED BEARISH</v>
      </c>
    </row>
    <row r="753" spans="1:12" ht="13.5" x14ac:dyDescent="0.25">
      <c r="A753" s="3">
        <f>RSI!A753</f>
        <v>43098</v>
      </c>
      <c r="B753" s="2">
        <f>RSI!B753</f>
        <v>3.5407000000000002</v>
      </c>
      <c r="C753" s="2">
        <f>RSI!I753</f>
        <v>23.534776793294071</v>
      </c>
      <c r="D753" s="2">
        <f>MACD!E753</f>
        <v>0.14803816440945861</v>
      </c>
      <c r="E753" s="2">
        <f>MACD!F753</f>
        <v>0.16376284589545304</v>
      </c>
      <c r="F753" s="2">
        <f>'Moving Avg'!D753</f>
        <v>3.5407000000000002</v>
      </c>
      <c r="G753" s="2">
        <f>'Moving Avg'!F753</f>
        <v>3.7305699999999993</v>
      </c>
      <c r="H753" s="2">
        <f>'Moving Avg'!G753</f>
        <v>4.0726239999999967</v>
      </c>
      <c r="I753" s="2">
        <f>'Moving Avg'!H753</f>
        <v>4.2997754999999946</v>
      </c>
      <c r="J753" s="6" t="str">
        <f>OBV!F753</f>
        <v>NEUTRAL</v>
      </c>
      <c r="K753" s="6" t="str">
        <f>OBV!G753</f>
        <v>NEUTRAL</v>
      </c>
      <c r="L753" s="6" t="str">
        <f>OBV!H753</f>
        <v>NEUTRAL</v>
      </c>
    </row>
    <row r="754" spans="1:12" ht="13.5" x14ac:dyDescent="0.25">
      <c r="A754" s="3">
        <f>RSI!A754</f>
        <v>43102</v>
      </c>
      <c r="B754" s="2">
        <f>RSI!B754</f>
        <v>3.5407000000000002</v>
      </c>
      <c r="C754" s="2">
        <f>RSI!I754</f>
        <v>23.534776793294071</v>
      </c>
      <c r="D754" s="2">
        <f>MACD!E754</f>
        <v>0.13708940591108032</v>
      </c>
      <c r="E754" s="2">
        <f>MACD!F754</f>
        <v>0.1584281578985785</v>
      </c>
      <c r="F754" s="2">
        <f>'Moving Avg'!D754</f>
        <v>3.5407000000000002</v>
      </c>
      <c r="G754" s="2">
        <f>'Moving Avg'!F754</f>
        <v>3.7011499999999997</v>
      </c>
      <c r="H754" s="2">
        <f>'Moving Avg'!G754</f>
        <v>4.073603999999996</v>
      </c>
      <c r="I754" s="2">
        <f>'Moving Avg'!H754</f>
        <v>4.2945884999999953</v>
      </c>
      <c r="J754" s="6" t="str">
        <f>OBV!F754</f>
        <v>NEUTRAL</v>
      </c>
      <c r="K754" s="6" t="str">
        <f>OBV!G754</f>
        <v>NEUTRAL</v>
      </c>
      <c r="L754" s="6" t="str">
        <f>OBV!H754</f>
        <v>NEUTRAL</v>
      </c>
    </row>
    <row r="755" spans="1:12" ht="13.5" x14ac:dyDescent="0.25">
      <c r="A755" s="3">
        <f>RSI!A755</f>
        <v>43103</v>
      </c>
      <c r="B755" s="2">
        <f>RSI!B755</f>
        <v>3.5407000000000002</v>
      </c>
      <c r="C755" s="2">
        <f>RSI!I755</f>
        <v>23.534776793294071</v>
      </c>
      <c r="D755" s="2">
        <f>MACD!E755</f>
        <v>0.11595531414270877</v>
      </c>
      <c r="E755" s="2">
        <f>MACD!F755</f>
        <v>0.14993358914740457</v>
      </c>
      <c r="F755" s="2">
        <f>'Moving Avg'!D755</f>
        <v>3.5407000000000002</v>
      </c>
      <c r="G755" s="2">
        <f>'Moving Avg'!F755</f>
        <v>3.6777249999999997</v>
      </c>
      <c r="H755" s="2">
        <f>'Moving Avg'!G755</f>
        <v>4.0704439999999957</v>
      </c>
      <c r="I755" s="2">
        <f>'Moving Avg'!H755</f>
        <v>4.2894014999999959</v>
      </c>
      <c r="J755" s="6" t="str">
        <f>OBV!F755</f>
        <v>NEUTRAL</v>
      </c>
      <c r="K755" s="6" t="str">
        <f>OBV!G755</f>
        <v>NEUTRAL</v>
      </c>
      <c r="L755" s="6" t="str">
        <f>OBV!H755</f>
        <v>NEUTRAL</v>
      </c>
    </row>
    <row r="756" spans="1:12" ht="13.5" x14ac:dyDescent="0.25">
      <c r="A756" s="3">
        <f>RSI!A756</f>
        <v>43104</v>
      </c>
      <c r="B756" s="2">
        <f>RSI!B756</f>
        <v>3.5407000000000002</v>
      </c>
      <c r="C756" s="2">
        <f>RSI!I756</f>
        <v>23.534776793294071</v>
      </c>
      <c r="D756" s="2">
        <f>MACD!E756</f>
        <v>8.2749911029110557E-2</v>
      </c>
      <c r="E756" s="2">
        <f>MACD!F756</f>
        <v>0.13649685352374577</v>
      </c>
      <c r="F756" s="2">
        <f>'Moving Avg'!D756</f>
        <v>3.5407000000000002</v>
      </c>
      <c r="G756" s="2">
        <f>'Moving Avg'!F756</f>
        <v>3.6602899999999998</v>
      </c>
      <c r="H756" s="2">
        <f>'Moving Avg'!G756</f>
        <v>4.0629259999999956</v>
      </c>
      <c r="I756" s="2">
        <f>'Moving Avg'!H756</f>
        <v>4.2842144999999956</v>
      </c>
      <c r="J756" s="6" t="str">
        <f>OBV!F756</f>
        <v>NEUTRAL</v>
      </c>
      <c r="K756" s="6" t="str">
        <f>OBV!G756</f>
        <v>NEUTRAL</v>
      </c>
      <c r="L756" s="6" t="str">
        <f>OBV!H756</f>
        <v>NEUTRAL</v>
      </c>
    </row>
    <row r="757" spans="1:12" ht="13.5" x14ac:dyDescent="0.25">
      <c r="A757" s="3">
        <f>RSI!A757</f>
        <v>43105</v>
      </c>
      <c r="B757" s="2">
        <f>RSI!B757</f>
        <v>3.6442000000000001</v>
      </c>
      <c r="C757" s="2">
        <f>RSI!I757</f>
        <v>38.960730181309671</v>
      </c>
      <c r="D757" s="2">
        <f>MACD!E757</f>
        <v>4.8311490800176049E-2</v>
      </c>
      <c r="E757" s="2">
        <f>MACD!F757</f>
        <v>0.11885978097903183</v>
      </c>
      <c r="F757" s="2">
        <f>'Moving Avg'!D757</f>
        <v>3.5614000000000003</v>
      </c>
      <c r="G757" s="2">
        <f>'Moving Avg'!F757</f>
        <v>3.6518450000000002</v>
      </c>
      <c r="H757" s="2">
        <f>'Moving Avg'!G757</f>
        <v>4.0551899999999952</v>
      </c>
      <c r="I757" s="2">
        <f>'Moving Avg'!H757</f>
        <v>4.2795449999999962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3.6442000000000001</v>
      </c>
      <c r="C758" s="2">
        <f>RSI!I758</f>
        <v>38.960730181309671</v>
      </c>
      <c r="D758" s="2">
        <f>MACD!E758</f>
        <v>1.7263594714256758E-2</v>
      </c>
      <c r="E758" s="2">
        <f>MACD!F758</f>
        <v>9.8540543726076818E-2</v>
      </c>
      <c r="F758" s="2">
        <f>'Moving Avg'!D758</f>
        <v>3.5820999999999996</v>
      </c>
      <c r="G758" s="2">
        <f>'Moving Avg'!F758</f>
        <v>3.6433999999999997</v>
      </c>
      <c r="H758" s="2">
        <f>'Moving Avg'!G758</f>
        <v>4.0452739999999965</v>
      </c>
      <c r="I758" s="2">
        <f>'Moving Avg'!H758</f>
        <v>4.2752614999999956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3.4807999999999999</v>
      </c>
      <c r="C759" s="2">
        <f>RSI!I759</f>
        <v>28.451440151382982</v>
      </c>
      <c r="D759" s="2">
        <f>MACD!E759</f>
        <v>3.6658004051837167E-3</v>
      </c>
      <c r="E759" s="2">
        <f>MACD!F759</f>
        <v>7.9565595061898198E-2</v>
      </c>
      <c r="F759" s="2">
        <f>'Moving Avg'!D759</f>
        <v>3.5701200000000002</v>
      </c>
      <c r="G759" s="2">
        <f>'Moving Avg'!F759</f>
        <v>3.6267850000000004</v>
      </c>
      <c r="H759" s="2">
        <f>'Moving Avg'!G759</f>
        <v>4.0344879999999961</v>
      </c>
      <c r="I759" s="2">
        <f>'Moving Avg'!H759</f>
        <v>4.2701609999999963</v>
      </c>
      <c r="J759" s="6" t="str">
        <f>OBV!F759</f>
        <v>BEARISH</v>
      </c>
      <c r="K759" s="6" t="str">
        <f>OBV!G759</f>
        <v>STRONG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3.4807999999999999</v>
      </c>
      <c r="C760" s="2">
        <f>RSI!I760</f>
        <v>28.451440151382982</v>
      </c>
      <c r="D760" s="2">
        <f>MACD!E760</f>
        <v>-6.3468965652315745E-3</v>
      </c>
      <c r="E760" s="2">
        <f>MACD!F760</f>
        <v>6.2383096736472243E-2</v>
      </c>
      <c r="F760" s="2">
        <f>'Moving Avg'!D760</f>
        <v>3.5581400000000003</v>
      </c>
      <c r="G760" s="2">
        <f>'Moving Avg'!F760</f>
        <v>3.610170000000001</v>
      </c>
      <c r="H760" s="2">
        <f>'Moving Avg'!G760</f>
        <v>4.0191259999999964</v>
      </c>
      <c r="I760" s="2">
        <f>'Moving Avg'!H760</f>
        <v>4.265060499999997</v>
      </c>
      <c r="J760" s="6" t="str">
        <f>OBV!F760</f>
        <v>BEARISH</v>
      </c>
      <c r="K760" s="6" t="str">
        <f>OBV!G760</f>
        <v>STRONG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3.4754</v>
      </c>
      <c r="C761" s="2">
        <f>RSI!I761</f>
        <v>28.16030495105349</v>
      </c>
      <c r="D761" s="2">
        <f>MACD!E761</f>
        <v>-1.3036651780625963E-2</v>
      </c>
      <c r="E761" s="2">
        <f>MACD!F761</f>
        <v>4.7299147033052609E-2</v>
      </c>
      <c r="F761" s="2">
        <f>'Moving Avg'!D761</f>
        <v>3.54508</v>
      </c>
      <c r="G761" s="2">
        <f>'Moving Avg'!F761</f>
        <v>3.5932850000000003</v>
      </c>
      <c r="H761" s="2">
        <f>'Moving Avg'!G761</f>
        <v>4.001693999999997</v>
      </c>
      <c r="I761" s="2">
        <f>'Moving Avg'!H761</f>
        <v>4.2599329999999975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3.4754</v>
      </c>
      <c r="C762" s="2">
        <f>RSI!I762</f>
        <v>28.160304951053504</v>
      </c>
      <c r="D762" s="2">
        <f>MACD!E762</f>
        <v>-1.7385187612850572E-2</v>
      </c>
      <c r="E762" s="2">
        <f>MACD!F762</f>
        <v>3.4362280103871976E-2</v>
      </c>
      <c r="F762" s="2">
        <f>'Moving Avg'!D762</f>
        <v>3.51132</v>
      </c>
      <c r="G762" s="2">
        <f>'Moving Avg'!F762</f>
        <v>3.5763999999999996</v>
      </c>
      <c r="H762" s="2">
        <f>'Moving Avg'!G762</f>
        <v>3.9842619999999975</v>
      </c>
      <c r="I762" s="2">
        <f>'Moving Avg'!H762</f>
        <v>4.254805499999998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3.4754</v>
      </c>
      <c r="C763" s="2">
        <f>RSI!I763</f>
        <v>28.16030495105349</v>
      </c>
      <c r="D763" s="2">
        <f>MACD!E763</f>
        <v>-1.9849878790658249E-2</v>
      </c>
      <c r="E763" s="2">
        <f>MACD!F763</f>
        <v>2.3519848324965932E-2</v>
      </c>
      <c r="F763" s="2">
        <f>'Moving Avg'!D763</f>
        <v>3.4775599999999995</v>
      </c>
      <c r="G763" s="2">
        <f>'Moving Avg'!F763</f>
        <v>3.5537949999999996</v>
      </c>
      <c r="H763" s="2">
        <f>'Moving Avg'!G763</f>
        <v>3.9668299999999976</v>
      </c>
      <c r="I763" s="2">
        <f>'Moving Avg'!H763</f>
        <v>4.2496779999999985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3.4754</v>
      </c>
      <c r="C764" s="2">
        <f>RSI!I764</f>
        <v>28.16030495105349</v>
      </c>
      <c r="D764" s="2">
        <f>MACD!E764</f>
        <v>-2.0810535653149387E-2</v>
      </c>
      <c r="E764" s="2">
        <f>MACD!F764</f>
        <v>1.4653771529342871E-2</v>
      </c>
      <c r="F764" s="2">
        <f>'Moving Avg'!D764</f>
        <v>3.47648</v>
      </c>
      <c r="G764" s="2">
        <f>'Moving Avg'!F764</f>
        <v>3.5399050000000001</v>
      </c>
      <c r="H764" s="2">
        <f>'Moving Avg'!G764</f>
        <v>3.949507999999998</v>
      </c>
      <c r="I764" s="2">
        <f>'Moving Avg'!H764</f>
        <v>4.244550499999999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3.4754</v>
      </c>
      <c r="C765" s="2">
        <f>RSI!I765</f>
        <v>28.16030495105349</v>
      </c>
      <c r="D765" s="2">
        <f>MACD!E765</f>
        <v>-2.0581870395520951E-2</v>
      </c>
      <c r="E765" s="2">
        <f>MACD!F765</f>
        <v>7.6066431443701068E-3</v>
      </c>
      <c r="F765" s="2">
        <f>'Moving Avg'!D765</f>
        <v>3.4753999999999996</v>
      </c>
      <c r="G765" s="2">
        <f>'Moving Avg'!F765</f>
        <v>3.5303750000000003</v>
      </c>
      <c r="H765" s="2">
        <f>'Moving Avg'!G765</f>
        <v>3.9318599999999981</v>
      </c>
      <c r="I765" s="2">
        <f>'Moving Avg'!H765</f>
        <v>4.2394229999999995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3.4754</v>
      </c>
      <c r="C766" s="2">
        <f>RSI!I766</f>
        <v>28.16030495105349</v>
      </c>
      <c r="D766" s="2">
        <f>MACD!E766</f>
        <v>-1.9424005929908894E-2</v>
      </c>
      <c r="E766" s="2">
        <f>MACD!F766</f>
        <v>2.2005133295143068E-3</v>
      </c>
      <c r="F766" s="2">
        <f>'Moving Avg'!D766</f>
        <v>3.4753999999999996</v>
      </c>
      <c r="G766" s="2">
        <f>'Moving Avg'!F766</f>
        <v>3.5262900000000004</v>
      </c>
      <c r="H766" s="2">
        <f>'Moving Avg'!G766</f>
        <v>3.9120319999999991</v>
      </c>
      <c r="I766" s="2">
        <f>'Moving Avg'!H766</f>
        <v>4.2342955</v>
      </c>
      <c r="J766" s="6" t="str">
        <f>OBV!F766</f>
        <v>NEUTRAL</v>
      </c>
      <c r="K766" s="6" t="str">
        <f>OBV!G766</f>
        <v>NEUTRAL</v>
      </c>
      <c r="L766" s="6" t="str">
        <f>OBV!H766</f>
        <v>NEUTRAL</v>
      </c>
    </row>
    <row r="767" spans="1:12" ht="13.5" x14ac:dyDescent="0.25">
      <c r="A767" s="3">
        <f>RSI!A767</f>
        <v>43119</v>
      </c>
      <c r="B767" s="2">
        <f>RSI!B767</f>
        <v>3.4754</v>
      </c>
      <c r="C767" s="2">
        <f>RSI!I767</f>
        <v>28.16030495105349</v>
      </c>
      <c r="D767" s="2">
        <f>MACD!E767</f>
        <v>-1.6282545003849513E-3</v>
      </c>
      <c r="E767" s="2">
        <f>MACD!F767</f>
        <v>1.4347597635344551E-3</v>
      </c>
      <c r="F767" s="2">
        <f>'Moving Avg'!D767</f>
        <v>3.4753999999999996</v>
      </c>
      <c r="G767" s="2">
        <f>'Moving Avg'!F767</f>
        <v>3.5222050000000005</v>
      </c>
      <c r="H767" s="2">
        <f>'Moving Avg'!G767</f>
        <v>3.892204</v>
      </c>
      <c r="I767" s="2">
        <f>'Moving Avg'!H767</f>
        <v>4.2291680000000005</v>
      </c>
      <c r="J767" s="6" t="str">
        <f>OBV!F767</f>
        <v>NEUTRAL</v>
      </c>
      <c r="K767" s="6" t="str">
        <f>OBV!G767</f>
        <v>NEUTRAL</v>
      </c>
      <c r="L767" s="6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3.4754</v>
      </c>
      <c r="C768" s="2">
        <f>RSI!I768</f>
        <v>28.160304951053504</v>
      </c>
      <c r="D768" s="2">
        <f>MACD!E768</f>
        <v>1.4256488123890243E-2</v>
      </c>
      <c r="E768" s="2">
        <f>MACD!F768</f>
        <v>3.9991054356056134E-3</v>
      </c>
      <c r="F768" s="2">
        <f>'Moving Avg'!D768</f>
        <v>3.4753999999999996</v>
      </c>
      <c r="G768" s="2">
        <f>'Moving Avg'!F768</f>
        <v>3.5189399999999997</v>
      </c>
      <c r="H768" s="2">
        <f>'Moving Avg'!G768</f>
        <v>3.8725940000000003</v>
      </c>
      <c r="I768" s="2">
        <f>'Moving Avg'!H768</f>
        <v>4.2240405000000001</v>
      </c>
      <c r="J768" s="6" t="str">
        <f>OBV!F768</f>
        <v>NEUTRAL</v>
      </c>
      <c r="K768" s="6" t="str">
        <f>OBV!G768</f>
        <v>NEUTRAL</v>
      </c>
      <c r="L768" s="6" t="str">
        <f>OBV!H768</f>
        <v>NEUTRAL</v>
      </c>
    </row>
    <row r="769" spans="1:12" ht="13.5" x14ac:dyDescent="0.25">
      <c r="A769" s="3">
        <f>RSI!A769</f>
        <v>43123</v>
      </c>
      <c r="B769" s="2">
        <f>RSI!B769</f>
        <v>3.4754</v>
      </c>
      <c r="C769" s="2">
        <f>RSI!I769</f>
        <v>28.16030495105349</v>
      </c>
      <c r="D769" s="2">
        <f>MACD!E769</f>
        <v>3.3245173808138517E-3</v>
      </c>
      <c r="E769" s="2">
        <f>MACD!F769</f>
        <v>3.8641878246472613E-3</v>
      </c>
      <c r="F769" s="2">
        <f>'Moving Avg'!D769</f>
        <v>3.4753999999999996</v>
      </c>
      <c r="G769" s="2">
        <f>'Moving Avg'!F769</f>
        <v>3.5156750000000003</v>
      </c>
      <c r="H769" s="2">
        <f>'Moving Avg'!G769</f>
        <v>3.855490000000001</v>
      </c>
      <c r="I769" s="2">
        <f>'Moving Avg'!H769</f>
        <v>4.2189130000000006</v>
      </c>
      <c r="J769" s="6" t="str">
        <f>OBV!F769</f>
        <v>NEUTRAL</v>
      </c>
      <c r="K769" s="6" t="str">
        <f>OBV!G769</f>
        <v>NEUTRAL</v>
      </c>
      <c r="L769" s="6" t="str">
        <f>OBV!H769</f>
        <v>NEUTRAL</v>
      </c>
    </row>
    <row r="770" spans="1:12" ht="13.5" x14ac:dyDescent="0.25">
      <c r="A770" s="3">
        <f>RSI!A770</f>
        <v>43124</v>
      </c>
      <c r="B770" s="2">
        <f>RSI!B770</f>
        <v>3.4754</v>
      </c>
      <c r="C770" s="2">
        <f>RSI!I770</f>
        <v>28.16030495105349</v>
      </c>
      <c r="D770" s="2">
        <f>MACD!E770</f>
        <v>-5.2167647384715465E-3</v>
      </c>
      <c r="E770" s="2">
        <f>MACD!F770</f>
        <v>2.0479973120235001E-3</v>
      </c>
      <c r="F770" s="2">
        <f>'Moving Avg'!D770</f>
        <v>3.4753999999999996</v>
      </c>
      <c r="G770" s="2">
        <f>'Moving Avg'!F770</f>
        <v>3.51241</v>
      </c>
      <c r="H770" s="2">
        <f>'Moving Avg'!G770</f>
        <v>3.8362060000000016</v>
      </c>
      <c r="I770" s="2">
        <f>'Moving Avg'!H770</f>
        <v>4.2139140000000008</v>
      </c>
      <c r="J770" s="6" t="str">
        <f>OBV!F770</f>
        <v>NEUTRAL</v>
      </c>
      <c r="K770" s="6" t="str">
        <f>OBV!G770</f>
        <v>NEUTRAL</v>
      </c>
      <c r="L770" s="6" t="str">
        <f>OBV!H770</f>
        <v>NEUTRAL</v>
      </c>
    </row>
    <row r="771" spans="1:12" ht="13.5" x14ac:dyDescent="0.25">
      <c r="A771" s="3">
        <f>RSI!A771</f>
        <v>43125</v>
      </c>
      <c r="B771" s="2">
        <f>RSI!B771</f>
        <v>3.4645000000000001</v>
      </c>
      <c r="C771" s="2">
        <f>RSI!I771</f>
        <v>26.990583875372977</v>
      </c>
      <c r="D771" s="2">
        <f>MACD!E771</f>
        <v>-1.1811025490179983E-2</v>
      </c>
      <c r="E771" s="2">
        <f>MACD!F771</f>
        <v>-7.2380724841719668E-4</v>
      </c>
      <c r="F771" s="2">
        <f>'Moving Avg'!D771</f>
        <v>3.47322</v>
      </c>
      <c r="G771" s="2">
        <f>'Moving Avg'!F771</f>
        <v>3.5085999999999999</v>
      </c>
      <c r="H771" s="2">
        <f>'Moving Avg'!G771</f>
        <v>3.8157240000000017</v>
      </c>
      <c r="I771" s="2">
        <f>'Moving Avg'!H771</f>
        <v>4.208860500000001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3.4645000000000001</v>
      </c>
      <c r="C772" s="2">
        <f>RSI!I772</f>
        <v>26.990583875372977</v>
      </c>
      <c r="D772" s="2">
        <f>MACD!E772</f>
        <v>-1.6718653993767596E-2</v>
      </c>
      <c r="E772" s="2">
        <f>MACD!F772</f>
        <v>-3.9227765974872769E-3</v>
      </c>
      <c r="F772" s="2">
        <f>'Moving Avg'!D772</f>
        <v>3.4710399999999999</v>
      </c>
      <c r="G772" s="2">
        <f>'Moving Avg'!F772</f>
        <v>3.5047899999999998</v>
      </c>
      <c r="H772" s="2">
        <f>'Moving Avg'!G772</f>
        <v>3.7940440000000017</v>
      </c>
      <c r="I772" s="2">
        <f>'Moving Avg'!H772</f>
        <v>4.2038070000000012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3.4645000000000001</v>
      </c>
      <c r="C773" s="2">
        <f>RSI!I773</f>
        <v>26.990583875372977</v>
      </c>
      <c r="D773" s="2">
        <f>MACD!E773</f>
        <v>-2.0248919584968217E-2</v>
      </c>
      <c r="E773" s="2">
        <f>MACD!F773</f>
        <v>-7.1880051949834659E-3</v>
      </c>
      <c r="F773" s="2">
        <f>'Moving Avg'!D773</f>
        <v>3.4688600000000003</v>
      </c>
      <c r="G773" s="2">
        <f>'Moving Avg'!F773</f>
        <v>3.5009799999999998</v>
      </c>
      <c r="H773" s="2">
        <f>'Moving Avg'!G773</f>
        <v>3.7710560000000015</v>
      </c>
      <c r="I773" s="2">
        <f>'Moving Avg'!H773</f>
        <v>4.1988820000000011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3.4318</v>
      </c>
      <c r="C774" s="2">
        <f>RSI!I774</f>
        <v>23.355536218775313</v>
      </c>
      <c r="D774" s="2">
        <f>MACD!E774</f>
        <v>-2.0237601520125992E-2</v>
      </c>
      <c r="E774" s="2">
        <f>MACD!F774</f>
        <v>-9.7979244600119725E-3</v>
      </c>
      <c r="F774" s="2">
        <f>'Moving Avg'!D774</f>
        <v>3.46014</v>
      </c>
      <c r="G774" s="2">
        <f>'Moving Avg'!F774</f>
        <v>3.4955349999999994</v>
      </c>
      <c r="H774" s="2">
        <f>'Moving Avg'!G774</f>
        <v>3.7474140000000009</v>
      </c>
      <c r="I774" s="2">
        <f>'Moving Avg'!H774</f>
        <v>4.1937935000000017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3.3828</v>
      </c>
      <c r="C775" s="2">
        <f>RSI!I775</f>
        <v>19.185782876650606</v>
      </c>
      <c r="D775" s="2">
        <f>MACD!E775</f>
        <v>-1.5871610426359428E-2</v>
      </c>
      <c r="E775" s="2">
        <f>MACD!F775</f>
        <v>-1.1012661653281464E-2</v>
      </c>
      <c r="F775" s="2">
        <f>'Moving Avg'!D775</f>
        <v>3.4416199999999995</v>
      </c>
      <c r="G775" s="2">
        <f>'Moving Avg'!F775</f>
        <v>3.4876400000000003</v>
      </c>
      <c r="H775" s="2">
        <f>'Moving Avg'!G775</f>
        <v>3.722792000000001</v>
      </c>
      <c r="I775" s="2">
        <f>'Moving Avg'!H775</f>
        <v>4.1884600000000018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3.3773</v>
      </c>
      <c r="C776" s="2">
        <f>RSI!I776</f>
        <v>18.780481080345183</v>
      </c>
      <c r="D776" s="2">
        <f>MACD!E776</f>
        <v>-1.0807411017552671E-2</v>
      </c>
      <c r="E776" s="2">
        <f>MACD!F776</f>
        <v>-1.0971611526135705E-2</v>
      </c>
      <c r="F776" s="2">
        <f>'Moving Avg'!D776</f>
        <v>3.4241799999999998</v>
      </c>
      <c r="G776" s="2">
        <f>'Moving Avg'!F776</f>
        <v>3.4794700000000005</v>
      </c>
      <c r="H776" s="2">
        <f>'Moving Avg'!G776</f>
        <v>3.6980600000000008</v>
      </c>
      <c r="I776" s="2">
        <f>'Moving Avg'!H776</f>
        <v>4.1830990000000021</v>
      </c>
      <c r="J776" s="6" t="str">
        <f>OBV!F776</f>
        <v>BEARISH</v>
      </c>
      <c r="K776" s="6" t="str">
        <f>OBV!G776</f>
        <v>STRONG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3.3773</v>
      </c>
      <c r="C777" s="2">
        <f>RSI!I777</f>
        <v>18.780481080345183</v>
      </c>
      <c r="D777" s="2">
        <f>MACD!E777</f>
        <v>-5.5986233209939229E-3</v>
      </c>
      <c r="E777" s="2">
        <f>MACD!F777</f>
        <v>-9.8970138851073499E-3</v>
      </c>
      <c r="F777" s="2">
        <f>'Moving Avg'!D777</f>
        <v>3.4067400000000001</v>
      </c>
      <c r="G777" s="2">
        <f>'Moving Avg'!F777</f>
        <v>3.4661250000000008</v>
      </c>
      <c r="H777" s="2">
        <f>'Moving Avg'!G777</f>
        <v>3.6760520000000008</v>
      </c>
      <c r="I777" s="2">
        <f>'Moving Avg'!H777</f>
        <v>4.1777380000000024</v>
      </c>
      <c r="J777" s="6" t="str">
        <f>OBV!F777</f>
        <v>BEARISH</v>
      </c>
      <c r="K777" s="6" t="str">
        <f>OBV!G777</f>
        <v>STRONG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3.4699</v>
      </c>
      <c r="C778" s="2">
        <f>RSI!I778</f>
        <v>42.499173927866629</v>
      </c>
      <c r="D778" s="2">
        <f>MACD!E778</f>
        <v>-7.1951728656154401E-3</v>
      </c>
      <c r="E778" s="2">
        <f>MACD!F778</f>
        <v>-9.3566456812089679E-3</v>
      </c>
      <c r="F778" s="2">
        <f>'Moving Avg'!D778</f>
        <v>3.4078200000000001</v>
      </c>
      <c r="G778" s="2">
        <f>'Moving Avg'!F778</f>
        <v>3.4574100000000003</v>
      </c>
      <c r="H778" s="2">
        <f>'Moving Avg'!G778</f>
        <v>3.6581839999999999</v>
      </c>
      <c r="I778" s="2">
        <f>'Moving Avg'!H778</f>
        <v>4.1728400000000025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3.4699</v>
      </c>
      <c r="C779" s="2">
        <f>RSI!I779</f>
        <v>42.499173927866636</v>
      </c>
      <c r="D779" s="2">
        <f>MACD!E779</f>
        <v>-8.3013564362950376E-3</v>
      </c>
      <c r="E779" s="2">
        <f>MACD!F779</f>
        <v>-9.1455878322261822E-3</v>
      </c>
      <c r="F779" s="2">
        <f>'Moving Avg'!D779</f>
        <v>3.4154399999999994</v>
      </c>
      <c r="G779" s="2">
        <f>'Moving Avg'!F779</f>
        <v>3.4568649999999996</v>
      </c>
      <c r="H779" s="2">
        <f>'Moving Avg'!G779</f>
        <v>3.6403159999999999</v>
      </c>
      <c r="I779" s="2">
        <f>'Moving Avg'!H779</f>
        <v>4.1685850000000029</v>
      </c>
      <c r="J779" s="6" t="str">
        <f>OBV!F779</f>
        <v>BULLISH</v>
      </c>
      <c r="K779" s="6" t="str">
        <f>OBV!G779</f>
        <v>WEAK</v>
      </c>
      <c r="L779" s="6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3.3664000000000001</v>
      </c>
      <c r="C780" s="2">
        <f>RSI!I780</f>
        <v>30.828782122870066</v>
      </c>
      <c r="D780" s="2">
        <f>MACD!E780</f>
        <v>-1.3440773941062467E-3</v>
      </c>
      <c r="E780" s="2">
        <f>MACD!F780</f>
        <v>-7.5852857446021956E-3</v>
      </c>
      <c r="F780" s="2">
        <f>'Moving Avg'!D780</f>
        <v>3.4121599999999992</v>
      </c>
      <c r="G780" s="2">
        <f>'Moving Avg'!F780</f>
        <v>3.4511450000000004</v>
      </c>
      <c r="H780" s="2">
        <f>'Moving Avg'!G780</f>
        <v>3.6203779999999988</v>
      </c>
      <c r="I780" s="2">
        <f>'Moving Avg'!H780</f>
        <v>4.1638125000000032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3.3664000000000001</v>
      </c>
      <c r="C781" s="2">
        <f>RSI!I781</f>
        <v>30.828782122870066</v>
      </c>
      <c r="D781" s="2">
        <f>MACD!E781</f>
        <v>3.6873415408749111E-3</v>
      </c>
      <c r="E781" s="2">
        <f>MACD!F781</f>
        <v>-5.330760287506774E-3</v>
      </c>
      <c r="F781" s="2">
        <f>'Moving Avg'!D781</f>
        <v>3.40998</v>
      </c>
      <c r="G781" s="2">
        <f>'Moving Avg'!F781</f>
        <v>3.4456950000000006</v>
      </c>
      <c r="H781" s="2">
        <f>'Moving Avg'!G781</f>
        <v>3.602619999999999</v>
      </c>
      <c r="I781" s="2">
        <f>'Moving Avg'!H781</f>
        <v>4.1590400000000036</v>
      </c>
      <c r="J781" s="6" t="str">
        <f>OBV!F781</f>
        <v>BULLISH</v>
      </c>
      <c r="K781" s="6" t="str">
        <f>OBV!G781</f>
        <v>WEAK</v>
      </c>
      <c r="L781" s="6" t="str">
        <f>OBV!H781</f>
        <v>BULLISH DIVERGENCE</v>
      </c>
    </row>
    <row r="782" spans="1:12" ht="13.5" x14ac:dyDescent="0.25">
      <c r="A782" s="3">
        <f>RSI!A782</f>
        <v>43140</v>
      </c>
      <c r="B782" s="2">
        <f>RSI!B782</f>
        <v>3.3664000000000001</v>
      </c>
      <c r="C782" s="2">
        <f>RSI!I782</f>
        <v>30.828782122870066</v>
      </c>
      <c r="D782" s="2">
        <f>MACD!E782</f>
        <v>8.7052641646820916E-3</v>
      </c>
      <c r="E782" s="2">
        <f>MACD!F782</f>
        <v>-2.5235553970690012E-3</v>
      </c>
      <c r="F782" s="2">
        <f>'Moving Avg'!D782</f>
        <v>3.4078000000000004</v>
      </c>
      <c r="G782" s="2">
        <f>'Moving Avg'!F782</f>
        <v>3.440245</v>
      </c>
      <c r="H782" s="2">
        <f>'Moving Avg'!G782</f>
        <v>3.5873659999999985</v>
      </c>
      <c r="I782" s="2">
        <f>'Moving Avg'!H782</f>
        <v>4.154267500000004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3.3664000000000001</v>
      </c>
      <c r="C783" s="2">
        <f>RSI!I783</f>
        <v>30.828782122870066</v>
      </c>
      <c r="D783" s="2">
        <f>MACD!E783</f>
        <v>1.3655428452112872E-2</v>
      </c>
      <c r="E783" s="2">
        <f>MACD!F783</f>
        <v>7.1224137276737357E-4</v>
      </c>
      <c r="F783" s="2">
        <f>'Moving Avg'!D783</f>
        <v>3.3871000000000002</v>
      </c>
      <c r="G783" s="2">
        <f>'Moving Avg'!F783</f>
        <v>3.4347950000000003</v>
      </c>
      <c r="H783" s="2">
        <f>'Moving Avg'!G783</f>
        <v>3.572111999999998</v>
      </c>
      <c r="I783" s="2">
        <f>'Moving Avg'!H783</f>
        <v>4.1494950000000035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3.3664000000000001</v>
      </c>
      <c r="C784" s="2">
        <f>RSI!I784</f>
        <v>30.828782122870066</v>
      </c>
      <c r="D784" s="2">
        <f>MACD!E784</f>
        <v>1.3465324364463349E-2</v>
      </c>
      <c r="E784" s="2">
        <f>MACD!F784</f>
        <v>3.2628579711065685E-3</v>
      </c>
      <c r="F784" s="2">
        <f>'Moving Avg'!D784</f>
        <v>3.3664000000000001</v>
      </c>
      <c r="G784" s="2">
        <f>'Moving Avg'!F784</f>
        <v>3.4293450000000001</v>
      </c>
      <c r="H784" s="2">
        <f>'Moving Avg'!G784</f>
        <v>3.5568579999999974</v>
      </c>
      <c r="I784" s="2">
        <f>'Moving Avg'!H784</f>
        <v>4.1447225000000039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3.3610000000000002</v>
      </c>
      <c r="C785" s="2">
        <f>RSI!I785</f>
        <v>30.201998759739325</v>
      </c>
      <c r="D785" s="2">
        <f>MACD!E785</f>
        <v>6.769769032379358E-3</v>
      </c>
      <c r="E785" s="2">
        <f>MACD!F785</f>
        <v>3.9642401833611266E-3</v>
      </c>
      <c r="F785" s="2">
        <f>'Moving Avg'!D785</f>
        <v>3.3653199999999996</v>
      </c>
      <c r="G785" s="2">
        <f>'Moving Avg'!F785</f>
        <v>3.4236250000000004</v>
      </c>
      <c r="H785" s="2">
        <f>'Moving Avg'!G785</f>
        <v>3.5438939999999972</v>
      </c>
      <c r="I785" s="2">
        <f>'Moving Avg'!H785</f>
        <v>4.1399230000000031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3.3664000000000001</v>
      </c>
      <c r="C786" s="2">
        <f>RSI!I786</f>
        <v>31.697485165484721</v>
      </c>
      <c r="D786" s="2">
        <f>MACD!E786</f>
        <v>4.4909441000751116E-4</v>
      </c>
      <c r="E786" s="2">
        <f>MACD!F786</f>
        <v>3.2612110286904038E-3</v>
      </c>
      <c r="F786" s="2">
        <f>'Moving Avg'!D786</f>
        <v>3.3653199999999996</v>
      </c>
      <c r="G786" s="2">
        <f>'Moving Avg'!F786</f>
        <v>3.4181750000000002</v>
      </c>
      <c r="H786" s="2">
        <f>'Moving Avg'!G786</f>
        <v>3.5334339999999975</v>
      </c>
      <c r="I786" s="2">
        <f>'Moving Avg'!H786</f>
        <v>4.1351505000000035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3.3664000000000001</v>
      </c>
      <c r="C787" s="2">
        <f>RSI!I787</f>
        <v>31.697485165484721</v>
      </c>
      <c r="D787" s="2">
        <f>MACD!E787</f>
        <v>-4.3839024526488579E-3</v>
      </c>
      <c r="E787" s="2">
        <f>MACD!F787</f>
        <v>1.7321883324225517E-3</v>
      </c>
      <c r="F787" s="2">
        <f>'Moving Avg'!D787</f>
        <v>3.3653199999999996</v>
      </c>
      <c r="G787" s="2">
        <f>'Moving Avg'!F787</f>
        <v>3.4127249999999996</v>
      </c>
      <c r="H787" s="2">
        <f>'Moving Avg'!G787</f>
        <v>3.524499999999998</v>
      </c>
      <c r="I787" s="2">
        <f>'Moving Avg'!H787</f>
        <v>4.130378000000003</v>
      </c>
      <c r="J787" s="6" t="str">
        <f>OBV!F787</f>
        <v>BULLISH</v>
      </c>
      <c r="K787" s="6" t="str">
        <f>OBV!G787</f>
        <v>NEUTRAL</v>
      </c>
      <c r="L787" s="6" t="str">
        <f>OBV!H787</f>
        <v>NEUTRAL</v>
      </c>
    </row>
    <row r="788" spans="1:12" ht="13.5" x14ac:dyDescent="0.25">
      <c r="A788" s="3">
        <f>RSI!A788</f>
        <v>43150</v>
      </c>
      <c r="B788" s="2">
        <f>RSI!B788</f>
        <v>3.3664000000000001</v>
      </c>
      <c r="C788" s="2">
        <f>RSI!I788</f>
        <v>31.697485165484721</v>
      </c>
      <c r="D788" s="2">
        <f>MACD!E788</f>
        <v>6.2498909165258354E-3</v>
      </c>
      <c r="E788" s="2">
        <f>MACD!F788</f>
        <v>2.6357288492432087E-3</v>
      </c>
      <c r="F788" s="2">
        <f>'Moving Avg'!D788</f>
        <v>3.3653199999999996</v>
      </c>
      <c r="G788" s="2">
        <f>'Moving Avg'!F788</f>
        <v>3.4072749999999998</v>
      </c>
      <c r="H788" s="2">
        <f>'Moving Avg'!G788</f>
        <v>3.515565999999998</v>
      </c>
      <c r="I788" s="2">
        <f>'Moving Avg'!H788</f>
        <v>4.1256055000000025</v>
      </c>
      <c r="J788" s="6" t="str">
        <f>OBV!F788</f>
        <v>BULLISH</v>
      </c>
      <c r="K788" s="6" t="str">
        <f>OBV!G788</f>
        <v>NEUTRAL</v>
      </c>
      <c r="L788" s="6" t="str">
        <f>OBV!H788</f>
        <v>NEUTRAL</v>
      </c>
    </row>
    <row r="789" spans="1:12" ht="13.5" x14ac:dyDescent="0.25">
      <c r="A789" s="3">
        <f>RSI!A789</f>
        <v>43151</v>
      </c>
      <c r="B789" s="2">
        <f>RSI!B789</f>
        <v>3.3664000000000001</v>
      </c>
      <c r="C789" s="2">
        <f>RSI!I789</f>
        <v>31.697485165484721</v>
      </c>
      <c r="D789" s="2">
        <f>MACD!E789</f>
        <v>1.568947385913777E-2</v>
      </c>
      <c r="E789" s="2">
        <f>MACD!F789</f>
        <v>5.2464778512221217E-3</v>
      </c>
      <c r="F789" s="2">
        <f>'Moving Avg'!D789</f>
        <v>3.3653199999999996</v>
      </c>
      <c r="G789" s="2">
        <f>'Moving Avg'!F789</f>
        <v>3.4018249999999997</v>
      </c>
      <c r="H789" s="2">
        <f>'Moving Avg'!G789</f>
        <v>3.506631999999998</v>
      </c>
      <c r="I789" s="2">
        <f>'Moving Avg'!H789</f>
        <v>4.1208330000000029</v>
      </c>
      <c r="J789" s="6" t="str">
        <f>OBV!F789</f>
        <v>BULLISH</v>
      </c>
      <c r="K789" s="6" t="str">
        <f>OBV!G789</f>
        <v>NEUTRAL</v>
      </c>
      <c r="L789" s="6" t="str">
        <f>OBV!H789</f>
        <v>NEUTRAL</v>
      </c>
    </row>
    <row r="790" spans="1:12" ht="13.5" x14ac:dyDescent="0.25">
      <c r="A790" s="3">
        <f>RSI!A790</f>
        <v>43152</v>
      </c>
      <c r="B790" s="2">
        <f>RSI!B790</f>
        <v>3.3664000000000001</v>
      </c>
      <c r="C790" s="2">
        <f>RSI!I790</f>
        <v>31.697485165484721</v>
      </c>
      <c r="D790" s="2">
        <f>MACD!E790</f>
        <v>8.1627713342995456E-3</v>
      </c>
      <c r="E790" s="2">
        <f>MACD!F790</f>
        <v>5.8297365478376072E-3</v>
      </c>
      <c r="F790" s="2">
        <f>'Moving Avg'!D790</f>
        <v>3.3664000000000001</v>
      </c>
      <c r="G790" s="2">
        <f>'Moving Avg'!F790</f>
        <v>3.396374999999999</v>
      </c>
      <c r="H790" s="2">
        <f>'Moving Avg'!G790</f>
        <v>3.4976979999999984</v>
      </c>
      <c r="I790" s="2">
        <f>'Moving Avg'!H790</f>
        <v>4.1160605000000032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3.2684000000000002</v>
      </c>
      <c r="C791" s="2">
        <f>RSI!I791</f>
        <v>20.276758379529326</v>
      </c>
      <c r="D791" s="2">
        <f>MACD!E791</f>
        <v>9.4320184007732344E-3</v>
      </c>
      <c r="E791" s="2">
        <f>MACD!F791</f>
        <v>6.5501929184247328E-3</v>
      </c>
      <c r="F791" s="2">
        <f>'Moving Avg'!D791</f>
        <v>3.3468000000000004</v>
      </c>
      <c r="G791" s="2">
        <f>'Moving Avg'!F791</f>
        <v>3.386569999999999</v>
      </c>
      <c r="H791" s="2">
        <f>'Moving Avg'!G791</f>
        <v>3.4868039999999989</v>
      </c>
      <c r="I791" s="2">
        <f>'Moving Avg'!H791</f>
        <v>4.1107980000000035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3.4645000000000001</v>
      </c>
      <c r="C792" s="2">
        <f>RSI!I792</f>
        <v>55.121780955577684</v>
      </c>
      <c r="D792" s="2">
        <f>MACD!E792</f>
        <v>-3.090161457696361E-3</v>
      </c>
      <c r="E792" s="2">
        <f>MACD!F792</f>
        <v>4.6221220432005146E-3</v>
      </c>
      <c r="F792" s="2">
        <f>'Moving Avg'!D792</f>
        <v>3.3664200000000002</v>
      </c>
      <c r="G792" s="2">
        <f>'Moving Avg'!F792</f>
        <v>3.3865699999999999</v>
      </c>
      <c r="H792" s="2">
        <f>'Moving Avg'!G792</f>
        <v>3.4798319999999983</v>
      </c>
      <c r="I792" s="2">
        <f>'Moving Avg'!H792</f>
        <v>4.1065160000000045</v>
      </c>
      <c r="J792" s="6" t="str">
        <f>OBV!F792</f>
        <v>BEARISH</v>
      </c>
      <c r="K792" s="6" t="str">
        <f>OBV!G792</f>
        <v>STRONG</v>
      </c>
      <c r="L792" s="6" t="str">
        <f>OBV!H792</f>
        <v>BEARISH DIVERGENCE</v>
      </c>
    </row>
    <row r="793" spans="1:12" ht="13.5" x14ac:dyDescent="0.25">
      <c r="A793" s="3">
        <f>RSI!A793</f>
        <v>43157</v>
      </c>
      <c r="B793" s="2">
        <f>RSI!B793</f>
        <v>3.3664000000000001</v>
      </c>
      <c r="C793" s="2">
        <f>RSI!I793</f>
        <v>44.616113797507083</v>
      </c>
      <c r="D793" s="2">
        <f>MACD!E793</f>
        <v>-6.7170526692299504E-3</v>
      </c>
      <c r="E793" s="2">
        <f>MACD!F793</f>
        <v>2.3542871007144217E-3</v>
      </c>
      <c r="F793" s="2">
        <f>'Moving Avg'!D793</f>
        <v>3.3664200000000002</v>
      </c>
      <c r="G793" s="2">
        <f>'Moving Avg'!F793</f>
        <v>3.381664999999999</v>
      </c>
      <c r="H793" s="2">
        <f>'Moving Avg'!G793</f>
        <v>3.4686099999999986</v>
      </c>
      <c r="I793" s="2">
        <f>'Moving Avg'!H793</f>
        <v>4.101743500000004</v>
      </c>
      <c r="J793" s="6" t="str">
        <f>OBV!F793</f>
        <v>BEARISH</v>
      </c>
      <c r="K793" s="6" t="str">
        <f>OBV!G793</f>
        <v>STRONG</v>
      </c>
      <c r="L793" s="6" t="str">
        <f>OBV!H793</f>
        <v>NEUTRAL</v>
      </c>
    </row>
    <row r="794" spans="1:12" ht="13.5" x14ac:dyDescent="0.25">
      <c r="A794" s="3">
        <f>RSI!A794</f>
        <v>43158</v>
      </c>
      <c r="B794" s="2">
        <f>RSI!B794</f>
        <v>3.3610000000000002</v>
      </c>
      <c r="C794" s="2">
        <f>RSI!I794</f>
        <v>44.117662959236476</v>
      </c>
      <c r="D794" s="2">
        <f>MACD!E794</f>
        <v>-9.0820864940015511E-3</v>
      </c>
      <c r="E794" s="2">
        <f>MACD!F794</f>
        <v>6.7012381771227019E-5</v>
      </c>
      <c r="F794" s="2">
        <f>'Moving Avg'!D794</f>
        <v>3.3653399999999998</v>
      </c>
      <c r="G794" s="2">
        <f>'Moving Avg'!F794</f>
        <v>3.3781249999999994</v>
      </c>
      <c r="H794" s="2">
        <f>'Moving Avg'!G794</f>
        <v>3.4607659999999987</v>
      </c>
      <c r="I794" s="2">
        <f>'Moving Avg'!H794</f>
        <v>4.0969440000000041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3.2684000000000002</v>
      </c>
      <c r="C795" s="2">
        <f>RSI!I795</f>
        <v>36.57223317832522</v>
      </c>
      <c r="D795" s="2">
        <f>MACD!E795</f>
        <v>-4.7415051715975487E-3</v>
      </c>
      <c r="E795" s="2">
        <f>MACD!F795</f>
        <v>-8.9469112890252817E-4</v>
      </c>
      <c r="F795" s="2">
        <f>'Moving Avg'!D795</f>
        <v>3.3457400000000006</v>
      </c>
      <c r="G795" s="2">
        <f>'Moving Avg'!F795</f>
        <v>3.3724049999999992</v>
      </c>
      <c r="H795" s="2">
        <f>'Moving Avg'!G795</f>
        <v>3.4528139999999992</v>
      </c>
      <c r="I795" s="2">
        <f>'Moving Avg'!H795</f>
        <v>4.0916815000000044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3.2084999999999999</v>
      </c>
      <c r="C796" s="2">
        <f>RSI!I796</f>
        <v>32.678756924297588</v>
      </c>
      <c r="D796" s="2">
        <f>MACD!E796</f>
        <v>5.0363463507596684E-3</v>
      </c>
      <c r="E796" s="2">
        <f>MACD!F796</f>
        <v>2.9151636702991115E-4</v>
      </c>
      <c r="F796" s="2">
        <f>'Moving Avg'!D796</f>
        <v>3.3337600000000003</v>
      </c>
      <c r="G796" s="2">
        <f>'Moving Avg'!F796</f>
        <v>3.3639649999999994</v>
      </c>
      <c r="H796" s="2">
        <f>'Moving Avg'!G796</f>
        <v>3.445841999999999</v>
      </c>
      <c r="I796" s="2">
        <f>'Moving Avg'!H796</f>
        <v>4.0863770000000041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3.1594000000000002</v>
      </c>
      <c r="C797" s="2">
        <f>RSI!I797</f>
        <v>29.871498387580175</v>
      </c>
      <c r="D797" s="2">
        <f>MACD!E797</f>
        <v>1.807612920900814E-2</v>
      </c>
      <c r="E797" s="2">
        <f>MACD!F797</f>
        <v>3.8484389354255569E-3</v>
      </c>
      <c r="F797" s="2">
        <f>'Moving Avg'!D797</f>
        <v>3.2727400000000002</v>
      </c>
      <c r="G797" s="2">
        <f>'Moving Avg'!F797</f>
        <v>3.3530699999999998</v>
      </c>
      <c r="H797" s="2">
        <f>'Moving Avg'!G797</f>
        <v>3.4378879999999992</v>
      </c>
      <c r="I797" s="2">
        <f>'Moving Avg'!H797</f>
        <v>4.0808270000000046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3.0777000000000001</v>
      </c>
      <c r="C798" s="2">
        <f>RSI!I798</f>
        <v>25.886600855403103</v>
      </c>
      <c r="D798" s="2">
        <f>MACD!E798</f>
        <v>3.6497313736592929E-2</v>
      </c>
      <c r="E798" s="2">
        <f>MACD!F798</f>
        <v>1.0378213895659032E-2</v>
      </c>
      <c r="F798" s="2">
        <f>'Moving Avg'!D798</f>
        <v>3.2150000000000007</v>
      </c>
      <c r="G798" s="2">
        <f>'Moving Avg'!F798</f>
        <v>3.3334599999999996</v>
      </c>
      <c r="H798" s="2">
        <f>'Moving Avg'!G798</f>
        <v>3.4286279999999993</v>
      </c>
      <c r="I798" s="2">
        <f>'Moving Avg'!H798</f>
        <v>4.0746110000000044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3.0505</v>
      </c>
      <c r="C799" s="2">
        <f>RSI!I799</f>
        <v>24.704985088046413</v>
      </c>
      <c r="D799" s="2">
        <f>MACD!E799</f>
        <v>5.5818785218471501E-2</v>
      </c>
      <c r="E799" s="2">
        <f>MACD!F799</f>
        <v>1.9466328160221529E-2</v>
      </c>
      <c r="F799" s="2">
        <f>'Moving Avg'!D799</f>
        <v>3.1528999999999998</v>
      </c>
      <c r="G799" s="2">
        <f>'Moving Avg'!F799</f>
        <v>3.3124899999999995</v>
      </c>
      <c r="H799" s="2">
        <f>'Moving Avg'!G799</f>
        <v>3.4188239999999994</v>
      </c>
      <c r="I799" s="2">
        <f>'Moving Avg'!H799</f>
        <v>4.0682590000000047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2.996</v>
      </c>
      <c r="C800" s="2">
        <f>RSI!I800</f>
        <v>22.489850584303682</v>
      </c>
      <c r="D800" s="2">
        <f>MACD!E800</f>
        <v>7.7957615750217091E-2</v>
      </c>
      <c r="E800" s="2">
        <f>MACD!F800</f>
        <v>3.1164585678220641E-2</v>
      </c>
      <c r="F800" s="2">
        <f>'Moving Avg'!D800</f>
        <v>3.09842</v>
      </c>
      <c r="G800" s="2">
        <f>'Moving Avg'!F800</f>
        <v>3.2939699999999994</v>
      </c>
      <c r="H800" s="2">
        <f>'Moving Avg'!G800</f>
        <v>3.4079299999999999</v>
      </c>
      <c r="I800" s="2">
        <f>'Moving Avg'!H800</f>
        <v>4.0616345000000047</v>
      </c>
      <c r="J800" s="6" t="str">
        <f>OBV!F800</f>
        <v>BEARISH</v>
      </c>
      <c r="K800" s="6" t="str">
        <f>OBV!G800</f>
        <v>STRONG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2.9142999999999999</v>
      </c>
      <c r="C801" s="2">
        <f>RSI!I801</f>
        <v>19.646039421743936</v>
      </c>
      <c r="D801" s="2">
        <f>MACD!E801</f>
        <v>8.9610458864830544E-2</v>
      </c>
      <c r="E801" s="2">
        <f>MACD!F801</f>
        <v>4.2853760315542624E-2</v>
      </c>
      <c r="F801" s="2">
        <f>'Moving Avg'!D801</f>
        <v>3.0395799999999999</v>
      </c>
      <c r="G801" s="2">
        <f>'Moving Avg'!F801</f>
        <v>3.2713649999999994</v>
      </c>
      <c r="H801" s="2">
        <f>'Moving Avg'!G801</f>
        <v>3.3954019999999998</v>
      </c>
      <c r="I801" s="2">
        <f>'Moving Avg'!H801</f>
        <v>4.0546015000000049</v>
      </c>
      <c r="J801" s="6" t="str">
        <f>OBV!F801</f>
        <v>BEARISH</v>
      </c>
      <c r="K801" s="6" t="str">
        <f>OBV!G801</f>
        <v>STRONG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2.996</v>
      </c>
      <c r="C802" s="2">
        <f>RSI!I802</f>
        <v>29.276803597825875</v>
      </c>
      <c r="D802" s="2">
        <f>MACD!E802</f>
        <v>0.12587168399605364</v>
      </c>
      <c r="E802" s="2">
        <f>MACD!F802</f>
        <v>5.9457345051644829E-2</v>
      </c>
      <c r="F802" s="2">
        <f>'Moving Avg'!D802</f>
        <v>3.0068999999999999</v>
      </c>
      <c r="G802" s="2">
        <f>'Moving Avg'!F802</f>
        <v>3.2528449999999993</v>
      </c>
      <c r="H802" s="2">
        <f>'Moving Avg'!G802</f>
        <v>3.3845080000000003</v>
      </c>
      <c r="I802" s="2">
        <f>'Moving Avg'!H802</f>
        <v>4.0479770000000039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</row>
    <row r="803" spans="1:12" ht="13.5" x14ac:dyDescent="0.25">
      <c r="A803" s="3">
        <f>RSI!A803</f>
        <v>43171</v>
      </c>
      <c r="B803" s="2">
        <f>RSI!B803</f>
        <v>3.0832000000000002</v>
      </c>
      <c r="C803" s="2">
        <f>RSI!I803</f>
        <v>37.840132985291142</v>
      </c>
      <c r="D803" s="2">
        <f>MACD!E803</f>
        <v>0.13663450500774044</v>
      </c>
      <c r="E803" s="2">
        <f>MACD!F803</f>
        <v>7.4892777042863956E-2</v>
      </c>
      <c r="F803" s="2">
        <f>'Moving Avg'!D803</f>
        <v>3.008</v>
      </c>
      <c r="G803" s="2">
        <f>'Moving Avg'!F803</f>
        <v>3.2386849999999994</v>
      </c>
      <c r="H803" s="2">
        <f>'Moving Avg'!G803</f>
        <v>3.3753579999999999</v>
      </c>
      <c r="I803" s="2">
        <f>'Moving Avg'!H803</f>
        <v>4.0423030000000049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3.0832000000000002</v>
      </c>
      <c r="C804" s="2">
        <f>RSI!I804</f>
        <v>37.840132985291142</v>
      </c>
      <c r="D804" s="2">
        <f>MACD!E804</f>
        <v>0.14590640745270633</v>
      </c>
      <c r="E804" s="2">
        <f>MACD!F804</f>
        <v>8.9095503124832429E-2</v>
      </c>
      <c r="F804" s="2">
        <f>'Moving Avg'!D804</f>
        <v>3.0145399999999998</v>
      </c>
      <c r="G804" s="2">
        <f>'Moving Avg'!F804</f>
        <v>3.2245249999999999</v>
      </c>
      <c r="H804" s="2">
        <f>'Moving Avg'!G804</f>
        <v>3.3662079999999999</v>
      </c>
      <c r="I804" s="2">
        <f>'Moving Avg'!H804</f>
        <v>4.0361145000000045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3.0832000000000002</v>
      </c>
      <c r="C805" s="2">
        <f>RSI!I805</f>
        <v>37.840132985291142</v>
      </c>
      <c r="D805" s="2">
        <f>MACD!E805</f>
        <v>0.14042762552266286</v>
      </c>
      <c r="E805" s="2">
        <f>MACD!F805</f>
        <v>9.936192760439852E-2</v>
      </c>
      <c r="F805" s="2">
        <f>'Moving Avg'!D805</f>
        <v>3.0319799999999999</v>
      </c>
      <c r="G805" s="2">
        <f>'Moving Avg'!F805</f>
        <v>3.2106349999999999</v>
      </c>
      <c r="H805" s="2">
        <f>'Moving Avg'!G805</f>
        <v>3.3570580000000008</v>
      </c>
      <c r="I805" s="2">
        <f>'Moving Avg'!H805</f>
        <v>4.029926000000005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3.1703000000000001</v>
      </c>
      <c r="C806" s="2">
        <f>RSI!I806</f>
        <v>45.997505743315145</v>
      </c>
      <c r="D806" s="2">
        <f>MACD!E806</f>
        <v>0.12097812258006302</v>
      </c>
      <c r="E806" s="2">
        <f>MACD!F806</f>
        <v>0.10368516659953143</v>
      </c>
      <c r="F806" s="2">
        <f>'Moving Avg'!D806</f>
        <v>3.08318</v>
      </c>
      <c r="G806" s="2">
        <f>'Moving Avg'!F806</f>
        <v>3.2008299999999998</v>
      </c>
      <c r="H806" s="2">
        <f>'Moving Avg'!G806</f>
        <v>3.3496500000000005</v>
      </c>
      <c r="I806" s="2">
        <f>'Moving Avg'!H806</f>
        <v>4.0241730000000047</v>
      </c>
      <c r="J806" s="6" t="str">
        <f>OBV!F806</f>
        <v>BULLISH</v>
      </c>
      <c r="K806" s="6" t="str">
        <f>OBV!G806</f>
        <v>WEAK</v>
      </c>
      <c r="L806" s="6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3.2629000000000001</v>
      </c>
      <c r="C807" s="2">
        <f>RSI!I807</f>
        <v>53.051561651883119</v>
      </c>
      <c r="D807" s="2">
        <f>MACD!E807</f>
        <v>9.0383462182527019E-2</v>
      </c>
      <c r="E807" s="2">
        <f>MACD!F807</f>
        <v>0.10102482571613056</v>
      </c>
      <c r="F807" s="2">
        <f>'Moving Avg'!D807</f>
        <v>3.1365600000000002</v>
      </c>
      <c r="G807" s="2">
        <f>'Moving Avg'!F807</f>
        <v>3.1956549999999995</v>
      </c>
      <c r="H807" s="2">
        <f>'Moving Avg'!G807</f>
        <v>3.3420240000000008</v>
      </c>
      <c r="I807" s="2">
        <f>'Moving Avg'!H807</f>
        <v>4.0188830000000051</v>
      </c>
      <c r="J807" s="6" t="str">
        <f>OBV!F807</f>
        <v>BULLISH</v>
      </c>
      <c r="K807" s="6" t="str">
        <f>OBV!G807</f>
        <v>WEAK</v>
      </c>
      <c r="L807" s="6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3.2629000000000001</v>
      </c>
      <c r="C808" s="2">
        <f>RSI!I808</f>
        <v>53.051561651883119</v>
      </c>
      <c r="D808" s="2">
        <f>MACD!E808</f>
        <v>5.1634557743630793E-2</v>
      </c>
      <c r="E808" s="2">
        <f>MACD!F808</f>
        <v>9.1146772121630609E-2</v>
      </c>
      <c r="F808" s="2">
        <f>'Moving Avg'!D808</f>
        <v>3.1725000000000003</v>
      </c>
      <c r="G808" s="2">
        <f>'Moving Avg'!F808</f>
        <v>3.19048</v>
      </c>
      <c r="H808" s="2">
        <f>'Moving Avg'!G808</f>
        <v>3.3343980000000006</v>
      </c>
      <c r="I808" s="2">
        <f>'Moving Avg'!H808</f>
        <v>4.0135930000000046</v>
      </c>
      <c r="J808" s="6" t="str">
        <f>OBV!F808</f>
        <v>BULLISH</v>
      </c>
      <c r="K808" s="6" t="str">
        <f>OBV!G808</f>
        <v>NEUTRAL</v>
      </c>
      <c r="L808" s="6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3.2629000000000001</v>
      </c>
      <c r="C809" s="2">
        <f>RSI!I809</f>
        <v>53.051561651883105</v>
      </c>
      <c r="D809" s="2">
        <f>MACD!E809</f>
        <v>1.4392144775906779E-2</v>
      </c>
      <c r="E809" s="2">
        <f>MACD!F809</f>
        <v>7.5795846652485843E-2</v>
      </c>
      <c r="F809" s="2">
        <f>'Moving Avg'!D809</f>
        <v>3.2084400000000004</v>
      </c>
      <c r="G809" s="2">
        <f>'Moving Avg'!F809</f>
        <v>3.1853050000000001</v>
      </c>
      <c r="H809" s="2">
        <f>'Moving Avg'!G809</f>
        <v>3.3300400000000003</v>
      </c>
      <c r="I809" s="2">
        <f>'Moving Avg'!H809</f>
        <v>4.0083030000000042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3.2629000000000001</v>
      </c>
      <c r="C810" s="2">
        <f>RSI!I810</f>
        <v>53.051561651883105</v>
      </c>
      <c r="D810" s="2">
        <f>MACD!E810</f>
        <v>-2.5755525153516867E-2</v>
      </c>
      <c r="E810" s="2">
        <f>MACD!F810</f>
        <v>5.5485572291285305E-2</v>
      </c>
      <c r="F810" s="2">
        <f>'Moving Avg'!D810</f>
        <v>3.2443800000000005</v>
      </c>
      <c r="G810" s="2">
        <f>'Moving Avg'!F810</f>
        <v>3.1801300000000001</v>
      </c>
      <c r="H810" s="2">
        <f>'Moving Avg'!G810</f>
        <v>3.3256820000000009</v>
      </c>
      <c r="I810" s="2">
        <f>'Moving Avg'!H810</f>
        <v>4.0030130000000046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3.2629000000000001</v>
      </c>
      <c r="C811" s="2">
        <f>RSI!I811</f>
        <v>53.051561651883105</v>
      </c>
      <c r="D811" s="2">
        <f>MACD!E811</f>
        <v>-7.2527568258865305E-2</v>
      </c>
      <c r="E811" s="2">
        <f>MACD!F811</f>
        <v>2.9882944181255186E-2</v>
      </c>
      <c r="F811" s="2">
        <f>'Moving Avg'!D811</f>
        <v>3.2629000000000006</v>
      </c>
      <c r="G811" s="2">
        <f>'Moving Avg'!F811</f>
        <v>3.1798550000000003</v>
      </c>
      <c r="H811" s="2">
        <f>'Moving Avg'!G811</f>
        <v>3.3214320000000011</v>
      </c>
      <c r="I811" s="2">
        <f>'Moving Avg'!H811</f>
        <v>3.9977230000000037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3.2629000000000001</v>
      </c>
      <c r="C812" s="2">
        <f>RSI!I812</f>
        <v>53.051561651883105</v>
      </c>
      <c r="D812" s="2">
        <f>MACD!E812</f>
        <v>-9.9749225184607493E-2</v>
      </c>
      <c r="E812" s="2">
        <f>MACD!F812</f>
        <v>3.9565103080826496E-3</v>
      </c>
      <c r="F812" s="2">
        <f>'Moving Avg'!D812</f>
        <v>3.2629000000000006</v>
      </c>
      <c r="G812" s="2">
        <f>'Moving Avg'!F812</f>
        <v>3.1697750000000005</v>
      </c>
      <c r="H812" s="2">
        <f>'Moving Avg'!G812</f>
        <v>3.3171820000000007</v>
      </c>
      <c r="I812" s="2">
        <f>'Moving Avg'!H812</f>
        <v>3.9919190000000033</v>
      </c>
      <c r="J812" s="6" t="str">
        <f>OBV!F812</f>
        <v>NEUTRAL</v>
      </c>
      <c r="K812" s="6" t="str">
        <f>OBV!G812</f>
        <v>NEUTRAL</v>
      </c>
      <c r="L812" s="6" t="str">
        <f>OBV!H812</f>
        <v>NEUTRAL</v>
      </c>
    </row>
    <row r="813" spans="1:12" ht="13.5" x14ac:dyDescent="0.25">
      <c r="A813" s="3">
        <f>RSI!A813</f>
        <v>43186</v>
      </c>
      <c r="B813" s="2">
        <f>RSI!B813</f>
        <v>3.3555000000000001</v>
      </c>
      <c r="C813" s="2">
        <f>RSI!I813</f>
        <v>60.998722620220448</v>
      </c>
      <c r="D813" s="2">
        <f>MACD!E813</f>
        <v>-0.11642546095053463</v>
      </c>
      <c r="E813" s="2">
        <f>MACD!F813</f>
        <v>-2.0119883943640806E-2</v>
      </c>
      <c r="F813" s="2">
        <f>'Moving Avg'!D813</f>
        <v>3.2814199999999998</v>
      </c>
      <c r="G813" s="2">
        <f>'Moving Avg'!F813</f>
        <v>3.1692300000000002</v>
      </c>
      <c r="H813" s="2">
        <f>'Moving Avg'!G813</f>
        <v>3.3147840000000008</v>
      </c>
      <c r="I813" s="2">
        <f>'Moving Avg'!H813</f>
        <v>3.9865780000000033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3.3555000000000001</v>
      </c>
      <c r="C814" s="2">
        <f>RSI!I814</f>
        <v>60.998722620220441</v>
      </c>
      <c r="D814" s="2">
        <f>MACD!E814</f>
        <v>-0.1312672358560274</v>
      </c>
      <c r="E814" s="2">
        <f>MACD!F814</f>
        <v>-4.2349354326118124E-2</v>
      </c>
      <c r="F814" s="2">
        <f>'Moving Avg'!D814</f>
        <v>3.2999400000000003</v>
      </c>
      <c r="G814" s="2">
        <f>'Moving Avg'!F814</f>
        <v>3.1689550000000004</v>
      </c>
      <c r="H814" s="2">
        <f>'Moving Avg'!G814</f>
        <v>3.3123860000000009</v>
      </c>
      <c r="I814" s="2">
        <f>'Moving Avg'!H814</f>
        <v>3.9812370000000032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3.3555000000000001</v>
      </c>
      <c r="C815" s="2">
        <f>RSI!I815</f>
        <v>60.998722620220434</v>
      </c>
      <c r="D815" s="2">
        <f>MACD!E815</f>
        <v>-0.14450261806567521</v>
      </c>
      <c r="E815" s="2">
        <f>MACD!F815</f>
        <v>-6.2780007074029545E-2</v>
      </c>
      <c r="F815" s="2">
        <f>'Moving Avg'!D815</f>
        <v>3.3184599999999995</v>
      </c>
      <c r="G815" s="2">
        <f>'Moving Avg'!F815</f>
        <v>3.1733100000000007</v>
      </c>
      <c r="H815" s="2">
        <f>'Moving Avg'!G815</f>
        <v>3.3099880000000006</v>
      </c>
      <c r="I815" s="2">
        <f>'Moving Avg'!H815</f>
        <v>3.9748670000000033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3.2629000000000001</v>
      </c>
      <c r="C816" s="2">
        <f>RSI!I816</f>
        <v>50.353098878986472</v>
      </c>
      <c r="D816" s="2">
        <f>MACD!E816</f>
        <v>-0.13606934067362575</v>
      </c>
      <c r="E816" s="2">
        <f>MACD!F816</f>
        <v>-7.7437873793948786E-2</v>
      </c>
      <c r="F816" s="2">
        <f>'Moving Avg'!D816</f>
        <v>3.3184600000000004</v>
      </c>
      <c r="G816" s="2">
        <f>'Moving Avg'!F816</f>
        <v>3.1760300000000008</v>
      </c>
      <c r="H816" s="2">
        <f>'Moving Avg'!G816</f>
        <v>3.3057380000000007</v>
      </c>
      <c r="I816" s="2">
        <f>'Moving Avg'!H816</f>
        <v>3.9680340000000029</v>
      </c>
      <c r="J816" s="6" t="str">
        <f>OBV!F816</f>
        <v>BULLISH</v>
      </c>
      <c r="K816" s="6" t="str">
        <f>OBV!G816</f>
        <v>WEAK</v>
      </c>
      <c r="L816" s="6" t="str">
        <f>OBV!H816</f>
        <v>NEUTRAL</v>
      </c>
    </row>
    <row r="817" spans="1:12" ht="13.5" x14ac:dyDescent="0.25">
      <c r="A817" s="3">
        <f>RSI!A817</f>
        <v>43192</v>
      </c>
      <c r="B817" s="2">
        <f>RSI!B817</f>
        <v>3.3555000000000001</v>
      </c>
      <c r="C817" s="2">
        <f>RSI!I817</f>
        <v>58.207809508234064</v>
      </c>
      <c r="D817" s="2">
        <f>MACD!E817</f>
        <v>-0.1215798003730324</v>
      </c>
      <c r="E817" s="2">
        <f>MACD!F817</f>
        <v>-8.6266259109765514E-2</v>
      </c>
      <c r="F817" s="2">
        <f>'Moving Avg'!D817</f>
        <v>3.3369800000000005</v>
      </c>
      <c r="G817" s="2">
        <f>'Moving Avg'!F817</f>
        <v>3.1858350000000004</v>
      </c>
      <c r="H817" s="2">
        <f>'Moving Avg'!G817</f>
        <v>3.3033400000000004</v>
      </c>
      <c r="I817" s="2">
        <f>'Moving Avg'!H817</f>
        <v>3.961664000000003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3.3936999999999999</v>
      </c>
      <c r="C818" s="2">
        <f>RSI!I818</f>
        <v>60.952352145198169</v>
      </c>
      <c r="D818" s="2">
        <f>MACD!E818</f>
        <v>-0.1127269719281454</v>
      </c>
      <c r="E818" s="2">
        <f>MACD!F818</f>
        <v>-9.1558401673441495E-2</v>
      </c>
      <c r="F818" s="2">
        <f>'Moving Avg'!D818</f>
        <v>3.3446199999999999</v>
      </c>
      <c r="G818" s="2">
        <f>'Moving Avg'!F818</f>
        <v>3.2016350000000005</v>
      </c>
      <c r="H818" s="2">
        <f>'Moving Avg'!G818</f>
        <v>3.3017060000000011</v>
      </c>
      <c r="I818" s="2">
        <f>'Moving Avg'!H818</f>
        <v>3.9554850000000026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3.3773</v>
      </c>
      <c r="C819" s="2">
        <f>RSI!I819</f>
        <v>59.156211387602255</v>
      </c>
      <c r="D819" s="2">
        <f>MACD!E819</f>
        <v>-0.10478214084536353</v>
      </c>
      <c r="E819" s="2">
        <f>MACD!F819</f>
        <v>-9.4203149507825906E-2</v>
      </c>
      <c r="F819" s="2">
        <f>'Moving Avg'!D819</f>
        <v>3.3489800000000001</v>
      </c>
      <c r="G819" s="2">
        <f>'Moving Avg'!F819</f>
        <v>3.2179750000000005</v>
      </c>
      <c r="H819" s="2">
        <f>'Moving Avg'!G819</f>
        <v>3.2997440000000005</v>
      </c>
      <c r="I819" s="2">
        <f>'Moving Avg'!H819</f>
        <v>3.9492240000000027</v>
      </c>
      <c r="J819" s="6" t="str">
        <f>OBV!F819</f>
        <v>BEARISH</v>
      </c>
      <c r="K819" s="6" t="str">
        <f>OBV!G819</f>
        <v>STRONG</v>
      </c>
      <c r="L819" s="6" t="str">
        <f>OBV!H819</f>
        <v>BEARISH DIVERGENCE</v>
      </c>
    </row>
    <row r="820" spans="1:12" ht="13.5" x14ac:dyDescent="0.25">
      <c r="A820" s="3">
        <f>RSI!A820</f>
        <v>43195</v>
      </c>
      <c r="B820" s="2">
        <f>RSI!B820</f>
        <v>3.3610000000000002</v>
      </c>
      <c r="C820" s="2">
        <f>RSI!I820</f>
        <v>57.347404896722544</v>
      </c>
      <c r="D820" s="2">
        <f>MACD!E820</f>
        <v>-9.7459755913321899E-2</v>
      </c>
      <c r="E820" s="2">
        <f>MACD!F820</f>
        <v>-9.4854470788925102E-2</v>
      </c>
      <c r="F820" s="2">
        <f>'Moving Avg'!D820</f>
        <v>3.3500799999999997</v>
      </c>
      <c r="G820" s="2">
        <f>'Moving Avg'!F820</f>
        <v>3.2362250000000001</v>
      </c>
      <c r="H820" s="2">
        <f>'Moving Avg'!G820</f>
        <v>3.2974560000000004</v>
      </c>
      <c r="I820" s="2">
        <f>'Moving Avg'!H820</f>
        <v>3.9428815000000026</v>
      </c>
      <c r="J820" s="6" t="str">
        <f>OBV!F820</f>
        <v>BEARISH</v>
      </c>
      <c r="K820" s="6" t="str">
        <f>OBV!G820</f>
        <v>STRONG</v>
      </c>
      <c r="L820" s="6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3.3610000000000002</v>
      </c>
      <c r="C821" s="2">
        <f>RSI!I821</f>
        <v>57.347404896722544</v>
      </c>
      <c r="D821" s="2">
        <f>MACD!E821</f>
        <v>-9.1730140870687649E-2</v>
      </c>
      <c r="E821" s="2">
        <f>MACD!F821</f>
        <v>-9.4229604805277617E-2</v>
      </c>
      <c r="F821" s="2">
        <f>'Moving Avg'!D821</f>
        <v>3.3697000000000004</v>
      </c>
      <c r="G821" s="2">
        <f>'Moving Avg'!F821</f>
        <v>3.2585600000000006</v>
      </c>
      <c r="H821" s="2">
        <f>'Moving Avg'!G821</f>
        <v>3.2953859999999997</v>
      </c>
      <c r="I821" s="2">
        <f>'Moving Avg'!H821</f>
        <v>3.9365390000000025</v>
      </c>
      <c r="J821" s="6" t="str">
        <f>OBV!F821</f>
        <v>BEARISH</v>
      </c>
      <c r="K821" s="6" t="str">
        <f>OBV!G821</f>
        <v>STRONG</v>
      </c>
      <c r="L821" s="6" t="str">
        <f>OBV!H821</f>
        <v>BEARISH DIVERGENCE</v>
      </c>
    </row>
    <row r="822" spans="1:12" ht="13.5" x14ac:dyDescent="0.25">
      <c r="A822" s="3">
        <f>RSI!A822</f>
        <v>43200</v>
      </c>
      <c r="B822" s="2">
        <f>RSI!B822</f>
        <v>3.3773</v>
      </c>
      <c r="C822" s="2">
        <f>RSI!I822</f>
        <v>58.808143440310936</v>
      </c>
      <c r="D822" s="2">
        <f>MACD!E822</f>
        <v>-8.8521124630781323E-2</v>
      </c>
      <c r="E822" s="2">
        <f>MACD!F822</f>
        <v>-9.3087908770378369E-2</v>
      </c>
      <c r="F822" s="2">
        <f>'Moving Avg'!D822</f>
        <v>3.3740600000000001</v>
      </c>
      <c r="G822" s="2">
        <f>'Moving Avg'!F822</f>
        <v>3.2776250000000005</v>
      </c>
      <c r="H822" s="2">
        <f>'Moving Avg'!G822</f>
        <v>3.2936419999999997</v>
      </c>
      <c r="I822" s="2">
        <f>'Moving Avg'!H822</f>
        <v>3.9303035000000026</v>
      </c>
      <c r="J822" s="6" t="str">
        <f>OBV!F822</f>
        <v>BEARISH</v>
      </c>
      <c r="K822" s="6" t="str">
        <f>OBV!G822</f>
        <v>STRONG</v>
      </c>
      <c r="L822" s="6" t="str">
        <f>OBV!H822</f>
        <v>BEARISH DIVERGENCE</v>
      </c>
    </row>
    <row r="823" spans="1:12" ht="13.5" x14ac:dyDescent="0.25">
      <c r="A823" s="3">
        <f>RSI!A823</f>
        <v>43201</v>
      </c>
      <c r="B823" s="2">
        <f>RSI!B823</f>
        <v>3.3773</v>
      </c>
      <c r="C823" s="2">
        <f>RSI!I823</f>
        <v>58.808143440310936</v>
      </c>
      <c r="D823" s="2">
        <f>MACD!E823</f>
        <v>-7.2055700230503561E-2</v>
      </c>
      <c r="E823" s="2">
        <f>MACD!F823</f>
        <v>-8.8881467062403408E-2</v>
      </c>
      <c r="F823" s="2">
        <f>'Moving Avg'!D823</f>
        <v>3.3707800000000008</v>
      </c>
      <c r="G823" s="2">
        <f>'Moving Avg'!F823</f>
        <v>3.2923299999999998</v>
      </c>
      <c r="H823" s="2">
        <f>'Moving Avg'!G823</f>
        <v>3.2918979999999993</v>
      </c>
      <c r="I823" s="2">
        <f>'Moving Avg'!H823</f>
        <v>3.9240680000000028</v>
      </c>
      <c r="J823" s="6" t="str">
        <f>OBV!F823</f>
        <v>BEARISH</v>
      </c>
      <c r="K823" s="6" t="str">
        <f>OBV!G823</f>
        <v>STRONG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3.3773</v>
      </c>
      <c r="C824" s="2">
        <f>RSI!I824</f>
        <v>58.808143440310936</v>
      </c>
      <c r="D824" s="2">
        <f>MACD!E824</f>
        <v>-5.8582724415693122E-2</v>
      </c>
      <c r="E824" s="2">
        <f>MACD!F824</f>
        <v>-8.2821718533061361E-2</v>
      </c>
      <c r="F824" s="2">
        <f>'Moving Avg'!D824</f>
        <v>3.3707799999999999</v>
      </c>
      <c r="G824" s="2">
        <f>'Moving Avg'!F824</f>
        <v>3.3070349999999999</v>
      </c>
      <c r="H824" s="2">
        <f>'Moving Avg'!G824</f>
        <v>3.2908079999999997</v>
      </c>
      <c r="I824" s="2">
        <f>'Moving Avg'!H824</f>
        <v>3.9178305000000022</v>
      </c>
      <c r="J824" s="6" t="str">
        <f>OBV!F824</f>
        <v>BEARISH</v>
      </c>
      <c r="K824" s="6" t="str">
        <f>OBV!G824</f>
        <v>STRONG</v>
      </c>
      <c r="L824" s="6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3.2793000000000001</v>
      </c>
      <c r="C825" s="2">
        <f>RSI!I825</f>
        <v>46.778211651903753</v>
      </c>
      <c r="D825" s="2">
        <f>MACD!E825</f>
        <v>-4.0348538527558375E-2</v>
      </c>
      <c r="E825" s="2">
        <f>MACD!F825</f>
        <v>-7.432708253196077E-2</v>
      </c>
      <c r="F825" s="2">
        <f>'Moving Avg'!D825</f>
        <v>3.3544400000000003</v>
      </c>
      <c r="G825" s="2">
        <f>'Moving Avg'!F825</f>
        <v>3.31684</v>
      </c>
      <c r="H825" s="2">
        <f>'Moving Avg'!G825</f>
        <v>3.2887379999999995</v>
      </c>
      <c r="I825" s="2">
        <f>'Moving Avg'!H825</f>
        <v>3.9111030000000024</v>
      </c>
      <c r="J825" s="6" t="str">
        <f>OBV!F825</f>
        <v>BULLISH</v>
      </c>
      <c r="K825" s="6" t="str">
        <f>OBV!G825</f>
        <v>NEUTRAL</v>
      </c>
      <c r="L825" s="6" t="str">
        <f>OBV!H825</f>
        <v>BULLISH DIVERGENCE</v>
      </c>
    </row>
    <row r="826" spans="1:12" ht="13.5" x14ac:dyDescent="0.25">
      <c r="A826" s="3">
        <f>RSI!A826</f>
        <v>43206</v>
      </c>
      <c r="B826" s="2">
        <f>RSI!B826</f>
        <v>3.3773</v>
      </c>
      <c r="C826" s="2">
        <f>RSI!I826</f>
        <v>56.386233342603575</v>
      </c>
      <c r="D826" s="2">
        <f>MACD!E826</f>
        <v>-4.6239720084972902E-2</v>
      </c>
      <c r="E826" s="2">
        <f>MACD!F826</f>
        <v>-6.8709610042563207E-2</v>
      </c>
      <c r="F826" s="2">
        <f>'Moving Avg'!D826</f>
        <v>3.3576999999999999</v>
      </c>
      <c r="G826" s="2">
        <f>'Moving Avg'!F826</f>
        <v>3.3271899999999994</v>
      </c>
      <c r="H826" s="2">
        <f>'Moving Avg'!G826</f>
        <v>3.2887379999999995</v>
      </c>
      <c r="I826" s="2">
        <f>'Moving Avg'!H826</f>
        <v>3.9048655000000019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3.3773</v>
      </c>
      <c r="C827" s="2">
        <f>RSI!I827</f>
        <v>56.386233342603575</v>
      </c>
      <c r="D827" s="2">
        <f>MACD!E827</f>
        <v>-3.7385919651779176E-2</v>
      </c>
      <c r="E827" s="2">
        <f>MACD!F827</f>
        <v>-6.2444871964406401E-2</v>
      </c>
      <c r="F827" s="2">
        <f>'Moving Avg'!D827</f>
        <v>3.3576999999999999</v>
      </c>
      <c r="G827" s="2">
        <f>'Moving Avg'!F827</f>
        <v>3.3329099999999996</v>
      </c>
      <c r="H827" s="2">
        <f>'Moving Avg'!G827</f>
        <v>3.2887379999999991</v>
      </c>
      <c r="I827" s="2">
        <f>'Moving Avg'!H827</f>
        <v>3.8986280000000018</v>
      </c>
      <c r="J827" s="6" t="str">
        <f>OBV!F827</f>
        <v>BULLISH</v>
      </c>
      <c r="K827" s="6" t="str">
        <f>OBV!G827</f>
        <v>NEUTRAL</v>
      </c>
      <c r="L827" s="6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3.3338000000000001</v>
      </c>
      <c r="C828" s="2">
        <f>RSI!I828</f>
        <v>51.591593384970608</v>
      </c>
      <c r="D828" s="2">
        <f>MACD!E828</f>
        <v>-2.1172418803530491E-2</v>
      </c>
      <c r="E828" s="2">
        <f>MACD!F828</f>
        <v>-5.4190381332231224E-2</v>
      </c>
      <c r="F828" s="2">
        <f>'Moving Avg'!D828</f>
        <v>3.3489999999999993</v>
      </c>
      <c r="G828" s="2">
        <f>'Moving Avg'!F828</f>
        <v>3.3364549999999995</v>
      </c>
      <c r="H828" s="2">
        <f>'Moving Avg'!G828</f>
        <v>3.2860159999999992</v>
      </c>
      <c r="I828" s="2">
        <f>'Moving Avg'!H828</f>
        <v>3.8921730000000014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</row>
    <row r="829" spans="1:12" ht="13.5" x14ac:dyDescent="0.25">
      <c r="A829" s="3">
        <f>RSI!A829</f>
        <v>43209</v>
      </c>
      <c r="B829" s="2">
        <f>RSI!B829</f>
        <v>3.2629000000000001</v>
      </c>
      <c r="C829" s="2">
        <f>RSI!I829</f>
        <v>44.891394768833379</v>
      </c>
      <c r="D829" s="2">
        <f>MACD!E829</f>
        <v>-4.8168563862009961E-3</v>
      </c>
      <c r="E829" s="2">
        <f>MACD!F829</f>
        <v>-4.4315676343025183E-2</v>
      </c>
      <c r="F829" s="2">
        <f>'Moving Avg'!D829</f>
        <v>3.3261200000000004</v>
      </c>
      <c r="G829" s="2">
        <f>'Moving Avg'!F829</f>
        <v>3.3364549999999995</v>
      </c>
      <c r="H829" s="2">
        <f>'Moving Avg'!G829</f>
        <v>3.2818759999999991</v>
      </c>
      <c r="I829" s="2">
        <f>'Moving Avg'!H829</f>
        <v>3.8853635000000009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3.2629000000000001</v>
      </c>
      <c r="C830" s="2">
        <f>RSI!I830</f>
        <v>44.891394768833379</v>
      </c>
      <c r="D830" s="2">
        <f>MACD!E830</f>
        <v>6.8482350391847469E-3</v>
      </c>
      <c r="E830" s="2">
        <f>MACD!F830</f>
        <v>-3.40828940665832E-2</v>
      </c>
      <c r="F830" s="2">
        <f>'Moving Avg'!D830</f>
        <v>3.3228400000000002</v>
      </c>
      <c r="G830" s="2">
        <f>'Moving Avg'!F830</f>
        <v>3.3364549999999995</v>
      </c>
      <c r="H830" s="2">
        <f>'Moving Avg'!G830</f>
        <v>3.2798059999999998</v>
      </c>
      <c r="I830" s="2">
        <f>'Moving Avg'!H830</f>
        <v>3.8785540000000003</v>
      </c>
      <c r="J830" s="6" t="str">
        <f>OBV!F830</f>
        <v>BULLISH</v>
      </c>
      <c r="K830" s="6" t="str">
        <f>OBV!G830</f>
        <v>NEUTRAL</v>
      </c>
      <c r="L830" s="6" t="str">
        <f>OBV!H830</f>
        <v>BULLISH DIVERGENCE</v>
      </c>
    </row>
    <row r="831" spans="1:12" ht="13.5" x14ac:dyDescent="0.25">
      <c r="A831" s="3">
        <f>RSI!A831</f>
        <v>43213</v>
      </c>
      <c r="B831" s="2">
        <f>RSI!B831</f>
        <v>3.4045999999999998</v>
      </c>
      <c r="C831" s="2">
        <f>RSI!I831</f>
        <v>57.642143606637873</v>
      </c>
      <c r="D831" s="2">
        <f>MACD!E831</f>
        <v>6.5311615401082435E-3</v>
      </c>
      <c r="E831" s="2">
        <f>MACD!F831</f>
        <v>-2.5960082945244913E-2</v>
      </c>
      <c r="F831" s="2">
        <f>'Moving Avg'!D831</f>
        <v>3.3283</v>
      </c>
      <c r="G831" s="2">
        <f>'Moving Avg'!F831</f>
        <v>3.34354</v>
      </c>
      <c r="H831" s="2">
        <f>'Moving Avg'!G831</f>
        <v>3.2805699999999995</v>
      </c>
      <c r="I831" s="2">
        <f>'Moving Avg'!H831</f>
        <v>3.8724529999999997</v>
      </c>
      <c r="J831" s="6" t="str">
        <f>OBV!F831</f>
        <v>BEARISH</v>
      </c>
      <c r="K831" s="6" t="str">
        <f>OBV!G831</f>
        <v>NEUTRAL</v>
      </c>
      <c r="L831" s="6" t="str">
        <f>OBV!H831</f>
        <v>BEARISH DIVERGENCE</v>
      </c>
    </row>
    <row r="832" spans="1:12" ht="13.5" x14ac:dyDescent="0.25">
      <c r="A832" s="3">
        <f>RSI!A832</f>
        <v>43214</v>
      </c>
      <c r="B832" s="2">
        <f>RSI!B832</f>
        <v>3.4045999999999998</v>
      </c>
      <c r="C832" s="2">
        <f>RSI!I832</f>
        <v>57.64214360663788</v>
      </c>
      <c r="D832" s="2">
        <f>MACD!E832</f>
        <v>8.2191391514858658E-3</v>
      </c>
      <c r="E832" s="2">
        <f>MACD!F832</f>
        <v>-1.912423852589876E-2</v>
      </c>
      <c r="F832" s="2">
        <f>'Moving Avg'!D832</f>
        <v>3.3337600000000003</v>
      </c>
      <c r="G832" s="2">
        <f>'Moving Avg'!F832</f>
        <v>3.350625</v>
      </c>
      <c r="H832" s="2">
        <f>'Moving Avg'!G832</f>
        <v>3.2813339999999998</v>
      </c>
      <c r="I832" s="2">
        <f>'Moving Avg'!H832</f>
        <v>3.8671419999999999</v>
      </c>
      <c r="J832" s="6" t="str">
        <f>OBV!F832</f>
        <v>BEARISH</v>
      </c>
      <c r="K832" s="6" t="str">
        <f>OBV!G832</f>
        <v>NEUTRAL</v>
      </c>
      <c r="L832" s="6" t="str">
        <f>OBV!H832</f>
        <v>BEARISH DIVERGENCE</v>
      </c>
    </row>
    <row r="833" spans="1:12" ht="13.5" x14ac:dyDescent="0.25">
      <c r="A833" s="3">
        <f>RSI!A833</f>
        <v>43215</v>
      </c>
      <c r="B833" s="2">
        <f>RSI!B833</f>
        <v>3.4535999999999998</v>
      </c>
      <c r="C833" s="2">
        <f>RSI!I833</f>
        <v>61.238876789976572</v>
      </c>
      <c r="D833" s="2">
        <f>MACD!E833</f>
        <v>5.5072225888728177E-3</v>
      </c>
      <c r="E833" s="2">
        <f>MACD!F833</f>
        <v>-1.4197946302944447E-2</v>
      </c>
      <c r="F833" s="2">
        <f>'Moving Avg'!D833</f>
        <v>3.3577200000000005</v>
      </c>
      <c r="G833" s="2">
        <f>'Moving Avg'!F833</f>
        <v>3.3555299999999995</v>
      </c>
      <c r="H833" s="2">
        <f>'Moving Avg'!G833</f>
        <v>3.2830779999999997</v>
      </c>
      <c r="I833" s="2">
        <f>'Moving Avg'!H833</f>
        <v>3.8620760000000001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3.5571000000000002</v>
      </c>
      <c r="C834" s="2">
        <f>RSI!I834</f>
        <v>67.513723703978798</v>
      </c>
      <c r="D834" s="2">
        <f>MACD!E834</f>
        <v>-5.2164410723065657E-3</v>
      </c>
      <c r="E834" s="2">
        <f>MACD!F834</f>
        <v>-1.2401645256816871E-2</v>
      </c>
      <c r="F834" s="2">
        <f>'Moving Avg'!D834</f>
        <v>3.4165599999999996</v>
      </c>
      <c r="G834" s="2">
        <f>'Moving Avg'!F834</f>
        <v>3.3656100000000002</v>
      </c>
      <c r="H834" s="2">
        <f>'Moving Avg'!G834</f>
        <v>3.2868920000000004</v>
      </c>
      <c r="I834" s="2">
        <f>'Moving Avg'!H834</f>
        <v>3.8575275000000007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3.5571000000000002</v>
      </c>
      <c r="C835" s="2">
        <f>RSI!I835</f>
        <v>67.513723703978798</v>
      </c>
      <c r="D835" s="2">
        <f>MACD!E835</f>
        <v>-3.0684651164999188E-2</v>
      </c>
      <c r="E835" s="2">
        <f>MACD!F835</f>
        <v>-1.6058246438453334E-2</v>
      </c>
      <c r="F835" s="2">
        <f>'Moving Avg'!D835</f>
        <v>3.4753999999999996</v>
      </c>
      <c r="G835" s="2">
        <f>'Moving Avg'!F835</f>
        <v>3.3756900000000001</v>
      </c>
      <c r="H835" s="2">
        <f>'Moving Avg'!G835</f>
        <v>3.2908139999999997</v>
      </c>
      <c r="I835" s="2">
        <f>'Moving Avg'!H835</f>
        <v>3.8529790000000004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3.5571000000000002</v>
      </c>
      <c r="C836" s="2">
        <f>RSI!I836</f>
        <v>67.513723703978798</v>
      </c>
      <c r="D836" s="2">
        <f>MACD!E836</f>
        <v>-3.8377583275627458E-2</v>
      </c>
      <c r="E836" s="2">
        <f>MACD!F836</f>
        <v>-2.052211380588816E-2</v>
      </c>
      <c r="F836" s="2">
        <f>'Moving Avg'!D836</f>
        <v>3.5058999999999996</v>
      </c>
      <c r="G836" s="2">
        <f>'Moving Avg'!F836</f>
        <v>3.3904000000000005</v>
      </c>
      <c r="H836" s="2">
        <f>'Moving Avg'!G836</f>
        <v>3.2946280000000003</v>
      </c>
      <c r="I836" s="2">
        <f>'Moving Avg'!H836</f>
        <v>3.8484305000000001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3.4535999999999998</v>
      </c>
      <c r="C837" s="2">
        <f>RSI!I837</f>
        <v>56.158921130006838</v>
      </c>
      <c r="D837" s="2">
        <f>MACD!E837</f>
        <v>-3.8349794094203471E-2</v>
      </c>
      <c r="E837" s="2">
        <f>MACD!F837</f>
        <v>-2.4087649863551223E-2</v>
      </c>
      <c r="F837" s="2">
        <f>'Moving Avg'!D837</f>
        <v>3.5156999999999998</v>
      </c>
      <c r="G837" s="2">
        <f>'Moving Avg'!F837</f>
        <v>3.3953049999999996</v>
      </c>
      <c r="H837" s="2">
        <f>'Moving Avg'!G837</f>
        <v>3.2963719999999999</v>
      </c>
      <c r="I837" s="2">
        <f>'Moving Avg'!H837</f>
        <v>3.8433645000000003</v>
      </c>
      <c r="J837" s="6" t="str">
        <f>OBV!F837</f>
        <v>BEARISH</v>
      </c>
      <c r="K837" s="6" t="str">
        <f>OBV!G837</f>
        <v>NEUTRAL</v>
      </c>
      <c r="L837" s="6" t="str">
        <f>OBV!H837</f>
        <v>BEARISH DIVERGENCE</v>
      </c>
    </row>
    <row r="838" spans="1:12" ht="13.5" x14ac:dyDescent="0.25">
      <c r="A838" s="3">
        <f>RSI!A838</f>
        <v>43223</v>
      </c>
      <c r="B838" s="2">
        <f>RSI!B838</f>
        <v>3.4535999999999998</v>
      </c>
      <c r="C838" s="2">
        <f>RSI!I838</f>
        <v>56.158921130006838</v>
      </c>
      <c r="D838" s="2">
        <f>MACD!E838</f>
        <v>-4.5452810614806438E-2</v>
      </c>
      <c r="E838" s="2">
        <f>MACD!F838</f>
        <v>-2.836068201380227E-2</v>
      </c>
      <c r="F838" s="2">
        <f>'Moving Avg'!D838</f>
        <v>3.5156999999999998</v>
      </c>
      <c r="G838" s="2">
        <f>'Moving Avg'!F838</f>
        <v>3.3982999999999999</v>
      </c>
      <c r="H838" s="2">
        <f>'Moving Avg'!G838</f>
        <v>3.2981159999999998</v>
      </c>
      <c r="I838" s="2">
        <f>'Moving Avg'!H838</f>
        <v>3.8392789999999994</v>
      </c>
      <c r="J838" s="6" t="str">
        <f>OBV!F838</f>
        <v>BEARISH</v>
      </c>
      <c r="K838" s="6" t="str">
        <f>OBV!G838</f>
        <v>NEUTRAL</v>
      </c>
      <c r="L838" s="6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3.4535999999999998</v>
      </c>
      <c r="C839" s="2">
        <f>RSI!I839</f>
        <v>56.158921130006838</v>
      </c>
      <c r="D839" s="2">
        <f>MACD!E839</f>
        <v>-6.2772805773514406E-2</v>
      </c>
      <c r="E839" s="2">
        <f>MACD!F839</f>
        <v>-3.52431067657447E-2</v>
      </c>
      <c r="F839" s="2">
        <f>'Moving Avg'!D839</f>
        <v>3.4950000000000001</v>
      </c>
      <c r="G839" s="2">
        <f>'Moving Avg'!F839</f>
        <v>3.4021149999999998</v>
      </c>
      <c r="H839" s="2">
        <f>'Moving Avg'!G839</f>
        <v>3.2998599999999998</v>
      </c>
      <c r="I839" s="2">
        <f>'Moving Avg'!H839</f>
        <v>3.8351934999999999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3.4535999999999998</v>
      </c>
      <c r="C840" s="2">
        <f>RSI!I840</f>
        <v>56.158921130006838</v>
      </c>
      <c r="D840" s="2">
        <f>MACD!E840</f>
        <v>-7.7800462313544649E-2</v>
      </c>
      <c r="E840" s="2">
        <f>MACD!F840</f>
        <v>-4.3754577875304693E-2</v>
      </c>
      <c r="F840" s="2">
        <f>'Moving Avg'!D840</f>
        <v>3.4742999999999995</v>
      </c>
      <c r="G840" s="2">
        <f>'Moving Avg'!F840</f>
        <v>3.4067449999999999</v>
      </c>
      <c r="H840" s="2">
        <f>'Moving Avg'!G840</f>
        <v>3.3016039999999998</v>
      </c>
      <c r="I840" s="2">
        <f>'Moving Avg'!H840</f>
        <v>3.831108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3.3010999999999999</v>
      </c>
      <c r="C841" s="2">
        <f>RSI!I841</f>
        <v>42.119748308876652</v>
      </c>
      <c r="D841" s="2">
        <f>MACD!E841</f>
        <v>-5.7764575416832997E-2</v>
      </c>
      <c r="E841" s="2">
        <f>MACD!F841</f>
        <v>-4.6556577383610361E-2</v>
      </c>
      <c r="F841" s="2">
        <f>'Moving Avg'!D841</f>
        <v>3.4230999999999994</v>
      </c>
      <c r="G841" s="2">
        <f>'Moving Avg'!F841</f>
        <v>3.4037500000000001</v>
      </c>
      <c r="H841" s="2">
        <f>'Moving Avg'!G841</f>
        <v>3.3022580000000001</v>
      </c>
      <c r="I841" s="2">
        <f>'Moving Avg'!H841</f>
        <v>3.8262599999999996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3.2684000000000002</v>
      </c>
      <c r="C842" s="2">
        <f>RSI!I842</f>
        <v>39.820969495117566</v>
      </c>
      <c r="D842" s="2">
        <f>MACD!E842</f>
        <v>-3.780694807135454E-2</v>
      </c>
      <c r="E842" s="2">
        <f>MACD!F842</f>
        <v>-4.4806651521159195E-2</v>
      </c>
      <c r="F842" s="2">
        <f>'Moving Avg'!D842</f>
        <v>3.3860599999999996</v>
      </c>
      <c r="G842" s="2">
        <f>'Moving Avg'!F842</f>
        <v>3.3983049999999997</v>
      </c>
      <c r="H842" s="2">
        <f>'Moving Avg'!G842</f>
        <v>3.2983360000000004</v>
      </c>
      <c r="I842" s="2">
        <f>'Moving Avg'!H842</f>
        <v>3.8202954999999998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3.2684000000000002</v>
      </c>
      <c r="C843" s="2">
        <f>RSI!I843</f>
        <v>39.820969495117566</v>
      </c>
      <c r="D843" s="2">
        <f>MACD!E843</f>
        <v>-1.2649183648870466E-2</v>
      </c>
      <c r="E843" s="2">
        <f>MACD!F843</f>
        <v>-3.8375157946701453E-2</v>
      </c>
      <c r="F843" s="2">
        <f>'Moving Avg'!D843</f>
        <v>3.3490200000000003</v>
      </c>
      <c r="G843" s="2">
        <f>'Moving Avg'!F843</f>
        <v>3.3928600000000002</v>
      </c>
      <c r="H843" s="2">
        <f>'Moving Avg'!G843</f>
        <v>3.2963760000000009</v>
      </c>
      <c r="I843" s="2">
        <f>'Moving Avg'!H843</f>
        <v>3.8143309999999997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</row>
    <row r="844" spans="1:12" ht="13.5" x14ac:dyDescent="0.25">
      <c r="A844" s="3">
        <f>RSI!A844</f>
        <v>43231</v>
      </c>
      <c r="B844" s="2">
        <f>RSI!B844</f>
        <v>3.2684000000000002</v>
      </c>
      <c r="C844" s="2">
        <f>RSI!I844</f>
        <v>39.820969495117559</v>
      </c>
      <c r="D844" s="2">
        <f>MACD!E844</f>
        <v>2.5239084017165681E-2</v>
      </c>
      <c r="E844" s="2">
        <f>MACD!F844</f>
        <v>-2.5652309553928027E-2</v>
      </c>
      <c r="F844" s="2">
        <f>'Moving Avg'!D844</f>
        <v>3.3119799999999997</v>
      </c>
      <c r="G844" s="2">
        <f>'Moving Avg'!F844</f>
        <v>3.3874149999999998</v>
      </c>
      <c r="H844" s="2">
        <f>'Moving Avg'!G844</f>
        <v>3.2945240000000013</v>
      </c>
      <c r="I844" s="2">
        <f>'Moving Avg'!H844</f>
        <v>3.8083664999999995</v>
      </c>
      <c r="J844" s="6" t="str">
        <f>OBV!F844</f>
        <v>BEARISH</v>
      </c>
      <c r="K844" s="6" t="str">
        <f>OBV!G844</f>
        <v>STRONG</v>
      </c>
      <c r="L844" s="6" t="str">
        <f>OBV!H844</f>
        <v>CONFIRMED BEARISH</v>
      </c>
    </row>
    <row r="845" spans="1:12" ht="13.5" x14ac:dyDescent="0.25">
      <c r="A845" s="3">
        <f>RSI!A845</f>
        <v>43234</v>
      </c>
      <c r="B845" s="2">
        <f>RSI!B845</f>
        <v>3.2684000000000002</v>
      </c>
      <c r="C845" s="2">
        <f>RSI!I845</f>
        <v>39.820969495117559</v>
      </c>
      <c r="D845" s="2">
        <f>MACD!E845</f>
        <v>5.7926027812297942E-2</v>
      </c>
      <c r="E845" s="2">
        <f>MACD!F845</f>
        <v>-8.9366420806828353E-3</v>
      </c>
      <c r="F845" s="2">
        <f>'Moving Avg'!D845</f>
        <v>3.27494</v>
      </c>
      <c r="G845" s="2">
        <f>'Moving Avg'!F845</f>
        <v>3.3868699999999996</v>
      </c>
      <c r="H845" s="2">
        <f>'Moving Avg'!G845</f>
        <v>3.2945240000000018</v>
      </c>
      <c r="I845" s="2">
        <f>'Moving Avg'!H845</f>
        <v>3.8024019999999994</v>
      </c>
      <c r="J845" s="6" t="str">
        <f>OBV!F845</f>
        <v>BEARISH</v>
      </c>
      <c r="K845" s="6" t="str">
        <f>OBV!G845</f>
        <v>STRONG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3.2684000000000002</v>
      </c>
      <c r="C846" s="2">
        <f>RSI!I846</f>
        <v>39.820969495117566</v>
      </c>
      <c r="D846" s="2">
        <f>MACD!E846</f>
        <v>8.6165359528571628E-2</v>
      </c>
      <c r="E846" s="2">
        <f>MACD!F846</f>
        <v>1.0083758241168056E-2</v>
      </c>
      <c r="F846" s="2">
        <f>'Moving Avg'!D846</f>
        <v>3.2684000000000006</v>
      </c>
      <c r="G846" s="2">
        <f>'Moving Avg'!F846</f>
        <v>3.3814250000000001</v>
      </c>
      <c r="H846" s="2">
        <f>'Moving Avg'!G846</f>
        <v>3.2957220000000023</v>
      </c>
      <c r="I846" s="2">
        <f>'Moving Avg'!H846</f>
        <v>3.7964374999999997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3.2684000000000002</v>
      </c>
      <c r="C847" s="2">
        <f>RSI!I847</f>
        <v>39.820969495117566</v>
      </c>
      <c r="D847" s="2">
        <f>MACD!E847</f>
        <v>9.4675202217634258E-2</v>
      </c>
      <c r="E847" s="2">
        <f>MACD!F847</f>
        <v>2.70020470364613E-2</v>
      </c>
      <c r="F847" s="2">
        <f>'Moving Avg'!D847</f>
        <v>3.2684000000000006</v>
      </c>
      <c r="G847" s="2">
        <f>'Moving Avg'!F847</f>
        <v>3.3759799999999998</v>
      </c>
      <c r="H847" s="2">
        <f>'Moving Avg'!G847</f>
        <v>3.2979020000000023</v>
      </c>
      <c r="I847" s="2">
        <f>'Moving Avg'!H847</f>
        <v>3.7899009999999991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</row>
    <row r="848" spans="1:12" ht="13.5" x14ac:dyDescent="0.25">
      <c r="A848" s="3">
        <f>RSI!A848</f>
        <v>43237</v>
      </c>
      <c r="B848" s="2">
        <f>RSI!B848</f>
        <v>3.2684000000000002</v>
      </c>
      <c r="C848" s="2">
        <f>RSI!I848</f>
        <v>39.820969495117566</v>
      </c>
      <c r="D848" s="2">
        <f>MACD!E848</f>
        <v>0.10237407951285249</v>
      </c>
      <c r="E848" s="2">
        <f>MACD!F848</f>
        <v>4.2076453531739541E-2</v>
      </c>
      <c r="F848" s="2">
        <f>'Moving Avg'!D848</f>
        <v>3.2684000000000006</v>
      </c>
      <c r="G848" s="2">
        <f>'Moving Avg'!F848</f>
        <v>3.3727100000000001</v>
      </c>
      <c r="H848" s="2">
        <f>'Moving Avg'!G848</f>
        <v>3.301716000000003</v>
      </c>
      <c r="I848" s="2">
        <f>'Moving Avg'!H848</f>
        <v>3.7833645000000002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3.2684000000000002</v>
      </c>
      <c r="C849" s="2">
        <f>RSI!I849</f>
        <v>39.820969495117566</v>
      </c>
      <c r="D849" s="2">
        <f>MACD!E849</f>
        <v>0.10934984856736385</v>
      </c>
      <c r="E849" s="2">
        <f>MACD!F849</f>
        <v>5.5531132538864401E-2</v>
      </c>
      <c r="F849" s="2">
        <f>'Moving Avg'!D849</f>
        <v>3.2684000000000006</v>
      </c>
      <c r="G849" s="2">
        <f>'Moving Avg'!F849</f>
        <v>3.3729849999999999</v>
      </c>
      <c r="H849" s="2">
        <f>'Moving Avg'!G849</f>
        <v>3.3060740000000033</v>
      </c>
      <c r="I849" s="2">
        <f>'Moving Avg'!H849</f>
        <v>3.7768280000000005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3.3229000000000002</v>
      </c>
      <c r="C850" s="2">
        <f>RSI!I850</f>
        <v>48.324887531396328</v>
      </c>
      <c r="D850" s="2">
        <f>MACD!E850</f>
        <v>0.11164254684577202</v>
      </c>
      <c r="E850" s="2">
        <f>MACD!F850</f>
        <v>6.675341540024593E-2</v>
      </c>
      <c r="F850" s="2">
        <f>'Moving Avg'!D850</f>
        <v>3.2793000000000001</v>
      </c>
      <c r="G850" s="2">
        <f>'Moving Avg'!F850</f>
        <v>3.3759850000000009</v>
      </c>
      <c r="H850" s="2">
        <f>'Moving Avg'!G850</f>
        <v>3.3126120000000032</v>
      </c>
      <c r="I850" s="2">
        <f>'Moving Avg'!H850</f>
        <v>3.7705640000000007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3.3229000000000002</v>
      </c>
      <c r="C851" s="2">
        <f>RSI!I851</f>
        <v>48.324887531396328</v>
      </c>
      <c r="D851" s="2">
        <f>MACD!E851</f>
        <v>9.0194460917508046E-2</v>
      </c>
      <c r="E851" s="2">
        <f>MACD!F851</f>
        <v>7.1441624503698356E-2</v>
      </c>
      <c r="F851" s="2">
        <f>'Moving Avg'!D851</f>
        <v>3.2902</v>
      </c>
      <c r="G851" s="2">
        <f>'Moving Avg'!F851</f>
        <v>3.3719000000000001</v>
      </c>
      <c r="H851" s="2">
        <f>'Moving Avg'!G851</f>
        <v>3.3207840000000033</v>
      </c>
      <c r="I851" s="2">
        <f>'Moving Avg'!H851</f>
        <v>3.7643</v>
      </c>
      <c r="J851" s="6" t="str">
        <f>OBV!F851</f>
        <v>BULLISH</v>
      </c>
      <c r="K851" s="6" t="str">
        <f>OBV!G851</f>
        <v>NEUTRAL</v>
      </c>
      <c r="L851" s="6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3.2248000000000001</v>
      </c>
      <c r="C852" s="2">
        <f>RSI!I852</f>
        <v>37.316638103252615</v>
      </c>
      <c r="D852" s="2">
        <f>MACD!E852</f>
        <v>7.4350012273796562E-2</v>
      </c>
      <c r="E852" s="2">
        <f>MACD!F852</f>
        <v>7.2023302057718008E-2</v>
      </c>
      <c r="F852" s="2">
        <f>'Moving Avg'!D852</f>
        <v>3.2814800000000006</v>
      </c>
      <c r="G852" s="2">
        <f>'Moving Avg'!F852</f>
        <v>3.3629100000000003</v>
      </c>
      <c r="H852" s="2">
        <f>'Moving Avg'!G852</f>
        <v>3.325360000000003</v>
      </c>
      <c r="I852" s="2">
        <f>'Moving Avg'!H852</f>
        <v>3.7575455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3.2029999999999998</v>
      </c>
      <c r="C853" s="2">
        <f>RSI!I853</f>
        <v>35.387474126040857</v>
      </c>
      <c r="D853" s="2">
        <f>MACD!E853</f>
        <v>6.3200657783438086E-2</v>
      </c>
      <c r="E853" s="2">
        <f>MACD!F853</f>
        <v>7.0258773202862029E-2</v>
      </c>
      <c r="F853" s="2">
        <f>'Moving Avg'!D853</f>
        <v>3.2684000000000006</v>
      </c>
      <c r="G853" s="2">
        <f>'Moving Avg'!F853</f>
        <v>3.3503799999999999</v>
      </c>
      <c r="H853" s="2">
        <f>'Moving Avg'!G853</f>
        <v>3.3277560000000022</v>
      </c>
      <c r="I853" s="2">
        <f>'Moving Avg'!H853</f>
        <v>3.7506820000000003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3.1158999999999999</v>
      </c>
      <c r="C854" s="2">
        <f>RSI!I854</f>
        <v>28.948228763847013</v>
      </c>
      <c r="D854" s="2">
        <f>MACD!E854</f>
        <v>6.0942324119670488E-2</v>
      </c>
      <c r="E854" s="2">
        <f>MACD!F854</f>
        <v>6.8395483386223727E-2</v>
      </c>
      <c r="F854" s="2">
        <f>'Moving Avg'!D854</f>
        <v>3.2378999999999998</v>
      </c>
      <c r="G854" s="2">
        <f>'Moving Avg'!F854</f>
        <v>3.3283200000000002</v>
      </c>
      <c r="H854" s="2">
        <f>'Moving Avg'!G854</f>
        <v>3.3284100000000025</v>
      </c>
      <c r="I854" s="2">
        <f>'Moving Avg'!H854</f>
        <v>3.7433830000000006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3.1158999999999999</v>
      </c>
      <c r="C855" s="2">
        <f>RSI!I855</f>
        <v>28.948228763847013</v>
      </c>
      <c r="D855" s="2">
        <f>MACD!E855</f>
        <v>6.0216366700825308E-2</v>
      </c>
      <c r="E855" s="2">
        <f>MACD!F855</f>
        <v>6.6759660049144048E-2</v>
      </c>
      <c r="F855" s="2">
        <f>'Moving Avg'!D855</f>
        <v>3.1964999999999999</v>
      </c>
      <c r="G855" s="2">
        <f>'Moving Avg'!F855</f>
        <v>3.3062599999999995</v>
      </c>
      <c r="H855" s="2">
        <f>'Moving Avg'!G855</f>
        <v>3.329064000000002</v>
      </c>
      <c r="I855" s="2">
        <f>'Moving Avg'!H855</f>
        <v>3.7360840000000008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3.2029999999999998</v>
      </c>
      <c r="C856" s="2">
        <f>RSI!I856</f>
        <v>41.329719576881374</v>
      </c>
      <c r="D856" s="2">
        <f>MACD!E856</f>
        <v>5.4247410128216433E-2</v>
      </c>
      <c r="E856" s="2">
        <f>MACD!F856</f>
        <v>6.425721006495852E-2</v>
      </c>
      <c r="F856" s="2">
        <f>'Moving Avg'!D856</f>
        <v>3.1725199999999996</v>
      </c>
      <c r="G856" s="2">
        <f>'Moving Avg'!F856</f>
        <v>3.2885549999999997</v>
      </c>
      <c r="H856" s="2">
        <f>'Moving Avg'!G856</f>
        <v>3.3297180000000015</v>
      </c>
      <c r="I856" s="2">
        <f>'Moving Avg'!H856</f>
        <v>3.7292205000000007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3.2139000000000002</v>
      </c>
      <c r="C857" s="2">
        <f>RSI!I857</f>
        <v>42.675975812205571</v>
      </c>
      <c r="D857" s="2">
        <f>MACD!E857</f>
        <v>4.8890564834825234E-2</v>
      </c>
      <c r="E857" s="2">
        <f>MACD!F857</f>
        <v>6.1183881018931865E-2</v>
      </c>
      <c r="F857" s="2">
        <f>'Moving Avg'!D857</f>
        <v>3.1703399999999999</v>
      </c>
      <c r="G857" s="2">
        <f>'Moving Avg'!F857</f>
        <v>3.2765699999999995</v>
      </c>
      <c r="H857" s="2">
        <f>'Moving Avg'!G857</f>
        <v>3.3287380000000013</v>
      </c>
      <c r="I857" s="2">
        <f>'Moving Avg'!H857</f>
        <v>3.7224115000000007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3.2139000000000002</v>
      </c>
      <c r="C858" s="2">
        <f>RSI!I858</f>
        <v>42.675975812205571</v>
      </c>
      <c r="D858" s="2">
        <f>MACD!E858</f>
        <v>4.4757531458694544E-2</v>
      </c>
      <c r="E858" s="2">
        <f>MACD!F858</f>
        <v>5.7898611106884407E-2</v>
      </c>
      <c r="F858" s="2">
        <f>'Moving Avg'!D858</f>
        <v>3.17252</v>
      </c>
      <c r="G858" s="2">
        <f>'Moving Avg'!F858</f>
        <v>3.2645850000000003</v>
      </c>
      <c r="H858" s="2">
        <f>'Moving Avg'!G858</f>
        <v>3.3277580000000007</v>
      </c>
      <c r="I858" s="2">
        <f>'Moving Avg'!H858</f>
        <v>3.7156025000000001</v>
      </c>
      <c r="J858" s="6" t="str">
        <f>OBV!F858</f>
        <v>BEARISH</v>
      </c>
      <c r="K858" s="6" t="str">
        <f>OBV!G858</f>
        <v>STRONG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3.2139000000000002</v>
      </c>
      <c r="C859" s="2">
        <f>RSI!I859</f>
        <v>42.675975812205571</v>
      </c>
      <c r="D859" s="2">
        <f>MACD!E859</f>
        <v>4.1630425178720731E-2</v>
      </c>
      <c r="E859" s="2">
        <f>MACD!F859</f>
        <v>5.4644973921251679E-2</v>
      </c>
      <c r="F859" s="2">
        <f>'Moving Avg'!D859</f>
        <v>3.1921200000000001</v>
      </c>
      <c r="G859" s="2">
        <f>'Moving Avg'!F859</f>
        <v>3.2525999999999997</v>
      </c>
      <c r="H859" s="2">
        <f>'Moving Avg'!G859</f>
        <v>3.3267780000000005</v>
      </c>
      <c r="I859" s="2">
        <f>'Moving Avg'!H859</f>
        <v>3.7093380000000002</v>
      </c>
      <c r="J859" s="6" t="str">
        <f>OBV!F859</f>
        <v>BULLISH</v>
      </c>
      <c r="K859" s="6" t="str">
        <f>OBV!G859</f>
        <v>WEAK</v>
      </c>
      <c r="L859" s="6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3.2139000000000002</v>
      </c>
      <c r="C860" s="2">
        <f>RSI!I860</f>
        <v>42.675975812205571</v>
      </c>
      <c r="D860" s="2">
        <f>MACD!E860</f>
        <v>4.7711690341947222E-2</v>
      </c>
      <c r="E860" s="2">
        <f>MACD!F860</f>
        <v>5.3258317205390787E-2</v>
      </c>
      <c r="F860" s="2">
        <f>'Moving Avg'!D860</f>
        <v>3.2117200000000006</v>
      </c>
      <c r="G860" s="2">
        <f>'Moving Avg'!F860</f>
        <v>3.2406150000000005</v>
      </c>
      <c r="H860" s="2">
        <f>'Moving Avg'!G860</f>
        <v>3.3257979999999998</v>
      </c>
      <c r="I860" s="2">
        <f>'Moving Avg'!H860</f>
        <v>3.7033459999999998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3.2139000000000002</v>
      </c>
      <c r="C861" s="2">
        <f>RSI!I861</f>
        <v>42.675975812205579</v>
      </c>
      <c r="D861" s="2">
        <f>MACD!E861</f>
        <v>5.3174656605535553E-2</v>
      </c>
      <c r="E861" s="2">
        <f>MACD!F861</f>
        <v>5.3241585085419749E-2</v>
      </c>
      <c r="F861" s="2">
        <f>'Moving Avg'!D861</f>
        <v>3.2139000000000002</v>
      </c>
      <c r="G861" s="2">
        <f>'Moving Avg'!F861</f>
        <v>3.2362550000000008</v>
      </c>
      <c r="H861" s="2">
        <f>'Moving Avg'!G861</f>
        <v>3.3248179999999996</v>
      </c>
      <c r="I861" s="2">
        <f>'Moving Avg'!H861</f>
        <v>3.6973539999999989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3.1594000000000002</v>
      </c>
      <c r="C862" s="2">
        <f>RSI!I862</f>
        <v>36.594382097637435</v>
      </c>
      <c r="D862" s="2">
        <f>MACD!E862</f>
        <v>4.7035673973240932E-2</v>
      </c>
      <c r="E862" s="2">
        <f>MACD!F862</f>
        <v>5.2000402862983984E-2</v>
      </c>
      <c r="F862" s="2">
        <f>'Moving Avg'!D862</f>
        <v>3.2030000000000003</v>
      </c>
      <c r="G862" s="2">
        <f>'Moving Avg'!F862</f>
        <v>3.230805000000001</v>
      </c>
      <c r="H862" s="2">
        <f>'Moving Avg'!G862</f>
        <v>3.3227479999999998</v>
      </c>
      <c r="I862" s="2">
        <f>'Moving Avg'!H862</f>
        <v>3.6910894999999995</v>
      </c>
      <c r="J862" s="6" t="str">
        <f>OBV!F862</f>
        <v>BEARISH</v>
      </c>
      <c r="K862" s="6" t="str">
        <f>OBV!G862</f>
        <v>STRONG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3.1594000000000002</v>
      </c>
      <c r="C863" s="2">
        <f>RSI!I863</f>
        <v>36.594382097637428</v>
      </c>
      <c r="D863" s="2">
        <f>MACD!E863</f>
        <v>3.9081363660494528E-2</v>
      </c>
      <c r="E863" s="2">
        <f>MACD!F863</f>
        <v>4.9416595022486097E-2</v>
      </c>
      <c r="F863" s="2">
        <f>'Moving Avg'!D863</f>
        <v>3.1920999999999999</v>
      </c>
      <c r="G863" s="2">
        <f>'Moving Avg'!F863</f>
        <v>3.2253550000000013</v>
      </c>
      <c r="H863" s="2">
        <f>'Moving Avg'!G863</f>
        <v>3.3188260000000001</v>
      </c>
      <c r="I863" s="2">
        <f>'Moving Avg'!H863</f>
        <v>3.6848249999999991</v>
      </c>
      <c r="J863" s="6" t="str">
        <f>OBV!F863</f>
        <v>BEARISH</v>
      </c>
      <c r="K863" s="6" t="str">
        <f>OBV!G863</f>
        <v>STRONG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3.1594000000000002</v>
      </c>
      <c r="C864" s="2">
        <f>RSI!I864</f>
        <v>36.594382097637428</v>
      </c>
      <c r="D864" s="2">
        <f>MACD!E864</f>
        <v>1.9500848587425068E-2</v>
      </c>
      <c r="E864" s="2">
        <f>MACD!F864</f>
        <v>4.3433445735473891E-2</v>
      </c>
      <c r="F864" s="2">
        <f>'Moving Avg'!D864</f>
        <v>3.1812</v>
      </c>
      <c r="G864" s="2">
        <f>'Moving Avg'!F864</f>
        <v>3.2199050000000007</v>
      </c>
      <c r="H864" s="2">
        <f>'Moving Avg'!G864</f>
        <v>3.3149040000000003</v>
      </c>
      <c r="I864" s="2">
        <f>'Moving Avg'!H864</f>
        <v>3.6785604999999992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3.1594000000000002</v>
      </c>
      <c r="C865" s="2">
        <f>RSI!I865</f>
        <v>36.594382097637428</v>
      </c>
      <c r="D865" s="2">
        <f>MACD!E865</f>
        <v>3.4420308112315112E-3</v>
      </c>
      <c r="E865" s="2">
        <f>MACD!F865</f>
        <v>3.5435162750625415E-2</v>
      </c>
      <c r="F865" s="2">
        <f>'Moving Avg'!D865</f>
        <v>3.1703000000000001</v>
      </c>
      <c r="G865" s="2">
        <f>'Moving Avg'!F865</f>
        <v>3.214455000000001</v>
      </c>
      <c r="H865" s="2">
        <f>'Moving Avg'!G865</f>
        <v>3.3109820000000001</v>
      </c>
      <c r="I865" s="2">
        <f>'Moving Avg'!H865</f>
        <v>3.6722959999999989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3.1594000000000002</v>
      </c>
      <c r="C866" s="2">
        <f>RSI!I866</f>
        <v>36.594382097637435</v>
      </c>
      <c r="D866" s="2">
        <f>MACD!E866</f>
        <v>3.7253840542570416E-3</v>
      </c>
      <c r="E866" s="2">
        <f>MACD!F866</f>
        <v>2.9093207011351742E-2</v>
      </c>
      <c r="F866" s="2">
        <f>'Moving Avg'!D866</f>
        <v>3.1594000000000002</v>
      </c>
      <c r="G866" s="2">
        <f>'Moving Avg'!F866</f>
        <v>3.2090050000000003</v>
      </c>
      <c r="H866" s="2">
        <f>'Moving Avg'!G866</f>
        <v>3.3089120000000003</v>
      </c>
      <c r="I866" s="2">
        <f>'Moving Avg'!H866</f>
        <v>3.666031499999999</v>
      </c>
      <c r="J866" s="6" t="str">
        <f>OBV!F866</f>
        <v>BEARISH</v>
      </c>
      <c r="K866" s="6" t="str">
        <f>OBV!G866</f>
        <v>STRONG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3.1594000000000002</v>
      </c>
      <c r="C867" s="2">
        <f>RSI!I867</f>
        <v>36.594382097637435</v>
      </c>
      <c r="D867" s="2">
        <f>MACD!E867</f>
        <v>6.0787191129891838E-3</v>
      </c>
      <c r="E867" s="2">
        <f>MACD!F867</f>
        <v>2.4490309431679229E-2</v>
      </c>
      <c r="F867" s="2">
        <f>'Moving Avg'!D867</f>
        <v>3.1594000000000002</v>
      </c>
      <c r="G867" s="2">
        <f>'Moving Avg'!F867</f>
        <v>3.2035550000000002</v>
      </c>
      <c r="H867" s="2">
        <f>'Moving Avg'!G867</f>
        <v>3.3049899999999997</v>
      </c>
      <c r="I867" s="2">
        <f>'Moving Avg'!H867</f>
        <v>3.6597669999999987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3.1594000000000002</v>
      </c>
      <c r="C868" s="2">
        <f>RSI!I868</f>
        <v>36.594382097637435</v>
      </c>
      <c r="D868" s="2">
        <f>MACD!E868</f>
        <v>8.4743096107082749E-3</v>
      </c>
      <c r="E868" s="2">
        <f>MACD!F868</f>
        <v>2.1287109467485039E-2</v>
      </c>
      <c r="F868" s="2">
        <f>'Moving Avg'!D868</f>
        <v>3.1594000000000002</v>
      </c>
      <c r="G868" s="2">
        <f>'Moving Avg'!F868</f>
        <v>3.1981049999999995</v>
      </c>
      <c r="H868" s="2">
        <f>'Moving Avg'!G868</f>
        <v>3.3003040000000006</v>
      </c>
      <c r="I868" s="2">
        <f>'Moving Avg'!H868</f>
        <v>3.6535024999999992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</row>
    <row r="869" spans="1:12" ht="13.5" x14ac:dyDescent="0.25">
      <c r="A869" s="3">
        <f>RSI!A869</f>
        <v>43269</v>
      </c>
      <c r="B869" s="2">
        <f>RSI!B869</f>
        <v>3.2139000000000002</v>
      </c>
      <c r="C869" s="2">
        <f>RSI!I869</f>
        <v>48.84174186920189</v>
      </c>
      <c r="D869" s="2">
        <f>MACD!E869</f>
        <v>6.8386690079447199E-3</v>
      </c>
      <c r="E869" s="2">
        <f>MACD!F869</f>
        <v>1.8397421375576976E-2</v>
      </c>
      <c r="F869" s="2">
        <f>'Moving Avg'!D869</f>
        <v>3.1703000000000001</v>
      </c>
      <c r="G869" s="2">
        <f>'Moving Avg'!F869</f>
        <v>3.1953799999999992</v>
      </c>
      <c r="H869" s="2">
        <f>'Moving Avg'!G869</f>
        <v>3.2970360000000003</v>
      </c>
      <c r="I869" s="2">
        <f>'Moving Avg'!H869</f>
        <v>3.6475104999999992</v>
      </c>
      <c r="J869" s="6" t="str">
        <f>OBV!F869</f>
        <v>BULLISH</v>
      </c>
      <c r="K869" s="6" t="str">
        <f>OBV!G869</f>
        <v>NEUTRAL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3.3065000000000002</v>
      </c>
      <c r="C870" s="2">
        <f>RSI!I870</f>
        <v>62.20126985514375</v>
      </c>
      <c r="D870" s="2">
        <f>MACD!E870</f>
        <v>-1.3800086039976733E-3</v>
      </c>
      <c r="E870" s="2">
        <f>MACD!F870</f>
        <v>1.4441935379662048E-2</v>
      </c>
      <c r="F870" s="2">
        <f>'Moving Avg'!D870</f>
        <v>3.1997200000000001</v>
      </c>
      <c r="G870" s="2">
        <f>'Moving Avg'!F870</f>
        <v>3.1945599999999996</v>
      </c>
      <c r="H870" s="2">
        <f>'Moving Avg'!G870</f>
        <v>3.2959460000000007</v>
      </c>
      <c r="I870" s="2">
        <f>'Moving Avg'!H870</f>
        <v>3.6419814999999982</v>
      </c>
      <c r="J870" s="6" t="str">
        <f>OBV!F870</f>
        <v>BULLISH</v>
      </c>
      <c r="K870" s="6" t="str">
        <f>OBV!G870</f>
        <v>NEUTRAL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3.4045999999999998</v>
      </c>
      <c r="C871" s="2">
        <f>RSI!I871</f>
        <v>70.877741036817781</v>
      </c>
      <c r="D871" s="2">
        <f>MACD!E871</f>
        <v>-1.6125354213309073E-2</v>
      </c>
      <c r="E871" s="2">
        <f>MACD!F871</f>
        <v>8.3284774610678236E-3</v>
      </c>
      <c r="F871" s="2">
        <f>'Moving Avg'!D871</f>
        <v>3.2487599999999999</v>
      </c>
      <c r="G871" s="2">
        <f>'Moving Avg'!F871</f>
        <v>3.1986449999999995</v>
      </c>
      <c r="H871" s="2">
        <f>'Moving Avg'!G871</f>
        <v>3.296818</v>
      </c>
      <c r="I871" s="2">
        <f>'Moving Avg'!H871</f>
        <v>3.6369429999999983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3.6061000000000001</v>
      </c>
      <c r="C872" s="2">
        <f>RSI!I872</f>
        <v>80.685055634688482</v>
      </c>
      <c r="D872" s="2">
        <f>MACD!E872</f>
        <v>-5.297797138056648E-2</v>
      </c>
      <c r="E872" s="2">
        <f>MACD!F872</f>
        <v>-3.9328123072590376E-3</v>
      </c>
      <c r="F872" s="2">
        <f>'Moving Avg'!D872</f>
        <v>3.3380999999999998</v>
      </c>
      <c r="G872" s="2">
        <f>'Moving Avg'!F872</f>
        <v>3.2177099999999994</v>
      </c>
      <c r="H872" s="2">
        <f>'Moving Avg'!G872</f>
        <v>3.3013940000000002</v>
      </c>
      <c r="I872" s="2">
        <f>'Moving Avg'!H872</f>
        <v>3.6329119999999984</v>
      </c>
      <c r="J872" s="6" t="str">
        <f>OBV!F872</f>
        <v>BULLISH</v>
      </c>
      <c r="K872" s="6" t="str">
        <f>OBV!G872</f>
        <v>WEAK</v>
      </c>
      <c r="L872" s="6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3.6225000000000001</v>
      </c>
      <c r="C873" s="2">
        <f>RSI!I873</f>
        <v>81.238836934719316</v>
      </c>
      <c r="D873" s="2">
        <f>MACD!E873</f>
        <v>-8.7552780028639532E-2</v>
      </c>
      <c r="E873" s="2">
        <f>MACD!F873</f>
        <v>-2.0656805851535138E-2</v>
      </c>
      <c r="F873" s="2">
        <f>'Moving Avg'!D873</f>
        <v>3.43072</v>
      </c>
      <c r="G873" s="2">
        <f>'Moving Avg'!F873</f>
        <v>3.2386849999999994</v>
      </c>
      <c r="H873" s="2">
        <f>'Moving Avg'!G873</f>
        <v>3.306298</v>
      </c>
      <c r="I873" s="2">
        <f>'Moving Avg'!H873</f>
        <v>3.6289629999999984</v>
      </c>
      <c r="J873" s="6" t="str">
        <f>OBV!F873</f>
        <v>BULLISH</v>
      </c>
      <c r="K873" s="6" t="str">
        <f>OBV!G873</f>
        <v>WEAK</v>
      </c>
      <c r="L873" s="6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3.7096</v>
      </c>
      <c r="C874" s="2">
        <f>RSI!I874</f>
        <v>83.881952993207847</v>
      </c>
      <c r="D874" s="2">
        <f>MACD!E874</f>
        <v>-0.125372897573099</v>
      </c>
      <c r="E874" s="2">
        <f>MACD!F874</f>
        <v>-4.1600024195847914E-2</v>
      </c>
      <c r="F874" s="2">
        <f>'Moving Avg'!D874</f>
        <v>3.5298600000000002</v>
      </c>
      <c r="G874" s="2">
        <f>'Moving Avg'!F874</f>
        <v>3.26837</v>
      </c>
      <c r="H874" s="2">
        <f>'Moving Avg'!G874</f>
        <v>3.3129439999999999</v>
      </c>
      <c r="I874" s="2">
        <f>'Moving Avg'!H874</f>
        <v>3.6254494999999984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3.7042000000000002</v>
      </c>
      <c r="C875" s="2">
        <f>RSI!I875</f>
        <v>83.100290443439064</v>
      </c>
      <c r="D875" s="2">
        <f>MACD!E875</f>
        <v>-0.15944537829798211</v>
      </c>
      <c r="E875" s="2">
        <f>MACD!F875</f>
        <v>-6.5169095016274756E-2</v>
      </c>
      <c r="F875" s="2">
        <f>'Moving Avg'!D875</f>
        <v>3.6093999999999999</v>
      </c>
      <c r="G875" s="2">
        <f>'Moving Avg'!F875</f>
        <v>3.2977850000000002</v>
      </c>
      <c r="H875" s="2">
        <f>'Moving Avg'!G875</f>
        <v>3.3214419999999993</v>
      </c>
      <c r="I875" s="2">
        <f>'Moving Avg'!H875</f>
        <v>3.6219089999999987</v>
      </c>
      <c r="J875" s="6" t="str">
        <f>OBV!F875</f>
        <v>BEARISH</v>
      </c>
      <c r="K875" s="6" t="str">
        <f>OBV!G875</f>
        <v>NEUTRAL</v>
      </c>
      <c r="L875" s="6" t="str">
        <f>OBV!H875</f>
        <v>BEARISH DIVERGENCE</v>
      </c>
    </row>
    <row r="876" spans="1:12" ht="13.5" x14ac:dyDescent="0.25">
      <c r="A876" s="3">
        <f>RSI!A876</f>
        <v>43278</v>
      </c>
      <c r="B876" s="2">
        <f>RSI!B876</f>
        <v>3.7042000000000002</v>
      </c>
      <c r="C876" s="2">
        <f>RSI!I876</f>
        <v>83.100290443439064</v>
      </c>
      <c r="D876" s="2">
        <f>MACD!E876</f>
        <v>-0.19053184748929564</v>
      </c>
      <c r="E876" s="2">
        <f>MACD!F876</f>
        <v>-9.0241645510878932E-2</v>
      </c>
      <c r="F876" s="2">
        <f>'Moving Avg'!D876</f>
        <v>3.6693200000000004</v>
      </c>
      <c r="G876" s="2">
        <f>'Moving Avg'!F876</f>
        <v>3.3228450000000009</v>
      </c>
      <c r="H876" s="2">
        <f>'Moving Avg'!G876</f>
        <v>3.3279800000000002</v>
      </c>
      <c r="I876" s="2">
        <f>'Moving Avg'!H876</f>
        <v>3.618368499999999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</row>
    <row r="877" spans="1:12" ht="13.5" x14ac:dyDescent="0.25">
      <c r="A877" s="3">
        <f>RSI!A877</f>
        <v>43279</v>
      </c>
      <c r="B877" s="2">
        <f>RSI!B877</f>
        <v>3.7042000000000002</v>
      </c>
      <c r="C877" s="2">
        <f>RSI!I877</f>
        <v>83.100290443439064</v>
      </c>
      <c r="D877" s="2">
        <f>MACD!E877</f>
        <v>-0.21892458719771124</v>
      </c>
      <c r="E877" s="2">
        <f>MACD!F877</f>
        <v>-0.1159782338482454</v>
      </c>
      <c r="F877" s="2">
        <f>'Moving Avg'!D877</f>
        <v>3.6889400000000001</v>
      </c>
      <c r="G877" s="2">
        <f>'Moving Avg'!F877</f>
        <v>3.3473600000000006</v>
      </c>
      <c r="H877" s="2">
        <f>'Moving Avg'!G877</f>
        <v>3.3345180000000005</v>
      </c>
      <c r="I877" s="2">
        <f>'Moving Avg'!H877</f>
        <v>3.6148279999999988</v>
      </c>
      <c r="J877" s="6" t="str">
        <f>OBV!F877</f>
        <v>BEARISH</v>
      </c>
      <c r="K877" s="6" t="str">
        <f>OBV!G877</f>
        <v>STRONG</v>
      </c>
      <c r="L877" s="6" t="str">
        <f>OBV!H877</f>
        <v>BEARISH DIVERGENCE</v>
      </c>
    </row>
    <row r="878" spans="1:12" ht="13.5" x14ac:dyDescent="0.25">
      <c r="A878" s="3">
        <f>RSI!A878</f>
        <v>43280</v>
      </c>
      <c r="B878" s="2">
        <f>RSI!B878</f>
        <v>3.8130999999999999</v>
      </c>
      <c r="C878" s="2">
        <f>RSI!I878</f>
        <v>86.312854677375185</v>
      </c>
      <c r="D878" s="2">
        <f>MACD!E878</f>
        <v>-0.2529499577704275</v>
      </c>
      <c r="E878" s="2">
        <f>MACD!F878</f>
        <v>-0.14337257863268182</v>
      </c>
      <c r="F878" s="2">
        <f>'Moving Avg'!D878</f>
        <v>3.7270600000000003</v>
      </c>
      <c r="G878" s="2">
        <f>'Moving Avg'!F878</f>
        <v>3.377320000000001</v>
      </c>
      <c r="H878" s="2">
        <f>'Moving Avg'!G878</f>
        <v>3.3441040000000002</v>
      </c>
      <c r="I878" s="2">
        <f>'Moving Avg'!H878</f>
        <v>3.6118319999999988</v>
      </c>
      <c r="J878" s="6" t="str">
        <f>OBV!F878</f>
        <v>BEARISH</v>
      </c>
      <c r="K878" s="6" t="str">
        <f>OBV!G878</f>
        <v>STRONG</v>
      </c>
      <c r="L878" s="6" t="str">
        <f>OBV!H878</f>
        <v>BEARISH DIVERGENCE</v>
      </c>
    </row>
    <row r="879" spans="1:12" ht="13.5" x14ac:dyDescent="0.25">
      <c r="A879" s="3">
        <f>RSI!A879</f>
        <v>43283</v>
      </c>
      <c r="B879" s="2">
        <f>RSI!B879</f>
        <v>3.8220999999999998</v>
      </c>
      <c r="C879" s="2">
        <f>RSI!I879</f>
        <v>86.540573251339922</v>
      </c>
      <c r="D879" s="2">
        <f>MACD!E879</f>
        <v>-0.27645701496819219</v>
      </c>
      <c r="E879" s="2">
        <f>MACD!F879</f>
        <v>-0.16998946589978392</v>
      </c>
      <c r="F879" s="2">
        <f>'Moving Avg'!D879</f>
        <v>3.7495600000000002</v>
      </c>
      <c r="G879" s="2">
        <f>'Moving Avg'!F879</f>
        <v>3.4077300000000008</v>
      </c>
      <c r="H879" s="2">
        <f>'Moving Avg'!G879</f>
        <v>3.3552880000000003</v>
      </c>
      <c r="I879" s="2">
        <f>'Moving Avg'!H879</f>
        <v>3.6088809999999985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3.8220999999999998</v>
      </c>
      <c r="C880" s="2">
        <f>RSI!I880</f>
        <v>86.540573251339922</v>
      </c>
      <c r="D880" s="2">
        <f>MACD!E880</f>
        <v>-0.28440861801523631</v>
      </c>
      <c r="E880" s="2">
        <f>MACD!F880</f>
        <v>-0.19287329632287442</v>
      </c>
      <c r="F880" s="2">
        <f>'Moving Avg'!D880</f>
        <v>3.7731400000000002</v>
      </c>
      <c r="G880" s="2">
        <f>'Moving Avg'!F880</f>
        <v>3.4381400000000006</v>
      </c>
      <c r="H880" s="2">
        <f>'Moving Avg'!G880</f>
        <v>3.3664720000000004</v>
      </c>
      <c r="I880" s="2">
        <f>'Moving Avg'!H880</f>
        <v>3.6059299999999985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</row>
    <row r="881" spans="1:12" ht="13.5" x14ac:dyDescent="0.25">
      <c r="A881" s="3">
        <f>RSI!A881</f>
        <v>43285</v>
      </c>
      <c r="B881" s="2">
        <f>RSI!B881</f>
        <v>3.8220999999999998</v>
      </c>
      <c r="C881" s="2">
        <f>RSI!I881</f>
        <v>86.540573251339922</v>
      </c>
      <c r="D881" s="2">
        <f>MACD!E881</f>
        <v>-0.27818085837385809</v>
      </c>
      <c r="E881" s="2">
        <f>MACD!F881</f>
        <v>-0.20993480873307116</v>
      </c>
      <c r="F881" s="2">
        <f>'Moving Avg'!D881</f>
        <v>3.7967199999999997</v>
      </c>
      <c r="G881" s="2">
        <f>'Moving Avg'!F881</f>
        <v>3.4685500000000005</v>
      </c>
      <c r="H881" s="2">
        <f>'Moving Avg'!G881</f>
        <v>3.3748220000000004</v>
      </c>
      <c r="I881" s="2">
        <f>'Moving Avg'!H881</f>
        <v>3.6029789999999986</v>
      </c>
      <c r="J881" s="6" t="str">
        <f>OBV!F881</f>
        <v>BULLISH</v>
      </c>
      <c r="K881" s="6" t="str">
        <f>OBV!G881</f>
        <v>NEUTRAL</v>
      </c>
      <c r="L881" s="6" t="str">
        <f>OBV!H881</f>
        <v>BULLISH DIVERGENCE</v>
      </c>
    </row>
    <row r="882" spans="1:12" ht="13.5" x14ac:dyDescent="0.25">
      <c r="A882" s="3">
        <f>RSI!A882</f>
        <v>43286</v>
      </c>
      <c r="B882" s="2">
        <f>RSI!B882</f>
        <v>3.8220999999999998</v>
      </c>
      <c r="C882" s="2">
        <f>RSI!I882</f>
        <v>86.540573251339922</v>
      </c>
      <c r="D882" s="2">
        <f>MACD!E882</f>
        <v>-0.24388924203518414</v>
      </c>
      <c r="E882" s="2">
        <f>MACD!F882</f>
        <v>-0.21672569539349376</v>
      </c>
      <c r="F882" s="2">
        <f>'Moving Avg'!D882</f>
        <v>3.8202999999999996</v>
      </c>
      <c r="G882" s="2">
        <f>'Moving Avg'!F882</f>
        <v>3.5016850000000006</v>
      </c>
      <c r="H882" s="2">
        <f>'Moving Avg'!G882</f>
        <v>3.3831720000000014</v>
      </c>
      <c r="I882" s="2">
        <f>'Moving Avg'!H882</f>
        <v>3.6000279999999987</v>
      </c>
      <c r="J882" s="6" t="str">
        <f>OBV!F882</f>
        <v>BULLISH</v>
      </c>
      <c r="K882" s="6" t="str">
        <f>OBV!G882</f>
        <v>NEUTRAL</v>
      </c>
      <c r="L882" s="6" t="str">
        <f>OBV!H882</f>
        <v>BULLISH DIVERGENCE</v>
      </c>
    </row>
    <row r="883" spans="1:12" ht="13.5" x14ac:dyDescent="0.25">
      <c r="A883" s="3">
        <f>RSI!A883</f>
        <v>43287</v>
      </c>
      <c r="B883" s="2">
        <f>RSI!B883</f>
        <v>3.8220999999999998</v>
      </c>
      <c r="C883" s="2">
        <f>RSI!I883</f>
        <v>86.540573251339922</v>
      </c>
      <c r="D883" s="2">
        <f>MACD!E883</f>
        <v>-0.2141816880144547</v>
      </c>
      <c r="E883" s="2">
        <f>MACD!F883</f>
        <v>-0.21621689391768595</v>
      </c>
      <c r="F883" s="2">
        <f>'Moving Avg'!D883</f>
        <v>3.8220999999999998</v>
      </c>
      <c r="G883" s="2">
        <f>'Moving Avg'!F883</f>
        <v>3.5348200000000007</v>
      </c>
      <c r="H883" s="2">
        <f>'Moving Avg'!G883</f>
        <v>3.3905420000000017</v>
      </c>
      <c r="I883" s="2">
        <f>'Moving Avg'!H883</f>
        <v>3.5977304999999986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3.8220999999999998</v>
      </c>
      <c r="C884" s="2">
        <f>RSI!I884</f>
        <v>86.540573251339922</v>
      </c>
      <c r="D884" s="2">
        <f>MACD!E884</f>
        <v>-0.17734036577012846</v>
      </c>
      <c r="E884" s="2">
        <f>MACD!F884</f>
        <v>-0.20844158828817447</v>
      </c>
      <c r="F884" s="2">
        <f>'Moving Avg'!D884</f>
        <v>3.8220999999999998</v>
      </c>
      <c r="G884" s="2">
        <f>'Moving Avg'!F884</f>
        <v>3.567955</v>
      </c>
      <c r="H884" s="2">
        <f>'Moving Avg'!G884</f>
        <v>3.3958420000000005</v>
      </c>
      <c r="I884" s="2">
        <f>'Moving Avg'!H884</f>
        <v>3.5954329999999981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3.8220999999999998</v>
      </c>
      <c r="C885" s="2">
        <f>RSI!I885</f>
        <v>86.540573251339922</v>
      </c>
      <c r="D885" s="2">
        <f>MACD!E885</f>
        <v>-0.14856792964400256</v>
      </c>
      <c r="E885" s="2">
        <f>MACD!F885</f>
        <v>-0.1964668565593401</v>
      </c>
      <c r="F885" s="2">
        <f>'Moving Avg'!D885</f>
        <v>3.8220999999999998</v>
      </c>
      <c r="G885" s="2">
        <f>'Moving Avg'!F885</f>
        <v>3.6010900000000006</v>
      </c>
      <c r="H885" s="2">
        <f>'Moving Avg'!G885</f>
        <v>3.401142000000001</v>
      </c>
      <c r="I885" s="2">
        <f>'Moving Avg'!H885</f>
        <v>3.593135499999998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</row>
    <row r="886" spans="1:12" ht="13.5" x14ac:dyDescent="0.25">
      <c r="A886" s="3">
        <f>RSI!A886</f>
        <v>43292</v>
      </c>
      <c r="B886" s="2">
        <f>RSI!B886</f>
        <v>3.8220999999999998</v>
      </c>
      <c r="C886" s="2">
        <f>RSI!I886</f>
        <v>86.540573251339922</v>
      </c>
      <c r="D886" s="2">
        <f>MACD!E886</f>
        <v>-0.12567593063186377</v>
      </c>
      <c r="E886" s="2">
        <f>MACD!F886</f>
        <v>-0.18230867137384485</v>
      </c>
      <c r="F886" s="2">
        <f>'Moving Avg'!D886</f>
        <v>3.8220999999999998</v>
      </c>
      <c r="G886" s="2">
        <f>'Moving Avg'!F886</f>
        <v>3.6342250000000007</v>
      </c>
      <c r="H886" s="2">
        <f>'Moving Avg'!G886</f>
        <v>3.4064420000000011</v>
      </c>
      <c r="I886" s="2">
        <f>'Moving Avg'!H886</f>
        <v>3.5908379999999975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</row>
    <row r="887" spans="1:12" ht="13.5" x14ac:dyDescent="0.25">
      <c r="A887" s="3">
        <f>RSI!A887</f>
        <v>43293</v>
      </c>
      <c r="B887" s="2">
        <f>RSI!B887</f>
        <v>3.8220999999999998</v>
      </c>
      <c r="C887" s="2">
        <f>RSI!I887</f>
        <v>86.540573251339922</v>
      </c>
      <c r="D887" s="2">
        <f>MACD!E887</f>
        <v>-0.10765198917640628</v>
      </c>
      <c r="E887" s="2">
        <f>MACD!F887</f>
        <v>-0.16737733493435716</v>
      </c>
      <c r="F887" s="2">
        <f>'Moving Avg'!D887</f>
        <v>3.8220999999999998</v>
      </c>
      <c r="G887" s="2">
        <f>'Moving Avg'!F887</f>
        <v>3.66736</v>
      </c>
      <c r="H887" s="2">
        <f>'Moving Avg'!G887</f>
        <v>3.4138120000000014</v>
      </c>
      <c r="I887" s="2">
        <f>'Moving Avg'!H887</f>
        <v>3.588540499999997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3.8220999999999998</v>
      </c>
      <c r="C888" s="2">
        <f>RSI!I888</f>
        <v>86.540573251339922</v>
      </c>
      <c r="D888" s="2">
        <f>MACD!E888</f>
        <v>-7.6893607817555942E-2</v>
      </c>
      <c r="E888" s="2">
        <f>MACD!F888</f>
        <v>-0.14928058951099693</v>
      </c>
      <c r="F888" s="2">
        <f>'Moving Avg'!D888</f>
        <v>3.8220999999999998</v>
      </c>
      <c r="G888" s="2">
        <f>'Moving Avg'!F888</f>
        <v>3.7004950000000001</v>
      </c>
      <c r="H888" s="2">
        <f>'Moving Avg'!G888</f>
        <v>3.4211820000000017</v>
      </c>
      <c r="I888" s="2">
        <f>'Moving Avg'!H888</f>
        <v>3.5862429999999965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</row>
    <row r="889" spans="1:12" ht="13.5" x14ac:dyDescent="0.25">
      <c r="A889" s="3">
        <f>RSI!A889</f>
        <v>43297</v>
      </c>
      <c r="B889" s="2">
        <f>RSI!B889</f>
        <v>3.7103000000000002</v>
      </c>
      <c r="C889" s="2">
        <f>RSI!I889</f>
        <v>60.364129386321871</v>
      </c>
      <c r="D889" s="2">
        <f>MACD!E889</f>
        <v>-4.2355347689482237E-2</v>
      </c>
      <c r="E889" s="2">
        <f>MACD!F889</f>
        <v>-0.12789554114669399</v>
      </c>
      <c r="F889" s="2">
        <f>'Moving Avg'!D889</f>
        <v>3.7997399999999999</v>
      </c>
      <c r="G889" s="2">
        <f>'Moving Avg'!F889</f>
        <v>3.7253150000000006</v>
      </c>
      <c r="H889" s="2">
        <f>'Moving Avg'!G889</f>
        <v>3.4263160000000012</v>
      </c>
      <c r="I889" s="2">
        <f>'Moving Avg'!H889</f>
        <v>3.5833864999999969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3.8161999999999998</v>
      </c>
      <c r="C890" s="2">
        <f>RSI!I890</f>
        <v>69.710151752527935</v>
      </c>
      <c r="D890" s="2">
        <f>MACD!E890</f>
        <v>-2.1383145621168165E-2</v>
      </c>
      <c r="E890" s="2">
        <f>MACD!F890</f>
        <v>-0.10659306204158883</v>
      </c>
      <c r="F890" s="2">
        <f>'Moving Avg'!D890</f>
        <v>3.7985599999999997</v>
      </c>
      <c r="G890" s="2">
        <f>'Moving Avg'!F890</f>
        <v>3.7507999999999995</v>
      </c>
      <c r="H890" s="2">
        <f>'Moving Avg'!G890</f>
        <v>3.433568000000002</v>
      </c>
      <c r="I890" s="2">
        <f>'Moving Avg'!H890</f>
        <v>3.5810594999999967</v>
      </c>
      <c r="J890" s="6" t="str">
        <f>OBV!F890</f>
        <v>BULLISH</v>
      </c>
      <c r="K890" s="6" t="str">
        <f>OBV!G890</f>
        <v>WEAK</v>
      </c>
      <c r="L890" s="6" t="str">
        <f>OBV!H890</f>
        <v>BULLISH DIVERGENCE</v>
      </c>
    </row>
    <row r="891" spans="1:12" ht="13.5" x14ac:dyDescent="0.25">
      <c r="A891" s="3">
        <f>RSI!A891</f>
        <v>43299</v>
      </c>
      <c r="B891" s="2">
        <f>RSI!B891</f>
        <v>3.8161999999999998</v>
      </c>
      <c r="C891" s="2">
        <f>RSI!I891</f>
        <v>69.710151752527935</v>
      </c>
      <c r="D891" s="2">
        <f>MACD!E891</f>
        <v>-4.6410141360651025E-3</v>
      </c>
      <c r="E891" s="2">
        <f>MACD!F891</f>
        <v>-8.62026524604841E-2</v>
      </c>
      <c r="F891" s="2">
        <f>'Moving Avg'!D891</f>
        <v>3.7973799999999995</v>
      </c>
      <c r="G891" s="2">
        <f>'Moving Avg'!F891</f>
        <v>3.7713799999999993</v>
      </c>
      <c r="H891" s="2">
        <f>'Moving Avg'!G891</f>
        <v>3.4438700000000022</v>
      </c>
      <c r="I891" s="2">
        <f>'Moving Avg'!H891</f>
        <v>3.5793589999999966</v>
      </c>
      <c r="J891" s="6" t="str">
        <f>OBV!F891</f>
        <v>BULLISH</v>
      </c>
      <c r="K891" s="6" t="str">
        <f>OBV!G891</f>
        <v>WEAK</v>
      </c>
      <c r="L891" s="6" t="str">
        <f>OBV!H891</f>
        <v>BULLISH DIVERGENCE</v>
      </c>
    </row>
    <row r="892" spans="1:12" ht="13.5" x14ac:dyDescent="0.25">
      <c r="A892" s="3">
        <f>RSI!A892</f>
        <v>43300</v>
      </c>
      <c r="B892" s="2">
        <f>RSI!B892</f>
        <v>3.8161999999999998</v>
      </c>
      <c r="C892" s="2">
        <f>RSI!I892</f>
        <v>69.710151752527935</v>
      </c>
      <c r="D892" s="2">
        <f>MACD!E892</f>
        <v>8.5961659635005461E-3</v>
      </c>
      <c r="E892" s="2">
        <f>MACD!F892</f>
        <v>-6.7242888775687182E-2</v>
      </c>
      <c r="F892" s="2">
        <f>'Moving Avg'!D892</f>
        <v>3.7961999999999998</v>
      </c>
      <c r="G892" s="2">
        <f>'Moving Avg'!F892</f>
        <v>3.7818849999999991</v>
      </c>
      <c r="H892" s="2">
        <f>'Moving Avg'!G892</f>
        <v>3.4548260000000024</v>
      </c>
      <c r="I892" s="2">
        <f>'Moving Avg'!H892</f>
        <v>3.5788569999999966</v>
      </c>
      <c r="J892" s="6" t="str">
        <f>OBV!F892</f>
        <v>BULLISH</v>
      </c>
      <c r="K892" s="6" t="str">
        <f>OBV!G892</f>
        <v>WEAK</v>
      </c>
      <c r="L892" s="6" t="str">
        <f>OBV!H892</f>
        <v>BULLISH DIVERGENCE</v>
      </c>
    </row>
    <row r="893" spans="1:12" ht="13.5" x14ac:dyDescent="0.25">
      <c r="A893" s="3">
        <f>RSI!A893</f>
        <v>43301</v>
      </c>
      <c r="B893" s="2">
        <f>RSI!B893</f>
        <v>3.9279000000000002</v>
      </c>
      <c r="C893" s="2">
        <f>RSI!I893</f>
        <v>76.889172053859738</v>
      </c>
      <c r="D893" s="2">
        <f>MACD!E893</f>
        <v>1.0662376400898399E-2</v>
      </c>
      <c r="E893" s="2">
        <f>MACD!F893</f>
        <v>-5.1661835740370067E-2</v>
      </c>
      <c r="F893" s="2">
        <f>'Moving Avg'!D893</f>
        <v>3.8173599999999999</v>
      </c>
      <c r="G893" s="2">
        <f>'Moving Avg'!F893</f>
        <v>3.7971549999999987</v>
      </c>
      <c r="H893" s="2">
        <f>'Moving Avg'!G893</f>
        <v>3.4680160000000022</v>
      </c>
      <c r="I893" s="2">
        <f>'Moving Avg'!H893</f>
        <v>3.5789134999999965</v>
      </c>
      <c r="J893" s="6" t="str">
        <f>OBV!F893</f>
        <v>BULLISH</v>
      </c>
      <c r="K893" s="6" t="str">
        <f>OBV!G893</f>
        <v>WEAK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4.0454999999999997</v>
      </c>
      <c r="C894" s="2">
        <f>RSI!I894</f>
        <v>81.784199908284378</v>
      </c>
      <c r="D894" s="2">
        <f>MACD!E894</f>
        <v>2.2428845623818638E-3</v>
      </c>
      <c r="E894" s="2">
        <f>MACD!F894</f>
        <v>-4.0880891679819682E-2</v>
      </c>
      <c r="F894" s="2">
        <f>'Moving Avg'!D894</f>
        <v>3.8844000000000003</v>
      </c>
      <c r="G894" s="2">
        <f>'Moving Avg'!F894</f>
        <v>3.8139499999999997</v>
      </c>
      <c r="H894" s="2">
        <f>'Moving Avg'!G894</f>
        <v>3.4835580000000022</v>
      </c>
      <c r="I894" s="2">
        <f>'Moving Avg'!H894</f>
        <v>3.5795579999999969</v>
      </c>
      <c r="J894" s="6" t="str">
        <f>OBV!F894</f>
        <v>BULLISH</v>
      </c>
      <c r="K894" s="6" t="str">
        <f>OBV!G894</f>
        <v>WEAK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4.1631</v>
      </c>
      <c r="C895" s="2">
        <f>RSI!I895</f>
        <v>85.167488473578999</v>
      </c>
      <c r="D895" s="2">
        <f>MACD!E895</f>
        <v>-1.5636123397280599E-2</v>
      </c>
      <c r="E895" s="2">
        <f>MACD!F895</f>
        <v>-3.5831938023311867E-2</v>
      </c>
      <c r="F895" s="2">
        <f>'Moving Avg'!D895</f>
        <v>3.9537799999999996</v>
      </c>
      <c r="G895" s="2">
        <f>'Moving Avg'!F895</f>
        <v>3.8368949999999997</v>
      </c>
      <c r="H895" s="2">
        <f>'Moving Avg'!G895</f>
        <v>3.5014520000000018</v>
      </c>
      <c r="I895" s="2">
        <f>'Moving Avg'!H895</f>
        <v>3.580790499999996</v>
      </c>
      <c r="J895" s="6" t="str">
        <f>OBV!F895</f>
        <v>BULLISH</v>
      </c>
      <c r="K895" s="6" t="str">
        <f>OBV!G895</f>
        <v>WEAK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4.1631</v>
      </c>
      <c r="C896" s="2">
        <f>RSI!I896</f>
        <v>85.167488473578999</v>
      </c>
      <c r="D896" s="2">
        <f>MACD!E896</f>
        <v>-3.3351743611861995E-2</v>
      </c>
      <c r="E896" s="2">
        <f>MACD!F896</f>
        <v>-3.5335899141021893E-2</v>
      </c>
      <c r="F896" s="2">
        <f>'Moving Avg'!D896</f>
        <v>4.0231599999999998</v>
      </c>
      <c r="G896" s="2">
        <f>'Moving Avg'!F896</f>
        <v>3.8598400000000006</v>
      </c>
      <c r="H896" s="2">
        <f>'Moving Avg'!G896</f>
        <v>3.5193460000000014</v>
      </c>
      <c r="I896" s="2">
        <f>'Moving Avg'!H896</f>
        <v>3.582022999999996</v>
      </c>
      <c r="J896" s="6" t="str">
        <f>OBV!F896</f>
        <v>BULLISH</v>
      </c>
      <c r="K896" s="6" t="str">
        <f>OBV!G896</f>
        <v>WEAK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4.1631</v>
      </c>
      <c r="C897" s="2">
        <f>RSI!I897</f>
        <v>85.167488473578999</v>
      </c>
      <c r="D897" s="2">
        <f>MACD!E897</f>
        <v>-5.0737466075002846E-2</v>
      </c>
      <c r="E897" s="2">
        <f>MACD!F897</f>
        <v>-3.8416212527818086E-2</v>
      </c>
      <c r="F897" s="2">
        <f>'Moving Avg'!D897</f>
        <v>4.0925399999999996</v>
      </c>
      <c r="G897" s="2">
        <f>'Moving Avg'!F897</f>
        <v>3.8827850000000006</v>
      </c>
      <c r="H897" s="2">
        <f>'Moving Avg'!G897</f>
        <v>3.5372400000000006</v>
      </c>
      <c r="I897" s="2">
        <f>'Moving Avg'!H897</f>
        <v>3.5838274999999959</v>
      </c>
      <c r="J897" s="6" t="str">
        <f>OBV!F897</f>
        <v>BULLISH</v>
      </c>
      <c r="K897" s="6" t="str">
        <f>OBV!G897</f>
        <v>WEAK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4.4100999999999999</v>
      </c>
      <c r="C898" s="2">
        <f>RSI!I898</f>
        <v>90.026756795267403</v>
      </c>
      <c r="D898" s="2">
        <f>MACD!E898</f>
        <v>-8.5962890043845164E-2</v>
      </c>
      <c r="E898" s="2">
        <f>MACD!F898</f>
        <v>-4.7925548031023502E-2</v>
      </c>
      <c r="F898" s="2">
        <f>'Moving Avg'!D898</f>
        <v>4.1889799999999999</v>
      </c>
      <c r="G898" s="2">
        <f>'Moving Avg'!F898</f>
        <v>3.9126350000000003</v>
      </c>
      <c r="H898" s="2">
        <f>'Moving Avg'!G898</f>
        <v>3.5600740000000006</v>
      </c>
      <c r="I898" s="2">
        <f>'Moving Avg'!H898</f>
        <v>3.587411499999996</v>
      </c>
      <c r="J898" s="6" t="str">
        <f>OBV!F898</f>
        <v>BULLISH</v>
      </c>
      <c r="K898" s="6" t="str">
        <f>OBV!G898</f>
        <v>WEAK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4.5217999999999998</v>
      </c>
      <c r="C899" s="2">
        <f>RSI!I899</f>
        <v>91.399040734126061</v>
      </c>
      <c r="D899" s="2">
        <f>MACD!E899</f>
        <v>-0.14475645138645543</v>
      </c>
      <c r="E899" s="2">
        <f>MACD!F899</f>
        <v>-6.7291728702109893E-2</v>
      </c>
      <c r="F899" s="2">
        <f>'Moving Avg'!D899</f>
        <v>4.2842399999999996</v>
      </c>
      <c r="G899" s="2">
        <f>'Moving Avg'!F899</f>
        <v>3.9476200000000006</v>
      </c>
      <c r="H899" s="2">
        <f>'Moving Avg'!G899</f>
        <v>3.5851420000000012</v>
      </c>
      <c r="I899" s="2">
        <f>'Moving Avg'!H899</f>
        <v>3.5920989999999948</v>
      </c>
      <c r="J899" s="6" t="str">
        <f>OBV!F899</f>
        <v>BULLISH</v>
      </c>
      <c r="K899" s="6" t="str">
        <f>OBV!G899</f>
        <v>WEAK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4.4218000000000002</v>
      </c>
      <c r="C900" s="2">
        <f>RSI!I900</f>
        <v>80.694174081513211</v>
      </c>
      <c r="D900" s="2">
        <f>MACD!E900</f>
        <v>-0.17471828490119057</v>
      </c>
      <c r="E900" s="2">
        <f>MACD!F900</f>
        <v>-8.8777039941926039E-2</v>
      </c>
      <c r="F900" s="2">
        <f>'Moving Avg'!D900</f>
        <v>4.3359800000000002</v>
      </c>
      <c r="G900" s="2">
        <f>'Moving Avg'!F900</f>
        <v>3.9776049999999996</v>
      </c>
      <c r="H900" s="2">
        <f>'Moving Avg'!G900</f>
        <v>3.607120000000001</v>
      </c>
      <c r="I900" s="2">
        <f>'Moving Avg'!H900</f>
        <v>3.5968039999999957</v>
      </c>
      <c r="J900" s="6" t="str">
        <f>OBV!F900</f>
        <v>BULLISH</v>
      </c>
      <c r="K900" s="6" t="str">
        <f>OBV!G900</f>
        <v>WEAK</v>
      </c>
      <c r="L900" s="6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4.4218000000000002</v>
      </c>
      <c r="C901" s="2">
        <f>RSI!I901</f>
        <v>80.694174081513211</v>
      </c>
      <c r="D901" s="2">
        <f>MACD!E901</f>
        <v>-0.20310298882411804</v>
      </c>
      <c r="E901" s="2">
        <f>MACD!F901</f>
        <v>-0.11164222971836443</v>
      </c>
      <c r="F901" s="2">
        <f>'Moving Avg'!D901</f>
        <v>4.3877199999999998</v>
      </c>
      <c r="G901" s="2">
        <f>'Moving Avg'!F901</f>
        <v>4.0075900000000004</v>
      </c>
      <c r="H901" s="2">
        <f>'Moving Avg'!G901</f>
        <v>3.6290980000000008</v>
      </c>
      <c r="I901" s="2">
        <f>'Moving Avg'!H901</f>
        <v>3.6020264999999951</v>
      </c>
      <c r="J901" s="6" t="str">
        <f>OBV!F901</f>
        <v>BULLISH</v>
      </c>
      <c r="K901" s="6" t="str">
        <f>OBV!G901</f>
        <v>WEAK</v>
      </c>
      <c r="L901" s="6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4.4218000000000002</v>
      </c>
      <c r="C902" s="2">
        <f>RSI!I902</f>
        <v>80.694174081513211</v>
      </c>
      <c r="D902" s="2">
        <f>MACD!E902</f>
        <v>-0.229928577495083</v>
      </c>
      <c r="E902" s="2">
        <f>MACD!F902</f>
        <v>-0.13529949927370816</v>
      </c>
      <c r="F902" s="2">
        <f>'Moving Avg'!D902</f>
        <v>4.4394600000000004</v>
      </c>
      <c r="G902" s="2">
        <f>'Moving Avg'!F902</f>
        <v>4.0375750000000004</v>
      </c>
      <c r="H902" s="2">
        <f>'Moving Avg'!G902</f>
        <v>3.6530380000000005</v>
      </c>
      <c r="I902" s="2">
        <f>'Moving Avg'!H902</f>
        <v>3.6077934999999939</v>
      </c>
      <c r="J902" s="6" t="str">
        <f>OBV!F902</f>
        <v>BULLISH</v>
      </c>
      <c r="K902" s="6" t="str">
        <f>OBV!G902</f>
        <v>WEAK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4.4218000000000002</v>
      </c>
      <c r="C903" s="2">
        <f>RSI!I903</f>
        <v>80.694174081513211</v>
      </c>
      <c r="D903" s="2">
        <f>MACD!E903</f>
        <v>-0.23804231702367273</v>
      </c>
      <c r="E903" s="2">
        <f>MACD!F903</f>
        <v>-0.15584806282370109</v>
      </c>
      <c r="F903" s="2">
        <f>'Moving Avg'!D903</f>
        <v>4.4418000000000006</v>
      </c>
      <c r="G903" s="2">
        <f>'Moving Avg'!F903</f>
        <v>4.0675600000000003</v>
      </c>
      <c r="H903" s="2">
        <f>'Moving Avg'!G903</f>
        <v>3.6774140000000006</v>
      </c>
      <c r="I903" s="2">
        <f>'Moving Avg'!H903</f>
        <v>3.6132879999999945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4.4218000000000002</v>
      </c>
      <c r="C904" s="2">
        <f>RSI!I904</f>
        <v>80.694174081513211</v>
      </c>
      <c r="D904" s="2">
        <f>MACD!E904</f>
        <v>-0.22922268483640096</v>
      </c>
      <c r="E904" s="2">
        <f>MACD!F904</f>
        <v>-0.17052298722624107</v>
      </c>
      <c r="F904" s="2">
        <f>'Moving Avg'!D904</f>
        <v>4.4218000000000002</v>
      </c>
      <c r="G904" s="2">
        <f>'Moving Avg'!F904</f>
        <v>4.0975450000000002</v>
      </c>
      <c r="H904" s="2">
        <f>'Moving Avg'!G904</f>
        <v>3.703532</v>
      </c>
      <c r="I904" s="2">
        <f>'Moving Avg'!H904</f>
        <v>3.617938499999994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4.4218000000000002</v>
      </c>
      <c r="C905" s="2">
        <f>RSI!I905</f>
        <v>80.694174081513211</v>
      </c>
      <c r="D905" s="2">
        <f>MACD!E905</f>
        <v>-0.20589650366590107</v>
      </c>
      <c r="E905" s="2">
        <f>MACD!F905</f>
        <v>-0.17759769051417307</v>
      </c>
      <c r="F905" s="2">
        <f>'Moving Avg'!D905</f>
        <v>4.4218000000000002</v>
      </c>
      <c r="G905" s="2">
        <f>'Moving Avg'!F905</f>
        <v>4.127530000000001</v>
      </c>
      <c r="H905" s="2">
        <f>'Moving Avg'!G905</f>
        <v>3.7296499999999999</v>
      </c>
      <c r="I905" s="2">
        <f>'Moving Avg'!H905</f>
        <v>3.6215539999999931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</row>
    <row r="906" spans="1:12" ht="13.5" x14ac:dyDescent="0.25">
      <c r="A906" s="3">
        <f>RSI!A906</f>
        <v>43321</v>
      </c>
      <c r="B906" s="2">
        <f>RSI!B906</f>
        <v>4.2925000000000004</v>
      </c>
      <c r="C906" s="2">
        <f>RSI!I906</f>
        <v>65.274080425884875</v>
      </c>
      <c r="D906" s="2">
        <f>MACD!E906</f>
        <v>-0.17864497706604077</v>
      </c>
      <c r="E906" s="2">
        <f>MACD!F906</f>
        <v>-0.1778071478245466</v>
      </c>
      <c r="F906" s="2">
        <f>'Moving Avg'!D906</f>
        <v>4.3959400000000004</v>
      </c>
      <c r="G906" s="2">
        <f>'Moving Avg'!F906</f>
        <v>4.1510500000000006</v>
      </c>
      <c r="H906" s="2">
        <f>'Moving Avg'!G906</f>
        <v>3.7514400000000001</v>
      </c>
      <c r="I906" s="2">
        <f>'Moving Avg'!H906</f>
        <v>3.6234334999999929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4.1571999999999996</v>
      </c>
      <c r="C907" s="2">
        <f>RSI!I907</f>
        <v>53.708404111736037</v>
      </c>
      <c r="D907" s="2">
        <f>MACD!E907</f>
        <v>-0.14671064737024064</v>
      </c>
      <c r="E907" s="2">
        <f>MACD!F907</f>
        <v>-0.17158784773368541</v>
      </c>
      <c r="F907" s="2">
        <f>'Moving Avg'!D907</f>
        <v>4.3430200000000001</v>
      </c>
      <c r="G907" s="2">
        <f>'Moving Avg'!F907</f>
        <v>4.1678050000000004</v>
      </c>
      <c r="H907" s="2">
        <f>'Moving Avg'!G907</f>
        <v>3.7703059999999993</v>
      </c>
      <c r="I907" s="2">
        <f>'Moving Avg'!H907</f>
        <v>3.6240644999999923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4.1161000000000003</v>
      </c>
      <c r="C908" s="2">
        <f>RSI!I908</f>
        <v>50.765810394087659</v>
      </c>
      <c r="D908" s="2">
        <f>MACD!E908</f>
        <v>-7.8907276271021232E-2</v>
      </c>
      <c r="E908" s="2">
        <f>MACD!F908</f>
        <v>-0.15305173344115258</v>
      </c>
      <c r="F908" s="2">
        <f>'Moving Avg'!D908</f>
        <v>4.2818800000000001</v>
      </c>
      <c r="G908" s="2">
        <f>'Moving Avg'!F908</f>
        <v>4.1825050000000008</v>
      </c>
      <c r="H908" s="2">
        <f>'Moving Avg'!G908</f>
        <v>3.7883499999999986</v>
      </c>
      <c r="I908" s="2">
        <f>'Moving Avg'!H908</f>
        <v>3.6239449999999924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4.1161000000000003</v>
      </c>
      <c r="C909" s="2">
        <f>RSI!I909</f>
        <v>50.765810394087659</v>
      </c>
      <c r="D909" s="2">
        <f>MACD!E909</f>
        <v>-4.3507060221052996E-3</v>
      </c>
      <c r="E909" s="2">
        <f>MACD!F909</f>
        <v>-0.12331152795734313</v>
      </c>
      <c r="F909" s="2">
        <f>'Moving Avg'!D909</f>
        <v>4.2207400000000002</v>
      </c>
      <c r="G909" s="2">
        <f>'Moving Avg'!F909</f>
        <v>4.2027950000000001</v>
      </c>
      <c r="H909" s="2">
        <f>'Moving Avg'!G909</f>
        <v>3.8063939999999992</v>
      </c>
      <c r="I909" s="2">
        <f>'Moving Avg'!H909</f>
        <v>3.6244249999999925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4.1161000000000003</v>
      </c>
      <c r="C910" s="2">
        <f>RSI!I910</f>
        <v>50.765810394087659</v>
      </c>
      <c r="D910" s="2">
        <f>MACD!E910</f>
        <v>4.3350888401086252E-2</v>
      </c>
      <c r="E910" s="2">
        <f>MACD!F910</f>
        <v>-8.9979044685657261E-2</v>
      </c>
      <c r="F910" s="2">
        <f>'Moving Avg'!D910</f>
        <v>4.1595999999999993</v>
      </c>
      <c r="G910" s="2">
        <f>'Moving Avg'!F910</f>
        <v>4.2177899999999999</v>
      </c>
      <c r="H910" s="2">
        <f>'Moving Avg'!G910</f>
        <v>3.8244379999999984</v>
      </c>
      <c r="I910" s="2">
        <f>'Moving Avg'!H910</f>
        <v>3.6237609999999933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4.1161000000000003</v>
      </c>
      <c r="C911" s="2">
        <f>RSI!I911</f>
        <v>50.765810394087659</v>
      </c>
      <c r="D911" s="2">
        <f>MACD!E911</f>
        <v>8.3713665930354786E-2</v>
      </c>
      <c r="E911" s="2">
        <f>MACD!F911</f>
        <v>-5.5240502562454857E-2</v>
      </c>
      <c r="F911" s="2">
        <f>'Moving Avg'!D911</f>
        <v>4.1243199999999991</v>
      </c>
      <c r="G911" s="2">
        <f>'Moving Avg'!F911</f>
        <v>4.2327849999999998</v>
      </c>
      <c r="H911" s="2">
        <f>'Moving Avg'!G911</f>
        <v>3.8424819999999986</v>
      </c>
      <c r="I911" s="2">
        <f>'Moving Avg'!H911</f>
        <v>3.6226064999999918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4.1161000000000003</v>
      </c>
      <c r="C912" s="2">
        <f>RSI!I912</f>
        <v>50.765810394087659</v>
      </c>
      <c r="D912" s="2">
        <f>MACD!E912</f>
        <v>0.11786668347117413</v>
      </c>
      <c r="E912" s="2">
        <f>MACD!F912</f>
        <v>-2.061906535572906E-2</v>
      </c>
      <c r="F912" s="2">
        <f>'Moving Avg'!D912</f>
        <v>4.1161000000000003</v>
      </c>
      <c r="G912" s="2">
        <f>'Moving Avg'!F912</f>
        <v>4.2477800000000006</v>
      </c>
      <c r="H912" s="2">
        <f>'Moving Avg'!G912</f>
        <v>3.8616159999999984</v>
      </c>
      <c r="I912" s="2">
        <f>'Moving Avg'!H912</f>
        <v>3.621451999999993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4.1161000000000003</v>
      </c>
      <c r="C913" s="2">
        <f>RSI!I913</f>
        <v>50.765810394087666</v>
      </c>
      <c r="D913" s="2">
        <f>MACD!E913</f>
        <v>0.14676529626274171</v>
      </c>
      <c r="E913" s="2">
        <f>MACD!F913</f>
        <v>1.2857806967965096E-2</v>
      </c>
      <c r="F913" s="2">
        <f>'Moving Avg'!D913</f>
        <v>4.1161000000000003</v>
      </c>
      <c r="G913" s="2">
        <f>'Moving Avg'!F913</f>
        <v>4.2571900000000005</v>
      </c>
      <c r="H913" s="2">
        <f>'Moving Avg'!G913</f>
        <v>3.8807499999999981</v>
      </c>
      <c r="I913" s="2">
        <f>'Moving Avg'!H913</f>
        <v>3.6202974999999928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4.1161000000000003</v>
      </c>
      <c r="C914" s="2">
        <f>RSI!I914</f>
        <v>50.765810394087666</v>
      </c>
      <c r="D914" s="2">
        <f>MACD!E914</f>
        <v>0.17121788125599036</v>
      </c>
      <c r="E914" s="2">
        <f>MACD!F914</f>
        <v>4.4529821825570151E-2</v>
      </c>
      <c r="F914" s="2">
        <f>'Moving Avg'!D914</f>
        <v>4.1161000000000003</v>
      </c>
      <c r="G914" s="2">
        <f>'Moving Avg'!F914</f>
        <v>4.260720000000001</v>
      </c>
      <c r="H914" s="2">
        <f>'Moving Avg'!G914</f>
        <v>3.8998839999999975</v>
      </c>
      <c r="I914" s="2">
        <f>'Moving Avg'!H914</f>
        <v>3.619170499999993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</row>
    <row r="915" spans="1:12" ht="13.5" x14ac:dyDescent="0.25">
      <c r="A915" s="3">
        <f>RSI!A915</f>
        <v>43339</v>
      </c>
      <c r="B915" s="2">
        <f>RSI!B915</f>
        <v>4.1161000000000003</v>
      </c>
      <c r="C915" s="2">
        <f>RSI!I915</f>
        <v>50.765810394087659</v>
      </c>
      <c r="D915" s="2">
        <f>MACD!E915</f>
        <v>0.19190844919935124</v>
      </c>
      <c r="E915" s="2">
        <f>MACD!F915</f>
        <v>7.400554730032638E-2</v>
      </c>
      <c r="F915" s="2">
        <f>'Moving Avg'!D915</f>
        <v>4.1161000000000003</v>
      </c>
      <c r="G915" s="2">
        <f>'Moving Avg'!F915</f>
        <v>4.2583700000000011</v>
      </c>
      <c r="H915" s="2">
        <f>'Moving Avg'!G915</f>
        <v>3.9190179999999968</v>
      </c>
      <c r="I915" s="2">
        <f>'Moving Avg'!H915</f>
        <v>3.6179619999999937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4.1161000000000003</v>
      </c>
      <c r="C916" s="2">
        <f>RSI!I916</f>
        <v>50.765810394087659</v>
      </c>
      <c r="D916" s="2">
        <f>MACD!E916</f>
        <v>0.189523470246721</v>
      </c>
      <c r="E916" s="2">
        <f>MACD!F916</f>
        <v>9.7109131889605321E-2</v>
      </c>
      <c r="F916" s="2">
        <f>'Moving Avg'!D916</f>
        <v>4.1161000000000003</v>
      </c>
      <c r="G916" s="2">
        <f>'Moving Avg'!F916</f>
        <v>4.2560200000000012</v>
      </c>
      <c r="H916" s="2">
        <f>'Moving Avg'!G916</f>
        <v>3.9381519999999965</v>
      </c>
      <c r="I916" s="2">
        <f>'Moving Avg'!H916</f>
        <v>3.6162084999999937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</row>
    <row r="917" spans="1:12" ht="13.5" x14ac:dyDescent="0.25">
      <c r="A917" s="3">
        <f>RSI!A917</f>
        <v>43341</v>
      </c>
      <c r="B917" s="2">
        <f>RSI!B917</f>
        <v>4.0572999999999997</v>
      </c>
      <c r="C917" s="2">
        <f>RSI!I917</f>
        <v>44.040155840497015</v>
      </c>
      <c r="D917" s="2">
        <f>MACD!E917</f>
        <v>0.17104551271691992</v>
      </c>
      <c r="E917" s="2">
        <f>MACD!F917</f>
        <v>0.11189640805506826</v>
      </c>
      <c r="F917" s="2">
        <f>'Moving Avg'!D917</f>
        <v>4.1043400000000005</v>
      </c>
      <c r="G917" s="2">
        <f>'Moving Avg'!F917</f>
        <v>4.2507300000000017</v>
      </c>
      <c r="H917" s="2">
        <f>'Moving Avg'!G917</f>
        <v>3.9561099999999967</v>
      </c>
      <c r="I917" s="2">
        <f>'Moving Avg'!H917</f>
        <v>3.6141609999999935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3.9632000000000001</v>
      </c>
      <c r="C918" s="2">
        <f>RSI!I918</f>
        <v>35.853726529829132</v>
      </c>
      <c r="D918" s="2">
        <f>MACD!E918</f>
        <v>0.15640499883782333</v>
      </c>
      <c r="E918" s="2">
        <f>MACD!F918</f>
        <v>0.12079812621161928</v>
      </c>
      <c r="F918" s="2">
        <f>'Moving Avg'!D918</f>
        <v>4.07376</v>
      </c>
      <c r="G918" s="2">
        <f>'Moving Avg'!F918</f>
        <v>4.2283850000000012</v>
      </c>
      <c r="H918" s="2">
        <f>'Moving Avg'!G918</f>
        <v>3.9721859999999971</v>
      </c>
      <c r="I918" s="2">
        <f>'Moving Avg'!H918</f>
        <v>3.6116974999999938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3.9632000000000001</v>
      </c>
      <c r="C919" s="2">
        <f>RSI!I919</f>
        <v>35.853726529829146</v>
      </c>
      <c r="D919" s="2">
        <f>MACD!E919</f>
        <v>0.14489456774921106</v>
      </c>
      <c r="E919" s="2">
        <f>MACD!F919</f>
        <v>0.12561741451913766</v>
      </c>
      <c r="F919" s="2">
        <f>'Moving Avg'!D919</f>
        <v>4.0431800000000004</v>
      </c>
      <c r="G919" s="2">
        <f>'Moving Avg'!F919</f>
        <v>4.2004550000000016</v>
      </c>
      <c r="H919" s="2">
        <f>'Moving Avg'!G919</f>
        <v>3.9871719999999971</v>
      </c>
      <c r="I919" s="2">
        <f>'Moving Avg'!H919</f>
        <v>3.6098604999999941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3.8456000000000001</v>
      </c>
      <c r="C920" s="2">
        <f>RSI!I920</f>
        <v>28.244139589717548</v>
      </c>
      <c r="D920" s="2">
        <f>MACD!E920</f>
        <v>0.14467876484218767</v>
      </c>
      <c r="E920" s="2">
        <f>MACD!F920</f>
        <v>0.12942968458374765</v>
      </c>
      <c r="F920" s="2">
        <f>'Moving Avg'!D920</f>
        <v>3.9890800000000004</v>
      </c>
      <c r="G920" s="2">
        <f>'Moving Avg'!F920</f>
        <v>4.1716450000000016</v>
      </c>
      <c r="H920" s="2">
        <f>'Moving Avg'!G920</f>
        <v>3.9979539999999969</v>
      </c>
      <c r="I920" s="2">
        <f>'Moving Avg'!H920</f>
        <v>3.6068904999999942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4.0160999999999998</v>
      </c>
      <c r="C921" s="2">
        <f>RSI!I921</f>
        <v>46.104216241081687</v>
      </c>
      <c r="D921" s="2">
        <f>MACD!E921</f>
        <v>0.13331391909061985</v>
      </c>
      <c r="E921" s="2">
        <f>MACD!F921</f>
        <v>0.1302065314851221</v>
      </c>
      <c r="F921" s="2">
        <f>'Moving Avg'!D921</f>
        <v>3.9690799999999995</v>
      </c>
      <c r="G921" s="2">
        <f>'Moving Avg'!F921</f>
        <v>4.1513600000000013</v>
      </c>
      <c r="H921" s="2">
        <f>'Moving Avg'!G921</f>
        <v>4.0101839999999971</v>
      </c>
      <c r="I921" s="2">
        <f>'Moving Avg'!H921</f>
        <v>3.6045279999999953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4.0160999999999998</v>
      </c>
      <c r="C922" s="2">
        <f>RSI!I922</f>
        <v>46.104216241081687</v>
      </c>
      <c r="D922" s="2">
        <f>MACD!E922</f>
        <v>0.12403019185972664</v>
      </c>
      <c r="E922" s="2">
        <f>MACD!F922</f>
        <v>0.12897126356004301</v>
      </c>
      <c r="F922" s="2">
        <f>'Moving Avg'!D922</f>
        <v>3.9608400000000001</v>
      </c>
      <c r="G922" s="2">
        <f>'Moving Avg'!F922</f>
        <v>4.1310750000000009</v>
      </c>
      <c r="H922" s="2">
        <f>'Moving Avg'!G922</f>
        <v>4.0183839999999966</v>
      </c>
      <c r="I922" s="2">
        <f>'Moving Avg'!H922</f>
        <v>3.6018659999999958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4.0160999999999998</v>
      </c>
      <c r="C923" s="2">
        <f>RSI!I923</f>
        <v>46.104216241081687</v>
      </c>
      <c r="D923" s="2">
        <f>MACD!E923</f>
        <v>0.1164827680536451</v>
      </c>
      <c r="E923" s="2">
        <f>MACD!F923</f>
        <v>0.12647356445876345</v>
      </c>
      <c r="F923" s="2">
        <f>'Moving Avg'!D923</f>
        <v>3.9714199999999997</v>
      </c>
      <c r="G923" s="2">
        <f>'Moving Avg'!F923</f>
        <v>4.1107899999999997</v>
      </c>
      <c r="H923" s="2">
        <f>'Moving Avg'!G923</f>
        <v>4.0262559999999974</v>
      </c>
      <c r="I923" s="2">
        <f>'Moving Avg'!H923</f>
        <v>3.5988769999999959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</row>
    <row r="924" spans="1:12" ht="13.5" x14ac:dyDescent="0.25">
      <c r="A924" s="3">
        <f>RSI!A924</f>
        <v>43350</v>
      </c>
      <c r="B924" s="2">
        <f>RSI!B924</f>
        <v>4.0160999999999998</v>
      </c>
      <c r="C924" s="2">
        <f>RSI!I924</f>
        <v>46.104216241081687</v>
      </c>
      <c r="D924" s="2">
        <f>MACD!E924</f>
        <v>0.11038170646137502</v>
      </c>
      <c r="E924" s="2">
        <f>MACD!F924</f>
        <v>0.12325519285928578</v>
      </c>
      <c r="F924" s="2">
        <f>'Moving Avg'!D924</f>
        <v>3.9820000000000002</v>
      </c>
      <c r="G924" s="2">
        <f>'Moving Avg'!F924</f>
        <v>4.0905049999999994</v>
      </c>
      <c r="H924" s="2">
        <f>'Moving Avg'!G924</f>
        <v>4.0323859999999971</v>
      </c>
      <c r="I924" s="2">
        <f>'Moving Avg'!H924</f>
        <v>3.5958879999999969</v>
      </c>
      <c r="J924" s="6" t="str">
        <f>OBV!F924</f>
        <v>BEARISH</v>
      </c>
      <c r="K924" s="6" t="str">
        <f>OBV!G924</f>
        <v>NEUTRAL</v>
      </c>
      <c r="L924" s="6" t="str">
        <f>OBV!H924</f>
        <v>BEARISH DIVERGENCE</v>
      </c>
    </row>
    <row r="925" spans="1:12" ht="13.5" x14ac:dyDescent="0.25">
      <c r="A925" s="3">
        <f>RSI!A925</f>
        <v>43353</v>
      </c>
      <c r="B925" s="2">
        <f>RSI!B925</f>
        <v>4.0160999999999998</v>
      </c>
      <c r="C925" s="2">
        <f>RSI!I925</f>
        <v>46.104216241081687</v>
      </c>
      <c r="D925" s="2">
        <f>MACD!E925</f>
        <v>0.10548336240519252</v>
      </c>
      <c r="E925" s="2">
        <f>MACD!F925</f>
        <v>0.11970082676846713</v>
      </c>
      <c r="F925" s="2">
        <f>'Moving Avg'!D925</f>
        <v>4.0160999999999998</v>
      </c>
      <c r="G925" s="2">
        <f>'Moving Avg'!F925</f>
        <v>4.0702199999999991</v>
      </c>
      <c r="H925" s="2">
        <f>'Moving Avg'!G925</f>
        <v>4.0386239999999978</v>
      </c>
      <c r="I925" s="2">
        <f>'Moving Avg'!H925</f>
        <v>3.592898999999997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4.0160999999999998</v>
      </c>
      <c r="C926" s="2">
        <f>RSI!I926</f>
        <v>46.104216241081687</v>
      </c>
      <c r="D926" s="2">
        <f>MACD!E926</f>
        <v>0.10158313999758306</v>
      </c>
      <c r="E926" s="2">
        <f>MACD!F926</f>
        <v>0.11607728941429032</v>
      </c>
      <c r="F926" s="2">
        <f>'Moving Avg'!D926</f>
        <v>4.0160999999999998</v>
      </c>
      <c r="G926" s="2">
        <f>'Moving Avg'!F926</f>
        <v>4.0563999999999982</v>
      </c>
      <c r="H926" s="2">
        <f>'Moving Avg'!G926</f>
        <v>4.0448619999999984</v>
      </c>
      <c r="I926" s="2">
        <f>'Moving Avg'!H926</f>
        <v>3.589909999999997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</row>
    <row r="927" spans="1:12" ht="13.5" x14ac:dyDescent="0.25">
      <c r="A927" s="3">
        <f>RSI!A927</f>
        <v>43356</v>
      </c>
      <c r="B927" s="2">
        <f>RSI!B927</f>
        <v>4.0160999999999998</v>
      </c>
      <c r="C927" s="2">
        <f>RSI!I927</f>
        <v>46.104216241081687</v>
      </c>
      <c r="D927" s="2">
        <f>MACD!E927</f>
        <v>8.9463214863443774E-2</v>
      </c>
      <c r="E927" s="2">
        <f>MACD!F927</f>
        <v>0.11075447450412101</v>
      </c>
      <c r="F927" s="2">
        <f>'Moving Avg'!D927</f>
        <v>4.0160999999999998</v>
      </c>
      <c r="G927" s="2">
        <f>'Moving Avg'!F927</f>
        <v>4.0493449999999989</v>
      </c>
      <c r="H927" s="2">
        <f>'Moving Avg'!G927</f>
        <v>4.0510999999999981</v>
      </c>
      <c r="I927" s="2">
        <f>'Moving Avg'!H927</f>
        <v>3.5876019999999977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3.9102999999999999</v>
      </c>
      <c r="C928" s="2">
        <f>RSI!I928</f>
        <v>36.606169605427873</v>
      </c>
      <c r="D928" s="2">
        <f>MACD!E928</f>
        <v>7.2777652836827578E-2</v>
      </c>
      <c r="E928" s="2">
        <f>MACD!F928</f>
        <v>0.10315911017066233</v>
      </c>
      <c r="F928" s="2">
        <f>'Moving Avg'!D928</f>
        <v>3.9949399999999997</v>
      </c>
      <c r="G928" s="2">
        <f>'Moving Avg'!F928</f>
        <v>4.0390549999999994</v>
      </c>
      <c r="H928" s="2">
        <f>'Moving Avg'!G928</f>
        <v>4.053043999999999</v>
      </c>
      <c r="I928" s="2">
        <f>'Moving Avg'!H928</f>
        <v>3.5853369999999978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4.0042999999999997</v>
      </c>
      <c r="C929" s="2">
        <f>RSI!I929</f>
        <v>47.044511189030906</v>
      </c>
      <c r="D929" s="2">
        <f>MACD!E929</f>
        <v>5.2515430134073782E-2</v>
      </c>
      <c r="E929" s="2">
        <f>MACD!F929</f>
        <v>9.3030374163344629E-2</v>
      </c>
      <c r="F929" s="2">
        <f>'Moving Avg'!D929</f>
        <v>3.9925799999999994</v>
      </c>
      <c r="G929" s="2">
        <f>'Moving Avg'!F929</f>
        <v>4.0334649999999996</v>
      </c>
      <c r="H929" s="2">
        <f>'Moving Avg'!G929</f>
        <v>4.0566879999999994</v>
      </c>
      <c r="I929" s="2">
        <f>'Moving Avg'!H929</f>
        <v>3.5835419999999978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4.0042999999999997</v>
      </c>
      <c r="C930" s="2">
        <f>RSI!I930</f>
        <v>47.044511189030906</v>
      </c>
      <c r="D930" s="2">
        <f>MACD!E930</f>
        <v>1.7481319126114947E-2</v>
      </c>
      <c r="E930" s="2">
        <f>MACD!F930</f>
        <v>7.7920563155898695E-2</v>
      </c>
      <c r="F930" s="2">
        <f>'Moving Avg'!D930</f>
        <v>3.9902199999999999</v>
      </c>
      <c r="G930" s="2">
        <f>'Moving Avg'!F930</f>
        <v>4.0278749999999999</v>
      </c>
      <c r="H930" s="2">
        <f>'Moving Avg'!G930</f>
        <v>4.0603319999999989</v>
      </c>
      <c r="I930" s="2">
        <f>'Moving Avg'!H930</f>
        <v>3.5817469999999973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3.8984999999999999</v>
      </c>
      <c r="C931" s="2">
        <f>RSI!I931</f>
        <v>38.721762063176243</v>
      </c>
      <c r="D931" s="2">
        <f>MACD!E931</f>
        <v>2.209298350305744E-2</v>
      </c>
      <c r="E931" s="2">
        <f>MACD!F931</f>
        <v>6.6755047225330447E-2</v>
      </c>
      <c r="F931" s="2">
        <f>'Moving Avg'!D931</f>
        <v>3.9666999999999994</v>
      </c>
      <c r="G931" s="2">
        <f>'Moving Avg'!F931</f>
        <v>4.0169950000000005</v>
      </c>
      <c r="H931" s="2">
        <f>'Moving Avg'!G931</f>
        <v>4.0618599999999994</v>
      </c>
      <c r="I931" s="2">
        <f>'Moving Avg'!H931</f>
        <v>3.5799679999999974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3.8984999999999999</v>
      </c>
      <c r="C932" s="2">
        <f>RSI!I932</f>
        <v>38.721762063176243</v>
      </c>
      <c r="D932" s="2">
        <f>MACD!E932</f>
        <v>2.6794509912308584E-2</v>
      </c>
      <c r="E932" s="2">
        <f>MACD!F932</f>
        <v>5.8762939762726077E-2</v>
      </c>
      <c r="F932" s="2">
        <f>'Moving Avg'!D932</f>
        <v>3.9431800000000004</v>
      </c>
      <c r="G932" s="2">
        <f>'Moving Avg'!F932</f>
        <v>4.0061150000000003</v>
      </c>
      <c r="H932" s="2">
        <f>'Moving Avg'!G932</f>
        <v>4.0633879999999998</v>
      </c>
      <c r="I932" s="2">
        <f>'Moving Avg'!H932</f>
        <v>3.5788149999999979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3.8984999999999999</v>
      </c>
      <c r="C933" s="2">
        <f>RSI!I933</f>
        <v>38.721762063176243</v>
      </c>
      <c r="D933" s="2">
        <f>MACD!E933</f>
        <v>3.1512862399187824E-2</v>
      </c>
      <c r="E933" s="2">
        <f>MACD!F933</f>
        <v>5.3312924290018431E-2</v>
      </c>
      <c r="F933" s="2">
        <f>'Moving Avg'!D933</f>
        <v>3.94082</v>
      </c>
      <c r="G933" s="2">
        <f>'Moving Avg'!F933</f>
        <v>3.9952350000000001</v>
      </c>
      <c r="H933" s="2">
        <f>'Moving Avg'!G933</f>
        <v>4.0649160000000002</v>
      </c>
      <c r="I933" s="2">
        <f>'Moving Avg'!H933</f>
        <v>3.5776619999999975</v>
      </c>
      <c r="J933" s="6" t="str">
        <f>OBV!F933</f>
        <v>BULLISH</v>
      </c>
      <c r="K933" s="6" t="str">
        <f>OBV!G933</f>
        <v>NEUTRAL</v>
      </c>
      <c r="L933" s="6" t="str">
        <f>OBV!H933</f>
        <v>BULLISH DIVERGENCE</v>
      </c>
    </row>
    <row r="934" spans="1:12" ht="13.5" x14ac:dyDescent="0.25">
      <c r="A934" s="3">
        <f>RSI!A934</f>
        <v>43367</v>
      </c>
      <c r="B934" s="2">
        <f>RSI!B934</f>
        <v>3.8984999999999999</v>
      </c>
      <c r="C934" s="2">
        <f>RSI!I934</f>
        <v>38.721762063176243</v>
      </c>
      <c r="D934" s="2">
        <f>MACD!E934</f>
        <v>3.6190627311709189E-2</v>
      </c>
      <c r="E934" s="2">
        <f>MACD!F934</f>
        <v>4.9888464894356582E-2</v>
      </c>
      <c r="F934" s="2">
        <f>'Moving Avg'!D934</f>
        <v>3.9196599999999995</v>
      </c>
      <c r="G934" s="2">
        <f>'Moving Avg'!F934</f>
        <v>3.9843549999999999</v>
      </c>
      <c r="H934" s="2">
        <f>'Moving Avg'!G934</f>
        <v>4.0664440000000006</v>
      </c>
      <c r="I934" s="2">
        <f>'Moving Avg'!H934</f>
        <v>3.5765089999999971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3.8984999999999999</v>
      </c>
      <c r="C935" s="2">
        <f>RSI!I935</f>
        <v>38.721762063176243</v>
      </c>
      <c r="D935" s="2">
        <f>MACD!E935</f>
        <v>4.0783284980359991E-2</v>
      </c>
      <c r="E935" s="2">
        <f>MACD!F935</f>
        <v>4.8067428911557269E-2</v>
      </c>
      <c r="F935" s="2">
        <f>'Moving Avg'!D935</f>
        <v>3.8984999999999999</v>
      </c>
      <c r="G935" s="2">
        <f>'Moving Avg'!F935</f>
        <v>3.9734750000000005</v>
      </c>
      <c r="H935" s="2">
        <f>'Moving Avg'!G935</f>
        <v>4.067972000000001</v>
      </c>
      <c r="I935" s="2">
        <f>'Moving Avg'!H935</f>
        <v>3.5759554999999974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3.8925999999999998</v>
      </c>
      <c r="C936" s="2">
        <f>RSI!I936</f>
        <v>38.176204782692984</v>
      </c>
      <c r="D936" s="2">
        <f>MACD!E936</f>
        <v>4.5693962242347563E-2</v>
      </c>
      <c r="E936" s="2">
        <f>MACD!F936</f>
        <v>4.7592735577715331E-2</v>
      </c>
      <c r="F936" s="2">
        <f>'Moving Avg'!D936</f>
        <v>3.8973199999999997</v>
      </c>
      <c r="G936" s="2">
        <f>'Moving Avg'!F936</f>
        <v>3.9623000000000004</v>
      </c>
      <c r="H936" s="2">
        <f>'Moving Avg'!G936</f>
        <v>4.0693820000000009</v>
      </c>
      <c r="I936" s="2">
        <f>'Moving Avg'!H936</f>
        <v>3.575971499999997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3.8925999999999998</v>
      </c>
      <c r="C937" s="2">
        <f>RSI!I937</f>
        <v>38.176204782692984</v>
      </c>
      <c r="D937" s="2">
        <f>MACD!E937</f>
        <v>5.0428037450545027E-2</v>
      </c>
      <c r="E937" s="2">
        <f>MACD!F937</f>
        <v>4.8159795952281273E-2</v>
      </c>
      <c r="F937" s="2">
        <f>'Moving Avg'!D937</f>
        <v>3.8961399999999999</v>
      </c>
      <c r="G937" s="2">
        <f>'Moving Avg'!F937</f>
        <v>3.9540650000000008</v>
      </c>
      <c r="H937" s="2">
        <f>'Moving Avg'!G937</f>
        <v>4.0707920000000009</v>
      </c>
      <c r="I937" s="2">
        <f>'Moving Avg'!H937</f>
        <v>3.5763689999999979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3.8925999999999998</v>
      </c>
      <c r="C938" s="2">
        <f>RSI!I938</f>
        <v>38.176204782692984</v>
      </c>
      <c r="D938" s="2">
        <f>MACD!E938</f>
        <v>3.8692876574339952E-2</v>
      </c>
      <c r="E938" s="2">
        <f>MACD!F938</f>
        <v>4.6266412076693013E-2</v>
      </c>
      <c r="F938" s="2">
        <f>'Moving Avg'!D938</f>
        <v>3.8949599999999998</v>
      </c>
      <c r="G938" s="2">
        <f>'Moving Avg'!F938</f>
        <v>3.9505349999999999</v>
      </c>
      <c r="H938" s="2">
        <f>'Moving Avg'!G938</f>
        <v>4.0722020000000008</v>
      </c>
      <c r="I938" s="2">
        <f>'Moving Avg'!H938</f>
        <v>3.5767664999999975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3.8925999999999998</v>
      </c>
      <c r="C939" s="2">
        <f>RSI!I939</f>
        <v>38.176204782692984</v>
      </c>
      <c r="D939" s="2">
        <f>MACD!E939</f>
        <v>4.372096561350336E-2</v>
      </c>
      <c r="E939" s="2">
        <f>MACD!F939</f>
        <v>4.5757322784055088E-2</v>
      </c>
      <c r="F939" s="2">
        <f>'Moving Avg'!D939</f>
        <v>3.8937799999999996</v>
      </c>
      <c r="G939" s="2">
        <f>'Moving Avg'!F939</f>
        <v>3.9470049999999999</v>
      </c>
      <c r="H939" s="2">
        <f>'Moving Avg'!G939</f>
        <v>4.0758479999999997</v>
      </c>
      <c r="I939" s="2">
        <f>'Moving Avg'!H939</f>
        <v>3.5771639999999985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3.8925999999999998</v>
      </c>
      <c r="C940" s="2">
        <f>RSI!I940</f>
        <v>38.176204782692984</v>
      </c>
      <c r="D940" s="2">
        <f>MACD!E940</f>
        <v>4.8435041463405604E-2</v>
      </c>
      <c r="E940" s="2">
        <f>MACD!F940</f>
        <v>4.6292866519925188E-2</v>
      </c>
      <c r="F940" s="2">
        <f>'Moving Avg'!D940</f>
        <v>3.8926000000000003</v>
      </c>
      <c r="G940" s="2">
        <f>'Moving Avg'!F940</f>
        <v>3.9493549999999997</v>
      </c>
      <c r="H940" s="2">
        <f>'Moving Avg'!G940</f>
        <v>4.0773760000000001</v>
      </c>
      <c r="I940" s="2">
        <f>'Moving Avg'!H940</f>
        <v>3.5775614999999981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3.8925999999999998</v>
      </c>
      <c r="C941" s="2">
        <f>RSI!I941</f>
        <v>38.176204782692984</v>
      </c>
      <c r="D941" s="2">
        <f>MACD!E941</f>
        <v>3.6572450844801097E-2</v>
      </c>
      <c r="E941" s="2">
        <f>MACD!F941</f>
        <v>4.4348783384900371E-2</v>
      </c>
      <c r="F941" s="2">
        <f>'Moving Avg'!D941</f>
        <v>3.8926000000000003</v>
      </c>
      <c r="G941" s="2">
        <f>'Moving Avg'!F941</f>
        <v>3.9431800000000004</v>
      </c>
      <c r="H941" s="2">
        <f>'Moving Avg'!G941</f>
        <v>4.0789039999999996</v>
      </c>
      <c r="I941" s="2">
        <f>'Moving Avg'!H941</f>
        <v>3.577958999999999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3.7808999999999999</v>
      </c>
      <c r="C942" s="2">
        <f>RSI!I942</f>
        <v>26.958751289479878</v>
      </c>
      <c r="D942" s="2">
        <f>MACD!E942</f>
        <v>3.5202928840539993E-2</v>
      </c>
      <c r="E942" s="2">
        <f>MACD!F942</f>
        <v>4.2519612476028298E-2</v>
      </c>
      <c r="F942" s="2">
        <f>'Moving Avg'!D942</f>
        <v>3.8702599999999996</v>
      </c>
      <c r="G942" s="2">
        <f>'Moving Avg'!F942</f>
        <v>3.9314200000000001</v>
      </c>
      <c r="H942" s="2">
        <f>'Moving Avg'!G942</f>
        <v>4.0781979999999995</v>
      </c>
      <c r="I942" s="2">
        <f>'Moving Avg'!H942</f>
        <v>3.5777979999999987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3.7808999999999999</v>
      </c>
      <c r="C943" s="2">
        <f>RSI!I943</f>
        <v>26.958751289479878</v>
      </c>
      <c r="D943" s="2">
        <f>MACD!E943</f>
        <v>3.5068939477195915E-2</v>
      </c>
      <c r="E943" s="2">
        <f>MACD!F943</f>
        <v>4.1029477876261822E-2</v>
      </c>
      <c r="F943" s="2">
        <f>'Moving Avg'!D943</f>
        <v>3.8479199999999998</v>
      </c>
      <c r="G943" s="2">
        <f>'Moving Avg'!F943</f>
        <v>3.9196600000000004</v>
      </c>
      <c r="H943" s="2">
        <f>'Moving Avg'!G943</f>
        <v>4.0752579999999998</v>
      </c>
      <c r="I943" s="2">
        <f>'Moving Avg'!H943</f>
        <v>3.5770649999999984</v>
      </c>
      <c r="J943" s="6" t="str">
        <f>OBV!F943</f>
        <v>BEARISH</v>
      </c>
      <c r="K943" s="6" t="str">
        <f>OBV!G943</f>
        <v>STRONG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3.7808999999999999</v>
      </c>
      <c r="C944" s="2">
        <f>RSI!I944</f>
        <v>26.958751289479878</v>
      </c>
      <c r="D944" s="2">
        <f>MACD!E944</f>
        <v>3.5904486962015536E-2</v>
      </c>
      <c r="E944" s="2">
        <f>MACD!F944</f>
        <v>4.0004479693412566E-2</v>
      </c>
      <c r="F944" s="2">
        <f>'Moving Avg'!D944</f>
        <v>3.8255799999999995</v>
      </c>
      <c r="G944" s="2">
        <f>'Moving Avg'!F944</f>
        <v>3.9079000000000002</v>
      </c>
      <c r="H944" s="2">
        <f>'Moving Avg'!G944</f>
        <v>4.069966</v>
      </c>
      <c r="I944" s="2">
        <f>'Moving Avg'!H944</f>
        <v>3.5772034999999986</v>
      </c>
      <c r="J944" s="6" t="str">
        <f>OBV!F944</f>
        <v>BEARISH</v>
      </c>
      <c r="K944" s="6" t="str">
        <f>OBV!G944</f>
        <v>STRONG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3.7808999999999999</v>
      </c>
      <c r="C945" s="2">
        <f>RSI!I945</f>
        <v>26.958751289479878</v>
      </c>
      <c r="D945" s="2">
        <f>MACD!E945</f>
        <v>3.7490121179899027E-2</v>
      </c>
      <c r="E945" s="2">
        <f>MACD!F945</f>
        <v>3.9501607990709856E-2</v>
      </c>
      <c r="F945" s="2">
        <f>'Moving Avg'!D945</f>
        <v>3.8032399999999997</v>
      </c>
      <c r="G945" s="2">
        <f>'Moving Avg'!F945</f>
        <v>3.8961400000000004</v>
      </c>
      <c r="H945" s="2">
        <f>'Moving Avg'!G945</f>
        <v>4.062322</v>
      </c>
      <c r="I945" s="2">
        <f>'Moving Avg'!H945</f>
        <v>3.577777999999999</v>
      </c>
      <c r="J945" s="6" t="str">
        <f>OBV!F945</f>
        <v>BEARISH</v>
      </c>
      <c r="K945" s="6" t="str">
        <f>OBV!G945</f>
        <v>STRONG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3.7808999999999999</v>
      </c>
      <c r="C946" s="2">
        <f>RSI!I946</f>
        <v>26.958751289479878</v>
      </c>
      <c r="D946" s="2">
        <f>MACD!E946</f>
        <v>3.8737667975336176E-2</v>
      </c>
      <c r="E946" s="2">
        <f>MACD!F946</f>
        <v>3.934881998763512E-2</v>
      </c>
      <c r="F946" s="2">
        <f>'Moving Avg'!D946</f>
        <v>3.7808999999999999</v>
      </c>
      <c r="G946" s="2">
        <f>'Moving Avg'!F946</f>
        <v>3.8843800000000011</v>
      </c>
      <c r="H946" s="2">
        <f>'Moving Avg'!G946</f>
        <v>4.054678</v>
      </c>
      <c r="I946" s="2">
        <f>'Moving Avg'!H946</f>
        <v>3.5788969999999991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3.7808999999999999</v>
      </c>
      <c r="C947" s="2">
        <f>RSI!I947</f>
        <v>26.958751289479878</v>
      </c>
      <c r="D947" s="2">
        <f>MACD!E947</f>
        <v>4.0546570245546754E-2</v>
      </c>
      <c r="E947" s="2">
        <f>MACD!F947</f>
        <v>3.9588370039217446E-2</v>
      </c>
      <c r="F947" s="2">
        <f>'Moving Avg'!D947</f>
        <v>3.7808999999999999</v>
      </c>
      <c r="G947" s="2">
        <f>'Moving Avg'!F947</f>
        <v>3.8726200000000004</v>
      </c>
      <c r="H947" s="2">
        <f>'Moving Avg'!G947</f>
        <v>4.047034</v>
      </c>
      <c r="I947" s="2">
        <f>'Moving Avg'!H947</f>
        <v>3.5800159999999988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3.7808999999999999</v>
      </c>
      <c r="C948" s="2">
        <f>RSI!I948</f>
        <v>26.958751289479878</v>
      </c>
      <c r="D948" s="2">
        <f>MACD!E948</f>
        <v>4.2774666665278183E-2</v>
      </c>
      <c r="E948" s="2">
        <f>MACD!F948</f>
        <v>4.0225629364429596E-2</v>
      </c>
      <c r="F948" s="2">
        <f>'Moving Avg'!D948</f>
        <v>3.7808999999999999</v>
      </c>
      <c r="G948" s="2">
        <f>'Moving Avg'!F948</f>
        <v>3.8661500000000011</v>
      </c>
      <c r="H948" s="2">
        <f>'Moving Avg'!G948</f>
        <v>4.0344499999999996</v>
      </c>
      <c r="I948" s="2">
        <f>'Moving Avg'!H948</f>
        <v>3.5812169999999979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3.7808999999999999</v>
      </c>
      <c r="C949" s="2">
        <f>RSI!I949</f>
        <v>26.958751289479878</v>
      </c>
      <c r="D949" s="2">
        <f>MACD!E949</f>
        <v>4.5305800137543262E-2</v>
      </c>
      <c r="E949" s="2">
        <f>MACD!F949</f>
        <v>4.1241663519052334E-2</v>
      </c>
      <c r="F949" s="2">
        <f>'Moving Avg'!D949</f>
        <v>3.7808999999999999</v>
      </c>
      <c r="G949" s="2">
        <f>'Moving Avg'!F949</f>
        <v>3.8549800000000012</v>
      </c>
      <c r="H949" s="2">
        <f>'Moving Avg'!G949</f>
        <v>4.0196320000000005</v>
      </c>
      <c r="I949" s="2">
        <f>'Moving Avg'!H949</f>
        <v>3.5824179999999983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3.7808999999999999</v>
      </c>
      <c r="C950" s="2">
        <f>RSI!I950</f>
        <v>26.958751289479878</v>
      </c>
      <c r="D950" s="2">
        <f>MACD!E950</f>
        <v>4.8045510976069572E-2</v>
      </c>
      <c r="E950" s="2">
        <f>MACD!F950</f>
        <v>4.2602433010455784E-2</v>
      </c>
      <c r="F950" s="2">
        <f>'Moving Avg'!D950</f>
        <v>3.7808999999999999</v>
      </c>
      <c r="G950" s="2">
        <f>'Moving Avg'!F950</f>
        <v>3.8438100000000013</v>
      </c>
      <c r="H950" s="2">
        <f>'Moving Avg'!G950</f>
        <v>4.0068140000000003</v>
      </c>
      <c r="I950" s="2">
        <f>'Moving Avg'!H950</f>
        <v>3.5836189999999983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3.7808999999999999</v>
      </c>
      <c r="C951" s="2">
        <f>RSI!I951</f>
        <v>26.958751289479878</v>
      </c>
      <c r="D951" s="2">
        <f>MACD!E951</f>
        <v>5.0917415354104989E-2</v>
      </c>
      <c r="E951" s="2">
        <f>MACD!F951</f>
        <v>4.4265429479185631E-2</v>
      </c>
      <c r="F951" s="2">
        <f>'Moving Avg'!D951</f>
        <v>3.7808999999999999</v>
      </c>
      <c r="G951" s="2">
        <f>'Moving Avg'!F951</f>
        <v>3.8379300000000014</v>
      </c>
      <c r="H951" s="2">
        <f>'Moving Avg'!G951</f>
        <v>3.9939959999999997</v>
      </c>
      <c r="I951" s="2">
        <f>'Moving Avg'!H951</f>
        <v>3.5848199999999979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</row>
    <row r="952" spans="1:12" ht="13.5" x14ac:dyDescent="0.25">
      <c r="A952" s="3">
        <f>RSI!A952</f>
        <v>43392</v>
      </c>
      <c r="B952" s="2">
        <f>RSI!B952</f>
        <v>3.6692</v>
      </c>
      <c r="C952" s="2">
        <f>RSI!I952</f>
        <v>16.677011800907451</v>
      </c>
      <c r="D952" s="2">
        <f>MACD!E952</f>
        <v>4.4949620603516038E-2</v>
      </c>
      <c r="E952" s="2">
        <f>MACD!F952</f>
        <v>4.4402267704051715E-2</v>
      </c>
      <c r="F952" s="2">
        <f>'Moving Avg'!D952</f>
        <v>3.7585600000000001</v>
      </c>
      <c r="G952" s="2">
        <f>'Moving Avg'!F952</f>
        <v>3.8264650000000016</v>
      </c>
      <c r="H952" s="2">
        <f>'Moving Avg'!G952</f>
        <v>3.9789439999999989</v>
      </c>
      <c r="I952" s="2">
        <f>'Moving Avg'!H952</f>
        <v>3.5854624999999989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3.6457000000000002</v>
      </c>
      <c r="C953" s="2">
        <f>RSI!I953</f>
        <v>15.350562963078474</v>
      </c>
      <c r="D953" s="2">
        <f>MACD!E953</f>
        <v>4.2775426760707003E-2</v>
      </c>
      <c r="E953" s="2">
        <f>MACD!F953</f>
        <v>4.4076899515382774E-2</v>
      </c>
      <c r="F953" s="2">
        <f>'Moving Avg'!D953</f>
        <v>3.7315200000000006</v>
      </c>
      <c r="G953" s="2">
        <f>'Moving Avg'!F953</f>
        <v>3.8138250000000014</v>
      </c>
      <c r="H953" s="2">
        <f>'Moving Avg'!G953</f>
        <v>3.9634219999999987</v>
      </c>
      <c r="I953" s="2">
        <f>'Moving Avg'!H953</f>
        <v>3.585987499999999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3.6457000000000002</v>
      </c>
      <c r="C954" s="2">
        <f>RSI!I954</f>
        <v>15.350562963078474</v>
      </c>
      <c r="D954" s="2">
        <f>MACD!E954</f>
        <v>4.2125270026190709E-2</v>
      </c>
      <c r="E954" s="2">
        <f>MACD!F954</f>
        <v>4.3686573617544362E-2</v>
      </c>
      <c r="F954" s="2">
        <f>'Moving Avg'!D954</f>
        <v>3.7044800000000002</v>
      </c>
      <c r="G954" s="2">
        <f>'Moving Avg'!F954</f>
        <v>3.8011850000000016</v>
      </c>
      <c r="H954" s="2">
        <f>'Moving Avg'!G954</f>
        <v>3.9478999999999984</v>
      </c>
      <c r="I954" s="2">
        <f>'Moving Avg'!H954</f>
        <v>3.5865124999999995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3.6457000000000002</v>
      </c>
      <c r="C955" s="2">
        <f>RSI!I955</f>
        <v>15.350562963078474</v>
      </c>
      <c r="D955" s="2">
        <f>MACD!E955</f>
        <v>4.2676568652695313E-2</v>
      </c>
      <c r="E955" s="2">
        <f>MACD!F955</f>
        <v>4.3484572624574551E-2</v>
      </c>
      <c r="F955" s="2">
        <f>'Moving Avg'!D955</f>
        <v>3.6774399999999998</v>
      </c>
      <c r="G955" s="2">
        <f>'Moving Avg'!F955</f>
        <v>3.7885450000000018</v>
      </c>
      <c r="H955" s="2">
        <f>'Moving Avg'!G955</f>
        <v>3.9323779999999986</v>
      </c>
      <c r="I955" s="2">
        <f>'Moving Avg'!H955</f>
        <v>3.5870374999999997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3.6457000000000002</v>
      </c>
      <c r="C956" s="2">
        <f>RSI!I956</f>
        <v>15.350562963078474</v>
      </c>
      <c r="D956" s="2">
        <f>MACD!E956</f>
        <v>4.4162895854057194E-2</v>
      </c>
      <c r="E956" s="2">
        <f>MACD!F956</f>
        <v>4.3620237270471082E-2</v>
      </c>
      <c r="F956" s="2">
        <f>'Moving Avg'!D956</f>
        <v>3.6503999999999999</v>
      </c>
      <c r="G956" s="2">
        <f>'Moving Avg'!F956</f>
        <v>3.7762000000000016</v>
      </c>
      <c r="H956" s="2">
        <f>'Moving Avg'!G956</f>
        <v>3.9194419999999992</v>
      </c>
      <c r="I956" s="2">
        <f>'Moving Avg'!H956</f>
        <v>3.5875624999999998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3.6457000000000002</v>
      </c>
      <c r="C957" s="2">
        <f>RSI!I957</f>
        <v>15.350562963078474</v>
      </c>
      <c r="D957" s="2">
        <f>MACD!E957</f>
        <v>4.6364857098952328E-2</v>
      </c>
      <c r="E957" s="2">
        <f>MACD!F957</f>
        <v>4.4169161236167334E-2</v>
      </c>
      <c r="F957" s="2">
        <f>'Moving Avg'!D957</f>
        <v>3.6457000000000002</v>
      </c>
      <c r="G957" s="2">
        <f>'Moving Avg'!F957</f>
        <v>3.7638550000000008</v>
      </c>
      <c r="H957" s="2">
        <f>'Moving Avg'!G957</f>
        <v>3.9092120000000001</v>
      </c>
      <c r="I957" s="2">
        <f>'Moving Avg'!H957</f>
        <v>3.5875700000000008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3.6457000000000002</v>
      </c>
      <c r="C958" s="2">
        <f>RSI!I958</f>
        <v>15.350562963078474</v>
      </c>
      <c r="D958" s="2">
        <f>MACD!E958</f>
        <v>4.9102406711346802E-2</v>
      </c>
      <c r="E958" s="2">
        <f>MACD!F958</f>
        <v>4.5155810331203236E-2</v>
      </c>
      <c r="F958" s="2">
        <f>'Moving Avg'!D958</f>
        <v>3.6457000000000002</v>
      </c>
      <c r="G958" s="2">
        <f>'Moving Avg'!F958</f>
        <v>3.751510000000001</v>
      </c>
      <c r="H958" s="2">
        <f>'Moving Avg'!G958</f>
        <v>3.8998040000000009</v>
      </c>
      <c r="I958" s="2">
        <f>'Moving Avg'!H958</f>
        <v>3.5875775000000005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</row>
    <row r="959" spans="1:12" ht="13.5" x14ac:dyDescent="0.25">
      <c r="A959" s="3">
        <f>RSI!A959</f>
        <v>43403</v>
      </c>
      <c r="B959" s="2">
        <f>RSI!B959</f>
        <v>3.6457000000000002</v>
      </c>
      <c r="C959" s="2">
        <f>RSI!I959</f>
        <v>15.350562963078488</v>
      </c>
      <c r="D959" s="2">
        <f>MACD!E959</f>
        <v>5.2228379693008087E-2</v>
      </c>
      <c r="E959" s="2">
        <f>MACD!F959</f>
        <v>4.6570324203564203E-2</v>
      </c>
      <c r="F959" s="2">
        <f>'Moving Avg'!D959</f>
        <v>3.6457000000000002</v>
      </c>
      <c r="G959" s="2">
        <f>'Moving Avg'!F959</f>
        <v>3.7391650000000007</v>
      </c>
      <c r="H959" s="2">
        <f>'Moving Avg'!G959</f>
        <v>3.8903960000000009</v>
      </c>
      <c r="I959" s="2">
        <f>'Moving Avg'!H959</f>
        <v>3.5884020000000008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</row>
    <row r="960" spans="1:12" ht="13.5" x14ac:dyDescent="0.25">
      <c r="A960" s="3">
        <f>RSI!A960</f>
        <v>43404</v>
      </c>
      <c r="B960" s="2">
        <f>RSI!B960</f>
        <v>3.6457000000000002</v>
      </c>
      <c r="C960" s="2">
        <f>RSI!I960</f>
        <v>15.350562963078474</v>
      </c>
      <c r="D960" s="2">
        <f>MACD!E960</f>
        <v>5.5623049354503351E-2</v>
      </c>
      <c r="E960" s="2">
        <f>MACD!F960</f>
        <v>4.8380869233752039E-2</v>
      </c>
      <c r="F960" s="2">
        <f>'Moving Avg'!D960</f>
        <v>3.6457000000000002</v>
      </c>
      <c r="G960" s="2">
        <f>'Moving Avg'!F960</f>
        <v>3.72682</v>
      </c>
      <c r="H960" s="2">
        <f>'Moving Avg'!G960</f>
        <v>3.8809880000000008</v>
      </c>
      <c r="I960" s="2">
        <f>'Moving Avg'!H960</f>
        <v>3.5892265000000014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</row>
    <row r="961" spans="1:12" ht="13.5" x14ac:dyDescent="0.25">
      <c r="A961" s="3">
        <f>RSI!A961</f>
        <v>43405</v>
      </c>
      <c r="B961" s="2">
        <f>RSI!B961</f>
        <v>3.5398000000000001</v>
      </c>
      <c r="C961" s="2">
        <f>RSI!I961</f>
        <v>9.312107958098764</v>
      </c>
      <c r="D961" s="2">
        <f>MACD!E961</f>
        <v>6.7033995108044753E-2</v>
      </c>
      <c r="E961" s="2">
        <f>MACD!F961</f>
        <v>5.2111494408610584E-2</v>
      </c>
      <c r="F961" s="2">
        <f>'Moving Avg'!D961</f>
        <v>3.6245200000000004</v>
      </c>
      <c r="G961" s="2">
        <f>'Moving Avg'!F961</f>
        <v>3.7091799999999999</v>
      </c>
      <c r="H961" s="2">
        <f>'Moving Avg'!G961</f>
        <v>3.8694620000000013</v>
      </c>
      <c r="I961" s="2">
        <f>'Moving Avg'!H961</f>
        <v>3.5895485000000011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3.5398000000000001</v>
      </c>
      <c r="C962" s="2">
        <f>RSI!I962</f>
        <v>9.312107958098764</v>
      </c>
      <c r="D962" s="2">
        <f>MACD!E962</f>
        <v>6.0773237563291893E-2</v>
      </c>
      <c r="E962" s="2">
        <f>MACD!F962</f>
        <v>5.3843843039546847E-2</v>
      </c>
      <c r="F962" s="2">
        <f>'Moving Avg'!D962</f>
        <v>3.6033400000000002</v>
      </c>
      <c r="G962" s="2">
        <f>'Moving Avg'!F962</f>
        <v>3.6971249999999989</v>
      </c>
      <c r="H962" s="2">
        <f>'Moving Avg'!G962</f>
        <v>3.8579360000000018</v>
      </c>
      <c r="I962" s="2">
        <f>'Moving Avg'!H962</f>
        <v>3.5898705000000017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3.5398000000000001</v>
      </c>
      <c r="C963" s="2">
        <f>RSI!I963</f>
        <v>9.312107958098764</v>
      </c>
      <c r="D963" s="2">
        <f>MACD!E963</f>
        <v>5.3034772392180241E-2</v>
      </c>
      <c r="E963" s="2">
        <f>MACD!F963</f>
        <v>5.368202891007353E-2</v>
      </c>
      <c r="F963" s="2">
        <f>'Moving Avg'!D963</f>
        <v>3.5821600000000005</v>
      </c>
      <c r="G963" s="2">
        <f>'Moving Avg'!F963</f>
        <v>3.6850699999999987</v>
      </c>
      <c r="H963" s="2">
        <f>'Moving Avg'!G963</f>
        <v>3.8464100000000019</v>
      </c>
      <c r="I963" s="2">
        <f>'Moving Avg'!H963</f>
        <v>3.5901925000000019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3.5398000000000001</v>
      </c>
      <c r="C964" s="2">
        <f>RSI!I964</f>
        <v>9.312107958098764</v>
      </c>
      <c r="D964" s="2">
        <f>MACD!E964</f>
        <v>4.7574325065614875E-2</v>
      </c>
      <c r="E964" s="2">
        <f>MACD!F964</f>
        <v>5.2460488141181802E-2</v>
      </c>
      <c r="F964" s="2">
        <f>'Moving Avg'!D964</f>
        <v>3.5609799999999998</v>
      </c>
      <c r="G964" s="2">
        <f>'Moving Avg'!F964</f>
        <v>3.6730149999999995</v>
      </c>
      <c r="H964" s="2">
        <f>'Moving Avg'!G964</f>
        <v>3.8348840000000024</v>
      </c>
      <c r="I964" s="2">
        <f>'Moving Avg'!H964</f>
        <v>3.5905145000000021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3.5398000000000001</v>
      </c>
      <c r="C965" s="2">
        <f>RSI!I965</f>
        <v>9.312107958098764</v>
      </c>
      <c r="D965" s="2">
        <f>MACD!E965</f>
        <v>4.3960876874538535E-2</v>
      </c>
      <c r="E965" s="2">
        <f>MACD!F965</f>
        <v>5.0760565887853153E-2</v>
      </c>
      <c r="F965" s="2">
        <f>'Moving Avg'!D965</f>
        <v>3.5398000000000005</v>
      </c>
      <c r="G965" s="2">
        <f>'Moving Avg'!F965</f>
        <v>3.6609599999999993</v>
      </c>
      <c r="H965" s="2">
        <f>'Moving Avg'!G965</f>
        <v>3.8233580000000029</v>
      </c>
      <c r="I965" s="2">
        <f>'Moving Avg'!H965</f>
        <v>3.5908365000000027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3.6457000000000002</v>
      </c>
      <c r="C966" s="2">
        <f>RSI!I966</f>
        <v>42.22977282716446</v>
      </c>
      <c r="D966" s="2">
        <f>MACD!E966</f>
        <v>3.3991242230538177E-2</v>
      </c>
      <c r="E966" s="2">
        <f>MACD!F966</f>
        <v>4.740670115639016E-2</v>
      </c>
      <c r="F966" s="2">
        <f>'Moving Avg'!D966</f>
        <v>3.5609799999999998</v>
      </c>
      <c r="G966" s="2">
        <f>'Moving Avg'!F966</f>
        <v>3.6542000000000003</v>
      </c>
      <c r="H966" s="2">
        <f>'Moving Avg'!G966</f>
        <v>3.8139500000000028</v>
      </c>
      <c r="I966" s="2">
        <f>'Moving Avg'!H966</f>
        <v>3.5916880000000031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3.7633000000000001</v>
      </c>
      <c r="C967" s="2">
        <f>RSI!I967</f>
        <v>59.71634332620301</v>
      </c>
      <c r="D967" s="2">
        <f>MACD!E967</f>
        <v>1.7081799221927429E-2</v>
      </c>
      <c r="E967" s="2">
        <f>MACD!F967</f>
        <v>4.1341720769497617E-2</v>
      </c>
      <c r="F967" s="2">
        <f>'Moving Avg'!D967</f>
        <v>3.6056800000000004</v>
      </c>
      <c r="G967" s="2">
        <f>'Moving Avg'!F967</f>
        <v>3.6533199999999999</v>
      </c>
      <c r="H967" s="2">
        <f>'Moving Avg'!G967</f>
        <v>3.8080700000000025</v>
      </c>
      <c r="I967" s="2">
        <f>'Moving Avg'!H967</f>
        <v>3.5931275000000031</v>
      </c>
      <c r="J967" s="6" t="str">
        <f>OBV!F967</f>
        <v>BULLISH</v>
      </c>
      <c r="K967" s="6" t="str">
        <f>OBV!G967</f>
        <v>WEAK</v>
      </c>
      <c r="L967" s="6" t="str">
        <f>OBV!H967</f>
        <v>CONFIRMED BULLISH</v>
      </c>
    </row>
    <row r="968" spans="1:12" ht="13.5" x14ac:dyDescent="0.25">
      <c r="A968" s="3">
        <f>RSI!A968</f>
        <v>43416</v>
      </c>
      <c r="B968" s="2">
        <f>RSI!B968</f>
        <v>3.7633000000000001</v>
      </c>
      <c r="C968" s="2">
        <f>RSI!I968</f>
        <v>59.71634332620301</v>
      </c>
      <c r="D968" s="2">
        <f>MACD!E968</f>
        <v>2.2988247938489081E-3</v>
      </c>
      <c r="E968" s="2">
        <f>MACD!F968</f>
        <v>3.3533141574367875E-2</v>
      </c>
      <c r="F968" s="2">
        <f>'Moving Avg'!D968</f>
        <v>3.6503800000000006</v>
      </c>
      <c r="G968" s="2">
        <f>'Moving Avg'!F968</f>
        <v>3.6524399999999999</v>
      </c>
      <c r="H968" s="2">
        <f>'Moving Avg'!G968</f>
        <v>3.8040720000000023</v>
      </c>
      <c r="I968" s="2">
        <f>'Moving Avg'!H968</f>
        <v>3.5945670000000032</v>
      </c>
      <c r="J968" s="6" t="str">
        <f>OBV!F968</f>
        <v>BULLISH</v>
      </c>
      <c r="K968" s="6" t="str">
        <f>OBV!G968</f>
        <v>WEAK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3.7633000000000001</v>
      </c>
      <c r="C969" s="2">
        <f>RSI!I969</f>
        <v>59.71634332620301</v>
      </c>
      <c r="D969" s="2">
        <f>MACD!E969</f>
        <v>-1.0649646052011796E-2</v>
      </c>
      <c r="E969" s="2">
        <f>MACD!F969</f>
        <v>2.4696584049091943E-2</v>
      </c>
      <c r="F969" s="2">
        <f>'Moving Avg'!D969</f>
        <v>3.6950799999999999</v>
      </c>
      <c r="G969" s="2">
        <f>'Moving Avg'!F969</f>
        <v>3.6515599999999999</v>
      </c>
      <c r="H969" s="2">
        <f>'Moving Avg'!G969</f>
        <v>3.8000740000000017</v>
      </c>
      <c r="I969" s="2">
        <f>'Moving Avg'!H969</f>
        <v>3.5960065000000032</v>
      </c>
      <c r="J969" s="6" t="str">
        <f>OBV!F969</f>
        <v>BULLISH</v>
      </c>
      <c r="K969" s="6" t="str">
        <f>OBV!G969</f>
        <v>WEAK</v>
      </c>
      <c r="L969" s="6" t="str">
        <f>OBV!H969</f>
        <v>CONFIRMED BULLISH</v>
      </c>
    </row>
    <row r="970" spans="1:12" ht="13.5" x14ac:dyDescent="0.25">
      <c r="A970" s="3">
        <f>RSI!A970</f>
        <v>43418</v>
      </c>
      <c r="B970" s="2">
        <f>RSI!B970</f>
        <v>3.7633000000000001</v>
      </c>
      <c r="C970" s="2">
        <f>RSI!I970</f>
        <v>59.71634332620301</v>
      </c>
      <c r="D970" s="2">
        <f>MACD!E970</f>
        <v>-2.2013266845184898E-2</v>
      </c>
      <c r="E970" s="2">
        <f>MACD!F970</f>
        <v>1.5354613870236573E-2</v>
      </c>
      <c r="F970" s="2">
        <f>'Moving Avg'!D970</f>
        <v>3.7397800000000005</v>
      </c>
      <c r="G970" s="2">
        <f>'Moving Avg'!F970</f>
        <v>3.6506799999999999</v>
      </c>
      <c r="H970" s="2">
        <f>'Moving Avg'!G970</f>
        <v>3.7984280000000017</v>
      </c>
      <c r="I970" s="2">
        <f>'Moving Avg'!H970</f>
        <v>3.5974460000000037</v>
      </c>
      <c r="J970" s="6" t="str">
        <f>OBV!F970</f>
        <v>BULLISH</v>
      </c>
      <c r="K970" s="6" t="str">
        <f>OBV!G970</f>
        <v>WEAK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3.7633000000000001</v>
      </c>
      <c r="C971" s="2">
        <f>RSI!I971</f>
        <v>59.71634332620301</v>
      </c>
      <c r="D971" s="2">
        <f>MACD!E971</f>
        <v>-4.829800374188542E-2</v>
      </c>
      <c r="E971" s="2">
        <f>MACD!F971</f>
        <v>2.624090347812174E-3</v>
      </c>
      <c r="F971" s="2">
        <f>'Moving Avg'!D971</f>
        <v>3.7633000000000001</v>
      </c>
      <c r="G971" s="2">
        <f>'Moving Avg'!F971</f>
        <v>3.6497999999999999</v>
      </c>
      <c r="H971" s="2">
        <f>'Moving Avg'!G971</f>
        <v>3.7933720000000015</v>
      </c>
      <c r="I971" s="2">
        <f>'Moving Avg'!H971</f>
        <v>3.5989400000000034</v>
      </c>
      <c r="J971" s="6" t="str">
        <f>OBV!F971</f>
        <v>BULLISH</v>
      </c>
      <c r="K971" s="6" t="str">
        <f>OBV!G971</f>
        <v>WEAK</v>
      </c>
      <c r="L971" s="6" t="str">
        <f>OBV!H971</f>
        <v>CONFIRMED BULLISH</v>
      </c>
    </row>
    <row r="972" spans="1:12" ht="13.5" x14ac:dyDescent="0.25">
      <c r="A972" s="3">
        <f>RSI!A972</f>
        <v>43420</v>
      </c>
      <c r="B972" s="2">
        <f>RSI!B972</f>
        <v>3.7633000000000001</v>
      </c>
      <c r="C972" s="2">
        <f>RSI!I972</f>
        <v>59.71634332620301</v>
      </c>
      <c r="D972" s="2">
        <f>MACD!E972</f>
        <v>-7.088806252144364E-2</v>
      </c>
      <c r="E972" s="2">
        <f>MACD!F972</f>
        <v>-1.207834022603899E-2</v>
      </c>
      <c r="F972" s="2">
        <f>'Moving Avg'!D972</f>
        <v>3.7633000000000001</v>
      </c>
      <c r="G972" s="2">
        <f>'Moving Avg'!F972</f>
        <v>3.6545050000000003</v>
      </c>
      <c r="H972" s="2">
        <f>'Moving Avg'!G972</f>
        <v>3.7883160000000009</v>
      </c>
      <c r="I972" s="2">
        <f>'Moving Avg'!H972</f>
        <v>3.600434000000003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</row>
    <row r="973" spans="1:12" ht="13.5" x14ac:dyDescent="0.25">
      <c r="A973" s="3">
        <f>RSI!A973</f>
        <v>43423</v>
      </c>
      <c r="B973" s="2">
        <f>RSI!B973</f>
        <v>3.875</v>
      </c>
      <c r="C973" s="2">
        <f>RSI!I973</f>
        <v>72.189241030774625</v>
      </c>
      <c r="D973" s="2">
        <f>MACD!E973</f>
        <v>-9.8600067975269656E-2</v>
      </c>
      <c r="E973" s="2">
        <f>MACD!F973</f>
        <v>-2.9382685775885126E-2</v>
      </c>
      <c r="F973" s="2">
        <f>'Moving Avg'!D973</f>
        <v>3.7856399999999999</v>
      </c>
      <c r="G973" s="2">
        <f>'Moving Avg'!F973</f>
        <v>3.6659700000000002</v>
      </c>
      <c r="H973" s="2">
        <f>'Moving Avg'!G973</f>
        <v>3.7854940000000012</v>
      </c>
      <c r="I973" s="2">
        <f>'Moving Avg'!H973</f>
        <v>3.602486500000003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3.9866999999999999</v>
      </c>
      <c r="C974" s="2">
        <f>RSI!I974</f>
        <v>79.143664861433635</v>
      </c>
      <c r="D974" s="2">
        <f>MACD!E974</f>
        <v>-0.13128212275561424</v>
      </c>
      <c r="E974" s="2">
        <f>MACD!F974</f>
        <v>-4.976257317183095E-2</v>
      </c>
      <c r="F974" s="2">
        <f>'Moving Avg'!D974</f>
        <v>3.8303199999999995</v>
      </c>
      <c r="G974" s="2">
        <f>'Moving Avg'!F974</f>
        <v>3.68302</v>
      </c>
      <c r="H974" s="2">
        <f>'Moving Avg'!G974</f>
        <v>3.7849060000000012</v>
      </c>
      <c r="I974" s="2">
        <f>'Moving Avg'!H974</f>
        <v>3.6052610000000032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</row>
    <row r="975" spans="1:12" ht="13.5" x14ac:dyDescent="0.25">
      <c r="A975" s="3">
        <f>RSI!A975</f>
        <v>43426</v>
      </c>
      <c r="B975" s="2">
        <f>RSI!B975</f>
        <v>3.9866999999999999</v>
      </c>
      <c r="C975" s="2">
        <f>RSI!I975</f>
        <v>79.143664861433635</v>
      </c>
      <c r="D975" s="2">
        <f>MACD!E975</f>
        <v>-0.16048450615610488</v>
      </c>
      <c r="E975" s="2">
        <f>MACD!F975</f>
        <v>-7.1906959768685746E-2</v>
      </c>
      <c r="F975" s="2">
        <f>'Moving Avg'!D975</f>
        <v>3.875</v>
      </c>
      <c r="G975" s="2">
        <f>'Moving Avg'!F975</f>
        <v>3.7000700000000002</v>
      </c>
      <c r="H975" s="2">
        <f>'Moving Avg'!G975</f>
        <v>3.7843180000000016</v>
      </c>
      <c r="I975" s="2">
        <f>'Moving Avg'!H975</f>
        <v>3.6082805000000029</v>
      </c>
      <c r="J975" s="6" t="str">
        <f>OBV!F975</f>
        <v>BULLISH</v>
      </c>
      <c r="K975" s="6" t="str">
        <f>OBV!G975</f>
        <v>NEUTRAL</v>
      </c>
      <c r="L975" s="6" t="str">
        <f>OBV!H975</f>
        <v>CONFIRMED BULLISH</v>
      </c>
    </row>
    <row r="976" spans="1:12" ht="13.5" x14ac:dyDescent="0.25">
      <c r="A976" s="3">
        <f>RSI!A976</f>
        <v>43427</v>
      </c>
      <c r="B976" s="2">
        <f>RSI!B976</f>
        <v>3.9866999999999999</v>
      </c>
      <c r="C976" s="2">
        <f>RSI!I976</f>
        <v>79.143664861433635</v>
      </c>
      <c r="D976" s="2">
        <f>MACD!E976</f>
        <v>-0.17033555290969593</v>
      </c>
      <c r="E976" s="2">
        <f>MACD!F976</f>
        <v>-9.1592678396887783E-2</v>
      </c>
      <c r="F976" s="2">
        <f>'Moving Avg'!D976</f>
        <v>3.9196799999999996</v>
      </c>
      <c r="G976" s="2">
        <f>'Moving Avg'!F976</f>
        <v>3.7171200000000004</v>
      </c>
      <c r="H976" s="2">
        <f>'Moving Avg'!G976</f>
        <v>3.783730000000002</v>
      </c>
      <c r="I976" s="2">
        <f>'Moving Avg'!H976</f>
        <v>3.6113275000000034</v>
      </c>
      <c r="J976" s="6" t="str">
        <f>OBV!F976</f>
        <v>BULLISH</v>
      </c>
      <c r="K976" s="6" t="str">
        <f>OBV!G976</f>
        <v>NEUTRAL</v>
      </c>
      <c r="L976" s="6" t="str">
        <f>OBV!H976</f>
        <v>CONFIRMED BULLISH</v>
      </c>
    </row>
    <row r="977" spans="1:12" ht="13.5" x14ac:dyDescent="0.25">
      <c r="A977" s="3">
        <f>RSI!A977</f>
        <v>43430</v>
      </c>
      <c r="B977" s="2">
        <f>RSI!B977</f>
        <v>4.1043000000000003</v>
      </c>
      <c r="C977" s="2">
        <f>RSI!I977</f>
        <v>84.304604468517013</v>
      </c>
      <c r="D977" s="2">
        <f>MACD!E977</f>
        <v>-0.17061730688576082</v>
      </c>
      <c r="E977" s="2">
        <f>MACD!F977</f>
        <v>-0.1073976040946624</v>
      </c>
      <c r="F977" s="2">
        <f>'Moving Avg'!D977</f>
        <v>3.9878799999999996</v>
      </c>
      <c r="G977" s="2">
        <f>'Moving Avg'!F977</f>
        <v>3.7400500000000001</v>
      </c>
      <c r="H977" s="2">
        <f>'Moving Avg'!G977</f>
        <v>3.7854940000000017</v>
      </c>
      <c r="I977" s="2">
        <f>'Moving Avg'!H977</f>
        <v>3.6149625000000025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4.1043000000000003</v>
      </c>
      <c r="C978" s="2">
        <f>RSI!I978</f>
        <v>84.304604468517013</v>
      </c>
      <c r="D978" s="2">
        <f>MACD!E978</f>
        <v>-0.17277973741531927</v>
      </c>
      <c r="E978" s="2">
        <f>MACD!F978</f>
        <v>-0.12047403075879377</v>
      </c>
      <c r="F978" s="2">
        <f>'Moving Avg'!D978</f>
        <v>4.0337399999999999</v>
      </c>
      <c r="G978" s="2">
        <f>'Moving Avg'!F978</f>
        <v>3.7629799999999998</v>
      </c>
      <c r="H978" s="2">
        <f>'Moving Avg'!G978</f>
        <v>3.7893740000000014</v>
      </c>
      <c r="I978" s="2">
        <f>'Moving Avg'!H978</f>
        <v>3.6181345000000023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4.1043000000000003</v>
      </c>
      <c r="C979" s="2">
        <f>RSI!I979</f>
        <v>84.304604468517013</v>
      </c>
      <c r="D979" s="2">
        <f>MACD!E979</f>
        <v>-0.17639098939813191</v>
      </c>
      <c r="E979" s="2">
        <f>MACD!F979</f>
        <v>-0.1316574224866614</v>
      </c>
      <c r="F979" s="2">
        <f>'Moving Avg'!D979</f>
        <v>4.0572600000000012</v>
      </c>
      <c r="G979" s="2">
        <f>'Moving Avg'!F979</f>
        <v>3.7859099999999999</v>
      </c>
      <c r="H979" s="2">
        <f>'Moving Avg'!G979</f>
        <v>3.7913740000000011</v>
      </c>
      <c r="I979" s="2">
        <f>'Moving Avg'!H979</f>
        <v>3.6213065000000015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4.1043000000000003</v>
      </c>
      <c r="C980" s="2">
        <f>RSI!I980</f>
        <v>84.304604468517013</v>
      </c>
      <c r="D980" s="2">
        <f>MACD!E980</f>
        <v>-0.18109620403539939</v>
      </c>
      <c r="E980" s="2">
        <f>MACD!F980</f>
        <v>-0.14154517879640902</v>
      </c>
      <c r="F980" s="2">
        <f>'Moving Avg'!D980</f>
        <v>4.0807799999999999</v>
      </c>
      <c r="G980" s="2">
        <f>'Moving Avg'!F980</f>
        <v>3.80884</v>
      </c>
      <c r="H980" s="2">
        <f>'Moving Avg'!G980</f>
        <v>3.7933740000000005</v>
      </c>
      <c r="I980" s="2">
        <f>'Moving Avg'!H980</f>
        <v>3.6249960000000017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4.1043000000000003</v>
      </c>
      <c r="C981" s="2">
        <f>RSI!I981</f>
        <v>84.304604468517013</v>
      </c>
      <c r="D981" s="2">
        <f>MACD!E981</f>
        <v>-0.18660489124083268</v>
      </c>
      <c r="E981" s="2">
        <f>MACD!F981</f>
        <v>-0.15055712128529375</v>
      </c>
      <c r="F981" s="2">
        <f>'Moving Avg'!D981</f>
        <v>4.1043000000000003</v>
      </c>
      <c r="G981" s="2">
        <f>'Moving Avg'!F981</f>
        <v>3.8370649999999991</v>
      </c>
      <c r="H981" s="2">
        <f>'Moving Avg'!G981</f>
        <v>3.7974900000000003</v>
      </c>
      <c r="I981" s="2">
        <f>'Moving Avg'!H981</f>
        <v>3.6286855000000013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4.2218999999999998</v>
      </c>
      <c r="C982" s="2">
        <f>RSI!I982</f>
        <v>88.445998944662378</v>
      </c>
      <c r="D982" s="2">
        <f>MACD!E982</f>
        <v>-0.20139141379505121</v>
      </c>
      <c r="E982" s="2">
        <f>MACD!F982</f>
        <v>-0.16072397978724523</v>
      </c>
      <c r="F982" s="2">
        <f>'Moving Avg'!D982</f>
        <v>4.1278199999999998</v>
      </c>
      <c r="G982" s="2">
        <f>'Moving Avg'!F982</f>
        <v>3.8711700000000002</v>
      </c>
      <c r="H982" s="2">
        <f>'Moving Avg'!G982</f>
        <v>3.8039580000000006</v>
      </c>
      <c r="I982" s="2">
        <f>'Moving Avg'!H982</f>
        <v>3.6329630000000011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4.2218999999999998</v>
      </c>
      <c r="C983" s="2">
        <f>RSI!I983</f>
        <v>88.445998944662378</v>
      </c>
      <c r="D983" s="2">
        <f>MACD!E983</f>
        <v>-0.19872283273302793</v>
      </c>
      <c r="E983" s="2">
        <f>MACD!F983</f>
        <v>-0.16832375037640179</v>
      </c>
      <c r="F983" s="2">
        <f>'Moving Avg'!D983</f>
        <v>4.1513400000000003</v>
      </c>
      <c r="G983" s="2">
        <f>'Moving Avg'!F983</f>
        <v>3.9052750000000005</v>
      </c>
      <c r="H983" s="2">
        <f>'Moving Avg'!G983</f>
        <v>3.8104260000000005</v>
      </c>
      <c r="I983" s="2">
        <f>'Moving Avg'!H983</f>
        <v>3.6372405000000003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4.2218999999999998</v>
      </c>
      <c r="C984" s="2">
        <f>RSI!I984</f>
        <v>88.445998944662378</v>
      </c>
      <c r="D984" s="2">
        <f>MACD!E984</f>
        <v>-0.18113607739687865</v>
      </c>
      <c r="E984" s="2">
        <f>MACD!F984</f>
        <v>-0.17088621578049717</v>
      </c>
      <c r="F984" s="2">
        <f>'Moving Avg'!D984</f>
        <v>4.1748599999999998</v>
      </c>
      <c r="G984" s="2">
        <f>'Moving Avg'!F984</f>
        <v>3.9393800000000012</v>
      </c>
      <c r="H984" s="2">
        <f>'Moving Avg'!G984</f>
        <v>3.8168940000000009</v>
      </c>
      <c r="I984" s="2">
        <f>'Moving Avg'!H984</f>
        <v>3.6415180000000005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4.2218999999999998</v>
      </c>
      <c r="C985" s="2">
        <f>RSI!I985</f>
        <v>88.445998944662378</v>
      </c>
      <c r="D985" s="2">
        <f>MACD!E985</f>
        <v>-0.1679733935591905</v>
      </c>
      <c r="E985" s="2">
        <f>MACD!F985</f>
        <v>-0.17030365133623585</v>
      </c>
      <c r="F985" s="2">
        <f>'Moving Avg'!D985</f>
        <v>4.1983800000000002</v>
      </c>
      <c r="G985" s="2">
        <f>'Moving Avg'!F985</f>
        <v>3.9734850000000015</v>
      </c>
      <c r="H985" s="2">
        <f>'Moving Avg'!G985</f>
        <v>3.8233620000000013</v>
      </c>
      <c r="I985" s="2">
        <f>'Moving Avg'!H985</f>
        <v>3.6458225000000004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4.2218999999999998</v>
      </c>
      <c r="C986" s="2">
        <f>RSI!I986</f>
        <v>88.445998944662364</v>
      </c>
      <c r="D986" s="2">
        <f>MACD!E986</f>
        <v>-0.15842686469992806</v>
      </c>
      <c r="E986" s="2">
        <f>MACD!F986</f>
        <v>-0.1679282940089743</v>
      </c>
      <c r="F986" s="2">
        <f>'Moving Avg'!D986</f>
        <v>4.2218999999999998</v>
      </c>
      <c r="G986" s="2">
        <f>'Moving Avg'!F986</f>
        <v>4.0022950000000019</v>
      </c>
      <c r="H986" s="2">
        <f>'Moving Avg'!G986</f>
        <v>3.8299480000000017</v>
      </c>
      <c r="I986" s="2">
        <f>'Moving Avg'!H986</f>
        <v>3.650100000000001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4.2218999999999998</v>
      </c>
      <c r="C987" s="2">
        <f>RSI!I987</f>
        <v>88.445998944662378</v>
      </c>
      <c r="D987" s="2">
        <f>MACD!E987</f>
        <v>-0.13372999035492272</v>
      </c>
      <c r="E987" s="2">
        <f>MACD!F987</f>
        <v>-0.161088633278164</v>
      </c>
      <c r="F987" s="2">
        <f>'Moving Avg'!D987</f>
        <v>4.2218999999999998</v>
      </c>
      <c r="G987" s="2">
        <f>'Moving Avg'!F987</f>
        <v>4.0252250000000007</v>
      </c>
      <c r="H987" s="2">
        <f>'Moving Avg'!G987</f>
        <v>3.8365340000000017</v>
      </c>
      <c r="I987" s="2">
        <f>'Moving Avg'!H987</f>
        <v>3.6543775000000012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4.2218999999999998</v>
      </c>
      <c r="C988" s="2">
        <f>RSI!I988</f>
        <v>88.445998944662364</v>
      </c>
      <c r="D988" s="2">
        <f>MACD!E988</f>
        <v>-0.11419676982416416</v>
      </c>
      <c r="E988" s="2">
        <f>MACD!F988</f>
        <v>-0.15171026058736403</v>
      </c>
      <c r="F988" s="2">
        <f>'Moving Avg'!D988</f>
        <v>4.2218999999999998</v>
      </c>
      <c r="G988" s="2">
        <f>'Moving Avg'!F988</f>
        <v>4.0481550000000013</v>
      </c>
      <c r="H988" s="2">
        <f>'Moving Avg'!G988</f>
        <v>3.8431200000000016</v>
      </c>
      <c r="I988" s="2">
        <f>'Moving Avg'!H988</f>
        <v>3.6586550000000013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43446</v>
      </c>
      <c r="B989" s="2">
        <f>RSI!B989</f>
        <v>4.2218999999999998</v>
      </c>
      <c r="C989" s="2">
        <f>RSI!I989</f>
        <v>88.445998944662364</v>
      </c>
      <c r="D989" s="2">
        <f>MACD!E989</f>
        <v>-9.8931747814889892E-2</v>
      </c>
      <c r="E989" s="2">
        <f>MACD!F989</f>
        <v>-0.14115455803286919</v>
      </c>
      <c r="F989" s="2">
        <f>'Moving Avg'!D989</f>
        <v>4.2218999999999998</v>
      </c>
      <c r="G989" s="2">
        <f>'Moving Avg'!F989</f>
        <v>4.071085000000001</v>
      </c>
      <c r="H989" s="2">
        <f>'Moving Avg'!G989</f>
        <v>3.8497060000000016</v>
      </c>
      <c r="I989" s="2">
        <f>'Moving Avg'!H989</f>
        <v>3.662932500000001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4.0983999999999998</v>
      </c>
      <c r="C990" s="2">
        <f>RSI!I990</f>
        <v>58.912319342383107</v>
      </c>
      <c r="D990" s="2">
        <f>MACD!E990</f>
        <v>-7.8036568202896284E-2</v>
      </c>
      <c r="E990" s="2">
        <f>MACD!F990</f>
        <v>-0.12853096006687462</v>
      </c>
      <c r="F990" s="2">
        <f>'Moving Avg'!D990</f>
        <v>4.1971999999999996</v>
      </c>
      <c r="G990" s="2">
        <f>'Moving Avg'!F990</f>
        <v>4.0878400000000008</v>
      </c>
      <c r="H990" s="2">
        <f>'Moving Avg'!G990</f>
        <v>3.8538220000000005</v>
      </c>
      <c r="I990" s="2">
        <f>'Moving Avg'!H990</f>
        <v>3.666592500000001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4.0983999999999998</v>
      </c>
      <c r="C991" s="2">
        <f>RSI!I991</f>
        <v>58.912319342383107</v>
      </c>
      <c r="D991" s="2">
        <f>MACD!E991</f>
        <v>-6.0709158897739979E-2</v>
      </c>
      <c r="E991" s="2">
        <f>MACD!F991</f>
        <v>-0.1149665998330477</v>
      </c>
      <c r="F991" s="2">
        <f>'Moving Avg'!D991</f>
        <v>4.1724999999999994</v>
      </c>
      <c r="G991" s="2">
        <f>'Moving Avg'!F991</f>
        <v>4.1045950000000007</v>
      </c>
      <c r="H991" s="2">
        <f>'Moving Avg'!G991</f>
        <v>3.8579380000000003</v>
      </c>
      <c r="I991" s="2">
        <f>'Moving Avg'!H991</f>
        <v>3.6707425000000007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3.9807999999999999</v>
      </c>
      <c r="C992" s="2">
        <f>RSI!I992</f>
        <v>43.040508146388653</v>
      </c>
      <c r="D992" s="2">
        <f>MACD!E992</f>
        <v>-1.9571055779480595E-2</v>
      </c>
      <c r="E992" s="2">
        <f>MACD!F992</f>
        <v>-9.5887491022334279E-2</v>
      </c>
      <c r="F992" s="2">
        <f>'Moving Avg'!D992</f>
        <v>4.1242799999999997</v>
      </c>
      <c r="G992" s="2">
        <f>'Moving Avg'!F992</f>
        <v>4.1154700000000002</v>
      </c>
      <c r="H992" s="2">
        <f>'Moving Avg'!G992</f>
        <v>3.861936</v>
      </c>
      <c r="I992" s="2">
        <f>'Moving Avg'!H992</f>
        <v>3.6733240000000005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3.8043999999999998</v>
      </c>
      <c r="C993" s="2">
        <f>RSI!I993</f>
        <v>29.989050347678671</v>
      </c>
      <c r="D993" s="2">
        <f>MACD!E993</f>
        <v>2.8696928780744813E-2</v>
      </c>
      <c r="E993" s="2">
        <f>MACD!F993</f>
        <v>-7.0970607061718469E-2</v>
      </c>
      <c r="F993" s="2">
        <f>'Moving Avg'!D993</f>
        <v>4.0407799999999998</v>
      </c>
      <c r="G993" s="2">
        <f>'Moving Avg'!F993</f>
        <v>4.1119399999999997</v>
      </c>
      <c r="H993" s="2">
        <f>'Moving Avg'!G993</f>
        <v>3.8624059999999996</v>
      </c>
      <c r="I993" s="2">
        <f>'Moving Avg'!H993</f>
        <v>3.6755140000000006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3.6926999999999999</v>
      </c>
      <c r="C994" s="2">
        <f>RSI!I994</f>
        <v>24.850348770061231</v>
      </c>
      <c r="D994" s="2">
        <f>MACD!E994</f>
        <v>7.9218604105357748E-2</v>
      </c>
      <c r="E994" s="2">
        <f>MACD!F994</f>
        <v>-4.0932764828303228E-2</v>
      </c>
      <c r="F994" s="2">
        <f>'Moving Avg'!D994</f>
        <v>3.9349399999999997</v>
      </c>
      <c r="G994" s="2">
        <f>'Moving Avg'!F994</f>
        <v>4.0972400000000002</v>
      </c>
      <c r="H994" s="2">
        <f>'Moving Avg'!G994</f>
        <v>3.8606419999999999</v>
      </c>
      <c r="I994" s="2">
        <f>'Moving Avg'!H994</f>
        <v>3.6771725000000002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3.7103000000000002</v>
      </c>
      <c r="C995" s="2">
        <f>RSI!I995</f>
        <v>26.973663517090785</v>
      </c>
      <c r="D995" s="2">
        <f>MACD!E995</f>
        <v>0.12262540267472222</v>
      </c>
      <c r="E995" s="2">
        <f>MACD!F995</f>
        <v>-8.2211313276981425E-3</v>
      </c>
      <c r="F995" s="2">
        <f>'Moving Avg'!D995</f>
        <v>3.8573200000000001</v>
      </c>
      <c r="G995" s="2">
        <f>'Moving Avg'!F995</f>
        <v>4.0834199999999994</v>
      </c>
      <c r="H995" s="2">
        <f>'Moving Avg'!G995</f>
        <v>3.8592299999999993</v>
      </c>
      <c r="I995" s="2">
        <f>'Moving Avg'!H995</f>
        <v>3.6793819999999999</v>
      </c>
      <c r="J995" s="6" t="str">
        <f>OBV!F995</f>
        <v>BULLISH</v>
      </c>
      <c r="K995" s="6" t="str">
        <f>OBV!G995</f>
        <v>WEAK</v>
      </c>
      <c r="L995" s="6" t="str">
        <f>OBV!H995</f>
        <v>BULLISH DIVERGENCE</v>
      </c>
    </row>
    <row r="996" spans="1:12" ht="13.5" x14ac:dyDescent="0.25">
      <c r="A996" s="3">
        <f>RSI!A996</f>
        <v>43455</v>
      </c>
      <c r="B996" s="2">
        <f>RSI!B996</f>
        <v>3.7103000000000002</v>
      </c>
      <c r="C996" s="2">
        <f>RSI!I996</f>
        <v>26.973663517090785</v>
      </c>
      <c r="D996" s="2">
        <f>MACD!E996</f>
        <v>0.16106633713590801</v>
      </c>
      <c r="E996" s="2">
        <f>MACD!F996</f>
        <v>2.5636362365023091E-2</v>
      </c>
      <c r="F996" s="2">
        <f>'Moving Avg'!D996</f>
        <v>3.7796999999999996</v>
      </c>
      <c r="G996" s="2">
        <f>'Moving Avg'!F996</f>
        <v>4.0695999999999994</v>
      </c>
      <c r="H996" s="2">
        <f>'Moving Avg'!G996</f>
        <v>3.857818</v>
      </c>
      <c r="I996" s="2">
        <f>'Moving Avg'!H996</f>
        <v>3.6818909999999998</v>
      </c>
      <c r="J996" s="6" t="str">
        <f>OBV!F996</f>
        <v>BULLISH</v>
      </c>
      <c r="K996" s="6" t="str">
        <f>OBV!G996</f>
        <v>WEAK</v>
      </c>
      <c r="L996" s="6" t="str">
        <f>OBV!H996</f>
        <v>BULLISH DIVERGENCE</v>
      </c>
    </row>
    <row r="997" spans="1:12" ht="13.5" x14ac:dyDescent="0.25">
      <c r="A997" s="3">
        <f>RSI!A997</f>
        <v>43458</v>
      </c>
      <c r="B997" s="2">
        <f>RSI!B997</f>
        <v>3.7103000000000002</v>
      </c>
      <c r="C997" s="2">
        <f>RSI!I997</f>
        <v>26.973663517090785</v>
      </c>
      <c r="D997" s="2">
        <f>MACD!E997</f>
        <v>0.19517856399711153</v>
      </c>
      <c r="E997" s="2">
        <f>MACD!F997</f>
        <v>5.954480269144078E-2</v>
      </c>
      <c r="F997" s="2">
        <f>'Moving Avg'!D997</f>
        <v>3.7256</v>
      </c>
      <c r="G997" s="2">
        <f>'Moving Avg'!F997</f>
        <v>4.0498999999999992</v>
      </c>
      <c r="H997" s="2">
        <f>'Moving Avg'!G997</f>
        <v>3.8564059999999993</v>
      </c>
      <c r="I997" s="2">
        <f>'Moving Avg'!H997</f>
        <v>3.6846454999999998</v>
      </c>
      <c r="J997" s="6" t="str">
        <f>OBV!F997</f>
        <v>BULLISH</v>
      </c>
      <c r="K997" s="6" t="str">
        <f>OBV!G997</f>
        <v>WEAK</v>
      </c>
      <c r="L997" s="6" t="str">
        <f>OBV!H997</f>
        <v>BULLISH DIVERGENCE</v>
      </c>
    </row>
    <row r="998" spans="1:12" ht="13.5" x14ac:dyDescent="0.25">
      <c r="A998" s="3">
        <f>RSI!A998</f>
        <v>43459</v>
      </c>
      <c r="B998" s="2">
        <f>RSI!B998</f>
        <v>3.7044999999999999</v>
      </c>
      <c r="C998" s="2">
        <f>RSI!I998</f>
        <v>26.663582427188928</v>
      </c>
      <c r="D998" s="2">
        <f>MACD!E998</f>
        <v>0.22594023958355791</v>
      </c>
      <c r="E998" s="2">
        <f>MACD!F998</f>
        <v>9.2823890069864218E-2</v>
      </c>
      <c r="F998" s="2">
        <f>'Moving Avg'!D998</f>
        <v>3.7056200000000006</v>
      </c>
      <c r="G998" s="2">
        <f>'Moving Avg'!F998</f>
        <v>4.0299099999999992</v>
      </c>
      <c r="H998" s="2">
        <f>'Moving Avg'!G998</f>
        <v>3.8548779999999989</v>
      </c>
      <c r="I998" s="2">
        <f>'Moving Avg'!H998</f>
        <v>3.6877794999999995</v>
      </c>
      <c r="J998" s="6" t="str">
        <f>OBV!F998</f>
        <v>BULLISH</v>
      </c>
      <c r="K998" s="6" t="str">
        <f>OBV!G998</f>
        <v>WEAK</v>
      </c>
      <c r="L998" s="6" t="str">
        <f>OBV!H998</f>
        <v>BULLISH DIVERGENCE</v>
      </c>
    </row>
    <row r="999" spans="1:12" ht="13.5" x14ac:dyDescent="0.25">
      <c r="A999" s="3">
        <f>RSI!A999</f>
        <v>43460</v>
      </c>
      <c r="B999" s="2">
        <f>RSI!B999</f>
        <v>3.7044999999999999</v>
      </c>
      <c r="C999" s="2">
        <f>RSI!I999</f>
        <v>26.663582427188928</v>
      </c>
      <c r="D999" s="2">
        <f>MACD!E999</f>
        <v>0.25336274621586119</v>
      </c>
      <c r="E999" s="2">
        <f>MACD!F999</f>
        <v>0.12493166129906362</v>
      </c>
      <c r="F999" s="2">
        <f>'Moving Avg'!D999</f>
        <v>3.7079800000000001</v>
      </c>
      <c r="G999" s="2">
        <f>'Moving Avg'!F999</f>
        <v>4.0099199999999993</v>
      </c>
      <c r="H999" s="2">
        <f>'Moving Avg'!G999</f>
        <v>3.8533499999999985</v>
      </c>
      <c r="I999" s="2">
        <f>'Moving Avg'!H999</f>
        <v>3.6910495000000001</v>
      </c>
      <c r="J999" s="6" t="str">
        <f>OBV!F999</f>
        <v>BULLISH</v>
      </c>
      <c r="K999" s="6" t="str">
        <f>OBV!G999</f>
        <v>WEAK</v>
      </c>
      <c r="L999" s="6" t="str">
        <f>OBV!H999</f>
        <v>CONFIRMED BULLISH</v>
      </c>
    </row>
    <row r="1000" spans="1:12" ht="13.5" x14ac:dyDescent="0.25">
      <c r="A1000" s="3">
        <f>RSI!A1000</f>
        <v>43461</v>
      </c>
      <c r="B1000" s="2">
        <f>RSI!B1000</f>
        <v>3.8220999999999998</v>
      </c>
      <c r="C1000" s="2">
        <f>RSI!I1000</f>
        <v>42.269501453192497</v>
      </c>
      <c r="D1000" s="2">
        <f>MACD!E1000</f>
        <v>0.25014547652646035</v>
      </c>
      <c r="E1000" s="2">
        <f>MACD!F1000</f>
        <v>0.14997442434454297</v>
      </c>
      <c r="F1000" s="2">
        <f>'Moving Avg'!D1000</f>
        <v>3.7303399999999995</v>
      </c>
      <c r="G1000" s="2">
        <f>'Moving Avg'!F1000</f>
        <v>3.9958100000000001</v>
      </c>
      <c r="H1000" s="2">
        <f>'Moving Avg'!G1000</f>
        <v>3.8541739999999987</v>
      </c>
      <c r="I1000" s="2">
        <f>'Moving Avg'!H1000</f>
        <v>3.6951800000000001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</row>
    <row r="1001" spans="1:12" ht="13.5" x14ac:dyDescent="0.25">
      <c r="A1001" s="3">
        <f>RSI!A1001</f>
        <v>43462</v>
      </c>
      <c r="B1001" s="2">
        <f>RSI!B1001</f>
        <v>3.7162000000000002</v>
      </c>
      <c r="C1001" s="2">
        <f>RSI!I1001</f>
        <v>35.038637510374926</v>
      </c>
      <c r="D1001" s="2">
        <f>MACD!E1001</f>
        <v>0.25576732532790913</v>
      </c>
      <c r="E1001" s="2">
        <f>MACD!F1001</f>
        <v>0.17113300454121622</v>
      </c>
      <c r="F1001" s="2">
        <f>'Moving Avg'!D1001</f>
        <v>3.7315199999999997</v>
      </c>
      <c r="G1001" s="2">
        <f>'Moving Avg'!F1001</f>
        <v>3.9764049999999997</v>
      </c>
      <c r="H1001" s="2">
        <f>'Moving Avg'!G1001</f>
        <v>3.8528799999999985</v>
      </c>
      <c r="I1001" s="2">
        <f>'Moving Avg'!H1001</f>
        <v>3.6991895000000001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</row>
    <row r="1002" spans="1:12" ht="13.5" x14ac:dyDescent="0.25">
      <c r="A1002" s="3">
        <f>RSI!A1002</f>
        <v>43465</v>
      </c>
      <c r="B1002" s="2">
        <f>RSI!B1002</f>
        <v>3.7162000000000002</v>
      </c>
      <c r="C1002" s="2">
        <f>RSI!I1002</f>
        <v>35.038637510374926</v>
      </c>
      <c r="D1002" s="2">
        <f>MACD!E1002</f>
        <v>0.24352042823129061</v>
      </c>
      <c r="E1002" s="2">
        <f>MACD!F1002</f>
        <v>0.18561048927923113</v>
      </c>
      <c r="F1002" s="2">
        <f>'Moving Avg'!D1002</f>
        <v>3.7326999999999999</v>
      </c>
      <c r="G1002" s="2">
        <f>'Moving Avg'!F1002</f>
        <v>3.9511200000000004</v>
      </c>
      <c r="H1002" s="2">
        <f>'Moving Avg'!G1002</f>
        <v>3.8538199999999985</v>
      </c>
      <c r="I1002" s="2">
        <f>'Moving Avg'!H1002</f>
        <v>3.7027904999999999</v>
      </c>
      <c r="J1002" s="6" t="str">
        <f>OBV!F1002</f>
        <v>BEARISH</v>
      </c>
      <c r="K1002" s="6" t="str">
        <f>OBV!G1002</f>
        <v>NEUTRAL</v>
      </c>
      <c r="L1002" s="6" t="str">
        <f>OBV!H1002</f>
        <v>BEARISH DIVERGENCE</v>
      </c>
    </row>
    <row r="1003" spans="1:12" ht="13.5" x14ac:dyDescent="0.25">
      <c r="A1003" s="3">
        <f>RSI!A1003</f>
        <v>43467</v>
      </c>
      <c r="B1003" s="2">
        <f>RSI!B1003</f>
        <v>3.7162000000000002</v>
      </c>
      <c r="C1003" s="2">
        <f>RSI!I1003</f>
        <v>35.038637510374926</v>
      </c>
      <c r="D1003" s="2">
        <f>MACD!E1003</f>
        <v>0.20702704243500802</v>
      </c>
      <c r="E1003" s="2">
        <f>MACD!F1003</f>
        <v>0.18989379991038652</v>
      </c>
      <c r="F1003" s="2">
        <f>'Moving Avg'!D1003</f>
        <v>3.7350400000000001</v>
      </c>
      <c r="G1003" s="2">
        <f>'Moving Avg'!F1003</f>
        <v>3.9258350000000006</v>
      </c>
      <c r="H1003" s="2">
        <f>'Moving Avg'!G1003</f>
        <v>3.8552299999999979</v>
      </c>
      <c r="I1003" s="2">
        <f>'Moving Avg'!H1003</f>
        <v>3.7059554999999995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3.7044999999999999</v>
      </c>
      <c r="C1004" s="2">
        <f>RSI!I1004</f>
        <v>34.230618166044536</v>
      </c>
      <c r="D1004" s="2">
        <f>MACD!E1004</f>
        <v>0.16076325535888891</v>
      </c>
      <c r="E1004" s="2">
        <f>MACD!F1004</f>
        <v>0.18406769100008702</v>
      </c>
      <c r="F1004" s="2">
        <f>'Moving Avg'!D1004</f>
        <v>3.7350400000000001</v>
      </c>
      <c r="G1004" s="2">
        <f>'Moving Avg'!F1004</f>
        <v>3.8999650000000003</v>
      </c>
      <c r="H1004" s="2">
        <f>'Moving Avg'!G1004</f>
        <v>3.856405999999998</v>
      </c>
      <c r="I1004" s="2">
        <f>'Moving Avg'!H1004</f>
        <v>3.7090620000000003</v>
      </c>
      <c r="J1004" s="6" t="str">
        <f>OBV!F1004</f>
        <v>BEARISH</v>
      </c>
      <c r="K1004" s="6" t="str">
        <f>OBV!G1004</f>
        <v>NEUTRAL</v>
      </c>
      <c r="L1004" s="6" t="str">
        <f>OBV!H1004</f>
        <v>NEUTRAL</v>
      </c>
    </row>
    <row r="1005" spans="1:12" ht="13.5" x14ac:dyDescent="0.25">
      <c r="A1005" s="3">
        <f>RSI!A1005</f>
        <v>43469</v>
      </c>
      <c r="B1005" s="2">
        <f>RSI!B1005</f>
        <v>3.7044999999999999</v>
      </c>
      <c r="C1005" s="2">
        <f>RSI!I1005</f>
        <v>34.230618166044536</v>
      </c>
      <c r="D1005" s="2">
        <f>MACD!E1005</f>
        <v>0.12525785801595912</v>
      </c>
      <c r="E1005" s="2">
        <f>MACD!F1005</f>
        <v>0.17230572440326145</v>
      </c>
      <c r="F1005" s="2">
        <f>'Moving Avg'!D1005</f>
        <v>3.7115200000000002</v>
      </c>
      <c r="G1005" s="2">
        <f>'Moving Avg'!F1005</f>
        <v>3.8740949999999996</v>
      </c>
      <c r="H1005" s="2">
        <f>'Moving Avg'!G1005</f>
        <v>3.8575819999999981</v>
      </c>
      <c r="I1005" s="2">
        <f>'Moving Avg'!H1005</f>
        <v>3.7121685000000002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</row>
    <row r="1006" spans="1:12" ht="13.5" x14ac:dyDescent="0.25">
      <c r="A1006" s="3">
        <f>RSI!A1006</f>
        <v>43472</v>
      </c>
      <c r="B1006" s="2">
        <f>RSI!B1006</f>
        <v>3.7044999999999999</v>
      </c>
      <c r="C1006" s="2">
        <f>RSI!I1006</f>
        <v>34.230618166044536</v>
      </c>
      <c r="D1006" s="2">
        <f>MACD!E1006</f>
        <v>9.607889590379548E-2</v>
      </c>
      <c r="E1006" s="2">
        <f>MACD!F1006</f>
        <v>0.15706035870336826</v>
      </c>
      <c r="F1006" s="2">
        <f>'Moving Avg'!D1006</f>
        <v>3.7091799999999999</v>
      </c>
      <c r="G1006" s="2">
        <f>'Moving Avg'!F1006</f>
        <v>3.8482249999999993</v>
      </c>
      <c r="H1006" s="2">
        <f>'Moving Avg'!G1006</f>
        <v>3.8587579999999981</v>
      </c>
      <c r="I1006" s="2">
        <f>'Moving Avg'!H1006</f>
        <v>3.7148395000000005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3.6457000000000002</v>
      </c>
      <c r="C1007" s="2">
        <f>RSI!I1007</f>
        <v>29.902252296140745</v>
      </c>
      <c r="D1007" s="2">
        <f>MACD!E1007</f>
        <v>7.6544621930974888E-2</v>
      </c>
      <c r="E1007" s="2">
        <f>MACD!F1007</f>
        <v>0.14095721134888958</v>
      </c>
      <c r="F1007" s="2">
        <f>'Moving Avg'!D1007</f>
        <v>3.6950799999999999</v>
      </c>
      <c r="G1007" s="2">
        <f>'Moving Avg'!F1007</f>
        <v>3.8194150000000002</v>
      </c>
      <c r="H1007" s="2">
        <f>'Moving Avg'!G1007</f>
        <v>3.8587579999999986</v>
      </c>
      <c r="I1007" s="2">
        <f>'Moving Avg'!H1007</f>
        <v>3.7167535000000012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3.6457000000000002</v>
      </c>
      <c r="C1008" s="2">
        <f>RSI!I1008</f>
        <v>29.902252296140745</v>
      </c>
      <c r="D1008" s="2">
        <f>MACD!E1008</f>
        <v>6.0211562585534395E-2</v>
      </c>
      <c r="E1008" s="2">
        <f>MACD!F1008</f>
        <v>0.12480808159621856</v>
      </c>
      <c r="F1008" s="2">
        <f>'Moving Avg'!D1008</f>
        <v>3.6809800000000004</v>
      </c>
      <c r="G1008" s="2">
        <f>'Moving Avg'!F1008</f>
        <v>3.7906050000000007</v>
      </c>
      <c r="H1008" s="2">
        <f>'Moving Avg'!G1008</f>
        <v>3.8587579999999986</v>
      </c>
      <c r="I1008" s="2">
        <f>'Moving Avg'!H1008</f>
        <v>3.7186675000000009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3.6457000000000002</v>
      </c>
      <c r="C1009" s="2">
        <f>RSI!I1009</f>
        <v>29.902252296140745</v>
      </c>
      <c r="D1009" s="2">
        <f>MACD!E1009</f>
        <v>4.7398919934997785E-2</v>
      </c>
      <c r="E1009" s="2">
        <f>MACD!F1009</f>
        <v>0.10932624926397441</v>
      </c>
      <c r="F1009" s="2">
        <f>'Moving Avg'!D1009</f>
        <v>3.6692200000000001</v>
      </c>
      <c r="G1009" s="2">
        <f>'Moving Avg'!F1009</f>
        <v>3.7617950000000016</v>
      </c>
      <c r="H1009" s="2">
        <f>'Moving Avg'!G1009</f>
        <v>3.8587579999999986</v>
      </c>
      <c r="I1009" s="2">
        <f>'Moving Avg'!H1009</f>
        <v>3.7205815000000011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3.6457000000000002</v>
      </c>
      <c r="C1010" s="2">
        <f>RSI!I1010</f>
        <v>29.902252296140745</v>
      </c>
      <c r="D1010" s="2">
        <f>MACD!E1010</f>
        <v>5.5582759226628475E-2</v>
      </c>
      <c r="E1010" s="2">
        <f>MACD!F1010</f>
        <v>9.8577551256505233E-2</v>
      </c>
      <c r="F1010" s="2">
        <f>'Moving Avg'!D1010</f>
        <v>3.6574600000000004</v>
      </c>
      <c r="G1010" s="2">
        <f>'Moving Avg'!F1010</f>
        <v>3.7391600000000009</v>
      </c>
      <c r="H1010" s="2">
        <f>'Moving Avg'!G1010</f>
        <v>3.858757999999999</v>
      </c>
      <c r="I1010" s="2">
        <f>'Moving Avg'!H1010</f>
        <v>3.7224955000000013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3.5868000000000002</v>
      </c>
      <c r="C1011" s="2">
        <f>RSI!I1011</f>
        <v>25.549462523816032</v>
      </c>
      <c r="D1011" s="2">
        <f>MACD!E1011</f>
        <v>5.1442089050821593E-2</v>
      </c>
      <c r="E1011" s="2">
        <f>MACD!F1011</f>
        <v>8.9150458815368511E-2</v>
      </c>
      <c r="F1011" s="2">
        <f>'Moving Avg'!D1011</f>
        <v>3.6339200000000007</v>
      </c>
      <c r="G1011" s="2">
        <f>'Moving Avg'!F1011</f>
        <v>3.7135800000000003</v>
      </c>
      <c r="H1011" s="2">
        <f>'Moving Avg'!G1011</f>
        <v>3.859697999999999</v>
      </c>
      <c r="I1011" s="2">
        <f>'Moving Avg'!H1011</f>
        <v>3.7241150000000016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3.5868000000000002</v>
      </c>
      <c r="C1012" s="2">
        <f>RSI!I1012</f>
        <v>25.549462523816032</v>
      </c>
      <c r="D1012" s="2">
        <f>MACD!E1012</f>
        <v>4.9086383482303653E-2</v>
      </c>
      <c r="E1012" s="2">
        <f>MACD!F1012</f>
        <v>8.1137643748755553E-2</v>
      </c>
      <c r="F1012" s="2">
        <f>'Moving Avg'!D1012</f>
        <v>3.6221400000000004</v>
      </c>
      <c r="G1012" s="2">
        <f>'Moving Avg'!F1012</f>
        <v>3.6938800000000001</v>
      </c>
      <c r="H1012" s="2">
        <f>'Moving Avg'!G1012</f>
        <v>3.8606380000000002</v>
      </c>
      <c r="I1012" s="2">
        <f>'Moving Avg'!H1012</f>
        <v>3.7257345000000019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3.5868000000000002</v>
      </c>
      <c r="C1013" s="2">
        <f>RSI!I1013</f>
        <v>25.549462523816032</v>
      </c>
      <c r="D1013" s="2">
        <f>MACD!E1013</f>
        <v>4.8156000105461061E-2</v>
      </c>
      <c r="E1013" s="2">
        <f>MACD!F1013</f>
        <v>7.4541315020096657E-2</v>
      </c>
      <c r="F1013" s="2">
        <f>'Moving Avg'!D1013</f>
        <v>3.61036</v>
      </c>
      <c r="G1013" s="2">
        <f>'Moving Avg'!F1013</f>
        <v>3.6829999999999998</v>
      </c>
      <c r="H1013" s="2">
        <f>'Moving Avg'!G1013</f>
        <v>3.8615780000000006</v>
      </c>
      <c r="I1013" s="2">
        <f>'Moving Avg'!H1013</f>
        <v>3.7268910000000015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3.5868000000000002</v>
      </c>
      <c r="C1014" s="2">
        <f>RSI!I1014</f>
        <v>25.549462523816032</v>
      </c>
      <c r="D1014" s="2">
        <f>MACD!E1014</f>
        <v>4.6552924809012186E-2</v>
      </c>
      <c r="E1014" s="2">
        <f>MACD!F1014</f>
        <v>6.8943636977879766E-2</v>
      </c>
      <c r="F1014" s="2">
        <f>'Moving Avg'!D1014</f>
        <v>3.5985799999999997</v>
      </c>
      <c r="G1014" s="2">
        <f>'Moving Avg'!F1014</f>
        <v>3.6777049999999996</v>
      </c>
      <c r="H1014" s="2">
        <f>'Moving Avg'!G1014</f>
        <v>3.862518000000001</v>
      </c>
      <c r="I1014" s="2">
        <f>'Moving Avg'!H1014</f>
        <v>3.728047500000002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3.5868000000000002</v>
      </c>
      <c r="C1015" s="2">
        <f>RSI!I1015</f>
        <v>25.549462523816032</v>
      </c>
      <c r="D1015" s="2">
        <f>MACD!E1015</f>
        <v>4.6107747014825673E-2</v>
      </c>
      <c r="E1015" s="2">
        <f>MACD!F1015</f>
        <v>6.4376458985268947E-2</v>
      </c>
      <c r="F1015" s="2">
        <f>'Moving Avg'!D1015</f>
        <v>3.5868000000000002</v>
      </c>
      <c r="G1015" s="2">
        <f>'Moving Avg'!F1015</f>
        <v>3.6715299999999993</v>
      </c>
      <c r="H1015" s="2">
        <f>'Moving Avg'!G1015</f>
        <v>3.8634580000000018</v>
      </c>
      <c r="I1015" s="2">
        <f>'Moving Avg'!H1015</f>
        <v>3.7292040000000015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3.528</v>
      </c>
      <c r="C1016" s="2">
        <f>RSI!I1016</f>
        <v>21.106560754136694</v>
      </c>
      <c r="D1016" s="2">
        <f>MACD!E1016</f>
        <v>5.0930382680179687E-2</v>
      </c>
      <c r="E1016" s="2">
        <f>MACD!F1016</f>
        <v>6.1687243724251099E-2</v>
      </c>
      <c r="F1016" s="2">
        <f>'Moving Avg'!D1016</f>
        <v>3.57504</v>
      </c>
      <c r="G1016" s="2">
        <f>'Moving Avg'!F1016</f>
        <v>3.6624149999999993</v>
      </c>
      <c r="H1016" s="2">
        <f>'Moving Avg'!G1016</f>
        <v>3.8611040000000014</v>
      </c>
      <c r="I1016" s="2">
        <f>'Moving Avg'!H1016</f>
        <v>3.7305295000000016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3.528</v>
      </c>
      <c r="C1017" s="2">
        <f>RSI!I1017</f>
        <v>21.106560754136694</v>
      </c>
      <c r="D1017" s="2">
        <f>MACD!E1017</f>
        <v>4.709363988032722E-2</v>
      </c>
      <c r="E1017" s="2">
        <f>MACD!F1017</f>
        <v>5.8768522955466328E-2</v>
      </c>
      <c r="F1017" s="2">
        <f>'Moving Avg'!D1017</f>
        <v>3.5632800000000002</v>
      </c>
      <c r="G1017" s="2">
        <f>'Moving Avg'!F1017</f>
        <v>3.6532999999999993</v>
      </c>
      <c r="H1017" s="2">
        <f>'Moving Avg'!G1017</f>
        <v>3.8563980000000009</v>
      </c>
      <c r="I1017" s="2">
        <f>'Moving Avg'!H1017</f>
        <v>3.7313920000000014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3.528</v>
      </c>
      <c r="C1018" s="2">
        <f>RSI!I1018</f>
        <v>21.10656075413668</v>
      </c>
      <c r="D1018" s="2">
        <f>MACD!E1018</f>
        <v>4.4892275693772188E-2</v>
      </c>
      <c r="E1018" s="2">
        <f>MACD!F1018</f>
        <v>5.5993273503127508E-2</v>
      </c>
      <c r="F1018" s="2">
        <f>'Moving Avg'!D1018</f>
        <v>3.55152</v>
      </c>
      <c r="G1018" s="2">
        <f>'Moving Avg'!F1018</f>
        <v>3.6444749999999999</v>
      </c>
      <c r="H1018" s="2">
        <f>'Moving Avg'!G1018</f>
        <v>3.8516920000000012</v>
      </c>
      <c r="I1018" s="2">
        <f>'Moving Avg'!H1018</f>
        <v>3.7320635000000015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3.528</v>
      </c>
      <c r="C1019" s="2">
        <f>RSI!I1019</f>
        <v>21.106560754136694</v>
      </c>
      <c r="D1019" s="2">
        <f>MACD!E1019</f>
        <v>4.3997277818907055E-2</v>
      </c>
      <c r="E1019" s="2">
        <f>MACD!F1019</f>
        <v>5.3594074366283426E-2</v>
      </c>
      <c r="F1019" s="2">
        <f>'Moving Avg'!D1019</f>
        <v>3.5397600000000002</v>
      </c>
      <c r="G1019" s="2">
        <f>'Moving Avg'!F1019</f>
        <v>3.6356499999999996</v>
      </c>
      <c r="H1019" s="2">
        <f>'Moving Avg'!G1019</f>
        <v>3.8469860000000007</v>
      </c>
      <c r="I1019" s="2">
        <f>'Moving Avg'!H1019</f>
        <v>3.7328170000000012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3.581</v>
      </c>
      <c r="C1020" s="2">
        <f>RSI!I1020</f>
        <v>34.843238503670662</v>
      </c>
      <c r="D1020" s="2">
        <f>MACD!E1020</f>
        <v>4.0210059793654551E-2</v>
      </c>
      <c r="E1020" s="2">
        <f>MACD!F1020</f>
        <v>5.0917271451757652E-2</v>
      </c>
      <c r="F1020" s="2">
        <f>'Moving Avg'!D1020</f>
        <v>3.5386000000000002</v>
      </c>
      <c r="G1020" s="2">
        <f>'Moving Avg'!F1020</f>
        <v>3.6235950000000003</v>
      </c>
      <c r="H1020" s="2">
        <f>'Moving Avg'!G1020</f>
        <v>3.8433400000000004</v>
      </c>
      <c r="I1020" s="2">
        <f>'Moving Avg'!H1020</f>
        <v>3.7339170000000013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</row>
    <row r="1021" spans="1:12" ht="13.5" x14ac:dyDescent="0.25">
      <c r="A1021" s="3">
        <f>RSI!A1021</f>
        <v>43494</v>
      </c>
      <c r="B1021" s="2">
        <f>RSI!B1021</f>
        <v>3.581</v>
      </c>
      <c r="C1021" s="2">
        <f>RSI!I1021</f>
        <v>34.843238503670662</v>
      </c>
      <c r="D1021" s="2">
        <f>MACD!E1021</f>
        <v>2.8460415360267E-2</v>
      </c>
      <c r="E1021" s="2">
        <f>MACD!F1021</f>
        <v>4.6425900233459522E-2</v>
      </c>
      <c r="F1021" s="2">
        <f>'Moving Avg'!D1021</f>
        <v>3.5491999999999999</v>
      </c>
      <c r="G1021" s="2">
        <f>'Moving Avg'!F1021</f>
        <v>3.6168349999999996</v>
      </c>
      <c r="H1021" s="2">
        <f>'Moving Avg'!G1021</f>
        <v>3.8396940000000006</v>
      </c>
      <c r="I1021" s="2">
        <f>'Moving Avg'!H1021</f>
        <v>3.7350170000000009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3.5573999999999999</v>
      </c>
      <c r="C1022" s="2">
        <f>RSI!I1022</f>
        <v>31.968680765755877</v>
      </c>
      <c r="D1022" s="2">
        <f>MACD!E1022</f>
        <v>2.0744763278721212E-2</v>
      </c>
      <c r="E1022" s="2">
        <f>MACD!F1022</f>
        <v>4.1289672842511858E-2</v>
      </c>
      <c r="F1022" s="2">
        <f>'Moving Avg'!D1022</f>
        <v>3.5550800000000002</v>
      </c>
      <c r="G1022" s="2">
        <f>'Moving Avg'!F1022</f>
        <v>3.6088949999999995</v>
      </c>
      <c r="H1022" s="2">
        <f>'Moving Avg'!G1022</f>
        <v>3.8355760000000005</v>
      </c>
      <c r="I1022" s="2">
        <f>'Moving Avg'!H1022</f>
        <v>3.7359175000000007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3.5573999999999999</v>
      </c>
      <c r="C1023" s="2">
        <f>RSI!I1023</f>
        <v>31.968680765755877</v>
      </c>
      <c r="D1023" s="2">
        <f>MACD!E1023</f>
        <v>1.4798371895416107E-2</v>
      </c>
      <c r="E1023" s="2">
        <f>MACD!F1023</f>
        <v>3.5991412653092705E-2</v>
      </c>
      <c r="F1023" s="2">
        <f>'Moving Avg'!D1023</f>
        <v>3.5609600000000001</v>
      </c>
      <c r="G1023" s="2">
        <f>'Moving Avg'!F1023</f>
        <v>3.6009549999999999</v>
      </c>
      <c r="H1023" s="2">
        <f>'Moving Avg'!G1023</f>
        <v>3.8292240000000004</v>
      </c>
      <c r="I1023" s="2">
        <f>'Moving Avg'!H1023</f>
        <v>3.7368180000000009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3.5573999999999999</v>
      </c>
      <c r="C1024" s="2">
        <f>RSI!I1024</f>
        <v>31.968680765755892</v>
      </c>
      <c r="D1024" s="2">
        <f>MACD!E1024</f>
        <v>1.0305918567807826E-2</v>
      </c>
      <c r="E1024" s="2">
        <f>MACD!F1024</f>
        <v>3.0854313836035731E-2</v>
      </c>
      <c r="F1024" s="2">
        <f>'Moving Avg'!D1024</f>
        <v>3.56684</v>
      </c>
      <c r="G1024" s="2">
        <f>'Moving Avg'!F1024</f>
        <v>3.5935999999999999</v>
      </c>
      <c r="H1024" s="2">
        <f>'Moving Avg'!G1024</f>
        <v>3.8206380000000002</v>
      </c>
      <c r="I1024" s="2">
        <f>'Moving Avg'!H1024</f>
        <v>3.7377185000000011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3.4691999999999998</v>
      </c>
      <c r="C1025" s="2">
        <f>RSI!I1025</f>
        <v>23.080566652351692</v>
      </c>
      <c r="D1025" s="2">
        <f>MACD!E1025</f>
        <v>1.3537119880162596E-2</v>
      </c>
      <c r="E1025" s="2">
        <f>MACD!F1025</f>
        <v>2.7390875044861106E-2</v>
      </c>
      <c r="F1025" s="2">
        <f>'Moving Avg'!D1025</f>
        <v>3.5444800000000001</v>
      </c>
      <c r="G1025" s="2">
        <f>'Moving Avg'!F1025</f>
        <v>3.5818350000000003</v>
      </c>
      <c r="H1025" s="2">
        <f>'Moving Avg'!G1025</f>
        <v>3.8102879999999999</v>
      </c>
      <c r="I1025" s="2">
        <f>'Moving Avg'!H1025</f>
        <v>3.7386680000000005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3.4691999999999998</v>
      </c>
      <c r="C1026" s="2">
        <f>RSI!I1026</f>
        <v>23.080566652351692</v>
      </c>
      <c r="D1026" s="2">
        <f>MACD!E1026</f>
        <v>8.208435781520862E-3</v>
      </c>
      <c r="E1026" s="2">
        <f>MACD!F1026</f>
        <v>2.355438719219306E-2</v>
      </c>
      <c r="F1026" s="2">
        <f>'Moving Avg'!D1026</f>
        <v>3.5221200000000001</v>
      </c>
      <c r="G1026" s="2">
        <f>'Moving Avg'!F1026</f>
        <v>3.5700700000000003</v>
      </c>
      <c r="H1026" s="2">
        <f>'Moving Avg'!G1026</f>
        <v>3.799938</v>
      </c>
      <c r="I1026" s="2">
        <f>'Moving Avg'!H1026</f>
        <v>3.7391275000000008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3.4691999999999998</v>
      </c>
      <c r="C1027" s="2">
        <f>RSI!I1027</f>
        <v>23.080566652351706</v>
      </c>
      <c r="D1027" s="2">
        <f>MACD!E1027</f>
        <v>4.6100828748185663E-3</v>
      </c>
      <c r="E1027" s="2">
        <f>MACD!F1027</f>
        <v>1.9765526328718162E-2</v>
      </c>
      <c r="F1027" s="2">
        <f>'Moving Avg'!D1027</f>
        <v>3.50448</v>
      </c>
      <c r="G1027" s="2">
        <f>'Moving Avg'!F1027</f>
        <v>3.5612450000000004</v>
      </c>
      <c r="H1027" s="2">
        <f>'Moving Avg'!G1027</f>
        <v>3.7872359999999996</v>
      </c>
      <c r="I1027" s="2">
        <f>'Moving Avg'!H1027</f>
        <v>3.7395870000000007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3.4691999999999998</v>
      </c>
      <c r="C1028" s="2">
        <f>RSI!I1028</f>
        <v>23.080566652351692</v>
      </c>
      <c r="D1028" s="2">
        <f>MACD!E1028</f>
        <v>2.4084094251253241E-3</v>
      </c>
      <c r="E1028" s="2">
        <f>MACD!F1028</f>
        <v>1.6294102947999597E-2</v>
      </c>
      <c r="F1028" s="2">
        <f>'Moving Avg'!D1028</f>
        <v>3.4868399999999999</v>
      </c>
      <c r="G1028" s="2">
        <f>'Moving Avg'!F1028</f>
        <v>3.5524200000000001</v>
      </c>
      <c r="H1028" s="2">
        <f>'Moving Avg'!G1028</f>
        <v>3.7745340000000001</v>
      </c>
      <c r="I1028" s="2">
        <f>'Moving Avg'!H1028</f>
        <v>3.7402640000000007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3.4104000000000001</v>
      </c>
      <c r="C1029" s="2">
        <f>RSI!I1029</f>
        <v>18.474713446405602</v>
      </c>
      <c r="D1029" s="2">
        <f>MACD!E1029</f>
        <v>5.6816463585551702E-3</v>
      </c>
      <c r="E1029" s="2">
        <f>MACD!F1029</f>
        <v>1.4171611630110712E-2</v>
      </c>
      <c r="F1029" s="2">
        <f>'Moving Avg'!D1029</f>
        <v>3.4574399999999996</v>
      </c>
      <c r="G1029" s="2">
        <f>'Moving Avg'!F1029</f>
        <v>3.5406550000000001</v>
      </c>
      <c r="H1029" s="2">
        <f>'Moving Avg'!G1029</f>
        <v>3.760656</v>
      </c>
      <c r="I1029" s="2">
        <f>'Moving Avg'!H1029</f>
        <v>3.7410015000000003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3.3515999999999999</v>
      </c>
      <c r="C1030" s="2">
        <f>RSI!I1030</f>
        <v>15.206703393310249</v>
      </c>
      <c r="D1030" s="2">
        <f>MACD!E1030</f>
        <v>2.2030972772398183E-2</v>
      </c>
      <c r="E1030" s="2">
        <f>MACD!F1030</f>
        <v>1.5743483858568209E-2</v>
      </c>
      <c r="F1030" s="2">
        <f>'Moving Avg'!D1030</f>
        <v>3.4339199999999996</v>
      </c>
      <c r="G1030" s="2">
        <f>'Moving Avg'!F1030</f>
        <v>3.5259500000000008</v>
      </c>
      <c r="H1030" s="2">
        <f>'Moving Avg'!G1030</f>
        <v>3.7456019999999994</v>
      </c>
      <c r="I1030" s="2">
        <f>'Moving Avg'!H1030</f>
        <v>3.7414450000000006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3.3515999999999999</v>
      </c>
      <c r="C1031" s="2">
        <f>RSI!I1031</f>
        <v>15.206703393310249</v>
      </c>
      <c r="D1031" s="2">
        <f>MACD!E1031</f>
        <v>3.7203453891250682E-2</v>
      </c>
      <c r="E1031" s="2">
        <f>MACD!F1031</f>
        <v>2.0035477865104706E-2</v>
      </c>
      <c r="F1031" s="2">
        <f>'Moving Avg'!D1031</f>
        <v>3.4104000000000001</v>
      </c>
      <c r="G1031" s="2">
        <f>'Moving Avg'!F1031</f>
        <v>3.5141900000000006</v>
      </c>
      <c r="H1031" s="2">
        <f>'Moving Avg'!G1031</f>
        <v>3.7305479999999989</v>
      </c>
      <c r="I1031" s="2">
        <f>'Moving Avg'!H1031</f>
        <v>3.7411800000000004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3.3515999999999999</v>
      </c>
      <c r="C1032" s="2">
        <f>RSI!I1032</f>
        <v>15.206703393310249</v>
      </c>
      <c r="D1032" s="2">
        <f>MACD!E1032</f>
        <v>4.7650230222075596E-2</v>
      </c>
      <c r="E1032" s="2">
        <f>MACD!F1032</f>
        <v>2.5558428336498885E-2</v>
      </c>
      <c r="F1032" s="2">
        <f>'Moving Avg'!D1032</f>
        <v>3.3868800000000001</v>
      </c>
      <c r="G1032" s="2">
        <f>'Moving Avg'!F1032</f>
        <v>3.5024300000000004</v>
      </c>
      <c r="H1032" s="2">
        <f>'Moving Avg'!G1032</f>
        <v>3.7131419999999986</v>
      </c>
      <c r="I1032" s="2">
        <f>'Moving Avg'!H1032</f>
        <v>3.7409150000000007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3.3515999999999999</v>
      </c>
      <c r="C1033" s="2">
        <f>RSI!I1033</f>
        <v>15.206703393310249</v>
      </c>
      <c r="D1033" s="2">
        <f>MACD!E1033</f>
        <v>5.7637303071330859E-2</v>
      </c>
      <c r="E1033" s="2">
        <f>MACD!F1033</f>
        <v>3.1974203283465286E-2</v>
      </c>
      <c r="F1033" s="2">
        <f>'Moving Avg'!D1033</f>
        <v>3.3633600000000001</v>
      </c>
      <c r="G1033" s="2">
        <f>'Moving Avg'!F1033</f>
        <v>3.4906700000000002</v>
      </c>
      <c r="H1033" s="2">
        <f>'Moving Avg'!G1033</f>
        <v>3.6957359999999988</v>
      </c>
      <c r="I1033" s="2">
        <f>'Moving Avg'!H1033</f>
        <v>3.7404050000000009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3.3515999999999999</v>
      </c>
      <c r="C1034" s="2">
        <f>RSI!I1034</f>
        <v>15.206703393310249</v>
      </c>
      <c r="D1034" s="2">
        <f>MACD!E1034</f>
        <v>6.7150396579193306E-2</v>
      </c>
      <c r="E1034" s="2">
        <f>MACD!F1034</f>
        <v>3.9009441942610891E-2</v>
      </c>
      <c r="F1034" s="2">
        <f>'Moving Avg'!D1034</f>
        <v>3.3515999999999999</v>
      </c>
      <c r="G1034" s="2">
        <f>'Moving Avg'!F1034</f>
        <v>3.4789100000000004</v>
      </c>
      <c r="H1034" s="2">
        <f>'Moving Avg'!G1034</f>
        <v>3.678329999999999</v>
      </c>
      <c r="I1034" s="2">
        <f>'Moving Avg'!H1034</f>
        <v>3.7393775000000007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3.3515999999999999</v>
      </c>
      <c r="C1035" s="2">
        <f>RSI!I1035</f>
        <v>15.206703393310249</v>
      </c>
      <c r="D1035" s="2">
        <f>MACD!E1035</f>
        <v>6.2614496659949559E-2</v>
      </c>
      <c r="E1035" s="2">
        <f>MACD!F1035</f>
        <v>4.373045288607863E-2</v>
      </c>
      <c r="F1035" s="2">
        <f>'Moving Avg'!D1035</f>
        <v>3.3515999999999999</v>
      </c>
      <c r="G1035" s="2">
        <f>'Moving Avg'!F1035</f>
        <v>3.4671500000000002</v>
      </c>
      <c r="H1035" s="2">
        <f>'Moving Avg'!G1035</f>
        <v>3.6609239999999996</v>
      </c>
      <c r="I1035" s="2">
        <f>'Moving Avg'!H1035</f>
        <v>3.7383500000000005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3.3515999999999999</v>
      </c>
      <c r="C1036" s="2">
        <f>RSI!I1036</f>
        <v>15.206703393310249</v>
      </c>
      <c r="D1036" s="2">
        <f>MACD!E1036</f>
        <v>5.9687344339630855E-2</v>
      </c>
      <c r="E1036" s="2">
        <f>MACD!F1036</f>
        <v>4.6921831176789081E-2</v>
      </c>
      <c r="F1036" s="2">
        <f>'Moving Avg'!D1036</f>
        <v>3.3515999999999999</v>
      </c>
      <c r="G1036" s="2">
        <f>'Moving Avg'!F1036</f>
        <v>3.4583300000000001</v>
      </c>
      <c r="H1036" s="2">
        <f>'Moving Avg'!G1036</f>
        <v>3.6435179999999989</v>
      </c>
      <c r="I1036" s="2">
        <f>'Moving Avg'!H1036</f>
        <v>3.7373225000000003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3.2633999999999999</v>
      </c>
      <c r="C1037" s="2">
        <f>RSI!I1037</f>
        <v>10.518223107923333</v>
      </c>
      <c r="D1037" s="2">
        <f>MACD!E1037</f>
        <v>6.4587297999328719E-2</v>
      </c>
      <c r="E1037" s="2">
        <f>MACD!F1037</f>
        <v>5.0454924541297012E-2</v>
      </c>
      <c r="F1037" s="2">
        <f>'Moving Avg'!D1037</f>
        <v>3.3339599999999998</v>
      </c>
      <c r="G1037" s="2">
        <f>'Moving Avg'!F1037</f>
        <v>3.4451000000000001</v>
      </c>
      <c r="H1037" s="2">
        <f>'Moving Avg'!G1037</f>
        <v>3.6243479999999995</v>
      </c>
      <c r="I1037" s="2">
        <f>'Moving Avg'!H1037</f>
        <v>3.7363715000000002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3.2633999999999999</v>
      </c>
      <c r="C1038" s="2">
        <f>RSI!I1038</f>
        <v>10.518223107923333</v>
      </c>
      <c r="D1038" s="2">
        <f>MACD!E1038</f>
        <v>7.0035554593116611E-2</v>
      </c>
      <c r="E1038" s="2">
        <f>MACD!F1038</f>
        <v>5.4371050551660929E-2</v>
      </c>
      <c r="F1038" s="2">
        <f>'Moving Avg'!D1038</f>
        <v>3.3163200000000002</v>
      </c>
      <c r="G1038" s="2">
        <f>'Moving Avg'!F1038</f>
        <v>3.43187</v>
      </c>
      <c r="H1038" s="2">
        <f>'Moving Avg'!G1038</f>
        <v>3.6051779999999991</v>
      </c>
      <c r="I1038" s="2">
        <f>'Moving Avg'!H1038</f>
        <v>3.7354205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3.2633999999999999</v>
      </c>
      <c r="C1039" s="2">
        <f>RSI!I1039</f>
        <v>10.518223107923333</v>
      </c>
      <c r="D1039" s="2">
        <f>MACD!E1039</f>
        <v>6.6805151017387931E-2</v>
      </c>
      <c r="E1039" s="2">
        <f>MACD!F1039</f>
        <v>5.6857870644806331E-2</v>
      </c>
      <c r="F1039" s="2">
        <f>'Moving Avg'!D1039</f>
        <v>3.2986800000000001</v>
      </c>
      <c r="G1039" s="2">
        <f>'Moving Avg'!F1039</f>
        <v>3.418639999999999</v>
      </c>
      <c r="H1039" s="2">
        <f>'Moving Avg'!G1039</f>
        <v>3.5860079999999992</v>
      </c>
      <c r="I1039" s="2">
        <f>'Moving Avg'!H1039</f>
        <v>3.7344695000000003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3.234</v>
      </c>
      <c r="C1040" s="2">
        <f>RSI!I1040</f>
        <v>9.3216906091803935</v>
      </c>
      <c r="D1040" s="2">
        <f>MACD!E1040</f>
        <v>5.8319733389482042E-2</v>
      </c>
      <c r="E1040" s="2">
        <f>MACD!F1040</f>
        <v>5.7150243193741478E-2</v>
      </c>
      <c r="F1040" s="2">
        <f>'Moving Avg'!D1040</f>
        <v>3.2751599999999996</v>
      </c>
      <c r="G1040" s="2">
        <f>'Moving Avg'!F1040</f>
        <v>3.4012899999999986</v>
      </c>
      <c r="H1040" s="2">
        <f>'Moving Avg'!G1040</f>
        <v>3.568719999999999</v>
      </c>
      <c r="I1040" s="2">
        <f>'Moving Avg'!H1040</f>
        <v>3.7333715000000001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3.234</v>
      </c>
      <c r="C1041" s="2">
        <f>RSI!I1041</f>
        <v>9.3216906091803935</v>
      </c>
      <c r="D1041" s="2">
        <f>MACD!E1041</f>
        <v>5.2347172759191096E-2</v>
      </c>
      <c r="E1041" s="2">
        <f>MACD!F1041</f>
        <v>5.6189629106831403E-2</v>
      </c>
      <c r="F1041" s="2">
        <f>'Moving Avg'!D1041</f>
        <v>3.2516399999999996</v>
      </c>
      <c r="G1041" s="2">
        <f>'Moving Avg'!F1041</f>
        <v>3.3839399999999991</v>
      </c>
      <c r="H1041" s="2">
        <f>'Moving Avg'!G1041</f>
        <v>3.5514319999999993</v>
      </c>
      <c r="I1041" s="2">
        <f>'Moving Avg'!H1041</f>
        <v>3.7330360000000007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3.1751999999999998</v>
      </c>
      <c r="C1042" s="2">
        <f>RSI!I1042</f>
        <v>7.3755440462342108</v>
      </c>
      <c r="D1042" s="2">
        <f>MACD!E1042</f>
        <v>5.2766993658431183E-2</v>
      </c>
      <c r="E1042" s="2">
        <f>MACD!F1042</f>
        <v>5.5505102017151364E-2</v>
      </c>
      <c r="F1042" s="2">
        <f>'Moving Avg'!D1042</f>
        <v>3.2339999999999995</v>
      </c>
      <c r="G1042" s="2">
        <f>'Moving Avg'!F1042</f>
        <v>3.3648299999999991</v>
      </c>
      <c r="H1042" s="2">
        <f>'Moving Avg'!G1042</f>
        <v>3.5353199999999987</v>
      </c>
      <c r="I1042" s="2">
        <f>'Moving Avg'!H1042</f>
        <v>3.7325700000000008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3.1164000000000001</v>
      </c>
      <c r="C1043" s="2">
        <f>RSI!I1043</f>
        <v>6.021659230771192</v>
      </c>
      <c r="D1043" s="2">
        <f>MACD!E1043</f>
        <v>5.8860391871129902E-2</v>
      </c>
      <c r="E1043" s="2">
        <f>MACD!F1043</f>
        <v>5.6176159987947075E-2</v>
      </c>
      <c r="F1043" s="2">
        <f>'Moving Avg'!D1043</f>
        <v>3.2046000000000001</v>
      </c>
      <c r="G1043" s="2">
        <f>'Moving Avg'!F1043</f>
        <v>3.3427799999999999</v>
      </c>
      <c r="H1043" s="2">
        <f>'Moving Avg'!G1043</f>
        <v>3.5215599999999991</v>
      </c>
      <c r="I1043" s="2">
        <f>'Moving Avg'!H1043</f>
        <v>3.7318100000000003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3.1164000000000001</v>
      </c>
      <c r="C1044" s="2">
        <f>RSI!I1044</f>
        <v>6.021659230771192</v>
      </c>
      <c r="D1044" s="2">
        <f>MACD!E1044</f>
        <v>6.564398999365828E-2</v>
      </c>
      <c r="E1044" s="2">
        <f>MACD!F1044</f>
        <v>5.806972598908932E-2</v>
      </c>
      <c r="F1044" s="2">
        <f>'Moving Avg'!D1044</f>
        <v>3.1752000000000002</v>
      </c>
      <c r="G1044" s="2">
        <f>'Moving Avg'!F1044</f>
        <v>3.3207299999999997</v>
      </c>
      <c r="H1044" s="2">
        <f>'Moving Avg'!G1044</f>
        <v>3.5100339999999988</v>
      </c>
      <c r="I1044" s="2">
        <f>'Moving Avg'!H1044</f>
        <v>3.7310500000000006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3.1164000000000001</v>
      </c>
      <c r="C1045" s="2">
        <f>RSI!I1045</f>
        <v>6.021659230771192</v>
      </c>
      <c r="D1045" s="2">
        <f>MACD!E1045</f>
        <v>7.2891037069785725E-2</v>
      </c>
      <c r="E1045" s="2">
        <f>MACD!F1045</f>
        <v>6.1033988205228609E-2</v>
      </c>
      <c r="F1045" s="2">
        <f>'Moving Avg'!D1045</f>
        <v>3.1516800000000003</v>
      </c>
      <c r="G1045" s="2">
        <f>'Moving Avg'!F1045</f>
        <v>3.3030899999999996</v>
      </c>
      <c r="H1045" s="2">
        <f>'Moving Avg'!G1045</f>
        <v>3.4981559999999989</v>
      </c>
      <c r="I1045" s="2">
        <f>'Moving Avg'!H1045</f>
        <v>3.730290000000001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3.1164000000000001</v>
      </c>
      <c r="C1046" s="2">
        <f>RSI!I1046</f>
        <v>6.021659230771192</v>
      </c>
      <c r="D1046" s="2">
        <f>MACD!E1046</f>
        <v>8.0418597746868326E-2</v>
      </c>
      <c r="E1046" s="2">
        <f>MACD!F1046</f>
        <v>6.4910910113556555E-2</v>
      </c>
      <c r="F1046" s="2">
        <f>'Moving Avg'!D1046</f>
        <v>3.1281600000000003</v>
      </c>
      <c r="G1046" s="2">
        <f>'Moving Avg'!F1046</f>
        <v>3.2854499999999995</v>
      </c>
      <c r="H1046" s="2">
        <f>'Moving Avg'!G1046</f>
        <v>3.4862779999999991</v>
      </c>
      <c r="I1046" s="2">
        <f>'Moving Avg'!H1046</f>
        <v>3.7295300000000009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3.1164000000000001</v>
      </c>
      <c r="C1047" s="2">
        <f>RSI!I1047</f>
        <v>6.021659230771192</v>
      </c>
      <c r="D1047" s="2">
        <f>MACD!E1047</f>
        <v>7.4510919100743589E-2</v>
      </c>
      <c r="E1047" s="2">
        <f>MACD!F1047</f>
        <v>6.6830911910993968E-2</v>
      </c>
      <c r="F1047" s="2">
        <f>'Moving Avg'!D1047</f>
        <v>3.1164000000000001</v>
      </c>
      <c r="G1047" s="2">
        <f>'Moving Avg'!F1047</f>
        <v>3.2678099999999999</v>
      </c>
      <c r="H1047" s="2">
        <f>'Moving Avg'!G1047</f>
        <v>3.4743999999999993</v>
      </c>
      <c r="I1047" s="2">
        <f>'Moving Avg'!H1047</f>
        <v>3.7287700000000008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3.1105999999999998</v>
      </c>
      <c r="C1048" s="2">
        <f>RSI!I1048</f>
        <v>5.8677608170096107</v>
      </c>
      <c r="D1048" s="2">
        <f>MACD!E1048</f>
        <v>7.1138111966591477E-2</v>
      </c>
      <c r="E1048" s="2">
        <f>MACD!F1048</f>
        <v>6.7692351922113481E-2</v>
      </c>
      <c r="F1048" s="2">
        <f>'Moving Avg'!D1048</f>
        <v>3.11524</v>
      </c>
      <c r="G1048" s="2">
        <f>'Moving Avg'!F1048</f>
        <v>3.2498799999999997</v>
      </c>
      <c r="H1048" s="2">
        <f>'Moving Avg'!G1048</f>
        <v>3.4625219999999994</v>
      </c>
      <c r="I1048" s="2">
        <f>'Moving Avg'!H1048</f>
        <v>3.7279810000000002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3.1105999999999998</v>
      </c>
      <c r="C1049" s="2">
        <f>RSI!I1049</f>
        <v>5.8677608170096107</v>
      </c>
      <c r="D1049" s="2">
        <f>MACD!E1049</f>
        <v>6.9426219061297534E-2</v>
      </c>
      <c r="E1049" s="2">
        <f>MACD!F1049</f>
        <v>6.8039125349950297E-2</v>
      </c>
      <c r="F1049" s="2">
        <f>'Moving Avg'!D1049</f>
        <v>3.11408</v>
      </c>
      <c r="G1049" s="2">
        <f>'Moving Avg'!F1049</f>
        <v>3.23489</v>
      </c>
      <c r="H1049" s="2">
        <f>'Moving Avg'!G1049</f>
        <v>3.4506440000000005</v>
      </c>
      <c r="I1049" s="2">
        <f>'Moving Avg'!H1049</f>
        <v>3.7271920000000005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3.1105999999999998</v>
      </c>
      <c r="C1050" s="2">
        <f>RSI!I1050</f>
        <v>5.8677608170096107</v>
      </c>
      <c r="D1050" s="2">
        <f>MACD!E1050</f>
        <v>6.4512044060724971E-2</v>
      </c>
      <c r="E1050" s="2">
        <f>MACD!F1050</f>
        <v>6.7333709092105232E-2</v>
      </c>
      <c r="F1050" s="2">
        <f>'Moving Avg'!D1050</f>
        <v>3.1129199999999999</v>
      </c>
      <c r="G1050" s="2">
        <f>'Moving Avg'!F1050</f>
        <v>3.2228399999999993</v>
      </c>
      <c r="H1050" s="2">
        <f>'Moving Avg'!G1050</f>
        <v>3.436414000000001</v>
      </c>
      <c r="I1050" s="2">
        <f>'Moving Avg'!H1050</f>
        <v>3.7261305000000005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3.1105999999999998</v>
      </c>
      <c r="C1051" s="2">
        <f>RSI!I1051</f>
        <v>5.8677608170096107</v>
      </c>
      <c r="D1051" s="2">
        <f>MACD!E1051</f>
        <v>6.133299476898646E-2</v>
      </c>
      <c r="E1051" s="2">
        <f>MACD!F1051</f>
        <v>6.6133566227481483E-2</v>
      </c>
      <c r="F1051" s="2">
        <f>'Moving Avg'!D1051</f>
        <v>3.1117599999999999</v>
      </c>
      <c r="G1051" s="2">
        <f>'Moving Avg'!F1051</f>
        <v>3.2107899999999994</v>
      </c>
      <c r="H1051" s="2">
        <f>'Moving Avg'!G1051</f>
        <v>3.4243020000000008</v>
      </c>
      <c r="I1051" s="2">
        <f>'Moving Avg'!H1051</f>
        <v>3.7250690000000004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3.1105999999999998</v>
      </c>
      <c r="C1052" s="2">
        <f>RSI!I1052</f>
        <v>5.8677608170096107</v>
      </c>
      <c r="D1052" s="2">
        <f>MACD!E1052</f>
        <v>5.0503449087208274E-2</v>
      </c>
      <c r="E1052" s="2">
        <f>MACD!F1052</f>
        <v>6.3007542799426844E-2</v>
      </c>
      <c r="F1052" s="2">
        <f>'Moving Avg'!D1052</f>
        <v>3.1105999999999998</v>
      </c>
      <c r="G1052" s="2">
        <f>'Moving Avg'!F1052</f>
        <v>3.198739999999999</v>
      </c>
      <c r="H1052" s="2">
        <f>'Moving Avg'!G1052</f>
        <v>3.4121900000000012</v>
      </c>
      <c r="I1052" s="2">
        <f>'Moving Avg'!H1052</f>
        <v>3.7244980000000005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3.1105999999999998</v>
      </c>
      <c r="C1053" s="2">
        <f>RSI!I1053</f>
        <v>5.8677608170096107</v>
      </c>
      <c r="D1053" s="2">
        <f>MACD!E1053</f>
        <v>3.3133252908182698E-2</v>
      </c>
      <c r="E1053" s="2">
        <f>MACD!F1053</f>
        <v>5.7032684821178022E-2</v>
      </c>
      <c r="F1053" s="2">
        <f>'Moving Avg'!D1053</f>
        <v>3.1105999999999998</v>
      </c>
      <c r="G1053" s="2">
        <f>'Moving Avg'!F1053</f>
        <v>3.1866899999999996</v>
      </c>
      <c r="H1053" s="2">
        <f>'Moving Avg'!G1053</f>
        <v>3.4000780000000015</v>
      </c>
      <c r="I1053" s="2">
        <f>'Moving Avg'!H1053</f>
        <v>3.7240360000000003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</row>
    <row r="1054" spans="1:12" ht="13.5" x14ac:dyDescent="0.25">
      <c r="A1054" s="3">
        <f>RSI!A1054</f>
        <v>43539</v>
      </c>
      <c r="B1054" s="2">
        <f>RSI!B1054</f>
        <v>3.1105999999999998</v>
      </c>
      <c r="C1054" s="2">
        <f>RSI!I1054</f>
        <v>5.8677608170096107</v>
      </c>
      <c r="D1054" s="2">
        <f>MACD!E1054</f>
        <v>1.9212634786061056E-2</v>
      </c>
      <c r="E1054" s="2">
        <f>MACD!F1054</f>
        <v>4.946867481415463E-2</v>
      </c>
      <c r="F1054" s="2">
        <f>'Moving Avg'!D1054</f>
        <v>3.1105999999999998</v>
      </c>
      <c r="G1054" s="2">
        <f>'Moving Avg'!F1054</f>
        <v>3.1746399999999992</v>
      </c>
      <c r="H1054" s="2">
        <f>'Moving Avg'!G1054</f>
        <v>3.3882000000000012</v>
      </c>
      <c r="I1054" s="2">
        <f>'Moving Avg'!H1054</f>
        <v>3.7240095000000002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43542</v>
      </c>
      <c r="B1055" s="2">
        <f>RSI!B1055</f>
        <v>3.1105999999999998</v>
      </c>
      <c r="C1055" s="2">
        <f>RSI!I1055</f>
        <v>5.8677608170096107</v>
      </c>
      <c r="D1055" s="2">
        <f>MACD!E1055</f>
        <v>8.1533170574918934E-3</v>
      </c>
      <c r="E1055" s="2">
        <f>MACD!F1055</f>
        <v>4.1205603262822091E-2</v>
      </c>
      <c r="F1055" s="2">
        <f>'Moving Avg'!D1055</f>
        <v>3.1105999999999998</v>
      </c>
      <c r="G1055" s="2">
        <f>'Moving Avg'!F1055</f>
        <v>3.1625899999999989</v>
      </c>
      <c r="H1055" s="2">
        <f>'Moving Avg'!G1055</f>
        <v>3.3763220000000014</v>
      </c>
      <c r="I1055" s="2">
        <f>'Moving Avg'!H1055</f>
        <v>3.723983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3.1105999999999998</v>
      </c>
      <c r="C1056" s="2">
        <f>RSI!I1056</f>
        <v>5.8677608170096107</v>
      </c>
      <c r="D1056" s="2">
        <f>MACD!E1056</f>
        <v>-5.3820899261181054E-4</v>
      </c>
      <c r="E1056" s="2">
        <f>MACD!F1056</f>
        <v>3.2856840811735309E-2</v>
      </c>
      <c r="F1056" s="2">
        <f>'Moving Avg'!D1056</f>
        <v>3.1105999999999998</v>
      </c>
      <c r="G1056" s="2">
        <f>'Moving Avg'!F1056</f>
        <v>3.1505399999999986</v>
      </c>
      <c r="H1056" s="2">
        <f>'Moving Avg'!G1056</f>
        <v>3.364444000000002</v>
      </c>
      <c r="I1056" s="2">
        <f>'Moving Avg'!H1056</f>
        <v>3.7235209999999999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3.1987999999999999</v>
      </c>
      <c r="C1057" s="2">
        <f>RSI!I1057</f>
        <v>46.431086185411047</v>
      </c>
      <c r="D1057" s="2">
        <f>MACD!E1057</f>
        <v>-1.380891220574032E-2</v>
      </c>
      <c r="E1057" s="2">
        <f>MACD!F1057</f>
        <v>2.3523690208240185E-2</v>
      </c>
      <c r="F1057" s="2">
        <f>'Moving Avg'!D1057</f>
        <v>3.1282399999999999</v>
      </c>
      <c r="G1057" s="2">
        <f>'Moving Avg'!F1057</f>
        <v>3.1473099999999987</v>
      </c>
      <c r="H1057" s="2">
        <f>'Moving Avg'!G1057</f>
        <v>3.3555060000000019</v>
      </c>
      <c r="I1057" s="2">
        <f>'Moving Avg'!H1057</f>
        <v>3.7234455000000004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3.234</v>
      </c>
      <c r="C1058" s="2">
        <f>RSI!I1058</f>
        <v>54.802004398410304</v>
      </c>
      <c r="D1058" s="2">
        <f>MACD!E1058</f>
        <v>-2.8487566720803326E-2</v>
      </c>
      <c r="E1058" s="2">
        <f>MACD!F1058</f>
        <v>1.3121438822431483E-2</v>
      </c>
      <c r="F1058" s="2">
        <f>'Moving Avg'!D1058</f>
        <v>3.1529199999999999</v>
      </c>
      <c r="G1058" s="2">
        <f>'Moving Avg'!F1058</f>
        <v>3.1458399999999989</v>
      </c>
      <c r="H1058" s="2">
        <f>'Moving Avg'!G1058</f>
        <v>3.347272000000002</v>
      </c>
      <c r="I1058" s="2">
        <f>'Moving Avg'!H1058</f>
        <v>3.7235460000000007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3.234</v>
      </c>
      <c r="C1059" s="2">
        <f>RSI!I1059</f>
        <v>54.802004398410304</v>
      </c>
      <c r="D1059" s="2">
        <f>MACD!E1059</f>
        <v>-4.1069560238636171E-2</v>
      </c>
      <c r="E1059" s="2">
        <f>MACD!F1059</f>
        <v>2.2832390102179526E-3</v>
      </c>
      <c r="F1059" s="2">
        <f>'Moving Avg'!D1059</f>
        <v>3.1776</v>
      </c>
      <c r="G1059" s="2">
        <f>'Moving Avg'!F1059</f>
        <v>3.1443699999999994</v>
      </c>
      <c r="H1059" s="2">
        <f>'Moving Avg'!G1059</f>
        <v>3.3390380000000022</v>
      </c>
      <c r="I1059" s="2">
        <f>'Moving Avg'!H1059</f>
        <v>3.723646500000001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3.234</v>
      </c>
      <c r="C1060" s="2">
        <f>RSI!I1060</f>
        <v>54.802004398410304</v>
      </c>
      <c r="D1060" s="2">
        <f>MACD!E1060</f>
        <v>-5.1865486097466107E-2</v>
      </c>
      <c r="E1060" s="2">
        <f>MACD!F1060</f>
        <v>-8.5465060113188596E-3</v>
      </c>
      <c r="F1060" s="2">
        <f>'Moving Avg'!D1060</f>
        <v>3.2022800000000005</v>
      </c>
      <c r="G1060" s="2">
        <f>'Moving Avg'!F1060</f>
        <v>3.1443699999999994</v>
      </c>
      <c r="H1060" s="2">
        <f>'Moving Avg'!G1060</f>
        <v>3.3308040000000023</v>
      </c>
      <c r="I1060" s="2">
        <f>'Moving Avg'!H1060</f>
        <v>3.7237470000000008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3.234</v>
      </c>
      <c r="C1061" s="2">
        <f>RSI!I1061</f>
        <v>54.802004398410304</v>
      </c>
      <c r="D1061" s="2">
        <f>MACD!E1061</f>
        <v>-6.1139040703701131E-2</v>
      </c>
      <c r="E1061" s="2">
        <f>MACD!F1061</f>
        <v>-1.9065012949795315E-2</v>
      </c>
      <c r="F1061" s="2">
        <f>'Moving Avg'!D1061</f>
        <v>3.2269599999999996</v>
      </c>
      <c r="G1061" s="2">
        <f>'Moving Avg'!F1061</f>
        <v>3.1443699999999994</v>
      </c>
      <c r="H1061" s="2">
        <f>'Moving Avg'!G1061</f>
        <v>3.3237480000000024</v>
      </c>
      <c r="I1061" s="2">
        <f>'Moving Avg'!H1061</f>
        <v>3.7238475000000011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3.234</v>
      </c>
      <c r="C1062" s="2">
        <f>RSI!I1062</f>
        <v>54.802004398410304</v>
      </c>
      <c r="D1062" s="2">
        <f>MACD!E1062</f>
        <v>-6.9114172766093773E-2</v>
      </c>
      <c r="E1062" s="2">
        <f>MACD!F1062</f>
        <v>-2.9074844913055009E-2</v>
      </c>
      <c r="F1062" s="2">
        <f>'Moving Avg'!D1062</f>
        <v>3.2340000000000004</v>
      </c>
      <c r="G1062" s="2">
        <f>'Moving Avg'!F1062</f>
        <v>3.1473099999999996</v>
      </c>
      <c r="H1062" s="2">
        <f>'Moving Avg'!G1062</f>
        <v>3.316692000000002</v>
      </c>
      <c r="I1062" s="2">
        <f>'Moving Avg'!H1062</f>
        <v>3.7242205000000013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3.234</v>
      </c>
      <c r="C1063" s="2">
        <f>RSI!I1063</f>
        <v>54.802004398410304</v>
      </c>
      <c r="D1063" s="2">
        <f>MACD!E1063</f>
        <v>-7.5981137512799002E-2</v>
      </c>
      <c r="E1063" s="2">
        <f>MACD!F1063</f>
        <v>-3.8456103433003812E-2</v>
      </c>
      <c r="F1063" s="2">
        <f>'Moving Avg'!D1063</f>
        <v>3.2340000000000004</v>
      </c>
      <c r="G1063" s="2">
        <f>'Moving Avg'!F1063</f>
        <v>3.1531899999999995</v>
      </c>
      <c r="H1063" s="2">
        <f>'Moving Avg'!G1063</f>
        <v>3.309636000000002</v>
      </c>
      <c r="I1063" s="2">
        <f>'Moving Avg'!H1063</f>
        <v>3.7245935000000014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3.14</v>
      </c>
      <c r="C1064" s="2">
        <f>RSI!I1064</f>
        <v>33.194045848928951</v>
      </c>
      <c r="D1064" s="2">
        <f>MACD!E1064</f>
        <v>-7.4938661032151632E-2</v>
      </c>
      <c r="E1064" s="2">
        <f>MACD!F1064</f>
        <v>-4.5752614952833379E-2</v>
      </c>
      <c r="F1064" s="2">
        <f>'Moving Avg'!D1064</f>
        <v>3.2152000000000003</v>
      </c>
      <c r="G1064" s="2">
        <f>'Moving Avg'!F1064</f>
        <v>3.1543699999999997</v>
      </c>
      <c r="H1064" s="2">
        <f>'Moving Avg'!G1064</f>
        <v>3.3007000000000022</v>
      </c>
      <c r="I1064" s="2">
        <f>'Moving Avg'!H1064</f>
        <v>3.7244965000000021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3.14</v>
      </c>
      <c r="C1065" s="2">
        <f>RSI!I1065</f>
        <v>33.194045848928951</v>
      </c>
      <c r="D1065" s="2">
        <f>MACD!E1065</f>
        <v>-7.3602946854640194E-2</v>
      </c>
      <c r="E1065" s="2">
        <f>MACD!F1065</f>
        <v>-5.1322681333194745E-2</v>
      </c>
      <c r="F1065" s="2">
        <f>'Moving Avg'!D1065</f>
        <v>3.1964000000000001</v>
      </c>
      <c r="G1065" s="2">
        <f>'Moving Avg'!F1065</f>
        <v>3.1555499999999999</v>
      </c>
      <c r="H1065" s="2">
        <f>'Moving Avg'!G1065</f>
        <v>3.2917640000000019</v>
      </c>
      <c r="I1065" s="2">
        <f>'Moving Avg'!H1065</f>
        <v>3.7243995000000019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3.234</v>
      </c>
      <c r="C1066" s="2">
        <f>RSI!I1066</f>
        <v>54.157238735183107</v>
      </c>
      <c r="D1066" s="2">
        <f>MACD!E1066</f>
        <v>-7.9015672819784832E-2</v>
      </c>
      <c r="E1066" s="2">
        <f>MACD!F1066</f>
        <v>-5.6861279630512768E-2</v>
      </c>
      <c r="F1066" s="2">
        <f>'Moving Avg'!D1066</f>
        <v>3.1964000000000001</v>
      </c>
      <c r="G1066" s="2">
        <f>'Moving Avg'!F1066</f>
        <v>3.1614300000000002</v>
      </c>
      <c r="H1066" s="2">
        <f>'Moving Avg'!G1066</f>
        <v>3.2858840000000016</v>
      </c>
      <c r="I1066" s="2">
        <f>'Moving Avg'!H1066</f>
        <v>3.724772500000002</v>
      </c>
      <c r="J1066" s="6" t="str">
        <f>OBV!F1066</f>
        <v>BEARISH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3.234</v>
      </c>
      <c r="C1067" s="2">
        <f>RSI!I1067</f>
        <v>54.157238735183107</v>
      </c>
      <c r="D1067" s="2">
        <f>MACD!E1067</f>
        <v>-7.0192986065185536E-2</v>
      </c>
      <c r="E1067" s="2">
        <f>MACD!F1067</f>
        <v>-5.9527620917447323E-2</v>
      </c>
      <c r="F1067" s="2">
        <f>'Moving Avg'!D1067</f>
        <v>3.1964000000000001</v>
      </c>
      <c r="G1067" s="2">
        <f>'Moving Avg'!F1067</f>
        <v>3.1673100000000005</v>
      </c>
      <c r="H1067" s="2">
        <f>'Moving Avg'!G1067</f>
        <v>3.2800040000000017</v>
      </c>
      <c r="I1067" s="2">
        <f>'Moving Avg'!H1067</f>
        <v>3.7251455000000022</v>
      </c>
      <c r="J1067" s="6" t="str">
        <f>OBV!F1067</f>
        <v>BEARISH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3.234</v>
      </c>
      <c r="C1068" s="2">
        <f>RSI!I1068</f>
        <v>54.157238735183107</v>
      </c>
      <c r="D1068" s="2">
        <f>MACD!E1068</f>
        <v>-5.7466459564400552E-2</v>
      </c>
      <c r="E1068" s="2">
        <f>MACD!F1068</f>
        <v>-5.9115388646837977E-2</v>
      </c>
      <c r="F1068" s="2">
        <f>'Moving Avg'!D1068</f>
        <v>3.1963999999999997</v>
      </c>
      <c r="G1068" s="2">
        <f>'Moving Avg'!F1068</f>
        <v>3.1734800000000005</v>
      </c>
      <c r="H1068" s="2">
        <f>'Moving Avg'!G1068</f>
        <v>3.2741240000000018</v>
      </c>
      <c r="I1068" s="2">
        <f>'Moving Avg'!H1068</f>
        <v>3.7255185000000024</v>
      </c>
      <c r="J1068" s="6" t="str">
        <f>OBV!F1068</f>
        <v>BEARISH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3.234</v>
      </c>
      <c r="C1069" s="2">
        <f>RSI!I1069</f>
        <v>54.157238735183107</v>
      </c>
      <c r="D1069" s="2">
        <f>MACD!E1069</f>
        <v>-4.6840645815187987E-2</v>
      </c>
      <c r="E1069" s="2">
        <f>MACD!F1069</f>
        <v>-5.6660440080507982E-2</v>
      </c>
      <c r="F1069" s="2">
        <f>'Moving Avg'!D1069</f>
        <v>3.2152000000000003</v>
      </c>
      <c r="G1069" s="2">
        <f>'Moving Avg'!F1069</f>
        <v>3.179650000000001</v>
      </c>
      <c r="H1069" s="2">
        <f>'Moving Avg'!G1069</f>
        <v>3.2682440000000015</v>
      </c>
      <c r="I1069" s="2">
        <f>'Moving Avg'!H1069</f>
        <v>3.7256190000000027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3.234</v>
      </c>
      <c r="C1070" s="2">
        <f>RSI!I1070</f>
        <v>54.1572387351831</v>
      </c>
      <c r="D1070" s="2">
        <f>MACD!E1070</f>
        <v>-3.7981781529449421E-2</v>
      </c>
      <c r="E1070" s="2">
        <f>MACD!F1070</f>
        <v>-5.2924708370296267E-2</v>
      </c>
      <c r="F1070" s="2">
        <f>'Moving Avg'!D1070</f>
        <v>3.2340000000000004</v>
      </c>
      <c r="G1070" s="2">
        <f>'Moving Avg'!F1070</f>
        <v>3.1858200000000005</v>
      </c>
      <c r="H1070" s="2">
        <f>'Moving Avg'!G1070</f>
        <v>3.2613040000000013</v>
      </c>
      <c r="I1070" s="2">
        <f>'Moving Avg'!H1070</f>
        <v>3.7252565000000026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3.234</v>
      </c>
      <c r="C1071" s="2">
        <f>RSI!I1071</f>
        <v>54.1572387351831</v>
      </c>
      <c r="D1071" s="2">
        <f>MACD!E1071</f>
        <v>-3.0608235077324242E-2</v>
      </c>
      <c r="E1071" s="2">
        <f>MACD!F1071</f>
        <v>-4.8461413711701859E-2</v>
      </c>
      <c r="F1071" s="2">
        <f>'Moving Avg'!D1071</f>
        <v>3.2340000000000004</v>
      </c>
      <c r="G1071" s="2">
        <f>'Moving Avg'!F1071</f>
        <v>3.191990000000001</v>
      </c>
      <c r="H1071" s="2">
        <f>'Moving Avg'!G1071</f>
        <v>3.2543640000000011</v>
      </c>
      <c r="I1071" s="2">
        <f>'Moving Avg'!H1071</f>
        <v>3.7244035000000029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3.234</v>
      </c>
      <c r="C1072" s="2">
        <f>RSI!I1072</f>
        <v>54.1572387351831</v>
      </c>
      <c r="D1072" s="2">
        <f>MACD!E1072</f>
        <v>-2.4482428197997397E-2</v>
      </c>
      <c r="E1072" s="2">
        <f>MACD!F1072</f>
        <v>-4.3665616608960969E-2</v>
      </c>
      <c r="F1072" s="2">
        <f>'Moving Avg'!D1072</f>
        <v>3.2340000000000004</v>
      </c>
      <c r="G1072" s="2">
        <f>'Moving Avg'!F1072</f>
        <v>3.198160000000001</v>
      </c>
      <c r="H1072" s="2">
        <f>'Moving Avg'!G1072</f>
        <v>3.2478960000000012</v>
      </c>
      <c r="I1072" s="2">
        <f>'Moving Avg'!H1072</f>
        <v>3.7225430000000035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3.234</v>
      </c>
      <c r="C1073" s="2">
        <f>RSI!I1073</f>
        <v>54.1572387351831</v>
      </c>
      <c r="D1073" s="2">
        <f>MACD!E1073</f>
        <v>-1.940400482304927E-2</v>
      </c>
      <c r="E1073" s="2">
        <f>MACD!F1073</f>
        <v>-3.8813294251778631E-2</v>
      </c>
      <c r="F1073" s="2">
        <f>'Moving Avg'!D1073</f>
        <v>3.2340000000000004</v>
      </c>
      <c r="G1073" s="2">
        <f>'Moving Avg'!F1073</f>
        <v>3.204330000000001</v>
      </c>
      <c r="H1073" s="2">
        <f>'Moving Avg'!G1073</f>
        <v>3.2414280000000013</v>
      </c>
      <c r="I1073" s="2">
        <f>'Moving Avg'!H1073</f>
        <v>3.7206005000000038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3.234</v>
      </c>
      <c r="C1074" s="2">
        <f>RSI!I1074</f>
        <v>54.157238735183107</v>
      </c>
      <c r="D1074" s="2">
        <f>MACD!E1074</f>
        <v>-2.9665593291986703E-2</v>
      </c>
      <c r="E1074" s="2">
        <f>MACD!F1074</f>
        <v>-3.6983754059820247E-2</v>
      </c>
      <c r="F1074" s="2">
        <f>'Moving Avg'!D1074</f>
        <v>3.2340000000000004</v>
      </c>
      <c r="G1074" s="2">
        <f>'Moving Avg'!F1074</f>
        <v>3.210500000000001</v>
      </c>
      <c r="H1074" s="2">
        <f>'Moving Avg'!G1074</f>
        <v>3.2349600000000014</v>
      </c>
      <c r="I1074" s="2">
        <f>'Moving Avg'!H1074</f>
        <v>3.7182225000000035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3.234</v>
      </c>
      <c r="C1075" s="2">
        <f>RSI!I1075</f>
        <v>54.157238735183107</v>
      </c>
      <c r="D1075" s="2">
        <f>MACD!E1075</f>
        <v>-3.8438454989393911E-2</v>
      </c>
      <c r="E1075" s="2">
        <f>MACD!F1075</f>
        <v>-3.7274694245734978E-2</v>
      </c>
      <c r="F1075" s="2">
        <f>'Moving Avg'!D1075</f>
        <v>3.2340000000000004</v>
      </c>
      <c r="G1075" s="2">
        <f>'Moving Avg'!F1075</f>
        <v>3.2166700000000015</v>
      </c>
      <c r="H1075" s="2">
        <f>'Moving Avg'!G1075</f>
        <v>3.2302560000000016</v>
      </c>
      <c r="I1075" s="2">
        <f>'Moving Avg'!H1075</f>
        <v>3.7158715000000035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43573</v>
      </c>
      <c r="B1076" s="2">
        <f>RSI!B1076</f>
        <v>3.234</v>
      </c>
      <c r="C1076" s="2">
        <f>RSI!I1076</f>
        <v>54.157238735183107</v>
      </c>
      <c r="D1076" s="2">
        <f>MACD!E1076</f>
        <v>-3.1483421219676622E-2</v>
      </c>
      <c r="E1076" s="2">
        <f>MACD!F1076</f>
        <v>-3.6116439640523308E-2</v>
      </c>
      <c r="F1076" s="2">
        <f>'Moving Avg'!D1076</f>
        <v>3.2340000000000004</v>
      </c>
      <c r="G1076" s="2">
        <f>'Moving Avg'!F1076</f>
        <v>3.2228400000000006</v>
      </c>
      <c r="H1076" s="2">
        <f>'Moving Avg'!G1076</f>
        <v>3.2255520000000018</v>
      </c>
      <c r="I1076" s="2">
        <f>'Moving Avg'!H1076</f>
        <v>3.7135205000000036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43574</v>
      </c>
      <c r="B1077" s="2">
        <f>RSI!B1077</f>
        <v>3.234</v>
      </c>
      <c r="C1077" s="2">
        <f>RSI!I1077</f>
        <v>54.1572387351831</v>
      </c>
      <c r="D1077" s="2">
        <f>MACD!E1077</f>
        <v>-2.5675535260841986E-2</v>
      </c>
      <c r="E1077" s="2">
        <f>MACD!F1077</f>
        <v>-3.4028258764587045E-2</v>
      </c>
      <c r="F1077" s="2">
        <f>'Moving Avg'!D1077</f>
        <v>3.2340000000000004</v>
      </c>
      <c r="G1077" s="2">
        <f>'Moving Avg'!F1077</f>
        <v>3.224600000000001</v>
      </c>
      <c r="H1077" s="2">
        <f>'Moving Avg'!G1077</f>
        <v>3.2208480000000019</v>
      </c>
      <c r="I1077" s="2">
        <f>'Moving Avg'!H1077</f>
        <v>3.7111695000000031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3.3281000000000001</v>
      </c>
      <c r="C1078" s="2">
        <f>RSI!I1078</f>
        <v>74.017920090488374</v>
      </c>
      <c r="D1078" s="2">
        <f>MACD!E1078</f>
        <v>-2.7802968936845307E-2</v>
      </c>
      <c r="E1078" s="2">
        <f>MACD!F1078</f>
        <v>-3.2783200799038695E-2</v>
      </c>
      <c r="F1078" s="2">
        <f>'Moving Avg'!D1078</f>
        <v>3.2528199999999998</v>
      </c>
      <c r="G1078" s="2">
        <f>'Moving Avg'!F1078</f>
        <v>3.2293050000000014</v>
      </c>
      <c r="H1078" s="2">
        <f>'Moving Avg'!G1078</f>
        <v>3.2180260000000014</v>
      </c>
      <c r="I1078" s="2">
        <f>'Moving Avg'!H1078</f>
        <v>3.7087445000000026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3.4222000000000001</v>
      </c>
      <c r="C1079" s="2">
        <f>RSI!I1079</f>
        <v>82.283664269741124</v>
      </c>
      <c r="D1079" s="2">
        <f>MACD!E1079</f>
        <v>-3.719565379483214E-2</v>
      </c>
      <c r="E1079" s="2">
        <f>MACD!F1079</f>
        <v>-3.3665691398197382E-2</v>
      </c>
      <c r="F1079" s="2">
        <f>'Moving Avg'!D1079</f>
        <v>3.2904600000000004</v>
      </c>
      <c r="G1079" s="2">
        <f>'Moving Avg'!F1079</f>
        <v>3.2387150000000013</v>
      </c>
      <c r="H1079" s="2">
        <f>'Moving Avg'!G1079</f>
        <v>3.2182620000000015</v>
      </c>
      <c r="I1079" s="2">
        <f>'Moving Avg'!H1079</f>
        <v>3.7067450000000024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3.5222000000000002</v>
      </c>
      <c r="C1080" s="2">
        <f>RSI!I1080</f>
        <v>87.012295966409937</v>
      </c>
      <c r="D1080" s="2">
        <f>MACD!E1080</f>
        <v>-5.3682849580493297E-2</v>
      </c>
      <c r="E1080" s="2">
        <f>MACD!F1080</f>
        <v>-3.7669123034656568E-2</v>
      </c>
      <c r="F1080" s="2">
        <f>'Moving Avg'!D1080</f>
        <v>3.3481000000000001</v>
      </c>
      <c r="G1080" s="2">
        <f>'Moving Avg'!F1080</f>
        <v>3.2531250000000007</v>
      </c>
      <c r="H1080" s="2">
        <f>'Moving Avg'!G1080</f>
        <v>3.221674000000001</v>
      </c>
      <c r="I1080" s="2">
        <f>'Moving Avg'!H1080</f>
        <v>3.7052455000000024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3.5222000000000002</v>
      </c>
      <c r="C1081" s="2">
        <f>RSI!I1081</f>
        <v>87.012295966409937</v>
      </c>
      <c r="D1081" s="2">
        <f>MACD!E1081</f>
        <v>-6.9272728334723865E-2</v>
      </c>
      <c r="E1081" s="2">
        <f>MACD!F1081</f>
        <v>-4.3989844094670029E-2</v>
      </c>
      <c r="F1081" s="2">
        <f>'Moving Avg'!D1081</f>
        <v>3.4057400000000002</v>
      </c>
      <c r="G1081" s="2">
        <f>'Moving Avg'!F1081</f>
        <v>3.267535000000001</v>
      </c>
      <c r="H1081" s="2">
        <f>'Moving Avg'!G1081</f>
        <v>3.2250860000000006</v>
      </c>
      <c r="I1081" s="2">
        <f>'Moving Avg'!H1081</f>
        <v>3.703746000000002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3.528</v>
      </c>
      <c r="C1082" s="2">
        <f>RSI!I1082</f>
        <v>87.241363330174764</v>
      </c>
      <c r="D1082" s="2">
        <f>MACD!E1082</f>
        <v>-8.4411548118412227E-2</v>
      </c>
      <c r="E1082" s="2">
        <f>MACD!F1082</f>
        <v>-5.2074184899418466E-2</v>
      </c>
      <c r="F1082" s="2">
        <f>'Moving Avg'!D1082</f>
        <v>3.4645400000000004</v>
      </c>
      <c r="G1082" s="2">
        <f>'Moving Avg'!F1082</f>
        <v>3.2822350000000009</v>
      </c>
      <c r="H1082" s="2">
        <f>'Moving Avg'!G1082</f>
        <v>3.2286139999999994</v>
      </c>
      <c r="I1082" s="2">
        <f>'Moving Avg'!H1082</f>
        <v>3.7022755000000025</v>
      </c>
      <c r="J1082" s="6" t="str">
        <f>OBV!F1082</f>
        <v>BULLISH</v>
      </c>
      <c r="K1082" s="6" t="str">
        <f>OBV!G1082</f>
        <v>NEUTRAL</v>
      </c>
      <c r="L1082" s="6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3.528</v>
      </c>
      <c r="C1083" s="2">
        <f>RSI!I1083</f>
        <v>87.241363330174764</v>
      </c>
      <c r="D1083" s="2">
        <f>MACD!E1083</f>
        <v>-9.8660919195451058E-2</v>
      </c>
      <c r="E1083" s="2">
        <f>MACD!F1083</f>
        <v>-6.1391531758624988E-2</v>
      </c>
      <c r="F1083" s="2">
        <f>'Moving Avg'!D1083</f>
        <v>3.5045200000000003</v>
      </c>
      <c r="G1083" s="2">
        <f>'Moving Avg'!F1083</f>
        <v>3.2969350000000004</v>
      </c>
      <c r="H1083" s="2">
        <f>'Moving Avg'!G1083</f>
        <v>3.2321419999999987</v>
      </c>
      <c r="I1083" s="2">
        <f>'Moving Avg'!H1083</f>
        <v>3.7008050000000026</v>
      </c>
      <c r="J1083" s="6" t="str">
        <f>OBV!F1083</f>
        <v>BULLISH</v>
      </c>
      <c r="K1083" s="6" t="str">
        <f>OBV!G1083</f>
        <v>NEUTRAL</v>
      </c>
      <c r="L1083" s="6" t="str">
        <f>OBV!H1083</f>
        <v>CONFIRMED BULLISH</v>
      </c>
    </row>
    <row r="1084" spans="1:12" ht="13.5" x14ac:dyDescent="0.25">
      <c r="A1084" s="3">
        <f>RSI!A1084</f>
        <v>43585</v>
      </c>
      <c r="B1084" s="2">
        <f>RSI!B1084</f>
        <v>3.528</v>
      </c>
      <c r="C1084" s="2">
        <f>RSI!I1084</f>
        <v>87.241363330174764</v>
      </c>
      <c r="D1084" s="2">
        <f>MACD!E1084</f>
        <v>-0.11205104275500588</v>
      </c>
      <c r="E1084" s="2">
        <f>MACD!F1084</f>
        <v>-7.1523433957901172E-2</v>
      </c>
      <c r="F1084" s="2">
        <f>'Moving Avg'!D1084</f>
        <v>3.5256799999999999</v>
      </c>
      <c r="G1084" s="2">
        <f>'Moving Avg'!F1084</f>
        <v>3.3163350000000009</v>
      </c>
      <c r="H1084" s="2">
        <f>'Moving Avg'!G1084</f>
        <v>3.2356699999999985</v>
      </c>
      <c r="I1084" s="2">
        <f>'Moving Avg'!H1084</f>
        <v>3.6993345000000022</v>
      </c>
      <c r="J1084" s="6" t="str">
        <f>OBV!F1084</f>
        <v>BULLISH</v>
      </c>
      <c r="K1084" s="6" t="str">
        <f>OBV!G1084</f>
        <v>NEUTRAL</v>
      </c>
      <c r="L1084" s="6" t="str">
        <f>OBV!H1084</f>
        <v>CONFIRMED BULLISH</v>
      </c>
    </row>
    <row r="1085" spans="1:12" ht="13.5" x14ac:dyDescent="0.25">
      <c r="A1085" s="3">
        <f>RSI!A1085</f>
        <v>43587</v>
      </c>
      <c r="B1085" s="2">
        <f>RSI!B1085</f>
        <v>3.528</v>
      </c>
      <c r="C1085" s="2">
        <f>RSI!I1085</f>
        <v>87.241363330174764</v>
      </c>
      <c r="D1085" s="2">
        <f>MACD!E1085</f>
        <v>-0.12461537269192213</v>
      </c>
      <c r="E1085" s="2">
        <f>MACD!F1085</f>
        <v>-8.2141821704705367E-2</v>
      </c>
      <c r="F1085" s="2">
        <f>'Moving Avg'!D1085</f>
        <v>3.52684</v>
      </c>
      <c r="G1085" s="2">
        <f>'Moving Avg'!F1085</f>
        <v>3.3357350000000006</v>
      </c>
      <c r="H1085" s="2">
        <f>'Moving Avg'!G1085</f>
        <v>3.2391979999999978</v>
      </c>
      <c r="I1085" s="2">
        <f>'Moving Avg'!H1085</f>
        <v>3.6978640000000023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</row>
    <row r="1086" spans="1:12" ht="13.5" x14ac:dyDescent="0.25">
      <c r="A1086" s="3">
        <f>RSI!A1086</f>
        <v>43588</v>
      </c>
      <c r="B1086" s="2">
        <f>RSI!B1086</f>
        <v>3.528</v>
      </c>
      <c r="C1086" s="2">
        <f>RSI!I1086</f>
        <v>87.241363330174764</v>
      </c>
      <c r="D1086" s="2">
        <f>MACD!E1086</f>
        <v>-0.13638953007620813</v>
      </c>
      <c r="E1086" s="2">
        <f>MACD!F1086</f>
        <v>-9.2991363379005931E-2</v>
      </c>
      <c r="F1086" s="2">
        <f>'Moving Avg'!D1086</f>
        <v>3.528</v>
      </c>
      <c r="G1086" s="2">
        <f>'Moving Avg'!F1086</f>
        <v>3.3504350000000001</v>
      </c>
      <c r="H1086" s="2">
        <f>'Moving Avg'!G1086</f>
        <v>3.2427259999999971</v>
      </c>
      <c r="I1086" s="2">
        <f>'Moving Avg'!H1086</f>
        <v>3.6963935000000028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</row>
    <row r="1087" spans="1:12" ht="13.5" x14ac:dyDescent="0.25">
      <c r="A1087" s="3">
        <f>RSI!A1087</f>
        <v>43591</v>
      </c>
      <c r="B1087" s="2">
        <f>RSI!B1087</f>
        <v>3.528</v>
      </c>
      <c r="C1087" s="2">
        <f>RSI!I1087</f>
        <v>87.241363330174764</v>
      </c>
      <c r="D1087" s="2">
        <f>MACD!E1087</f>
        <v>-0.14741042796901072</v>
      </c>
      <c r="E1087" s="2">
        <f>MACD!F1087</f>
        <v>-0.1038751762970069</v>
      </c>
      <c r="F1087" s="2">
        <f>'Moving Avg'!D1087</f>
        <v>3.528</v>
      </c>
      <c r="G1087" s="2">
        <f>'Moving Avg'!F1087</f>
        <v>3.365135</v>
      </c>
      <c r="H1087" s="2">
        <f>'Moving Avg'!G1087</f>
        <v>3.2480179999999965</v>
      </c>
      <c r="I1087" s="2">
        <f>'Moving Avg'!H1087</f>
        <v>3.6949230000000028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43592</v>
      </c>
      <c r="B1088" s="2">
        <f>RSI!B1088</f>
        <v>3.528</v>
      </c>
      <c r="C1088" s="2">
        <f>RSI!I1088</f>
        <v>87.241363330174764</v>
      </c>
      <c r="D1088" s="2">
        <f>MACD!E1088</f>
        <v>-0.14323864793665964</v>
      </c>
      <c r="E1088" s="2">
        <f>MACD!F1088</f>
        <v>-0.11174787062493746</v>
      </c>
      <c r="F1088" s="2">
        <f>'Moving Avg'!D1088</f>
        <v>3.528</v>
      </c>
      <c r="G1088" s="2">
        <f>'Moving Avg'!F1088</f>
        <v>3.3798349999999999</v>
      </c>
      <c r="H1088" s="2">
        <f>'Moving Avg'!G1088</f>
        <v>3.2533099999999968</v>
      </c>
      <c r="I1088" s="2">
        <f>'Moving Avg'!H1088</f>
        <v>3.6934525000000029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43593</v>
      </c>
      <c r="B1089" s="2">
        <f>RSI!B1089</f>
        <v>3.528</v>
      </c>
      <c r="C1089" s="2">
        <f>RSI!I1089</f>
        <v>87.241363330174764</v>
      </c>
      <c r="D1089" s="2">
        <f>MACD!E1089</f>
        <v>-0.12613894964422911</v>
      </c>
      <c r="E1089" s="2">
        <f>MACD!F1089</f>
        <v>-0.11462608642879579</v>
      </c>
      <c r="F1089" s="2">
        <f>'Moving Avg'!D1089</f>
        <v>3.528</v>
      </c>
      <c r="G1089" s="2">
        <f>'Moving Avg'!F1089</f>
        <v>3.3945350000000003</v>
      </c>
      <c r="H1089" s="2">
        <f>'Moving Avg'!G1089</f>
        <v>3.2586019999999967</v>
      </c>
      <c r="I1089" s="2">
        <f>'Moving Avg'!H1089</f>
        <v>3.692541000000003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43594</v>
      </c>
      <c r="B1090" s="2">
        <f>RSI!B1090</f>
        <v>3.528</v>
      </c>
      <c r="C1090" s="2">
        <f>RSI!I1090</f>
        <v>87.241363330174764</v>
      </c>
      <c r="D1090" s="2">
        <f>MACD!E1090</f>
        <v>-9.7125351840823271E-2</v>
      </c>
      <c r="E1090" s="2">
        <f>MACD!F1090</f>
        <v>-0.1111259395112013</v>
      </c>
      <c r="F1090" s="2">
        <f>'Moving Avg'!D1090</f>
        <v>3.528</v>
      </c>
      <c r="G1090" s="2">
        <f>'Moving Avg'!F1090</f>
        <v>3.4092350000000002</v>
      </c>
      <c r="H1090" s="2">
        <f>'Moving Avg'!G1090</f>
        <v>3.264481999999997</v>
      </c>
      <c r="I1090" s="2">
        <f>'Moving Avg'!H1090</f>
        <v>3.6911000000000036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3.528</v>
      </c>
      <c r="C1091" s="2">
        <f>RSI!I1091</f>
        <v>87.241363330174764</v>
      </c>
      <c r="D1091" s="2">
        <f>MACD!E1091</f>
        <v>-7.3353155820026217E-2</v>
      </c>
      <c r="E1091" s="2">
        <f>MACD!F1091</f>
        <v>-0.10357138277296629</v>
      </c>
      <c r="F1091" s="2">
        <f>'Moving Avg'!D1091</f>
        <v>3.528</v>
      </c>
      <c r="G1091" s="2">
        <f>'Moving Avg'!F1091</f>
        <v>3.4239350000000002</v>
      </c>
      <c r="H1091" s="2">
        <f>'Moving Avg'!G1091</f>
        <v>3.2703619999999973</v>
      </c>
      <c r="I1091" s="2">
        <f>'Moving Avg'!H1091</f>
        <v>3.6896590000000034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3.528</v>
      </c>
      <c r="C1092" s="2">
        <f>RSI!I1092</f>
        <v>87.241363330174764</v>
      </c>
      <c r="D1092" s="2">
        <f>MACD!E1092</f>
        <v>-5.306607169182298E-2</v>
      </c>
      <c r="E1092" s="2">
        <f>MACD!F1092</f>
        <v>-9.3470320556737638E-2</v>
      </c>
      <c r="F1092" s="2">
        <f>'Moving Avg'!D1092</f>
        <v>3.528</v>
      </c>
      <c r="G1092" s="2">
        <f>'Moving Avg'!F1092</f>
        <v>3.4386350000000001</v>
      </c>
      <c r="H1092" s="2">
        <f>'Moving Avg'!G1092</f>
        <v>3.2774179999999968</v>
      </c>
      <c r="I1092" s="2">
        <f>'Moving Avg'!H1092</f>
        <v>3.6882180000000035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43599</v>
      </c>
      <c r="B1093" s="2">
        <f>RSI!B1093</f>
        <v>3.528</v>
      </c>
      <c r="C1093" s="2">
        <f>RSI!I1093</f>
        <v>87.241363330174764</v>
      </c>
      <c r="D1093" s="2">
        <f>MACD!E1093</f>
        <v>-3.6566891002298263E-2</v>
      </c>
      <c r="E1093" s="2">
        <f>MACD!F1093</f>
        <v>-8.2089634645849771E-2</v>
      </c>
      <c r="F1093" s="2">
        <f>'Moving Avg'!D1093</f>
        <v>3.528</v>
      </c>
      <c r="G1093" s="2">
        <f>'Moving Avg'!F1093</f>
        <v>3.453335</v>
      </c>
      <c r="H1093" s="2">
        <f>'Moving Avg'!G1093</f>
        <v>3.2856499999999973</v>
      </c>
      <c r="I1093" s="2">
        <f>'Moving Avg'!H1093</f>
        <v>3.6862185000000034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43600</v>
      </c>
      <c r="B1094" s="2">
        <f>RSI!B1094</f>
        <v>3.528</v>
      </c>
      <c r="C1094" s="2">
        <f>RSI!I1094</f>
        <v>87.241363330174764</v>
      </c>
      <c r="D1094" s="2">
        <f>MACD!E1094</f>
        <v>-2.3223465778285934E-2</v>
      </c>
      <c r="E1094" s="2">
        <f>MACD!F1094</f>
        <v>-7.0316400872337009E-2</v>
      </c>
      <c r="F1094" s="2">
        <f>'Moving Avg'!D1094</f>
        <v>3.528</v>
      </c>
      <c r="G1094" s="2">
        <f>'Moving Avg'!F1094</f>
        <v>3.4680349999999995</v>
      </c>
      <c r="H1094" s="2">
        <f>'Moving Avg'!G1094</f>
        <v>3.2938819999999969</v>
      </c>
      <c r="I1094" s="2">
        <f>'Moving Avg'!H1094</f>
        <v>3.6836310000000037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3.4398</v>
      </c>
      <c r="C1095" s="2">
        <f>RSI!I1095</f>
        <v>51.232088749765204</v>
      </c>
      <c r="D1095" s="2">
        <f>MACD!E1095</f>
        <v>-5.9712270326546246E-3</v>
      </c>
      <c r="E1095" s="2">
        <f>MACD!F1095</f>
        <v>-5.7447366104400537E-2</v>
      </c>
      <c r="F1095" s="2">
        <f>'Moving Avg'!D1095</f>
        <v>3.5103599999999999</v>
      </c>
      <c r="G1095" s="2">
        <f>'Moving Avg'!F1095</f>
        <v>3.4783249999999994</v>
      </c>
      <c r="H1095" s="2">
        <f>'Moving Avg'!G1095</f>
        <v>3.3003499999999972</v>
      </c>
      <c r="I1095" s="2">
        <f>'Moving Avg'!H1095</f>
        <v>3.680014500000004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3.4398</v>
      </c>
      <c r="C1096" s="2">
        <f>RSI!I1096</f>
        <v>51.232088749765204</v>
      </c>
      <c r="D1096" s="2">
        <f>MACD!E1096</f>
        <v>8.6186606117308884E-3</v>
      </c>
      <c r="E1096" s="2">
        <f>MACD!F1096</f>
        <v>-4.423416076117425E-2</v>
      </c>
      <c r="F1096" s="2">
        <f>'Moving Avg'!D1096</f>
        <v>3.4927199999999998</v>
      </c>
      <c r="G1096" s="2">
        <f>'Moving Avg'!F1096</f>
        <v>3.4886149999999994</v>
      </c>
      <c r="H1096" s="2">
        <f>'Moving Avg'!G1096</f>
        <v>3.306817999999998</v>
      </c>
      <c r="I1096" s="2">
        <f>'Moving Avg'!H1096</f>
        <v>3.6763980000000038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3.528</v>
      </c>
      <c r="C1097" s="2">
        <f>RSI!I1097</f>
        <v>67.019687053282496</v>
      </c>
      <c r="D1097" s="2">
        <f>MACD!E1097</f>
        <v>1.4423060781984187E-2</v>
      </c>
      <c r="E1097" s="2">
        <f>MACD!F1097</f>
        <v>-3.2502716452542567E-2</v>
      </c>
      <c r="F1097" s="2">
        <f>'Moving Avg'!D1097</f>
        <v>3.4927199999999998</v>
      </c>
      <c r="G1097" s="2">
        <f>'Moving Avg'!F1097</f>
        <v>3.5033149999999997</v>
      </c>
      <c r="H1097" s="2">
        <f>'Moving Avg'!G1097</f>
        <v>3.3150499999999981</v>
      </c>
      <c r="I1097" s="2">
        <f>'Moving Avg'!H1097</f>
        <v>3.6732225000000041</v>
      </c>
      <c r="J1097" s="6" t="str">
        <f>OBV!F1097</f>
        <v>BEARISH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43606</v>
      </c>
      <c r="B1098" s="2">
        <f>RSI!B1098</f>
        <v>3.528</v>
      </c>
      <c r="C1098" s="2">
        <f>RSI!I1098</f>
        <v>67.019687053282496</v>
      </c>
      <c r="D1098" s="2">
        <f>MACD!E1098</f>
        <v>1.8806302387943674E-2</v>
      </c>
      <c r="E1098" s="2">
        <f>MACD!F1098</f>
        <v>-2.2240912684445321E-2</v>
      </c>
      <c r="F1098" s="2">
        <f>'Moving Avg'!D1098</f>
        <v>3.4927199999999998</v>
      </c>
      <c r="G1098" s="2">
        <f>'Moving Avg'!F1098</f>
        <v>3.5133099999999997</v>
      </c>
      <c r="H1098" s="2">
        <f>'Moving Avg'!G1098</f>
        <v>3.3233979999999987</v>
      </c>
      <c r="I1098" s="2">
        <f>'Moving Avg'!H1098</f>
        <v>3.6688120000000044</v>
      </c>
      <c r="J1098" s="6" t="str">
        <f>OBV!F1098</f>
        <v>BEARISH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43607</v>
      </c>
      <c r="B1099" s="2">
        <f>RSI!B1099</f>
        <v>3.528</v>
      </c>
      <c r="C1099" s="2">
        <f>RSI!I1099</f>
        <v>67.01968705328251</v>
      </c>
      <c r="D1099" s="2">
        <f>MACD!E1099</f>
        <v>2.2026149203006717E-2</v>
      </c>
      <c r="E1099" s="2">
        <f>MACD!F1099</f>
        <v>-1.3387500306954915E-2</v>
      </c>
      <c r="F1099" s="2">
        <f>'Moving Avg'!D1099</f>
        <v>3.4927199999999998</v>
      </c>
      <c r="G1099" s="2">
        <f>'Moving Avg'!F1099</f>
        <v>3.5185999999999993</v>
      </c>
      <c r="H1099" s="2">
        <f>'Moving Avg'!G1099</f>
        <v>3.331745999999999</v>
      </c>
      <c r="I1099" s="2">
        <f>'Moving Avg'!H1099</f>
        <v>3.6638430000000053</v>
      </c>
      <c r="J1099" s="6" t="str">
        <f>OBV!F1099</f>
        <v>BEARISH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43608</v>
      </c>
      <c r="B1100" s="2">
        <f>RSI!B1100</f>
        <v>3.4457</v>
      </c>
      <c r="C1100" s="2">
        <f>RSI!I1100</f>
        <v>48.660796697992517</v>
      </c>
      <c r="D1100" s="2">
        <f>MACD!E1100</f>
        <v>3.0394107258078673E-2</v>
      </c>
      <c r="E1100" s="2">
        <f>MACD!F1100</f>
        <v>-4.6311787939481977E-3</v>
      </c>
      <c r="F1100" s="2">
        <f>'Moving Avg'!D1100</f>
        <v>3.4939</v>
      </c>
      <c r="G1100" s="2">
        <f>'Moving Avg'!F1100</f>
        <v>3.5147749999999993</v>
      </c>
      <c r="H1100" s="2">
        <f>'Moving Avg'!G1100</f>
        <v>3.3384479999999983</v>
      </c>
      <c r="I1100" s="2">
        <f>'Moving Avg'!H1100</f>
        <v>3.6589625000000052</v>
      </c>
      <c r="J1100" s="6" t="str">
        <f>OBV!F1100</f>
        <v>BEARISH</v>
      </c>
      <c r="K1100" s="6" t="str">
        <f>OBV!G1100</f>
        <v>STRONG</v>
      </c>
      <c r="L1100" s="6" t="str">
        <f>OBV!H1100</f>
        <v>BEARISH DIVERGENCE</v>
      </c>
    </row>
    <row r="1101" spans="1:12" ht="13.5" x14ac:dyDescent="0.25">
      <c r="A1101" s="3">
        <f>RSI!A1101</f>
        <v>43609</v>
      </c>
      <c r="B1101" s="2">
        <f>RSI!B1101</f>
        <v>3.4398</v>
      </c>
      <c r="C1101" s="2">
        <f>RSI!I1101</f>
        <v>47.65300407191959</v>
      </c>
      <c r="D1101" s="2">
        <f>MACD!E1101</f>
        <v>3.7978756933613411E-2</v>
      </c>
      <c r="E1101" s="2">
        <f>MACD!F1101</f>
        <v>3.8908083515641245E-3</v>
      </c>
      <c r="F1101" s="2">
        <f>'Moving Avg'!D1101</f>
        <v>3.4939</v>
      </c>
      <c r="G1101" s="2">
        <f>'Moving Avg'!F1101</f>
        <v>3.510654999999999</v>
      </c>
      <c r="H1101" s="2">
        <f>'Moving Avg'!G1101</f>
        <v>3.3450319999999989</v>
      </c>
      <c r="I1101" s="2">
        <f>'Moving Avg'!H1101</f>
        <v>3.6540525000000055</v>
      </c>
      <c r="J1101" s="6" t="str">
        <f>OBV!F1101</f>
        <v>BEARISH</v>
      </c>
      <c r="K1101" s="6" t="str">
        <f>OBV!G1101</f>
        <v>STRONG</v>
      </c>
      <c r="L1101" s="6" t="str">
        <f>OBV!H1101</f>
        <v>NEUTRAL</v>
      </c>
    </row>
    <row r="1102" spans="1:12" ht="13.5" x14ac:dyDescent="0.25">
      <c r="A1102" s="3">
        <f>RSI!A1102</f>
        <v>43612</v>
      </c>
      <c r="B1102" s="2">
        <f>RSI!B1102</f>
        <v>3.3574999999999999</v>
      </c>
      <c r="C1102" s="2">
        <f>RSI!I1102</f>
        <v>36.345333921915227</v>
      </c>
      <c r="D1102" s="2">
        <f>MACD!E1102</f>
        <v>5.0589764435144513E-2</v>
      </c>
      <c r="E1102" s="2">
        <f>MACD!F1102</f>
        <v>1.3230599568280203E-2</v>
      </c>
      <c r="F1102" s="2">
        <f>'Moving Avg'!D1102</f>
        <v>3.4598</v>
      </c>
      <c r="G1102" s="2">
        <f>'Moving Avg'!F1102</f>
        <v>3.5021299999999997</v>
      </c>
      <c r="H1102" s="2">
        <f>'Moving Avg'!G1102</f>
        <v>3.349969999999999</v>
      </c>
      <c r="I1102" s="2">
        <f>'Moving Avg'!H1102</f>
        <v>3.6487310000000055</v>
      </c>
      <c r="J1102" s="6" t="str">
        <f>OBV!F1102</f>
        <v>BEARISH</v>
      </c>
      <c r="K1102" s="6" t="str">
        <f>OBV!G1102</f>
        <v>STRONG</v>
      </c>
      <c r="L1102" s="6" t="str">
        <f>OBV!H1102</f>
        <v>CONFIRMED BEARISH</v>
      </c>
    </row>
    <row r="1103" spans="1:12" ht="13.5" x14ac:dyDescent="0.25">
      <c r="A1103" s="3">
        <f>RSI!A1103</f>
        <v>43613</v>
      </c>
      <c r="B1103" s="2">
        <f>RSI!B1103</f>
        <v>3.3574999999999999</v>
      </c>
      <c r="C1103" s="2">
        <f>RSI!I1103</f>
        <v>36.345333921915227</v>
      </c>
      <c r="D1103" s="2">
        <f>MACD!E1103</f>
        <v>6.1836681828821405E-2</v>
      </c>
      <c r="E1103" s="2">
        <f>MACD!F1103</f>
        <v>2.2951816020388444E-2</v>
      </c>
      <c r="F1103" s="2">
        <f>'Moving Avg'!D1103</f>
        <v>3.4257</v>
      </c>
      <c r="G1103" s="2">
        <f>'Moving Avg'!F1103</f>
        <v>3.4936049999999996</v>
      </c>
      <c r="H1103" s="2">
        <f>'Moving Avg'!G1103</f>
        <v>3.3549079999999991</v>
      </c>
      <c r="I1103" s="2">
        <f>'Moving Avg'!H1103</f>
        <v>3.6434095000000046</v>
      </c>
      <c r="J1103" s="6" t="str">
        <f>OBV!F1103</f>
        <v>BEARISH</v>
      </c>
      <c r="K1103" s="6" t="str">
        <f>OBV!G1103</f>
        <v>STRONG</v>
      </c>
      <c r="L1103" s="6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3.3574999999999999</v>
      </c>
      <c r="C1104" s="2">
        <f>RSI!I1104</f>
        <v>36.345333921915227</v>
      </c>
      <c r="D1104" s="2">
        <f>MACD!E1104</f>
        <v>7.1886697657726817E-2</v>
      </c>
      <c r="E1104" s="2">
        <f>MACD!F1104</f>
        <v>3.2738792347856122E-2</v>
      </c>
      <c r="F1104" s="2">
        <f>'Moving Avg'!D1104</f>
        <v>3.3915999999999995</v>
      </c>
      <c r="G1104" s="2">
        <f>'Moving Avg'!F1104</f>
        <v>3.4850799999999991</v>
      </c>
      <c r="H1104" s="2">
        <f>'Moving Avg'!G1104</f>
        <v>3.3598459999999992</v>
      </c>
      <c r="I1104" s="2">
        <f>'Moving Avg'!H1104</f>
        <v>3.6380880000000038</v>
      </c>
      <c r="J1104" s="6" t="str">
        <f>OBV!F1104</f>
        <v>BEARISH</v>
      </c>
      <c r="K1104" s="6" t="str">
        <f>OBV!G1104</f>
        <v>STRONG</v>
      </c>
      <c r="L1104" s="6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3.3574999999999999</v>
      </c>
      <c r="C1105" s="2">
        <f>RSI!I1105</f>
        <v>36.34533392191522</v>
      </c>
      <c r="D1105" s="2">
        <f>MACD!E1105</f>
        <v>6.7315209231282314E-2</v>
      </c>
      <c r="E1105" s="2">
        <f>MACD!F1105</f>
        <v>3.9654075724541361E-2</v>
      </c>
      <c r="F1105" s="2">
        <f>'Moving Avg'!D1105</f>
        <v>3.3739599999999994</v>
      </c>
      <c r="G1105" s="2">
        <f>'Moving Avg'!F1105</f>
        <v>3.4765549999999998</v>
      </c>
      <c r="H1105" s="2">
        <f>'Moving Avg'!G1105</f>
        <v>3.3647839999999998</v>
      </c>
      <c r="I1105" s="2">
        <f>'Moving Avg'!H1105</f>
        <v>3.6327665000000029</v>
      </c>
      <c r="J1105" s="6" t="str">
        <f>OBV!F1105</f>
        <v>BEARISH</v>
      </c>
      <c r="K1105" s="6" t="str">
        <f>OBV!G1105</f>
        <v>STRONG</v>
      </c>
      <c r="L1105" s="6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3.3515999999999999</v>
      </c>
      <c r="C1106" s="2">
        <f>RSI!I1106</f>
        <v>35.532321208710485</v>
      </c>
      <c r="D1106" s="2">
        <f>MACD!E1106</f>
        <v>6.4341362638127286E-2</v>
      </c>
      <c r="E1106" s="2">
        <f>MACD!F1106</f>
        <v>4.4591533107258545E-2</v>
      </c>
      <c r="F1106" s="2">
        <f>'Moving Avg'!D1106</f>
        <v>3.3563200000000002</v>
      </c>
      <c r="G1106" s="2">
        <f>'Moving Avg'!F1106</f>
        <v>3.4677349999999998</v>
      </c>
      <c r="H1106" s="2">
        <f>'Moving Avg'!G1106</f>
        <v>3.3696039999999994</v>
      </c>
      <c r="I1106" s="2">
        <f>'Moving Avg'!H1106</f>
        <v>3.6280620000000021</v>
      </c>
      <c r="J1106" s="6" t="str">
        <f>OBV!F1106</f>
        <v>BEARISH</v>
      </c>
      <c r="K1106" s="6" t="str">
        <f>OBV!G1106</f>
        <v>STRONG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3.3515999999999999</v>
      </c>
      <c r="C1107" s="2">
        <f>RSI!I1107</f>
        <v>35.532321208710485</v>
      </c>
      <c r="D1107" s="2">
        <f>MACD!E1107</f>
        <v>7.5852549921118229E-2</v>
      </c>
      <c r="E1107" s="2">
        <f>MACD!F1107</f>
        <v>5.084373647003048E-2</v>
      </c>
      <c r="F1107" s="2">
        <f>'Moving Avg'!D1107</f>
        <v>3.35514</v>
      </c>
      <c r="G1107" s="2">
        <f>'Moving Avg'!F1107</f>
        <v>3.4589150000000002</v>
      </c>
      <c r="H1107" s="2">
        <f>'Moving Avg'!G1107</f>
        <v>3.3726599999999998</v>
      </c>
      <c r="I1107" s="2">
        <f>'Moving Avg'!H1107</f>
        <v>3.6240340000000026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3.3515999999999999</v>
      </c>
      <c r="C1108" s="2">
        <f>RSI!I1108</f>
        <v>35.532321208710485</v>
      </c>
      <c r="D1108" s="2">
        <f>MACD!E1108</f>
        <v>8.6017126283335354E-2</v>
      </c>
      <c r="E1108" s="2">
        <f>MACD!F1108</f>
        <v>5.7878414432691455E-2</v>
      </c>
      <c r="F1108" s="2">
        <f>'Moving Avg'!D1108</f>
        <v>3.3539599999999998</v>
      </c>
      <c r="G1108" s="2">
        <f>'Moving Avg'!F1108</f>
        <v>3.4500950000000001</v>
      </c>
      <c r="H1108" s="2">
        <f>'Moving Avg'!G1108</f>
        <v>3.3750119999999999</v>
      </c>
      <c r="I1108" s="2">
        <f>'Moving Avg'!H1108</f>
        <v>3.620211500000003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3.4104000000000001</v>
      </c>
      <c r="C1109" s="2">
        <f>RSI!I1109</f>
        <v>49.573077531138658</v>
      </c>
      <c r="D1109" s="2">
        <f>MACD!E1109</f>
        <v>9.0655274415746501E-2</v>
      </c>
      <c r="E1109" s="2">
        <f>MACD!F1109</f>
        <v>6.4433786429302461E-2</v>
      </c>
      <c r="F1109" s="2">
        <f>'Moving Avg'!D1109</f>
        <v>3.3645399999999994</v>
      </c>
      <c r="G1109" s="2">
        <f>'Moving Avg'!F1109</f>
        <v>3.4442149999999998</v>
      </c>
      <c r="H1109" s="2">
        <f>'Moving Avg'!G1109</f>
        <v>3.3785399999999997</v>
      </c>
      <c r="I1109" s="2">
        <f>'Moving Avg'!H1109</f>
        <v>3.6166830000000028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3.4104000000000001</v>
      </c>
      <c r="C1110" s="2">
        <f>RSI!I1110</f>
        <v>49.573077531138658</v>
      </c>
      <c r="D1110" s="2">
        <f>MACD!E1110</f>
        <v>8.1934675095946208E-2</v>
      </c>
      <c r="E1110" s="2">
        <f>MACD!F1110</f>
        <v>6.7933964162631214E-2</v>
      </c>
      <c r="F1110" s="2">
        <f>'Moving Avg'!D1110</f>
        <v>3.3751199999999999</v>
      </c>
      <c r="G1110" s="2">
        <f>'Moving Avg'!F1110</f>
        <v>3.4383349999999995</v>
      </c>
      <c r="H1110" s="2">
        <f>'Moving Avg'!G1110</f>
        <v>3.3820680000000003</v>
      </c>
      <c r="I1110" s="2">
        <f>'Moving Avg'!H1110</f>
        <v>3.6131545000000029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3.4104000000000001</v>
      </c>
      <c r="C1111" s="2">
        <f>RSI!I1111</f>
        <v>49.573077531138658</v>
      </c>
      <c r="D1111" s="2">
        <f>MACD!E1111</f>
        <v>7.366315511495225E-2</v>
      </c>
      <c r="E1111" s="2">
        <f>MACD!F1111</f>
        <v>6.9079802353095424E-2</v>
      </c>
      <c r="F1111" s="2">
        <f>'Moving Avg'!D1111</f>
        <v>3.3868800000000001</v>
      </c>
      <c r="G1111" s="2">
        <f>'Moving Avg'!F1111</f>
        <v>3.4324549999999996</v>
      </c>
      <c r="H1111" s="2">
        <f>'Moving Avg'!G1111</f>
        <v>3.3855960000000009</v>
      </c>
      <c r="I1111" s="2">
        <f>'Moving Avg'!H1111</f>
        <v>3.6096260000000031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3.4104000000000001</v>
      </c>
      <c r="C1112" s="2">
        <f>RSI!I1112</f>
        <v>49.573077531138658</v>
      </c>
      <c r="D1112" s="2">
        <f>MACD!E1112</f>
        <v>5.4016657635655552E-2</v>
      </c>
      <c r="E1112" s="2">
        <f>MACD!F1112</f>
        <v>6.6067173409607452E-2</v>
      </c>
      <c r="F1112" s="2">
        <f>'Moving Avg'!D1112</f>
        <v>3.3986399999999994</v>
      </c>
      <c r="G1112" s="2">
        <f>'Moving Avg'!F1112</f>
        <v>3.4265749999999997</v>
      </c>
      <c r="H1112" s="2">
        <f>'Moving Avg'!G1112</f>
        <v>3.3891240000000011</v>
      </c>
      <c r="I1112" s="2">
        <f>'Moving Avg'!H1112</f>
        <v>3.6060975000000024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3.4104000000000001</v>
      </c>
      <c r="C1113" s="2">
        <f>RSI!I1113</f>
        <v>49.573077531138658</v>
      </c>
      <c r="D1113" s="2">
        <f>MACD!E1113</f>
        <v>3.740567918166926E-2</v>
      </c>
      <c r="E1113" s="2">
        <f>MACD!F1113</f>
        <v>6.0334874564019814E-2</v>
      </c>
      <c r="F1113" s="2">
        <f>'Moving Avg'!D1113</f>
        <v>3.4104000000000001</v>
      </c>
      <c r="G1113" s="2">
        <f>'Moving Avg'!F1113</f>
        <v>3.4206949999999998</v>
      </c>
      <c r="H1113" s="2">
        <f>'Moving Avg'!G1113</f>
        <v>3.3926520000000018</v>
      </c>
      <c r="I1113" s="2">
        <f>'Moving Avg'!H1113</f>
        <v>3.6025690000000021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3.4104000000000001</v>
      </c>
      <c r="C1114" s="2">
        <f>RSI!I1114</f>
        <v>49.573077531138658</v>
      </c>
      <c r="D1114" s="2">
        <f>MACD!E1114</f>
        <v>2.3362255274054E-2</v>
      </c>
      <c r="E1114" s="2">
        <f>MACD!F1114</f>
        <v>5.2940350706026658E-2</v>
      </c>
      <c r="F1114" s="2">
        <f>'Moving Avg'!D1114</f>
        <v>3.4104000000000001</v>
      </c>
      <c r="G1114" s="2">
        <f>'Moving Avg'!F1114</f>
        <v>3.4148149999999999</v>
      </c>
      <c r="H1114" s="2">
        <f>'Moving Avg'!G1114</f>
        <v>3.3980600000000023</v>
      </c>
      <c r="I1114" s="2">
        <f>'Moving Avg'!H1114</f>
        <v>3.5990405000000023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3.4104000000000001</v>
      </c>
      <c r="C1115" s="2">
        <f>RSI!I1115</f>
        <v>49.573077531138658</v>
      </c>
      <c r="D1115" s="2">
        <f>MACD!E1115</f>
        <v>1.149048719516399E-2</v>
      </c>
      <c r="E1115" s="2">
        <f>MACD!F1115</f>
        <v>4.4650378003854123E-2</v>
      </c>
      <c r="F1115" s="2">
        <f>'Moving Avg'!D1115</f>
        <v>3.4104000000000001</v>
      </c>
      <c r="G1115" s="2">
        <f>'Moving Avg'!F1115</f>
        <v>3.4133450000000005</v>
      </c>
      <c r="H1115" s="2">
        <f>'Moving Avg'!G1115</f>
        <v>3.4034680000000019</v>
      </c>
      <c r="I1115" s="2">
        <f>'Moving Avg'!H1115</f>
        <v>3.5955120000000016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3.4104000000000001</v>
      </c>
      <c r="C1116" s="2">
        <f>RSI!I1116</f>
        <v>49.573077531138658</v>
      </c>
      <c r="D1116" s="2">
        <f>MACD!E1116</f>
        <v>5.4775736474965697E-4</v>
      </c>
      <c r="E1116" s="2">
        <f>MACD!F1116</f>
        <v>3.5829853876033227E-2</v>
      </c>
      <c r="F1116" s="2">
        <f>'Moving Avg'!D1116</f>
        <v>3.4104000000000001</v>
      </c>
      <c r="G1116" s="2">
        <f>'Moving Avg'!F1116</f>
        <v>3.4118750000000007</v>
      </c>
      <c r="H1116" s="2">
        <f>'Moving Avg'!G1116</f>
        <v>3.4069960000000026</v>
      </c>
      <c r="I1116" s="2">
        <f>'Moving Avg'!H1116</f>
        <v>3.5919835000000018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</row>
    <row r="1117" spans="1:12" ht="13.5" x14ac:dyDescent="0.25">
      <c r="A1117" s="3">
        <f>RSI!A1117</f>
        <v>43636</v>
      </c>
      <c r="B1117" s="2">
        <f>RSI!B1117</f>
        <v>3.4104000000000001</v>
      </c>
      <c r="C1117" s="2">
        <f>RSI!I1117</f>
        <v>49.573077531138665</v>
      </c>
      <c r="D1117" s="2">
        <f>MACD!E1117</f>
        <v>-8.7019341817544671E-3</v>
      </c>
      <c r="E1117" s="2">
        <f>MACD!F1117</f>
        <v>2.6923496264475689E-2</v>
      </c>
      <c r="F1117" s="2">
        <f>'Moving Avg'!D1117</f>
        <v>3.4104000000000001</v>
      </c>
      <c r="G1117" s="2">
        <f>'Moving Avg'!F1117</f>
        <v>3.4059950000000008</v>
      </c>
      <c r="H1117" s="2">
        <f>'Moving Avg'!G1117</f>
        <v>3.4105240000000028</v>
      </c>
      <c r="I1117" s="2">
        <f>'Moving Avg'!H1117</f>
        <v>3.5887490000000013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43637</v>
      </c>
      <c r="B1118" s="2">
        <f>RSI!B1118</f>
        <v>3.4104000000000001</v>
      </c>
      <c r="C1118" s="2">
        <f>RSI!I1118</f>
        <v>49.573077531138665</v>
      </c>
      <c r="D1118" s="2">
        <f>MACD!E1118</f>
        <v>-1.6519761642043829E-2</v>
      </c>
      <c r="E1118" s="2">
        <f>MACD!F1118</f>
        <v>1.823484468317179E-2</v>
      </c>
      <c r="F1118" s="2">
        <f>'Moving Avg'!D1118</f>
        <v>3.4104000000000001</v>
      </c>
      <c r="G1118" s="2">
        <f>'Moving Avg'!F1118</f>
        <v>3.4001150000000009</v>
      </c>
      <c r="H1118" s="2">
        <f>'Moving Avg'!G1118</f>
        <v>3.4140520000000034</v>
      </c>
      <c r="I1118" s="2">
        <f>'Moving Avg'!H1118</f>
        <v>3.5859850000000013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3.4104000000000001</v>
      </c>
      <c r="C1119" s="2">
        <f>RSI!I1119</f>
        <v>49.573077531138658</v>
      </c>
      <c r="D1119" s="2">
        <f>MACD!E1119</f>
        <v>-1.4080512368571441E-2</v>
      </c>
      <c r="E1119" s="2">
        <f>MACD!F1119</f>
        <v>1.1771773272823145E-2</v>
      </c>
      <c r="F1119" s="2">
        <f>'Moving Avg'!D1119</f>
        <v>3.4104000000000001</v>
      </c>
      <c r="G1119" s="2">
        <f>'Moving Avg'!F1119</f>
        <v>3.394235000000001</v>
      </c>
      <c r="H1119" s="2">
        <f>'Moving Avg'!G1119</f>
        <v>3.4175800000000036</v>
      </c>
      <c r="I1119" s="2">
        <f>'Moving Avg'!H1119</f>
        <v>3.5832210000000009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3.4104000000000001</v>
      </c>
      <c r="C1120" s="2">
        <f>RSI!I1120</f>
        <v>49.573077531138658</v>
      </c>
      <c r="D1120" s="2">
        <f>MACD!E1120</f>
        <v>-1.2008957953531407E-2</v>
      </c>
      <c r="E1120" s="2">
        <f>MACD!F1120</f>
        <v>7.0156270275522365E-3</v>
      </c>
      <c r="F1120" s="2">
        <f>'Moving Avg'!D1120</f>
        <v>3.4104000000000001</v>
      </c>
      <c r="G1120" s="2">
        <f>'Moving Avg'!F1120</f>
        <v>3.3924700000000008</v>
      </c>
      <c r="H1120" s="2">
        <f>'Moving Avg'!G1120</f>
        <v>3.4211080000000038</v>
      </c>
      <c r="I1120" s="2">
        <f>'Moving Avg'!H1120</f>
        <v>3.5810450000000005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3.4104000000000001</v>
      </c>
      <c r="C1121" s="2">
        <f>RSI!I1121</f>
        <v>49.573077531138658</v>
      </c>
      <c r="D1121" s="2">
        <f>MACD!E1121</f>
        <v>-1.0249091013502465E-2</v>
      </c>
      <c r="E1121" s="2">
        <f>MACD!F1121</f>
        <v>3.5626834193412961E-3</v>
      </c>
      <c r="F1121" s="2">
        <f>'Moving Avg'!D1121</f>
        <v>3.4104000000000001</v>
      </c>
      <c r="G1121" s="2">
        <f>'Moving Avg'!F1121</f>
        <v>3.3910000000000009</v>
      </c>
      <c r="H1121" s="2">
        <f>'Moving Avg'!G1121</f>
        <v>3.424636000000004</v>
      </c>
      <c r="I1121" s="2">
        <f>'Moving Avg'!H1121</f>
        <v>3.5780164999999999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3.4104000000000001</v>
      </c>
      <c r="C1122" s="2">
        <f>RSI!I1122</f>
        <v>49.573077531138658</v>
      </c>
      <c r="D1122" s="2">
        <f>MACD!E1122</f>
        <v>-8.7534791258616629E-3</v>
      </c>
      <c r="E1122" s="2">
        <f>MACD!F1122</f>
        <v>1.0994509103007045E-3</v>
      </c>
      <c r="F1122" s="2">
        <f>'Moving Avg'!D1122</f>
        <v>3.4104000000000001</v>
      </c>
      <c r="G1122" s="2">
        <f>'Moving Avg'!F1122</f>
        <v>3.3936450000000007</v>
      </c>
      <c r="H1122" s="2">
        <f>'Moving Avg'!G1122</f>
        <v>3.4281640000000038</v>
      </c>
      <c r="I1122" s="2">
        <f>'Moving Avg'!H1122</f>
        <v>3.5749879999999994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43644</v>
      </c>
      <c r="B1123" s="2">
        <f>RSI!B1123</f>
        <v>3.4104000000000001</v>
      </c>
      <c r="C1123" s="2">
        <f>RSI!I1123</f>
        <v>49.573077531138644</v>
      </c>
      <c r="D1123" s="2">
        <f>MACD!E1123</f>
        <v>-7.4819486825430381E-3</v>
      </c>
      <c r="E1123" s="2">
        <f>MACD!F1123</f>
        <v>-6.1682900826804407E-4</v>
      </c>
      <c r="F1123" s="2">
        <f>'Moving Avg'!D1123</f>
        <v>3.4104000000000001</v>
      </c>
      <c r="G1123" s="2">
        <f>'Moving Avg'!F1123</f>
        <v>3.3962900000000005</v>
      </c>
      <c r="H1123" s="2">
        <f>'Moving Avg'!G1123</f>
        <v>3.4316920000000035</v>
      </c>
      <c r="I1123" s="2">
        <f>'Moving Avg'!H1123</f>
        <v>3.5719594999999993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43647</v>
      </c>
      <c r="B1124" s="2">
        <f>RSI!B1124</f>
        <v>3.4104000000000001</v>
      </c>
      <c r="C1124" s="2">
        <f>RSI!I1124</f>
        <v>49.573077531138644</v>
      </c>
      <c r="D1124" s="2">
        <f>MACD!E1124</f>
        <v>-6.400470999800234E-3</v>
      </c>
      <c r="E1124" s="2">
        <f>MACD!F1124</f>
        <v>-1.7735574065744822E-3</v>
      </c>
      <c r="F1124" s="2">
        <f>'Moving Avg'!D1124</f>
        <v>3.4104000000000001</v>
      </c>
      <c r="G1124" s="2">
        <f>'Moving Avg'!F1124</f>
        <v>3.3989350000000007</v>
      </c>
      <c r="H1124" s="2">
        <f>'Moving Avg'!G1124</f>
        <v>3.4352200000000033</v>
      </c>
      <c r="I1124" s="2">
        <f>'Moving Avg'!H1124</f>
        <v>3.5689309999999987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</row>
    <row r="1125" spans="1:12" ht="13.5" x14ac:dyDescent="0.25">
      <c r="A1125" s="3">
        <f>RSI!A1125</f>
        <v>43648</v>
      </c>
      <c r="B1125" s="2">
        <f>RSI!B1125</f>
        <v>3.4104000000000001</v>
      </c>
      <c r="C1125" s="2">
        <f>RSI!I1125</f>
        <v>49.573077531138644</v>
      </c>
      <c r="D1125" s="2">
        <f>MACD!E1125</f>
        <v>-5.4802195845482515E-3</v>
      </c>
      <c r="E1125" s="2">
        <f>MACD!F1125</f>
        <v>-2.5148898421692364E-3</v>
      </c>
      <c r="F1125" s="2">
        <f>'Moving Avg'!D1125</f>
        <v>3.4104000000000001</v>
      </c>
      <c r="G1125" s="2">
        <f>'Moving Avg'!F1125</f>
        <v>3.4015800000000005</v>
      </c>
      <c r="H1125" s="2">
        <f>'Moving Avg'!G1125</f>
        <v>3.4387480000000026</v>
      </c>
      <c r="I1125" s="2">
        <f>'Moving Avg'!H1125</f>
        <v>3.5659024999999986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43649</v>
      </c>
      <c r="B1126" s="2">
        <f>RSI!B1126</f>
        <v>3.4104000000000001</v>
      </c>
      <c r="C1126" s="2">
        <f>RSI!I1126</f>
        <v>49.573077531138644</v>
      </c>
      <c r="D1126" s="2">
        <f>MACD!E1126</f>
        <v>-4.6967722411506152E-3</v>
      </c>
      <c r="E1126" s="2">
        <f>MACD!F1126</f>
        <v>-2.9512663219655121E-3</v>
      </c>
      <c r="F1126" s="2">
        <f>'Moving Avg'!D1126</f>
        <v>3.4104000000000001</v>
      </c>
      <c r="G1126" s="2">
        <f>'Moving Avg'!F1126</f>
        <v>3.4045200000000007</v>
      </c>
      <c r="H1126" s="2">
        <f>'Moving Avg'!G1126</f>
        <v>3.4422760000000028</v>
      </c>
      <c r="I1126" s="2">
        <f>'Moving Avg'!H1126</f>
        <v>3.5628739999999981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3.4104000000000001</v>
      </c>
      <c r="C1127" s="2">
        <f>RSI!I1127</f>
        <v>49.573077531138644</v>
      </c>
      <c r="D1127" s="2">
        <f>MACD!E1127</f>
        <v>-4.0294357499859323E-3</v>
      </c>
      <c r="E1127" s="2">
        <f>MACD!F1127</f>
        <v>-3.1669002075695963E-3</v>
      </c>
      <c r="F1127" s="2">
        <f>'Moving Avg'!D1127</f>
        <v>3.4104000000000001</v>
      </c>
      <c r="G1127" s="2">
        <f>'Moving Avg'!F1127</f>
        <v>3.4074600000000004</v>
      </c>
      <c r="H1127" s="2">
        <f>'Moving Avg'!G1127</f>
        <v>3.445804000000003</v>
      </c>
      <c r="I1127" s="2">
        <f>'Moving Avg'!H1127</f>
        <v>3.5598454999999971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</row>
    <row r="1128" spans="1:12" ht="13.5" x14ac:dyDescent="0.25">
      <c r="A1128" s="3">
        <f>RSI!A1128</f>
        <v>43651</v>
      </c>
      <c r="B1128" s="2">
        <f>RSI!B1128</f>
        <v>3.4104000000000001</v>
      </c>
      <c r="C1128" s="2">
        <f>RSI!I1128</f>
        <v>49.573077531138644</v>
      </c>
      <c r="D1128" s="2">
        <f>MACD!E1128</f>
        <v>-3.4606742740019847E-3</v>
      </c>
      <c r="E1128" s="2">
        <f>MACD!F1128</f>
        <v>-3.2256550208560738E-3</v>
      </c>
      <c r="F1128" s="2">
        <f>'Moving Avg'!D1128</f>
        <v>3.4104000000000001</v>
      </c>
      <c r="G1128" s="2">
        <f>'Moving Avg'!F1128</f>
        <v>3.4104000000000005</v>
      </c>
      <c r="H1128" s="2">
        <f>'Moving Avg'!G1128</f>
        <v>3.447450000000003</v>
      </c>
      <c r="I1128" s="2">
        <f>'Moving Avg'!H1128</f>
        <v>3.5573459999999972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43654</v>
      </c>
      <c r="B1129" s="2">
        <f>RSI!B1129</f>
        <v>3.5072999999999999</v>
      </c>
      <c r="C1129" s="2">
        <f>RSI!I1129</f>
        <v>80.455549387734365</v>
      </c>
      <c r="D1129" s="2">
        <f>MACD!E1129</f>
        <v>-1.0153403325308119E-2</v>
      </c>
      <c r="E1129" s="2">
        <f>MACD!F1129</f>
        <v>-4.6112046817464829E-3</v>
      </c>
      <c r="F1129" s="2">
        <f>'Moving Avg'!D1129</f>
        <v>3.4297800000000001</v>
      </c>
      <c r="G1129" s="2">
        <f>'Moving Avg'!F1129</f>
        <v>3.415245000000001</v>
      </c>
      <c r="H1129" s="2">
        <f>'Moving Avg'!G1129</f>
        <v>3.449152000000002</v>
      </c>
      <c r="I1129" s="2">
        <f>'Moving Avg'!H1129</f>
        <v>3.5548609999999967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3.5072999999999999</v>
      </c>
      <c r="C1130" s="2">
        <f>RSI!I1130</f>
        <v>80.455549387734365</v>
      </c>
      <c r="D1130" s="2">
        <f>MACD!E1130</f>
        <v>-1.6385559666641125E-2</v>
      </c>
      <c r="E1130" s="2">
        <f>MACD!F1130</f>
        <v>-6.9660756787254113E-3</v>
      </c>
      <c r="F1130" s="2">
        <f>'Moving Avg'!D1130</f>
        <v>3.4491600000000004</v>
      </c>
      <c r="G1130" s="2">
        <f>'Moving Avg'!F1130</f>
        <v>3.420090000000001</v>
      </c>
      <c r="H1130" s="2">
        <f>'Moving Avg'!G1130</f>
        <v>3.4488540000000012</v>
      </c>
      <c r="I1130" s="2">
        <f>'Moving Avg'!H1130</f>
        <v>3.5523759999999958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3.5072999999999999</v>
      </c>
      <c r="C1131" s="2">
        <f>RSI!I1131</f>
        <v>80.455549387734365</v>
      </c>
      <c r="D1131" s="2">
        <f>MACD!E1131</f>
        <v>-2.2185846718492996E-2</v>
      </c>
      <c r="E1131" s="2">
        <f>MACD!F1131</f>
        <v>-1.0010029886678928E-2</v>
      </c>
      <c r="F1131" s="2">
        <f>'Moving Avg'!D1131</f>
        <v>3.46854</v>
      </c>
      <c r="G1131" s="2">
        <f>'Moving Avg'!F1131</f>
        <v>3.4249350000000005</v>
      </c>
      <c r="H1131" s="2">
        <f>'Moving Avg'!G1131</f>
        <v>3.4485560000000004</v>
      </c>
      <c r="I1131" s="2">
        <f>'Moving Avg'!H1131</f>
        <v>3.550419999999995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3.5072999999999999</v>
      </c>
      <c r="C1132" s="2">
        <f>RSI!I1132</f>
        <v>80.455549387734365</v>
      </c>
      <c r="D1132" s="2">
        <f>MACD!E1132</f>
        <v>-2.7581674503066367E-2</v>
      </c>
      <c r="E1132" s="2">
        <f>MACD!F1132</f>
        <v>-1.3524358809956418E-2</v>
      </c>
      <c r="F1132" s="2">
        <f>'Moving Avg'!D1132</f>
        <v>3.4879200000000004</v>
      </c>
      <c r="G1132" s="2">
        <f>'Moving Avg'!F1132</f>
        <v>3.4297800000000009</v>
      </c>
      <c r="H1132" s="2">
        <f>'Moving Avg'!G1132</f>
        <v>3.4481419999999998</v>
      </c>
      <c r="I1132" s="2">
        <f>'Moving Avg'!H1132</f>
        <v>3.5484639999999952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3.6103000000000001</v>
      </c>
      <c r="C1133" s="2">
        <f>RSI!I1133</f>
        <v>89.579582927069822</v>
      </c>
      <c r="D1133" s="2">
        <f>MACD!E1133</f>
        <v>-4.0228756961030676E-2</v>
      </c>
      <c r="E1133" s="2">
        <f>MACD!F1133</f>
        <v>-1.886523844017127E-2</v>
      </c>
      <c r="F1133" s="2">
        <f>'Moving Avg'!D1133</f>
        <v>3.5278999999999998</v>
      </c>
      <c r="G1133" s="2">
        <f>'Moving Avg'!F1133</f>
        <v>3.439775</v>
      </c>
      <c r="H1133" s="2">
        <f>'Moving Avg'!G1133</f>
        <v>3.4497879999999994</v>
      </c>
      <c r="I1133" s="2">
        <f>'Moving Avg'!H1133</f>
        <v>3.5470229999999945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43661</v>
      </c>
      <c r="B1134" s="2">
        <f>RSI!B1134</f>
        <v>3.5072999999999999</v>
      </c>
      <c r="C1134" s="2">
        <f>RSI!I1134</f>
        <v>59.61061936945277</v>
      </c>
      <c r="D1134" s="2">
        <f>MACD!E1134</f>
        <v>-4.4327425474124826E-2</v>
      </c>
      <c r="E1134" s="2">
        <f>MACD!F1134</f>
        <v>-2.3957675846961984E-2</v>
      </c>
      <c r="F1134" s="2">
        <f>'Moving Avg'!D1134</f>
        <v>3.5278999999999998</v>
      </c>
      <c r="G1134" s="2">
        <f>'Moving Avg'!F1134</f>
        <v>3.4446200000000005</v>
      </c>
      <c r="H1134" s="2">
        <f>'Moving Avg'!G1134</f>
        <v>3.4493739999999984</v>
      </c>
      <c r="I1134" s="2">
        <f>'Moving Avg'!H1134</f>
        <v>3.5450669999999946</v>
      </c>
      <c r="J1134" s="6" t="str">
        <f>OBV!F1134</f>
        <v>BULLISH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43662</v>
      </c>
      <c r="B1135" s="2">
        <f>RSI!B1135</f>
        <v>3.5072999999999999</v>
      </c>
      <c r="C1135" s="2">
        <f>RSI!I1135</f>
        <v>59.61061936945277</v>
      </c>
      <c r="D1135" s="2">
        <f>MACD!E1135</f>
        <v>-4.8137750657042844E-2</v>
      </c>
      <c r="E1135" s="2">
        <f>MACD!F1135</f>
        <v>-2.8793690808978159E-2</v>
      </c>
      <c r="F1135" s="2">
        <f>'Moving Avg'!D1135</f>
        <v>3.5279000000000003</v>
      </c>
      <c r="G1135" s="2">
        <f>'Moving Avg'!F1135</f>
        <v>3.4494650000000009</v>
      </c>
      <c r="H1135" s="2">
        <f>'Moving Avg'!G1135</f>
        <v>3.4489599999999982</v>
      </c>
      <c r="I1135" s="2">
        <f>'Moving Avg'!H1135</f>
        <v>3.5431109999999948</v>
      </c>
      <c r="J1135" s="6" t="str">
        <f>OBV!F1135</f>
        <v>BULLISH</v>
      </c>
      <c r="K1135" s="6" t="str">
        <f>OBV!G1135</f>
        <v>NEUTRAL</v>
      </c>
      <c r="L1135" s="6" t="str">
        <f>OBV!H1135</f>
        <v>NEUTRAL</v>
      </c>
    </row>
    <row r="1136" spans="1:12" ht="13.5" x14ac:dyDescent="0.25">
      <c r="A1136" s="3">
        <f>RSI!A1136</f>
        <v>43663</v>
      </c>
      <c r="B1136" s="2">
        <f>RSI!B1136</f>
        <v>3.5072999999999999</v>
      </c>
      <c r="C1136" s="2">
        <f>RSI!I1136</f>
        <v>59.610619369452763</v>
      </c>
      <c r="D1136" s="2">
        <f>MACD!E1136</f>
        <v>-5.1678743314234943E-2</v>
      </c>
      <c r="E1136" s="2">
        <f>MACD!F1136</f>
        <v>-3.3370701310029519E-2</v>
      </c>
      <c r="F1136" s="2">
        <f>'Moving Avg'!D1136</f>
        <v>3.5279000000000003</v>
      </c>
      <c r="G1136" s="2">
        <f>'Moving Avg'!F1136</f>
        <v>3.4543100000000004</v>
      </c>
      <c r="H1136" s="2">
        <f>'Moving Avg'!G1136</f>
        <v>3.4485459999999977</v>
      </c>
      <c r="I1136" s="2">
        <f>'Moving Avg'!H1136</f>
        <v>3.5411844999999946</v>
      </c>
      <c r="J1136" s="6" t="str">
        <f>OBV!F1136</f>
        <v>BULLISH</v>
      </c>
      <c r="K1136" s="6" t="str">
        <f>OBV!G1136</f>
        <v>NEUTRAL</v>
      </c>
      <c r="L1136" s="6" t="str">
        <f>OBV!H1136</f>
        <v>NEUTRAL</v>
      </c>
    </row>
    <row r="1137" spans="1:12" ht="13.5" x14ac:dyDescent="0.25">
      <c r="A1137" s="3">
        <f>RSI!A1137</f>
        <v>43664</v>
      </c>
      <c r="B1137" s="2">
        <f>RSI!B1137</f>
        <v>3.5072999999999999</v>
      </c>
      <c r="C1137" s="2">
        <f>RSI!I1137</f>
        <v>59.61061936945277</v>
      </c>
      <c r="D1137" s="2">
        <f>MACD!E1137</f>
        <v>-5.4968367267143048E-2</v>
      </c>
      <c r="E1137" s="2">
        <f>MACD!F1137</f>
        <v>-3.769023450145223E-2</v>
      </c>
      <c r="F1137" s="2">
        <f>'Moving Avg'!D1137</f>
        <v>3.5279000000000003</v>
      </c>
      <c r="G1137" s="2">
        <f>'Moving Avg'!F1137</f>
        <v>3.4591550000000004</v>
      </c>
      <c r="H1137" s="2">
        <f>'Moving Avg'!G1137</f>
        <v>3.4481319999999971</v>
      </c>
      <c r="I1137" s="2">
        <f>'Moving Avg'!H1137</f>
        <v>3.5392579999999949</v>
      </c>
      <c r="J1137" s="6" t="str">
        <f>OBV!F1137</f>
        <v>BULLISH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43665</v>
      </c>
      <c r="B1138" s="2">
        <f>RSI!B1138</f>
        <v>3.5072999999999999</v>
      </c>
      <c r="C1138" s="2">
        <f>RSI!I1138</f>
        <v>59.61061936945277</v>
      </c>
      <c r="D1138" s="2">
        <f>MACD!E1138</f>
        <v>-5.8023561335465601E-2</v>
      </c>
      <c r="E1138" s="2">
        <f>MACD!F1138</f>
        <v>-4.1756899868254906E-2</v>
      </c>
      <c r="F1138" s="2">
        <f>'Moving Avg'!D1138</f>
        <v>3.5072999999999999</v>
      </c>
      <c r="G1138" s="2">
        <f>'Moving Avg'!F1138</f>
        <v>3.464</v>
      </c>
      <c r="H1138" s="2">
        <f>'Moving Avg'!G1138</f>
        <v>3.4477179999999965</v>
      </c>
      <c r="I1138" s="2">
        <f>'Moving Avg'!H1138</f>
        <v>3.5373314999999939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3.6103000000000001</v>
      </c>
      <c r="C1139" s="2">
        <f>RSI!I1139</f>
        <v>72.794490885795057</v>
      </c>
      <c r="D1139" s="2">
        <f>MACD!E1139</f>
        <v>-5.3582205561810259E-2</v>
      </c>
      <c r="E1139" s="2">
        <f>MACD!F1139</f>
        <v>-4.4121961006965978E-2</v>
      </c>
      <c r="F1139" s="2">
        <f>'Moving Avg'!D1139</f>
        <v>3.5278999999999998</v>
      </c>
      <c r="G1139" s="2">
        <f>'Moving Avg'!F1139</f>
        <v>3.4739949999999999</v>
      </c>
      <c r="H1139" s="2">
        <f>'Moving Avg'!G1139</f>
        <v>3.4493639999999961</v>
      </c>
      <c r="I1139" s="2">
        <f>'Moving Avg'!H1139</f>
        <v>3.5359199999999942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3.7132999999999998</v>
      </c>
      <c r="C1140" s="2">
        <f>RSI!I1140</f>
        <v>79.87056095048851</v>
      </c>
      <c r="D1140" s="2">
        <f>MACD!E1140</f>
        <v>-5.8295306245563783E-2</v>
      </c>
      <c r="E1140" s="2">
        <f>MACD!F1140</f>
        <v>-4.695663005468554E-2</v>
      </c>
      <c r="F1140" s="2">
        <f>'Moving Avg'!D1140</f>
        <v>3.5690999999999997</v>
      </c>
      <c r="G1140" s="2">
        <f>'Moving Avg'!F1140</f>
        <v>3.4891400000000004</v>
      </c>
      <c r="H1140" s="2">
        <f>'Moving Avg'!G1140</f>
        <v>3.4530699999999954</v>
      </c>
      <c r="I1140" s="2">
        <f>'Moving Avg'!H1140</f>
        <v>3.5350234999999941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</row>
    <row r="1141" spans="1:12" ht="13.5" x14ac:dyDescent="0.25">
      <c r="A1141" s="3">
        <f>RSI!A1141</f>
        <v>43670</v>
      </c>
      <c r="B1141" s="2">
        <f>RSI!B1141</f>
        <v>3.8227000000000002</v>
      </c>
      <c r="C1141" s="2">
        <f>RSI!I1141</f>
        <v>84.486088579421121</v>
      </c>
      <c r="D1141" s="2">
        <f>MACD!E1141</f>
        <v>-7.1774854573341873E-2</v>
      </c>
      <c r="E1141" s="2">
        <f>MACD!F1141</f>
        <v>-5.1920274958416814E-2</v>
      </c>
      <c r="F1141" s="2">
        <f>'Moving Avg'!D1141</f>
        <v>3.6321800000000004</v>
      </c>
      <c r="G1141" s="2">
        <f>'Moving Avg'!F1141</f>
        <v>3.5097550000000006</v>
      </c>
      <c r="H1141" s="2">
        <f>'Moving Avg'!G1141</f>
        <v>3.4589639999999959</v>
      </c>
      <c r="I1141" s="2">
        <f>'Moving Avg'!H1141</f>
        <v>3.5346739999999941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3.8161999999999998</v>
      </c>
      <c r="C1142" s="2">
        <f>RSI!I1142</f>
        <v>83.264485265542746</v>
      </c>
      <c r="D1142" s="2">
        <f>MACD!E1142</f>
        <v>-8.463062771250307E-2</v>
      </c>
      <c r="E1142" s="2">
        <f>MACD!F1142</f>
        <v>-5.846234550923407E-2</v>
      </c>
      <c r="F1142" s="2">
        <f>'Moving Avg'!D1142</f>
        <v>3.6939599999999997</v>
      </c>
      <c r="G1142" s="2">
        <f>'Moving Avg'!F1142</f>
        <v>3.5300449999999999</v>
      </c>
      <c r="H1142" s="2">
        <f>'Moving Avg'!G1142</f>
        <v>3.4647279999999965</v>
      </c>
      <c r="I1142" s="2">
        <f>'Moving Avg'!H1142</f>
        <v>3.5348504999999943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</row>
    <row r="1143" spans="1:12" ht="13.5" x14ac:dyDescent="0.25">
      <c r="A1143" s="3">
        <f>RSI!A1143</f>
        <v>43675</v>
      </c>
      <c r="B1143" s="2">
        <f>RSI!B1143</f>
        <v>3.8161999999999998</v>
      </c>
      <c r="C1143" s="2">
        <f>RSI!I1143</f>
        <v>83.264485265542746</v>
      </c>
      <c r="D1143" s="2">
        <f>MACD!E1143</f>
        <v>-8.1412437121104908E-2</v>
      </c>
      <c r="E1143" s="2">
        <f>MACD!F1143</f>
        <v>-6.3052363831608241E-2</v>
      </c>
      <c r="F1143" s="2">
        <f>'Moving Avg'!D1143</f>
        <v>3.7557400000000003</v>
      </c>
      <c r="G1143" s="2">
        <f>'Moving Avg'!F1143</f>
        <v>3.5503349999999996</v>
      </c>
      <c r="H1143" s="2">
        <f>'Moving Avg'!G1143</f>
        <v>3.470491999999997</v>
      </c>
      <c r="I1143" s="2">
        <f>'Moving Avg'!H1143</f>
        <v>3.5350269999999941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</row>
    <row r="1144" spans="1:12" ht="13.5" x14ac:dyDescent="0.25">
      <c r="A1144" s="3">
        <f>RSI!A1144</f>
        <v>43676</v>
      </c>
      <c r="B1144" s="2">
        <f>RSI!B1144</f>
        <v>3.8161999999999998</v>
      </c>
      <c r="C1144" s="2">
        <f>RSI!I1144</f>
        <v>83.26448526554276</v>
      </c>
      <c r="D1144" s="2">
        <f>MACD!E1144</f>
        <v>-9.6155878257518257E-2</v>
      </c>
      <c r="E1144" s="2">
        <f>MACD!F1144</f>
        <v>-6.9673066716790244E-2</v>
      </c>
      <c r="F1144" s="2">
        <f>'Moving Avg'!D1144</f>
        <v>3.7969200000000001</v>
      </c>
      <c r="G1144" s="2">
        <f>'Moving Avg'!F1144</f>
        <v>3.5706249999999997</v>
      </c>
      <c r="H1144" s="2">
        <f>'Moving Avg'!G1144</f>
        <v>3.476255999999998</v>
      </c>
      <c r="I1144" s="2">
        <f>'Moving Avg'!H1144</f>
        <v>3.5352034999999948</v>
      </c>
      <c r="J1144" s="6" t="str">
        <f>OBV!F1144</f>
        <v>BEARISH</v>
      </c>
      <c r="K1144" s="6" t="str">
        <f>OBV!G1144</f>
        <v>NEUTRAL</v>
      </c>
      <c r="L1144" s="6" t="str">
        <f>OBV!H1144</f>
        <v>BEARISH DIVERGENCE</v>
      </c>
    </row>
    <row r="1145" spans="1:12" ht="13.5" x14ac:dyDescent="0.25">
      <c r="A1145" s="3">
        <f>RSI!A1145</f>
        <v>43677</v>
      </c>
      <c r="B1145" s="2">
        <f>RSI!B1145</f>
        <v>3.8161999999999998</v>
      </c>
      <c r="C1145" s="2">
        <f>RSI!I1145</f>
        <v>83.26448526554276</v>
      </c>
      <c r="D1145" s="2">
        <f>MACD!E1145</f>
        <v>-0.11013144178881085</v>
      </c>
      <c r="E1145" s="2">
        <f>MACD!F1145</f>
        <v>-7.7764741731194367E-2</v>
      </c>
      <c r="F1145" s="2">
        <f>'Moving Avg'!D1145</f>
        <v>3.8174999999999999</v>
      </c>
      <c r="G1145" s="2">
        <f>'Moving Avg'!F1145</f>
        <v>3.5909149999999999</v>
      </c>
      <c r="H1145" s="2">
        <f>'Moving Avg'!G1145</f>
        <v>3.4837839999999982</v>
      </c>
      <c r="I1145" s="2">
        <f>'Moving Avg'!H1145</f>
        <v>3.5353799999999951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3.8161999999999998</v>
      </c>
      <c r="C1146" s="2">
        <f>RSI!I1146</f>
        <v>83.26448526554276</v>
      </c>
      <c r="D1146" s="2">
        <f>MACD!E1146</f>
        <v>-0.12334612613054929</v>
      </c>
      <c r="E1146" s="2">
        <f>MACD!F1146</f>
        <v>-8.6881018611065355E-2</v>
      </c>
      <c r="F1146" s="2">
        <f>'Moving Avg'!D1146</f>
        <v>3.8161999999999998</v>
      </c>
      <c r="G1146" s="2">
        <f>'Moving Avg'!F1146</f>
        <v>3.6112049999999996</v>
      </c>
      <c r="H1146" s="2">
        <f>'Moving Avg'!G1146</f>
        <v>3.4913119999999989</v>
      </c>
      <c r="I1146" s="2">
        <f>'Moving Avg'!H1146</f>
        <v>3.5355564999999949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3.8161999999999998</v>
      </c>
      <c r="C1147" s="2">
        <f>RSI!I1147</f>
        <v>83.26448526554276</v>
      </c>
      <c r="D1147" s="2">
        <f>MACD!E1147</f>
        <v>-0.13581408535976847</v>
      </c>
      <c r="E1147" s="2">
        <f>MACD!F1147</f>
        <v>-9.666763196080598E-2</v>
      </c>
      <c r="F1147" s="2">
        <f>'Moving Avg'!D1147</f>
        <v>3.8161999999999998</v>
      </c>
      <c r="G1147" s="2">
        <f>'Moving Avg'!F1147</f>
        <v>3.6314949999999997</v>
      </c>
      <c r="H1147" s="2">
        <f>'Moving Avg'!G1147</f>
        <v>3.4970759999999994</v>
      </c>
      <c r="I1147" s="2">
        <f>'Moving Avg'!H1147</f>
        <v>3.5357329999999951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3.8161999999999998</v>
      </c>
      <c r="C1148" s="2">
        <f>RSI!I1148</f>
        <v>83.26448526554276</v>
      </c>
      <c r="D1148" s="2">
        <f>MACD!E1148</f>
        <v>-0.14755491854095437</v>
      </c>
      <c r="E1148" s="2">
        <f>MACD!F1148</f>
        <v>-0.10684508927683566</v>
      </c>
      <c r="F1148" s="2">
        <f>'Moving Avg'!D1148</f>
        <v>3.8161999999999998</v>
      </c>
      <c r="G1148" s="2">
        <f>'Moving Avg'!F1148</f>
        <v>3.6517849999999994</v>
      </c>
      <c r="H1148" s="2">
        <f>'Moving Avg'!G1148</f>
        <v>3.50284</v>
      </c>
      <c r="I1148" s="2">
        <f>'Moving Avg'!H1148</f>
        <v>3.5359094999999945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3.8161999999999998</v>
      </c>
      <c r="C1149" s="2">
        <f>RSI!I1149</f>
        <v>83.26448526554276</v>
      </c>
      <c r="D1149" s="2">
        <f>MACD!E1149</f>
        <v>-0.14274611355708622</v>
      </c>
      <c r="E1149" s="2">
        <f>MACD!F1149</f>
        <v>-0.11402529413288577</v>
      </c>
      <c r="F1149" s="2">
        <f>'Moving Avg'!D1149</f>
        <v>3.8161999999999998</v>
      </c>
      <c r="G1149" s="2">
        <f>'Moving Avg'!F1149</f>
        <v>3.66723</v>
      </c>
      <c r="H1149" s="2">
        <f>'Moving Avg'!G1149</f>
        <v>3.5086040000000009</v>
      </c>
      <c r="I1149" s="2">
        <f>'Moving Avg'!H1149</f>
        <v>3.5360859999999947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3.8161999999999998</v>
      </c>
      <c r="C1150" s="2">
        <f>RSI!I1150</f>
        <v>83.264485265542746</v>
      </c>
      <c r="D1150" s="2">
        <f>MACD!E1150</f>
        <v>-0.12385207986821944</v>
      </c>
      <c r="E1150" s="2">
        <f>MACD!F1150</f>
        <v>-0.11599065127995252</v>
      </c>
      <c r="F1150" s="2">
        <f>'Moving Avg'!D1150</f>
        <v>3.8161999999999998</v>
      </c>
      <c r="G1150" s="2">
        <f>'Moving Avg'!F1150</f>
        <v>3.6826749999999997</v>
      </c>
      <c r="H1150" s="2">
        <f>'Moving Avg'!G1150</f>
        <v>3.5160140000000011</v>
      </c>
      <c r="I1150" s="2">
        <f>'Moving Avg'!H1150</f>
        <v>3.5362624999999945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3.8161999999999998</v>
      </c>
      <c r="C1151" s="2">
        <f>RSI!I1151</f>
        <v>83.264485265542746</v>
      </c>
      <c r="D1151" s="2">
        <f>MACD!E1151</f>
        <v>-9.1979522649099366E-2</v>
      </c>
      <c r="E1151" s="2">
        <f>MACD!F1151</f>
        <v>-0.11118842555378189</v>
      </c>
      <c r="F1151" s="2">
        <f>'Moving Avg'!D1151</f>
        <v>3.8161999999999998</v>
      </c>
      <c r="G1151" s="2">
        <f>'Moving Avg'!F1151</f>
        <v>3.6981200000000003</v>
      </c>
      <c r="H1151" s="2">
        <f>'Moving Avg'!G1151</f>
        <v>3.5235420000000017</v>
      </c>
      <c r="I1151" s="2">
        <f>'Moving Avg'!H1151</f>
        <v>3.5364389999999939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3.8161999999999998</v>
      </c>
      <c r="C1152" s="2">
        <f>RSI!I1152</f>
        <v>83.264485265542746</v>
      </c>
      <c r="D1152" s="2">
        <f>MACD!E1152</f>
        <v>-6.6885872148089387E-2</v>
      </c>
      <c r="E1152" s="2">
        <f>MACD!F1152</f>
        <v>-0.10232791487264339</v>
      </c>
      <c r="F1152" s="2">
        <f>'Moving Avg'!D1152</f>
        <v>3.8161999999999998</v>
      </c>
      <c r="G1152" s="2">
        <f>'Moving Avg'!F1152</f>
        <v>3.7135650000000004</v>
      </c>
      <c r="H1152" s="2">
        <f>'Moving Avg'!G1152</f>
        <v>3.5327160000000015</v>
      </c>
      <c r="I1152" s="2">
        <f>'Moving Avg'!H1152</f>
        <v>3.5371739999999936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3.8161999999999998</v>
      </c>
      <c r="C1153" s="2">
        <f>RSI!I1153</f>
        <v>83.264485265542746</v>
      </c>
      <c r="D1153" s="2">
        <f>MACD!E1153</f>
        <v>-4.6463372500311184E-2</v>
      </c>
      <c r="E1153" s="2">
        <f>MACD!F1153</f>
        <v>-9.115500639817696E-2</v>
      </c>
      <c r="F1153" s="2">
        <f>'Moving Avg'!D1153</f>
        <v>3.8161999999999998</v>
      </c>
      <c r="G1153" s="2">
        <f>'Moving Avg'!F1153</f>
        <v>3.7238600000000006</v>
      </c>
      <c r="H1153" s="2">
        <f>'Moving Avg'!G1153</f>
        <v>3.5418900000000018</v>
      </c>
      <c r="I1153" s="2">
        <f>'Moving Avg'!H1153</f>
        <v>3.5380264999999933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3.8161999999999998</v>
      </c>
      <c r="C1154" s="2">
        <f>RSI!I1154</f>
        <v>83.264485265542746</v>
      </c>
      <c r="D1154" s="2">
        <f>MACD!E1154</f>
        <v>-2.9933341465723906E-2</v>
      </c>
      <c r="E1154" s="2">
        <f>MACD!F1154</f>
        <v>-7.8910673411686352E-2</v>
      </c>
      <c r="F1154" s="2">
        <f>'Moving Avg'!D1154</f>
        <v>3.8161999999999998</v>
      </c>
      <c r="G1154" s="2">
        <f>'Moving Avg'!F1154</f>
        <v>3.7393050000000003</v>
      </c>
      <c r="H1154" s="2">
        <f>'Moving Avg'!G1154</f>
        <v>3.5510640000000024</v>
      </c>
      <c r="I1154" s="2">
        <f>'Moving Avg'!H1154</f>
        <v>3.538878999999993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3.8161999999999998</v>
      </c>
      <c r="C1155" s="2">
        <f>RSI!I1155</f>
        <v>83.26448526554276</v>
      </c>
      <c r="D1155" s="2">
        <f>MACD!E1155</f>
        <v>-1.6641341749557448E-2</v>
      </c>
      <c r="E1155" s="2">
        <f>MACD!F1155</f>
        <v>-6.6456807079260563E-2</v>
      </c>
      <c r="F1155" s="2">
        <f>'Moving Avg'!D1155</f>
        <v>3.8161999999999998</v>
      </c>
      <c r="G1155" s="2">
        <f>'Moving Avg'!F1155</f>
        <v>3.75475</v>
      </c>
      <c r="H1155" s="2">
        <f>'Moving Avg'!G1155</f>
        <v>3.5602380000000022</v>
      </c>
      <c r="I1155" s="2">
        <f>'Moving Avg'!H1155</f>
        <v>3.539731499999994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3.7067999999999999</v>
      </c>
      <c r="C1156" s="2">
        <f>RSI!I1156</f>
        <v>49.362197039319184</v>
      </c>
      <c r="D1156" s="2">
        <f>MACD!E1156</f>
        <v>2.0659667659526093E-3</v>
      </c>
      <c r="E1156" s="2">
        <f>MACD!F1156</f>
        <v>-5.2752252310217927E-2</v>
      </c>
      <c r="F1156" s="2">
        <f>'Moving Avg'!D1156</f>
        <v>3.7943199999999999</v>
      </c>
      <c r="G1156" s="2">
        <f>'Moving Avg'!F1156</f>
        <v>3.7647250000000008</v>
      </c>
      <c r="H1156" s="2">
        <f>'Moving Avg'!G1156</f>
        <v>3.5673420000000022</v>
      </c>
      <c r="I1156" s="2">
        <f>'Moving Avg'!H1156</f>
        <v>3.5400369999999941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3.7067999999999999</v>
      </c>
      <c r="C1157" s="2">
        <f>RSI!I1157</f>
        <v>49.362197039319184</v>
      </c>
      <c r="D1157" s="2">
        <f>MACD!E1157</f>
        <v>1.7945869827780125E-2</v>
      </c>
      <c r="E1157" s="2">
        <f>MACD!F1157</f>
        <v>-3.8612627882618322E-2</v>
      </c>
      <c r="F1157" s="2">
        <f>'Moving Avg'!D1157</f>
        <v>3.7724399999999996</v>
      </c>
      <c r="G1157" s="2">
        <f>'Moving Avg'!F1157</f>
        <v>3.7747000000000002</v>
      </c>
      <c r="H1157" s="2">
        <f>'Moving Avg'!G1157</f>
        <v>3.5744460000000013</v>
      </c>
      <c r="I1157" s="2">
        <f>'Moving Avg'!H1157</f>
        <v>3.5403424999999946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3.7067999999999999</v>
      </c>
      <c r="C1158" s="2">
        <f>RSI!I1158</f>
        <v>49.362197039319184</v>
      </c>
      <c r="D1158" s="2">
        <f>MACD!E1158</f>
        <v>3.1429601630319493E-2</v>
      </c>
      <c r="E1158" s="2">
        <f>MACD!F1158</f>
        <v>-2.4604181980030761E-2</v>
      </c>
      <c r="F1158" s="2">
        <f>'Moving Avg'!D1158</f>
        <v>3.7505600000000001</v>
      </c>
      <c r="G1158" s="2">
        <f>'Moving Avg'!F1158</f>
        <v>3.7846750000000009</v>
      </c>
      <c r="H1158" s="2">
        <f>'Moving Avg'!G1158</f>
        <v>3.5815500000000009</v>
      </c>
      <c r="I1158" s="2">
        <f>'Moving Avg'!H1158</f>
        <v>3.5406479999999947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3.7067999999999999</v>
      </c>
      <c r="C1159" s="2">
        <f>RSI!I1159</f>
        <v>49.362197039319184</v>
      </c>
      <c r="D1159" s="2">
        <f>MACD!E1159</f>
        <v>4.2882330516863743E-2</v>
      </c>
      <c r="E1159" s="2">
        <f>MACD!F1159</f>
        <v>-1.1106879480651862E-2</v>
      </c>
      <c r="F1159" s="2">
        <f>'Moving Avg'!D1159</f>
        <v>3.7286799999999998</v>
      </c>
      <c r="G1159" s="2">
        <f>'Moving Avg'!F1159</f>
        <v>3.7895000000000003</v>
      </c>
      <c r="H1159" s="2">
        <f>'Moving Avg'!G1159</f>
        <v>3.5874780000000004</v>
      </c>
      <c r="I1159" s="2">
        <f>'Moving Avg'!H1159</f>
        <v>3.5409534999999961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3.7067999999999999</v>
      </c>
      <c r="C1160" s="2">
        <f>RSI!I1160</f>
        <v>49.362197039319184</v>
      </c>
      <c r="D1160" s="2">
        <f>MACD!E1160</f>
        <v>5.2613302373651027E-2</v>
      </c>
      <c r="E1160" s="2">
        <f>MACD!F1160</f>
        <v>1.6371568902087165E-3</v>
      </c>
      <c r="F1160" s="2">
        <f>'Moving Avg'!D1160</f>
        <v>3.7067999999999999</v>
      </c>
      <c r="G1160" s="2">
        <f>'Moving Avg'!F1160</f>
        <v>3.7891750000000002</v>
      </c>
      <c r="H1160" s="2">
        <f>'Moving Avg'!G1160</f>
        <v>3.5934059999999999</v>
      </c>
      <c r="I1160" s="2">
        <f>'Moving Avg'!H1160</f>
        <v>3.5412589999999966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3.7067999999999999</v>
      </c>
      <c r="C1161" s="2">
        <f>RSI!I1161</f>
        <v>49.362197039319177</v>
      </c>
      <c r="D1161" s="2">
        <f>MACD!E1161</f>
        <v>6.0884425026420441E-2</v>
      </c>
      <c r="E1161" s="2">
        <f>MACD!F1161</f>
        <v>1.3486610517451062E-2</v>
      </c>
      <c r="F1161" s="2">
        <f>'Moving Avg'!D1161</f>
        <v>3.7067999999999999</v>
      </c>
      <c r="G1161" s="2">
        <f>'Moving Avg'!F1161</f>
        <v>3.7833800000000002</v>
      </c>
      <c r="H1161" s="2">
        <f>'Moving Avg'!G1161</f>
        <v>3.5993339999999994</v>
      </c>
      <c r="I1161" s="2">
        <f>'Moving Avg'!H1161</f>
        <v>3.542093999999997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43704</v>
      </c>
      <c r="B1162" s="2">
        <f>RSI!B1162</f>
        <v>3.7067999999999999</v>
      </c>
      <c r="C1162" s="2">
        <f>RSI!I1162</f>
        <v>49.362197039319177</v>
      </c>
      <c r="D1162" s="2">
        <f>MACD!E1162</f>
        <v>6.7917533372306327E-2</v>
      </c>
      <c r="E1162" s="2">
        <f>MACD!F1162</f>
        <v>2.437279508842212E-2</v>
      </c>
      <c r="F1162" s="2">
        <f>'Moving Avg'!D1162</f>
        <v>3.7067999999999999</v>
      </c>
      <c r="G1162" s="2">
        <f>'Moving Avg'!F1162</f>
        <v>3.7779100000000008</v>
      </c>
      <c r="H1162" s="2">
        <f>'Moving Avg'!G1162</f>
        <v>3.6052619999999989</v>
      </c>
      <c r="I1162" s="2">
        <f>'Moving Avg'!H1162</f>
        <v>3.5429289999999973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3.5459000000000001</v>
      </c>
      <c r="C1163" s="2">
        <f>RSI!I1163</f>
        <v>24.607198970648795</v>
      </c>
      <c r="D1163" s="2">
        <f>MACD!E1163</f>
        <v>8.5819056624811818E-2</v>
      </c>
      <c r="E1163" s="2">
        <f>MACD!F1163</f>
        <v>3.6662047395700059E-2</v>
      </c>
      <c r="F1163" s="2">
        <f>'Moving Avg'!D1163</f>
        <v>3.67462</v>
      </c>
      <c r="G1163" s="2">
        <f>'Moving Avg'!F1163</f>
        <v>3.7643950000000004</v>
      </c>
      <c r="H1163" s="2">
        <f>'Moving Avg'!G1163</f>
        <v>3.6079719999999984</v>
      </c>
      <c r="I1163" s="2">
        <f>'Moving Avg'!H1163</f>
        <v>3.5429594999999976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3.5459000000000001</v>
      </c>
      <c r="C1164" s="2">
        <f>RSI!I1164</f>
        <v>24.607198970648795</v>
      </c>
      <c r="D1164" s="2">
        <f>MACD!E1164</f>
        <v>0.10194681351352841</v>
      </c>
      <c r="E1164" s="2">
        <f>MACD!F1164</f>
        <v>4.9719000619265735E-2</v>
      </c>
      <c r="F1164" s="2">
        <f>'Moving Avg'!D1164</f>
        <v>3.6424399999999997</v>
      </c>
      <c r="G1164" s="2">
        <f>'Moving Avg'!F1164</f>
        <v>3.7508800000000009</v>
      </c>
      <c r="H1164" s="2">
        <f>'Moving Avg'!G1164</f>
        <v>3.6106819999999984</v>
      </c>
      <c r="I1164" s="2">
        <f>'Moving Avg'!H1164</f>
        <v>3.5429899999999974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3.5459000000000001</v>
      </c>
      <c r="C1165" s="2">
        <f>RSI!I1165</f>
        <v>24.607198970648795</v>
      </c>
      <c r="D1165" s="2">
        <f>MACD!E1165</f>
        <v>0.11650107530937781</v>
      </c>
      <c r="E1165" s="2">
        <f>MACD!F1165</f>
        <v>6.3075415557288156E-2</v>
      </c>
      <c r="F1165" s="2">
        <f>'Moving Avg'!D1165</f>
        <v>3.6102600000000002</v>
      </c>
      <c r="G1165" s="2">
        <f>'Moving Avg'!F1165</f>
        <v>3.7373650000000005</v>
      </c>
      <c r="H1165" s="2">
        <f>'Moving Avg'!G1165</f>
        <v>3.6133919999999979</v>
      </c>
      <c r="I1165" s="2">
        <f>'Moving Avg'!H1165</f>
        <v>3.5430204999999972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3.5459000000000001</v>
      </c>
      <c r="C1166" s="2">
        <f>RSI!I1166</f>
        <v>24.607198970648795</v>
      </c>
      <c r="D1166" s="2">
        <f>MACD!E1166</f>
        <v>0.11282591204049197</v>
      </c>
      <c r="E1166" s="2">
        <f>MACD!F1166</f>
        <v>7.3025514853928927E-2</v>
      </c>
      <c r="F1166" s="2">
        <f>'Moving Avg'!D1166</f>
        <v>3.5780799999999999</v>
      </c>
      <c r="G1166" s="2">
        <f>'Moving Avg'!F1166</f>
        <v>3.723850000000001</v>
      </c>
      <c r="H1166" s="2">
        <f>'Moving Avg'!G1166</f>
        <v>3.6161019999999966</v>
      </c>
      <c r="I1166" s="2">
        <f>'Moving Avg'!H1166</f>
        <v>3.5425214999999968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</row>
    <row r="1167" spans="1:12" ht="13.5" x14ac:dyDescent="0.25">
      <c r="A1167" s="3">
        <f>RSI!A1167</f>
        <v>43711</v>
      </c>
      <c r="B1167" s="2">
        <f>RSI!B1167</f>
        <v>3.5394999999999999</v>
      </c>
      <c r="C1167" s="2">
        <f>RSI!I1167</f>
        <v>23.964223449228825</v>
      </c>
      <c r="D1167" s="2">
        <f>MACD!E1167</f>
        <v>0.11096843754731367</v>
      </c>
      <c r="E1167" s="2">
        <f>MACD!F1167</f>
        <v>8.0614099392605887E-2</v>
      </c>
      <c r="F1167" s="2">
        <f>'Moving Avg'!D1167</f>
        <v>3.5446199999999997</v>
      </c>
      <c r="G1167" s="2">
        <f>'Moving Avg'!F1167</f>
        <v>3.7100150000000007</v>
      </c>
      <c r="H1167" s="2">
        <f>'Moving Avg'!G1167</f>
        <v>3.6186839999999965</v>
      </c>
      <c r="I1167" s="2">
        <f>'Moving Avg'!H1167</f>
        <v>3.5414024999999962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3.5394999999999999</v>
      </c>
      <c r="C1168" s="2">
        <f>RSI!I1168</f>
        <v>23.964223449228825</v>
      </c>
      <c r="D1168" s="2">
        <f>MACD!E1168</f>
        <v>0.11015510639115034</v>
      </c>
      <c r="E1168" s="2">
        <f>MACD!F1168</f>
        <v>8.6522300792314794E-2</v>
      </c>
      <c r="F1168" s="2">
        <f>'Moving Avg'!D1168</f>
        <v>3.5433399999999997</v>
      </c>
      <c r="G1168" s="2">
        <f>'Moving Avg'!F1168</f>
        <v>3.6961800000000009</v>
      </c>
      <c r="H1168" s="2">
        <f>'Moving Avg'!G1168</f>
        <v>3.6212659999999968</v>
      </c>
      <c r="I1168" s="2">
        <f>'Moving Avg'!H1168</f>
        <v>3.5402834999999966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3.5394999999999999</v>
      </c>
      <c r="C1169" s="2">
        <f>RSI!I1169</f>
        <v>23.964223449228825</v>
      </c>
      <c r="D1169" s="2">
        <f>MACD!E1169</f>
        <v>0.11016910498514054</v>
      </c>
      <c r="E1169" s="2">
        <f>MACD!F1169</f>
        <v>9.1251661630879943E-2</v>
      </c>
      <c r="F1169" s="2">
        <f>'Moving Avg'!D1169</f>
        <v>3.5420600000000002</v>
      </c>
      <c r="G1169" s="2">
        <f>'Moving Avg'!F1169</f>
        <v>3.6823450000000015</v>
      </c>
      <c r="H1169" s="2">
        <f>'Moving Avg'!G1169</f>
        <v>3.6238479999999966</v>
      </c>
      <c r="I1169" s="2">
        <f>'Moving Avg'!H1169</f>
        <v>3.539164499999996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3.5394999999999999</v>
      </c>
      <c r="C1170" s="2">
        <f>RSI!I1170</f>
        <v>23.964223449228825</v>
      </c>
      <c r="D1170" s="2">
        <f>MACD!E1170</f>
        <v>0.1108311368751882</v>
      </c>
      <c r="E1170" s="2">
        <f>MACD!F1170</f>
        <v>9.5167556679741597E-2</v>
      </c>
      <c r="F1170" s="2">
        <f>'Moving Avg'!D1170</f>
        <v>3.5407800000000003</v>
      </c>
      <c r="G1170" s="2">
        <f>'Moving Avg'!F1170</f>
        <v>3.6685100000000013</v>
      </c>
      <c r="H1170" s="2">
        <f>'Moving Avg'!G1170</f>
        <v>3.6264299999999965</v>
      </c>
      <c r="I1170" s="2">
        <f>'Moving Avg'!H1170</f>
        <v>3.538045499999996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3.5394999999999999</v>
      </c>
      <c r="C1171" s="2">
        <f>RSI!I1171</f>
        <v>23.964223449228825</v>
      </c>
      <c r="D1171" s="2">
        <f>MACD!E1171</f>
        <v>0.11199334263661909</v>
      </c>
      <c r="E1171" s="2">
        <f>MACD!F1171</f>
        <v>9.8532713871117103E-2</v>
      </c>
      <c r="F1171" s="2">
        <f>'Moving Avg'!D1171</f>
        <v>3.5394999999999994</v>
      </c>
      <c r="G1171" s="2">
        <f>'Moving Avg'!F1171</f>
        <v>3.654675000000001</v>
      </c>
      <c r="H1171" s="2">
        <f>'Moving Avg'!G1171</f>
        <v>3.6290119999999968</v>
      </c>
      <c r="I1171" s="2">
        <f>'Moving Avg'!H1171</f>
        <v>3.5369264999999963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3.6038999999999999</v>
      </c>
      <c r="C1172" s="2">
        <f>RSI!I1172</f>
        <v>44.935793794336121</v>
      </c>
      <c r="D1172" s="2">
        <f>MACD!E1172</f>
        <v>0.10876380763333415</v>
      </c>
      <c r="E1172" s="2">
        <f>MACD!F1172</f>
        <v>0.10057893262356052</v>
      </c>
      <c r="F1172" s="2">
        <f>'Moving Avg'!D1172</f>
        <v>3.5523800000000003</v>
      </c>
      <c r="G1172" s="2">
        <f>'Moving Avg'!F1172</f>
        <v>3.6440600000000005</v>
      </c>
      <c r="H1172" s="2">
        <f>'Moving Avg'!G1172</f>
        <v>3.6328819999999973</v>
      </c>
      <c r="I1172" s="2">
        <f>'Moving Avg'!H1172</f>
        <v>3.5361294999999955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3.5394999999999999</v>
      </c>
      <c r="C1173" s="2">
        <f>RSI!I1173</f>
        <v>34.645194765708567</v>
      </c>
      <c r="D1173" s="2">
        <f>MACD!E1173</f>
        <v>8.6183245364284122E-2</v>
      </c>
      <c r="E1173" s="2">
        <f>MACD!F1173</f>
        <v>9.7699795171705239E-2</v>
      </c>
      <c r="F1173" s="2">
        <f>'Moving Avg'!D1173</f>
        <v>3.5523799999999994</v>
      </c>
      <c r="G1173" s="2">
        <f>'Moving Avg'!F1173</f>
        <v>3.6302250000000003</v>
      </c>
      <c r="H1173" s="2">
        <f>'Moving Avg'!G1173</f>
        <v>3.6354639999999976</v>
      </c>
      <c r="I1173" s="2">
        <f>'Moving Avg'!H1173</f>
        <v>3.5344519999999955</v>
      </c>
      <c r="J1173" s="6" t="str">
        <f>OBV!F1173</f>
        <v>BULLISH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3.5394999999999999</v>
      </c>
      <c r="C1174" s="2">
        <f>RSI!I1174</f>
        <v>34.645194765708567</v>
      </c>
      <c r="D1174" s="2">
        <f>MACD!E1174</f>
        <v>6.7582710875834007E-2</v>
      </c>
      <c r="E1174" s="2">
        <f>MACD!F1174</f>
        <v>9.1676378312531004E-2</v>
      </c>
      <c r="F1174" s="2">
        <f>'Moving Avg'!D1174</f>
        <v>3.5523800000000003</v>
      </c>
      <c r="G1174" s="2">
        <f>'Moving Avg'!F1174</f>
        <v>3.6163900000000004</v>
      </c>
      <c r="H1174" s="2">
        <f>'Moving Avg'!G1174</f>
        <v>3.6380459999999974</v>
      </c>
      <c r="I1174" s="2">
        <f>'Moving Avg'!H1174</f>
        <v>3.5322159999999956</v>
      </c>
      <c r="J1174" s="6" t="str">
        <f>OBV!F1174</f>
        <v>BULLISH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3.5394999999999999</v>
      </c>
      <c r="C1175" s="2">
        <f>RSI!I1175</f>
        <v>34.645194765708567</v>
      </c>
      <c r="D1175" s="2">
        <f>MACD!E1175</f>
        <v>5.2312403674047658E-2</v>
      </c>
      <c r="E1175" s="2">
        <f>MACD!F1175</f>
        <v>8.3803583384834332E-2</v>
      </c>
      <c r="F1175" s="2">
        <f>'Moving Avg'!D1175</f>
        <v>3.5523800000000003</v>
      </c>
      <c r="G1175" s="2">
        <f>'Moving Avg'!F1175</f>
        <v>3.6025550000000002</v>
      </c>
      <c r="H1175" s="2">
        <f>'Moving Avg'!G1175</f>
        <v>3.6406279999999982</v>
      </c>
      <c r="I1175" s="2">
        <f>'Moving Avg'!H1175</f>
        <v>3.5299799999999952</v>
      </c>
      <c r="J1175" s="6" t="str">
        <f>OBV!F1175</f>
        <v>BULLISH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3.5394999999999999</v>
      </c>
      <c r="C1176" s="2">
        <f>RSI!I1176</f>
        <v>34.645194765708553</v>
      </c>
      <c r="D1176" s="2">
        <f>MACD!E1176</f>
        <v>3.9825269499724758E-2</v>
      </c>
      <c r="E1176" s="2">
        <f>MACD!F1176</f>
        <v>7.5007920607812417E-2</v>
      </c>
      <c r="F1176" s="2">
        <f>'Moving Avg'!D1176</f>
        <v>3.5523800000000003</v>
      </c>
      <c r="G1176" s="2">
        <f>'Moving Avg'!F1176</f>
        <v>3.5941899999999998</v>
      </c>
      <c r="H1176" s="2">
        <f>'Moving Avg'!G1176</f>
        <v>3.6432099999999985</v>
      </c>
      <c r="I1176" s="2">
        <f>'Moving Avg'!H1176</f>
        <v>3.5277439999999949</v>
      </c>
      <c r="J1176" s="6" t="str">
        <f>OBV!F1176</f>
        <v>BULLISH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3.5394999999999999</v>
      </c>
      <c r="C1177" s="2">
        <f>RSI!I1177</f>
        <v>34.645194765708553</v>
      </c>
      <c r="D1177" s="2">
        <f>MACD!E1177</f>
        <v>2.867637213238039E-2</v>
      </c>
      <c r="E1177" s="2">
        <f>MACD!F1177</f>
        <v>6.5741610912726012E-2</v>
      </c>
      <c r="F1177" s="2">
        <f>'Moving Avg'!D1177</f>
        <v>3.5394999999999994</v>
      </c>
      <c r="G1177" s="2">
        <f>'Moving Avg'!F1177</f>
        <v>3.5858249999999989</v>
      </c>
      <c r="H1177" s="2">
        <f>'Moving Avg'!G1177</f>
        <v>3.6457919999999988</v>
      </c>
      <c r="I1177" s="2">
        <f>'Moving Avg'!H1177</f>
        <v>3.5249199999999949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3.5072999999999999</v>
      </c>
      <c r="C1178" s="2">
        <f>RSI!I1178</f>
        <v>29.7164280294419</v>
      </c>
      <c r="D1178" s="2">
        <f>MACD!E1178</f>
        <v>2.1999869954177687E-2</v>
      </c>
      <c r="E1178" s="2">
        <f>MACD!F1178</f>
        <v>5.6993262721016354E-2</v>
      </c>
      <c r="F1178" s="2">
        <f>'Moving Avg'!D1178</f>
        <v>3.5330599999999999</v>
      </c>
      <c r="G1178" s="2">
        <f>'Moving Avg'!F1178</f>
        <v>3.5758499999999991</v>
      </c>
      <c r="H1178" s="2">
        <f>'Moving Avg'!G1178</f>
        <v>3.6477299999999993</v>
      </c>
      <c r="I1178" s="2">
        <f>'Moving Avg'!H1178</f>
        <v>3.5219349999999952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3.5009000000000001</v>
      </c>
      <c r="C1179" s="2">
        <f>RSI!I1179</f>
        <v>28.838268881007949</v>
      </c>
      <c r="D1179" s="2">
        <f>MACD!E1179</f>
        <v>1.7359307051549422E-2</v>
      </c>
      <c r="E1179" s="2">
        <f>MACD!F1179</f>
        <v>4.9066471587122969E-2</v>
      </c>
      <c r="F1179" s="2">
        <f>'Moving Avg'!D1179</f>
        <v>3.5253399999999999</v>
      </c>
      <c r="G1179" s="2">
        <f>'Moving Avg'!F1179</f>
        <v>3.5655549999999989</v>
      </c>
      <c r="H1179" s="2">
        <f>'Moving Avg'!G1179</f>
        <v>3.647602</v>
      </c>
      <c r="I1179" s="2">
        <f>'Moving Avg'!H1179</f>
        <v>3.5189179999999953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3.5009000000000001</v>
      </c>
      <c r="C1180" s="2">
        <f>RSI!I1180</f>
        <v>28.838268881007949</v>
      </c>
      <c r="D1180" s="2">
        <f>MACD!E1180</f>
        <v>1.3965597574543853E-2</v>
      </c>
      <c r="E1180" s="2">
        <f>MACD!F1180</f>
        <v>4.2046296784607147E-2</v>
      </c>
      <c r="F1180" s="2">
        <f>'Moving Avg'!D1180</f>
        <v>3.51762</v>
      </c>
      <c r="G1180" s="2">
        <f>'Moving Avg'!F1180</f>
        <v>3.5552599999999992</v>
      </c>
      <c r="H1180" s="2">
        <f>'Moving Avg'!G1180</f>
        <v>3.6474740000000003</v>
      </c>
      <c r="I1180" s="2">
        <f>'Moving Avg'!H1180</f>
        <v>3.5159009999999955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3.5009000000000001</v>
      </c>
      <c r="C1181" s="2">
        <f>RSI!I1181</f>
        <v>28.838268881007949</v>
      </c>
      <c r="D1181" s="2">
        <f>MACD!E1181</f>
        <v>1.1587442313932161E-2</v>
      </c>
      <c r="E1181" s="2">
        <f>MACD!F1181</f>
        <v>3.5954525890472155E-2</v>
      </c>
      <c r="F1181" s="2">
        <f>'Moving Avg'!D1181</f>
        <v>3.5098999999999996</v>
      </c>
      <c r="G1181" s="2">
        <f>'Moving Avg'!F1181</f>
        <v>3.544964999999999</v>
      </c>
      <c r="H1181" s="2">
        <f>'Moving Avg'!G1181</f>
        <v>3.6473460000000006</v>
      </c>
      <c r="I1181" s="2">
        <f>'Moving Avg'!H1181</f>
        <v>3.5128839999999957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3.5009000000000001</v>
      </c>
      <c r="C1182" s="2">
        <f>RSI!I1182</f>
        <v>28.838268881007949</v>
      </c>
      <c r="D1182" s="2">
        <f>MACD!E1182</f>
        <v>1.9939742980815467E-2</v>
      </c>
      <c r="E1182" s="2">
        <f>MACD!F1182</f>
        <v>3.2751569308540819E-2</v>
      </c>
      <c r="F1182" s="2">
        <f>'Moving Avg'!D1182</f>
        <v>3.5021800000000001</v>
      </c>
      <c r="G1182" s="2">
        <f>'Moving Avg'!F1182</f>
        <v>3.5346699999999993</v>
      </c>
      <c r="H1182" s="2">
        <f>'Moving Avg'!G1182</f>
        <v>3.647218000000001</v>
      </c>
      <c r="I1182" s="2">
        <f>'Moving Avg'!H1182</f>
        <v>3.5092789999999958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3.5009000000000001</v>
      </c>
      <c r="C1183" s="2">
        <f>RSI!I1183</f>
        <v>28.838268881007949</v>
      </c>
      <c r="D1183" s="2">
        <f>MACD!E1183</f>
        <v>1.7522431617481349E-2</v>
      </c>
      <c r="E1183" s="2">
        <f>MACD!F1183</f>
        <v>2.9705741770328926E-2</v>
      </c>
      <c r="F1183" s="2">
        <f>'Moving Avg'!D1183</f>
        <v>3.5009000000000001</v>
      </c>
      <c r="G1183" s="2">
        <f>'Moving Avg'!F1183</f>
        <v>3.5324199999999997</v>
      </c>
      <c r="H1183" s="2">
        <f>'Moving Avg'!G1183</f>
        <v>3.6450300000000011</v>
      </c>
      <c r="I1183" s="2">
        <f>'Moving Avg'!H1183</f>
        <v>3.5056739999999964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3.5009000000000001</v>
      </c>
      <c r="C1184" s="2">
        <f>RSI!I1184</f>
        <v>28.838268881007949</v>
      </c>
      <c r="D1184" s="2">
        <f>MACD!E1184</f>
        <v>1.5868726912675157E-2</v>
      </c>
      <c r="E1184" s="2">
        <f>MACD!F1184</f>
        <v>2.6938338798798173E-2</v>
      </c>
      <c r="F1184" s="2">
        <f>'Moving Avg'!D1184</f>
        <v>3.5009000000000001</v>
      </c>
      <c r="G1184" s="2">
        <f>'Moving Avg'!F1184</f>
        <v>3.5301699999999996</v>
      </c>
      <c r="H1184" s="2">
        <f>'Moving Avg'!G1184</f>
        <v>3.6449020000000014</v>
      </c>
      <c r="I1184" s="2">
        <f>'Moving Avg'!H1184</f>
        <v>3.5020689999999957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43735</v>
      </c>
      <c r="B1185" s="2">
        <f>RSI!B1185</f>
        <v>3.5973999999999999</v>
      </c>
      <c r="C1185" s="2">
        <f>RSI!I1185</f>
        <v>58.018551091994809</v>
      </c>
      <c r="D1185" s="2">
        <f>MACD!E1185</f>
        <v>7.6839870224403306E-3</v>
      </c>
      <c r="E1185" s="2">
        <f>MACD!F1185</f>
        <v>2.3087468443526608E-2</v>
      </c>
      <c r="F1185" s="2">
        <f>'Moving Avg'!D1185</f>
        <v>3.5202</v>
      </c>
      <c r="G1185" s="2">
        <f>'Moving Avg'!F1185</f>
        <v>3.5327449999999998</v>
      </c>
      <c r="H1185" s="2">
        <f>'Moving Avg'!G1185</f>
        <v>3.6467040000000011</v>
      </c>
      <c r="I1185" s="2">
        <f>'Moving Avg'!H1185</f>
        <v>3.4989464999999962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3.5973999999999999</v>
      </c>
      <c r="C1186" s="2">
        <f>RSI!I1186</f>
        <v>58.018551091994809</v>
      </c>
      <c r="D1186" s="2">
        <f>MACD!E1186</f>
        <v>5.2404566088970483E-4</v>
      </c>
      <c r="E1186" s="2">
        <f>MACD!F1186</f>
        <v>1.8574783886999225E-2</v>
      </c>
      <c r="F1186" s="2">
        <f>'Moving Avg'!D1186</f>
        <v>3.5395000000000003</v>
      </c>
      <c r="G1186" s="2">
        <f>'Moving Avg'!F1186</f>
        <v>3.5353199999999996</v>
      </c>
      <c r="H1186" s="2">
        <f>'Moving Avg'!G1186</f>
        <v>3.6485060000000011</v>
      </c>
      <c r="I1186" s="2">
        <f>'Moving Avg'!H1186</f>
        <v>3.4958239999999963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3.5973999999999999</v>
      </c>
      <c r="C1187" s="2">
        <f>RSI!I1187</f>
        <v>58.018551091994809</v>
      </c>
      <c r="D1187" s="2">
        <f>MACD!E1187</f>
        <v>-5.7513960971444789E-3</v>
      </c>
      <c r="E1187" s="2">
        <f>MACD!F1187</f>
        <v>1.3709547890170485E-2</v>
      </c>
      <c r="F1187" s="2">
        <f>'Moving Avg'!D1187</f>
        <v>3.5588000000000002</v>
      </c>
      <c r="G1187" s="2">
        <f>'Moving Avg'!F1187</f>
        <v>3.5382150000000001</v>
      </c>
      <c r="H1187" s="2">
        <f>'Moving Avg'!G1187</f>
        <v>3.6503080000000008</v>
      </c>
      <c r="I1187" s="2">
        <f>'Moving Avg'!H1187</f>
        <v>3.4927014999999968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3.5973999999999999</v>
      </c>
      <c r="C1188" s="2">
        <f>RSI!I1188</f>
        <v>58.018551091994809</v>
      </c>
      <c r="D1188" s="2">
        <f>MACD!E1188</f>
        <v>-1.6216184983386395E-2</v>
      </c>
      <c r="E1188" s="2">
        <f>MACD!F1188</f>
        <v>7.724401315459109E-3</v>
      </c>
      <c r="F1188" s="2">
        <f>'Moving Avg'!D1188</f>
        <v>3.5781000000000001</v>
      </c>
      <c r="G1188" s="2">
        <f>'Moving Avg'!F1188</f>
        <v>3.5411099999999998</v>
      </c>
      <c r="H1188" s="2">
        <f>'Moving Avg'!G1188</f>
        <v>3.6521100000000009</v>
      </c>
      <c r="I1188" s="2">
        <f>'Moving Avg'!H1188</f>
        <v>3.4895789999999964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3.5973999999999999</v>
      </c>
      <c r="C1189" s="2">
        <f>RSI!I1189</f>
        <v>58.018551091994809</v>
      </c>
      <c r="D1189" s="2">
        <f>MACD!E1189</f>
        <v>-2.6241689837468662E-2</v>
      </c>
      <c r="E1189" s="2">
        <f>MACD!F1189</f>
        <v>9.3118308487355472E-4</v>
      </c>
      <c r="F1189" s="2">
        <f>'Moving Avg'!D1189</f>
        <v>3.5973999999999995</v>
      </c>
      <c r="G1189" s="2">
        <f>'Moving Avg'!F1189</f>
        <v>3.5440049999999998</v>
      </c>
      <c r="H1189" s="2">
        <f>'Moving Avg'!G1189</f>
        <v>3.6518519999999999</v>
      </c>
      <c r="I1189" s="2">
        <f>'Moving Avg'!H1189</f>
        <v>3.4864564999999965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3.5973999999999999</v>
      </c>
      <c r="C1190" s="2">
        <f>RSI!I1190</f>
        <v>58.018551091994809</v>
      </c>
      <c r="D1190" s="2">
        <f>MACD!E1190</f>
        <v>-3.4897094611037627E-2</v>
      </c>
      <c r="E1190" s="2">
        <f>MACD!F1190</f>
        <v>-6.2344724543086823E-3</v>
      </c>
      <c r="F1190" s="2">
        <f>'Moving Avg'!D1190</f>
        <v>3.5973999999999995</v>
      </c>
      <c r="G1190" s="2">
        <f>'Moving Avg'!F1190</f>
        <v>3.5468999999999999</v>
      </c>
      <c r="H1190" s="2">
        <f>'Moving Avg'!G1190</f>
        <v>3.6495340000000001</v>
      </c>
      <c r="I1190" s="2">
        <f>'Moving Avg'!H1190</f>
        <v>3.4839514999999959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3.5973999999999999</v>
      </c>
      <c r="C1191" s="2">
        <f>RSI!I1191</f>
        <v>58.018551091994816</v>
      </c>
      <c r="D1191" s="2">
        <f>MACD!E1191</f>
        <v>-4.2380422059149492E-2</v>
      </c>
      <c r="E1191" s="2">
        <f>MACD!F1191</f>
        <v>-1.3463662375276846E-2</v>
      </c>
      <c r="F1191" s="2">
        <f>'Moving Avg'!D1191</f>
        <v>3.5973999999999995</v>
      </c>
      <c r="G1191" s="2">
        <f>'Moving Avg'!F1191</f>
        <v>3.5497950000000005</v>
      </c>
      <c r="H1191" s="2">
        <f>'Moving Avg'!G1191</f>
        <v>3.6450279999999999</v>
      </c>
      <c r="I1191" s="2">
        <f>'Moving Avg'!H1191</f>
        <v>3.4814464999999961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43746</v>
      </c>
      <c r="B1192" s="2">
        <f>RSI!B1192</f>
        <v>3.5973999999999999</v>
      </c>
      <c r="C1192" s="2">
        <f>RSI!I1192</f>
        <v>58.018551091994823</v>
      </c>
      <c r="D1192" s="2">
        <f>MACD!E1192</f>
        <v>-4.8860175221526081E-2</v>
      </c>
      <c r="E1192" s="2">
        <f>MACD!F1192</f>
        <v>-2.0542964944526697E-2</v>
      </c>
      <c r="F1192" s="2">
        <f>'Moving Avg'!D1192</f>
        <v>3.5973999999999995</v>
      </c>
      <c r="G1192" s="2">
        <f>'Moving Avg'!F1192</f>
        <v>3.5494700000000003</v>
      </c>
      <c r="H1192" s="2">
        <f>'Moving Avg'!G1192</f>
        <v>3.6406520000000002</v>
      </c>
      <c r="I1192" s="2">
        <f>'Moving Avg'!H1192</f>
        <v>3.4795294999999964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43747</v>
      </c>
      <c r="B1193" s="2">
        <f>RSI!B1193</f>
        <v>3.5973999999999999</v>
      </c>
      <c r="C1193" s="2">
        <f>RSI!I1193</f>
        <v>58.018551091994823</v>
      </c>
      <c r="D1193" s="2">
        <f>MACD!E1193</f>
        <v>-5.4479808893228565E-2</v>
      </c>
      <c r="E1193" s="2">
        <f>MACD!F1193</f>
        <v>-2.7330333734267073E-2</v>
      </c>
      <c r="F1193" s="2">
        <f>'Moving Avg'!D1193</f>
        <v>3.5973999999999995</v>
      </c>
      <c r="G1193" s="2">
        <f>'Moving Avg'!F1193</f>
        <v>3.5523649999999996</v>
      </c>
      <c r="H1193" s="2">
        <f>'Moving Avg'!G1193</f>
        <v>3.6362759999999996</v>
      </c>
      <c r="I1193" s="2">
        <f>'Moving Avg'!H1193</f>
        <v>3.4784944999999965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</row>
    <row r="1194" spans="1:12" ht="13.5" x14ac:dyDescent="0.25">
      <c r="A1194" s="3">
        <f>RSI!A1194</f>
        <v>43748</v>
      </c>
      <c r="B1194" s="2">
        <f>RSI!B1194</f>
        <v>3.5973999999999999</v>
      </c>
      <c r="C1194" s="2">
        <f>RSI!I1194</f>
        <v>58.018551091994823</v>
      </c>
      <c r="D1194" s="2">
        <f>MACD!E1194</f>
        <v>-5.9361518363727495E-2</v>
      </c>
      <c r="E1194" s="2">
        <f>MACD!F1194</f>
        <v>-3.3736570660159157E-2</v>
      </c>
      <c r="F1194" s="2">
        <f>'Moving Avg'!D1194</f>
        <v>3.5973999999999995</v>
      </c>
      <c r="G1194" s="2">
        <f>'Moving Avg'!F1194</f>
        <v>3.5552599999999996</v>
      </c>
      <c r="H1194" s="2">
        <f>'Moving Avg'!G1194</f>
        <v>3.6318999999999999</v>
      </c>
      <c r="I1194" s="2">
        <f>'Moving Avg'!H1194</f>
        <v>3.4780179999999969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3.5973999999999999</v>
      </c>
      <c r="C1195" s="2">
        <f>RSI!I1195</f>
        <v>58.018551091994823</v>
      </c>
      <c r="D1195" s="2">
        <f>MACD!E1195</f>
        <v>-4.8763296229632047E-2</v>
      </c>
      <c r="E1195" s="2">
        <f>MACD!F1195</f>
        <v>-3.6741915774053738E-2</v>
      </c>
      <c r="F1195" s="2">
        <f>'Moving Avg'!D1195</f>
        <v>3.5973999999999995</v>
      </c>
      <c r="G1195" s="2">
        <f>'Moving Avg'!F1195</f>
        <v>3.5581550000000002</v>
      </c>
      <c r="H1195" s="2">
        <f>'Moving Avg'!G1195</f>
        <v>3.6275239999999997</v>
      </c>
      <c r="I1195" s="2">
        <f>'Moving Avg'!H1195</f>
        <v>3.4774534999999971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43752</v>
      </c>
      <c r="B1196" s="2">
        <f>RSI!B1196</f>
        <v>3.5973999999999999</v>
      </c>
      <c r="C1196" s="2">
        <f>RSI!I1196</f>
        <v>58.018551091994823</v>
      </c>
      <c r="D1196" s="2">
        <f>MACD!E1196</f>
        <v>-3.9904138760130881E-2</v>
      </c>
      <c r="E1196" s="2">
        <f>MACD!F1196</f>
        <v>-3.7374360371269164E-2</v>
      </c>
      <c r="F1196" s="2">
        <f>'Moving Avg'!D1196</f>
        <v>3.5973999999999995</v>
      </c>
      <c r="G1196" s="2">
        <f>'Moving Avg'!F1196</f>
        <v>3.5610499999999994</v>
      </c>
      <c r="H1196" s="2">
        <f>'Moving Avg'!G1196</f>
        <v>3.6231479999999991</v>
      </c>
      <c r="I1196" s="2">
        <f>'Moving Avg'!H1196</f>
        <v>3.4768889999999972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3.5973999999999999</v>
      </c>
      <c r="C1197" s="2">
        <f>RSI!I1197</f>
        <v>58.018551091994823</v>
      </c>
      <c r="D1197" s="2">
        <f>MACD!E1197</f>
        <v>-3.2508455400719338E-2</v>
      </c>
      <c r="E1197" s="2">
        <f>MACD!F1197</f>
        <v>-3.6401179377159198E-2</v>
      </c>
      <c r="F1197" s="2">
        <f>'Moving Avg'!D1197</f>
        <v>3.5973999999999995</v>
      </c>
      <c r="G1197" s="2">
        <f>'Moving Avg'!F1197</f>
        <v>3.5639449999999995</v>
      </c>
      <c r="H1197" s="2">
        <f>'Moving Avg'!G1197</f>
        <v>3.618771999999999</v>
      </c>
      <c r="I1197" s="2">
        <f>'Moving Avg'!H1197</f>
        <v>3.4763244999999974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3.5973999999999999</v>
      </c>
      <c r="C1198" s="2">
        <f>RSI!I1198</f>
        <v>58.018551091994823</v>
      </c>
      <c r="D1198" s="2">
        <f>MACD!E1198</f>
        <v>-2.6343649858152407E-2</v>
      </c>
      <c r="E1198" s="2">
        <f>MACD!F1198</f>
        <v>-3.4389673473357842E-2</v>
      </c>
      <c r="F1198" s="2">
        <f>'Moving Avg'!D1198</f>
        <v>3.5973999999999995</v>
      </c>
      <c r="G1198" s="2">
        <f>'Moving Avg'!F1198</f>
        <v>3.5684499999999995</v>
      </c>
      <c r="H1198" s="2">
        <f>'Moving Avg'!G1198</f>
        <v>3.6143959999999993</v>
      </c>
      <c r="I1198" s="2">
        <f>'Moving Avg'!H1198</f>
        <v>3.4757889999999976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3.5973999999999999</v>
      </c>
      <c r="C1199" s="2">
        <f>RSI!I1199</f>
        <v>58.018551091994823</v>
      </c>
      <c r="D1199" s="2">
        <f>MACD!E1199</f>
        <v>-2.1213461471717654E-2</v>
      </c>
      <c r="E1199" s="2">
        <f>MACD!F1199</f>
        <v>-3.1754431073029804E-2</v>
      </c>
      <c r="F1199" s="2">
        <f>'Moving Avg'!D1199</f>
        <v>3.5973999999999995</v>
      </c>
      <c r="G1199" s="2">
        <f>'Moving Avg'!F1199</f>
        <v>3.5732749999999998</v>
      </c>
      <c r="H1199" s="2">
        <f>'Moving Avg'!G1199</f>
        <v>3.6100199999999996</v>
      </c>
      <c r="I1199" s="2">
        <f>'Moving Avg'!H1199</f>
        <v>3.4752534999999978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3.5973999999999999</v>
      </c>
      <c r="C1200" s="2">
        <f>RSI!I1200</f>
        <v>58.018551091994823</v>
      </c>
      <c r="D1200" s="2">
        <f>MACD!E1200</f>
        <v>-1.6952334257596569E-2</v>
      </c>
      <c r="E1200" s="2">
        <f>MACD!F1200</f>
        <v>-2.8794011709943161E-2</v>
      </c>
      <c r="F1200" s="2">
        <f>'Moving Avg'!D1200</f>
        <v>3.5973999999999995</v>
      </c>
      <c r="G1200" s="2">
        <f>'Moving Avg'!F1200</f>
        <v>3.5780999999999992</v>
      </c>
      <c r="H1200" s="2">
        <f>'Moving Avg'!G1200</f>
        <v>3.6056439999999994</v>
      </c>
      <c r="I1200" s="2">
        <f>'Moving Avg'!H1200</f>
        <v>3.4741299999999979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</row>
    <row r="1201" spans="1:12" ht="13.5" x14ac:dyDescent="0.25">
      <c r="A1201" s="3">
        <f>RSI!A1201</f>
        <v>43760</v>
      </c>
      <c r="B1201" s="2">
        <f>RSI!B1201</f>
        <v>3.5973999999999999</v>
      </c>
      <c r="C1201" s="2">
        <f>RSI!I1201</f>
        <v>58.018551091994823</v>
      </c>
      <c r="D1201" s="2">
        <f>MACD!E1201</f>
        <v>-1.342065528063463E-2</v>
      </c>
      <c r="E1201" s="2">
        <f>MACD!F1201</f>
        <v>-2.5719340424081454E-2</v>
      </c>
      <c r="F1201" s="2">
        <f>'Moving Avg'!D1201</f>
        <v>3.5973999999999995</v>
      </c>
      <c r="G1201" s="2">
        <f>'Moving Avg'!F1201</f>
        <v>3.5829249999999995</v>
      </c>
      <c r="H1201" s="2">
        <f>'Moving Avg'!G1201</f>
        <v>3.6012679999999988</v>
      </c>
      <c r="I1201" s="2">
        <f>'Moving Avg'!H1201</f>
        <v>3.473535999999998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</row>
    <row r="1202" spans="1:12" ht="13.5" x14ac:dyDescent="0.25">
      <c r="A1202" s="3">
        <f>RSI!A1202</f>
        <v>43761</v>
      </c>
      <c r="B1202" s="2">
        <f>RSI!B1202</f>
        <v>3.5394999999999999</v>
      </c>
      <c r="C1202" s="2">
        <f>RSI!I1202</f>
        <v>31.072004258563268</v>
      </c>
      <c r="D1202" s="2">
        <f>MACD!E1202</f>
        <v>-6.2118394977659364E-3</v>
      </c>
      <c r="E1202" s="2">
        <f>MACD!F1202</f>
        <v>-2.1817840238818352E-2</v>
      </c>
      <c r="F1202" s="2">
        <f>'Moving Avg'!D1202</f>
        <v>3.5858199999999996</v>
      </c>
      <c r="G1202" s="2">
        <f>'Moving Avg'!F1202</f>
        <v>3.5848549999999997</v>
      </c>
      <c r="H1202" s="2">
        <f>'Moving Avg'!G1202</f>
        <v>3.5957339999999989</v>
      </c>
      <c r="I1202" s="2">
        <f>'Moving Avg'!H1202</f>
        <v>3.4726524999999979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3.5394999999999999</v>
      </c>
      <c r="C1203" s="2">
        <f>RSI!I1203</f>
        <v>31.072004258563268</v>
      </c>
      <c r="D1203" s="2">
        <f>MACD!E1203</f>
        <v>1.6671234918597122E-4</v>
      </c>
      <c r="E1203" s="2">
        <f>MACD!F1203</f>
        <v>-1.7420929721217487E-2</v>
      </c>
      <c r="F1203" s="2">
        <f>'Moving Avg'!D1203</f>
        <v>3.5742399999999996</v>
      </c>
      <c r="G1203" s="2">
        <f>'Moving Avg'!F1203</f>
        <v>3.5867850000000003</v>
      </c>
      <c r="H1203" s="2">
        <f>'Moving Avg'!G1203</f>
        <v>3.5901999999999985</v>
      </c>
      <c r="I1203" s="2">
        <f>'Moving Avg'!H1203</f>
        <v>3.4717689999999983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3.5394999999999999</v>
      </c>
      <c r="C1204" s="2">
        <f>RSI!I1204</f>
        <v>31.072004258563268</v>
      </c>
      <c r="D1204" s="2">
        <f>MACD!E1204</f>
        <v>5.8220824589154674E-3</v>
      </c>
      <c r="E1204" s="2">
        <f>MACD!F1204</f>
        <v>-1.2772327285190897E-2</v>
      </c>
      <c r="F1204" s="2">
        <f>'Moving Avg'!D1204</f>
        <v>3.5626599999999997</v>
      </c>
      <c r="G1204" s="2">
        <f>'Moving Avg'!F1204</f>
        <v>3.5887150000000005</v>
      </c>
      <c r="H1204" s="2">
        <f>'Moving Avg'!G1204</f>
        <v>3.5846659999999986</v>
      </c>
      <c r="I1204" s="2">
        <f>'Moving Avg'!H1204</f>
        <v>3.4709439999999976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3.4365000000000001</v>
      </c>
      <c r="C1205" s="2">
        <f>RSI!I1205</f>
        <v>15.29189048545922</v>
      </c>
      <c r="D1205" s="2">
        <f>MACD!E1205</f>
        <v>1.8476038157889008E-2</v>
      </c>
      <c r="E1205" s="2">
        <f>MACD!F1205</f>
        <v>-6.5226541965749171E-3</v>
      </c>
      <c r="F1205" s="2">
        <f>'Moving Avg'!D1205</f>
        <v>3.5304799999999998</v>
      </c>
      <c r="G1205" s="2">
        <f>'Moving Avg'!F1205</f>
        <v>3.58067</v>
      </c>
      <c r="H1205" s="2">
        <f>'Moving Avg'!G1205</f>
        <v>3.5770719999999985</v>
      </c>
      <c r="I1205" s="2">
        <f>'Moving Avg'!H1205</f>
        <v>3.4696039999999977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3.4365000000000001</v>
      </c>
      <c r="C1206" s="2">
        <f>RSI!I1206</f>
        <v>15.29189048545922</v>
      </c>
      <c r="D1206" s="2">
        <f>MACD!E1206</f>
        <v>3.0013171105427894E-2</v>
      </c>
      <c r="E1206" s="2">
        <f>MACD!F1206</f>
        <v>7.8451086382564511E-4</v>
      </c>
      <c r="F1206" s="2">
        <f>'Moving Avg'!D1206</f>
        <v>3.4982999999999995</v>
      </c>
      <c r="G1206" s="2">
        <f>'Moving Avg'!F1206</f>
        <v>3.5726249999999995</v>
      </c>
      <c r="H1206" s="2">
        <f>'Moving Avg'!G1206</f>
        <v>3.5716659999999978</v>
      </c>
      <c r="I1206" s="2">
        <f>'Moving Avg'!H1206</f>
        <v>3.4682639999999973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3.4365000000000001</v>
      </c>
      <c r="C1207" s="2">
        <f>RSI!I1207</f>
        <v>15.29189048545922</v>
      </c>
      <c r="D1207" s="2">
        <f>MACD!E1207</f>
        <v>4.0543823174235438E-2</v>
      </c>
      <c r="E1207" s="2">
        <f>MACD!F1207</f>
        <v>8.7363733259076034E-3</v>
      </c>
      <c r="F1207" s="2">
        <f>'Moving Avg'!D1207</f>
        <v>3.4777</v>
      </c>
      <c r="G1207" s="2">
        <f>'Moving Avg'!F1207</f>
        <v>3.5645799999999985</v>
      </c>
      <c r="H1207" s="2">
        <f>'Moving Avg'!G1207</f>
        <v>3.5662599999999975</v>
      </c>
      <c r="I1207" s="2">
        <f>'Moving Avg'!H1207</f>
        <v>3.4672179999999972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3.4365000000000001</v>
      </c>
      <c r="C1208" s="2">
        <f>RSI!I1208</f>
        <v>15.291890485459206</v>
      </c>
      <c r="D1208" s="2">
        <f>MACD!E1208</f>
        <v>5.0165914417042323E-2</v>
      </c>
      <c r="E1208" s="2">
        <f>MACD!F1208</f>
        <v>1.702228154413455E-2</v>
      </c>
      <c r="F1208" s="2">
        <f>'Moving Avg'!D1208</f>
        <v>3.4570999999999996</v>
      </c>
      <c r="G1208" s="2">
        <f>'Moving Avg'!F1208</f>
        <v>3.5565349999999989</v>
      </c>
      <c r="H1208" s="2">
        <f>'Moving Avg'!G1208</f>
        <v>3.5608539999999977</v>
      </c>
      <c r="I1208" s="2">
        <f>'Moving Avg'!H1208</f>
        <v>3.4661719999999967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3.4365000000000001</v>
      </c>
      <c r="C1209" s="2">
        <f>RSI!I1209</f>
        <v>15.291890485459206</v>
      </c>
      <c r="D1209" s="2">
        <f>MACD!E1209</f>
        <v>5.8966516793406587E-2</v>
      </c>
      <c r="E1209" s="2">
        <f>MACD!F1209</f>
        <v>2.541112859398896E-2</v>
      </c>
      <c r="F1209" s="2">
        <f>'Moving Avg'!D1209</f>
        <v>3.4365000000000001</v>
      </c>
      <c r="G1209" s="2">
        <f>'Moving Avg'!F1209</f>
        <v>3.5484899999999988</v>
      </c>
      <c r="H1209" s="2">
        <f>'Moving Avg'!G1209</f>
        <v>3.5554479999999971</v>
      </c>
      <c r="I1209" s="2">
        <f>'Moving Avg'!H1209</f>
        <v>3.4651259999999966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3.4365000000000001</v>
      </c>
      <c r="C1210" s="2">
        <f>RSI!I1210</f>
        <v>15.29189048545922</v>
      </c>
      <c r="D1210" s="2">
        <f>MACD!E1210</f>
        <v>6.7023210771544939E-2</v>
      </c>
      <c r="E1210" s="2">
        <f>MACD!F1210</f>
        <v>3.3733545029500156E-2</v>
      </c>
      <c r="F1210" s="2">
        <f>'Moving Avg'!D1210</f>
        <v>3.4365000000000001</v>
      </c>
      <c r="G1210" s="2">
        <f>'Moving Avg'!F1210</f>
        <v>3.5404449999999996</v>
      </c>
      <c r="H1210" s="2">
        <f>'Moving Avg'!G1210</f>
        <v>3.5500419999999973</v>
      </c>
      <c r="I1210" s="2">
        <f>'Moving Avg'!H1210</f>
        <v>3.4640799999999961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</row>
    <row r="1211" spans="1:12" ht="13.5" x14ac:dyDescent="0.25">
      <c r="A1211" s="3">
        <f>RSI!A1211</f>
        <v>43774</v>
      </c>
      <c r="B1211" s="2">
        <f>RSI!B1211</f>
        <v>3.3336000000000001</v>
      </c>
      <c r="C1211" s="2">
        <f>RSI!I1211</f>
        <v>8.5360093944688629</v>
      </c>
      <c r="D1211" s="2">
        <f>MACD!E1211</f>
        <v>8.2027478580381619E-2</v>
      </c>
      <c r="E1211" s="2">
        <f>MACD!F1211</f>
        <v>4.3392331739676451E-2</v>
      </c>
      <c r="F1211" s="2">
        <f>'Moving Avg'!D1211</f>
        <v>3.4159199999999998</v>
      </c>
      <c r="G1211" s="2">
        <f>'Moving Avg'!F1211</f>
        <v>3.5272550000000003</v>
      </c>
      <c r="H1211" s="2">
        <f>'Moving Avg'!G1211</f>
        <v>3.5425779999999971</v>
      </c>
      <c r="I1211" s="2">
        <f>'Moving Avg'!H1211</f>
        <v>3.4628139999999963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3.3336000000000001</v>
      </c>
      <c r="C1212" s="2">
        <f>RSI!I1212</f>
        <v>8.5360093944688629</v>
      </c>
      <c r="D1212" s="2">
        <f>MACD!E1212</f>
        <v>8.6946748475277946E-2</v>
      </c>
      <c r="E1212" s="2">
        <f>MACD!F1212</f>
        <v>5.2103215086796759E-2</v>
      </c>
      <c r="F1212" s="2">
        <f>'Moving Avg'!D1212</f>
        <v>3.39534</v>
      </c>
      <c r="G1212" s="2">
        <f>'Moving Avg'!F1212</f>
        <v>3.514065</v>
      </c>
      <c r="H1212" s="2">
        <f>'Moving Avg'!G1212</f>
        <v>3.535113999999997</v>
      </c>
      <c r="I1212" s="2">
        <f>'Moving Avg'!H1212</f>
        <v>3.4615479999999956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3.3336000000000001</v>
      </c>
      <c r="C1213" s="2">
        <f>RSI!I1213</f>
        <v>8.5360093944688629</v>
      </c>
      <c r="D1213" s="2">
        <f>MACD!E1213</f>
        <v>9.215646992027926E-2</v>
      </c>
      <c r="E1213" s="2">
        <f>MACD!F1213</f>
        <v>6.011386605349326E-2</v>
      </c>
      <c r="F1213" s="2">
        <f>'Moving Avg'!D1213</f>
        <v>3.3747599999999998</v>
      </c>
      <c r="G1213" s="2">
        <f>'Moving Avg'!F1213</f>
        <v>3.5008750000000006</v>
      </c>
      <c r="H1213" s="2">
        <f>'Moving Avg'!G1213</f>
        <v>3.5308679999999968</v>
      </c>
      <c r="I1213" s="2">
        <f>'Moving Avg'!H1213</f>
        <v>3.4602819999999959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3.3336000000000001</v>
      </c>
      <c r="C1214" s="2">
        <f>RSI!I1214</f>
        <v>8.5360093944688629</v>
      </c>
      <c r="D1214" s="2">
        <f>MACD!E1214</f>
        <v>9.7534383076103293E-2</v>
      </c>
      <c r="E1214" s="2">
        <f>MACD!F1214</f>
        <v>6.7597969458015272E-2</v>
      </c>
      <c r="F1214" s="2">
        <f>'Moving Avg'!D1214</f>
        <v>3.3541800000000004</v>
      </c>
      <c r="G1214" s="2">
        <f>'Moving Avg'!F1214</f>
        <v>3.4876850000000004</v>
      </c>
      <c r="H1214" s="2">
        <f>'Moving Avg'!G1214</f>
        <v>3.5266219999999966</v>
      </c>
      <c r="I1214" s="2">
        <f>'Moving Avg'!H1214</f>
        <v>3.4590159999999965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3.3336000000000001</v>
      </c>
      <c r="C1215" s="2">
        <f>RSI!I1215</f>
        <v>8.5360093944688629</v>
      </c>
      <c r="D1215" s="2">
        <f>MACD!E1215</f>
        <v>8.7136629758573836E-2</v>
      </c>
      <c r="E1215" s="2">
        <f>MACD!F1215</f>
        <v>7.1505701518126991E-2</v>
      </c>
      <c r="F1215" s="2">
        <f>'Moving Avg'!D1215</f>
        <v>3.3335999999999997</v>
      </c>
      <c r="G1215" s="2">
        <f>'Moving Avg'!F1215</f>
        <v>3.4744950000000001</v>
      </c>
      <c r="H1215" s="2">
        <f>'Moving Avg'!G1215</f>
        <v>3.5223759999999964</v>
      </c>
      <c r="I1215" s="2">
        <f>'Moving Avg'!H1215</f>
        <v>3.4577499999999963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3.3336000000000001</v>
      </c>
      <c r="C1216" s="2">
        <f>RSI!I1216</f>
        <v>8.5360093944688629</v>
      </c>
      <c r="D1216" s="2">
        <f>MACD!E1216</f>
        <v>7.9169881378645446E-2</v>
      </c>
      <c r="E1216" s="2">
        <f>MACD!F1216</f>
        <v>7.303853749023069E-2</v>
      </c>
      <c r="F1216" s="2">
        <f>'Moving Avg'!D1216</f>
        <v>3.3335999999999997</v>
      </c>
      <c r="G1216" s="2">
        <f>'Moving Avg'!F1216</f>
        <v>3.4613050000000003</v>
      </c>
      <c r="H1216" s="2">
        <f>'Moving Avg'!G1216</f>
        <v>3.5181299999999958</v>
      </c>
      <c r="I1216" s="2">
        <f>'Moving Avg'!H1216</f>
        <v>3.4567779999999964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3.2370000000000001</v>
      </c>
      <c r="C1217" s="2">
        <f>RSI!I1217</f>
        <v>5.1828260385518377</v>
      </c>
      <c r="D1217" s="2">
        <f>MACD!E1217</f>
        <v>8.0354111207719292E-2</v>
      </c>
      <c r="E1217" s="2">
        <f>MACD!F1217</f>
        <v>7.4501652233728413E-2</v>
      </c>
      <c r="F1217" s="2">
        <f>'Moving Avg'!D1217</f>
        <v>3.3142800000000001</v>
      </c>
      <c r="G1217" s="2">
        <f>'Moving Avg'!F1217</f>
        <v>3.4432849999999995</v>
      </c>
      <c r="H1217" s="2">
        <f>'Moving Avg'!G1217</f>
        <v>3.5120799999999961</v>
      </c>
      <c r="I1217" s="2">
        <f>'Moving Avg'!H1217</f>
        <v>3.4553229999999968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3.2370000000000001</v>
      </c>
      <c r="C1218" s="2">
        <f>RSI!I1218</f>
        <v>5.1828260385518377</v>
      </c>
      <c r="D1218" s="2">
        <f>MACD!E1218</f>
        <v>8.2639714507333206E-2</v>
      </c>
      <c r="E1218" s="2">
        <f>MACD!F1218</f>
        <v>7.6129264688449383E-2</v>
      </c>
      <c r="F1218" s="2">
        <f>'Moving Avg'!D1218</f>
        <v>3.2949600000000006</v>
      </c>
      <c r="G1218" s="2">
        <f>'Moving Avg'!F1218</f>
        <v>3.4252649999999987</v>
      </c>
      <c r="H1218" s="2">
        <f>'Moving Avg'!G1218</f>
        <v>3.506029999999996</v>
      </c>
      <c r="I1218" s="2">
        <f>'Moving Avg'!H1218</f>
        <v>3.4538679999999964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3.2370000000000001</v>
      </c>
      <c r="C1219" s="2">
        <f>RSI!I1219</f>
        <v>5.1828260385518377</v>
      </c>
      <c r="D1219" s="2">
        <f>MACD!E1219</f>
        <v>8.5762170488428602E-2</v>
      </c>
      <c r="E1219" s="2">
        <f>MACD!F1219</f>
        <v>7.8055845848445229E-2</v>
      </c>
      <c r="F1219" s="2">
        <f>'Moving Avg'!D1219</f>
        <v>3.2756400000000001</v>
      </c>
      <c r="G1219" s="2">
        <f>'Moving Avg'!F1219</f>
        <v>3.4072449999999987</v>
      </c>
      <c r="H1219" s="2">
        <f>'Moving Avg'!G1219</f>
        <v>3.4999799999999963</v>
      </c>
      <c r="I1219" s="2">
        <f>'Moving Avg'!H1219</f>
        <v>3.4524129999999964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3.2370000000000001</v>
      </c>
      <c r="C1220" s="2">
        <f>RSI!I1220</f>
        <v>5.1828260385518377</v>
      </c>
      <c r="D1220" s="2">
        <f>MACD!E1220</f>
        <v>8.9504696735857259E-2</v>
      </c>
      <c r="E1220" s="2">
        <f>MACD!F1220</f>
        <v>8.0345616025927644E-2</v>
      </c>
      <c r="F1220" s="2">
        <f>'Moving Avg'!D1220</f>
        <v>3.2563200000000001</v>
      </c>
      <c r="G1220" s="2">
        <f>'Moving Avg'!F1220</f>
        <v>3.3892249999999988</v>
      </c>
      <c r="H1220" s="2">
        <f>'Moving Avg'!G1220</f>
        <v>3.4939299999999971</v>
      </c>
      <c r="I1220" s="2">
        <f>'Moving Avg'!H1220</f>
        <v>3.4506929999999958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3.2370000000000001</v>
      </c>
      <c r="C1221" s="2">
        <f>RSI!I1221</f>
        <v>5.1828260385518377</v>
      </c>
      <c r="D1221" s="2">
        <f>MACD!E1221</f>
        <v>7.7859613918477066E-2</v>
      </c>
      <c r="E1221" s="2">
        <f>MACD!F1221</f>
        <v>7.9848415604437534E-2</v>
      </c>
      <c r="F1221" s="2">
        <f>'Moving Avg'!D1221</f>
        <v>3.2370000000000005</v>
      </c>
      <c r="G1221" s="2">
        <f>'Moving Avg'!F1221</f>
        <v>3.3712049999999989</v>
      </c>
      <c r="H1221" s="2">
        <f>'Moving Avg'!G1221</f>
        <v>3.4878799999999965</v>
      </c>
      <c r="I1221" s="2">
        <f>'Moving Avg'!H1221</f>
        <v>3.4489729999999952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3.2370000000000001</v>
      </c>
      <c r="C1222" s="2">
        <f>RSI!I1222</f>
        <v>5.1828260385518377</v>
      </c>
      <c r="D1222" s="2">
        <f>MACD!E1222</f>
        <v>6.8949539187840081E-2</v>
      </c>
      <c r="E1222" s="2">
        <f>MACD!F1222</f>
        <v>7.7668640321118046E-2</v>
      </c>
      <c r="F1222" s="2">
        <f>'Moving Avg'!D1222</f>
        <v>3.2370000000000005</v>
      </c>
      <c r="G1222" s="2">
        <f>'Moving Avg'!F1222</f>
        <v>3.3560799999999995</v>
      </c>
      <c r="H1222" s="2">
        <f>'Moving Avg'!G1222</f>
        <v>3.4805419999999971</v>
      </c>
      <c r="I1222" s="2">
        <f>'Moving Avg'!H1222</f>
        <v>3.4473709999999955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43790</v>
      </c>
      <c r="B1223" s="2">
        <f>RSI!B1223</f>
        <v>3.2370000000000001</v>
      </c>
      <c r="C1223" s="2">
        <f>RSI!I1223</f>
        <v>5.1828260385518377</v>
      </c>
      <c r="D1223" s="2">
        <f>MACD!E1223</f>
        <v>6.2283816373946976E-2</v>
      </c>
      <c r="E1223" s="2">
        <f>MACD!F1223</f>
        <v>7.4591675531683832E-2</v>
      </c>
      <c r="F1223" s="2">
        <f>'Moving Avg'!D1223</f>
        <v>3.2370000000000005</v>
      </c>
      <c r="G1223" s="2">
        <f>'Moving Avg'!F1223</f>
        <v>3.3409549999999997</v>
      </c>
      <c r="H1223" s="2">
        <f>'Moving Avg'!G1223</f>
        <v>3.4744919999999966</v>
      </c>
      <c r="I1223" s="2">
        <f>'Moving Avg'!H1223</f>
        <v>3.445768999999995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3.2370000000000001</v>
      </c>
      <c r="C1224" s="2">
        <f>RSI!I1224</f>
        <v>5.1828260385518377</v>
      </c>
      <c r="D1224" s="2">
        <f>MACD!E1224</f>
        <v>5.7452451589569797E-2</v>
      </c>
      <c r="E1224" s="2">
        <f>MACD!F1224</f>
        <v>7.1163830743261033E-2</v>
      </c>
      <c r="F1224" s="2">
        <f>'Moving Avg'!D1224</f>
        <v>3.2370000000000005</v>
      </c>
      <c r="G1224" s="2">
        <f>'Moving Avg'!F1224</f>
        <v>3.3258300000000007</v>
      </c>
      <c r="H1224" s="2">
        <f>'Moving Avg'!G1224</f>
        <v>3.4684419999999965</v>
      </c>
      <c r="I1224" s="2">
        <f>'Moving Avg'!H1224</f>
        <v>3.4441669999999949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3.2370000000000001</v>
      </c>
      <c r="C1225" s="2">
        <f>RSI!I1225</f>
        <v>5.1828260385518377</v>
      </c>
      <c r="D1225" s="2">
        <f>MACD!E1225</f>
        <v>5.4113320187683556E-2</v>
      </c>
      <c r="E1225" s="2">
        <f>MACD!F1225</f>
        <v>6.7753728632145543E-2</v>
      </c>
      <c r="F1225" s="2">
        <f>'Moving Avg'!D1225</f>
        <v>3.2370000000000005</v>
      </c>
      <c r="G1225" s="2">
        <f>'Moving Avg'!F1225</f>
        <v>3.3158550000000004</v>
      </c>
      <c r="H1225" s="2">
        <f>'Moving Avg'!G1225</f>
        <v>3.4623919999999968</v>
      </c>
      <c r="I1225" s="2">
        <f>'Moving Avg'!H1225</f>
        <v>3.4430059999999947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43795</v>
      </c>
      <c r="B1226" s="2">
        <f>RSI!B1226</f>
        <v>3.2370000000000001</v>
      </c>
      <c r="C1226" s="2">
        <f>RSI!I1226</f>
        <v>5.1828260385518377</v>
      </c>
      <c r="D1226" s="2">
        <f>MACD!E1226</f>
        <v>5.1981370283782358E-2</v>
      </c>
      <c r="E1226" s="2">
        <f>MACD!F1226</f>
        <v>6.4599256962472901E-2</v>
      </c>
      <c r="F1226" s="2">
        <f>'Moving Avg'!D1226</f>
        <v>3.2370000000000005</v>
      </c>
      <c r="G1226" s="2">
        <f>'Moving Avg'!F1226</f>
        <v>3.3058800000000006</v>
      </c>
      <c r="H1226" s="2">
        <f>'Moving Avg'!G1226</f>
        <v>3.4563419999999976</v>
      </c>
      <c r="I1226" s="2">
        <f>'Moving Avg'!H1226</f>
        <v>3.4418449999999945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43796</v>
      </c>
      <c r="B1227" s="2">
        <f>RSI!B1227</f>
        <v>3.2370000000000001</v>
      </c>
      <c r="C1227" s="2">
        <f>RSI!I1227</f>
        <v>5.1828260385518377</v>
      </c>
      <c r="D1227" s="2">
        <f>MACD!E1227</f>
        <v>3.595797511367449E-2</v>
      </c>
      <c r="E1227" s="2">
        <f>MACD!F1227</f>
        <v>5.8871000592713225E-2</v>
      </c>
      <c r="F1227" s="2">
        <f>'Moving Avg'!D1227</f>
        <v>3.2370000000000005</v>
      </c>
      <c r="G1227" s="2">
        <f>'Moving Avg'!F1227</f>
        <v>3.2959050000000012</v>
      </c>
      <c r="H1227" s="2">
        <f>'Moving Avg'!G1227</f>
        <v>3.4502919999999979</v>
      </c>
      <c r="I1227" s="2">
        <f>'Moving Avg'!H1227</f>
        <v>3.4406839999999943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3.2370000000000001</v>
      </c>
      <c r="C1228" s="2">
        <f>RSI!I1228</f>
        <v>5.1828260385518377</v>
      </c>
      <c r="D1228" s="2">
        <f>MACD!E1228</f>
        <v>2.2994255534658947E-2</v>
      </c>
      <c r="E1228" s="2">
        <f>MACD!F1228</f>
        <v>5.1695651581102377E-2</v>
      </c>
      <c r="F1228" s="2">
        <f>'Moving Avg'!D1228</f>
        <v>3.2370000000000005</v>
      </c>
      <c r="G1228" s="2">
        <f>'Moving Avg'!F1228</f>
        <v>3.2859300000000013</v>
      </c>
      <c r="H1228" s="2">
        <f>'Moving Avg'!G1228</f>
        <v>3.4448859999999981</v>
      </c>
      <c r="I1228" s="2">
        <f>'Moving Avg'!H1228</f>
        <v>3.4395229999999937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43798</v>
      </c>
      <c r="B1229" s="2">
        <f>RSI!B1229</f>
        <v>3.2370000000000001</v>
      </c>
      <c r="C1229" s="2">
        <f>RSI!I1229</f>
        <v>5.1828260385518377</v>
      </c>
      <c r="D1229" s="2">
        <f>MACD!E1229</f>
        <v>1.2575452382613594E-2</v>
      </c>
      <c r="E1229" s="2">
        <f>MACD!F1229</f>
        <v>4.3871611741404623E-2</v>
      </c>
      <c r="F1229" s="2">
        <f>'Moving Avg'!D1229</f>
        <v>3.2370000000000005</v>
      </c>
      <c r="G1229" s="2">
        <f>'Moving Avg'!F1229</f>
        <v>3.2759550000000011</v>
      </c>
      <c r="H1229" s="2">
        <f>'Moving Avg'!G1229</f>
        <v>3.4396079999999984</v>
      </c>
      <c r="I1229" s="2">
        <f>'Moving Avg'!H1229</f>
        <v>3.4386559999999933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3.2370000000000001</v>
      </c>
      <c r="C1230" s="2">
        <f>RSI!I1230</f>
        <v>5.1828260385518377</v>
      </c>
      <c r="D1230" s="2">
        <f>MACD!E1230</f>
        <v>4.2692624215225905E-3</v>
      </c>
      <c r="E1230" s="2">
        <f>MACD!F1230</f>
        <v>3.5951141877428212E-2</v>
      </c>
      <c r="F1230" s="2">
        <f>'Moving Avg'!D1230</f>
        <v>3.2370000000000005</v>
      </c>
      <c r="G1230" s="2">
        <f>'Moving Avg'!F1230</f>
        <v>3.2659800000000012</v>
      </c>
      <c r="H1230" s="2">
        <f>'Moving Avg'!G1230</f>
        <v>3.4343299999999983</v>
      </c>
      <c r="I1230" s="2">
        <f>'Moving Avg'!H1230</f>
        <v>3.4380829999999922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43802</v>
      </c>
      <c r="B1231" s="2">
        <f>RSI!B1231</f>
        <v>3.2370000000000001</v>
      </c>
      <c r="C1231" s="2">
        <f>RSI!I1231</f>
        <v>5.1828260385518377</v>
      </c>
      <c r="D1231" s="2">
        <f>MACD!E1231</f>
        <v>-2.2870888291501856E-3</v>
      </c>
      <c r="E1231" s="2">
        <f>MACD!F1231</f>
        <v>2.8303495736112533E-2</v>
      </c>
      <c r="F1231" s="2">
        <f>'Moving Avg'!D1231</f>
        <v>3.2370000000000005</v>
      </c>
      <c r="G1231" s="2">
        <f>'Moving Avg'!F1231</f>
        <v>3.2611500000000015</v>
      </c>
      <c r="H1231" s="2">
        <f>'Moving Avg'!G1231</f>
        <v>3.4290519999999987</v>
      </c>
      <c r="I1231" s="2">
        <f>'Moving Avg'!H1231</f>
        <v>3.4375099999999925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43803</v>
      </c>
      <c r="B1232" s="2">
        <f>RSI!B1232</f>
        <v>3.2370000000000001</v>
      </c>
      <c r="C1232" s="2">
        <f>RSI!I1232</f>
        <v>5.1828260385518377</v>
      </c>
      <c r="D1232" s="2">
        <f>MACD!E1232</f>
        <v>-7.3977675716525582E-3</v>
      </c>
      <c r="E1232" s="2">
        <f>MACD!F1232</f>
        <v>2.1163243074559517E-2</v>
      </c>
      <c r="F1232" s="2">
        <f>'Moving Avg'!D1232</f>
        <v>3.2370000000000005</v>
      </c>
      <c r="G1232" s="2">
        <f>'Moving Avg'!F1232</f>
        <v>3.256320000000001</v>
      </c>
      <c r="H1232" s="2">
        <f>'Moving Avg'!G1232</f>
        <v>3.4237739999999985</v>
      </c>
      <c r="I1232" s="2">
        <f>'Moving Avg'!H1232</f>
        <v>3.4369369999999919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43804</v>
      </c>
      <c r="B1233" s="2">
        <f>RSI!B1233</f>
        <v>3.2370000000000001</v>
      </c>
      <c r="C1233" s="2">
        <f>RSI!I1233</f>
        <v>5.1828260385518661</v>
      </c>
      <c r="D1233" s="2">
        <f>MACD!E1233</f>
        <v>-1.1317555559975823E-2</v>
      </c>
      <c r="E1233" s="2">
        <f>MACD!F1233</f>
        <v>1.4667083347652451E-2</v>
      </c>
      <c r="F1233" s="2">
        <f>'Moving Avg'!D1233</f>
        <v>3.2370000000000005</v>
      </c>
      <c r="G1233" s="2">
        <f>'Moving Avg'!F1233</f>
        <v>3.2514900000000013</v>
      </c>
      <c r="H1233" s="2">
        <f>'Moving Avg'!G1233</f>
        <v>3.4184959999999984</v>
      </c>
      <c r="I1233" s="2">
        <f>'Moving Avg'!H1233</f>
        <v>3.4363639999999918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43805</v>
      </c>
      <c r="B1234" s="2">
        <f>RSI!B1234</f>
        <v>3.2370000000000001</v>
      </c>
      <c r="C1234" s="2">
        <f>RSI!I1234</f>
        <v>5.1828260385518661</v>
      </c>
      <c r="D1234" s="2">
        <f>MACD!E1234</f>
        <v>-1.4259639533050095E-2</v>
      </c>
      <c r="E1234" s="2">
        <f>MACD!F1234</f>
        <v>8.881738771511943E-3</v>
      </c>
      <c r="F1234" s="2">
        <f>'Moving Avg'!D1234</f>
        <v>3.2370000000000005</v>
      </c>
      <c r="G1234" s="2">
        <f>'Moving Avg'!F1234</f>
        <v>3.2466600000000012</v>
      </c>
      <c r="H1234" s="2">
        <f>'Moving Avg'!G1234</f>
        <v>3.4132179999999983</v>
      </c>
      <c r="I1234" s="2">
        <f>'Moving Avg'!H1234</f>
        <v>3.435790999999992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43808</v>
      </c>
      <c r="B1235" s="2">
        <f>RSI!B1235</f>
        <v>3.2370000000000001</v>
      </c>
      <c r="C1235" s="2">
        <f>RSI!I1235</f>
        <v>5.1828260385518661</v>
      </c>
      <c r="D1235" s="2">
        <f>MACD!E1235</f>
        <v>-1.6402188064284395E-2</v>
      </c>
      <c r="E1235" s="2">
        <f>MACD!F1235</f>
        <v>3.8249534043526758E-3</v>
      </c>
      <c r="F1235" s="2">
        <f>'Moving Avg'!D1235</f>
        <v>3.2370000000000005</v>
      </c>
      <c r="G1235" s="2">
        <f>'Moving Avg'!F1235</f>
        <v>3.2418300000000011</v>
      </c>
      <c r="H1235" s="2">
        <f>'Moving Avg'!G1235</f>
        <v>3.4060099999999984</v>
      </c>
      <c r="I1235" s="2">
        <f>'Moving Avg'!H1235</f>
        <v>3.4352179999999919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43809</v>
      </c>
      <c r="B1236" s="2">
        <f>RSI!B1236</f>
        <v>3.2370000000000001</v>
      </c>
      <c r="C1236" s="2">
        <f>RSI!I1236</f>
        <v>5.1828260385518661</v>
      </c>
      <c r="D1236" s="2">
        <f>MACD!E1236</f>
        <v>-1.7893903431327907E-2</v>
      </c>
      <c r="E1236" s="2">
        <f>MACD!F1236</f>
        <v>-5.1881796278344062E-4</v>
      </c>
      <c r="F1236" s="2">
        <f>'Moving Avg'!D1236</f>
        <v>3.2370000000000005</v>
      </c>
      <c r="G1236" s="2">
        <f>'Moving Avg'!F1236</f>
        <v>3.237000000000001</v>
      </c>
      <c r="H1236" s="2">
        <f>'Moving Avg'!G1236</f>
        <v>3.3988019999999977</v>
      </c>
      <c r="I1236" s="2">
        <f>'Moving Avg'!H1236</f>
        <v>3.4346449999999917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43810</v>
      </c>
      <c r="B1237" s="2">
        <f>RSI!B1237</f>
        <v>3.2370000000000001</v>
      </c>
      <c r="C1237" s="2">
        <f>RSI!I1237</f>
        <v>5.1828260385518661</v>
      </c>
      <c r="D1237" s="2">
        <f>MACD!E1237</f>
        <v>-1.8858707169822519E-2</v>
      </c>
      <c r="E1237" s="2">
        <f>MACD!F1237</f>
        <v>-4.1867958041912562E-3</v>
      </c>
      <c r="F1237" s="2">
        <f>'Moving Avg'!D1237</f>
        <v>3.2370000000000005</v>
      </c>
      <c r="G1237" s="2">
        <f>'Moving Avg'!F1237</f>
        <v>3.237000000000001</v>
      </c>
      <c r="H1237" s="2">
        <f>'Moving Avg'!G1237</f>
        <v>3.3915939999999978</v>
      </c>
      <c r="I1237" s="2">
        <f>'Moving Avg'!H1237</f>
        <v>3.4345129999999915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3.2370000000000001</v>
      </c>
      <c r="C1238" s="2">
        <f>RSI!I1238</f>
        <v>5.1828260385518661</v>
      </c>
      <c r="D1238" s="2">
        <f>MACD!E1238</f>
        <v>-1.939969349291859E-2</v>
      </c>
      <c r="E1238" s="2">
        <f>MACD!F1238</f>
        <v>-7.2293753419367234E-3</v>
      </c>
      <c r="F1238" s="2">
        <f>'Moving Avg'!D1238</f>
        <v>3.2370000000000005</v>
      </c>
      <c r="G1238" s="2">
        <f>'Moving Avg'!F1238</f>
        <v>3.237000000000001</v>
      </c>
      <c r="H1238" s="2">
        <f>'Moving Avg'!G1238</f>
        <v>3.3843859999999979</v>
      </c>
      <c r="I1238" s="2">
        <f>'Moving Avg'!H1238</f>
        <v>3.4343809999999917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43812</v>
      </c>
      <c r="B1239" s="2">
        <f>RSI!B1239</f>
        <v>3.2370000000000001</v>
      </c>
      <c r="C1239" s="2">
        <f>RSI!I1239</f>
        <v>5.1828260385518661</v>
      </c>
      <c r="D1239" s="2">
        <f>MACD!E1239</f>
        <v>-1.9602464048131818E-2</v>
      </c>
      <c r="E1239" s="2">
        <f>MACD!F1239</f>
        <v>-9.7039930831757416E-3</v>
      </c>
      <c r="F1239" s="2">
        <f>'Moving Avg'!D1239</f>
        <v>3.2370000000000005</v>
      </c>
      <c r="G1239" s="2">
        <f>'Moving Avg'!F1239</f>
        <v>3.237000000000001</v>
      </c>
      <c r="H1239" s="2">
        <f>'Moving Avg'!G1239</f>
        <v>3.377177999999998</v>
      </c>
      <c r="I1239" s="2">
        <f>'Moving Avg'!H1239</f>
        <v>3.4342489999999919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43815</v>
      </c>
      <c r="B1240" s="2">
        <f>RSI!B1240</f>
        <v>3.2370000000000001</v>
      </c>
      <c r="C1240" s="2">
        <f>RSI!I1240</f>
        <v>5.1828260385518377</v>
      </c>
      <c r="D1240" s="2">
        <f>MACD!E1240</f>
        <v>-1.9537939964060946E-2</v>
      </c>
      <c r="E1240" s="2">
        <f>MACD!F1240</f>
        <v>-1.1670782459352783E-2</v>
      </c>
      <c r="F1240" s="2">
        <f>'Moving Avg'!D1240</f>
        <v>3.2370000000000005</v>
      </c>
      <c r="G1240" s="2">
        <f>'Moving Avg'!F1240</f>
        <v>3.237000000000001</v>
      </c>
      <c r="H1240" s="2">
        <f>'Moving Avg'!G1240</f>
        <v>3.3699699999999977</v>
      </c>
      <c r="I1240" s="2">
        <f>'Moving Avg'!H1240</f>
        <v>3.4342639999999922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</row>
    <row r="1241" spans="1:12" ht="13.5" x14ac:dyDescent="0.25">
      <c r="A1241" s="3">
        <f>RSI!A1241</f>
        <v>43816</v>
      </c>
      <c r="B1241" s="2">
        <f>RSI!B1241</f>
        <v>3.2370000000000001</v>
      </c>
      <c r="C1241" s="2">
        <f>RSI!I1241</f>
        <v>5.1828260385518661</v>
      </c>
      <c r="D1241" s="2">
        <f>MACD!E1241</f>
        <v>-1.9264732320255273E-2</v>
      </c>
      <c r="E1241" s="2">
        <f>MACD!F1241</f>
        <v>-1.3189572431533281E-2</v>
      </c>
      <c r="F1241" s="2">
        <f>'Moving Avg'!D1241</f>
        <v>3.2370000000000005</v>
      </c>
      <c r="G1241" s="2">
        <f>'Moving Avg'!F1241</f>
        <v>3.237000000000001</v>
      </c>
      <c r="H1241" s="2">
        <f>'Moving Avg'!G1241</f>
        <v>3.3627619999999978</v>
      </c>
      <c r="I1241" s="2">
        <f>'Moving Avg'!H1241</f>
        <v>3.4342789999999916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</row>
    <row r="1242" spans="1:12" ht="13.5" x14ac:dyDescent="0.25">
      <c r="A1242" s="3">
        <f>RSI!A1242</f>
        <v>43817</v>
      </c>
      <c r="B1242" s="2">
        <f>RSI!B1242</f>
        <v>3.2370000000000001</v>
      </c>
      <c r="C1242" s="2">
        <f>RSI!I1242</f>
        <v>5.1828260385518661</v>
      </c>
      <c r="D1242" s="2">
        <f>MACD!E1242</f>
        <v>-1.883113963841021E-2</v>
      </c>
      <c r="E1242" s="2">
        <f>MACD!F1242</f>
        <v>-1.4317885872908668E-2</v>
      </c>
      <c r="F1242" s="2">
        <f>'Moving Avg'!D1242</f>
        <v>3.2370000000000005</v>
      </c>
      <c r="G1242" s="2">
        <f>'Moving Avg'!F1242</f>
        <v>3.237000000000001</v>
      </c>
      <c r="H1242" s="2">
        <f>'Moving Avg'!G1242</f>
        <v>3.3555539999999979</v>
      </c>
      <c r="I1242" s="2">
        <f>'Moving Avg'!H1242</f>
        <v>3.4345879999999913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</row>
    <row r="1243" spans="1:12" ht="13.5" x14ac:dyDescent="0.25">
      <c r="A1243" s="3">
        <f>RSI!A1243</f>
        <v>43818</v>
      </c>
      <c r="B1243" s="2">
        <f>RSI!B1243</f>
        <v>3.2370000000000001</v>
      </c>
      <c r="C1243" s="2">
        <f>RSI!I1243</f>
        <v>5.1828260385518661</v>
      </c>
      <c r="D1243" s="2">
        <f>MACD!E1243</f>
        <v>-1.8276830390373533E-2</v>
      </c>
      <c r="E1243" s="2">
        <f>MACD!F1243</f>
        <v>-1.5109674776401641E-2</v>
      </c>
      <c r="F1243" s="2">
        <f>'Moving Avg'!D1243</f>
        <v>3.2370000000000005</v>
      </c>
      <c r="G1243" s="2">
        <f>'Moving Avg'!F1243</f>
        <v>3.237000000000001</v>
      </c>
      <c r="H1243" s="2">
        <f>'Moving Avg'!G1243</f>
        <v>3.348345999999998</v>
      </c>
      <c r="I1243" s="2">
        <f>'Moving Avg'!H1243</f>
        <v>3.4351909999999917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3.2370000000000001</v>
      </c>
      <c r="C1244" s="2">
        <f>RSI!I1244</f>
        <v>5.1828260385518661</v>
      </c>
      <c r="D1244" s="2">
        <f>MACD!E1244</f>
        <v>-1.7634259550568299E-2</v>
      </c>
      <c r="E1244" s="2">
        <f>MACD!F1244</f>
        <v>-1.5614591731234972E-2</v>
      </c>
      <c r="F1244" s="2">
        <f>'Moving Avg'!D1244</f>
        <v>3.2370000000000005</v>
      </c>
      <c r="G1244" s="2">
        <f>'Moving Avg'!F1244</f>
        <v>3.237000000000001</v>
      </c>
      <c r="H1244" s="2">
        <f>'Moving Avg'!G1244</f>
        <v>3.3411379999999973</v>
      </c>
      <c r="I1244" s="2">
        <f>'Moving Avg'!H1244</f>
        <v>3.4357939999999916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3.1534</v>
      </c>
      <c r="C1245" s="2">
        <f>RSI!I1245</f>
        <v>1.3978496729063323</v>
      </c>
      <c r="D1245" s="2">
        <f>MACD!E1245</f>
        <v>-1.0737268043021775E-2</v>
      </c>
      <c r="E1245" s="2">
        <f>MACD!F1245</f>
        <v>-1.4639126993592334E-2</v>
      </c>
      <c r="F1245" s="2">
        <f>'Moving Avg'!D1245</f>
        <v>3.2202800000000003</v>
      </c>
      <c r="G1245" s="2">
        <f>'Moving Avg'!F1245</f>
        <v>3.2328200000000016</v>
      </c>
      <c r="H1245" s="2">
        <f>'Moving Avg'!G1245</f>
        <v>3.3322579999999977</v>
      </c>
      <c r="I1245" s="2">
        <f>'Moving Avg'!H1245</f>
        <v>3.4359789999999926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3.1534</v>
      </c>
      <c r="C1246" s="2">
        <f>RSI!I1246</f>
        <v>1.3978496729063323</v>
      </c>
      <c r="D1246" s="2">
        <f>MACD!E1246</f>
        <v>-4.2585736363340843E-3</v>
      </c>
      <c r="E1246" s="2">
        <f>MACD!F1246</f>
        <v>-1.2563016322140684E-2</v>
      </c>
      <c r="F1246" s="2">
        <f>'Moving Avg'!D1246</f>
        <v>3.2035600000000004</v>
      </c>
      <c r="G1246" s="2">
        <f>'Moving Avg'!F1246</f>
        <v>3.2286400000000013</v>
      </c>
      <c r="H1246" s="2">
        <f>'Moving Avg'!G1246</f>
        <v>3.3233779999999973</v>
      </c>
      <c r="I1246" s="2">
        <f>'Moving Avg'!H1246</f>
        <v>3.4361639999999927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3.2370000000000001</v>
      </c>
      <c r="C1247" s="2">
        <f>RSI!I1247</f>
        <v>46.613983360998674</v>
      </c>
      <c r="D1247" s="2">
        <f>MACD!E1247</f>
        <v>-4.3740287463500671E-3</v>
      </c>
      <c r="E1247" s="2">
        <f>MACD!F1247</f>
        <v>-1.0925218806982561E-2</v>
      </c>
      <c r="F1247" s="2">
        <f>'Moving Avg'!D1247</f>
        <v>3.2035600000000004</v>
      </c>
      <c r="G1247" s="2">
        <f>'Moving Avg'!F1247</f>
        <v>3.2286400000000008</v>
      </c>
      <c r="H1247" s="2">
        <f>'Moving Avg'!G1247</f>
        <v>3.3161699999999974</v>
      </c>
      <c r="I1247" s="2">
        <f>'Moving Avg'!H1247</f>
        <v>3.436766999999993</v>
      </c>
      <c r="J1247" s="6" t="str">
        <f>OBV!F1247</f>
        <v>BULLISH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43825</v>
      </c>
      <c r="B1248" s="2">
        <f>RSI!B1248</f>
        <v>3.2370000000000001</v>
      </c>
      <c r="C1248" s="2">
        <f>RSI!I1248</f>
        <v>46.613983360998667</v>
      </c>
      <c r="D1248" s="2">
        <f>MACD!E1248</f>
        <v>-4.4146385476864225E-3</v>
      </c>
      <c r="E1248" s="2">
        <f>MACD!F1248</f>
        <v>-9.6231027551233351E-3</v>
      </c>
      <c r="F1248" s="2">
        <f>'Moving Avg'!D1248</f>
        <v>3.2035600000000004</v>
      </c>
      <c r="G1248" s="2">
        <f>'Moving Avg'!F1248</f>
        <v>3.2286400000000008</v>
      </c>
      <c r="H1248" s="2">
        <f>'Moving Avg'!G1248</f>
        <v>3.3089619999999966</v>
      </c>
      <c r="I1248" s="2">
        <f>'Moving Avg'!H1248</f>
        <v>3.437398999999993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43826</v>
      </c>
      <c r="B1249" s="2">
        <f>RSI!B1249</f>
        <v>3.2370000000000001</v>
      </c>
      <c r="C1249" s="2">
        <f>RSI!I1249</f>
        <v>46.613983360998667</v>
      </c>
      <c r="D1249" s="2">
        <f>MACD!E1249</f>
        <v>-4.3961460724064594E-3</v>
      </c>
      <c r="E1249" s="2">
        <f>MACD!F1249</f>
        <v>-8.5777114185799606E-3</v>
      </c>
      <c r="F1249" s="2">
        <f>'Moving Avg'!D1249</f>
        <v>3.2035600000000004</v>
      </c>
      <c r="G1249" s="2">
        <f>'Moving Avg'!F1249</f>
        <v>3.2286400000000008</v>
      </c>
      <c r="H1249" s="2">
        <f>'Moving Avg'!G1249</f>
        <v>3.3017539999999967</v>
      </c>
      <c r="I1249" s="2">
        <f>'Moving Avg'!H1249</f>
        <v>3.438030999999993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3.2370000000000001</v>
      </c>
      <c r="C1250" s="2">
        <f>RSI!I1250</f>
        <v>46.613983360998667</v>
      </c>
      <c r="D1250" s="2">
        <f>MACD!E1250</f>
        <v>-4.3315591351080762E-3</v>
      </c>
      <c r="E1250" s="2">
        <f>MACD!F1250</f>
        <v>-7.7284809618855836E-3</v>
      </c>
      <c r="F1250" s="2">
        <f>'Moving Avg'!D1250</f>
        <v>3.2202799999999998</v>
      </c>
      <c r="G1250" s="2">
        <f>'Moving Avg'!F1250</f>
        <v>3.2286400000000008</v>
      </c>
      <c r="H1250" s="2">
        <f>'Moving Avg'!G1250</f>
        <v>3.2945459999999969</v>
      </c>
      <c r="I1250" s="2">
        <f>'Moving Avg'!H1250</f>
        <v>3.4386629999999929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3.2370000000000001</v>
      </c>
      <c r="C1251" s="2">
        <f>RSI!I1251</f>
        <v>46.61398336099866</v>
      </c>
      <c r="D1251" s="2">
        <f>MACD!E1251</f>
        <v>-4.2315943365398567E-3</v>
      </c>
      <c r="E1251" s="2">
        <f>MACD!F1251</f>
        <v>-7.0291036368164391E-3</v>
      </c>
      <c r="F1251" s="2">
        <f>'Moving Avg'!D1251</f>
        <v>3.2370000000000005</v>
      </c>
      <c r="G1251" s="2">
        <f>'Moving Avg'!F1251</f>
        <v>3.2286400000000008</v>
      </c>
      <c r="H1251" s="2">
        <f>'Moving Avg'!G1251</f>
        <v>3.287337999999997</v>
      </c>
      <c r="I1251" s="2">
        <f>'Moving Avg'!H1251</f>
        <v>3.4392949999999929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3.2370000000000001</v>
      </c>
      <c r="C1252" s="2">
        <f>RSI!I1252</f>
        <v>46.61398336099866</v>
      </c>
      <c r="D1252" s="2">
        <f>MACD!E1252</f>
        <v>-4.1050510403795037E-3</v>
      </c>
      <c r="E1252" s="2">
        <f>MACD!F1252</f>
        <v>-6.4442931175290527E-3</v>
      </c>
      <c r="F1252" s="2">
        <f>'Moving Avg'!D1252</f>
        <v>3.2370000000000005</v>
      </c>
      <c r="G1252" s="2">
        <f>'Moving Avg'!F1252</f>
        <v>3.2286400000000008</v>
      </c>
      <c r="H1252" s="2">
        <f>'Moving Avg'!G1252</f>
        <v>3.2812879999999973</v>
      </c>
      <c r="I1252" s="2">
        <f>'Moving Avg'!H1252</f>
        <v>3.4399269999999933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</row>
    <row r="1253" spans="1:12" ht="13.5" x14ac:dyDescent="0.25">
      <c r="A1253" s="3">
        <f>RSI!A1253</f>
        <v>43833</v>
      </c>
      <c r="B1253" s="2">
        <f>RSI!B1253</f>
        <v>3.2370000000000001</v>
      </c>
      <c r="C1253" s="2">
        <f>RSI!I1253</f>
        <v>46.61398336099866</v>
      </c>
      <c r="D1253" s="2">
        <f>MACD!E1253</f>
        <v>-3.9591262238389824E-3</v>
      </c>
      <c r="E1253" s="2">
        <f>MACD!F1253</f>
        <v>-5.9472597387910395E-3</v>
      </c>
      <c r="F1253" s="2">
        <f>'Moving Avg'!D1253</f>
        <v>3.2370000000000005</v>
      </c>
      <c r="G1253" s="2">
        <f>'Moving Avg'!F1253</f>
        <v>3.2286400000000008</v>
      </c>
      <c r="H1253" s="2">
        <f>'Moving Avg'!G1253</f>
        <v>3.2752379999999972</v>
      </c>
      <c r="I1253" s="2">
        <f>'Moving Avg'!H1253</f>
        <v>3.4405589999999933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</row>
    <row r="1254" spans="1:12" ht="13.5" x14ac:dyDescent="0.25">
      <c r="A1254" s="3">
        <f>RSI!A1254</f>
        <v>43836</v>
      </c>
      <c r="B1254" s="2">
        <f>RSI!B1254</f>
        <v>3.2176999999999998</v>
      </c>
      <c r="C1254" s="2">
        <f>RSI!I1254</f>
        <v>39.575525105534616</v>
      </c>
      <c r="D1254" s="2">
        <f>MACD!E1254</f>
        <v>-2.3700497866765424E-3</v>
      </c>
      <c r="E1254" s="2">
        <f>MACD!F1254</f>
        <v>-5.2318177483681406E-3</v>
      </c>
      <c r="F1254" s="2">
        <f>'Moving Avg'!D1254</f>
        <v>3.2331400000000001</v>
      </c>
      <c r="G1254" s="2">
        <f>'Moving Avg'!F1254</f>
        <v>3.2276750000000005</v>
      </c>
      <c r="H1254" s="2">
        <f>'Moving Avg'!G1254</f>
        <v>3.2688019999999978</v>
      </c>
      <c r="I1254" s="2">
        <f>'Moving Avg'!H1254</f>
        <v>3.4410944999999935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3.2176999999999998</v>
      </c>
      <c r="C1255" s="2">
        <f>RSI!I1255</f>
        <v>39.575525105534616</v>
      </c>
      <c r="D1255" s="2">
        <f>MACD!E1255</f>
        <v>-1.3739633207284996E-2</v>
      </c>
      <c r="E1255" s="2">
        <f>MACD!F1255</f>
        <v>-6.933380840151512E-3</v>
      </c>
      <c r="F1255" s="2">
        <f>'Moving Avg'!D1255</f>
        <v>3.2292800000000002</v>
      </c>
      <c r="G1255" s="2">
        <f>'Moving Avg'!F1255</f>
        <v>3.2267100000000006</v>
      </c>
      <c r="H1255" s="2">
        <f>'Moving Avg'!G1255</f>
        <v>3.2644259999999981</v>
      </c>
      <c r="I1255" s="2">
        <f>'Moving Avg'!H1255</f>
        <v>3.4416299999999937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3.2176999999999998</v>
      </c>
      <c r="C1256" s="2">
        <f>RSI!I1256</f>
        <v>39.575525105534616</v>
      </c>
      <c r="D1256" s="2">
        <f>MACD!E1256</f>
        <v>-2.3223613001695842E-2</v>
      </c>
      <c r="E1256" s="2">
        <f>MACD!F1256</f>
        <v>-1.0191427272460378E-2</v>
      </c>
      <c r="F1256" s="2">
        <f>'Moving Avg'!D1256</f>
        <v>3.2254200000000006</v>
      </c>
      <c r="G1256" s="2">
        <f>'Moving Avg'!F1256</f>
        <v>3.2257450000000012</v>
      </c>
      <c r="H1256" s="2">
        <f>'Moving Avg'!G1256</f>
        <v>3.2600499999999983</v>
      </c>
      <c r="I1256" s="2">
        <f>'Moving Avg'!H1256</f>
        <v>3.4421654999999935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3.2176999999999998</v>
      </c>
      <c r="C1257" s="2">
        <f>RSI!I1257</f>
        <v>39.575525105534609</v>
      </c>
      <c r="D1257" s="2">
        <f>MACD!E1257</f>
        <v>-1.8260650014391366E-2</v>
      </c>
      <c r="E1257" s="2">
        <f>MACD!F1257</f>
        <v>-1.1805271820846577E-2</v>
      </c>
      <c r="F1257" s="2">
        <f>'Moving Avg'!D1257</f>
        <v>3.2215600000000002</v>
      </c>
      <c r="G1257" s="2">
        <f>'Moving Avg'!F1257</f>
        <v>3.2247800000000013</v>
      </c>
      <c r="H1257" s="2">
        <f>'Moving Avg'!G1257</f>
        <v>3.2556739999999991</v>
      </c>
      <c r="I1257" s="2">
        <f>'Moving Avg'!H1257</f>
        <v>3.4422599999999943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3.2176999999999998</v>
      </c>
      <c r="C1258" s="2">
        <f>RSI!I1258</f>
        <v>39.575525105534609</v>
      </c>
      <c r="D1258" s="2">
        <f>MACD!E1258</f>
        <v>-1.394424710394615E-2</v>
      </c>
      <c r="E1258" s="2">
        <f>MACD!F1258</f>
        <v>-1.2233066877466493E-2</v>
      </c>
      <c r="F1258" s="2">
        <f>'Moving Avg'!D1258</f>
        <v>3.2176999999999998</v>
      </c>
      <c r="G1258" s="2">
        <f>'Moving Avg'!F1258</f>
        <v>3.223815000000001</v>
      </c>
      <c r="H1258" s="2">
        <f>'Moving Avg'!G1258</f>
        <v>3.2512979999999994</v>
      </c>
      <c r="I1258" s="2">
        <f>'Moving Avg'!H1258</f>
        <v>3.4421784999999945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3.2176999999999998</v>
      </c>
      <c r="C1259" s="2">
        <f>RSI!I1259</f>
        <v>39.575525105534609</v>
      </c>
      <c r="D1259" s="2">
        <f>MACD!E1259</f>
        <v>-1.0183598133039595E-2</v>
      </c>
      <c r="E1259" s="2">
        <f>MACD!F1259</f>
        <v>-1.1823173128581114E-2</v>
      </c>
      <c r="F1259" s="2">
        <f>'Moving Avg'!D1259</f>
        <v>3.2176999999999998</v>
      </c>
      <c r="G1259" s="2">
        <f>'Moving Avg'!F1259</f>
        <v>3.2228500000000011</v>
      </c>
      <c r="H1259" s="2">
        <f>'Moving Avg'!G1259</f>
        <v>3.2469219999999996</v>
      </c>
      <c r="I1259" s="2">
        <f>'Moving Avg'!H1259</f>
        <v>3.4420969999999942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</row>
    <row r="1260" spans="1:12" ht="13.5" x14ac:dyDescent="0.25">
      <c r="A1260" s="3">
        <f>RSI!A1260</f>
        <v>43845</v>
      </c>
      <c r="B1260" s="2">
        <f>RSI!B1260</f>
        <v>3.1534</v>
      </c>
      <c r="C1260" s="2">
        <f>RSI!I1260</f>
        <v>22.174453104472079</v>
      </c>
      <c r="D1260" s="2">
        <f>MACD!E1260</f>
        <v>-2.1382623508987564E-3</v>
      </c>
      <c r="E1260" s="2">
        <f>MACD!F1260</f>
        <v>-9.8861909730446427E-3</v>
      </c>
      <c r="F1260" s="2">
        <f>'Moving Avg'!D1260</f>
        <v>3.2048399999999999</v>
      </c>
      <c r="G1260" s="2">
        <f>'Moving Avg'!F1260</f>
        <v>3.2186700000000008</v>
      </c>
      <c r="H1260" s="2">
        <f>'Moving Avg'!G1260</f>
        <v>3.2412599999999996</v>
      </c>
      <c r="I1260" s="2">
        <f>'Moving Avg'!H1260</f>
        <v>3.4416939999999943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3.1534</v>
      </c>
      <c r="C1261" s="2">
        <f>RSI!I1261</f>
        <v>22.174453104472079</v>
      </c>
      <c r="D1261" s="2">
        <f>MACD!E1261</f>
        <v>5.1421376191647106E-3</v>
      </c>
      <c r="E1261" s="2">
        <f>MACD!F1261</f>
        <v>-6.8805252546027713E-3</v>
      </c>
      <c r="F1261" s="2">
        <f>'Moving Avg'!D1261</f>
        <v>3.1919799999999996</v>
      </c>
      <c r="G1261" s="2">
        <f>'Moving Avg'!F1261</f>
        <v>3.2144900000000005</v>
      </c>
      <c r="H1261" s="2">
        <f>'Moving Avg'!G1261</f>
        <v>3.2376559999999999</v>
      </c>
      <c r="I1261" s="2">
        <f>'Moving Avg'!H1261</f>
        <v>3.4412909999999948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3.089</v>
      </c>
      <c r="C1262" s="2">
        <f>RSI!I1262</f>
        <v>14.677947052276608</v>
      </c>
      <c r="D1262" s="2">
        <f>MACD!E1262</f>
        <v>1.651063175389611E-2</v>
      </c>
      <c r="E1262" s="2">
        <f>MACD!F1262</f>
        <v>-2.2022938529029949E-3</v>
      </c>
      <c r="F1262" s="2">
        <f>'Moving Avg'!D1262</f>
        <v>3.1662399999999997</v>
      </c>
      <c r="G1262" s="2">
        <f>'Moving Avg'!F1262</f>
        <v>3.2070900000000009</v>
      </c>
      <c r="H1262" s="2">
        <f>'Moving Avg'!G1262</f>
        <v>3.2327639999999995</v>
      </c>
      <c r="I1262" s="2">
        <f>'Moving Avg'!H1262</f>
        <v>3.4405659999999951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3.0247000000000002</v>
      </c>
      <c r="C1263" s="2">
        <f>RSI!I1263</f>
        <v>10.76482931211207</v>
      </c>
      <c r="D1263" s="2">
        <f>MACD!E1263</f>
        <v>3.1678988904994654E-2</v>
      </c>
      <c r="E1263" s="2">
        <f>MACD!F1263</f>
        <v>4.573962698676535E-3</v>
      </c>
      <c r="F1263" s="2">
        <f>'Moving Avg'!D1263</f>
        <v>3.1276400000000004</v>
      </c>
      <c r="G1263" s="2">
        <f>'Moving Avg'!F1263</f>
        <v>3.1964750000000004</v>
      </c>
      <c r="H1263" s="2">
        <f>'Moving Avg'!G1263</f>
        <v>3.2265859999999997</v>
      </c>
      <c r="I1263" s="2">
        <f>'Moving Avg'!H1263</f>
        <v>3.4395194999999954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2.9346000000000001</v>
      </c>
      <c r="C1264" s="2">
        <f>RSI!I1264</f>
        <v>7.6765215472586164</v>
      </c>
      <c r="D1264" s="2">
        <f>MACD!E1264</f>
        <v>4.9326231813633381E-2</v>
      </c>
      <c r="E1264" s="2">
        <f>MACD!F1264</f>
        <v>1.3524416521667904E-2</v>
      </c>
      <c r="F1264" s="2">
        <f>'Moving Avg'!D1264</f>
        <v>3.0710199999999999</v>
      </c>
      <c r="G1264" s="2">
        <f>'Moving Avg'!F1264</f>
        <v>3.1813550000000008</v>
      </c>
      <c r="H1264" s="2">
        <f>'Moving Avg'!G1264</f>
        <v>3.2186059999999999</v>
      </c>
      <c r="I1264" s="2">
        <f>'Moving Avg'!H1264</f>
        <v>3.4384924999999957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2.8058999999999998</v>
      </c>
      <c r="C1265" s="2">
        <f>RSI!I1265</f>
        <v>5.3260420938478177</v>
      </c>
      <c r="D1265" s="2">
        <f>MACD!E1265</f>
        <v>7.534984113733989E-2</v>
      </c>
      <c r="E1265" s="2">
        <f>MACD!F1265</f>
        <v>2.5889501444802301E-2</v>
      </c>
      <c r="F1265" s="2">
        <f>'Moving Avg'!D1265</f>
        <v>3.0015199999999997</v>
      </c>
      <c r="G1265" s="2">
        <f>'Moving Avg'!F1265</f>
        <v>3.1639800000000005</v>
      </c>
      <c r="H1265" s="2">
        <f>'Moving Avg'!G1265</f>
        <v>3.2080519999999995</v>
      </c>
      <c r="I1265" s="2">
        <f>'Moving Avg'!H1265</f>
        <v>3.4368219999999949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2.7222</v>
      </c>
      <c r="C1266" s="2">
        <f>RSI!I1266</f>
        <v>4.3855633769994569</v>
      </c>
      <c r="D1266" s="2">
        <f>MACD!E1266</f>
        <v>0.10577289868568762</v>
      </c>
      <c r="E1266" s="2">
        <f>MACD!F1266</f>
        <v>4.1866180892979367E-2</v>
      </c>
      <c r="F1266" s="2">
        <f>'Moving Avg'!D1266</f>
        <v>2.9152800000000001</v>
      </c>
      <c r="G1266" s="2">
        <f>'Moving Avg'!F1266</f>
        <v>3.1424200000000004</v>
      </c>
      <c r="H1266" s="2">
        <f>'Moving Avg'!G1266</f>
        <v>3.1958239999999991</v>
      </c>
      <c r="I1266" s="2">
        <f>'Moving Avg'!H1266</f>
        <v>3.4342629999999952</v>
      </c>
      <c r="J1266" s="6" t="str">
        <f>OBV!F1266</f>
        <v>BEARISH</v>
      </c>
      <c r="K1266" s="6" t="str">
        <f>OBV!G1266</f>
        <v>STRONG</v>
      </c>
      <c r="L1266" s="6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2.7222</v>
      </c>
      <c r="C1267" s="2">
        <f>RSI!I1267</f>
        <v>4.3855633769994569</v>
      </c>
      <c r="D1267" s="2">
        <f>MACD!E1267</f>
        <v>0.13404996202202035</v>
      </c>
      <c r="E1267" s="2">
        <f>MACD!F1267</f>
        <v>6.0302937118787564E-2</v>
      </c>
      <c r="F1267" s="2">
        <f>'Moving Avg'!D1267</f>
        <v>2.8419200000000004</v>
      </c>
      <c r="G1267" s="2">
        <f>'Moving Avg'!F1267</f>
        <v>3.1166800000000006</v>
      </c>
      <c r="H1267" s="2">
        <f>'Moving Avg'!G1267</f>
        <v>3.1855279999999988</v>
      </c>
      <c r="I1267" s="2">
        <f>'Moving Avg'!H1267</f>
        <v>3.431703999999995</v>
      </c>
      <c r="J1267" s="6" t="str">
        <f>OBV!F1267</f>
        <v>BEARISH</v>
      </c>
      <c r="K1267" s="6" t="str">
        <f>OBV!G1267</f>
        <v>STRONG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2.7222</v>
      </c>
      <c r="C1268" s="2">
        <f>RSI!I1268</f>
        <v>4.3855633769994569</v>
      </c>
      <c r="D1268" s="2">
        <f>MACD!E1268</f>
        <v>0.16032344512573404</v>
      </c>
      <c r="E1268" s="2">
        <f>MACD!F1268</f>
        <v>8.030703872017686E-2</v>
      </c>
      <c r="F1268" s="2">
        <f>'Moving Avg'!D1268</f>
        <v>2.7814199999999998</v>
      </c>
      <c r="G1268" s="2">
        <f>'Moving Avg'!F1268</f>
        <v>3.0909400000000007</v>
      </c>
      <c r="H1268" s="2">
        <f>'Moving Avg'!G1268</f>
        <v>3.1752319999999981</v>
      </c>
      <c r="I1268" s="2">
        <f>'Moving Avg'!H1268</f>
        <v>3.4291449999999952</v>
      </c>
      <c r="J1268" s="6" t="str">
        <f>OBV!F1268</f>
        <v>BEARISH</v>
      </c>
      <c r="K1268" s="6" t="str">
        <f>OBV!G1268</f>
        <v>STRONG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2.645</v>
      </c>
      <c r="C1269" s="2">
        <f>RSI!I1269</f>
        <v>3.6442548293533292</v>
      </c>
      <c r="D1269" s="2">
        <f>MACD!E1269</f>
        <v>0.19044627724259477</v>
      </c>
      <c r="E1269" s="2">
        <f>MACD!F1269</f>
        <v>0.10233488642466045</v>
      </c>
      <c r="F1269" s="2">
        <f>'Moving Avg'!D1269</f>
        <v>2.7235</v>
      </c>
      <c r="G1269" s="2">
        <f>'Moving Avg'!F1269</f>
        <v>3.0613400000000004</v>
      </c>
      <c r="H1269" s="2">
        <f>'Moving Avg'!G1269</f>
        <v>3.1633919999999982</v>
      </c>
      <c r="I1269" s="2">
        <f>'Moving Avg'!H1269</f>
        <v>3.4261999999999957</v>
      </c>
      <c r="J1269" s="6" t="str">
        <f>OBV!F1269</f>
        <v>BEARISH</v>
      </c>
      <c r="K1269" s="6" t="str">
        <f>OBV!G1269</f>
        <v>STRONG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2.645</v>
      </c>
      <c r="C1270" s="2">
        <f>RSI!I1270</f>
        <v>3.6442548293533292</v>
      </c>
      <c r="D1270" s="2">
        <f>MACD!E1270</f>
        <v>0.20851064682426568</v>
      </c>
      <c r="E1270" s="2">
        <f>MACD!F1270</f>
        <v>0.12357003850458149</v>
      </c>
      <c r="F1270" s="2">
        <f>'Moving Avg'!D1270</f>
        <v>2.6913199999999997</v>
      </c>
      <c r="G1270" s="2">
        <f>'Moving Avg'!F1270</f>
        <v>3.0317400000000005</v>
      </c>
      <c r="H1270" s="2">
        <f>'Moving Avg'!G1270</f>
        <v>3.1515519999999979</v>
      </c>
      <c r="I1270" s="2">
        <f>'Moving Avg'!H1270</f>
        <v>3.4232549999999948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2.645</v>
      </c>
      <c r="C1271" s="2">
        <f>RSI!I1271</f>
        <v>3.6442548293533292</v>
      </c>
      <c r="D1271" s="2">
        <f>MACD!E1271</f>
        <v>0.22608118542159472</v>
      </c>
      <c r="E1271" s="2">
        <f>MACD!F1271</f>
        <v>0.14407226788798416</v>
      </c>
      <c r="F1271" s="2">
        <f>'Moving Avg'!D1271</f>
        <v>2.6758799999999998</v>
      </c>
      <c r="G1271" s="2">
        <f>'Moving Avg'!F1271</f>
        <v>3.0021400000000011</v>
      </c>
      <c r="H1271" s="2">
        <f>'Moving Avg'!G1271</f>
        <v>3.1397119999999985</v>
      </c>
      <c r="I1271" s="2">
        <f>'Moving Avg'!H1271</f>
        <v>3.4203099999999949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2.6385000000000001</v>
      </c>
      <c r="C1272" s="2">
        <f>RSI!I1272</f>
        <v>3.5806074633730276</v>
      </c>
      <c r="D1272" s="2">
        <f>MACD!E1272</f>
        <v>0.23363837451726166</v>
      </c>
      <c r="E1272" s="2">
        <f>MACD!F1272</f>
        <v>0.16198548921383968</v>
      </c>
      <c r="F1272" s="2">
        <f>'Moving Avg'!D1272</f>
        <v>2.6591399999999998</v>
      </c>
      <c r="G1272" s="2">
        <f>'Moving Avg'!F1272</f>
        <v>2.9722150000000012</v>
      </c>
      <c r="H1272" s="2">
        <f>'Moving Avg'!G1272</f>
        <v>3.1277419999999991</v>
      </c>
      <c r="I1272" s="2">
        <f>'Moving Avg'!H1272</f>
        <v>3.4173324999999952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2.6385000000000001</v>
      </c>
      <c r="C1273" s="2">
        <f>RSI!I1273</f>
        <v>3.5806074633730276</v>
      </c>
      <c r="D1273" s="2">
        <f>MACD!E1273</f>
        <v>0.23213829902791483</v>
      </c>
      <c r="E1273" s="2">
        <f>MACD!F1273</f>
        <v>0.17601605117665473</v>
      </c>
      <c r="F1273" s="2">
        <f>'Moving Avg'!D1273</f>
        <v>2.6424000000000003</v>
      </c>
      <c r="G1273" s="2">
        <f>'Moving Avg'!F1273</f>
        <v>2.9422900000000007</v>
      </c>
      <c r="H1273" s="2">
        <f>'Moving Avg'!G1273</f>
        <v>3.1157719999999989</v>
      </c>
      <c r="I1273" s="2">
        <f>'Moving Avg'!H1273</f>
        <v>3.414354999999996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2.645</v>
      </c>
      <c r="C1274" s="2">
        <f>RSI!I1274</f>
        <v>5.4948481737610564</v>
      </c>
      <c r="D1274" s="2">
        <f>MACD!E1274</f>
        <v>0.21837569516557309</v>
      </c>
      <c r="E1274" s="2">
        <f>MACD!F1274</f>
        <v>0.18448797997443842</v>
      </c>
      <c r="F1274" s="2">
        <f>'Moving Avg'!D1274</f>
        <v>2.6423999999999999</v>
      </c>
      <c r="G1274" s="2">
        <f>'Moving Avg'!F1274</f>
        <v>2.9136550000000008</v>
      </c>
      <c r="H1274" s="2">
        <f>'Moving Avg'!G1274</f>
        <v>3.103931999999999</v>
      </c>
      <c r="I1274" s="2">
        <f>'Moving Avg'!H1274</f>
        <v>3.4114099999999961</v>
      </c>
      <c r="J1274" s="6" t="str">
        <f>OBV!F1274</f>
        <v>BEARISH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2.6385000000000001</v>
      </c>
      <c r="C1275" s="2">
        <f>RSI!I1275</f>
        <v>5.3798250926576543</v>
      </c>
      <c r="D1275" s="2">
        <f>MACD!E1275</f>
        <v>0.18908618279290534</v>
      </c>
      <c r="E1275" s="2">
        <f>MACD!F1275</f>
        <v>0.18540762053813181</v>
      </c>
      <c r="F1275" s="2">
        <f>'Moving Avg'!D1275</f>
        <v>2.6411000000000002</v>
      </c>
      <c r="G1275" s="2">
        <f>'Moving Avg'!F1275</f>
        <v>2.8846950000000007</v>
      </c>
      <c r="H1275" s="2">
        <f>'Moving Avg'!G1275</f>
        <v>3.0919619999999992</v>
      </c>
      <c r="I1275" s="2">
        <f>'Moving Avg'!H1275</f>
        <v>3.408432499999996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2.6385000000000001</v>
      </c>
      <c r="C1276" s="2">
        <f>RSI!I1276</f>
        <v>5.3798250926576543</v>
      </c>
      <c r="D1276" s="2">
        <f>MACD!E1276</f>
        <v>0.15301450007593909</v>
      </c>
      <c r="E1276" s="2">
        <f>MACD!F1276</f>
        <v>0.17892899644569327</v>
      </c>
      <c r="F1276" s="2">
        <f>'Moving Avg'!D1276</f>
        <v>2.6398000000000001</v>
      </c>
      <c r="G1276" s="2">
        <f>'Moving Avg'!F1276</f>
        <v>2.8557350000000006</v>
      </c>
      <c r="H1276" s="2">
        <f>'Moving Avg'!G1276</f>
        <v>3.079991999999999</v>
      </c>
      <c r="I1276" s="2">
        <f>'Moving Avg'!H1276</f>
        <v>3.4054549999999968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2.5871</v>
      </c>
      <c r="C1277" s="2">
        <f>RSI!I1277</f>
        <v>4.5133644631850274</v>
      </c>
      <c r="D1277" s="2">
        <f>MACD!E1277</f>
        <v>0.12777070877260721</v>
      </c>
      <c r="E1277" s="2">
        <f>MACD!F1277</f>
        <v>0.16869733891107608</v>
      </c>
      <c r="F1277" s="2">
        <f>'Moving Avg'!D1277</f>
        <v>2.6295200000000003</v>
      </c>
      <c r="G1277" s="2">
        <f>'Moving Avg'!F1277</f>
        <v>2.8242050000000005</v>
      </c>
      <c r="H1277" s="2">
        <f>'Moving Avg'!G1277</f>
        <v>3.0669939999999993</v>
      </c>
      <c r="I1277" s="2">
        <f>'Moving Avg'!H1277</f>
        <v>3.4022204999999968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2.5871</v>
      </c>
      <c r="C1278" s="2">
        <f>RSI!I1278</f>
        <v>4.5133644631850274</v>
      </c>
      <c r="D1278" s="2">
        <f>MACD!E1278</f>
        <v>0.10807633428968177</v>
      </c>
      <c r="E1278" s="2">
        <f>MACD!F1278</f>
        <v>0.15657313798679723</v>
      </c>
      <c r="F1278" s="2">
        <f>'Moving Avg'!D1278</f>
        <v>2.61924</v>
      </c>
      <c r="G1278" s="2">
        <f>'Moving Avg'!F1278</f>
        <v>2.7926750000000009</v>
      </c>
      <c r="H1278" s="2">
        <f>'Moving Avg'!G1278</f>
        <v>3.0539959999999993</v>
      </c>
      <c r="I1278" s="2">
        <f>'Moving Avg'!H1278</f>
        <v>3.3985154999999967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2.5871</v>
      </c>
      <c r="C1279" s="2">
        <f>RSI!I1279</f>
        <v>4.5133644631850274</v>
      </c>
      <c r="D1279" s="2">
        <f>MACD!E1279</f>
        <v>8.1077307737079884E-2</v>
      </c>
      <c r="E1279" s="2">
        <f>MACD!F1279</f>
        <v>0.14147397193685377</v>
      </c>
      <c r="F1279" s="2">
        <f>'Moving Avg'!D1279</f>
        <v>2.6076600000000001</v>
      </c>
      <c r="G1279" s="2">
        <f>'Moving Avg'!F1279</f>
        <v>2.7611450000000004</v>
      </c>
      <c r="H1279" s="2">
        <f>'Moving Avg'!G1279</f>
        <v>3.0409979999999983</v>
      </c>
      <c r="I1279" s="2">
        <f>'Moving Avg'!H1279</f>
        <v>3.3943399999999975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2.5871</v>
      </c>
      <c r="C1280" s="2">
        <f>RSI!I1280</f>
        <v>4.5133644631850274</v>
      </c>
      <c r="D1280" s="2">
        <f>MACD!E1280</f>
        <v>5.9660095392596091E-2</v>
      </c>
      <c r="E1280" s="2">
        <f>MACD!F1280</f>
        <v>0.12511119662800224</v>
      </c>
      <c r="F1280" s="2">
        <f>'Moving Avg'!D1280</f>
        <v>2.5973799999999998</v>
      </c>
      <c r="G1280" s="2">
        <f>'Moving Avg'!F1280</f>
        <v>2.7328299999999999</v>
      </c>
      <c r="H1280" s="2">
        <f>'Moving Avg'!G1280</f>
        <v>3.0279999999999982</v>
      </c>
      <c r="I1280" s="2">
        <f>'Moving Avg'!H1280</f>
        <v>3.3896644999999972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2.5871</v>
      </c>
      <c r="C1281" s="2">
        <f>RSI!I1281</f>
        <v>4.5133644631850274</v>
      </c>
      <c r="D1281" s="2">
        <f>MACD!E1281</f>
        <v>4.286017010398302E-2</v>
      </c>
      <c r="E1281" s="2">
        <f>MACD!F1281</f>
        <v>0.10866099132319841</v>
      </c>
      <c r="F1281" s="2">
        <f>'Moving Avg'!D1281</f>
        <v>2.5871</v>
      </c>
      <c r="G1281" s="2">
        <f>'Moving Avg'!F1281</f>
        <v>2.7045149999999998</v>
      </c>
      <c r="H1281" s="2">
        <f>'Moving Avg'!G1281</f>
        <v>3.0150019999999982</v>
      </c>
      <c r="I1281" s="2">
        <f>'Moving Avg'!H1281</f>
        <v>3.3849889999999978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2.6642999999999999</v>
      </c>
      <c r="C1282" s="2">
        <f>RSI!I1282</f>
        <v>29.289863992545108</v>
      </c>
      <c r="D1282" s="2">
        <f>MACD!E1282</f>
        <v>2.3150711030522242E-2</v>
      </c>
      <c r="E1282" s="2">
        <f>MACD!F1282</f>
        <v>9.1558935264663174E-2</v>
      </c>
      <c r="F1282" s="2">
        <f>'Moving Avg'!D1282</f>
        <v>2.6025399999999999</v>
      </c>
      <c r="G1282" s="2">
        <f>'Moving Avg'!F1282</f>
        <v>2.6832799999999999</v>
      </c>
      <c r="H1282" s="2">
        <f>'Moving Avg'!G1282</f>
        <v>3.0035479999999977</v>
      </c>
      <c r="I1282" s="2">
        <f>'Moving Avg'!H1282</f>
        <v>3.3806704999999977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2.6642999999999999</v>
      </c>
      <c r="C1283" s="2">
        <f>RSI!I1283</f>
        <v>29.289863992545122</v>
      </c>
      <c r="D1283" s="2">
        <f>MACD!E1283</f>
        <v>7.1509842803116896E-3</v>
      </c>
      <c r="E1283" s="2">
        <f>MACD!F1283</f>
        <v>7.4677345067792888E-2</v>
      </c>
      <c r="F1283" s="2">
        <f>'Moving Avg'!D1283</f>
        <v>2.6179800000000002</v>
      </c>
      <c r="G1283" s="2">
        <f>'Moving Avg'!F1283</f>
        <v>2.6652599999999995</v>
      </c>
      <c r="H1283" s="2">
        <f>'Moving Avg'!G1283</f>
        <v>2.992093999999998</v>
      </c>
      <c r="I1283" s="2">
        <f>'Moving Avg'!H1283</f>
        <v>3.3763519999999985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2.6642999999999999</v>
      </c>
      <c r="C1284" s="2">
        <f>RSI!I1284</f>
        <v>29.289863992545122</v>
      </c>
      <c r="D1284" s="2">
        <f>MACD!E1284</f>
        <v>-4.7599239630762291E-3</v>
      </c>
      <c r="E1284" s="2">
        <f>MACD!F1284</f>
        <v>5.8789891261619064E-2</v>
      </c>
      <c r="F1284" s="2">
        <f>'Moving Avg'!D1284</f>
        <v>2.6334200000000001</v>
      </c>
      <c r="G1284" s="2">
        <f>'Moving Avg'!F1284</f>
        <v>2.6517449999999991</v>
      </c>
      <c r="H1284" s="2">
        <f>'Moving Avg'!G1284</f>
        <v>2.980639999999998</v>
      </c>
      <c r="I1284" s="2">
        <f>'Moving Avg'!H1284</f>
        <v>3.3720334999999988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2.6642999999999999</v>
      </c>
      <c r="C1285" s="2">
        <f>RSI!I1285</f>
        <v>29.289863992545108</v>
      </c>
      <c r="D1285" s="2">
        <f>MACD!E1285</f>
        <v>-1.5257531003188607E-2</v>
      </c>
      <c r="E1285" s="2">
        <f>MACD!F1285</f>
        <v>4.3980406808657529E-2</v>
      </c>
      <c r="F1285" s="2">
        <f>'Moving Avg'!D1285</f>
        <v>2.64886</v>
      </c>
      <c r="G1285" s="2">
        <f>'Moving Avg'!F1285</f>
        <v>2.6446649999999994</v>
      </c>
      <c r="H1285" s="2">
        <f>'Moving Avg'!G1285</f>
        <v>2.9691859999999988</v>
      </c>
      <c r="I1285" s="2">
        <f>'Moving Avg'!H1285</f>
        <v>3.3677149999999987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2.6642999999999999</v>
      </c>
      <c r="C1286" s="2">
        <f>RSI!I1286</f>
        <v>29.289863992545122</v>
      </c>
      <c r="D1286" s="2">
        <f>MACD!E1286</f>
        <v>-2.3602294000391044E-2</v>
      </c>
      <c r="E1286" s="2">
        <f>MACD!F1286</f>
        <v>3.0463866646847818E-2</v>
      </c>
      <c r="F1286" s="2">
        <f>'Moving Avg'!D1286</f>
        <v>2.6642999999999999</v>
      </c>
      <c r="G1286" s="2">
        <f>'Moving Avg'!F1286</f>
        <v>2.6417699999999993</v>
      </c>
      <c r="H1286" s="2">
        <f>'Moving Avg'!G1286</f>
        <v>2.9577319999999991</v>
      </c>
      <c r="I1286" s="2">
        <f>'Moving Avg'!H1286</f>
        <v>3.3633964999999995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2.6642999999999999</v>
      </c>
      <c r="C1287" s="2">
        <f>RSI!I1287</f>
        <v>29.289863992545122</v>
      </c>
      <c r="D1287" s="2">
        <f>MACD!E1287</f>
        <v>-3.8072951117853027E-2</v>
      </c>
      <c r="E1287" s="2">
        <f>MACD!F1287</f>
        <v>1.6756503093907651E-2</v>
      </c>
      <c r="F1287" s="2">
        <f>'Moving Avg'!D1287</f>
        <v>2.6642999999999999</v>
      </c>
      <c r="G1287" s="2">
        <f>'Moving Avg'!F1287</f>
        <v>2.6388749999999992</v>
      </c>
      <c r="H1287" s="2">
        <f>'Moving Avg'!G1287</f>
        <v>2.9462779999999991</v>
      </c>
      <c r="I1287" s="2">
        <f>'Moving Avg'!H1287</f>
        <v>3.3590780000000002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2.6385000000000001</v>
      </c>
      <c r="C1288" s="2">
        <f>RSI!I1288</f>
        <v>25.799865036119343</v>
      </c>
      <c r="D1288" s="2">
        <f>MACD!E1288</f>
        <v>-4.7945141724207829E-2</v>
      </c>
      <c r="E1288" s="2">
        <f>MACD!F1288</f>
        <v>3.816174130284556E-3</v>
      </c>
      <c r="F1288" s="2">
        <f>'Moving Avg'!D1288</f>
        <v>2.6591399999999998</v>
      </c>
      <c r="G1288" s="2">
        <f>'Moving Avg'!F1288</f>
        <v>2.6346899999999991</v>
      </c>
      <c r="H1288" s="2">
        <f>'Moving Avg'!G1288</f>
        <v>2.9343079999999997</v>
      </c>
      <c r="I1288" s="2">
        <f>'Moving Avg'!H1288</f>
        <v>3.3546305000000003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2.6385000000000001</v>
      </c>
      <c r="C1289" s="2">
        <f>RSI!I1289</f>
        <v>25.799865036119343</v>
      </c>
      <c r="D1289" s="2">
        <f>MACD!E1289</f>
        <v>-5.5719135598426561E-2</v>
      </c>
      <c r="E1289" s="2">
        <f>MACD!F1289</f>
        <v>-8.0908878154576681E-3</v>
      </c>
      <c r="F1289" s="2">
        <f>'Moving Avg'!D1289</f>
        <v>2.6539799999999998</v>
      </c>
      <c r="G1289" s="2">
        <f>'Moving Avg'!F1289</f>
        <v>2.6343649999999994</v>
      </c>
      <c r="H1289" s="2">
        <f>'Moving Avg'!G1289</f>
        <v>2.9223379999999999</v>
      </c>
      <c r="I1289" s="2">
        <f>'Moving Avg'!H1289</f>
        <v>3.3501830000000008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2.6385000000000001</v>
      </c>
      <c r="C1290" s="2">
        <f>RSI!I1290</f>
        <v>25.799865036119343</v>
      </c>
      <c r="D1290" s="2">
        <f>MACD!E1290</f>
        <v>-6.1760650621265789E-2</v>
      </c>
      <c r="E1290" s="2">
        <f>MACD!F1290</f>
        <v>-1.8824840376619294E-2</v>
      </c>
      <c r="F1290" s="2">
        <f>'Moving Avg'!D1290</f>
        <v>2.6488200000000002</v>
      </c>
      <c r="G1290" s="2">
        <f>'Moving Avg'!F1290</f>
        <v>2.6340399999999997</v>
      </c>
      <c r="H1290" s="2">
        <f>'Moving Avg'!G1290</f>
        <v>2.9103679999999996</v>
      </c>
      <c r="I1290" s="2">
        <f>'Moving Avg'!H1290</f>
        <v>3.3457355000000009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2.7158000000000002</v>
      </c>
      <c r="C1291" s="2">
        <f>RSI!I1291</f>
        <v>48.681816332361997</v>
      </c>
      <c r="D1291" s="2">
        <f>MACD!E1291</f>
        <v>-7.2101887170541001E-2</v>
      </c>
      <c r="E1291" s="2">
        <f>MACD!F1291</f>
        <v>-2.9480249735403634E-2</v>
      </c>
      <c r="F1291" s="2">
        <f>'Moving Avg'!D1291</f>
        <v>2.6591200000000002</v>
      </c>
      <c r="G1291" s="2">
        <f>'Moving Avg'!F1291</f>
        <v>2.6375799999999998</v>
      </c>
      <c r="H1291" s="2">
        <f>'Moving Avg'!G1291</f>
        <v>2.8999439999999992</v>
      </c>
      <c r="I1291" s="2">
        <f>'Moving Avg'!H1291</f>
        <v>3.3416745000000008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</row>
    <row r="1292" spans="1:12" ht="13.5" x14ac:dyDescent="0.25">
      <c r="A1292" s="3">
        <f>RSI!A1292</f>
        <v>43889</v>
      </c>
      <c r="B1292" s="2">
        <f>RSI!B1292</f>
        <v>2.7993999999999999</v>
      </c>
      <c r="C1292" s="2">
        <f>RSI!I1292</f>
        <v>62.242993349996297</v>
      </c>
      <c r="D1292" s="2">
        <f>MACD!E1292</f>
        <v>-7.5164657832559545E-2</v>
      </c>
      <c r="E1292" s="2">
        <f>MACD!F1292</f>
        <v>-3.8617131354834813E-2</v>
      </c>
      <c r="F1292" s="2">
        <f>'Moving Avg'!D1292</f>
        <v>2.68614</v>
      </c>
      <c r="G1292" s="2">
        <f>'Moving Avg'!F1292</f>
        <v>2.6456249999999999</v>
      </c>
      <c r="H1292" s="2">
        <f>'Moving Avg'!G1292</f>
        <v>2.8911919999999993</v>
      </c>
      <c r="I1292" s="2">
        <f>'Moving Avg'!H1292</f>
        <v>3.3380315000000009</v>
      </c>
      <c r="J1292" s="6" t="str">
        <f>OBV!F1292</f>
        <v>BEARISH</v>
      </c>
      <c r="K1292" s="6" t="str">
        <f>OBV!G1292</f>
        <v>NEUTRAL</v>
      </c>
      <c r="L1292" s="6" t="str">
        <f>OBV!H1292</f>
        <v>BEARISH DIVERGENCE</v>
      </c>
    </row>
    <row r="1293" spans="1:12" ht="13.5" x14ac:dyDescent="0.25">
      <c r="A1293" s="3">
        <f>RSI!A1293</f>
        <v>43892</v>
      </c>
      <c r="B1293" s="2">
        <f>RSI!B1293</f>
        <v>2.8831000000000002</v>
      </c>
      <c r="C1293" s="2">
        <f>RSI!I1293</f>
        <v>70.615391618904141</v>
      </c>
      <c r="D1293" s="2">
        <f>MACD!E1293</f>
        <v>-8.4447288318955316E-2</v>
      </c>
      <c r="E1293" s="2">
        <f>MACD!F1293</f>
        <v>-4.7783162747658911E-2</v>
      </c>
      <c r="F1293" s="2">
        <f>'Moving Avg'!D1293</f>
        <v>2.7350600000000003</v>
      </c>
      <c r="G1293" s="2">
        <f>'Moving Avg'!F1293</f>
        <v>2.6578550000000001</v>
      </c>
      <c r="H1293" s="2">
        <f>'Moving Avg'!G1293</f>
        <v>2.8841139999999994</v>
      </c>
      <c r="I1293" s="2">
        <f>'Moving Avg'!H1293</f>
        <v>3.3348070000000014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3.0247000000000002</v>
      </c>
      <c r="C1294" s="2">
        <f>RSI!I1294</f>
        <v>79.070700734645527</v>
      </c>
      <c r="D1294" s="2">
        <f>MACD!E1294</f>
        <v>-0.10373997843429184</v>
      </c>
      <c r="E1294" s="2">
        <f>MACD!F1294</f>
        <v>-5.8974525884985501E-2</v>
      </c>
      <c r="F1294" s="2">
        <f>'Moving Avg'!D1294</f>
        <v>2.8123000000000005</v>
      </c>
      <c r="G1294" s="2">
        <f>'Moving Avg'!F1294</f>
        <v>2.6768400000000003</v>
      </c>
      <c r="H1294" s="2">
        <f>'Moving Avg'!G1294</f>
        <v>2.8798679999999997</v>
      </c>
      <c r="I1294" s="2">
        <f>'Moving Avg'!H1294</f>
        <v>3.3322905000000018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</row>
    <row r="1295" spans="1:12" ht="13.5" x14ac:dyDescent="0.25">
      <c r="A1295" s="3">
        <f>RSI!A1295</f>
        <v>43894</v>
      </c>
      <c r="B1295" s="2">
        <f>RSI!B1295</f>
        <v>3.2048999999999999</v>
      </c>
      <c r="C1295" s="2">
        <f>RSI!I1295</f>
        <v>84.98996279593689</v>
      </c>
      <c r="D1295" s="2">
        <f>MACD!E1295</f>
        <v>-0.13512838261657167</v>
      </c>
      <c r="E1295" s="2">
        <f>MACD!F1295</f>
        <v>-7.420529723130273E-2</v>
      </c>
      <c r="F1295" s="2">
        <f>'Moving Avg'!D1295</f>
        <v>2.9255800000000005</v>
      </c>
      <c r="G1295" s="2">
        <f>'Moving Avg'!F1295</f>
        <v>2.7051600000000002</v>
      </c>
      <c r="H1295" s="2">
        <f>'Moving Avg'!G1295</f>
        <v>2.8808979999999997</v>
      </c>
      <c r="I1295" s="2">
        <f>'Moving Avg'!H1295</f>
        <v>3.331116000000002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3.3464</v>
      </c>
      <c r="C1296" s="2">
        <f>RSI!I1296</f>
        <v>87.886983102837561</v>
      </c>
      <c r="D1296" s="2">
        <f>MACD!E1296</f>
        <v>-0.17482267782928007</v>
      </c>
      <c r="E1296" s="2">
        <f>MACD!F1296</f>
        <v>-9.4328773350898204E-2</v>
      </c>
      <c r="F1296" s="2">
        <f>'Moving Avg'!D1296</f>
        <v>3.0517000000000003</v>
      </c>
      <c r="G1296" s="2">
        <f>'Moving Avg'!F1296</f>
        <v>2.7405550000000005</v>
      </c>
      <c r="H1296" s="2">
        <f>'Moving Avg'!G1296</f>
        <v>2.8847579999999993</v>
      </c>
      <c r="I1296" s="2">
        <f>'Moving Avg'!H1296</f>
        <v>3.3306490000000024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</row>
    <row r="1297" spans="1:12" ht="13.5" x14ac:dyDescent="0.25">
      <c r="A1297" s="3">
        <f>RSI!A1297</f>
        <v>43896</v>
      </c>
      <c r="B1297" s="2">
        <f>RSI!B1297</f>
        <v>3.1983999999999999</v>
      </c>
      <c r="C1297" s="2">
        <f>RSI!I1297</f>
        <v>72.192357680442257</v>
      </c>
      <c r="D1297" s="2">
        <f>MACD!E1297</f>
        <v>-0.20074017205200878</v>
      </c>
      <c r="E1297" s="2">
        <f>MACD!F1297</f>
        <v>-0.11561105309112032</v>
      </c>
      <c r="F1297" s="2">
        <f>'Moving Avg'!D1297</f>
        <v>3.1315</v>
      </c>
      <c r="G1297" s="2">
        <f>'Moving Avg'!F1297</f>
        <v>2.7711200000000007</v>
      </c>
      <c r="H1297" s="2">
        <f>'Moving Avg'!G1297</f>
        <v>2.8839859999999993</v>
      </c>
      <c r="I1297" s="2">
        <f>'Moving Avg'!H1297</f>
        <v>3.329001000000003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</row>
    <row r="1298" spans="1:12" ht="13.5" x14ac:dyDescent="0.25">
      <c r="A1298" s="3">
        <f>RSI!A1298</f>
        <v>43899</v>
      </c>
      <c r="B1298" s="2">
        <f>RSI!B1298</f>
        <v>3.0568</v>
      </c>
      <c r="C1298" s="2">
        <f>RSI!I1298</f>
        <v>60.973388595995381</v>
      </c>
      <c r="D1298" s="2">
        <f>MACD!E1298</f>
        <v>-0.21832521542249994</v>
      </c>
      <c r="E1298" s="2">
        <f>MACD!F1298</f>
        <v>-0.13615388555739627</v>
      </c>
      <c r="F1298" s="2">
        <f>'Moving Avg'!D1298</f>
        <v>3.1662399999999997</v>
      </c>
      <c r="G1298" s="2">
        <f>'Moving Avg'!F1298</f>
        <v>2.7946050000000007</v>
      </c>
      <c r="H1298" s="2">
        <f>'Moving Avg'!G1298</f>
        <v>2.8803819999999996</v>
      </c>
      <c r="I1298" s="2">
        <f>'Moving Avg'!H1298</f>
        <v>3.3266450000000027</v>
      </c>
      <c r="J1298" s="6" t="str">
        <f>OBV!F1298</f>
        <v>BULLISH</v>
      </c>
      <c r="K1298" s="6" t="str">
        <f>OBV!G1298</f>
        <v>NEUTRAL</v>
      </c>
      <c r="L1298" s="6" t="str">
        <f>OBV!H1298</f>
        <v>CONFIRMED BULLISH</v>
      </c>
    </row>
    <row r="1299" spans="1:12" ht="13.5" x14ac:dyDescent="0.25">
      <c r="A1299" s="3">
        <f>RSI!A1299</f>
        <v>43900</v>
      </c>
      <c r="B1299" s="2">
        <f>RSI!B1299</f>
        <v>3.0568</v>
      </c>
      <c r="C1299" s="2">
        <f>RSI!I1299</f>
        <v>60.973388595995374</v>
      </c>
      <c r="D1299" s="2">
        <f>MACD!E1299</f>
        <v>-0.23438158597861136</v>
      </c>
      <c r="E1299" s="2">
        <f>MACD!F1299</f>
        <v>-0.15579942564163929</v>
      </c>
      <c r="F1299" s="2">
        <f>'Moving Avg'!D1299</f>
        <v>3.1726599999999996</v>
      </c>
      <c r="G1299" s="2">
        <f>'Moving Avg'!F1299</f>
        <v>2.8180900000000007</v>
      </c>
      <c r="H1299" s="2">
        <f>'Moving Avg'!G1299</f>
        <v>2.8767779999999998</v>
      </c>
      <c r="I1299" s="2">
        <f>'Moving Avg'!H1299</f>
        <v>3.3242890000000029</v>
      </c>
      <c r="J1299" s="6" t="str">
        <f>OBV!F1299</f>
        <v>BULLISH</v>
      </c>
      <c r="K1299" s="6" t="str">
        <f>OBV!G1299</f>
        <v>NEUTRAL</v>
      </c>
      <c r="L1299" s="6" t="str">
        <f>OBV!H1299</f>
        <v>CONFIRMED BULLISH</v>
      </c>
    </row>
    <row r="1300" spans="1:12" ht="13.5" x14ac:dyDescent="0.25">
      <c r="A1300" s="3">
        <f>RSI!A1300</f>
        <v>43901</v>
      </c>
      <c r="B1300" s="2">
        <f>RSI!B1300</f>
        <v>3.0568</v>
      </c>
      <c r="C1300" s="2">
        <f>RSI!I1300</f>
        <v>60.973388595995381</v>
      </c>
      <c r="D1300" s="2">
        <f>MACD!E1300</f>
        <v>-0.24905729982196245</v>
      </c>
      <c r="E1300" s="2">
        <f>MACD!F1300</f>
        <v>-0.17445100047770393</v>
      </c>
      <c r="F1300" s="2">
        <f>'Moving Avg'!D1300</f>
        <v>3.1430400000000001</v>
      </c>
      <c r="G1300" s="2">
        <f>'Moving Avg'!F1300</f>
        <v>2.8415750000000011</v>
      </c>
      <c r="H1300" s="2">
        <f>'Moving Avg'!G1300</f>
        <v>2.8731740000000001</v>
      </c>
      <c r="I1300" s="2">
        <f>'Moving Avg'!H1300</f>
        <v>3.3223445000000034</v>
      </c>
      <c r="J1300" s="6" t="str">
        <f>OBV!F1300</f>
        <v>BULLISH</v>
      </c>
      <c r="K1300" s="6" t="str">
        <f>OBV!G1300</f>
        <v>NEUTRAL</v>
      </c>
      <c r="L1300" s="6" t="str">
        <f>OBV!H1300</f>
        <v>BULLISH DIVERGENCE</v>
      </c>
    </row>
    <row r="1301" spans="1:12" ht="13.5" x14ac:dyDescent="0.25">
      <c r="A1301" s="3">
        <f>RSI!A1301</f>
        <v>43902</v>
      </c>
      <c r="B1301" s="2">
        <f>RSI!B1301</f>
        <v>3.0568</v>
      </c>
      <c r="C1301" s="2">
        <f>RSI!I1301</f>
        <v>60.973388595995374</v>
      </c>
      <c r="D1301" s="2">
        <f>MACD!E1301</f>
        <v>-0.25059175027106129</v>
      </c>
      <c r="E1301" s="2">
        <f>MACD!F1301</f>
        <v>-0.1896791504363754</v>
      </c>
      <c r="F1301" s="2">
        <f>'Moving Avg'!D1301</f>
        <v>3.0851199999999999</v>
      </c>
      <c r="G1301" s="2">
        <f>'Moving Avg'!F1301</f>
        <v>2.8650600000000011</v>
      </c>
      <c r="H1301" s="2">
        <f>'Moving Avg'!G1301</f>
        <v>2.8695700000000004</v>
      </c>
      <c r="I1301" s="2">
        <f>'Moving Avg'!H1301</f>
        <v>3.320429500000003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43903</v>
      </c>
      <c r="B1302" s="2">
        <f>RSI!B1302</f>
        <v>3.0568</v>
      </c>
      <c r="C1302" s="2">
        <f>RSI!I1302</f>
        <v>60.973388595995374</v>
      </c>
      <c r="D1302" s="2">
        <f>MACD!E1302</f>
        <v>-0.23996271002154002</v>
      </c>
      <c r="E1302" s="2">
        <f>MACD!F1302</f>
        <v>-0.19973586235340832</v>
      </c>
      <c r="F1302" s="2">
        <f>'Moving Avg'!D1302</f>
        <v>3.0568</v>
      </c>
      <c r="G1302" s="2">
        <f>'Moving Avg'!F1302</f>
        <v>2.8846850000000011</v>
      </c>
      <c r="H1302" s="2">
        <f>'Moving Avg'!G1302</f>
        <v>2.8659660000000007</v>
      </c>
      <c r="I1302" s="2">
        <f>'Moving Avg'!H1302</f>
        <v>3.3189260000000034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43906</v>
      </c>
      <c r="B1303" s="2">
        <f>RSI!B1303</f>
        <v>3.0568</v>
      </c>
      <c r="C1303" s="2">
        <f>RSI!I1303</f>
        <v>60.973388595995374</v>
      </c>
      <c r="D1303" s="2">
        <f>MACD!E1303</f>
        <v>-0.21895690686283764</v>
      </c>
      <c r="E1303" s="2">
        <f>MACD!F1303</f>
        <v>-0.20358007125529418</v>
      </c>
      <c r="F1303" s="2">
        <f>'Moving Avg'!D1303</f>
        <v>3.0568</v>
      </c>
      <c r="G1303" s="2">
        <f>'Moving Avg'!F1303</f>
        <v>2.9043100000000011</v>
      </c>
      <c r="H1303" s="2">
        <f>'Moving Avg'!G1303</f>
        <v>2.862362000000001</v>
      </c>
      <c r="I1303" s="2">
        <f>'Moving Avg'!H1303</f>
        <v>3.3174225000000037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3.0568</v>
      </c>
      <c r="C1304" s="2">
        <f>RSI!I1304</f>
        <v>60.973388595995374</v>
      </c>
      <c r="D1304" s="2">
        <f>MACD!E1304</f>
        <v>-0.18019900516456255</v>
      </c>
      <c r="E1304" s="2">
        <f>MACD!F1304</f>
        <v>-0.19890385803714786</v>
      </c>
      <c r="F1304" s="2">
        <f>'Moving Avg'!D1304</f>
        <v>3.0568</v>
      </c>
      <c r="G1304" s="2">
        <f>'Moving Avg'!F1304</f>
        <v>2.9239350000000011</v>
      </c>
      <c r="H1304" s="2">
        <f>'Moving Avg'!G1304</f>
        <v>2.859144000000001</v>
      </c>
      <c r="I1304" s="2">
        <f>'Moving Avg'!H1304</f>
        <v>3.3159190000000041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43908</v>
      </c>
      <c r="B1305" s="2">
        <f>RSI!B1305</f>
        <v>3.0568</v>
      </c>
      <c r="C1305" s="2">
        <f>RSI!I1305</f>
        <v>60.973388595995367</v>
      </c>
      <c r="D1305" s="2">
        <f>MACD!E1305</f>
        <v>-0.12042231289195904</v>
      </c>
      <c r="E1305" s="2">
        <f>MACD!F1305</f>
        <v>-0.18320754900811009</v>
      </c>
      <c r="F1305" s="2">
        <f>'Moving Avg'!D1305</f>
        <v>3.0568</v>
      </c>
      <c r="G1305" s="2">
        <f>'Moving Avg'!F1305</f>
        <v>2.9435600000000006</v>
      </c>
      <c r="H1305" s="2">
        <f>'Moving Avg'!G1305</f>
        <v>2.8559260000000006</v>
      </c>
      <c r="I1305" s="2">
        <f>'Moving Avg'!H1305</f>
        <v>3.314415500000004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</row>
    <row r="1306" spans="1:12" ht="13.5" x14ac:dyDescent="0.25">
      <c r="A1306" s="3">
        <f>RSI!A1306</f>
        <v>43909</v>
      </c>
      <c r="B1306" s="2">
        <f>RSI!B1306</f>
        <v>3.0568</v>
      </c>
      <c r="C1306" s="2">
        <f>RSI!I1306</f>
        <v>60.973388595995367</v>
      </c>
      <c r="D1306" s="2">
        <f>MACD!E1306</f>
        <v>-4.8759407973059332E-2</v>
      </c>
      <c r="E1306" s="2">
        <f>MACD!F1306</f>
        <v>-0.15631792080109996</v>
      </c>
      <c r="F1306" s="2">
        <f>'Moving Avg'!D1306</f>
        <v>3.0568</v>
      </c>
      <c r="G1306" s="2">
        <f>'Moving Avg'!F1306</f>
        <v>2.9631850000000006</v>
      </c>
      <c r="H1306" s="2">
        <f>'Moving Avg'!G1306</f>
        <v>2.8527080000000007</v>
      </c>
      <c r="I1306" s="2">
        <f>'Moving Avg'!H1306</f>
        <v>3.312941500000004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43913</v>
      </c>
      <c r="B1307" s="2">
        <f>RSI!B1307</f>
        <v>3.0568</v>
      </c>
      <c r="C1307" s="2">
        <f>RSI!I1307</f>
        <v>60.973388595995367</v>
      </c>
      <c r="D1307" s="2">
        <f>MACD!E1307</f>
        <v>-1.1526540495595761E-2</v>
      </c>
      <c r="E1307" s="2">
        <f>MACD!F1307</f>
        <v>-0.12735964473999914</v>
      </c>
      <c r="F1307" s="2">
        <f>'Moving Avg'!D1307</f>
        <v>3.0568</v>
      </c>
      <c r="G1307" s="2">
        <f>'Moving Avg'!F1307</f>
        <v>2.9828100000000011</v>
      </c>
      <c r="H1307" s="2">
        <f>'Moving Avg'!G1307</f>
        <v>2.8494900000000003</v>
      </c>
      <c r="I1307" s="2">
        <f>'Moving Avg'!H1307</f>
        <v>3.3114675000000036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3.0568</v>
      </c>
      <c r="C1308" s="2">
        <f>RSI!I1308</f>
        <v>60.973388595995367</v>
      </c>
      <c r="D1308" s="2">
        <f>MACD!E1308</f>
        <v>-2.3950740617357802E-3</v>
      </c>
      <c r="E1308" s="2">
        <f>MACD!F1308</f>
        <v>-0.10236673060434648</v>
      </c>
      <c r="F1308" s="2">
        <f>'Moving Avg'!D1308</f>
        <v>3.0568</v>
      </c>
      <c r="G1308" s="2">
        <f>'Moving Avg'!F1308</f>
        <v>3.0037250000000011</v>
      </c>
      <c r="H1308" s="2">
        <f>'Moving Avg'!G1308</f>
        <v>2.8462720000000004</v>
      </c>
      <c r="I1308" s="2">
        <f>'Moving Avg'!H1308</f>
        <v>3.3099935000000027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3.0568</v>
      </c>
      <c r="C1309" s="2">
        <f>RSI!I1309</f>
        <v>60.973388595995367</v>
      </c>
      <c r="D1309" s="2">
        <f>MACD!E1309</f>
        <v>4.7865030481171189E-3</v>
      </c>
      <c r="E1309" s="2">
        <f>MACD!F1309</f>
        <v>-8.0936083873853759E-2</v>
      </c>
      <c r="F1309" s="2">
        <f>'Moving Avg'!D1309</f>
        <v>3.0568</v>
      </c>
      <c r="G1309" s="2">
        <f>'Moving Avg'!F1309</f>
        <v>3.0246400000000011</v>
      </c>
      <c r="H1309" s="2">
        <f>'Moving Avg'!G1309</f>
        <v>2.8430539999999995</v>
      </c>
      <c r="I1309" s="2">
        <f>'Moving Avg'!H1309</f>
        <v>3.308225500000002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3.0568</v>
      </c>
      <c r="C1310" s="2">
        <f>RSI!I1310</f>
        <v>60.973388595995367</v>
      </c>
      <c r="D1310" s="2">
        <f>MACD!E1310</f>
        <v>1.0358547757567393E-2</v>
      </c>
      <c r="E1310" s="2">
        <f>MACD!F1310</f>
        <v>-6.2677157547569529E-2</v>
      </c>
      <c r="F1310" s="2">
        <f>'Moving Avg'!D1310</f>
        <v>3.0568</v>
      </c>
      <c r="G1310" s="2">
        <f>'Moving Avg'!F1310</f>
        <v>3.0455550000000011</v>
      </c>
      <c r="H1310" s="2">
        <f>'Moving Avg'!G1310</f>
        <v>2.8411219999999999</v>
      </c>
      <c r="I1310" s="2">
        <f>'Moving Avg'!H1310</f>
        <v>3.3064575000000014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43917</v>
      </c>
      <c r="B1311" s="2">
        <f>RSI!B1311</f>
        <v>3.0568</v>
      </c>
      <c r="C1311" s="2">
        <f>RSI!I1311</f>
        <v>60.973388595995367</v>
      </c>
      <c r="D1311" s="2">
        <f>MACD!E1311</f>
        <v>1.460606372357498E-2</v>
      </c>
      <c r="E1311" s="2">
        <f>MACD!F1311</f>
        <v>-4.7220513293340628E-2</v>
      </c>
      <c r="F1311" s="2">
        <f>'Moving Avg'!D1311</f>
        <v>3.0568</v>
      </c>
      <c r="G1311" s="2">
        <f>'Moving Avg'!F1311</f>
        <v>3.0626050000000009</v>
      </c>
      <c r="H1311" s="2">
        <f>'Moving Avg'!G1311</f>
        <v>2.8391899999999994</v>
      </c>
      <c r="I1311" s="2">
        <f>'Moving Avg'!H1311</f>
        <v>3.3046895000000007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43920</v>
      </c>
      <c r="B1312" s="2">
        <f>RSI!B1312</f>
        <v>3.0568</v>
      </c>
      <c r="C1312" s="2">
        <f>RSI!I1312</f>
        <v>60.973388595995367</v>
      </c>
      <c r="D1312" s="2">
        <f>MACD!E1312</f>
        <v>1.7767438754223708E-2</v>
      </c>
      <c r="E1312" s="2">
        <f>MACD!F1312</f>
        <v>-3.4222922883827764E-2</v>
      </c>
      <c r="F1312" s="2">
        <f>'Moving Avg'!D1312</f>
        <v>3.0568</v>
      </c>
      <c r="G1312" s="2">
        <f>'Moving Avg'!F1312</f>
        <v>3.0754750000000008</v>
      </c>
      <c r="H1312" s="2">
        <f>'Moving Avg'!G1312</f>
        <v>2.8385459999999996</v>
      </c>
      <c r="I1312" s="2">
        <f>'Moving Avg'!H1312</f>
        <v>3.3029215000000005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43921</v>
      </c>
      <c r="B1313" s="2">
        <f>RSI!B1313</f>
        <v>3.0568</v>
      </c>
      <c r="C1313" s="2">
        <f>RSI!I1313</f>
        <v>60.973388595995367</v>
      </c>
      <c r="D1313" s="2">
        <f>MACD!E1313</f>
        <v>2.0041821598701048E-2</v>
      </c>
      <c r="E1313" s="2">
        <f>MACD!F1313</f>
        <v>-2.3369973987322001E-2</v>
      </c>
      <c r="F1313" s="2">
        <f>'Moving Avg'!D1313</f>
        <v>3.0568</v>
      </c>
      <c r="G1313" s="2">
        <f>'Moving Avg'!F1313</f>
        <v>3.0841600000000011</v>
      </c>
      <c r="H1313" s="2">
        <f>'Moving Avg'!G1313</f>
        <v>2.8391879999999992</v>
      </c>
      <c r="I1313" s="2">
        <f>'Moving Avg'!H1313</f>
        <v>3.3011534999999999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3.0568</v>
      </c>
      <c r="C1314" s="2">
        <f>RSI!I1314</f>
        <v>60.973388595995367</v>
      </c>
      <c r="D1314" s="2">
        <f>MACD!E1314</f>
        <v>2.159534865236612E-2</v>
      </c>
      <c r="E1314" s="2">
        <f>MACD!F1314</f>
        <v>-1.4376909459384375E-2</v>
      </c>
      <c r="F1314" s="2">
        <f>'Moving Avg'!D1314</f>
        <v>3.0568</v>
      </c>
      <c r="G1314" s="2">
        <f>'Moving Avg'!F1314</f>
        <v>3.0857650000000012</v>
      </c>
      <c r="H1314" s="2">
        <f>'Moving Avg'!G1314</f>
        <v>2.8416319999999988</v>
      </c>
      <c r="I1314" s="2">
        <f>'Moving Avg'!H1314</f>
        <v>3.2993854999999992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</row>
    <row r="1315" spans="1:12" ht="13.5" x14ac:dyDescent="0.25">
      <c r="A1315" s="3">
        <f>RSI!A1315</f>
        <v>43923</v>
      </c>
      <c r="B1315" s="2">
        <f>RSI!B1315</f>
        <v>3.0568</v>
      </c>
      <c r="C1315" s="2">
        <f>RSI!I1315</f>
        <v>60.973388595995367</v>
      </c>
      <c r="D1315" s="2">
        <f>MACD!E1315</f>
        <v>2.2566398638543816E-2</v>
      </c>
      <c r="E1315" s="2">
        <f>MACD!F1315</f>
        <v>-6.988247839798737E-3</v>
      </c>
      <c r="F1315" s="2">
        <f>'Moving Avg'!D1315</f>
        <v>3.0568</v>
      </c>
      <c r="G1315" s="2">
        <f>'Moving Avg'!F1315</f>
        <v>3.0783600000000009</v>
      </c>
      <c r="H1315" s="2">
        <f>'Moving Avg'!G1315</f>
        <v>2.8466499999999995</v>
      </c>
      <c r="I1315" s="2">
        <f>'Moving Avg'!H1315</f>
        <v>3.2976174999999985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3.0568</v>
      </c>
      <c r="C1316" s="2">
        <f>RSI!I1316</f>
        <v>60.973388595995367</v>
      </c>
      <c r="D1316" s="2">
        <f>MACD!E1316</f>
        <v>2.3070025851206655E-2</v>
      </c>
      <c r="E1316" s="2">
        <f>MACD!F1316</f>
        <v>-9.7659310159765866E-4</v>
      </c>
      <c r="F1316" s="2">
        <f>'Moving Avg'!D1316</f>
        <v>3.0568</v>
      </c>
      <c r="G1316" s="2">
        <f>'Moving Avg'!F1316</f>
        <v>3.063880000000001</v>
      </c>
      <c r="H1316" s="2">
        <f>'Moving Avg'!G1316</f>
        <v>2.8533419999999996</v>
      </c>
      <c r="I1316" s="2">
        <f>'Moving Avg'!H1316</f>
        <v>3.2958494999999983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3.0568</v>
      </c>
      <c r="C1317" s="2">
        <f>RSI!I1317</f>
        <v>60.973388595995367</v>
      </c>
      <c r="D1317" s="2">
        <f>MACD!E1317</f>
        <v>2.3201699298720957E-2</v>
      </c>
      <c r="E1317" s="2">
        <f>MACD!F1317</f>
        <v>3.859065378466065E-3</v>
      </c>
      <c r="F1317" s="2">
        <f>'Moving Avg'!D1317</f>
        <v>3.0568</v>
      </c>
      <c r="G1317" s="2">
        <f>'Moving Avg'!F1317</f>
        <v>3.0568000000000008</v>
      </c>
      <c r="H1317" s="2">
        <f>'Moving Avg'!G1317</f>
        <v>2.8600339999999993</v>
      </c>
      <c r="I1317" s="2">
        <f>'Moving Avg'!H1317</f>
        <v>3.2940814999999977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43928</v>
      </c>
      <c r="B1318" s="2">
        <f>RSI!B1318</f>
        <v>3.0568</v>
      </c>
      <c r="C1318" s="2">
        <f>RSI!I1318</f>
        <v>60.973388595995367</v>
      </c>
      <c r="D1318" s="2">
        <f>MACD!E1318</f>
        <v>2.3040455426559969E-2</v>
      </c>
      <c r="E1318" s="2">
        <f>MACD!F1318</f>
        <v>7.6953433880848467E-3</v>
      </c>
      <c r="F1318" s="2">
        <f>'Moving Avg'!D1318</f>
        <v>3.0568</v>
      </c>
      <c r="G1318" s="2">
        <f>'Moving Avg'!F1318</f>
        <v>3.0568000000000008</v>
      </c>
      <c r="H1318" s="2">
        <f>'Moving Avg'!G1318</f>
        <v>2.8667259999999994</v>
      </c>
      <c r="I1318" s="2">
        <f>'Moving Avg'!H1318</f>
        <v>3.2923134999999975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43929</v>
      </c>
      <c r="B1319" s="2">
        <f>RSI!B1319</f>
        <v>3.0568</v>
      </c>
      <c r="C1319" s="2">
        <f>RSI!I1319</f>
        <v>60.973388595995367</v>
      </c>
      <c r="D1319" s="2">
        <f>MACD!E1319</f>
        <v>2.2651555464877404E-2</v>
      </c>
      <c r="E1319" s="2">
        <f>MACD!F1319</f>
        <v>1.0686585803443359E-2</v>
      </c>
      <c r="F1319" s="2">
        <f>'Moving Avg'!D1319</f>
        <v>3.0568</v>
      </c>
      <c r="G1319" s="2">
        <f>'Moving Avg'!F1319</f>
        <v>3.0568000000000008</v>
      </c>
      <c r="H1319" s="2">
        <f>'Moving Avg'!G1319</f>
        <v>2.8749619999999991</v>
      </c>
      <c r="I1319" s="2">
        <f>'Moving Avg'!H1319</f>
        <v>3.2905454999999968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43934</v>
      </c>
      <c r="B1320" s="2">
        <f>RSI!B1320</f>
        <v>3.0568</v>
      </c>
      <c r="C1320" s="2">
        <f>RSI!I1320</f>
        <v>60.973388595995367</v>
      </c>
      <c r="D1320" s="2">
        <f>MACD!E1320</f>
        <v>2.2088724378489744E-2</v>
      </c>
      <c r="E1320" s="2">
        <f>MACD!F1320</f>
        <v>1.2967013518452634E-2</v>
      </c>
      <c r="F1320" s="2">
        <f>'Moving Avg'!D1320</f>
        <v>3.0568</v>
      </c>
      <c r="G1320" s="2">
        <f>'Moving Avg'!F1320</f>
        <v>3.0568000000000008</v>
      </c>
      <c r="H1320" s="2">
        <f>'Moving Avg'!G1320</f>
        <v>2.8831979999999993</v>
      </c>
      <c r="I1320" s="2">
        <f>'Moving Avg'!H1320</f>
        <v>3.2887774999999966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43935</v>
      </c>
      <c r="B1321" s="2">
        <f>RSI!B1321</f>
        <v>3.0568</v>
      </c>
      <c r="C1321" s="2">
        <f>RSI!I1321</f>
        <v>60.973388595995367</v>
      </c>
      <c r="D1321" s="2">
        <f>MACD!E1321</f>
        <v>2.1396036497376869E-2</v>
      </c>
      <c r="E1321" s="2">
        <f>MACD!F1321</f>
        <v>1.4652818114237482E-2</v>
      </c>
      <c r="F1321" s="2">
        <f>'Moving Avg'!D1321</f>
        <v>3.0568</v>
      </c>
      <c r="G1321" s="2">
        <f>'Moving Avg'!F1321</f>
        <v>3.0568000000000008</v>
      </c>
      <c r="H1321" s="2">
        <f>'Moving Avg'!G1321</f>
        <v>2.8914339999999994</v>
      </c>
      <c r="I1321" s="2">
        <f>'Moving Avg'!H1321</f>
        <v>3.2870094999999964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43936</v>
      </c>
      <c r="B1322" s="2">
        <f>RSI!B1322</f>
        <v>3.0568</v>
      </c>
      <c r="C1322" s="2">
        <f>RSI!I1322</f>
        <v>60.973388595995367</v>
      </c>
      <c r="D1322" s="2">
        <f>MACD!E1322</f>
        <v>2.060950284126406E-2</v>
      </c>
      <c r="E1322" s="2">
        <f>MACD!F1322</f>
        <v>1.5844155059642796E-2</v>
      </c>
      <c r="F1322" s="2">
        <f>'Moving Avg'!D1322</f>
        <v>3.0568</v>
      </c>
      <c r="G1322" s="2">
        <f>'Moving Avg'!F1322</f>
        <v>3.0568000000000008</v>
      </c>
      <c r="H1322" s="2">
        <f>'Moving Avg'!G1322</f>
        <v>2.8997999999999995</v>
      </c>
      <c r="I1322" s="2">
        <f>'Moving Avg'!H1322</f>
        <v>3.2852414999999957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43937</v>
      </c>
      <c r="B1323" s="2">
        <f>RSI!B1323</f>
        <v>3.0568</v>
      </c>
      <c r="C1323" s="2">
        <f>RSI!I1323</f>
        <v>60.973388595995367</v>
      </c>
      <c r="D1323" s="2">
        <f>MACD!E1323</f>
        <v>1.9758406639565962E-2</v>
      </c>
      <c r="E1323" s="2">
        <f>MACD!F1323</f>
        <v>1.6627005375627429E-2</v>
      </c>
      <c r="F1323" s="2">
        <f>'Moving Avg'!D1323</f>
        <v>3.0568</v>
      </c>
      <c r="G1323" s="2">
        <f>'Moving Avg'!F1323</f>
        <v>3.0568000000000008</v>
      </c>
      <c r="H1323" s="2">
        <f>'Moving Avg'!G1323</f>
        <v>2.9081659999999996</v>
      </c>
      <c r="I1323" s="2">
        <f>'Moving Avg'!H1323</f>
        <v>3.2834734999999959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43938</v>
      </c>
      <c r="B1324" s="2">
        <f>RSI!B1324</f>
        <v>3.0568</v>
      </c>
      <c r="C1324" s="2">
        <f>RSI!I1324</f>
        <v>60.973388595995374</v>
      </c>
      <c r="D1324" s="2">
        <f>MACD!E1324</f>
        <v>1.8866426348895793E-2</v>
      </c>
      <c r="E1324" s="2">
        <f>MACD!F1324</f>
        <v>1.7074889570281103E-2</v>
      </c>
      <c r="F1324" s="2">
        <f>'Moving Avg'!D1324</f>
        <v>3.0568</v>
      </c>
      <c r="G1324" s="2">
        <f>'Moving Avg'!F1324</f>
        <v>3.0568000000000008</v>
      </c>
      <c r="H1324" s="2">
        <f>'Moving Avg'!G1324</f>
        <v>2.9164019999999993</v>
      </c>
      <c r="I1324" s="2">
        <f>'Moving Avg'!H1324</f>
        <v>3.2817054999999953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3.0568</v>
      </c>
      <c r="C1325" s="2">
        <f>RSI!I1325</f>
        <v>60.973388595995381</v>
      </c>
      <c r="D1325" s="2">
        <f>MACD!E1325</f>
        <v>1.7952579382143785E-2</v>
      </c>
      <c r="E1325" s="2">
        <f>MACD!F1325</f>
        <v>1.7250427532653642E-2</v>
      </c>
      <c r="F1325" s="2">
        <f>'Moving Avg'!D1325</f>
        <v>3.0568</v>
      </c>
      <c r="G1325" s="2">
        <f>'Moving Avg'!F1325</f>
        <v>3.0568000000000008</v>
      </c>
      <c r="H1325" s="2">
        <f>'Moving Avg'!G1325</f>
        <v>2.9247679999999998</v>
      </c>
      <c r="I1325" s="2">
        <f>'Moving Avg'!H1325</f>
        <v>3.2799374999999951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3.0568</v>
      </c>
      <c r="C1326" s="2">
        <f>RSI!I1326</f>
        <v>60.973388595995381</v>
      </c>
      <c r="D1326" s="2">
        <f>MACD!E1326</f>
        <v>1.7032014614664082E-2</v>
      </c>
      <c r="E1326" s="2">
        <f>MACD!F1326</f>
        <v>1.7206744949055733E-2</v>
      </c>
      <c r="F1326" s="2">
        <f>'Moving Avg'!D1326</f>
        <v>3.0568</v>
      </c>
      <c r="G1326" s="2">
        <f>'Moving Avg'!F1326</f>
        <v>3.0568000000000008</v>
      </c>
      <c r="H1326" s="2">
        <f>'Moving Avg'!G1326</f>
        <v>2.9331339999999995</v>
      </c>
      <c r="I1326" s="2">
        <f>'Moving Avg'!H1326</f>
        <v>3.2781694999999957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43943</v>
      </c>
      <c r="B1327" s="2">
        <f>RSI!B1327</f>
        <v>3.0568</v>
      </c>
      <c r="C1327" s="2">
        <f>RSI!I1327</f>
        <v>60.973388595995381</v>
      </c>
      <c r="D1327" s="2">
        <f>MACD!E1327</f>
        <v>1.6116677379576672E-2</v>
      </c>
      <c r="E1327" s="2">
        <f>MACD!F1327</f>
        <v>1.6988731435159922E-2</v>
      </c>
      <c r="F1327" s="2">
        <f>'Moving Avg'!D1327</f>
        <v>3.0568</v>
      </c>
      <c r="G1327" s="2">
        <f>'Moving Avg'!F1327</f>
        <v>3.0568000000000008</v>
      </c>
      <c r="H1327" s="2">
        <f>'Moving Avg'!G1327</f>
        <v>2.9425279999999998</v>
      </c>
      <c r="I1327" s="2">
        <f>'Moving Avg'!H1327</f>
        <v>3.2764014999999955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43944</v>
      </c>
      <c r="B1328" s="2">
        <f>RSI!B1328</f>
        <v>3.0568</v>
      </c>
      <c r="C1328" s="2">
        <f>RSI!I1328</f>
        <v>60.973388595995381</v>
      </c>
      <c r="D1328" s="2">
        <f>MACD!E1328</f>
        <v>1.5215866983088855E-2</v>
      </c>
      <c r="E1328" s="2">
        <f>MACD!F1328</f>
        <v>1.663415854474571E-2</v>
      </c>
      <c r="F1328" s="2">
        <f>'Moving Avg'!D1328</f>
        <v>3.0568</v>
      </c>
      <c r="G1328" s="2">
        <f>'Moving Avg'!F1328</f>
        <v>3.0568000000000008</v>
      </c>
      <c r="H1328" s="2">
        <f>'Moving Avg'!G1328</f>
        <v>2.9519219999999997</v>
      </c>
      <c r="I1328" s="2">
        <f>'Moving Avg'!H1328</f>
        <v>3.2746334999999958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3.0568</v>
      </c>
      <c r="C1329" s="2">
        <f>RSI!I1329</f>
        <v>60.973388595995381</v>
      </c>
      <c r="D1329" s="2">
        <f>MACD!E1329</f>
        <v>1.4336703658397898E-2</v>
      </c>
      <c r="E1329" s="2">
        <f>MACD!F1329</f>
        <v>1.617466756747615E-2</v>
      </c>
      <c r="F1329" s="2">
        <f>'Moving Avg'!D1329</f>
        <v>3.0568</v>
      </c>
      <c r="G1329" s="2">
        <f>'Moving Avg'!F1329</f>
        <v>3.0568000000000008</v>
      </c>
      <c r="H1329" s="2">
        <f>'Moving Avg'!G1329</f>
        <v>2.9613160000000001</v>
      </c>
      <c r="I1329" s="2">
        <f>'Moving Avg'!H1329</f>
        <v>3.2723809999999962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3.0568</v>
      </c>
      <c r="C1330" s="2">
        <f>RSI!I1330</f>
        <v>60.973388595995381</v>
      </c>
      <c r="D1330" s="2">
        <f>MACD!E1330</f>
        <v>1.3484519245510196E-2</v>
      </c>
      <c r="E1330" s="2">
        <f>MACD!F1330</f>
        <v>1.5636637903082957E-2</v>
      </c>
      <c r="F1330" s="2">
        <f>'Moving Avg'!D1330</f>
        <v>3.0568</v>
      </c>
      <c r="G1330" s="2">
        <f>'Moving Avg'!F1330</f>
        <v>3.0568000000000008</v>
      </c>
      <c r="H1330" s="2">
        <f>'Moving Avg'!G1330</f>
        <v>2.9707099999999995</v>
      </c>
      <c r="I1330" s="2">
        <f>'Moving Avg'!H1330</f>
        <v>3.2701284999999962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43949</v>
      </c>
      <c r="B1331" s="2">
        <f>RSI!B1331</f>
        <v>3.0568</v>
      </c>
      <c r="C1331" s="2">
        <f>RSI!I1331</f>
        <v>60.973388595995381</v>
      </c>
      <c r="D1331" s="2">
        <f>MACD!E1331</f>
        <v>1.2663183659965327E-2</v>
      </c>
      <c r="E1331" s="2">
        <f>MACD!F1331</f>
        <v>1.5041947054459433E-2</v>
      </c>
      <c r="F1331" s="2">
        <f>'Moving Avg'!D1331</f>
        <v>3.0568</v>
      </c>
      <c r="G1331" s="2">
        <f>'Moving Avg'!F1331</f>
        <v>3.0568000000000008</v>
      </c>
      <c r="H1331" s="2">
        <f>'Moving Avg'!G1331</f>
        <v>2.9801039999999999</v>
      </c>
      <c r="I1331" s="2">
        <f>'Moving Avg'!H1331</f>
        <v>3.2678759999999958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3.0568</v>
      </c>
      <c r="C1332" s="2">
        <f>RSI!I1332</f>
        <v>60.973388595995381</v>
      </c>
      <c r="D1332" s="2">
        <f>MACD!E1332</f>
        <v>1.1875377333285364E-2</v>
      </c>
      <c r="E1332" s="2">
        <f>MACD!F1332</f>
        <v>1.440863311022462E-2</v>
      </c>
      <c r="F1332" s="2">
        <f>'Moving Avg'!D1332</f>
        <v>3.0568</v>
      </c>
      <c r="G1332" s="2">
        <f>'Moving Avg'!F1332</f>
        <v>3.0568000000000008</v>
      </c>
      <c r="H1332" s="2">
        <f>'Moving Avg'!G1332</f>
        <v>2.9879540000000002</v>
      </c>
      <c r="I1332" s="2">
        <f>'Moving Avg'!H1332</f>
        <v>3.2656234999999958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3.0568</v>
      </c>
      <c r="C1333" s="2">
        <f>RSI!I1333</f>
        <v>60.973388595995374</v>
      </c>
      <c r="D1333" s="2">
        <f>MACD!E1333</f>
        <v>1.1122818218840536E-2</v>
      </c>
      <c r="E1333" s="2">
        <f>MACD!F1333</f>
        <v>1.3751470131947803E-2</v>
      </c>
      <c r="F1333" s="2">
        <f>'Moving Avg'!D1333</f>
        <v>3.0568</v>
      </c>
      <c r="G1333" s="2">
        <f>'Moving Avg'!F1333</f>
        <v>3.0568000000000008</v>
      </c>
      <c r="H1333" s="2">
        <f>'Moving Avg'!G1333</f>
        <v>2.9958040000000001</v>
      </c>
      <c r="I1333" s="2">
        <f>'Moving Avg'!H1333</f>
        <v>3.2628559999999958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2.9666999999999999</v>
      </c>
      <c r="C1334" s="2">
        <f>RSI!I1334</f>
        <v>25.145128298744254</v>
      </c>
      <c r="D1334" s="2">
        <f>MACD!E1334</f>
        <v>1.7080524687935306E-2</v>
      </c>
      <c r="E1334" s="2">
        <f>MACD!F1334</f>
        <v>1.4417281043145306E-2</v>
      </c>
      <c r="F1334" s="2">
        <f>'Moving Avg'!D1334</f>
        <v>3.03878</v>
      </c>
      <c r="G1334" s="2">
        <f>'Moving Avg'!F1334</f>
        <v>3.0522950000000009</v>
      </c>
      <c r="H1334" s="2">
        <f>'Moving Avg'!G1334</f>
        <v>3.001852</v>
      </c>
      <c r="I1334" s="2">
        <f>'Moving Avg'!H1334</f>
        <v>3.2601529999999959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2.9666999999999999</v>
      </c>
      <c r="C1335" s="2">
        <f>RSI!I1335</f>
        <v>25.145128298744254</v>
      </c>
      <c r="D1335" s="2">
        <f>MACD!E1335</f>
        <v>2.2580374204315135E-2</v>
      </c>
      <c r="E1335" s="2">
        <f>MACD!F1335</f>
        <v>1.6049899675379273E-2</v>
      </c>
      <c r="F1335" s="2">
        <f>'Moving Avg'!D1335</f>
        <v>3.0207600000000001</v>
      </c>
      <c r="G1335" s="2">
        <f>'Moving Avg'!F1335</f>
        <v>3.0477900000000009</v>
      </c>
      <c r="H1335" s="2">
        <f>'Moving Avg'!G1335</f>
        <v>3.0078999999999998</v>
      </c>
      <c r="I1335" s="2">
        <f>'Moving Avg'!H1335</f>
        <v>3.2574499999999951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2.8831000000000002</v>
      </c>
      <c r="C1336" s="2">
        <f>RSI!I1336</f>
        <v>15.404542899203918</v>
      </c>
      <c r="D1336" s="2">
        <f>MACD!E1336</f>
        <v>3.3851420130774024E-2</v>
      </c>
      <c r="E1336" s="2">
        <f>MACD!F1336</f>
        <v>1.9610203766458223E-2</v>
      </c>
      <c r="F1336" s="2">
        <f>'Moving Avg'!D1336</f>
        <v>2.9860199999999999</v>
      </c>
      <c r="G1336" s="2">
        <f>'Moving Avg'!F1336</f>
        <v>3.0391050000000006</v>
      </c>
      <c r="H1336" s="2">
        <f>'Moving Avg'!G1336</f>
        <v>3.012276</v>
      </c>
      <c r="I1336" s="2">
        <f>'Moving Avg'!H1336</f>
        <v>3.2543289999999949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2.9666999999999999</v>
      </c>
      <c r="C1337" s="2">
        <f>RSI!I1337</f>
        <v>40.306882301875191</v>
      </c>
      <c r="D1337" s="2">
        <f>MACD!E1337</f>
        <v>3.8083135085911657E-2</v>
      </c>
      <c r="E1337" s="2">
        <f>MACD!F1337</f>
        <v>2.3304790030348913E-2</v>
      </c>
      <c r="F1337" s="2">
        <f>'Moving Avg'!D1337</f>
        <v>2.968</v>
      </c>
      <c r="G1337" s="2">
        <f>'Moving Avg'!F1337</f>
        <v>3.0346000000000006</v>
      </c>
      <c r="H1337" s="2">
        <f>'Moving Avg'!G1337</f>
        <v>3.0183239999999993</v>
      </c>
      <c r="I1337" s="2">
        <f>'Moving Avg'!H1337</f>
        <v>3.251625999999995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</row>
    <row r="1338" spans="1:12" ht="13.5" x14ac:dyDescent="0.25">
      <c r="A1338" s="3">
        <f>RSI!A1338</f>
        <v>43959</v>
      </c>
      <c r="B1338" s="2">
        <f>RSI!B1338</f>
        <v>2.9666999999999999</v>
      </c>
      <c r="C1338" s="2">
        <f>RSI!I1338</f>
        <v>40.306882301875191</v>
      </c>
      <c r="D1338" s="2">
        <f>MACD!E1338</f>
        <v>4.1991366061179924E-2</v>
      </c>
      <c r="E1338" s="2">
        <f>MACD!F1338</f>
        <v>2.7042105236515117E-2</v>
      </c>
      <c r="F1338" s="2">
        <f>'Moving Avg'!D1338</f>
        <v>2.9499799999999996</v>
      </c>
      <c r="G1338" s="2">
        <f>'Moving Avg'!F1338</f>
        <v>3.0300950000000006</v>
      </c>
      <c r="H1338" s="2">
        <f>'Moving Avg'!G1338</f>
        <v>3.0248879999999998</v>
      </c>
      <c r="I1338" s="2">
        <f>'Moving Avg'!H1338</f>
        <v>3.2489229999999947</v>
      </c>
      <c r="J1338" s="6" t="str">
        <f>OBV!F1338</f>
        <v>BULLISH</v>
      </c>
      <c r="K1338" s="6" t="str">
        <f>OBV!G1338</f>
        <v>NEUTRAL</v>
      </c>
      <c r="L1338" s="6" t="str">
        <f>OBV!H1338</f>
        <v>BULLISH DIVERGENCE</v>
      </c>
    </row>
    <row r="1339" spans="1:12" ht="13.5" x14ac:dyDescent="0.25">
      <c r="A1339" s="3">
        <f>RSI!A1339</f>
        <v>43962</v>
      </c>
      <c r="B1339" s="2">
        <f>RSI!B1339</f>
        <v>2.8959999999999999</v>
      </c>
      <c r="C1339" s="2">
        <f>RSI!I1339</f>
        <v>31.276699739409807</v>
      </c>
      <c r="D1339" s="2">
        <f>MACD!E1339</f>
        <v>5.0838653964182967E-2</v>
      </c>
      <c r="E1339" s="2">
        <f>MACD!F1339</f>
        <v>3.1801414982048692E-2</v>
      </c>
      <c r="F1339" s="2">
        <f>'Moving Avg'!D1339</f>
        <v>2.9358399999999998</v>
      </c>
      <c r="G1339" s="2">
        <f>'Moving Avg'!F1339</f>
        <v>3.0220550000000008</v>
      </c>
      <c r="H1339" s="2">
        <f>'Moving Avg'!G1339</f>
        <v>3.0300379999999989</v>
      </c>
      <c r="I1339" s="2">
        <f>'Moving Avg'!H1339</f>
        <v>3.2453514999999942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2.8959999999999999</v>
      </c>
      <c r="C1340" s="2">
        <f>RSI!I1340</f>
        <v>31.276699739409807</v>
      </c>
      <c r="D1340" s="2">
        <f>MACD!E1340</f>
        <v>5.9023410538169063E-2</v>
      </c>
      <c r="E1340" s="2">
        <f>MACD!F1340</f>
        <v>3.7245814093272767E-2</v>
      </c>
      <c r="F1340" s="2">
        <f>'Moving Avg'!D1340</f>
        <v>2.9217</v>
      </c>
      <c r="G1340" s="2">
        <f>'Moving Avg'!F1340</f>
        <v>3.0140150000000006</v>
      </c>
      <c r="H1340" s="2">
        <f>'Moving Avg'!G1340</f>
        <v>3.0351879999999989</v>
      </c>
      <c r="I1340" s="2">
        <f>'Moving Avg'!H1340</f>
        <v>3.2412649999999941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2.8959999999999999</v>
      </c>
      <c r="C1341" s="2">
        <f>RSI!I1341</f>
        <v>31.276699739409807</v>
      </c>
      <c r="D1341" s="2">
        <f>MACD!E1341</f>
        <v>6.6595816280885511E-2</v>
      </c>
      <c r="E1341" s="2">
        <f>MACD!F1341</f>
        <v>4.3115814530795313E-2</v>
      </c>
      <c r="F1341" s="2">
        <f>'Moving Avg'!D1341</f>
        <v>2.9242800000000004</v>
      </c>
      <c r="G1341" s="2">
        <f>'Moving Avg'!F1341</f>
        <v>3.0059750000000003</v>
      </c>
      <c r="H1341" s="2">
        <f>'Moving Avg'!G1341</f>
        <v>3.0387919999999986</v>
      </c>
      <c r="I1341" s="2">
        <f>'Moving Avg'!H1341</f>
        <v>3.2366314999999939</v>
      </c>
      <c r="J1341" s="6" t="str">
        <f>OBV!F1341</f>
        <v>BEARISH</v>
      </c>
      <c r="K1341" s="6" t="str">
        <f>OBV!G1341</f>
        <v>NEUTRAL</v>
      </c>
      <c r="L1341" s="6" t="str">
        <f>OBV!H1341</f>
        <v>BEARISH DIVERGENCE</v>
      </c>
    </row>
    <row r="1342" spans="1:12" ht="13.5" x14ac:dyDescent="0.25">
      <c r="A1342" s="3">
        <f>RSI!A1342</f>
        <v>43965</v>
      </c>
      <c r="B1342" s="2">
        <f>RSI!B1342</f>
        <v>2.8959999999999999</v>
      </c>
      <c r="C1342" s="2">
        <f>RSI!I1342</f>
        <v>31.276699739409807</v>
      </c>
      <c r="D1342" s="2">
        <f>MACD!E1342</f>
        <v>7.360216475417225E-2</v>
      </c>
      <c r="E1342" s="2">
        <f>MACD!F1342</f>
        <v>4.9213084575470703E-2</v>
      </c>
      <c r="F1342" s="2">
        <f>'Moving Avg'!D1342</f>
        <v>2.9101400000000006</v>
      </c>
      <c r="G1342" s="2">
        <f>'Moving Avg'!F1342</f>
        <v>2.9979350000000005</v>
      </c>
      <c r="H1342" s="2">
        <f>'Moving Avg'!G1342</f>
        <v>3.0407239999999978</v>
      </c>
      <c r="I1342" s="2">
        <f>'Moving Avg'!H1342</f>
        <v>3.2320304999999938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2.8123</v>
      </c>
      <c r="C1343" s="2">
        <f>RSI!I1343</f>
        <v>23.052688671665848</v>
      </c>
      <c r="D1343" s="2">
        <f>MACD!E1343</f>
        <v>8.628517663775348E-2</v>
      </c>
      <c r="E1343" s="2">
        <f>MACD!F1343</f>
        <v>5.6627502987927264E-2</v>
      </c>
      <c r="F1343" s="2">
        <f>'Moving Avg'!D1343</f>
        <v>2.8792599999999999</v>
      </c>
      <c r="G1343" s="2">
        <f>'Moving Avg'!F1343</f>
        <v>2.9857100000000001</v>
      </c>
      <c r="H1343" s="2">
        <f>'Moving Avg'!G1343</f>
        <v>3.0393079999999979</v>
      </c>
      <c r="I1343" s="2">
        <f>'Moving Avg'!H1343</f>
        <v>3.2270109999999943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2.8123</v>
      </c>
      <c r="C1344" s="2">
        <f>RSI!I1344</f>
        <v>23.052688671665848</v>
      </c>
      <c r="D1344" s="2">
        <f>MACD!E1344</f>
        <v>8.4163488778590256E-2</v>
      </c>
      <c r="E1344" s="2">
        <f>MACD!F1344</f>
        <v>6.2134700146059867E-2</v>
      </c>
      <c r="F1344" s="2">
        <f>'Moving Avg'!D1344</f>
        <v>2.86252</v>
      </c>
      <c r="G1344" s="2">
        <f>'Moving Avg'!F1344</f>
        <v>2.9734850000000002</v>
      </c>
      <c r="H1344" s="2">
        <f>'Moving Avg'!G1344</f>
        <v>3.0350599999999979</v>
      </c>
      <c r="I1344" s="2">
        <f>'Moving Avg'!H1344</f>
        <v>3.2219914999999952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2.8123</v>
      </c>
      <c r="C1345" s="2">
        <f>RSI!I1345</f>
        <v>23.052688671665848</v>
      </c>
      <c r="D1345" s="2">
        <f>MACD!E1345</f>
        <v>8.3301613803136831E-2</v>
      </c>
      <c r="E1345" s="2">
        <f>MACD!F1345</f>
        <v>6.6368082877475268E-2</v>
      </c>
      <c r="F1345" s="2">
        <f>'Moving Avg'!D1345</f>
        <v>2.8457800000000004</v>
      </c>
      <c r="G1345" s="2">
        <f>'Moving Avg'!F1345</f>
        <v>2.9612600000000002</v>
      </c>
      <c r="H1345" s="2">
        <f>'Moving Avg'!G1345</f>
        <v>3.0272079999999977</v>
      </c>
      <c r="I1345" s="2">
        <f>'Moving Avg'!H1345</f>
        <v>3.2169719999999957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2.8123</v>
      </c>
      <c r="C1346" s="2">
        <f>RSI!I1346</f>
        <v>23.052688671665848</v>
      </c>
      <c r="D1346" s="2">
        <f>MACD!E1346</f>
        <v>7.0575055189284086E-2</v>
      </c>
      <c r="E1346" s="2">
        <f>MACD!F1346</f>
        <v>6.7209477339837037E-2</v>
      </c>
      <c r="F1346" s="2">
        <f>'Moving Avg'!D1346</f>
        <v>2.82904</v>
      </c>
      <c r="G1346" s="2">
        <f>'Moving Avg'!F1346</f>
        <v>2.9490350000000003</v>
      </c>
      <c r="H1346" s="2">
        <f>'Moving Avg'!G1346</f>
        <v>3.0165259999999976</v>
      </c>
      <c r="I1346" s="2">
        <f>'Moving Avg'!H1346</f>
        <v>3.2119524999999958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2.8123</v>
      </c>
      <c r="C1347" s="2">
        <f>RSI!I1347</f>
        <v>23.052688671665848</v>
      </c>
      <c r="D1347" s="2">
        <f>MACD!E1347</f>
        <v>7.3468206643510392E-2</v>
      </c>
      <c r="E1347" s="2">
        <f>MACD!F1347</f>
        <v>6.8461223200571714E-2</v>
      </c>
      <c r="F1347" s="2">
        <f>'Moving Avg'!D1347</f>
        <v>2.8123</v>
      </c>
      <c r="G1347" s="2">
        <f>'Moving Avg'!F1347</f>
        <v>2.9368100000000004</v>
      </c>
      <c r="H1347" s="2">
        <f>'Moving Avg'!G1347</f>
        <v>3.0088039999999978</v>
      </c>
      <c r="I1347" s="2">
        <f>'Moving Avg'!H1347</f>
        <v>3.2069329999999963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2.7286000000000001</v>
      </c>
      <c r="C1348" s="2">
        <f>RSI!I1348</f>
        <v>16.694222346204327</v>
      </c>
      <c r="D1348" s="2">
        <f>MACD!E1348</f>
        <v>8.2857220385214703E-2</v>
      </c>
      <c r="E1348" s="2">
        <f>MACD!F1348</f>
        <v>7.1340422637500317E-2</v>
      </c>
      <c r="F1348" s="2">
        <f>'Moving Avg'!D1348</f>
        <v>2.79556</v>
      </c>
      <c r="G1348" s="2">
        <f>'Moving Avg'!F1348</f>
        <v>2.9203999999999999</v>
      </c>
      <c r="H1348" s="2">
        <f>'Moving Avg'!G1348</f>
        <v>3.0022399999999982</v>
      </c>
      <c r="I1348" s="2">
        <f>'Moving Avg'!H1348</f>
        <v>3.2014949999999964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2.7286000000000001</v>
      </c>
      <c r="C1349" s="2">
        <f>RSI!I1349</f>
        <v>16.694222346204327</v>
      </c>
      <c r="D1349" s="2">
        <f>MACD!E1349</f>
        <v>8.1105510691277249E-2</v>
      </c>
      <c r="E1349" s="2">
        <f>MACD!F1349</f>
        <v>7.3293440248255709E-2</v>
      </c>
      <c r="F1349" s="2">
        <f>'Moving Avg'!D1349</f>
        <v>2.7788200000000001</v>
      </c>
      <c r="G1349" s="2">
        <f>'Moving Avg'!F1349</f>
        <v>2.9039899999999998</v>
      </c>
      <c r="H1349" s="2">
        <f>'Moving Avg'!G1349</f>
        <v>2.9956759999999987</v>
      </c>
      <c r="I1349" s="2">
        <f>'Moving Avg'!H1349</f>
        <v>3.1960569999999975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2.7286000000000001</v>
      </c>
      <c r="C1350" s="2">
        <f>RSI!I1350</f>
        <v>16.694222346204327</v>
      </c>
      <c r="D1350" s="2">
        <f>MACD!E1350</f>
        <v>8.0716501549972453E-2</v>
      </c>
      <c r="E1350" s="2">
        <f>MACD!F1350</f>
        <v>7.4778052508599063E-2</v>
      </c>
      <c r="F1350" s="2">
        <f>'Moving Avg'!D1350</f>
        <v>2.7620800000000001</v>
      </c>
      <c r="G1350" s="2">
        <f>'Moving Avg'!F1350</f>
        <v>2.8875800000000003</v>
      </c>
      <c r="H1350" s="2">
        <f>'Moving Avg'!G1350</f>
        <v>2.9891119999999991</v>
      </c>
      <c r="I1350" s="2">
        <f>'Moving Avg'!H1350</f>
        <v>3.1906189999999977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2.7286000000000001</v>
      </c>
      <c r="C1351" s="2">
        <f>RSI!I1351</f>
        <v>16.694222346204327</v>
      </c>
      <c r="D1351" s="2">
        <f>MACD!E1351</f>
        <v>8.1399568444392223E-2</v>
      </c>
      <c r="E1351" s="2">
        <f>MACD!F1351</f>
        <v>7.6102355695757698E-2</v>
      </c>
      <c r="F1351" s="2">
        <f>'Moving Avg'!D1351</f>
        <v>2.7453400000000001</v>
      </c>
      <c r="G1351" s="2">
        <f>'Moving Avg'!F1351</f>
        <v>2.8711700000000002</v>
      </c>
      <c r="H1351" s="2">
        <f>'Moving Avg'!G1351</f>
        <v>2.9825479999999995</v>
      </c>
      <c r="I1351" s="2">
        <f>'Moving Avg'!H1351</f>
        <v>3.1851809999999978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2.7286000000000001</v>
      </c>
      <c r="C1352" s="2">
        <f>RSI!I1352</f>
        <v>16.694222346204327</v>
      </c>
      <c r="D1352" s="2">
        <f>MACD!E1352</f>
        <v>8.2914796712734162E-2</v>
      </c>
      <c r="E1352" s="2">
        <f>MACD!F1352</f>
        <v>7.7464843899152994E-2</v>
      </c>
      <c r="F1352" s="2">
        <f>'Moving Avg'!D1352</f>
        <v>2.7286000000000001</v>
      </c>
      <c r="G1352" s="2">
        <f>'Moving Avg'!F1352</f>
        <v>2.8547600000000002</v>
      </c>
      <c r="H1352" s="2">
        <f>'Moving Avg'!G1352</f>
        <v>2.9759839999999991</v>
      </c>
      <c r="I1352" s="2">
        <f>'Moving Avg'!H1352</f>
        <v>3.179742999999998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2.7286000000000001</v>
      </c>
      <c r="C1353" s="2">
        <f>RSI!I1353</f>
        <v>16.694222346204327</v>
      </c>
      <c r="D1353" s="2">
        <f>MACD!E1353</f>
        <v>7.2187812629950443E-2</v>
      </c>
      <c r="E1353" s="2">
        <f>MACD!F1353</f>
        <v>7.6409437645312481E-2</v>
      </c>
      <c r="F1353" s="2">
        <f>'Moving Avg'!D1353</f>
        <v>2.7286000000000001</v>
      </c>
      <c r="G1353" s="2">
        <f>'Moving Avg'!F1353</f>
        <v>2.8383500000000002</v>
      </c>
      <c r="H1353" s="2">
        <f>'Moving Avg'!G1353</f>
        <v>2.9694199999999995</v>
      </c>
      <c r="I1353" s="2">
        <f>'Moving Avg'!H1353</f>
        <v>3.1743049999999982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43984</v>
      </c>
      <c r="B1354" s="2">
        <f>RSI!B1354</f>
        <v>2.7286000000000001</v>
      </c>
      <c r="C1354" s="2">
        <f>RSI!I1354</f>
        <v>16.694222346204327</v>
      </c>
      <c r="D1354" s="2">
        <f>MACD!E1354</f>
        <v>6.3914673389821264E-2</v>
      </c>
      <c r="E1354" s="2">
        <f>MACD!F1354</f>
        <v>7.3910484794214235E-2</v>
      </c>
      <c r="F1354" s="2">
        <f>'Moving Avg'!D1354</f>
        <v>2.7286000000000001</v>
      </c>
      <c r="G1354" s="2">
        <f>'Moving Avg'!F1354</f>
        <v>2.8264450000000001</v>
      </c>
      <c r="H1354" s="2">
        <f>'Moving Avg'!G1354</f>
        <v>2.9628559999999995</v>
      </c>
      <c r="I1354" s="2">
        <f>'Moving Avg'!H1354</f>
        <v>3.1688669999999983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43985</v>
      </c>
      <c r="B1355" s="2">
        <f>RSI!B1355</f>
        <v>2.7029000000000001</v>
      </c>
      <c r="C1355" s="2">
        <f>RSI!I1355</f>
        <v>14.614877924971182</v>
      </c>
      <c r="D1355" s="2">
        <f>MACD!E1355</f>
        <v>5.9562046653083733E-2</v>
      </c>
      <c r="E1355" s="2">
        <f>MACD!F1355</f>
        <v>7.1040797165988129E-2</v>
      </c>
      <c r="F1355" s="2">
        <f>'Moving Avg'!D1355</f>
        <v>2.7234600000000002</v>
      </c>
      <c r="G1355" s="2">
        <f>'Moving Avg'!F1355</f>
        <v>2.8132550000000003</v>
      </c>
      <c r="H1355" s="2">
        <f>'Moving Avg'!G1355</f>
        <v>2.9557779999999991</v>
      </c>
      <c r="I1355" s="2">
        <f>'Moving Avg'!H1355</f>
        <v>3.1633004999999987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2.7029000000000001</v>
      </c>
      <c r="C1356" s="2">
        <f>RSI!I1356</f>
        <v>14.614877924971182</v>
      </c>
      <c r="D1356" s="2">
        <f>MACD!E1356</f>
        <v>5.6719822894636618E-2</v>
      </c>
      <c r="E1356" s="2">
        <f>MACD!F1356</f>
        <v>6.8176602311717835E-2</v>
      </c>
      <c r="F1356" s="2">
        <f>'Moving Avg'!D1356</f>
        <v>2.7183199999999998</v>
      </c>
      <c r="G1356" s="2">
        <f>'Moving Avg'!F1356</f>
        <v>2.8042450000000003</v>
      </c>
      <c r="H1356" s="2">
        <f>'Moving Avg'!G1356</f>
        <v>2.9486999999999997</v>
      </c>
      <c r="I1356" s="2">
        <f>'Moving Avg'!H1356</f>
        <v>3.1582809999999988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</row>
    <row r="1357" spans="1:12" ht="13.5" x14ac:dyDescent="0.25">
      <c r="A1357" s="3">
        <f>RSI!A1357</f>
        <v>43987</v>
      </c>
      <c r="B1357" s="2">
        <f>RSI!B1357</f>
        <v>2.7029000000000001</v>
      </c>
      <c r="C1357" s="2">
        <f>RSI!I1357</f>
        <v>14.614877924971182</v>
      </c>
      <c r="D1357" s="2">
        <f>MACD!E1357</f>
        <v>5.5093353307309911E-2</v>
      </c>
      <c r="E1357" s="2">
        <f>MACD!F1357</f>
        <v>6.5559952510836253E-2</v>
      </c>
      <c r="F1357" s="2">
        <f>'Moving Avg'!D1357</f>
        <v>2.7131799999999999</v>
      </c>
      <c r="G1357" s="2">
        <f>'Moving Avg'!F1357</f>
        <v>2.7910550000000001</v>
      </c>
      <c r="H1357" s="2">
        <f>'Moving Avg'!G1357</f>
        <v>2.9416219999999997</v>
      </c>
      <c r="I1357" s="2">
        <f>'Moving Avg'!H1357</f>
        <v>3.1532614999999988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2.7029000000000001</v>
      </c>
      <c r="C1358" s="2">
        <f>RSI!I1358</f>
        <v>14.614877924971182</v>
      </c>
      <c r="D1358" s="2">
        <f>MACD!E1358</f>
        <v>4.1561009860745735E-2</v>
      </c>
      <c r="E1358" s="2">
        <f>MACD!F1358</f>
        <v>6.0760163980818155E-2</v>
      </c>
      <c r="F1358" s="2">
        <f>'Moving Avg'!D1358</f>
        <v>2.7080399999999996</v>
      </c>
      <c r="G1358" s="2">
        <f>'Moving Avg'!F1358</f>
        <v>2.7778649999999998</v>
      </c>
      <c r="H1358" s="2">
        <f>'Moving Avg'!G1358</f>
        <v>2.9345439999999998</v>
      </c>
      <c r="I1358" s="2">
        <f>'Moving Avg'!H1358</f>
        <v>3.1482419999999989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2.7029000000000001</v>
      </c>
      <c r="C1359" s="2">
        <f>RSI!I1359</f>
        <v>14.614877924971182</v>
      </c>
      <c r="D1359" s="2">
        <f>MACD!E1359</f>
        <v>3.0777994227560335E-2</v>
      </c>
      <c r="E1359" s="2">
        <f>MACD!F1359</f>
        <v>5.4763730030166595E-2</v>
      </c>
      <c r="F1359" s="2">
        <f>'Moving Avg'!D1359</f>
        <v>2.7029000000000001</v>
      </c>
      <c r="G1359" s="2">
        <f>'Moving Avg'!F1359</f>
        <v>2.7682099999999998</v>
      </c>
      <c r="H1359" s="2">
        <f>'Moving Avg'!G1359</f>
        <v>2.9274659999999999</v>
      </c>
      <c r="I1359" s="2">
        <f>'Moving Avg'!H1359</f>
        <v>3.1432224999999994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2.7029000000000001</v>
      </c>
      <c r="C1360" s="2">
        <f>RSI!I1360</f>
        <v>14.614877924971154</v>
      </c>
      <c r="D1360" s="2">
        <f>MACD!E1360</f>
        <v>2.2271893726032665E-2</v>
      </c>
      <c r="E1360" s="2">
        <f>MACD!F1360</f>
        <v>4.8265362769339806E-2</v>
      </c>
      <c r="F1360" s="2">
        <f>'Moving Avg'!D1360</f>
        <v>2.7029000000000001</v>
      </c>
      <c r="G1360" s="2">
        <f>'Moving Avg'!F1360</f>
        <v>2.7585549999999999</v>
      </c>
      <c r="H1360" s="2">
        <f>'Moving Avg'!G1360</f>
        <v>2.920388</v>
      </c>
      <c r="I1360" s="2">
        <f>'Moving Avg'!H1360</f>
        <v>3.138202999999999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43993</v>
      </c>
      <c r="B1361" s="2">
        <f>RSI!B1361</f>
        <v>2.8573</v>
      </c>
      <c r="C1361" s="2">
        <f>RSI!I1361</f>
        <v>60.602999409340413</v>
      </c>
      <c r="D1361" s="2">
        <f>MACD!E1361</f>
        <v>4.2095996724023088E-3</v>
      </c>
      <c r="E1361" s="2">
        <f>MACD!F1361</f>
        <v>3.9454210149952311E-2</v>
      </c>
      <c r="F1361" s="2">
        <f>'Moving Avg'!D1361</f>
        <v>2.7337800000000003</v>
      </c>
      <c r="G1361" s="2">
        <f>'Moving Avg'!F1361</f>
        <v>2.7566199999999998</v>
      </c>
      <c r="H1361" s="2">
        <f>'Moving Avg'!G1361</f>
        <v>2.9163980000000005</v>
      </c>
      <c r="I1361" s="2">
        <f>'Moving Avg'!H1361</f>
        <v>3.1339554999999995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3.0247000000000002</v>
      </c>
      <c r="C1362" s="2">
        <f>RSI!I1362</f>
        <v>75.81319525317798</v>
      </c>
      <c r="D1362" s="2">
        <f>MACD!E1362</f>
        <v>-2.3856409625141684E-2</v>
      </c>
      <c r="E1362" s="2">
        <f>MACD!F1362</f>
        <v>2.679208619493351E-2</v>
      </c>
      <c r="F1362" s="2">
        <f>'Moving Avg'!D1362</f>
        <v>2.7981400000000001</v>
      </c>
      <c r="G1362" s="2">
        <f>'Moving Avg'!F1362</f>
        <v>2.7630550000000005</v>
      </c>
      <c r="H1362" s="2">
        <f>'Moving Avg'!G1362</f>
        <v>2.915756</v>
      </c>
      <c r="I1362" s="2">
        <f>'Moving Avg'!H1362</f>
        <v>3.1305450000000001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2.9409999999999998</v>
      </c>
      <c r="C1363" s="2">
        <f>RSI!I1363</f>
        <v>62.765163642073482</v>
      </c>
      <c r="D1363" s="2">
        <f>MACD!E1363</f>
        <v>-4.2747939306976512E-2</v>
      </c>
      <c r="E1363" s="2">
        <f>MACD!F1363</f>
        <v>1.2884081094551508E-2</v>
      </c>
      <c r="F1363" s="2">
        <f>'Moving Avg'!D1363</f>
        <v>2.8457599999999998</v>
      </c>
      <c r="G1363" s="2">
        <f>'Moving Avg'!F1363</f>
        <v>2.7694900000000002</v>
      </c>
      <c r="H1363" s="2">
        <f>'Moving Avg'!G1363</f>
        <v>2.91344</v>
      </c>
      <c r="I1363" s="2">
        <f>'Moving Avg'!H1363</f>
        <v>3.1275205000000006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</row>
    <row r="1364" spans="1:12" ht="13.5" x14ac:dyDescent="0.25">
      <c r="A1364" s="3">
        <f>RSI!A1364</f>
        <v>43998</v>
      </c>
      <c r="B1364" s="2">
        <f>RSI!B1364</f>
        <v>3.0247000000000002</v>
      </c>
      <c r="C1364" s="2">
        <f>RSI!I1364</f>
        <v>68.587387952380027</v>
      </c>
      <c r="D1364" s="2">
        <f>MACD!E1364</f>
        <v>-6.5682352142522493E-2</v>
      </c>
      <c r="E1364" s="2">
        <f>MACD!F1364</f>
        <v>-2.8292055528632929E-3</v>
      </c>
      <c r="F1364" s="2">
        <f>'Moving Avg'!D1364</f>
        <v>2.91012</v>
      </c>
      <c r="G1364" s="2">
        <f>'Moving Avg'!F1364</f>
        <v>2.7801100000000005</v>
      </c>
      <c r="H1364" s="2">
        <f>'Moving Avg'!G1364</f>
        <v>2.9127980000000004</v>
      </c>
      <c r="I1364" s="2">
        <f>'Moving Avg'!H1364</f>
        <v>3.1249145000000009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3.0247000000000002</v>
      </c>
      <c r="C1365" s="2">
        <f>RSI!I1365</f>
        <v>68.587387952380027</v>
      </c>
      <c r="D1365" s="2">
        <f>MACD!E1365</f>
        <v>-9.0230597502081178E-2</v>
      </c>
      <c r="E1365" s="2">
        <f>MACD!F1365</f>
        <v>-2.0309483942706871E-2</v>
      </c>
      <c r="F1365" s="2">
        <f>'Moving Avg'!D1365</f>
        <v>2.9744799999999998</v>
      </c>
      <c r="G1365" s="2">
        <f>'Moving Avg'!F1365</f>
        <v>2.7907300000000008</v>
      </c>
      <c r="H1365" s="2">
        <f>'Moving Avg'!G1365</f>
        <v>2.912156</v>
      </c>
      <c r="I1365" s="2">
        <f>'Moving Avg'!H1365</f>
        <v>3.1223085000000013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3.0247000000000002</v>
      </c>
      <c r="C1366" s="2">
        <f>RSI!I1366</f>
        <v>68.587387952380027</v>
      </c>
      <c r="D1366" s="2">
        <f>MACD!E1366</f>
        <v>-0.11210252081795113</v>
      </c>
      <c r="E1366" s="2">
        <f>MACD!F1366</f>
        <v>-3.8668091317755726E-2</v>
      </c>
      <c r="F1366" s="2">
        <f>'Moving Avg'!D1366</f>
        <v>3.0079599999999997</v>
      </c>
      <c r="G1366" s="2">
        <f>'Moving Avg'!F1366</f>
        <v>2.8013500000000007</v>
      </c>
      <c r="H1366" s="2">
        <f>'Moving Avg'!G1366</f>
        <v>2.9115139999999995</v>
      </c>
      <c r="I1366" s="2">
        <f>'Moving Avg'!H1366</f>
        <v>3.119702500000002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3.0247000000000002</v>
      </c>
      <c r="C1367" s="2">
        <f>RSI!I1367</f>
        <v>68.587387952380027</v>
      </c>
      <c r="D1367" s="2">
        <f>MACD!E1367</f>
        <v>-0.13162835793644811</v>
      </c>
      <c r="E1367" s="2">
        <f>MACD!F1367</f>
        <v>-5.7260144641494204E-2</v>
      </c>
      <c r="F1367" s="2">
        <f>'Moving Avg'!D1367</f>
        <v>3.0079599999999997</v>
      </c>
      <c r="G1367" s="2">
        <f>'Moving Avg'!F1367</f>
        <v>2.811970000000001</v>
      </c>
      <c r="H1367" s="2">
        <f>'Moving Avg'!G1367</f>
        <v>2.9108719999999995</v>
      </c>
      <c r="I1367" s="2">
        <f>'Moving Avg'!H1367</f>
        <v>3.1171285000000024</v>
      </c>
      <c r="J1367" s="6" t="str">
        <f>OBV!F1367</f>
        <v>BULLISH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44004</v>
      </c>
      <c r="B1368" s="2">
        <f>RSI!B1368</f>
        <v>3.0247000000000002</v>
      </c>
      <c r="C1368" s="2">
        <f>RSI!I1368</f>
        <v>68.587387952380027</v>
      </c>
      <c r="D1368" s="2">
        <f>MACD!E1368</f>
        <v>-0.14909357667103729</v>
      </c>
      <c r="E1368" s="2">
        <f>MACD!F1368</f>
        <v>-7.5626831047402823E-2</v>
      </c>
      <c r="F1368" s="2">
        <f>'Moving Avg'!D1368</f>
        <v>3.0247000000000002</v>
      </c>
      <c r="G1368" s="2">
        <f>'Moving Avg'!F1368</f>
        <v>2.8267750000000009</v>
      </c>
      <c r="H1368" s="2">
        <f>'Moving Avg'!G1368</f>
        <v>2.910229999999999</v>
      </c>
      <c r="I1368" s="2">
        <f>'Moving Avg'!H1368</f>
        <v>3.1145545000000028</v>
      </c>
      <c r="J1368" s="6" t="str">
        <f>OBV!F1368</f>
        <v>BULLISH</v>
      </c>
      <c r="K1368" s="6" t="str">
        <f>OBV!G1368</f>
        <v>NEUTRAL</v>
      </c>
      <c r="L1368" s="6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3.2048999999999999</v>
      </c>
      <c r="C1369" s="2">
        <f>RSI!I1369</f>
        <v>78.884151928249224</v>
      </c>
      <c r="D1369" s="2">
        <f>MACD!E1369</f>
        <v>-0.17809346511926494</v>
      </c>
      <c r="E1369" s="2">
        <f>MACD!F1369</f>
        <v>-9.6120157861775246E-2</v>
      </c>
      <c r="F1369" s="2">
        <f>'Moving Avg'!D1369</f>
        <v>3.06074</v>
      </c>
      <c r="G1369" s="2">
        <f>'Moving Avg'!F1369</f>
        <v>2.8505900000000013</v>
      </c>
      <c r="H1369" s="2">
        <f>'Moving Avg'!G1369</f>
        <v>2.9131919999999991</v>
      </c>
      <c r="I1369" s="2">
        <f>'Moving Avg'!H1369</f>
        <v>3.1128815000000025</v>
      </c>
      <c r="J1369" s="6" t="str">
        <f>OBV!F1369</f>
        <v>BULLISH</v>
      </c>
      <c r="K1369" s="6" t="str">
        <f>OBV!G1369</f>
        <v>NEUTRAL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3.2048999999999999</v>
      </c>
      <c r="C1370" s="2">
        <f>RSI!I1370</f>
        <v>78.884151928249224</v>
      </c>
      <c r="D1370" s="2">
        <f>MACD!E1370</f>
        <v>-0.20450541800469368</v>
      </c>
      <c r="E1370" s="2">
        <f>MACD!F1370</f>
        <v>-0.11779720989035894</v>
      </c>
      <c r="F1370" s="2">
        <f>'Moving Avg'!D1370</f>
        <v>3.0967800000000003</v>
      </c>
      <c r="G1370" s="2">
        <f>'Moving Avg'!F1370</f>
        <v>2.8744050000000008</v>
      </c>
      <c r="H1370" s="2">
        <f>'Moving Avg'!G1370</f>
        <v>2.9161539999999997</v>
      </c>
      <c r="I1370" s="2">
        <f>'Moving Avg'!H1370</f>
        <v>3.1112085000000032</v>
      </c>
      <c r="J1370" s="6" t="str">
        <f>OBV!F1370</f>
        <v>BULLISH</v>
      </c>
      <c r="K1370" s="6" t="str">
        <f>OBV!G1370</f>
        <v>NEUTRAL</v>
      </c>
      <c r="L1370" s="6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3.3786</v>
      </c>
      <c r="C1371" s="2">
        <f>RSI!I1371</f>
        <v>84.546895036767467</v>
      </c>
      <c r="D1371" s="2">
        <f>MACD!E1371</f>
        <v>-0.21770161564422175</v>
      </c>
      <c r="E1371" s="2">
        <f>MACD!F1371</f>
        <v>-0.13777809104113151</v>
      </c>
      <c r="F1371" s="2">
        <f>'Moving Avg'!D1371</f>
        <v>3.1675600000000004</v>
      </c>
      <c r="G1371" s="2">
        <f>'Moving Avg'!F1371</f>
        <v>2.906905000000001</v>
      </c>
      <c r="H1371" s="2">
        <f>'Moving Avg'!G1371</f>
        <v>2.9225899999999996</v>
      </c>
      <c r="I1371" s="2">
        <f>'Moving Avg'!H1371</f>
        <v>3.1104040000000031</v>
      </c>
      <c r="J1371" s="6" t="str">
        <f>OBV!F1371</f>
        <v>BULLISH</v>
      </c>
      <c r="K1371" s="6" t="str">
        <f>OBV!G1371</f>
        <v>NEUTRAL</v>
      </c>
      <c r="L1371" s="6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3.3786</v>
      </c>
      <c r="C1372" s="2">
        <f>RSI!I1372</f>
        <v>84.546895036767467</v>
      </c>
      <c r="D1372" s="2">
        <f>MACD!E1372</f>
        <v>-0.20574648142283447</v>
      </c>
      <c r="E1372" s="2">
        <f>MACD!F1372</f>
        <v>-0.1513717691174721</v>
      </c>
      <c r="F1372" s="2">
        <f>'Moving Avg'!D1372</f>
        <v>3.23834</v>
      </c>
      <c r="G1372" s="2">
        <f>'Moving Avg'!F1372</f>
        <v>2.9394050000000003</v>
      </c>
      <c r="H1372" s="2">
        <f>'Moving Avg'!G1372</f>
        <v>2.9290259999999999</v>
      </c>
      <c r="I1372" s="2">
        <f>'Moving Avg'!H1372</f>
        <v>3.1092775000000041</v>
      </c>
      <c r="J1372" s="6" t="str">
        <f>OBV!F1372</f>
        <v>BULLISH</v>
      </c>
      <c r="K1372" s="6" t="str">
        <f>OBV!G1372</f>
        <v>NEUTRAL</v>
      </c>
      <c r="L1372" s="6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3.3786</v>
      </c>
      <c r="C1373" s="2">
        <f>RSI!I1373</f>
        <v>84.546895036767467</v>
      </c>
      <c r="D1373" s="2">
        <f>MACD!E1373</f>
        <v>-0.21094520553516327</v>
      </c>
      <c r="E1373" s="2">
        <f>MACD!F1373</f>
        <v>-0.16328645640101036</v>
      </c>
      <c r="F1373" s="2">
        <f>'Moving Avg'!D1373</f>
        <v>3.3091200000000001</v>
      </c>
      <c r="G1373" s="2">
        <f>'Moving Avg'!F1373</f>
        <v>2.9719050000000005</v>
      </c>
      <c r="H1373" s="2">
        <f>'Moving Avg'!G1373</f>
        <v>2.9354619999999998</v>
      </c>
      <c r="I1373" s="2">
        <f>'Moving Avg'!H1373</f>
        <v>3.1084730000000036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3.3786</v>
      </c>
      <c r="C1374" s="2">
        <f>RSI!I1374</f>
        <v>84.546895036767467</v>
      </c>
      <c r="D1374" s="2">
        <f>MACD!E1374</f>
        <v>-0.20472431752590303</v>
      </c>
      <c r="E1374" s="2">
        <f>MACD!F1374</f>
        <v>-0.17157402862598892</v>
      </c>
      <c r="F1374" s="2">
        <f>'Moving Avg'!D1374</f>
        <v>3.3438600000000003</v>
      </c>
      <c r="G1374" s="2">
        <f>'Moving Avg'!F1374</f>
        <v>3.0044050000000002</v>
      </c>
      <c r="H1374" s="2">
        <f>'Moving Avg'!G1374</f>
        <v>2.9418980000000001</v>
      </c>
      <c r="I1374" s="2">
        <f>'Moving Avg'!H1374</f>
        <v>3.1076685000000039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3.3786</v>
      </c>
      <c r="C1375" s="2">
        <f>RSI!I1375</f>
        <v>84.546895036767467</v>
      </c>
      <c r="D1375" s="2">
        <f>MACD!E1375</f>
        <v>-0.20155041019641518</v>
      </c>
      <c r="E1375" s="2">
        <f>MACD!F1375</f>
        <v>-0.1775693049400742</v>
      </c>
      <c r="F1375" s="2">
        <f>'Moving Avg'!D1375</f>
        <v>3.3786</v>
      </c>
      <c r="G1375" s="2">
        <f>'Moving Avg'!F1375</f>
        <v>3.0381899999999997</v>
      </c>
      <c r="H1375" s="2">
        <f>'Moving Avg'!G1375</f>
        <v>2.948334</v>
      </c>
      <c r="I1375" s="2">
        <f>'Moving Avg'!H1375</f>
        <v>3.1068640000000043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3.3786</v>
      </c>
      <c r="C1376" s="2">
        <f>RSI!I1376</f>
        <v>84.546895036767467</v>
      </c>
      <c r="D1376" s="2">
        <f>MACD!E1376</f>
        <v>-0.20079990832634431</v>
      </c>
      <c r="E1376" s="2">
        <f>MACD!F1376</f>
        <v>-0.18221542561732823</v>
      </c>
      <c r="F1376" s="2">
        <f>'Moving Avg'!D1376</f>
        <v>3.3786</v>
      </c>
      <c r="G1376" s="2">
        <f>'Moving Avg'!F1376</f>
        <v>3.0719749999999997</v>
      </c>
      <c r="H1376" s="2">
        <f>'Moving Avg'!G1376</f>
        <v>2.9547699999999999</v>
      </c>
      <c r="I1376" s="2">
        <f>'Moving Avg'!H1376</f>
        <v>3.1060595000000046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3.3786</v>
      </c>
      <c r="C1377" s="2">
        <f>RSI!I1377</f>
        <v>84.546895036767467</v>
      </c>
      <c r="D1377" s="2">
        <f>MACD!E1377</f>
        <v>-0.20195663867513414</v>
      </c>
      <c r="E1377" s="2">
        <f>MACD!F1377</f>
        <v>-0.18616366822888941</v>
      </c>
      <c r="F1377" s="2">
        <f>'Moving Avg'!D1377</f>
        <v>3.3786</v>
      </c>
      <c r="G1377" s="2">
        <f>'Moving Avg'!F1377</f>
        <v>3.1057599999999996</v>
      </c>
      <c r="H1377" s="2">
        <f>'Moving Avg'!G1377</f>
        <v>2.9612059999999998</v>
      </c>
      <c r="I1377" s="2">
        <f>'Moving Avg'!H1377</f>
        <v>3.1052550000000054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3.3786</v>
      </c>
      <c r="C1378" s="2">
        <f>RSI!I1378</f>
        <v>84.546895036767467</v>
      </c>
      <c r="D1378" s="2">
        <f>MACD!E1378</f>
        <v>-0.2045944571686289</v>
      </c>
      <c r="E1378" s="2">
        <f>MACD!F1378</f>
        <v>-0.18984982601683734</v>
      </c>
      <c r="F1378" s="2">
        <f>'Moving Avg'!D1378</f>
        <v>3.3786</v>
      </c>
      <c r="G1378" s="2">
        <f>'Moving Avg'!F1378</f>
        <v>3.1395449999999991</v>
      </c>
      <c r="H1378" s="2">
        <f>'Moving Avg'!G1378</f>
        <v>2.9676420000000001</v>
      </c>
      <c r="I1378" s="2">
        <f>'Moving Avg'!H1378</f>
        <v>3.1046115000000056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3.3786</v>
      </c>
      <c r="C1379" s="2">
        <f>RSI!I1379</f>
        <v>84.546895036767467</v>
      </c>
      <c r="D1379" s="2">
        <f>MACD!E1379</f>
        <v>-0.18063953482400397</v>
      </c>
      <c r="E1379" s="2">
        <f>MACD!F1379</f>
        <v>-0.18800776777827066</v>
      </c>
      <c r="F1379" s="2">
        <f>'Moving Avg'!D1379</f>
        <v>3.3786</v>
      </c>
      <c r="G1379" s="2">
        <f>'Moving Avg'!F1379</f>
        <v>3.1733299999999991</v>
      </c>
      <c r="H1379" s="2">
        <f>'Moving Avg'!G1379</f>
        <v>2.974078</v>
      </c>
      <c r="I1379" s="2">
        <f>'Moving Avg'!H1379</f>
        <v>3.1040000000000059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3.3786</v>
      </c>
      <c r="C1380" s="2">
        <f>RSI!I1380</f>
        <v>84.546895036767467</v>
      </c>
      <c r="D1380" s="2">
        <f>MACD!E1380</f>
        <v>-0.16179235025400995</v>
      </c>
      <c r="E1380" s="2">
        <f>MACD!F1380</f>
        <v>-0.18276468427341855</v>
      </c>
      <c r="F1380" s="2">
        <f>'Moving Avg'!D1380</f>
        <v>3.3786</v>
      </c>
      <c r="G1380" s="2">
        <f>'Moving Avg'!F1380</f>
        <v>3.2071149999999995</v>
      </c>
      <c r="H1380" s="2">
        <f>'Moving Avg'!G1380</f>
        <v>2.9805139999999999</v>
      </c>
      <c r="I1380" s="2">
        <f>'Moving Avg'!H1380</f>
        <v>3.1033885000000061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3.4750999999999999</v>
      </c>
      <c r="C1381" s="2">
        <f>RSI!I1381</f>
        <v>88.227126524917082</v>
      </c>
      <c r="D1381" s="2">
        <f>MACD!E1381</f>
        <v>-0.12758680849399706</v>
      </c>
      <c r="E1381" s="2">
        <f>MACD!F1381</f>
        <v>-0.17172910911753428</v>
      </c>
      <c r="F1381" s="2">
        <f>'Moving Avg'!D1381</f>
        <v>3.3978999999999999</v>
      </c>
      <c r="G1381" s="2">
        <f>'Moving Avg'!F1381</f>
        <v>3.2380049999999989</v>
      </c>
      <c r="H1381" s="2">
        <f>'Moving Avg'!G1381</f>
        <v>2.9888800000000004</v>
      </c>
      <c r="I1381" s="2">
        <f>'Moving Avg'!H1381</f>
        <v>3.1032595000000058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3.5781000000000001</v>
      </c>
      <c r="C1382" s="2">
        <f>RSI!I1382</f>
        <v>90.757311596878409</v>
      </c>
      <c r="D1382" s="2">
        <f>MACD!E1382</f>
        <v>-0.10806295887012407</v>
      </c>
      <c r="E1382" s="2">
        <f>MACD!F1382</f>
        <v>-0.15899587906805224</v>
      </c>
      <c r="F1382" s="2">
        <f>'Moving Avg'!D1382</f>
        <v>3.4378000000000002</v>
      </c>
      <c r="G1382" s="2">
        <f>'Moving Avg'!F1382</f>
        <v>3.2656749999999994</v>
      </c>
      <c r="H1382" s="2">
        <f>'Moving Avg'!G1382</f>
        <v>2.9993060000000002</v>
      </c>
      <c r="I1382" s="2">
        <f>'Moving Avg'!H1382</f>
        <v>3.1036455000000052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3.5716999999999999</v>
      </c>
      <c r="C1383" s="2">
        <f>RSI!I1383</f>
        <v>89.470610573951717</v>
      </c>
      <c r="D1383" s="2">
        <f>MACD!E1383</f>
        <v>-9.333443897825644E-2</v>
      </c>
      <c r="E1383" s="2">
        <f>MACD!F1383</f>
        <v>-0.14586359105009308</v>
      </c>
      <c r="F1383" s="2">
        <f>'Moving Avg'!D1383</f>
        <v>3.4764200000000001</v>
      </c>
      <c r="G1383" s="2">
        <f>'Moving Avg'!F1383</f>
        <v>3.2972099999999989</v>
      </c>
      <c r="H1383" s="2">
        <f>'Moving Avg'!G1383</f>
        <v>3.0096040000000004</v>
      </c>
      <c r="I1383" s="2">
        <f>'Moving Avg'!H1383</f>
        <v>3.1039995000000049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3.5716999999999999</v>
      </c>
      <c r="C1384" s="2">
        <f>RSI!I1384</f>
        <v>89.470610573951717</v>
      </c>
      <c r="D1384" s="2">
        <f>MACD!E1384</f>
        <v>-8.2931929786870029E-2</v>
      </c>
      <c r="E1384" s="2">
        <f>MACD!F1384</f>
        <v>-0.13327725879744848</v>
      </c>
      <c r="F1384" s="2">
        <f>'Moving Avg'!D1384</f>
        <v>3.5150399999999999</v>
      </c>
      <c r="G1384" s="2">
        <f>'Moving Avg'!F1384</f>
        <v>3.3245599999999995</v>
      </c>
      <c r="H1384" s="2">
        <f>'Moving Avg'!G1384</f>
        <v>3.0217040000000002</v>
      </c>
      <c r="I1384" s="2">
        <f>'Moving Avg'!H1384</f>
        <v>3.1043535000000047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3.7841</v>
      </c>
      <c r="C1385" s="2">
        <f>RSI!I1385</f>
        <v>93.187869914132918</v>
      </c>
      <c r="D1385" s="2">
        <f>MACD!E1385</f>
        <v>-9.1770625664993499E-2</v>
      </c>
      <c r="E1385" s="2">
        <f>MACD!F1385</f>
        <v>-0.12497593217095748</v>
      </c>
      <c r="F1385" s="2">
        <f>'Moving Avg'!D1385</f>
        <v>3.5961399999999997</v>
      </c>
      <c r="G1385" s="2">
        <f>'Moving Avg'!F1385</f>
        <v>3.3625299999999996</v>
      </c>
      <c r="H1385" s="2">
        <f>'Moving Avg'!G1385</f>
        <v>3.038052</v>
      </c>
      <c r="I1385" s="2">
        <f>'Moving Avg'!H1385</f>
        <v>3.1052870000000046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3.8613</v>
      </c>
      <c r="C1386" s="2">
        <f>RSI!I1386</f>
        <v>94.014928856301708</v>
      </c>
      <c r="D1386" s="2">
        <f>MACD!E1386</f>
        <v>-0.10798931188671457</v>
      </c>
      <c r="E1386" s="2">
        <f>MACD!F1386</f>
        <v>-0.12157860811410891</v>
      </c>
      <c r="F1386" s="2">
        <f>'Moving Avg'!D1386</f>
        <v>3.6733800000000003</v>
      </c>
      <c r="G1386" s="2">
        <f>'Moving Avg'!F1386</f>
        <v>3.4043599999999992</v>
      </c>
      <c r="H1386" s="2">
        <f>'Moving Avg'!G1386</f>
        <v>3.0576159999999999</v>
      </c>
      <c r="I1386" s="2">
        <f>'Moving Avg'!H1386</f>
        <v>3.1066065000000047</v>
      </c>
      <c r="J1386" s="6" t="str">
        <f>OBV!F1386</f>
        <v>BEARISH</v>
      </c>
      <c r="K1386" s="6" t="str">
        <f>OBV!G1386</f>
        <v>NEUTRAL</v>
      </c>
      <c r="L1386" s="6" t="str">
        <f>OBV!H1386</f>
        <v>BEARISH DIVERGENCE</v>
      </c>
    </row>
    <row r="1387" spans="1:12" ht="13.5" x14ac:dyDescent="0.25">
      <c r="A1387" s="3">
        <f>RSI!A1387</f>
        <v>44029</v>
      </c>
      <c r="B1387" s="2">
        <f>RSI!B1387</f>
        <v>3.8613</v>
      </c>
      <c r="C1387" s="2">
        <f>RSI!I1387</f>
        <v>94.014928856301708</v>
      </c>
      <c r="D1387" s="2">
        <f>MACD!E1387</f>
        <v>-0.12496646705317138</v>
      </c>
      <c r="E1387" s="2">
        <f>MACD!F1387</f>
        <v>-0.12225617990192141</v>
      </c>
      <c r="F1387" s="2">
        <f>'Moving Avg'!D1387</f>
        <v>3.7300200000000006</v>
      </c>
      <c r="G1387" s="2">
        <f>'Moving Avg'!F1387</f>
        <v>3.4461900000000001</v>
      </c>
      <c r="H1387" s="2">
        <f>'Moving Avg'!G1387</f>
        <v>3.0755079999999997</v>
      </c>
      <c r="I1387" s="2">
        <f>'Moving Avg'!H1387</f>
        <v>3.1079260000000049</v>
      </c>
      <c r="J1387" s="6" t="str">
        <f>OBV!F1387</f>
        <v>BEARISH</v>
      </c>
      <c r="K1387" s="6" t="str">
        <f>OBV!G1387</f>
        <v>NEUTRAL</v>
      </c>
      <c r="L1387" s="6" t="str">
        <f>OBV!H1387</f>
        <v>BEARISH DIVERGENCE</v>
      </c>
    </row>
    <row r="1388" spans="1:12" ht="13.5" x14ac:dyDescent="0.25">
      <c r="A1388" s="3">
        <f>RSI!A1388</f>
        <v>44032</v>
      </c>
      <c r="B1388" s="2">
        <f>RSI!B1388</f>
        <v>3.8613</v>
      </c>
      <c r="C1388" s="2">
        <f>RSI!I1388</f>
        <v>94.014928856301708</v>
      </c>
      <c r="D1388" s="2">
        <f>MACD!E1388</f>
        <v>-0.1423443924165988</v>
      </c>
      <c r="E1388" s="2">
        <f>MACD!F1388</f>
        <v>-0.12627382240485691</v>
      </c>
      <c r="F1388" s="2">
        <f>'Moving Avg'!D1388</f>
        <v>3.7879400000000003</v>
      </c>
      <c r="G1388" s="2">
        <f>'Moving Avg'!F1388</f>
        <v>3.4880199999999997</v>
      </c>
      <c r="H1388" s="2">
        <f>'Moving Avg'!G1388</f>
        <v>3.0934000000000004</v>
      </c>
      <c r="I1388" s="2">
        <f>'Moving Avg'!H1388</f>
        <v>3.1092455000000054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3.8613</v>
      </c>
      <c r="C1389" s="2">
        <f>RSI!I1389</f>
        <v>94.014928856301708</v>
      </c>
      <c r="D1389" s="2">
        <f>MACD!E1389</f>
        <v>-0.15983827248861049</v>
      </c>
      <c r="E1389" s="2">
        <f>MACD!F1389</f>
        <v>-0.13298671242160764</v>
      </c>
      <c r="F1389" s="2">
        <f>'Moving Avg'!D1389</f>
        <v>3.8458600000000005</v>
      </c>
      <c r="G1389" s="2">
        <f>'Moving Avg'!F1389</f>
        <v>3.5208399999999997</v>
      </c>
      <c r="H1389" s="2">
        <f>'Moving Avg'!G1389</f>
        <v>3.1127060000000002</v>
      </c>
      <c r="I1389" s="2">
        <f>'Moving Avg'!H1389</f>
        <v>3.1105650000000056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3.8613</v>
      </c>
      <c r="C1390" s="2">
        <f>RSI!I1390</f>
        <v>94.014928856301708</v>
      </c>
      <c r="D1390" s="2">
        <f>MACD!E1390</f>
        <v>-0.17722363981011657</v>
      </c>
      <c r="E1390" s="2">
        <f>MACD!F1390</f>
        <v>-0.14183409789930945</v>
      </c>
      <c r="F1390" s="2">
        <f>'Moving Avg'!D1390</f>
        <v>3.8613</v>
      </c>
      <c r="G1390" s="2">
        <f>'Moving Avg'!F1390</f>
        <v>3.5536599999999994</v>
      </c>
      <c r="H1390" s="2">
        <f>'Moving Avg'!G1390</f>
        <v>3.1320120000000005</v>
      </c>
      <c r="I1390" s="2">
        <f>'Moving Avg'!H1390</f>
        <v>3.1118845000000057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3.7968999999999999</v>
      </c>
      <c r="C1391" s="2">
        <f>RSI!I1391</f>
        <v>81.987008273069691</v>
      </c>
      <c r="D1391" s="2">
        <f>MACD!E1391</f>
        <v>-0.17470934195875953</v>
      </c>
      <c r="E1391" s="2">
        <f>MACD!F1391</f>
        <v>-0.14840914671119948</v>
      </c>
      <c r="F1391" s="2">
        <f>'Moving Avg'!D1391</f>
        <v>3.84842</v>
      </c>
      <c r="G1391" s="2">
        <f>'Moving Avg'!F1391</f>
        <v>3.5745749999999994</v>
      </c>
      <c r="H1391" s="2">
        <f>'Moving Avg'!G1391</f>
        <v>3.1500300000000006</v>
      </c>
      <c r="I1391" s="2">
        <f>'Moving Avg'!H1391</f>
        <v>3.1128820000000057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3.7968999999999999</v>
      </c>
      <c r="C1392" s="2">
        <f>RSI!I1392</f>
        <v>81.987008273069691</v>
      </c>
      <c r="D1392" s="2">
        <f>MACD!E1392</f>
        <v>-0.15856954344890717</v>
      </c>
      <c r="E1392" s="2">
        <f>MACD!F1392</f>
        <v>-0.15044122605874102</v>
      </c>
      <c r="F1392" s="2">
        <f>'Moving Avg'!D1392</f>
        <v>3.8355400000000004</v>
      </c>
      <c r="G1392" s="2">
        <f>'Moving Avg'!F1392</f>
        <v>3.5954899999999994</v>
      </c>
      <c r="H1392" s="2">
        <f>'Moving Avg'!G1392</f>
        <v>3.1680480000000006</v>
      </c>
      <c r="I1392" s="2">
        <f>'Moving Avg'!H1392</f>
        <v>3.1138795000000061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3.8613</v>
      </c>
      <c r="C1393" s="2">
        <f>RSI!I1393</f>
        <v>84.314375484292796</v>
      </c>
      <c r="D1393" s="2">
        <f>MACD!E1393</f>
        <v>-0.1523657748904883</v>
      </c>
      <c r="E1393" s="2">
        <f>MACD!F1393</f>
        <v>-0.15082613582509047</v>
      </c>
      <c r="F1393" s="2">
        <f>'Moving Avg'!D1393</f>
        <v>3.8355400000000004</v>
      </c>
      <c r="G1393" s="2">
        <f>'Moving Avg'!F1393</f>
        <v>3.6196249999999992</v>
      </c>
      <c r="H1393" s="2">
        <f>'Moving Avg'!G1393</f>
        <v>3.1890280000000009</v>
      </c>
      <c r="I1393" s="2">
        <f>'Moving Avg'!H1393</f>
        <v>3.1151990000000063</v>
      </c>
      <c r="J1393" s="6" t="str">
        <f>OBV!F1393</f>
        <v>BEARISH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3.8613</v>
      </c>
      <c r="C1394" s="2">
        <f>RSI!I1394</f>
        <v>84.314375484292796</v>
      </c>
      <c r="D1394" s="2">
        <f>MACD!E1394</f>
        <v>-0.14906919525194962</v>
      </c>
      <c r="E1394" s="2">
        <f>MACD!F1394</f>
        <v>-0.15047474771046232</v>
      </c>
      <c r="F1394" s="2">
        <f>'Moving Avg'!D1394</f>
        <v>3.8355400000000004</v>
      </c>
      <c r="G1394" s="2">
        <f>'Moving Avg'!F1394</f>
        <v>3.6437599999999994</v>
      </c>
      <c r="H1394" s="2">
        <f>'Moving Avg'!G1394</f>
        <v>3.2100080000000006</v>
      </c>
      <c r="I1394" s="2">
        <f>'Moving Avg'!H1394</f>
        <v>3.1165185000000064</v>
      </c>
      <c r="J1394" s="6" t="str">
        <f>OBV!F1394</f>
        <v>BEARISH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3.8483999999999998</v>
      </c>
      <c r="C1395" s="2">
        <f>RSI!I1395</f>
        <v>81.857348398337905</v>
      </c>
      <c r="D1395" s="2">
        <f>MACD!E1395</f>
        <v>-0.11445541695677619</v>
      </c>
      <c r="E1395" s="2">
        <f>MACD!F1395</f>
        <v>-0.14327088155972509</v>
      </c>
      <c r="F1395" s="2">
        <f>'Moving Avg'!D1395</f>
        <v>3.8329599999999999</v>
      </c>
      <c r="G1395" s="2">
        <f>'Moving Avg'!F1395</f>
        <v>3.6672500000000001</v>
      </c>
      <c r="H1395" s="2">
        <f>'Moving Avg'!G1395</f>
        <v>3.2307300000000008</v>
      </c>
      <c r="I1395" s="2">
        <f>'Moving Avg'!H1395</f>
        <v>3.117773500000006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3.8483999999999998</v>
      </c>
      <c r="C1396" s="2">
        <f>RSI!I1396</f>
        <v>81.857348398337905</v>
      </c>
      <c r="D1396" s="2">
        <f>MACD!E1396</f>
        <v>-7.4887865107773344E-2</v>
      </c>
      <c r="E1396" s="2">
        <f>MACD!F1396</f>
        <v>-0.12959427826933473</v>
      </c>
      <c r="F1396" s="2">
        <f>'Moving Avg'!D1396</f>
        <v>3.8432599999999999</v>
      </c>
      <c r="G1396" s="2">
        <f>'Moving Avg'!F1396</f>
        <v>3.6907399999999995</v>
      </c>
      <c r="H1396" s="2">
        <f>'Moving Avg'!G1396</f>
        <v>3.2514520000000009</v>
      </c>
      <c r="I1396" s="2">
        <f>'Moving Avg'!H1396</f>
        <v>3.1190285000000046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</row>
    <row r="1397" spans="1:12" ht="13.5" x14ac:dyDescent="0.25">
      <c r="A1397" s="3">
        <f>RSI!A1397</f>
        <v>44046</v>
      </c>
      <c r="B1397" s="2">
        <f>RSI!B1397</f>
        <v>3.8613</v>
      </c>
      <c r="C1397" s="2">
        <f>RSI!I1397</f>
        <v>82.450469249404492</v>
      </c>
      <c r="D1397" s="2">
        <f>MACD!E1397</f>
        <v>-4.3842770467012571E-2</v>
      </c>
      <c r="E1397" s="2">
        <f>MACD!F1397</f>
        <v>-0.11244397670887031</v>
      </c>
      <c r="F1397" s="2">
        <f>'Moving Avg'!D1397</f>
        <v>3.8561399999999999</v>
      </c>
      <c r="G1397" s="2">
        <f>'Moving Avg'!F1397</f>
        <v>3.7148750000000001</v>
      </c>
      <c r="H1397" s="2">
        <f>'Moving Avg'!G1397</f>
        <v>3.2724320000000011</v>
      </c>
      <c r="I1397" s="2">
        <f>'Moving Avg'!H1397</f>
        <v>3.1203480000000048</v>
      </c>
      <c r="J1397" s="6" t="str">
        <f>OBV!F1397</f>
        <v>BULLISH</v>
      </c>
      <c r="K1397" s="6" t="str">
        <f>OBV!G1397</f>
        <v>WEAK</v>
      </c>
      <c r="L1397" s="6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3.9578000000000002</v>
      </c>
      <c r="C1398" s="2">
        <f>RSI!I1398</f>
        <v>86.1089434503767</v>
      </c>
      <c r="D1398" s="2">
        <f>MACD!E1398</f>
        <v>-2.6168206056536469E-2</v>
      </c>
      <c r="E1398" s="2">
        <f>MACD!F1398</f>
        <v>-9.518882257840354E-2</v>
      </c>
      <c r="F1398" s="2">
        <f>'Moving Avg'!D1398</f>
        <v>3.8754399999999998</v>
      </c>
      <c r="G1398" s="2">
        <f>'Moving Avg'!F1398</f>
        <v>3.7438349999999998</v>
      </c>
      <c r="H1398" s="2">
        <f>'Moving Avg'!G1398</f>
        <v>3.2970160000000011</v>
      </c>
      <c r="I1398" s="2">
        <f>'Moving Avg'!H1398</f>
        <v>3.1221500000000035</v>
      </c>
      <c r="J1398" s="6" t="str">
        <f>OBV!F1398</f>
        <v>BULLISH</v>
      </c>
      <c r="K1398" s="6" t="str">
        <f>OBV!G1398</f>
        <v>WEAK</v>
      </c>
      <c r="L1398" s="6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3.9578000000000002</v>
      </c>
      <c r="C1399" s="2">
        <f>RSI!I1399</f>
        <v>86.1089434503767</v>
      </c>
      <c r="D1399" s="2">
        <f>MACD!E1399</f>
        <v>-1.3122114782727401E-2</v>
      </c>
      <c r="E1399" s="2">
        <f>MACD!F1399</f>
        <v>-7.8775481019268317E-2</v>
      </c>
      <c r="F1399" s="2">
        <f>'Moving Avg'!D1399</f>
        <v>3.8947400000000001</v>
      </c>
      <c r="G1399" s="2">
        <f>'Moving Avg'!F1399</f>
        <v>3.7727950000000008</v>
      </c>
      <c r="H1399" s="2">
        <f>'Moving Avg'!G1399</f>
        <v>3.321600000000001</v>
      </c>
      <c r="I1399" s="2">
        <f>'Moving Avg'!H1399</f>
        <v>3.1239520000000041</v>
      </c>
      <c r="J1399" s="6" t="str">
        <f>OBV!F1399</f>
        <v>BULLISH</v>
      </c>
      <c r="K1399" s="6" t="str">
        <f>OBV!G1399</f>
        <v>WEAK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4.0542999999999996</v>
      </c>
      <c r="C1400" s="2">
        <f>RSI!I1400</f>
        <v>88.813510107365204</v>
      </c>
      <c r="D1400" s="2">
        <f>MACD!E1400</f>
        <v>-1.0999141678943225E-2</v>
      </c>
      <c r="E1400" s="2">
        <f>MACD!F1400</f>
        <v>-6.5220213151203299E-2</v>
      </c>
      <c r="F1400" s="2">
        <f>'Moving Avg'!D1400</f>
        <v>3.9359200000000003</v>
      </c>
      <c r="G1400" s="2">
        <f>'Moving Avg'!F1400</f>
        <v>3.8065800000000003</v>
      </c>
      <c r="H1400" s="2">
        <f>'Moving Avg'!G1400</f>
        <v>3.3481140000000007</v>
      </c>
      <c r="I1400" s="2">
        <f>'Moving Avg'!H1400</f>
        <v>3.1262365000000041</v>
      </c>
      <c r="J1400" s="6" t="str">
        <f>OBV!F1400</f>
        <v>BULLISH</v>
      </c>
      <c r="K1400" s="6" t="str">
        <f>OBV!G1400</f>
        <v>WEAK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4.0286</v>
      </c>
      <c r="C1401" s="2">
        <f>RSI!I1401</f>
        <v>84.116370904793925</v>
      </c>
      <c r="D1401" s="2">
        <f>MACD!E1401</f>
        <v>-1.9413916122656971E-2</v>
      </c>
      <c r="E1401" s="2">
        <f>MACD!F1401</f>
        <v>-5.6058953745494036E-2</v>
      </c>
      <c r="F1401" s="2">
        <f>'Moving Avg'!D1401</f>
        <v>3.9719600000000002</v>
      </c>
      <c r="G1401" s="2">
        <f>'Moving Avg'!F1401</f>
        <v>3.8342550000000002</v>
      </c>
      <c r="H1401" s="2">
        <f>'Moving Avg'!G1401</f>
        <v>3.3741140000000005</v>
      </c>
      <c r="I1401" s="2">
        <f>'Moving Avg'!H1401</f>
        <v>3.1283925000000035</v>
      </c>
      <c r="J1401" s="6" t="str">
        <f>OBV!F1401</f>
        <v>BULLISH</v>
      </c>
      <c r="K1401" s="6" t="str">
        <f>OBV!G1401</f>
        <v>WEAK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4.1173999999999999</v>
      </c>
      <c r="C1402" s="2">
        <f>RSI!I1402</f>
        <v>86.728220075246995</v>
      </c>
      <c r="D1402" s="2">
        <f>MACD!E1402</f>
        <v>-3.5003680531576098E-2</v>
      </c>
      <c r="E1402" s="2">
        <f>MACD!F1402</f>
        <v>-5.1847899102710454E-2</v>
      </c>
      <c r="F1402" s="2">
        <f>'Moving Avg'!D1402</f>
        <v>4.02318</v>
      </c>
      <c r="G1402" s="2">
        <f>'Moving Avg'!F1402</f>
        <v>3.8612200000000003</v>
      </c>
      <c r="H1402" s="2">
        <f>'Moving Avg'!G1402</f>
        <v>3.4018900000000007</v>
      </c>
      <c r="I1402" s="2">
        <f>'Moving Avg'!H1402</f>
        <v>3.1312820000000032</v>
      </c>
      <c r="J1402" s="6" t="str">
        <f>OBV!F1402</f>
        <v>BULLISH</v>
      </c>
      <c r="K1402" s="6" t="str">
        <f>OBV!G1402</f>
        <v>NEUTRAL</v>
      </c>
      <c r="L1402" s="6" t="str">
        <f>OBV!H1402</f>
        <v>BULLISH DIVERGENCE</v>
      </c>
    </row>
    <row r="1403" spans="1:12" ht="13.5" x14ac:dyDescent="0.25">
      <c r="A1403" s="3">
        <f>RSI!A1403</f>
        <v>44054</v>
      </c>
      <c r="B1403" s="2">
        <f>RSI!B1403</f>
        <v>3.9986000000000002</v>
      </c>
      <c r="C1403" s="2">
        <f>RSI!I1403</f>
        <v>70.11674306284678</v>
      </c>
      <c r="D1403" s="2">
        <f>MACD!E1403</f>
        <v>-3.1763710418545976E-2</v>
      </c>
      <c r="E1403" s="2">
        <f>MACD!F1403</f>
        <v>-4.7831061365877559E-2</v>
      </c>
      <c r="F1403" s="2">
        <f>'Moving Avg'!D1403</f>
        <v>4.0313400000000001</v>
      </c>
      <c r="G1403" s="2">
        <f>'Moving Avg'!F1403</f>
        <v>3.8825649999999996</v>
      </c>
      <c r="H1403" s="2">
        <f>'Moving Avg'!G1403</f>
        <v>3.4272900000000006</v>
      </c>
      <c r="I1403" s="2">
        <f>'Moving Avg'!H1403</f>
        <v>3.133577500000003</v>
      </c>
      <c r="J1403" s="6" t="str">
        <f>OBV!F1403</f>
        <v>BULLISH</v>
      </c>
      <c r="K1403" s="6" t="str">
        <f>OBV!G1403</f>
        <v>NEUTRAL</v>
      </c>
      <c r="L1403" s="6" t="str">
        <f>OBV!H1403</f>
        <v>BULLISH DIVERGENCE</v>
      </c>
    </row>
    <row r="1404" spans="1:12" ht="13.5" x14ac:dyDescent="0.25">
      <c r="A1404" s="3">
        <f>RSI!A1404</f>
        <v>44055</v>
      </c>
      <c r="B1404" s="2">
        <f>RSI!B1404</f>
        <v>3.9986000000000002</v>
      </c>
      <c r="C1404" s="2">
        <f>RSI!I1404</f>
        <v>70.11674306284678</v>
      </c>
      <c r="D1404" s="2">
        <f>MACD!E1404</f>
        <v>-3.0427965054564687E-2</v>
      </c>
      <c r="E1404" s="2">
        <f>MACD!F1404</f>
        <v>-4.4350442103614988E-2</v>
      </c>
      <c r="F1404" s="2">
        <f>'Moving Avg'!D1404</f>
        <v>4.0394999999999994</v>
      </c>
      <c r="G1404" s="2">
        <f>'Moving Avg'!F1404</f>
        <v>3.9039099999999998</v>
      </c>
      <c r="H1404" s="2">
        <f>'Moving Avg'!G1404</f>
        <v>3.4526900000000005</v>
      </c>
      <c r="I1404" s="2">
        <f>'Moving Avg'!H1404</f>
        <v>3.1358730000000032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</row>
    <row r="1405" spans="1:12" ht="13.5" x14ac:dyDescent="0.25">
      <c r="A1405" s="3">
        <f>RSI!A1405</f>
        <v>44057</v>
      </c>
      <c r="B1405" s="2">
        <f>RSI!B1405</f>
        <v>3.9496000000000002</v>
      </c>
      <c r="C1405" s="2">
        <f>RSI!I1405</f>
        <v>64.231742284519015</v>
      </c>
      <c r="D1405" s="2">
        <f>MACD!E1405</f>
        <v>-2.8954341592133837E-2</v>
      </c>
      <c r="E1405" s="2">
        <f>MACD!F1405</f>
        <v>-4.1271222001318761E-2</v>
      </c>
      <c r="F1405" s="2">
        <f>'Moving Avg'!D1405</f>
        <v>4.0185599999999999</v>
      </c>
      <c r="G1405" s="2">
        <f>'Moving Avg'!F1405</f>
        <v>3.9121849999999996</v>
      </c>
      <c r="H1405" s="2">
        <f>'Moving Avg'!G1405</f>
        <v>3.4776240000000005</v>
      </c>
      <c r="I1405" s="2">
        <f>'Moving Avg'!H1405</f>
        <v>3.138438500000003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3.9496000000000002</v>
      </c>
      <c r="C1406" s="2">
        <f>RSI!I1406</f>
        <v>64.231742284519015</v>
      </c>
      <c r="D1406" s="2">
        <f>MACD!E1406</f>
        <v>-2.8623105641886415E-2</v>
      </c>
      <c r="E1406" s="2">
        <f>MACD!F1406</f>
        <v>-3.8741598729432294E-2</v>
      </c>
      <c r="F1406" s="2">
        <f>'Moving Avg'!D1406</f>
        <v>4.0027600000000003</v>
      </c>
      <c r="G1406" s="2">
        <f>'Moving Avg'!F1406</f>
        <v>3.9165999999999999</v>
      </c>
      <c r="H1406" s="2">
        <f>'Moving Avg'!G1406</f>
        <v>3.5025580000000009</v>
      </c>
      <c r="I1406" s="2">
        <f>'Moving Avg'!H1406</f>
        <v>3.1410040000000032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3.9496000000000002</v>
      </c>
      <c r="C1407" s="2">
        <f>RSI!I1407</f>
        <v>64.231742284519015</v>
      </c>
      <c r="D1407" s="2">
        <f>MACD!E1407</f>
        <v>-2.7206062026827738E-2</v>
      </c>
      <c r="E1407" s="2">
        <f>MACD!F1407</f>
        <v>-3.6434491388911389E-2</v>
      </c>
      <c r="F1407" s="2">
        <f>'Moving Avg'!D1407</f>
        <v>3.9691999999999998</v>
      </c>
      <c r="G1407" s="2">
        <f>'Moving Avg'!F1407</f>
        <v>3.9210150000000006</v>
      </c>
      <c r="H1407" s="2">
        <f>'Moving Avg'!G1407</f>
        <v>3.5274920000000005</v>
      </c>
      <c r="I1407" s="2">
        <f>'Moving Avg'!H1407</f>
        <v>3.1435695000000035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3.9496000000000002</v>
      </c>
      <c r="C1408" s="2">
        <f>RSI!I1408</f>
        <v>64.231742284519015</v>
      </c>
      <c r="D1408" s="2">
        <f>MACD!E1408</f>
        <v>-1.1945916037515936E-2</v>
      </c>
      <c r="E1408" s="2">
        <f>MACD!F1408</f>
        <v>-3.1536776318632297E-2</v>
      </c>
      <c r="F1408" s="2">
        <f>'Moving Avg'!D1408</f>
        <v>3.9594</v>
      </c>
      <c r="G1408" s="2">
        <f>'Moving Avg'!F1408</f>
        <v>3.9254300000000009</v>
      </c>
      <c r="H1408" s="2">
        <f>'Moving Avg'!G1408</f>
        <v>3.5524260000000005</v>
      </c>
      <c r="I1408" s="2">
        <f>'Moving Avg'!H1408</f>
        <v>3.1461350000000032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3.9496000000000002</v>
      </c>
      <c r="C1409" s="2">
        <f>RSI!I1409</f>
        <v>64.231742284519015</v>
      </c>
      <c r="D1409" s="2">
        <f>MACD!E1409</f>
        <v>2.3962188616177826E-4</v>
      </c>
      <c r="E1409" s="2">
        <f>MACD!F1409</f>
        <v>-2.5181496677673484E-2</v>
      </c>
      <c r="F1409" s="2">
        <f>'Moving Avg'!D1409</f>
        <v>3.9496000000000002</v>
      </c>
      <c r="G1409" s="2">
        <f>'Moving Avg'!F1409</f>
        <v>3.9298450000000011</v>
      </c>
      <c r="H1409" s="2">
        <f>'Moving Avg'!G1409</f>
        <v>3.5773600000000005</v>
      </c>
      <c r="I1409" s="2">
        <f>'Moving Avg'!H1409</f>
        <v>3.1487005000000039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3.9496000000000002</v>
      </c>
      <c r="C1410" s="2">
        <f>RSI!I1410</f>
        <v>64.231742284519015</v>
      </c>
      <c r="D1410" s="2">
        <f>MACD!E1410</f>
        <v>2.4723566163844968E-2</v>
      </c>
      <c r="E1410" s="2">
        <f>MACD!F1410</f>
        <v>-1.5200484109369795E-2</v>
      </c>
      <c r="F1410" s="2">
        <f>'Moving Avg'!D1410</f>
        <v>3.9496000000000002</v>
      </c>
      <c r="G1410" s="2">
        <f>'Moving Avg'!F1410</f>
        <v>3.934260000000001</v>
      </c>
      <c r="H1410" s="2">
        <f>'Moving Avg'!G1410</f>
        <v>3.6022940000000006</v>
      </c>
      <c r="I1410" s="2">
        <f>'Moving Avg'!H1410</f>
        <v>3.1512660000000041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3.9496000000000002</v>
      </c>
      <c r="C1411" s="2">
        <f>RSI!I1411</f>
        <v>64.231742284519015</v>
      </c>
      <c r="D1411" s="2">
        <f>MACD!E1411</f>
        <v>4.0863709786943314E-2</v>
      </c>
      <c r="E1411" s="2">
        <f>MACD!F1411</f>
        <v>-3.9876453301071722E-3</v>
      </c>
      <c r="F1411" s="2">
        <f>'Moving Avg'!D1411</f>
        <v>3.9496000000000002</v>
      </c>
      <c r="G1411" s="2">
        <f>'Moving Avg'!F1411</f>
        <v>3.9418950000000015</v>
      </c>
      <c r="H1411" s="2">
        <f>'Moving Avg'!G1411</f>
        <v>3.6241400000000006</v>
      </c>
      <c r="I1411" s="2">
        <f>'Moving Avg'!H1411</f>
        <v>3.1543460000000043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3.9496000000000002</v>
      </c>
      <c r="C1412" s="2">
        <f>RSI!I1412</f>
        <v>64.231742284519015</v>
      </c>
      <c r="D1412" s="2">
        <f>MACD!E1412</f>
        <v>6.7605261516869852E-2</v>
      </c>
      <c r="E1412" s="2">
        <f>MACD!F1412</f>
        <v>1.0330936039288233E-2</v>
      </c>
      <c r="F1412" s="2">
        <f>'Moving Avg'!D1412</f>
        <v>3.9496000000000002</v>
      </c>
      <c r="G1412" s="2">
        <f>'Moving Avg'!F1412</f>
        <v>3.9495300000000015</v>
      </c>
      <c r="H1412" s="2">
        <f>'Moving Avg'!G1412</f>
        <v>3.6426380000000012</v>
      </c>
      <c r="I1412" s="2">
        <f>'Moving Avg'!H1412</f>
        <v>3.157426000000005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3.9146999999999998</v>
      </c>
      <c r="C1413" s="2">
        <f>RSI!I1413</f>
        <v>57.962973387584526</v>
      </c>
      <c r="D1413" s="2">
        <f>MACD!E1413</f>
        <v>7.4006702199668428E-2</v>
      </c>
      <c r="E1413" s="2">
        <f>MACD!F1413</f>
        <v>2.3066089271364273E-2</v>
      </c>
      <c r="F1413" s="2">
        <f>'Moving Avg'!D1413</f>
        <v>3.9426200000000002</v>
      </c>
      <c r="G1413" s="2">
        <f>'Moving Avg'!F1413</f>
        <v>3.9522000000000013</v>
      </c>
      <c r="H1413" s="2">
        <f>'Moving Avg'!G1413</f>
        <v>3.6621120000000014</v>
      </c>
      <c r="I1413" s="2">
        <f>'Moving Avg'!H1413</f>
        <v>3.1603315000000047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3.8028</v>
      </c>
      <c r="C1414" s="2">
        <f>RSI!I1414</f>
        <v>43.353210575080396</v>
      </c>
      <c r="D1414" s="2">
        <f>MACD!E1414</f>
        <v>8.7423708977363734E-2</v>
      </c>
      <c r="E1414" s="2">
        <f>MACD!F1414</f>
        <v>3.5937613212564168E-2</v>
      </c>
      <c r="F1414" s="2">
        <f>'Moving Avg'!D1414</f>
        <v>3.9132600000000002</v>
      </c>
      <c r="G1414" s="2">
        <f>'Moving Avg'!F1414</f>
        <v>3.9492750000000014</v>
      </c>
      <c r="H1414" s="2">
        <f>'Moving Avg'!G1414</f>
        <v>3.6776740000000014</v>
      </c>
      <c r="I1414" s="2">
        <f>'Moving Avg'!H1414</f>
        <v>3.1626775000000054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3.8028</v>
      </c>
      <c r="C1415" s="2">
        <f>RSI!I1415</f>
        <v>43.353210575080389</v>
      </c>
      <c r="D1415" s="2">
        <f>MACD!E1415</f>
        <v>9.1632204783508087E-2</v>
      </c>
      <c r="E1415" s="2">
        <f>MACD!F1415</f>
        <v>4.7076531526752952E-2</v>
      </c>
      <c r="F1415" s="2">
        <f>'Moving Avg'!D1415</f>
        <v>3.8838999999999997</v>
      </c>
      <c r="G1415" s="2">
        <f>'Moving Avg'!F1415</f>
        <v>3.946995000000002</v>
      </c>
      <c r="H1415" s="2">
        <f>'Moving Avg'!G1415</f>
        <v>3.6932360000000006</v>
      </c>
      <c r="I1415" s="2">
        <f>'Moving Avg'!H1415</f>
        <v>3.165023500000006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3.6560000000000001</v>
      </c>
      <c r="C1416" s="2">
        <f>RSI!I1416</f>
        <v>31.336045351316528</v>
      </c>
      <c r="D1416" s="2">
        <f>MACD!E1416</f>
        <v>0.10643222622953541</v>
      </c>
      <c r="E1416" s="2">
        <f>MACD!F1416</f>
        <v>5.8947670467309449E-2</v>
      </c>
      <c r="F1416" s="2">
        <f>'Moving Avg'!D1416</f>
        <v>3.8251799999999996</v>
      </c>
      <c r="G1416" s="2">
        <f>'Moving Avg'!F1416</f>
        <v>3.9373750000000016</v>
      </c>
      <c r="H1416" s="2">
        <f>'Moving Avg'!G1416</f>
        <v>3.7058620000000002</v>
      </c>
      <c r="I1416" s="2">
        <f>'Moving Avg'!H1416</f>
        <v>3.1666355000000057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3.4462999999999999</v>
      </c>
      <c r="C1417" s="2">
        <f>RSI!I1417</f>
        <v>21.96831210519646</v>
      </c>
      <c r="D1417" s="2">
        <f>MACD!E1417</f>
        <v>0.13569398404360777</v>
      </c>
      <c r="E1417" s="2">
        <f>MACD!F1417</f>
        <v>7.4296933182569108E-2</v>
      </c>
      <c r="F1417" s="2">
        <f>'Moving Avg'!D1417</f>
        <v>3.7245199999999996</v>
      </c>
      <c r="G1417" s="2">
        <f>'Moving Avg'!F1417</f>
        <v>3.9166250000000011</v>
      </c>
      <c r="H1417" s="2">
        <f>'Moving Avg'!G1417</f>
        <v>3.7142940000000011</v>
      </c>
      <c r="I1417" s="2">
        <f>'Moving Avg'!H1417</f>
        <v>3.1676820000000054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3.3553999999999999</v>
      </c>
      <c r="C1418" s="2">
        <f>RSI!I1418</f>
        <v>19.278001225443248</v>
      </c>
      <c r="D1418" s="2">
        <f>MACD!E1418</f>
        <v>0.16954243835328198</v>
      </c>
      <c r="E1418" s="2">
        <f>MACD!F1418</f>
        <v>9.3346034216711699E-2</v>
      </c>
      <c r="F1418" s="2">
        <f>'Moving Avg'!D1418</f>
        <v>3.6126599999999995</v>
      </c>
      <c r="G1418" s="2">
        <f>'Moving Avg'!F1418</f>
        <v>3.886505000000001</v>
      </c>
      <c r="H1418" s="2">
        <f>'Moving Avg'!G1418</f>
        <v>3.7209080000000005</v>
      </c>
      <c r="I1418" s="2">
        <f>'Moving Avg'!H1418</f>
        <v>3.1682740000000051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3.3553999999999999</v>
      </c>
      <c r="C1419" s="2">
        <f>RSI!I1419</f>
        <v>19.278001225443248</v>
      </c>
      <c r="D1419" s="2">
        <f>MACD!E1419</f>
        <v>0.20090128502492632</v>
      </c>
      <c r="E1419" s="2">
        <f>MACD!F1419</f>
        <v>0.11485708437835462</v>
      </c>
      <c r="F1419" s="2">
        <f>'Moving Avg'!D1419</f>
        <v>3.52318</v>
      </c>
      <c r="G1419" s="2">
        <f>'Moving Avg'!F1419</f>
        <v>3.8563850000000008</v>
      </c>
      <c r="H1419" s="2">
        <f>'Moving Avg'!G1419</f>
        <v>3.7239180000000003</v>
      </c>
      <c r="I1419" s="2">
        <f>'Moving Avg'!H1419</f>
        <v>3.1688660000000057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3.3485</v>
      </c>
      <c r="C1420" s="2">
        <f>RSI!I1420</f>
        <v>19.072381264611835</v>
      </c>
      <c r="D1420" s="2">
        <f>MACD!E1420</f>
        <v>0.23046332973889339</v>
      </c>
      <c r="E1420" s="2">
        <f>MACD!F1420</f>
        <v>0.1379783334504624</v>
      </c>
      <c r="F1420" s="2">
        <f>'Moving Avg'!D1420</f>
        <v>3.4323199999999998</v>
      </c>
      <c r="G1420" s="2">
        <f>'Moving Avg'!F1420</f>
        <v>3.8210950000000006</v>
      </c>
      <c r="H1420" s="2">
        <f>'Moving Avg'!G1420</f>
        <v>3.7267900000000003</v>
      </c>
      <c r="I1420" s="2">
        <f>'Moving Avg'!H1420</f>
        <v>3.1694235000000051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3.3414999999999999</v>
      </c>
      <c r="C1421" s="2">
        <f>RSI!I1421</f>
        <v>18.852691280698593</v>
      </c>
      <c r="D1421" s="2">
        <f>MACD!E1421</f>
        <v>0.25836677411890863</v>
      </c>
      <c r="E1421" s="2">
        <f>MACD!F1421</f>
        <v>0.16205602158415167</v>
      </c>
      <c r="F1421" s="2">
        <f>'Moving Avg'!D1421</f>
        <v>3.3694199999999994</v>
      </c>
      <c r="G1421" s="2">
        <f>'Moving Avg'!F1421</f>
        <v>3.7867400000000004</v>
      </c>
      <c r="H1421" s="2">
        <f>'Moving Avg'!G1421</f>
        <v>3.726048</v>
      </c>
      <c r="I1421" s="2">
        <f>'Moving Avg'!H1421</f>
        <v>3.1699460000000048</v>
      </c>
      <c r="J1421" s="6" t="str">
        <f>OBV!F1421</f>
        <v>BEARISH</v>
      </c>
      <c r="K1421" s="6" t="str">
        <f>OBV!G1421</f>
        <v>STRONG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3.2646000000000002</v>
      </c>
      <c r="C1422" s="2">
        <f>RSI!I1422</f>
        <v>16.591652719012643</v>
      </c>
      <c r="D1422" s="2">
        <f>MACD!E1422</f>
        <v>0.28991030719021493</v>
      </c>
      <c r="E1422" s="2">
        <f>MACD!F1422</f>
        <v>0.18762687870536432</v>
      </c>
      <c r="F1422" s="2">
        <f>'Moving Avg'!D1422</f>
        <v>3.3330800000000003</v>
      </c>
      <c r="G1422" s="2">
        <f>'Moving Avg'!F1422</f>
        <v>3.7441000000000004</v>
      </c>
      <c r="H1422" s="2">
        <f>'Moving Avg'!G1422</f>
        <v>3.7237680000000006</v>
      </c>
      <c r="I1422" s="2">
        <f>'Moving Avg'!H1422</f>
        <v>3.170084000000005</v>
      </c>
      <c r="J1422" s="6" t="str">
        <f>OBV!F1422</f>
        <v>BEARISH</v>
      </c>
      <c r="K1422" s="6" t="str">
        <f>OBV!G1422</f>
        <v>STRONG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3.2646000000000002</v>
      </c>
      <c r="C1423" s="2">
        <f>RSI!I1423</f>
        <v>16.591652719012643</v>
      </c>
      <c r="D1423" s="2">
        <f>MACD!E1423</f>
        <v>0.31375711734932699</v>
      </c>
      <c r="E1423" s="2">
        <f>MACD!F1423</f>
        <v>0.21285292643415687</v>
      </c>
      <c r="F1423" s="2">
        <f>'Moving Avg'!D1423</f>
        <v>3.3149199999999999</v>
      </c>
      <c r="G1423" s="2">
        <f>'Moving Avg'!F1423</f>
        <v>3.7073999999999998</v>
      </c>
      <c r="H1423" s="2">
        <f>'Moving Avg'!G1423</f>
        <v>3.7214880000000004</v>
      </c>
      <c r="I1423" s="2">
        <f>'Moving Avg'!H1423</f>
        <v>3.1702220000000052</v>
      </c>
      <c r="J1423" s="6" t="str">
        <f>OBV!F1423</f>
        <v>BEARISH</v>
      </c>
      <c r="K1423" s="6" t="str">
        <f>OBV!G1423</f>
        <v>STRONG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3.1737000000000002</v>
      </c>
      <c r="C1424" s="2">
        <f>RSI!I1424</f>
        <v>14.248916624356681</v>
      </c>
      <c r="D1424" s="2">
        <f>MACD!E1424</f>
        <v>0.3257914316637387</v>
      </c>
      <c r="E1424" s="2">
        <f>MACD!F1424</f>
        <v>0.23544062748007327</v>
      </c>
      <c r="F1424" s="2">
        <f>'Moving Avg'!D1424</f>
        <v>3.2785799999999994</v>
      </c>
      <c r="G1424" s="2">
        <f>'Moving Avg'!F1424</f>
        <v>3.6661549999999998</v>
      </c>
      <c r="H1424" s="2">
        <f>'Moving Avg'!G1424</f>
        <v>3.7173900000000004</v>
      </c>
      <c r="I1424" s="2">
        <f>'Moving Avg'!H1424</f>
        <v>3.1699055000000049</v>
      </c>
      <c r="J1424" s="6" t="str">
        <f>OBV!F1424</f>
        <v>BEARISH</v>
      </c>
      <c r="K1424" s="6" t="str">
        <f>OBV!G1424</f>
        <v>STRONG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3.2646000000000002</v>
      </c>
      <c r="C1425" s="2">
        <f>RSI!I1425</f>
        <v>25.56724969111869</v>
      </c>
      <c r="D1425" s="2">
        <f>MACD!E1425</f>
        <v>0.33194320006775069</v>
      </c>
      <c r="E1425" s="2">
        <f>MACD!F1425</f>
        <v>0.25474114199760878</v>
      </c>
      <c r="F1425" s="2">
        <f>'Moving Avg'!D1425</f>
        <v>3.2618</v>
      </c>
      <c r="G1425" s="2">
        <f>'Moving Avg'!F1425</f>
        <v>3.6319050000000006</v>
      </c>
      <c r="H1425" s="2">
        <f>'Moving Avg'!G1425</f>
        <v>3.715110000000001</v>
      </c>
      <c r="I1425" s="2">
        <f>'Moving Avg'!H1425</f>
        <v>3.1700435000000042</v>
      </c>
      <c r="J1425" s="6" t="str">
        <f>OBV!F1425</f>
        <v>BEARISH</v>
      </c>
      <c r="K1425" s="6" t="str">
        <f>OBV!G1425</f>
        <v>STRONG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3.4114</v>
      </c>
      <c r="C1426" s="2">
        <f>RSI!I1426</f>
        <v>39.463744354328043</v>
      </c>
      <c r="D1426" s="2">
        <f>MACD!E1426</f>
        <v>0.30565477702168931</v>
      </c>
      <c r="E1426" s="2">
        <f>MACD!F1426</f>
        <v>0.26492386900242493</v>
      </c>
      <c r="F1426" s="2">
        <f>'Moving Avg'!D1426</f>
        <v>3.2757799999999997</v>
      </c>
      <c r="G1426" s="2">
        <f>'Moving Avg'!F1426</f>
        <v>3.6049950000000002</v>
      </c>
      <c r="H1426" s="2">
        <f>'Moving Avg'!G1426</f>
        <v>3.7157660000000003</v>
      </c>
      <c r="I1426" s="2">
        <f>'Moving Avg'!H1426</f>
        <v>3.1709155000000044</v>
      </c>
      <c r="J1426" s="6" t="str">
        <f>OBV!F1426</f>
        <v>BEARISH</v>
      </c>
      <c r="K1426" s="6" t="str">
        <f>OBV!G1426</f>
        <v>STRONG</v>
      </c>
      <c r="L1426" s="6" t="str">
        <f>OBV!H1426</f>
        <v>BEARISH DIVERGENCE</v>
      </c>
    </row>
    <row r="1427" spans="1:12" ht="13.5" x14ac:dyDescent="0.25">
      <c r="A1427" s="3">
        <f>RSI!A1427</f>
        <v>44090</v>
      </c>
      <c r="B1427" s="2">
        <f>RSI!B1427</f>
        <v>3.5091999999999999</v>
      </c>
      <c r="C1427" s="2">
        <f>RSI!I1427</f>
        <v>46.614646045260471</v>
      </c>
      <c r="D1427" s="2">
        <f>MACD!E1427</f>
        <v>0.24485667033863034</v>
      </c>
      <c r="E1427" s="2">
        <f>MACD!F1427</f>
        <v>0.26091042926966601</v>
      </c>
      <c r="F1427" s="2">
        <f>'Moving Avg'!D1427</f>
        <v>3.3247</v>
      </c>
      <c r="G1427" s="2">
        <f>'Moving Avg'!F1427</f>
        <v>3.5829750000000002</v>
      </c>
      <c r="H1427" s="2">
        <f>'Moving Avg'!G1427</f>
        <v>3.718378</v>
      </c>
      <c r="I1427" s="2">
        <f>'Moving Avg'!H1427</f>
        <v>3.1722765000000042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3.5091999999999999</v>
      </c>
      <c r="C1428" s="2">
        <f>RSI!I1428</f>
        <v>46.614646045260471</v>
      </c>
      <c r="D1428" s="2">
        <f>MACD!E1428</f>
        <v>0.17973101216428367</v>
      </c>
      <c r="E1428" s="2">
        <f>MACD!F1428</f>
        <v>0.24467454584858955</v>
      </c>
      <c r="F1428" s="2">
        <f>'Moving Avg'!D1428</f>
        <v>3.3736199999999998</v>
      </c>
      <c r="G1428" s="2">
        <f>'Moving Avg'!F1428</f>
        <v>3.5609549999999999</v>
      </c>
      <c r="H1428" s="2">
        <f>'Moving Avg'!G1428</f>
        <v>3.72099</v>
      </c>
      <c r="I1428" s="2">
        <f>'Moving Avg'!H1428</f>
        <v>3.1736375000000048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3.3904000000000001</v>
      </c>
      <c r="C1429" s="2">
        <f>RSI!I1429</f>
        <v>39.964035177564796</v>
      </c>
      <c r="D1429" s="2">
        <f>MACD!E1429</f>
        <v>0.13370571288621402</v>
      </c>
      <c r="E1429" s="2">
        <f>MACD!F1429</f>
        <v>0.22248077925611445</v>
      </c>
      <c r="F1429" s="2">
        <f>'Moving Avg'!D1429</f>
        <v>3.4169600000000004</v>
      </c>
      <c r="G1429" s="2">
        <f>'Moving Avg'!F1429</f>
        <v>3.5329950000000006</v>
      </c>
      <c r="H1429" s="2">
        <f>'Moving Avg'!G1429</f>
        <v>3.7212260000000001</v>
      </c>
      <c r="I1429" s="2">
        <f>'Moving Avg'!H1429</f>
        <v>3.1744045000000045</v>
      </c>
      <c r="J1429" s="6" t="str">
        <f>OBV!F1429</f>
        <v>BEARISH</v>
      </c>
      <c r="K1429" s="6" t="str">
        <f>OBV!G1429</f>
        <v>NEUTRAL</v>
      </c>
      <c r="L1429" s="6" t="str">
        <f>OBV!H1429</f>
        <v>BEARISH DIVERGENCE</v>
      </c>
    </row>
    <row r="1430" spans="1:12" ht="13.5" x14ac:dyDescent="0.25">
      <c r="A1430" s="3">
        <f>RSI!A1430</f>
        <v>44095</v>
      </c>
      <c r="B1430" s="2">
        <f>RSI!B1430</f>
        <v>3.1947000000000001</v>
      </c>
      <c r="C1430" s="2">
        <f>RSI!I1430</f>
        <v>31.892045613466593</v>
      </c>
      <c r="D1430" s="2">
        <f>MACD!E1430</f>
        <v>0.10915819108275571</v>
      </c>
      <c r="E1430" s="2">
        <f>MACD!F1430</f>
        <v>0.19981626162144273</v>
      </c>
      <c r="F1430" s="2">
        <f>'Moving Avg'!D1430</f>
        <v>3.4029800000000003</v>
      </c>
      <c r="G1430" s="2">
        <f>'Moving Avg'!F1430</f>
        <v>3.49525</v>
      </c>
      <c r="H1430" s="2">
        <f>'Moving Avg'!G1430</f>
        <v>3.7175480000000003</v>
      </c>
      <c r="I1430" s="2">
        <f>'Moving Avg'!H1430</f>
        <v>3.1741930000000047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3.2017000000000002</v>
      </c>
      <c r="C1431" s="2">
        <f>RSI!I1431</f>
        <v>32.417863162207027</v>
      </c>
      <c r="D1431" s="2">
        <f>MACD!E1431</f>
        <v>8.8839099173120051E-2</v>
      </c>
      <c r="E1431" s="2">
        <f>MACD!F1431</f>
        <v>0.17762082913177818</v>
      </c>
      <c r="F1431" s="2">
        <f>'Moving Avg'!D1431</f>
        <v>3.36104</v>
      </c>
      <c r="G1431" s="2">
        <f>'Moving Avg'!F1431</f>
        <v>3.4578549999999999</v>
      </c>
      <c r="H1431" s="2">
        <f>'Moving Avg'!G1431</f>
        <v>3.7120800000000003</v>
      </c>
      <c r="I1431" s="2">
        <f>'Moving Avg'!H1431</f>
        <v>3.1740165000000049</v>
      </c>
      <c r="J1431" s="6" t="str">
        <f>OBV!F1431</f>
        <v>BULLISH</v>
      </c>
      <c r="K1431" s="6" t="str">
        <f>OBV!G1431</f>
        <v>WEAK</v>
      </c>
      <c r="L1431" s="6" t="str">
        <f>OBV!H1431</f>
        <v>BULLISH DIVERGENCE</v>
      </c>
    </row>
    <row r="1432" spans="1:12" ht="13.5" x14ac:dyDescent="0.25">
      <c r="A1432" s="3">
        <f>RSI!A1432</f>
        <v>44097</v>
      </c>
      <c r="B1432" s="2">
        <f>RSI!B1432</f>
        <v>3.1177999999999999</v>
      </c>
      <c r="C1432" s="2">
        <f>RSI!I1432</f>
        <v>29.480112207139513</v>
      </c>
      <c r="D1432" s="2">
        <f>MACD!E1432</f>
        <v>6.7884379310321208E-2</v>
      </c>
      <c r="E1432" s="2">
        <f>MACD!F1432</f>
        <v>0.1556735391674868</v>
      </c>
      <c r="F1432" s="2">
        <f>'Moving Avg'!D1432</f>
        <v>3.2827600000000006</v>
      </c>
      <c r="G1432" s="2">
        <f>'Moving Avg'!F1432</f>
        <v>3.4162650000000001</v>
      </c>
      <c r="H1432" s="2">
        <f>'Moving Avg'!G1432</f>
        <v>3.702874</v>
      </c>
      <c r="I1432" s="2">
        <f>'Moving Avg'!H1432</f>
        <v>3.1734205000000042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3.1177999999999999</v>
      </c>
      <c r="C1433" s="2">
        <f>RSI!I1433</f>
        <v>29.480112207139513</v>
      </c>
      <c r="D1433" s="2">
        <f>MACD!E1433</f>
        <v>5.2366187061002378E-2</v>
      </c>
      <c r="E1433" s="2">
        <f>MACD!F1433</f>
        <v>0.13501206874618993</v>
      </c>
      <c r="F1433" s="2">
        <f>'Moving Avg'!D1433</f>
        <v>3.2044800000000002</v>
      </c>
      <c r="G1433" s="2">
        <f>'Moving Avg'!F1433</f>
        <v>3.3764200000000004</v>
      </c>
      <c r="H1433" s="2">
        <f>'Moving Avg'!G1433</f>
        <v>3.6937959999999999</v>
      </c>
      <c r="I1433" s="2">
        <f>'Moving Avg'!H1433</f>
        <v>3.1728245000000044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3.0268999999999999</v>
      </c>
      <c r="C1434" s="2">
        <f>RSI!I1434</f>
        <v>26.466431303954778</v>
      </c>
      <c r="D1434" s="2">
        <f>MACD!E1434</f>
        <v>3.4032945987479302E-2</v>
      </c>
      <c r="E1434" s="2">
        <f>MACD!F1434</f>
        <v>0.1148162441944478</v>
      </c>
      <c r="F1434" s="2">
        <f>'Moving Avg'!D1434</f>
        <v>3.1317799999999996</v>
      </c>
      <c r="G1434" s="2">
        <f>'Moving Avg'!F1434</f>
        <v>3.3376250000000005</v>
      </c>
      <c r="H1434" s="2">
        <f>'Moving Avg'!G1434</f>
        <v>3.6829000000000001</v>
      </c>
      <c r="I1434" s="2">
        <f>'Moving Avg'!H1434</f>
        <v>3.1717740000000045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3.0268999999999999</v>
      </c>
      <c r="C1435" s="2">
        <f>RSI!I1435</f>
        <v>26.466431303954778</v>
      </c>
      <c r="D1435" s="2">
        <f>MACD!E1435</f>
        <v>3.4939005590987282E-2</v>
      </c>
      <c r="E1435" s="2">
        <f>MACD!F1435</f>
        <v>9.8840796473755696E-2</v>
      </c>
      <c r="F1435" s="2">
        <f>'Moving Avg'!D1435</f>
        <v>3.09822</v>
      </c>
      <c r="G1435" s="2">
        <f>'Moving Avg'!F1435</f>
        <v>3.2988300000000002</v>
      </c>
      <c r="H1435" s="2">
        <f>'Moving Avg'!G1435</f>
        <v>3.6677559999999998</v>
      </c>
      <c r="I1435" s="2">
        <f>'Moving Avg'!H1435</f>
        <v>3.1707235000000042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3.0268999999999999</v>
      </c>
      <c r="C1436" s="2">
        <f>RSI!I1436</f>
        <v>26.466431303954778</v>
      </c>
      <c r="D1436" s="2">
        <f>MACD!E1436</f>
        <v>6.0544163336288648E-2</v>
      </c>
      <c r="E1436" s="2">
        <f>MACD!F1436</f>
        <v>9.1181469846262297E-2</v>
      </c>
      <c r="F1436" s="2">
        <f>'Moving Avg'!D1436</f>
        <v>3.0632599999999996</v>
      </c>
      <c r="G1436" s="2">
        <f>'Moving Avg'!F1436</f>
        <v>3.2673749999999999</v>
      </c>
      <c r="H1436" s="2">
        <f>'Moving Avg'!G1436</f>
        <v>3.6510680000000004</v>
      </c>
      <c r="I1436" s="2">
        <f>'Moving Avg'!H1436</f>
        <v>3.1696730000000044</v>
      </c>
      <c r="J1436" s="6" t="str">
        <f>OBV!F1436</f>
        <v>BEARISH</v>
      </c>
      <c r="K1436" s="6" t="str">
        <f>OBV!G1436</f>
        <v>STRONG</v>
      </c>
      <c r="L1436" s="6" t="str">
        <f>OBV!H1436</f>
        <v>CONFIRMED BEARISH</v>
      </c>
    </row>
    <row r="1437" spans="1:12" ht="13.5" x14ac:dyDescent="0.25">
      <c r="A1437" s="3">
        <f>RSI!A1437</f>
        <v>44104</v>
      </c>
      <c r="B1437" s="2">
        <f>RSI!B1437</f>
        <v>3.1597</v>
      </c>
      <c r="C1437" s="2">
        <f>RSI!I1437</f>
        <v>38.026544528109703</v>
      </c>
      <c r="D1437" s="2">
        <f>MACD!E1437</f>
        <v>8.9506105577350059E-2</v>
      </c>
      <c r="E1437" s="2">
        <f>MACD!F1437</f>
        <v>9.0846396992479858E-2</v>
      </c>
      <c r="F1437" s="2">
        <f>'Moving Avg'!D1437</f>
        <v>3.0716399999999999</v>
      </c>
      <c r="G1437" s="2">
        <f>'Moving Avg'!F1437</f>
        <v>3.2530450000000002</v>
      </c>
      <c r="H1437" s="2">
        <f>'Moving Avg'!G1437</f>
        <v>3.6370360000000006</v>
      </c>
      <c r="I1437" s="2">
        <f>'Moving Avg'!H1437</f>
        <v>3.1692865000000041</v>
      </c>
      <c r="J1437" s="6" t="str">
        <f>OBV!F1437</f>
        <v>BEARISH</v>
      </c>
      <c r="K1437" s="6" t="str">
        <f>OBV!G1437</f>
        <v>NEUTRAL</v>
      </c>
      <c r="L1437" s="6" t="str">
        <f>OBV!H1437</f>
        <v>BEARISH DIVERGENCE</v>
      </c>
    </row>
    <row r="1438" spans="1:12" ht="13.5" x14ac:dyDescent="0.25">
      <c r="A1438" s="3">
        <f>RSI!A1438</f>
        <v>44105</v>
      </c>
      <c r="B1438" s="2">
        <f>RSI!B1438</f>
        <v>3.2505999999999999</v>
      </c>
      <c r="C1438" s="2">
        <f>RSI!I1438</f>
        <v>44.462503073057675</v>
      </c>
      <c r="D1438" s="2">
        <f>MACD!E1438</f>
        <v>0.10842664601604657</v>
      </c>
      <c r="E1438" s="2">
        <f>MACD!F1438</f>
        <v>9.4362446797193203E-2</v>
      </c>
      <c r="F1438" s="2">
        <f>'Moving Avg'!D1438</f>
        <v>3.0982000000000003</v>
      </c>
      <c r="G1438" s="2">
        <f>'Moving Avg'!F1438</f>
        <v>3.2478050000000005</v>
      </c>
      <c r="H1438" s="2">
        <f>'Moving Avg'!G1438</f>
        <v>3.624822</v>
      </c>
      <c r="I1438" s="2">
        <f>'Moving Avg'!H1438</f>
        <v>3.1693545000000038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3.2576000000000001</v>
      </c>
      <c r="C1439" s="2">
        <f>RSI!I1439</f>
        <v>44.936732333464697</v>
      </c>
      <c r="D1439" s="2">
        <f>MACD!E1439</f>
        <v>0.10616636691797687</v>
      </c>
      <c r="E1439" s="2">
        <f>MACD!F1439</f>
        <v>9.672323082134994E-2</v>
      </c>
      <c r="F1439" s="2">
        <f>'Moving Avg'!D1439</f>
        <v>3.1443400000000001</v>
      </c>
      <c r="G1439" s="2">
        <f>'Moving Avg'!F1439</f>
        <v>3.242915</v>
      </c>
      <c r="H1439" s="2">
        <f>'Moving Avg'!G1439</f>
        <v>3.6127479999999998</v>
      </c>
      <c r="I1439" s="2">
        <f>'Moving Avg'!H1439</f>
        <v>3.1694575000000045</v>
      </c>
      <c r="J1439" s="6" t="str">
        <f>OBV!F1439</f>
        <v>BULLISH</v>
      </c>
      <c r="K1439" s="6" t="str">
        <f>OBV!G1439</f>
        <v>WEAK</v>
      </c>
      <c r="L1439" s="6" t="str">
        <f>OBV!H1439</f>
        <v>CONFIRMED BULLISH</v>
      </c>
    </row>
    <row r="1440" spans="1:12" ht="13.5" x14ac:dyDescent="0.25">
      <c r="A1440" s="3">
        <f>RSI!A1440</f>
        <v>44109</v>
      </c>
      <c r="B1440" s="2">
        <f>RSI!B1440</f>
        <v>3.4533</v>
      </c>
      <c r="C1440" s="2">
        <f>RSI!I1440</f>
        <v>56.197714799365571</v>
      </c>
      <c r="D1440" s="2">
        <f>MACD!E1440</f>
        <v>6.0095021562873718E-2</v>
      </c>
      <c r="E1440" s="2">
        <f>MACD!F1440</f>
        <v>8.9397588969654704E-2</v>
      </c>
      <c r="F1440" s="2">
        <f>'Moving Avg'!D1440</f>
        <v>3.2296199999999997</v>
      </c>
      <c r="G1440" s="2">
        <f>'Moving Avg'!F1440</f>
        <v>3.2481549999999997</v>
      </c>
      <c r="H1440" s="2">
        <f>'Moving Avg'!G1440</f>
        <v>3.6045880000000006</v>
      </c>
      <c r="I1440" s="2">
        <f>'Moving Avg'!H1440</f>
        <v>3.1705390000000047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3.6071</v>
      </c>
      <c r="C1441" s="2">
        <f>RSI!I1441</f>
        <v>62.660668354254938</v>
      </c>
      <c r="D1441" s="2">
        <f>MACD!E1441</f>
        <v>1.0051716551748857E-2</v>
      </c>
      <c r="E1441" s="2">
        <f>MACD!F1441</f>
        <v>7.3528414486073543E-2</v>
      </c>
      <c r="F1441" s="2">
        <f>'Moving Avg'!D1441</f>
        <v>3.3456600000000001</v>
      </c>
      <c r="G1441" s="2">
        <f>'Moving Avg'!F1441</f>
        <v>3.2614350000000001</v>
      </c>
      <c r="H1441" s="2">
        <f>'Moving Avg'!G1441</f>
        <v>3.6007920000000007</v>
      </c>
      <c r="I1441" s="2">
        <f>'Moving Avg'!H1441</f>
        <v>3.1723895000000031</v>
      </c>
      <c r="J1441" s="6" t="str">
        <f>OBV!F1441</f>
        <v>BULLISH</v>
      </c>
      <c r="K1441" s="6" t="str">
        <f>OBV!G1441</f>
        <v>WEAK</v>
      </c>
      <c r="L1441" s="6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3.7679</v>
      </c>
      <c r="C1442" s="2">
        <f>RSI!I1442</f>
        <v>67.980135683780887</v>
      </c>
      <c r="D1442" s="2">
        <f>MACD!E1442</f>
        <v>-5.8709296964679858E-2</v>
      </c>
      <c r="E1442" s="2">
        <f>MACD!F1442</f>
        <v>4.7080872195922871E-2</v>
      </c>
      <c r="F1442" s="2">
        <f>'Moving Avg'!D1442</f>
        <v>3.4673000000000003</v>
      </c>
      <c r="G1442" s="2">
        <f>'Moving Avg'!F1442</f>
        <v>3.2866</v>
      </c>
      <c r="H1442" s="2">
        <f>'Moving Avg'!G1442</f>
        <v>3.6002120000000009</v>
      </c>
      <c r="I1442" s="2">
        <f>'Moving Avg'!H1442</f>
        <v>3.1750440000000038</v>
      </c>
      <c r="J1442" s="6" t="str">
        <f>OBV!F1442</f>
        <v>BULLISH</v>
      </c>
      <c r="K1442" s="6" t="str">
        <f>OBV!G1442</f>
        <v>WEAK</v>
      </c>
      <c r="L1442" s="6" t="str">
        <f>OBV!H1442</f>
        <v>CONFIRMED BULLISH</v>
      </c>
    </row>
    <row r="1443" spans="1:12" ht="13.5" x14ac:dyDescent="0.25">
      <c r="A1443" s="3">
        <f>RSI!A1443</f>
        <v>44112</v>
      </c>
      <c r="B1443" s="2">
        <f>RSI!B1443</f>
        <v>3.9357000000000002</v>
      </c>
      <c r="C1443" s="2">
        <f>RSI!I1443</f>
        <v>72.399055710834006</v>
      </c>
      <c r="D1443" s="2">
        <f>MACD!E1443</f>
        <v>-0.13175101072296735</v>
      </c>
      <c r="E1443" s="2">
        <f>MACD!F1443</f>
        <v>1.1314495612144829E-2</v>
      </c>
      <c r="F1443" s="2">
        <f>'Moving Avg'!D1443</f>
        <v>3.6043200000000004</v>
      </c>
      <c r="G1443" s="2">
        <f>'Moving Avg'!F1443</f>
        <v>3.3201549999999989</v>
      </c>
      <c r="H1443" s="2">
        <f>'Moving Avg'!G1443</f>
        <v>3.6017000000000006</v>
      </c>
      <c r="I1443" s="2">
        <f>'Moving Avg'!H1443</f>
        <v>3.1785375000000031</v>
      </c>
      <c r="J1443" s="6" t="str">
        <f>OBV!F1443</f>
        <v>BULLISH</v>
      </c>
      <c r="K1443" s="6" t="str">
        <f>OBV!G1443</f>
        <v>WEAK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4.1104000000000003</v>
      </c>
      <c r="C1444" s="2">
        <f>RSI!I1444</f>
        <v>76.097548173796838</v>
      </c>
      <c r="D1444" s="2">
        <f>MACD!E1444</f>
        <v>-0.22372214246267452</v>
      </c>
      <c r="E1444" s="2">
        <f>MACD!F1444</f>
        <v>-3.5692832002819044E-2</v>
      </c>
      <c r="F1444" s="2">
        <f>'Moving Avg'!D1444</f>
        <v>3.7748800000000005</v>
      </c>
      <c r="G1444" s="2">
        <f>'Moving Avg'!F1444</f>
        <v>3.366989999999999</v>
      </c>
      <c r="H1444" s="2">
        <f>'Moving Avg'!G1444</f>
        <v>3.6066820000000006</v>
      </c>
      <c r="I1444" s="2">
        <f>'Moving Avg'!H1444</f>
        <v>3.1829045000000038</v>
      </c>
      <c r="J1444" s="6" t="str">
        <f>OBV!F1444</f>
        <v>BULLISH</v>
      </c>
      <c r="K1444" s="6" t="str">
        <f>OBV!G1444</f>
        <v>WEAK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4.2922000000000002</v>
      </c>
      <c r="C1445" s="2">
        <f>RSI!I1445</f>
        <v>79.218351809345123</v>
      </c>
      <c r="D1445" s="2">
        <f>MACD!E1445</f>
        <v>-0.319044001888797</v>
      </c>
      <c r="E1445" s="2">
        <f>MACD!F1445</f>
        <v>-9.2363065980014647E-2</v>
      </c>
      <c r="F1445" s="2">
        <f>'Moving Avg'!D1445</f>
        <v>3.9426600000000001</v>
      </c>
      <c r="G1445" s="2">
        <f>'Moving Avg'!F1445</f>
        <v>3.4183699999999995</v>
      </c>
      <c r="H1445" s="2">
        <f>'Moving Avg'!G1445</f>
        <v>3.6155580000000009</v>
      </c>
      <c r="I1445" s="2">
        <f>'Moving Avg'!H1445</f>
        <v>3.1885985000000034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4.5438000000000001</v>
      </c>
      <c r="C1446" s="2">
        <f>RSI!I1446</f>
        <v>82.603562828304831</v>
      </c>
      <c r="D1446" s="2">
        <f>MACD!E1446</f>
        <v>-0.42314695156010274</v>
      </c>
      <c r="E1446" s="2">
        <f>MACD!F1446</f>
        <v>-0.15851984309603229</v>
      </c>
      <c r="F1446" s="2">
        <f>'Moving Avg'!D1446</f>
        <v>4.1300000000000008</v>
      </c>
      <c r="G1446" s="2">
        <f>'Moving Avg'!F1446</f>
        <v>3.4749899999999996</v>
      </c>
      <c r="H1446" s="2">
        <f>'Moving Avg'!G1446</f>
        <v>3.6294660000000003</v>
      </c>
      <c r="I1446" s="2">
        <f>'Moving Avg'!H1446</f>
        <v>3.1955505000000026</v>
      </c>
      <c r="J1446" s="6" t="str">
        <f>OBV!F1446</f>
        <v>BULLISH</v>
      </c>
      <c r="K1446" s="6" t="str">
        <f>OBV!G1446</f>
        <v>WEAK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4.7115999999999998</v>
      </c>
      <c r="C1447" s="2">
        <f>RSI!I1447</f>
        <v>84.425697102827698</v>
      </c>
      <c r="D1447" s="2">
        <f>MACD!E1447</f>
        <v>-0.50917237421927242</v>
      </c>
      <c r="E1447" s="2">
        <f>MACD!F1447</f>
        <v>-0.22865034932068032</v>
      </c>
      <c r="F1447" s="2">
        <f>'Moving Avg'!D1447</f>
        <v>4.31874</v>
      </c>
      <c r="G1447" s="2">
        <f>'Moving Avg'!F1447</f>
        <v>3.5351100000000004</v>
      </c>
      <c r="H1447" s="2">
        <f>'Moving Avg'!G1447</f>
        <v>3.6464720000000006</v>
      </c>
      <c r="I1447" s="2">
        <f>'Moving Avg'!H1447</f>
        <v>3.2029235000000029</v>
      </c>
      <c r="J1447" s="6" t="str">
        <f>OBV!F1447</f>
        <v>BULLISH</v>
      </c>
      <c r="K1447" s="6" t="str">
        <f>OBV!G1447</f>
        <v>WEAK</v>
      </c>
      <c r="L1447" s="6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4.8583999999999996</v>
      </c>
      <c r="C1448" s="2">
        <f>RSI!I1448</f>
        <v>85.824560714338531</v>
      </c>
      <c r="D1448" s="2">
        <f>MACD!E1448</f>
        <v>-0.58534360423179344</v>
      </c>
      <c r="E1448" s="2">
        <f>MACD!F1448</f>
        <v>-0.29998900030290299</v>
      </c>
      <c r="F1448" s="2">
        <f>'Moving Avg'!D1448</f>
        <v>4.5032800000000002</v>
      </c>
      <c r="G1448" s="2">
        <f>'Moving Avg'!F1448</f>
        <v>3.6025700000000001</v>
      </c>
      <c r="H1448" s="2">
        <f>'Moving Avg'!G1448</f>
        <v>3.6644840000000012</v>
      </c>
      <c r="I1448" s="2">
        <f>'Moving Avg'!H1448</f>
        <v>3.2110305000000023</v>
      </c>
      <c r="J1448" s="6" t="str">
        <f>OBV!F1448</f>
        <v>BULLISH</v>
      </c>
      <c r="K1448" s="6" t="str">
        <f>OBV!G1448</f>
        <v>WEAK</v>
      </c>
      <c r="L1448" s="6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4.9981999999999998</v>
      </c>
      <c r="C1449" s="2">
        <f>RSI!I1449</f>
        <v>87.020200957143487</v>
      </c>
      <c r="D1449" s="2">
        <f>MACD!E1449</f>
        <v>-0.66595247556089898</v>
      </c>
      <c r="E1449" s="2">
        <f>MACD!F1449</f>
        <v>-0.37318169535450219</v>
      </c>
      <c r="F1449" s="2">
        <f>'Moving Avg'!D1449</f>
        <v>4.6808399999999999</v>
      </c>
      <c r="G1449" s="2">
        <f>'Moving Avg'!F1449</f>
        <v>3.6829599999999991</v>
      </c>
      <c r="H1449" s="2">
        <f>'Moving Avg'!G1449</f>
        <v>3.685292</v>
      </c>
      <c r="I1449" s="2">
        <f>'Moving Avg'!H1449</f>
        <v>3.2198365000000018</v>
      </c>
      <c r="J1449" s="6" t="str">
        <f>OBV!F1449</f>
        <v>BULLISH</v>
      </c>
      <c r="K1449" s="6" t="str">
        <f>OBV!G1449</f>
        <v>WEAK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5.2218999999999998</v>
      </c>
      <c r="C1450" s="2">
        <f>RSI!I1450</f>
        <v>88.667370106331092</v>
      </c>
      <c r="D1450" s="2">
        <f>MACD!E1450</f>
        <v>-0.72781694767845018</v>
      </c>
      <c r="E1450" s="2">
        <f>MACD!F1450</f>
        <v>-0.44410874581929177</v>
      </c>
      <c r="F1450" s="2">
        <f>'Moving Avg'!D1450</f>
        <v>4.8667800000000003</v>
      </c>
      <c r="G1450" s="2">
        <f>'Moving Avg'!F1450</f>
        <v>3.7843199999999997</v>
      </c>
      <c r="H1450" s="2">
        <f>'Moving Avg'!G1450</f>
        <v>3.7086440000000001</v>
      </c>
      <c r="I1450" s="2">
        <f>'Moving Avg'!H1450</f>
        <v>3.2297610000000021</v>
      </c>
      <c r="J1450" s="6" t="str">
        <f>OBV!F1450</f>
        <v>BULLISH</v>
      </c>
      <c r="K1450" s="6" t="str">
        <f>OBV!G1450</f>
        <v>WEAK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5.4526000000000003</v>
      </c>
      <c r="C1451" s="2">
        <f>RSI!I1451</f>
        <v>90.067293094555481</v>
      </c>
      <c r="D1451" s="2">
        <f>MACD!E1451</f>
        <v>-0.78157438939244628</v>
      </c>
      <c r="E1451" s="2">
        <f>MACD!F1451</f>
        <v>-0.5116018745339227</v>
      </c>
      <c r="F1451" s="2">
        <f>'Moving Avg'!D1451</f>
        <v>5.0485400000000009</v>
      </c>
      <c r="G1451" s="2">
        <f>'Moving Avg'!F1451</f>
        <v>3.8968649999999996</v>
      </c>
      <c r="H1451" s="2">
        <f>'Moving Avg'!G1451</f>
        <v>3.7371240000000001</v>
      </c>
      <c r="I1451" s="2">
        <f>'Moving Avg'!H1451</f>
        <v>3.2408390000000016</v>
      </c>
      <c r="J1451" s="6" t="str">
        <f>OBV!F1451</f>
        <v>BULLISH</v>
      </c>
      <c r="K1451" s="6" t="str">
        <f>OBV!G1451</f>
        <v>WEAK</v>
      </c>
      <c r="L1451" s="6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5.7811000000000003</v>
      </c>
      <c r="C1452" s="2">
        <f>RSI!I1452</f>
        <v>91.649178756445352</v>
      </c>
      <c r="D1452" s="2">
        <f>MACD!E1452</f>
        <v>-0.83541142333483753</v>
      </c>
      <c r="E1452" s="2">
        <f>MACD!F1452</f>
        <v>-0.57636378429410562</v>
      </c>
      <c r="F1452" s="2">
        <f>'Moving Avg'!D1452</f>
        <v>5.2624400000000007</v>
      </c>
      <c r="G1452" s="2">
        <f>'Moving Avg'!F1452</f>
        <v>4.0300299999999991</v>
      </c>
      <c r="H1452" s="2">
        <f>'Moving Avg'!G1452</f>
        <v>3.7703980000000006</v>
      </c>
      <c r="I1452" s="2">
        <f>'Moving Avg'!H1452</f>
        <v>3.253559500000001</v>
      </c>
      <c r="J1452" s="6" t="str">
        <f>OBV!F1452</f>
        <v>BULLISH</v>
      </c>
      <c r="K1452" s="6" t="str">
        <f>OBV!G1452</f>
        <v>WEAK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6.1307</v>
      </c>
      <c r="C1453" s="2">
        <f>RSI!I1453</f>
        <v>92.93815869064521</v>
      </c>
      <c r="D1453" s="2">
        <f>MACD!E1453</f>
        <v>-0.89109443940554467</v>
      </c>
      <c r="E1453" s="2">
        <f>MACD!F1453</f>
        <v>-0.63930991531639347</v>
      </c>
      <c r="F1453" s="2">
        <f>'Moving Avg'!D1453</f>
        <v>5.5169000000000006</v>
      </c>
      <c r="G1453" s="2">
        <f>'Moving Avg'!F1453</f>
        <v>4.1806749999999999</v>
      </c>
      <c r="H1453" s="2">
        <f>'Moving Avg'!G1453</f>
        <v>3.8130399999999995</v>
      </c>
      <c r="I1453" s="2">
        <f>'Moving Avg'!H1453</f>
        <v>3.2680280000000015</v>
      </c>
      <c r="J1453" s="6" t="str">
        <f>OBV!F1453</f>
        <v>BULLISH</v>
      </c>
      <c r="K1453" s="6" t="str">
        <f>OBV!G1453</f>
        <v>WEAK</v>
      </c>
      <c r="L1453" s="6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6.5011999999999999</v>
      </c>
      <c r="C1454" s="2">
        <f>RSI!I1454</f>
        <v>93.995872857508317</v>
      </c>
      <c r="D1454" s="2">
        <f>MACD!E1454</f>
        <v>-0.95014757804321448</v>
      </c>
      <c r="E1454" s="2">
        <f>MACD!F1454</f>
        <v>-0.7014774478617577</v>
      </c>
      <c r="F1454" s="2">
        <f>'Moving Avg'!D1454</f>
        <v>5.8175000000000008</v>
      </c>
      <c r="G1454" s="2">
        <f>'Moving Avg'!F1454</f>
        <v>4.3543899999999995</v>
      </c>
      <c r="H1454" s="2">
        <f>'Moving Avg'!G1454</f>
        <v>3.863092</v>
      </c>
      <c r="I1454" s="2">
        <f>'Moving Avg'!H1454</f>
        <v>3.2844455000000017</v>
      </c>
      <c r="J1454" s="6" t="str">
        <f>OBV!F1454</f>
        <v>BULLISH</v>
      </c>
      <c r="K1454" s="6" t="str">
        <f>OBV!G1454</f>
        <v>WEAK</v>
      </c>
      <c r="L1454" s="6" t="str">
        <f>OBV!H1454</f>
        <v>CONFIRMED BULLISH</v>
      </c>
    </row>
    <row r="1455" spans="1:12" ht="13.5" x14ac:dyDescent="0.25">
      <c r="A1455" s="3">
        <f>RSI!A1455</f>
        <v>44131</v>
      </c>
      <c r="B1455" s="2">
        <f>RSI!B1455</f>
        <v>6.5011999999999999</v>
      </c>
      <c r="C1455" s="2">
        <f>RSI!I1455</f>
        <v>93.995872857508317</v>
      </c>
      <c r="D1455" s="2">
        <f>MACD!E1455</f>
        <v>-0.98486274275314756</v>
      </c>
      <c r="E1455" s="2">
        <f>MACD!F1455</f>
        <v>-0.75815450684003571</v>
      </c>
      <c r="F1455" s="2">
        <f>'Moving Avg'!D1455</f>
        <v>6.0733600000000001</v>
      </c>
      <c r="G1455" s="2">
        <f>'Moving Avg'!F1455</f>
        <v>4.5281049999999992</v>
      </c>
      <c r="H1455" s="2">
        <f>'Moving Avg'!G1455</f>
        <v>3.9141240000000006</v>
      </c>
      <c r="I1455" s="2">
        <f>'Moving Avg'!H1455</f>
        <v>3.3008630000000014</v>
      </c>
      <c r="J1455" s="6" t="str">
        <f>OBV!F1455</f>
        <v>BULLISH</v>
      </c>
      <c r="K1455" s="6" t="str">
        <f>OBV!G1455</f>
        <v>WEAK</v>
      </c>
      <c r="L1455" s="6" t="str">
        <f>OBV!H1455</f>
        <v>CONFIRMED BULLISH</v>
      </c>
    </row>
    <row r="1456" spans="1:12" ht="13.5" x14ac:dyDescent="0.25">
      <c r="A1456" s="3">
        <f>RSI!A1456</f>
        <v>44132</v>
      </c>
      <c r="B1456" s="2">
        <f>RSI!B1456</f>
        <v>6.5781000000000001</v>
      </c>
      <c r="C1456" s="2">
        <f>RSI!I1456</f>
        <v>94.204814592435724</v>
      </c>
      <c r="D1456" s="2">
        <f>MACD!E1456</f>
        <v>-0.99300011974522473</v>
      </c>
      <c r="E1456" s="2">
        <f>MACD!F1456</f>
        <v>-0.80512362942107363</v>
      </c>
      <c r="F1456" s="2">
        <f>'Moving Avg'!D1456</f>
        <v>6.2984600000000004</v>
      </c>
      <c r="G1456" s="2">
        <f>'Moving Avg'!F1456</f>
        <v>4.7056649999999998</v>
      </c>
      <c r="H1456" s="2">
        <f>'Moving Avg'!G1456</f>
        <v>3.9666940000000004</v>
      </c>
      <c r="I1456" s="2">
        <f>'Moving Avg'!H1456</f>
        <v>3.3176650000000012</v>
      </c>
      <c r="J1456" s="6" t="str">
        <f>OBV!F1456</f>
        <v>BULLISH</v>
      </c>
      <c r="K1456" s="6" t="str">
        <f>OBV!G1456</f>
        <v>WEAK</v>
      </c>
      <c r="L1456" s="6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6.641</v>
      </c>
      <c r="C1457" s="2">
        <f>RSI!I1457</f>
        <v>94.377175523718321</v>
      </c>
      <c r="D1457" s="2">
        <f>MACD!E1457</f>
        <v>-0.9900860975054524</v>
      </c>
      <c r="E1457" s="2">
        <f>MACD!F1457</f>
        <v>-0.84211612303794947</v>
      </c>
      <c r="F1457" s="2">
        <f>'Moving Avg'!D1457</f>
        <v>6.4704399999999991</v>
      </c>
      <c r="G1457" s="2">
        <f>'Moving Avg'!F1457</f>
        <v>4.8797300000000003</v>
      </c>
      <c r="H1457" s="2">
        <f>'Moving Avg'!G1457</f>
        <v>4.0205220000000006</v>
      </c>
      <c r="I1457" s="2">
        <f>'Moving Avg'!H1457</f>
        <v>3.334781500000001</v>
      </c>
      <c r="J1457" s="6" t="str">
        <f>OBV!F1457</f>
        <v>BULLISH</v>
      </c>
      <c r="K1457" s="6" t="str">
        <f>OBV!G1457</f>
        <v>WEAK</v>
      </c>
      <c r="L1457" s="6" t="str">
        <f>OBV!H1457</f>
        <v>CONFIRMED BULLISH</v>
      </c>
    </row>
    <row r="1458" spans="1:12" ht="13.5" x14ac:dyDescent="0.25">
      <c r="A1458" s="3">
        <f>RSI!A1458</f>
        <v>44137</v>
      </c>
      <c r="B1458" s="2">
        <f>RSI!B1458</f>
        <v>6.6059999999999999</v>
      </c>
      <c r="C1458" s="2">
        <f>RSI!I1458</f>
        <v>92.724572964155357</v>
      </c>
      <c r="D1458" s="2">
        <f>MACD!E1458</f>
        <v>-0.97333025560813358</v>
      </c>
      <c r="E1458" s="2">
        <f>MACD!F1458</f>
        <v>-0.86835894955198634</v>
      </c>
      <c r="F1458" s="2">
        <f>'Moving Avg'!D1458</f>
        <v>6.5655000000000001</v>
      </c>
      <c r="G1458" s="2">
        <f>'Moving Avg'!F1458</f>
        <v>5.0475000000000003</v>
      </c>
      <c r="H1458" s="2">
        <f>'Moving Avg'!G1458</f>
        <v>4.0736499999999998</v>
      </c>
      <c r="I1458" s="2">
        <f>'Moving Avg'!H1458</f>
        <v>3.3517230000000007</v>
      </c>
      <c r="J1458" s="6" t="str">
        <f>OBV!F1458</f>
        <v>BULLISH</v>
      </c>
      <c r="K1458" s="6" t="str">
        <f>OBV!G1458</f>
        <v>WEAK</v>
      </c>
      <c r="L1458" s="6" t="str">
        <f>OBV!H1458</f>
        <v>CONFIRMED BULLISH</v>
      </c>
    </row>
    <row r="1459" spans="1:12" ht="13.5" x14ac:dyDescent="0.25">
      <c r="A1459" s="3">
        <f>RSI!A1459</f>
        <v>44138</v>
      </c>
      <c r="B1459" s="2">
        <f>RSI!B1459</f>
        <v>6.641</v>
      </c>
      <c r="C1459" s="2">
        <f>RSI!I1459</f>
        <v>92.859230646149967</v>
      </c>
      <c r="D1459" s="2">
        <f>MACD!E1459</f>
        <v>-0.95011094636541316</v>
      </c>
      <c r="E1459" s="2">
        <f>MACD!F1459</f>
        <v>-0.88470934891467179</v>
      </c>
      <c r="F1459" s="2">
        <f>'Moving Avg'!D1459</f>
        <v>6.5934600000000003</v>
      </c>
      <c r="G1459" s="2">
        <f>'Moving Avg'!F1459</f>
        <v>5.2166699999999997</v>
      </c>
      <c r="H1459" s="2">
        <f>'Moving Avg'!G1459</f>
        <v>4.127478</v>
      </c>
      <c r="I1459" s="2">
        <f>'Moving Avg'!H1459</f>
        <v>3.3688395000000004</v>
      </c>
      <c r="J1459" s="6" t="str">
        <f>OBV!F1459</f>
        <v>BULLISH</v>
      </c>
      <c r="K1459" s="6" t="str">
        <f>OBV!G1459</f>
        <v>WEAK</v>
      </c>
      <c r="L1459" s="6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6.6759000000000004</v>
      </c>
      <c r="C1460" s="2">
        <f>RSI!I1460</f>
        <v>92.99839007016277</v>
      </c>
      <c r="D1460" s="2">
        <f>MACD!E1460</f>
        <v>-0.90798287278361922</v>
      </c>
      <c r="E1460" s="2">
        <f>MACD!F1460</f>
        <v>-0.88936405368846128</v>
      </c>
      <c r="F1460" s="2">
        <f>'Moving Avg'!D1460</f>
        <v>6.6283999999999992</v>
      </c>
      <c r="G1460" s="2">
        <f>'Moving Avg'!F1460</f>
        <v>5.3777999999999997</v>
      </c>
      <c r="H1460" s="2">
        <f>'Moving Avg'!G1460</f>
        <v>4.1820040000000001</v>
      </c>
      <c r="I1460" s="2">
        <f>'Moving Avg'!H1460</f>
        <v>3.3864519999999998</v>
      </c>
      <c r="J1460" s="6" t="str">
        <f>OBV!F1460</f>
        <v>BULLISH</v>
      </c>
      <c r="K1460" s="6" t="str">
        <f>OBV!G1460</f>
        <v>WEAK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6.6759000000000004</v>
      </c>
      <c r="C1461" s="2">
        <f>RSI!I1461</f>
        <v>92.99839007016277</v>
      </c>
      <c r="D1461" s="2">
        <f>MACD!E1461</f>
        <v>-0.84570665703966341</v>
      </c>
      <c r="E1461" s="2">
        <f>MACD!F1461</f>
        <v>-0.88063257435870179</v>
      </c>
      <c r="F1461" s="2">
        <f>'Moving Avg'!D1461</f>
        <v>6.6479599999999994</v>
      </c>
      <c r="G1461" s="2">
        <f>'Moving Avg'!F1461</f>
        <v>5.5312400000000004</v>
      </c>
      <c r="H1461" s="2">
        <f>'Moving Avg'!G1461</f>
        <v>4.2365300000000001</v>
      </c>
      <c r="I1461" s="2">
        <f>'Moving Avg'!H1461</f>
        <v>3.4040644999999996</v>
      </c>
      <c r="J1461" s="6" t="str">
        <f>OBV!F1461</f>
        <v>BULLISH</v>
      </c>
      <c r="K1461" s="6" t="str">
        <f>OBV!G1461</f>
        <v>WEAK</v>
      </c>
      <c r="L1461" s="6" t="str">
        <f>OBV!H1461</f>
        <v>CONFIRMED BULLISH</v>
      </c>
    </row>
    <row r="1462" spans="1:12" ht="13.5" x14ac:dyDescent="0.25">
      <c r="A1462" s="3">
        <f>RSI!A1462</f>
        <v>44141</v>
      </c>
      <c r="B1462" s="2">
        <f>RSI!B1462</f>
        <v>6.6759000000000004</v>
      </c>
      <c r="C1462" s="2">
        <f>RSI!I1462</f>
        <v>92.99839007016277</v>
      </c>
      <c r="D1462" s="2">
        <f>MACD!E1462</f>
        <v>-0.75067934661873448</v>
      </c>
      <c r="E1462" s="2">
        <f>MACD!F1462</f>
        <v>-0.85464192881070833</v>
      </c>
      <c r="F1462" s="2">
        <f>'Moving Avg'!D1462</f>
        <v>6.654939999999999</v>
      </c>
      <c r="G1462" s="2">
        <f>'Moving Avg'!F1462</f>
        <v>5.6766400000000008</v>
      </c>
      <c r="H1462" s="2">
        <f>'Moving Avg'!G1462</f>
        <v>4.2910560000000011</v>
      </c>
      <c r="I1462" s="2">
        <f>'Moving Avg'!H1462</f>
        <v>3.4219989999999991</v>
      </c>
      <c r="J1462" s="6" t="str">
        <f>OBV!F1462</f>
        <v>BULLISH</v>
      </c>
      <c r="K1462" s="6" t="str">
        <f>OBV!G1462</f>
        <v>WEAK</v>
      </c>
      <c r="L1462" s="6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6.7108999999999996</v>
      </c>
      <c r="C1463" s="2">
        <f>RSI!I1463</f>
        <v>93.165225571335242</v>
      </c>
      <c r="D1463" s="2">
        <f>MACD!E1463</f>
        <v>-0.62667812795141042</v>
      </c>
      <c r="E1463" s="2">
        <f>MACD!F1463</f>
        <v>-0.80904916863884879</v>
      </c>
      <c r="F1463" s="2">
        <f>'Moving Avg'!D1463</f>
        <v>6.6759200000000005</v>
      </c>
      <c r="G1463" s="2">
        <f>'Moving Avg'!F1463</f>
        <v>5.8153999999999995</v>
      </c>
      <c r="H1463" s="2">
        <f>'Moving Avg'!G1463</f>
        <v>4.3469800000000012</v>
      </c>
      <c r="I1463" s="2">
        <f>'Moving Avg'!H1463</f>
        <v>3.4404299999999988</v>
      </c>
      <c r="J1463" s="6" t="str">
        <f>OBV!F1463</f>
        <v>BULLISH</v>
      </c>
      <c r="K1463" s="6" t="str">
        <f>OBV!G1463</f>
        <v>WEAK</v>
      </c>
      <c r="L1463" s="6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6.7108999999999996</v>
      </c>
      <c r="C1464" s="2">
        <f>RSI!I1464</f>
        <v>93.165225571335242</v>
      </c>
      <c r="D1464" s="2">
        <f>MACD!E1464</f>
        <v>-0.47199651072827731</v>
      </c>
      <c r="E1464" s="2">
        <f>MACD!F1464</f>
        <v>-0.74163863705673461</v>
      </c>
      <c r="F1464" s="2">
        <f>'Moving Avg'!D1464</f>
        <v>6.6898999999999997</v>
      </c>
      <c r="G1464" s="2">
        <f>'Moving Avg'!F1464</f>
        <v>5.9454249999999993</v>
      </c>
      <c r="H1464" s="2">
        <f>'Moving Avg'!G1464</f>
        <v>4.4051420000000014</v>
      </c>
      <c r="I1464" s="2">
        <f>'Moving Avg'!H1464</f>
        <v>3.4593114999999988</v>
      </c>
      <c r="J1464" s="6" t="str">
        <f>OBV!F1464</f>
        <v>BULLISH</v>
      </c>
      <c r="K1464" s="6" t="str">
        <f>OBV!G1464</f>
        <v>WEAK</v>
      </c>
      <c r="L1464" s="6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7.0114999999999998</v>
      </c>
      <c r="C1465" s="2">
        <f>RSI!I1465</f>
        <v>94.476259972338639</v>
      </c>
      <c r="D1465" s="2">
        <f>MACD!E1465</f>
        <v>-0.37008474212635623</v>
      </c>
      <c r="E1465" s="2">
        <f>MACD!F1465</f>
        <v>-0.66732785807065897</v>
      </c>
      <c r="F1465" s="2">
        <f>'Moving Avg'!D1465</f>
        <v>6.7570199999999998</v>
      </c>
      <c r="G1465" s="2">
        <f>'Moving Avg'!F1465</f>
        <v>6.081389999999999</v>
      </c>
      <c r="H1465" s="2">
        <f>'Moving Avg'!G1465</f>
        <v>4.4693160000000018</v>
      </c>
      <c r="I1465" s="2">
        <f>'Moving Avg'!H1465</f>
        <v>3.480339499999999</v>
      </c>
      <c r="J1465" s="6" t="str">
        <f>OBV!F1465</f>
        <v>BULLISH</v>
      </c>
      <c r="K1465" s="6" t="str">
        <f>OBV!G1465</f>
        <v>WEAK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7.0603999999999996</v>
      </c>
      <c r="C1466" s="2">
        <f>RSI!I1466</f>
        <v>94.655846355330993</v>
      </c>
      <c r="D1466" s="2">
        <f>MACD!E1466</f>
        <v>-0.28362868704363819</v>
      </c>
      <c r="E1466" s="2">
        <f>MACD!F1466</f>
        <v>-0.59058802386525489</v>
      </c>
      <c r="F1466" s="2">
        <f>'Moving Avg'!D1466</f>
        <v>6.8339200000000009</v>
      </c>
      <c r="G1466" s="2">
        <f>'Moving Avg'!F1466</f>
        <v>6.2072199999999986</v>
      </c>
      <c r="H1466" s="2">
        <f>'Moving Avg'!G1466</f>
        <v>4.5374040000000013</v>
      </c>
      <c r="I1466" s="2">
        <f>'Moving Avg'!H1466</f>
        <v>3.5020304999999992</v>
      </c>
      <c r="J1466" s="6" t="str">
        <f>OBV!F1466</f>
        <v>BULLISH</v>
      </c>
      <c r="K1466" s="6" t="str">
        <f>OBV!G1466</f>
        <v>WEAK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7.2701000000000002</v>
      </c>
      <c r="C1467" s="2">
        <f>RSI!I1467</f>
        <v>95.353500700855506</v>
      </c>
      <c r="D1467" s="2">
        <f>MACD!E1467</f>
        <v>-0.22401293235440178</v>
      </c>
      <c r="E1467" s="2">
        <f>MACD!F1467</f>
        <v>-0.51727300556308431</v>
      </c>
      <c r="F1467" s="2">
        <f>'Moving Avg'!D1467</f>
        <v>6.9527599999999996</v>
      </c>
      <c r="G1467" s="2">
        <f>'Moving Avg'!F1467</f>
        <v>6.3351449999999989</v>
      </c>
      <c r="H1467" s="2">
        <f>'Moving Avg'!G1467</f>
        <v>4.6138800000000018</v>
      </c>
      <c r="I1467" s="2">
        <f>'Moving Avg'!H1467</f>
        <v>3.5247699999999993</v>
      </c>
      <c r="J1467" s="6" t="str">
        <f>OBV!F1467</f>
        <v>BULLISH</v>
      </c>
      <c r="K1467" s="6" t="str">
        <f>OBV!G1467</f>
        <v>WEAK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7.34</v>
      </c>
      <c r="C1468" s="2">
        <f>RSI!I1468</f>
        <v>95.561499610817933</v>
      </c>
      <c r="D1468" s="2">
        <f>MACD!E1468</f>
        <v>-0.19248420224341256</v>
      </c>
      <c r="E1468" s="2">
        <f>MACD!F1468</f>
        <v>-0.45231524489914998</v>
      </c>
      <c r="F1468" s="2">
        <f>'Moving Avg'!D1468</f>
        <v>7.0785799999999997</v>
      </c>
      <c r="G1468" s="2">
        <f>'Moving Avg'!F1468</f>
        <v>6.4592249999999991</v>
      </c>
      <c r="H1468" s="2">
        <f>'Moving Avg'!G1468</f>
        <v>4.6935720000000014</v>
      </c>
      <c r="I1468" s="2">
        <f>'Moving Avg'!H1468</f>
        <v>3.547858999999999</v>
      </c>
      <c r="J1468" s="6" t="str">
        <f>OBV!F1468</f>
        <v>BULLISH</v>
      </c>
      <c r="K1468" s="6" t="str">
        <f>OBV!G1468</f>
        <v>WEAK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7.34</v>
      </c>
      <c r="C1469" s="2">
        <f>RSI!I1469</f>
        <v>95.561499610817933</v>
      </c>
      <c r="D1469" s="2">
        <f>MACD!E1469</f>
        <v>-0.16856871053544609</v>
      </c>
      <c r="E1469" s="2">
        <f>MACD!F1469</f>
        <v>-0.39556593802640921</v>
      </c>
      <c r="F1469" s="2">
        <f>'Moving Avg'!D1469</f>
        <v>7.2043999999999997</v>
      </c>
      <c r="G1469" s="2">
        <f>'Moving Avg'!F1469</f>
        <v>6.5763149999999992</v>
      </c>
      <c r="H1469" s="2">
        <f>'Moving Avg'!G1469</f>
        <v>4.7732640000000011</v>
      </c>
      <c r="I1469" s="2">
        <f>'Moving Avg'!H1469</f>
        <v>3.5713339999999993</v>
      </c>
      <c r="J1469" s="6" t="str">
        <f>OBV!F1469</f>
        <v>BULLISH</v>
      </c>
      <c r="K1469" s="6" t="str">
        <f>OBV!G1469</f>
        <v>WEAK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7.2001999999999997</v>
      </c>
      <c r="C1470" s="2">
        <f>RSI!I1470</f>
        <v>86.572441068077921</v>
      </c>
      <c r="D1470" s="2">
        <f>MACD!E1470</f>
        <v>-0.14015151662709169</v>
      </c>
      <c r="E1470" s="2">
        <f>MACD!F1470</f>
        <v>-0.34448305374654575</v>
      </c>
      <c r="F1470" s="2">
        <f>'Moving Avg'!D1470</f>
        <v>7.2421400000000009</v>
      </c>
      <c r="G1470" s="2">
        <f>'Moving Avg'!F1470</f>
        <v>6.6752300000000009</v>
      </c>
      <c r="H1470" s="2">
        <f>'Moving Avg'!G1470</f>
        <v>4.8502980000000013</v>
      </c>
      <c r="I1470" s="2">
        <f>'Moving Avg'!H1470</f>
        <v>3.5941099999999988</v>
      </c>
      <c r="J1470" s="6" t="str">
        <f>OBV!F1470</f>
        <v>BULLISH</v>
      </c>
      <c r="K1470" s="6" t="str">
        <f>OBV!G1470</f>
        <v>WEAK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7.34</v>
      </c>
      <c r="C1471" s="2">
        <f>RSI!I1471</f>
        <v>87.807554278262131</v>
      </c>
      <c r="D1471" s="2">
        <f>MACD!E1471</f>
        <v>-0.13262064941539453</v>
      </c>
      <c r="E1471" s="2">
        <f>MACD!F1471</f>
        <v>-0.30211057288031551</v>
      </c>
      <c r="F1471" s="2">
        <f>'Moving Avg'!D1471</f>
        <v>7.2980599999999995</v>
      </c>
      <c r="G1471" s="2">
        <f>'Moving Avg'!F1471</f>
        <v>6.7695999999999996</v>
      </c>
      <c r="H1471" s="2">
        <f>'Moving Avg'!G1471</f>
        <v>4.9302680000000016</v>
      </c>
      <c r="I1471" s="2">
        <f>'Moving Avg'!H1471</f>
        <v>3.6175849999999996</v>
      </c>
      <c r="J1471" s="6" t="str">
        <f>OBV!F1471</f>
        <v>BULLISH</v>
      </c>
      <c r="K1471" s="6" t="str">
        <f>OBV!G1471</f>
        <v>WEAK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7.34</v>
      </c>
      <c r="C1472" s="2">
        <f>RSI!I1472</f>
        <v>87.807554278262131</v>
      </c>
      <c r="D1472" s="2">
        <f>MACD!E1472</f>
        <v>-0.13277714206246483</v>
      </c>
      <c r="E1472" s="2">
        <f>MACD!F1472</f>
        <v>-0.26824388671674537</v>
      </c>
      <c r="F1472" s="2">
        <f>'Moving Avg'!D1472</f>
        <v>7.3120399999999988</v>
      </c>
      <c r="G1472" s="2">
        <f>'Moving Avg'!F1472</f>
        <v>6.8475449999999993</v>
      </c>
      <c r="H1472" s="2">
        <f>'Moving Avg'!G1472</f>
        <v>5.0117760000000011</v>
      </c>
      <c r="I1472" s="2">
        <f>'Moving Avg'!H1472</f>
        <v>3.6410924999999996</v>
      </c>
      <c r="J1472" s="6" t="str">
        <f>OBV!F1472</f>
        <v>BULLISH</v>
      </c>
      <c r="K1472" s="6" t="str">
        <f>OBV!G1472</f>
        <v>WEAK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7.34</v>
      </c>
      <c r="C1473" s="2">
        <f>RSI!I1473</f>
        <v>87.807554278262117</v>
      </c>
      <c r="D1473" s="2">
        <f>MACD!E1473</f>
        <v>-0.13357009622113925</v>
      </c>
      <c r="E1473" s="2">
        <f>MACD!F1473</f>
        <v>-0.24130912861762416</v>
      </c>
      <c r="F1473" s="2">
        <f>'Moving Avg'!D1473</f>
        <v>7.3120399999999988</v>
      </c>
      <c r="G1473" s="2">
        <f>'Moving Avg'!F1473</f>
        <v>6.90801</v>
      </c>
      <c r="H1473" s="2">
        <f>'Moving Avg'!G1473</f>
        <v>5.0932840000000006</v>
      </c>
      <c r="I1473" s="2">
        <f>'Moving Avg'!H1473</f>
        <v>3.6645999999999996</v>
      </c>
      <c r="J1473" s="6" t="str">
        <f>OBV!F1473</f>
        <v>BULLISH</v>
      </c>
      <c r="K1473" s="6" t="str">
        <f>OBV!G1473</f>
        <v>WEAK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7.34</v>
      </c>
      <c r="C1474" s="2">
        <f>RSI!I1474</f>
        <v>87.807554278262117</v>
      </c>
      <c r="D1474" s="2">
        <f>MACD!E1474</f>
        <v>-0.13983842103239486</v>
      </c>
      <c r="E1474" s="2">
        <f>MACD!F1474</f>
        <v>-0.22101498710057829</v>
      </c>
      <c r="F1474" s="2">
        <f>'Moving Avg'!D1474</f>
        <v>7.3120399999999988</v>
      </c>
      <c r="G1474" s="2">
        <f>'Moving Avg'!F1474</f>
        <v>6.9499499999999994</v>
      </c>
      <c r="H1474" s="2">
        <f>'Moving Avg'!G1474</f>
        <v>5.1766100000000002</v>
      </c>
      <c r="I1474" s="2">
        <f>'Moving Avg'!H1474</f>
        <v>3.688075</v>
      </c>
      <c r="J1474" s="6" t="str">
        <f>OBV!F1474</f>
        <v>BULLISH</v>
      </c>
      <c r="K1474" s="6" t="str">
        <f>OBV!G1474</f>
        <v>WEAK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7.34</v>
      </c>
      <c r="C1475" s="2">
        <f>RSI!I1475</f>
        <v>87.807554278262117</v>
      </c>
      <c r="D1475" s="2">
        <f>MACD!E1475</f>
        <v>-0.10407897840836622</v>
      </c>
      <c r="E1475" s="2">
        <f>MACD!F1475</f>
        <v>-0.19762778536213588</v>
      </c>
      <c r="F1475" s="2">
        <f>'Moving Avg'!D1475</f>
        <v>7.3400000000000007</v>
      </c>
      <c r="G1475" s="2">
        <f>'Moving Avg'!F1475</f>
        <v>6.9918900000000006</v>
      </c>
      <c r="H1475" s="2">
        <f>'Moving Avg'!G1475</f>
        <v>5.2581180000000005</v>
      </c>
      <c r="I1475" s="2">
        <f>'Moving Avg'!H1475</f>
        <v>3.7115825000000013</v>
      </c>
      <c r="J1475" s="6" t="str">
        <f>OBV!F1475</f>
        <v>BULLISH</v>
      </c>
      <c r="K1475" s="6" t="str">
        <f>OBV!G1475</f>
        <v>WEAK</v>
      </c>
      <c r="L1475" s="6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7.5496999999999996</v>
      </c>
      <c r="C1476" s="2">
        <f>RSI!I1476</f>
        <v>89.838437174850753</v>
      </c>
      <c r="D1476" s="2">
        <f>MACD!E1476</f>
        <v>-8.663008201166722E-2</v>
      </c>
      <c r="E1476" s="2">
        <f>MACD!F1476</f>
        <v>-0.17542824469204216</v>
      </c>
      <c r="F1476" s="2">
        <f>'Moving Avg'!D1476</f>
        <v>7.3819400000000002</v>
      </c>
      <c r="G1476" s="2">
        <f>'Moving Avg'!F1476</f>
        <v>7.0404700000000009</v>
      </c>
      <c r="H1476" s="2">
        <f>'Moving Avg'!G1476</f>
        <v>5.3408840000000009</v>
      </c>
      <c r="I1476" s="2">
        <f>'Moving Avg'!H1476</f>
        <v>3.7361385000000014</v>
      </c>
      <c r="J1476" s="6" t="str">
        <f>OBV!F1476</f>
        <v>BULLISH</v>
      </c>
      <c r="K1476" s="6" t="str">
        <f>OBV!G1476</f>
        <v>STRONG</v>
      </c>
      <c r="L1476" s="6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7.6896000000000004</v>
      </c>
      <c r="C1477" s="2">
        <f>RSI!I1477</f>
        <v>90.924530445485061</v>
      </c>
      <c r="D1477" s="2">
        <f>MACD!E1477</f>
        <v>-5.5649549712126323E-2</v>
      </c>
      <c r="E1477" s="2">
        <f>MACD!F1477</f>
        <v>-0.151472505696059</v>
      </c>
      <c r="F1477" s="2">
        <f>'Moving Avg'!D1477</f>
        <v>7.451859999999999</v>
      </c>
      <c r="G1477" s="2">
        <f>'Moving Avg'!F1477</f>
        <v>7.092900000000002</v>
      </c>
      <c r="H1477" s="2">
        <f>'Moving Avg'!G1477</f>
        <v>5.4244920000000016</v>
      </c>
      <c r="I1477" s="2">
        <f>'Moving Avg'!H1477</f>
        <v>3.761651000000001</v>
      </c>
      <c r="J1477" s="6" t="str">
        <f>OBV!F1477</f>
        <v>BULLISH</v>
      </c>
      <c r="K1477" s="6" t="str">
        <f>OBV!G1477</f>
        <v>STRONG</v>
      </c>
      <c r="L1477" s="6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7.6896000000000004</v>
      </c>
      <c r="C1478" s="2">
        <f>RSI!I1478</f>
        <v>90.924530445485061</v>
      </c>
      <c r="D1478" s="2">
        <f>MACD!E1478</f>
        <v>-2.4769650620324768E-2</v>
      </c>
      <c r="E1478" s="2">
        <f>MACD!F1478</f>
        <v>-0.12613193468091216</v>
      </c>
      <c r="F1478" s="2">
        <f>'Moving Avg'!D1478</f>
        <v>7.5217799999999997</v>
      </c>
      <c r="G1478" s="2">
        <f>'Moving Avg'!F1478</f>
        <v>7.1470800000000025</v>
      </c>
      <c r="H1478" s="2">
        <f>'Moving Avg'!G1478</f>
        <v>5.5081000000000007</v>
      </c>
      <c r="I1478" s="2">
        <f>'Moving Avg'!H1478</f>
        <v>3.7871635000000015</v>
      </c>
      <c r="J1478" s="6" t="str">
        <f>OBV!F1478</f>
        <v>BULLISH</v>
      </c>
      <c r="K1478" s="6" t="str">
        <f>OBV!G1478</f>
        <v>STRONG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7.6896000000000004</v>
      </c>
      <c r="C1479" s="2">
        <f>RSI!I1479</f>
        <v>90.924530445485061</v>
      </c>
      <c r="D1479" s="2">
        <f>MACD!E1479</f>
        <v>-4.2777678490235616E-3</v>
      </c>
      <c r="E1479" s="2">
        <f>MACD!F1479</f>
        <v>-0.10176110131453445</v>
      </c>
      <c r="F1479" s="2">
        <f>'Moving Avg'!D1479</f>
        <v>7.5917000000000003</v>
      </c>
      <c r="G1479" s="2">
        <f>'Moving Avg'!F1479</f>
        <v>7.1995100000000019</v>
      </c>
      <c r="H1479" s="2">
        <f>'Moving Avg'!G1479</f>
        <v>5.5940840000000005</v>
      </c>
      <c r="I1479" s="2">
        <f>'Moving Avg'!H1479</f>
        <v>3.812676000000002</v>
      </c>
      <c r="J1479" s="6" t="str">
        <f>OBV!F1479</f>
        <v>BULLISH</v>
      </c>
      <c r="K1479" s="6" t="str">
        <f>OBV!G1479</f>
        <v>STRONG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7.6896000000000004</v>
      </c>
      <c r="C1480" s="2">
        <f>RSI!I1480</f>
        <v>90.924530445485061</v>
      </c>
      <c r="D1480" s="2">
        <f>MACD!E1480</f>
        <v>-1.3665862340465296E-2</v>
      </c>
      <c r="E1480" s="2">
        <f>MACD!F1480</f>
        <v>-8.4142053519720622E-2</v>
      </c>
      <c r="F1480" s="2">
        <f>'Moving Avg'!D1480</f>
        <v>7.6616199999999992</v>
      </c>
      <c r="G1480" s="2">
        <f>'Moving Avg'!F1480</f>
        <v>7.2501950000000024</v>
      </c>
      <c r="H1480" s="2">
        <f>'Moving Avg'!G1480</f>
        <v>5.6839820000000012</v>
      </c>
      <c r="I1480" s="2">
        <f>'Moving Avg'!H1480</f>
        <v>3.8381885000000016</v>
      </c>
      <c r="J1480" s="6" t="str">
        <f>OBV!F1480</f>
        <v>BULLISH</v>
      </c>
      <c r="K1480" s="6" t="str">
        <f>OBV!G1480</f>
        <v>STRONG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7.6896000000000004</v>
      </c>
      <c r="C1481" s="2">
        <f>RSI!I1481</f>
        <v>90.924530445485061</v>
      </c>
      <c r="D1481" s="2">
        <f>MACD!E1481</f>
        <v>-4.9349863740397737E-3</v>
      </c>
      <c r="E1481" s="2">
        <f>MACD!F1481</f>
        <v>-6.8300640090584452E-2</v>
      </c>
      <c r="F1481" s="2">
        <f>'Moving Avg'!D1481</f>
        <v>7.6896000000000004</v>
      </c>
      <c r="G1481" s="2">
        <f>'Moving Avg'!F1481</f>
        <v>7.300880000000002</v>
      </c>
      <c r="H1481" s="2">
        <f>'Moving Avg'!G1481</f>
        <v>5.7737400000000001</v>
      </c>
      <c r="I1481" s="2">
        <f>'Moving Avg'!H1481</f>
        <v>3.8637010000000021</v>
      </c>
      <c r="J1481" s="6" t="str">
        <f>OBV!F1481</f>
        <v>BULLISH</v>
      </c>
      <c r="K1481" s="6" t="str">
        <f>OBV!G1481</f>
        <v>STRONG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7.9202000000000004</v>
      </c>
      <c r="C1482" s="2">
        <f>RSI!I1482</f>
        <v>92.76967176690178</v>
      </c>
      <c r="D1482" s="2">
        <f>MACD!E1482</f>
        <v>-1.9103844390384594E-2</v>
      </c>
      <c r="E1482" s="2">
        <f>MACD!F1482</f>
        <v>-5.8461280950544481E-2</v>
      </c>
      <c r="F1482" s="2">
        <f>'Moving Avg'!D1482</f>
        <v>7.7357200000000006</v>
      </c>
      <c r="G1482" s="2">
        <f>'Moving Avg'!F1482</f>
        <v>7.3630950000000013</v>
      </c>
      <c r="H1482" s="2">
        <f>'Moving Avg'!G1482</f>
        <v>5.8697880000000007</v>
      </c>
      <c r="I1482" s="2">
        <f>'Moving Avg'!H1482</f>
        <v>3.8899805000000018</v>
      </c>
      <c r="J1482" s="6" t="str">
        <f>OBV!F1482</f>
        <v>BULLISH</v>
      </c>
      <c r="K1482" s="6" t="str">
        <f>OBV!G1482</f>
        <v>STRONG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8.1509</v>
      </c>
      <c r="C1483" s="2">
        <f>RSI!I1483</f>
        <v>94.068859024519128</v>
      </c>
      <c r="D1483" s="2">
        <f>MACD!E1483</f>
        <v>-5.3687948598169832E-2</v>
      </c>
      <c r="E1483" s="2">
        <f>MACD!F1483</f>
        <v>-5.7506614480069558E-2</v>
      </c>
      <c r="F1483" s="2">
        <f>'Moving Avg'!D1483</f>
        <v>7.827980000000001</v>
      </c>
      <c r="G1483" s="2">
        <f>'Moving Avg'!F1483</f>
        <v>7.4350950000000013</v>
      </c>
      <c r="H1483" s="2">
        <f>'Moving Avg'!G1483</f>
        <v>5.9704500000000005</v>
      </c>
      <c r="I1483" s="2">
        <f>'Moving Avg'!H1483</f>
        <v>3.9174135000000017</v>
      </c>
      <c r="J1483" s="6" t="str">
        <f>OBV!F1483</f>
        <v>BULLISH</v>
      </c>
      <c r="K1483" s="6" t="str">
        <f>OBV!G1483</f>
        <v>STRONG</v>
      </c>
      <c r="L1483" s="6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8.5983000000000001</v>
      </c>
      <c r="C1484" s="2">
        <f>RSI!I1484</f>
        <v>95.687297808372946</v>
      </c>
      <c r="D1484" s="2">
        <f>MACD!E1484</f>
        <v>-0.1225536946458865</v>
      </c>
      <c r="E1484" s="2">
        <f>MACD!F1484</f>
        <v>-7.051603051323295E-2</v>
      </c>
      <c r="F1484" s="2">
        <f>'Moving Avg'!D1484</f>
        <v>8.0097199999999997</v>
      </c>
      <c r="G1484" s="2">
        <f>'Moving Avg'!F1484</f>
        <v>7.5294650000000001</v>
      </c>
      <c r="H1484" s="2">
        <f>'Moving Avg'!G1484</f>
        <v>6.0818780000000006</v>
      </c>
      <c r="I1484" s="2">
        <f>'Moving Avg'!H1484</f>
        <v>3.9470835000000015</v>
      </c>
      <c r="J1484" s="6" t="str">
        <f>OBV!F1484</f>
        <v>BULLISH</v>
      </c>
      <c r="K1484" s="6" t="str">
        <f>OBV!G1484</f>
        <v>STRONG</v>
      </c>
      <c r="L1484" s="6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8.8079999999999998</v>
      </c>
      <c r="C1485" s="2">
        <f>RSI!I1485</f>
        <v>96.209397470959445</v>
      </c>
      <c r="D1485" s="2">
        <f>MACD!E1485</f>
        <v>-0.20498465015739331</v>
      </c>
      <c r="E1485" s="2">
        <f>MACD!F1485</f>
        <v>-9.7409754442065039E-2</v>
      </c>
      <c r="F1485" s="2">
        <f>'Moving Avg'!D1485</f>
        <v>8.2333999999999996</v>
      </c>
      <c r="G1485" s="2">
        <f>'Moving Avg'!F1485</f>
        <v>7.6192899999999995</v>
      </c>
      <c r="H1485" s="2">
        <f>'Moving Avg'!G1485</f>
        <v>6.1975000000000016</v>
      </c>
      <c r="I1485" s="2">
        <f>'Moving Avg'!H1485</f>
        <v>3.9778020000000014</v>
      </c>
      <c r="J1485" s="6" t="str">
        <f>OBV!F1485</f>
        <v>BULLISH</v>
      </c>
      <c r="K1485" s="6" t="str">
        <f>OBV!G1485</f>
        <v>STRONG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8.8779000000000003</v>
      </c>
      <c r="C1486" s="2">
        <f>RSI!I1486</f>
        <v>96.367267883955677</v>
      </c>
      <c r="D1486" s="2">
        <f>MACD!E1486</f>
        <v>-0.2568768842458109</v>
      </c>
      <c r="E1486" s="2">
        <f>MACD!F1486</f>
        <v>-0.12930318040281422</v>
      </c>
      <c r="F1486" s="2">
        <f>'Moving Avg'!D1486</f>
        <v>8.4710599999999996</v>
      </c>
      <c r="G1486" s="2">
        <f>'Moving Avg'!F1486</f>
        <v>7.710164999999999</v>
      </c>
      <c r="H1486" s="2">
        <f>'Moving Avg'!G1486</f>
        <v>6.3145200000000008</v>
      </c>
      <c r="I1486" s="2">
        <f>'Moving Avg'!H1486</f>
        <v>4.0088700000000008</v>
      </c>
      <c r="J1486" s="6" t="str">
        <f>OBV!F1486</f>
        <v>BULLISH</v>
      </c>
      <c r="K1486" s="6" t="str">
        <f>OBV!G1486</f>
        <v>STRONG</v>
      </c>
      <c r="L1486" s="6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8.9478000000000009</v>
      </c>
      <c r="C1487" s="2">
        <f>RSI!I1487</f>
        <v>96.523207325432452</v>
      </c>
      <c r="D1487" s="2">
        <f>MACD!E1487</f>
        <v>-0.29339670429518794</v>
      </c>
      <c r="E1487" s="2">
        <f>MACD!F1487</f>
        <v>-0.16212188518128895</v>
      </c>
      <c r="F1487" s="2">
        <f>'Moving Avg'!D1487</f>
        <v>8.6765800000000013</v>
      </c>
      <c r="G1487" s="2">
        <f>'Moving Avg'!F1487</f>
        <v>7.7940500000000004</v>
      </c>
      <c r="H1487" s="2">
        <f>'Moving Avg'!G1487</f>
        <v>6.4302820000000018</v>
      </c>
      <c r="I1487" s="2">
        <f>'Moving Avg'!H1487</f>
        <v>4.0402875000000016</v>
      </c>
      <c r="J1487" s="6" t="str">
        <f>OBV!F1487</f>
        <v>BULLISH</v>
      </c>
      <c r="K1487" s="6" t="str">
        <f>OBV!G1487</f>
        <v>STRONG</v>
      </c>
      <c r="L1487" s="6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9.0387000000000004</v>
      </c>
      <c r="C1488" s="2">
        <f>RSI!I1488</f>
        <v>96.720367491125018</v>
      </c>
      <c r="D1488" s="2">
        <f>MACD!E1488</f>
        <v>-0.33973734160686409</v>
      </c>
      <c r="E1488" s="2">
        <f>MACD!F1488</f>
        <v>-0.197644976466404</v>
      </c>
      <c r="F1488" s="2">
        <f>'Moving Avg'!D1488</f>
        <v>8.8541399999999992</v>
      </c>
      <c r="G1488" s="2">
        <f>'Moving Avg'!F1488</f>
        <v>7.8789850000000001</v>
      </c>
      <c r="H1488" s="2">
        <f>'Moving Avg'!G1488</f>
        <v>6.5460440000000002</v>
      </c>
      <c r="I1488" s="2">
        <f>'Moving Avg'!H1488</f>
        <v>4.0722885000000018</v>
      </c>
      <c r="J1488" s="6" t="str">
        <f>OBV!F1488</f>
        <v>BULLISH</v>
      </c>
      <c r="K1488" s="6" t="str">
        <f>OBV!G1488</f>
        <v>STRONG</v>
      </c>
      <c r="L1488" s="6" t="str">
        <f>OBV!H1488</f>
        <v>CONFIRMED BULLISH</v>
      </c>
    </row>
    <row r="1489" spans="1:12" ht="13.5" x14ac:dyDescent="0.25">
      <c r="A1489" s="3">
        <f>RSI!A1489</f>
        <v>44180</v>
      </c>
      <c r="B1489" s="2">
        <f>RSI!B1489</f>
        <v>9.0387000000000004</v>
      </c>
      <c r="C1489" s="2">
        <f>RSI!I1489</f>
        <v>96.720367491125018</v>
      </c>
      <c r="D1489" s="2">
        <f>MACD!E1489</f>
        <v>-0.3875468170891514</v>
      </c>
      <c r="E1489" s="2">
        <f>MACD!F1489</f>
        <v>-0.23562534459095347</v>
      </c>
      <c r="F1489" s="2">
        <f>'Moving Avg'!D1489</f>
        <v>8.9422200000000007</v>
      </c>
      <c r="G1489" s="2">
        <f>'Moving Avg'!F1489</f>
        <v>7.9639199999999999</v>
      </c>
      <c r="H1489" s="2">
        <f>'Moving Avg'!G1489</f>
        <v>6.6616660000000021</v>
      </c>
      <c r="I1489" s="2">
        <f>'Moving Avg'!H1489</f>
        <v>4.104289500000001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9.1576000000000004</v>
      </c>
      <c r="C1490" s="2">
        <f>RSI!I1490</f>
        <v>96.980151753410524</v>
      </c>
      <c r="D1490" s="2">
        <f>MACD!E1490</f>
        <v>-0.44476966178793376</v>
      </c>
      <c r="E1490" s="2">
        <f>MACD!F1490</f>
        <v>-0.27745420803034954</v>
      </c>
      <c r="F1490" s="2">
        <f>'Moving Avg'!D1490</f>
        <v>9.0121400000000005</v>
      </c>
      <c r="G1490" s="2">
        <f>'Moving Avg'!F1490</f>
        <v>8.0617899999999985</v>
      </c>
      <c r="H1490" s="2">
        <f>'Moving Avg'!G1490</f>
        <v>6.7757520000000024</v>
      </c>
      <c r="I1490" s="2">
        <f>'Moving Avg'!H1490</f>
        <v>4.1368850000000013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9.2973999999999997</v>
      </c>
      <c r="C1491" s="2">
        <f>RSI!I1491</f>
        <v>97.255430042674362</v>
      </c>
      <c r="D1491" s="2">
        <f>MACD!E1491</f>
        <v>-0.51161867502159009</v>
      </c>
      <c r="E1491" s="2">
        <f>MACD!F1491</f>
        <v>-0.32428710142859762</v>
      </c>
      <c r="F1491" s="2">
        <f>'Moving Avg'!D1491</f>
        <v>9.0960399999999986</v>
      </c>
      <c r="G1491" s="2">
        <f>'Moving Avg'!F1491</f>
        <v>8.1596599999999988</v>
      </c>
      <c r="H1491" s="2">
        <f>'Moving Avg'!G1491</f>
        <v>6.889558000000001</v>
      </c>
      <c r="I1491" s="2">
        <f>'Moving Avg'!H1491</f>
        <v>4.1697930000000012</v>
      </c>
      <c r="J1491" s="6" t="str">
        <f>OBV!F1491</f>
        <v>BULLISH</v>
      </c>
      <c r="K1491" s="6" t="str">
        <f>OBV!G1491</f>
        <v>STRONG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9.4372000000000007</v>
      </c>
      <c r="C1492" s="2">
        <f>RSI!I1492</f>
        <v>97.500774868837524</v>
      </c>
      <c r="D1492" s="2">
        <f>MACD!E1492</f>
        <v>-0.55136398538959508</v>
      </c>
      <c r="E1492" s="2">
        <f>MACD!F1492</f>
        <v>-0.36970247822079716</v>
      </c>
      <c r="F1492" s="2">
        <f>'Moving Avg'!D1492</f>
        <v>9.1939200000000003</v>
      </c>
      <c r="G1492" s="2">
        <f>'Moving Avg'!F1492</f>
        <v>8.2645199999999992</v>
      </c>
      <c r="H1492" s="2">
        <f>'Moving Avg'!G1492</f>
        <v>7.0029440000000021</v>
      </c>
      <c r="I1492" s="2">
        <f>'Moving Avg'!H1492</f>
        <v>4.2029820000000004</v>
      </c>
      <c r="J1492" s="6" t="str">
        <f>OBV!F1492</f>
        <v>BULLISH</v>
      </c>
      <c r="K1492" s="6" t="str">
        <f>OBV!G1492</f>
        <v>STRONG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9.7167999999999992</v>
      </c>
      <c r="C1493" s="2">
        <f>RSI!I1493</f>
        <v>97.90428114847245</v>
      </c>
      <c r="D1493" s="2">
        <f>MACD!E1493</f>
        <v>-0.5787266760153571</v>
      </c>
      <c r="E1493" s="2">
        <f>MACD!F1493</f>
        <v>-0.41150731777970917</v>
      </c>
      <c r="F1493" s="2">
        <f>'Moving Avg'!D1493</f>
        <v>9.3295399999999997</v>
      </c>
      <c r="G1493" s="2">
        <f>'Moving Avg'!F1493</f>
        <v>8.3833599999999997</v>
      </c>
      <c r="H1493" s="2">
        <f>'Moving Avg'!G1493</f>
        <v>7.1185660000000022</v>
      </c>
      <c r="I1493" s="2">
        <f>'Moving Avg'!H1493</f>
        <v>4.2371505000000012</v>
      </c>
      <c r="J1493" s="6" t="str">
        <f>OBV!F1493</f>
        <v>BULLISH</v>
      </c>
      <c r="K1493" s="6" t="str">
        <f>OBV!G1493</f>
        <v>STRONG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9.7866999999999997</v>
      </c>
      <c r="C1494" s="2">
        <f>RSI!I1494</f>
        <v>97.991583008652498</v>
      </c>
      <c r="D1494" s="2">
        <f>MACD!E1494</f>
        <v>-0.54776152848835835</v>
      </c>
      <c r="E1494" s="2">
        <f>MACD!F1494</f>
        <v>-0.43875815992143902</v>
      </c>
      <c r="F1494" s="2">
        <f>'Moving Avg'!D1494</f>
        <v>9.4791399999999975</v>
      </c>
      <c r="G1494" s="2">
        <f>'Moving Avg'!F1494</f>
        <v>8.5056949999999993</v>
      </c>
      <c r="H1494" s="2">
        <f>'Moving Avg'!G1494</f>
        <v>7.2320920000000015</v>
      </c>
      <c r="I1494" s="2">
        <f>'Moving Avg'!H1494</f>
        <v>4.270960500000001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9.8566000000000003</v>
      </c>
      <c r="C1495" s="2">
        <f>RSI!I1495</f>
        <v>98.077815366647954</v>
      </c>
      <c r="D1495" s="2">
        <f>MACD!E1495</f>
        <v>-0.50371804790750829</v>
      </c>
      <c r="E1495" s="2">
        <f>MACD!F1495</f>
        <v>-0.45175013751865289</v>
      </c>
      <c r="F1495" s="2">
        <f>'Moving Avg'!D1495</f>
        <v>9.6189400000000003</v>
      </c>
      <c r="G1495" s="2">
        <f>'Moving Avg'!F1495</f>
        <v>8.6315249999999999</v>
      </c>
      <c r="H1495" s="2">
        <f>'Moving Avg'!G1495</f>
        <v>7.3433800000000016</v>
      </c>
      <c r="I1495" s="2">
        <f>'Moving Avg'!H1495</f>
        <v>4.3042190000000007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9.7866999999999997</v>
      </c>
      <c r="C1496" s="2">
        <f>RSI!I1496</f>
        <v>93.7432928533525</v>
      </c>
      <c r="D1496" s="2">
        <f>MACD!E1496</f>
        <v>-0.45948890445633062</v>
      </c>
      <c r="E1496" s="2">
        <f>MACD!F1496</f>
        <v>-0.45329789090618844</v>
      </c>
      <c r="F1496" s="2">
        <f>'Moving Avg'!D1496</f>
        <v>9.716800000000001</v>
      </c>
      <c r="G1496" s="2">
        <f>'Moving Avg'!F1496</f>
        <v>8.7433750000000003</v>
      </c>
      <c r="H1496" s="2">
        <f>'Moving Avg'!G1496</f>
        <v>7.4482380000000008</v>
      </c>
      <c r="I1496" s="2">
        <f>'Moving Avg'!H1496</f>
        <v>4.3364205000000009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9.9265000000000008</v>
      </c>
      <c r="C1497" s="2">
        <f>RSI!I1497</f>
        <v>94.287096421200516</v>
      </c>
      <c r="D1497" s="2">
        <f>MACD!E1497</f>
        <v>-0.42955850540533369</v>
      </c>
      <c r="E1497" s="2">
        <f>MACD!F1497</f>
        <v>-0.44855001380601756</v>
      </c>
      <c r="F1497" s="2">
        <f>'Moving Avg'!D1497</f>
        <v>9.8146599999999999</v>
      </c>
      <c r="G1497" s="2">
        <f>'Moving Avg'!F1497</f>
        <v>8.855220000000001</v>
      </c>
      <c r="H1497" s="2">
        <f>'Moving Avg'!G1497</f>
        <v>7.5525360000000008</v>
      </c>
      <c r="I1497" s="2">
        <f>'Moving Avg'!H1497</f>
        <v>4.3700610000000015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10.136200000000001</v>
      </c>
      <c r="C1498" s="2">
        <f>RSI!I1498</f>
        <v>94.990445997171236</v>
      </c>
      <c r="D1498" s="2">
        <f>MACD!E1498</f>
        <v>-0.41391550323825399</v>
      </c>
      <c r="E1498" s="2">
        <f>MACD!F1498</f>
        <v>-0.44162311169246488</v>
      </c>
      <c r="F1498" s="2">
        <f>'Moving Avg'!D1498</f>
        <v>9.8985400000000006</v>
      </c>
      <c r="G1498" s="2">
        <f>'Moving Avg'!F1498</f>
        <v>8.9775500000000026</v>
      </c>
      <c r="H1498" s="2">
        <f>'Moving Avg'!G1498</f>
        <v>7.6580920000000017</v>
      </c>
      <c r="I1498" s="2">
        <f>'Moving Avg'!H1498</f>
        <v>4.4054580000000012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9.9614999999999991</v>
      </c>
      <c r="C1499" s="2">
        <f>RSI!I1499</f>
        <v>85.541754933151367</v>
      </c>
      <c r="D1499" s="2">
        <f>MACD!E1499</f>
        <v>-0.39650898583398053</v>
      </c>
      <c r="E1499" s="2">
        <f>MACD!F1499</f>
        <v>-0.43260028652076798</v>
      </c>
      <c r="F1499" s="2">
        <f>'Moving Avg'!D1499</f>
        <v>9.9335000000000004</v>
      </c>
      <c r="G1499" s="2">
        <f>'Moving Avg'!F1499</f>
        <v>9.0911450000000009</v>
      </c>
      <c r="H1499" s="2">
        <f>'Moving Avg'!G1499</f>
        <v>7.7573579999999991</v>
      </c>
      <c r="I1499" s="2">
        <f>'Moving Avg'!H1499</f>
        <v>4.4399815000000009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9.9265000000000008</v>
      </c>
      <c r="C1500" s="2">
        <f>RSI!I1500</f>
        <v>83.744507474712663</v>
      </c>
      <c r="D1500" s="2">
        <f>MACD!E1500</f>
        <v>-0.36798411908323736</v>
      </c>
      <c r="E1500" s="2">
        <f>MACD!F1500</f>
        <v>-0.41967705303326186</v>
      </c>
      <c r="F1500" s="2">
        <f>'Moving Avg'!D1500</f>
        <v>9.9474800000000023</v>
      </c>
      <c r="G1500" s="2">
        <f>'Moving Avg'!F1500</f>
        <v>9.2029900000000016</v>
      </c>
      <c r="H1500" s="2">
        <f>'Moving Avg'!G1500</f>
        <v>7.8514500000000007</v>
      </c>
      <c r="I1500" s="2">
        <f>'Moving Avg'!H1500</f>
        <v>4.474330000000001</v>
      </c>
      <c r="J1500" s="6" t="str">
        <f>OBV!F1500</f>
        <v>BEARISH</v>
      </c>
      <c r="K1500" s="6" t="str">
        <f>OBV!G1500</f>
        <v>WEAK</v>
      </c>
      <c r="L1500" s="6" t="str">
        <f>OBV!H1500</f>
        <v>BEARISH DIVERGENCE</v>
      </c>
    </row>
    <row r="1501" spans="1:12" ht="13.5" x14ac:dyDescent="0.25">
      <c r="A1501" s="3">
        <f>RSI!A1501</f>
        <v>44196</v>
      </c>
      <c r="B1501" s="2">
        <f>RSI!B1501</f>
        <v>9.9963999999999995</v>
      </c>
      <c r="C1501" s="2">
        <f>RSI!I1501</f>
        <v>84.447303403372956</v>
      </c>
      <c r="D1501" s="2">
        <f>MACD!E1501</f>
        <v>-0.33387450417501086</v>
      </c>
      <c r="E1501" s="2">
        <f>MACD!F1501</f>
        <v>-0.40251654326161168</v>
      </c>
      <c r="F1501" s="2">
        <f>'Moving Avg'!D1501</f>
        <v>9.9894199999999991</v>
      </c>
      <c r="G1501" s="2">
        <f>'Moving Avg'!F1501</f>
        <v>9.3183299999999996</v>
      </c>
      <c r="H1501" s="2">
        <f>'Moving Avg'!G1501</f>
        <v>7.9423259999999996</v>
      </c>
      <c r="I1501" s="2">
        <f>'Moving Avg'!H1501</f>
        <v>4.5090280000000016</v>
      </c>
      <c r="J1501" s="6" t="str">
        <f>OBV!F1501</f>
        <v>BULLISH</v>
      </c>
      <c r="K1501" s="6" t="str">
        <f>OBV!G1501</f>
        <v>STRONG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10.136200000000001</v>
      </c>
      <c r="C1502" s="2">
        <f>RSI!I1502</f>
        <v>85.772198745383463</v>
      </c>
      <c r="D1502" s="2">
        <f>MACD!E1502</f>
        <v>-0.30015928446998963</v>
      </c>
      <c r="E1502" s="2">
        <f>MACD!F1502</f>
        <v>-0.3820450915032873</v>
      </c>
      <c r="F1502" s="2">
        <f>'Moving Avg'!D1502</f>
        <v>10.031360000000001</v>
      </c>
      <c r="G1502" s="2">
        <f>'Moving Avg'!F1502</f>
        <v>9.4291300000000007</v>
      </c>
      <c r="H1502" s="2">
        <f>'Moving Avg'!G1502</f>
        <v>8.0294279999999993</v>
      </c>
      <c r="I1502" s="2">
        <f>'Moving Avg'!H1502</f>
        <v>4.5444250000000013</v>
      </c>
      <c r="J1502" s="6" t="str">
        <f>OBV!F1502</f>
        <v>BEARISH</v>
      </c>
      <c r="K1502" s="6" t="str">
        <f>OBV!G1502</f>
        <v>NEUTRAL</v>
      </c>
      <c r="L1502" s="6" t="str">
        <f>OBV!H1502</f>
        <v>BEARISH DIVERGENCE</v>
      </c>
    </row>
    <row r="1503" spans="1:12" ht="13.5" x14ac:dyDescent="0.25">
      <c r="A1503" s="3">
        <f>RSI!A1503</f>
        <v>44201</v>
      </c>
      <c r="B1503" s="2">
        <f>RSI!B1503</f>
        <v>10.136200000000001</v>
      </c>
      <c r="C1503" s="2">
        <f>RSI!I1503</f>
        <v>85.772198745383463</v>
      </c>
      <c r="D1503" s="2">
        <f>MACD!E1503</f>
        <v>-0.23527403502052735</v>
      </c>
      <c r="E1503" s="2">
        <f>MACD!F1503</f>
        <v>-0.35269088020673534</v>
      </c>
      <c r="F1503" s="2">
        <f>'Moving Avg'!D1503</f>
        <v>10.031360000000001</v>
      </c>
      <c r="G1503" s="2">
        <f>'Moving Avg'!F1503</f>
        <v>9.5283949999999997</v>
      </c>
      <c r="H1503" s="2">
        <f>'Moving Avg'!G1503</f>
        <v>8.1095379999999988</v>
      </c>
      <c r="I1503" s="2">
        <f>'Moving Avg'!H1503</f>
        <v>4.5798220000000009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10.136200000000001</v>
      </c>
      <c r="C1504" s="2">
        <f>RSI!I1504</f>
        <v>85.772198745383463</v>
      </c>
      <c r="D1504" s="2">
        <f>MACD!E1504</f>
        <v>-0.17578246881345194</v>
      </c>
      <c r="E1504" s="2">
        <f>MACD!F1504</f>
        <v>-0.31730919792807866</v>
      </c>
      <c r="F1504" s="2">
        <f>'Moving Avg'!D1504</f>
        <v>10.066300000000002</v>
      </c>
      <c r="G1504" s="2">
        <f>'Moving Avg'!F1504</f>
        <v>9.6052900000000001</v>
      </c>
      <c r="H1504" s="2">
        <f>'Moving Avg'!G1504</f>
        <v>8.1822379999999981</v>
      </c>
      <c r="I1504" s="2">
        <f>'Moving Avg'!H1504</f>
        <v>4.6152190000000006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10.080299999999999</v>
      </c>
      <c r="C1505" s="2">
        <f>RSI!I1505</f>
        <v>82.272047077909562</v>
      </c>
      <c r="D1505" s="2">
        <f>MACD!E1505</f>
        <v>-0.11625736743966364</v>
      </c>
      <c r="E1505" s="2">
        <f>MACD!F1505</f>
        <v>-0.27709883183039563</v>
      </c>
      <c r="F1505" s="2">
        <f>'Moving Avg'!D1505</f>
        <v>10.097060000000001</v>
      </c>
      <c r="G1505" s="2">
        <f>'Moving Avg'!F1505</f>
        <v>9.6689049999999988</v>
      </c>
      <c r="H1505" s="2">
        <f>'Moving Avg'!G1505</f>
        <v>8.2538199999999975</v>
      </c>
      <c r="I1505" s="2">
        <f>'Moving Avg'!H1505</f>
        <v>4.6503364999999999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10.080299999999999</v>
      </c>
      <c r="C1506" s="2">
        <f>RSI!I1506</f>
        <v>82.272047077909562</v>
      </c>
      <c r="D1506" s="2">
        <f>MACD!E1506</f>
        <v>-8.159915562328024E-2</v>
      </c>
      <c r="E1506" s="2">
        <f>MACD!F1506</f>
        <v>-0.23799889658897255</v>
      </c>
      <c r="F1506" s="2">
        <f>'Moving Avg'!D1506</f>
        <v>10.11384</v>
      </c>
      <c r="G1506" s="2">
        <f>'Moving Avg'!F1506</f>
        <v>9.7290249999999983</v>
      </c>
      <c r="H1506" s="2">
        <f>'Moving Avg'!G1506</f>
        <v>8.3238639999999986</v>
      </c>
      <c r="I1506" s="2">
        <f>'Moving Avg'!H1506</f>
        <v>4.685454</v>
      </c>
      <c r="J1506" s="6" t="str">
        <f>OBV!F1506</f>
        <v>BEARISH</v>
      </c>
      <c r="K1506" s="6" t="str">
        <f>OBV!G1506</f>
        <v>NEUTRAL</v>
      </c>
      <c r="L1506" s="6" t="str">
        <f>OBV!H1506</f>
        <v>BEARISH DIVERGENCE</v>
      </c>
    </row>
    <row r="1507" spans="1:12" ht="13.5" x14ac:dyDescent="0.25">
      <c r="A1507" s="3">
        <f>RSI!A1507</f>
        <v>44207</v>
      </c>
      <c r="B1507" s="2">
        <f>RSI!B1507</f>
        <v>10.080299999999999</v>
      </c>
      <c r="C1507" s="2">
        <f>RSI!I1507</f>
        <v>82.272047077909562</v>
      </c>
      <c r="D1507" s="2">
        <f>MACD!E1507</f>
        <v>-3.5353557697357374E-2</v>
      </c>
      <c r="E1507" s="2">
        <f>MACD!F1507</f>
        <v>-0.19746982881064953</v>
      </c>
      <c r="F1507" s="2">
        <f>'Moving Avg'!D1507</f>
        <v>10.10266</v>
      </c>
      <c r="G1507" s="2">
        <f>'Moving Avg'!F1507</f>
        <v>9.7856500000000004</v>
      </c>
      <c r="H1507" s="2">
        <f>'Moving Avg'!G1507</f>
        <v>8.3926499999999997</v>
      </c>
      <c r="I1507" s="2">
        <f>'Moving Avg'!H1507</f>
        <v>4.7205715000000001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9.7797000000000001</v>
      </c>
      <c r="C1508" s="2">
        <f>RSI!I1508</f>
        <v>64.573875831872215</v>
      </c>
      <c r="D1508" s="2">
        <f>MACD!E1508</f>
        <v>5.4057136491868718E-2</v>
      </c>
      <c r="E1508" s="2">
        <f>MACD!F1508</f>
        <v>-0.14716443575014587</v>
      </c>
      <c r="F1508" s="2">
        <f>'Moving Avg'!D1508</f>
        <v>10.031359999999999</v>
      </c>
      <c r="G1508" s="2">
        <f>'Moving Avg'!F1508</f>
        <v>9.8226999999999993</v>
      </c>
      <c r="H1508" s="2">
        <f>'Moving Avg'!G1508</f>
        <v>8.4561239999999991</v>
      </c>
      <c r="I1508" s="2">
        <f>'Moving Avg'!H1508</f>
        <v>4.7541860000000007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9.4931000000000001</v>
      </c>
      <c r="C1509" s="2">
        <f>RSI!I1509</f>
        <v>52.891440671244041</v>
      </c>
      <c r="D1509" s="2">
        <f>MACD!E1509</f>
        <v>0.12190759904477311</v>
      </c>
      <c r="E1509" s="2">
        <f>MACD!F1509</f>
        <v>-9.3350028791162082E-2</v>
      </c>
      <c r="F1509" s="2">
        <f>'Moving Avg'!D1509</f>
        <v>9.9027399999999979</v>
      </c>
      <c r="G1509" s="2">
        <f>'Moving Avg'!F1509</f>
        <v>9.845419999999999</v>
      </c>
      <c r="H1509" s="2">
        <f>'Moving Avg'!G1509</f>
        <v>8.513166</v>
      </c>
      <c r="I1509" s="2">
        <f>'Moving Avg'!H1509</f>
        <v>4.7863675000000008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9.2134999999999998</v>
      </c>
      <c r="C1510" s="2">
        <f>RSI!I1510</f>
        <v>44.443833644673042</v>
      </c>
      <c r="D1510" s="2">
        <f>MACD!E1510</f>
        <v>0.19434192042901621</v>
      </c>
      <c r="E1510" s="2">
        <f>MACD!F1510</f>
        <v>-3.5811638947126426E-2</v>
      </c>
      <c r="F1510" s="2">
        <f>'Moving Avg'!D1510</f>
        <v>9.7293800000000008</v>
      </c>
      <c r="G1510" s="2">
        <f>'Moving Avg'!F1510</f>
        <v>9.8482149999999997</v>
      </c>
      <c r="H1510" s="2">
        <f>'Moving Avg'!G1510</f>
        <v>8.5639179999999993</v>
      </c>
      <c r="I1510" s="2">
        <f>'Moving Avg'!H1510</f>
        <v>4.817151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8.9408999999999992</v>
      </c>
      <c r="C1511" s="2">
        <f>RSI!I1511</f>
        <v>38.06114671782769</v>
      </c>
      <c r="D1511" s="2">
        <f>MACD!E1511</f>
        <v>0.28794952925793638</v>
      </c>
      <c r="E1511" s="2">
        <f>MACD!F1511</f>
        <v>2.8940594693886136E-2</v>
      </c>
      <c r="F1511" s="2">
        <f>'Moving Avg'!D1511</f>
        <v>9.5014999999999983</v>
      </c>
      <c r="G1511" s="2">
        <f>'Moving Avg'!F1511</f>
        <v>9.8303899999999995</v>
      </c>
      <c r="H1511" s="2">
        <f>'Moving Avg'!G1511</f>
        <v>8.6092180000000003</v>
      </c>
      <c r="I1511" s="2">
        <f>'Moving Avg'!H1511</f>
        <v>4.8465714999999996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8.9408999999999992</v>
      </c>
      <c r="C1512" s="2">
        <f>RSI!I1512</f>
        <v>38.06114671782769</v>
      </c>
      <c r="D1512" s="2">
        <f>MACD!E1512</f>
        <v>0.39154353014375154</v>
      </c>
      <c r="E1512" s="2">
        <f>MACD!F1512</f>
        <v>0.10146118178385923</v>
      </c>
      <c r="F1512" s="2">
        <f>'Moving Avg'!D1512</f>
        <v>9.2736199999999993</v>
      </c>
      <c r="G1512" s="2">
        <f>'Moving Avg'!F1512</f>
        <v>9.805575000000001</v>
      </c>
      <c r="H1512" s="2">
        <f>'Moving Avg'!G1512</f>
        <v>8.6545180000000013</v>
      </c>
      <c r="I1512" s="2">
        <f>'Moving Avg'!H1512</f>
        <v>4.875992000000001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8.6752000000000002</v>
      </c>
      <c r="C1513" s="2">
        <f>RSI!I1513</f>
        <v>32.745261847405558</v>
      </c>
      <c r="D1513" s="2">
        <f>MACD!E1513</f>
        <v>0.50154802052273872</v>
      </c>
      <c r="E1513" s="2">
        <f>MACD!F1513</f>
        <v>0.18147854953163514</v>
      </c>
      <c r="F1513" s="2">
        <f>'Moving Avg'!D1513</f>
        <v>9.052719999999999</v>
      </c>
      <c r="G1513" s="2">
        <f>'Moving Avg'!F1513</f>
        <v>9.7534949999999991</v>
      </c>
      <c r="H1513" s="2">
        <f>'Moving Avg'!G1513</f>
        <v>8.6938040000000001</v>
      </c>
      <c r="I1513" s="2">
        <f>'Moving Avg'!H1513</f>
        <v>4.904084000000001</v>
      </c>
      <c r="J1513" s="6" t="str">
        <f>OBV!F1513</f>
        <v>BEARISH</v>
      </c>
      <c r="K1513" s="6" t="str">
        <f>OBV!G1513</f>
        <v>WEAK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8.3886000000000003</v>
      </c>
      <c r="C1514" s="2">
        <f>RSI!I1514</f>
        <v>28.174222561413956</v>
      </c>
      <c r="D1514" s="2">
        <f>MACD!E1514</f>
        <v>0.61989743012994758</v>
      </c>
      <c r="E1514" s="2">
        <f>MACD!F1514</f>
        <v>0.26916232565129761</v>
      </c>
      <c r="F1514" s="2">
        <f>'Moving Avg'!D1514</f>
        <v>8.8318199999999987</v>
      </c>
      <c r="G1514" s="2">
        <f>'Moving Avg'!F1514</f>
        <v>9.6835899999999988</v>
      </c>
      <c r="H1514" s="2">
        <f>'Moving Avg'!G1514</f>
        <v>8.7273579999999988</v>
      </c>
      <c r="I1514" s="2">
        <f>'Moving Avg'!H1514</f>
        <v>4.9307430000000005</v>
      </c>
      <c r="J1514" s="6" t="str">
        <f>OBV!F1514</f>
        <v>BEARISH</v>
      </c>
      <c r="K1514" s="6" t="str">
        <f>OBV!G1514</f>
        <v>WEAK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8.3745999999999992</v>
      </c>
      <c r="C1515" s="2">
        <f>RSI!I1515</f>
        <v>27.968833470639609</v>
      </c>
      <c r="D1515" s="2">
        <f>MACD!E1515</f>
        <v>0.71790967492044011</v>
      </c>
      <c r="E1515" s="2">
        <f>MACD!F1515</f>
        <v>0.35891179550512609</v>
      </c>
      <c r="F1515" s="2">
        <f>'Moving Avg'!D1515</f>
        <v>8.66404</v>
      </c>
      <c r="G1515" s="2">
        <f>'Moving Avg'!F1515</f>
        <v>9.6094899999999974</v>
      </c>
      <c r="H1515" s="2">
        <f>'Moving Avg'!G1515</f>
        <v>8.7546199999999992</v>
      </c>
      <c r="I1515" s="2">
        <f>'Moving Avg'!H1515</f>
        <v>4.9573320000000001</v>
      </c>
      <c r="J1515" s="6" t="str">
        <f>OBV!F1515</f>
        <v>BEARISH</v>
      </c>
      <c r="K1515" s="6" t="str">
        <f>OBV!G1515</f>
        <v>WEAK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8.5983000000000001</v>
      </c>
      <c r="C1516" s="2">
        <f>RSI!I1516</f>
        <v>35.997525979309899</v>
      </c>
      <c r="D1516" s="2">
        <f>MACD!E1516</f>
        <v>0.78938639462899651</v>
      </c>
      <c r="E1516" s="2">
        <f>MACD!F1516</f>
        <v>0.44500671532990022</v>
      </c>
      <c r="F1516" s="2">
        <f>'Moving Avg'!D1516</f>
        <v>8.5955200000000005</v>
      </c>
      <c r="G1516" s="2">
        <f>'Moving Avg'!F1516</f>
        <v>9.5500699999999981</v>
      </c>
      <c r="H1516" s="2">
        <f>'Moving Avg'!G1516</f>
        <v>8.7853779999999979</v>
      </c>
      <c r="I1516" s="2">
        <f>'Moving Avg'!H1516</f>
        <v>4.985039500000001</v>
      </c>
      <c r="J1516" s="6" t="str">
        <f>OBV!F1516</f>
        <v>BEARISH</v>
      </c>
      <c r="K1516" s="6" t="str">
        <f>OBV!G1516</f>
        <v>WEAK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8.8079999999999998</v>
      </c>
      <c r="C1517" s="2">
        <f>RSI!I1517</f>
        <v>42.470878376885125</v>
      </c>
      <c r="D1517" s="2">
        <f>MACD!E1517</f>
        <v>0.83774637280944475</v>
      </c>
      <c r="E1517" s="2">
        <f>MACD!F1517</f>
        <v>0.52355464682580921</v>
      </c>
      <c r="F1517" s="2">
        <f>'Moving Avg'!D1517</f>
        <v>8.5689400000000013</v>
      </c>
      <c r="G1517" s="2">
        <f>'Moving Avg'!F1517</f>
        <v>9.4941449999999978</v>
      </c>
      <c r="H1517" s="2">
        <f>'Moving Avg'!G1517</f>
        <v>8.8161360000000002</v>
      </c>
      <c r="I1517" s="2">
        <f>'Moving Avg'!H1517</f>
        <v>5.0137955000000005</v>
      </c>
      <c r="J1517" s="6" t="str">
        <f>OBV!F1517</f>
        <v>BEARISH</v>
      </c>
      <c r="K1517" s="6" t="str">
        <f>OBV!G1517</f>
        <v>WEAK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9.0667000000000009</v>
      </c>
      <c r="C1518" s="2">
        <f>RSI!I1518</f>
        <v>49.285577056191762</v>
      </c>
      <c r="D1518" s="2">
        <f>MACD!E1518</f>
        <v>0.81517830588176743</v>
      </c>
      <c r="E1518" s="2">
        <f>MACD!F1518</f>
        <v>0.5818793786370009</v>
      </c>
      <c r="F1518" s="2">
        <f>'Moving Avg'!D1518</f>
        <v>8.64724</v>
      </c>
      <c r="G1518" s="2">
        <f>'Moving Avg'!F1518</f>
        <v>9.4406699999999972</v>
      </c>
      <c r="H1518" s="2">
        <f>'Moving Avg'!G1518</f>
        <v>8.8506700000000009</v>
      </c>
      <c r="I1518" s="2">
        <f>'Moving Avg'!H1518</f>
        <v>5.0438450000000001</v>
      </c>
      <c r="J1518" s="6" t="str">
        <f>OBV!F1518</f>
        <v>BEARISH</v>
      </c>
      <c r="K1518" s="6" t="str">
        <f>OBV!G1518</f>
        <v>NEUTRAL</v>
      </c>
      <c r="L1518" s="6" t="str">
        <f>OBV!H1518</f>
        <v>BEARISH DIVERGENCE</v>
      </c>
    </row>
    <row r="1519" spans="1:12" ht="13.5" x14ac:dyDescent="0.25">
      <c r="A1519" s="3">
        <f>RSI!A1519</f>
        <v>44224</v>
      </c>
      <c r="B1519" s="2">
        <f>RSI!B1519</f>
        <v>9.3323</v>
      </c>
      <c r="C1519" s="2">
        <f>RSI!I1519</f>
        <v>55.158512783032734</v>
      </c>
      <c r="D1519" s="2">
        <f>MACD!E1519</f>
        <v>0.73256596505943428</v>
      </c>
      <c r="E1519" s="2">
        <f>MACD!F1519</f>
        <v>0.61201669592148766</v>
      </c>
      <c r="F1519" s="2">
        <f>'Moving Avg'!D1519</f>
        <v>8.8359800000000011</v>
      </c>
      <c r="G1519" s="2">
        <f>'Moving Avg'!F1519</f>
        <v>9.4092099999999981</v>
      </c>
      <c r="H1519" s="2">
        <f>'Moving Avg'!G1519</f>
        <v>8.8905159999999999</v>
      </c>
      <c r="I1519" s="2">
        <f>'Moving Avg'!H1519</f>
        <v>5.0752224999999997</v>
      </c>
      <c r="J1519" s="6" t="str">
        <f>OBV!F1519</f>
        <v>BULLISH</v>
      </c>
      <c r="K1519" s="6" t="str">
        <f>OBV!G1519</f>
        <v>STRONG</v>
      </c>
      <c r="L1519" s="6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9.0526999999999997</v>
      </c>
      <c r="C1520" s="2">
        <f>RSI!I1520</f>
        <v>48.757366138593923</v>
      </c>
      <c r="D1520" s="2">
        <f>MACD!E1520</f>
        <v>0.6390210716509479</v>
      </c>
      <c r="E1520" s="2">
        <f>MACD!F1520</f>
        <v>0.61741757106737971</v>
      </c>
      <c r="F1520" s="2">
        <f>'Moving Avg'!D1520</f>
        <v>8.9716000000000005</v>
      </c>
      <c r="G1520" s="2">
        <f>'Moving Avg'!F1520</f>
        <v>9.3655199999999983</v>
      </c>
      <c r="H1520" s="2">
        <f>'Moving Avg'!G1520</f>
        <v>8.9275659999999988</v>
      </c>
      <c r="I1520" s="2">
        <f>'Moving Avg'!H1520</f>
        <v>5.1052020000000002</v>
      </c>
      <c r="J1520" s="6" t="str">
        <f>OBV!F1520</f>
        <v>BULLISH</v>
      </c>
      <c r="K1520" s="6" t="str">
        <f>OBV!G1520</f>
        <v>STRONG</v>
      </c>
      <c r="L1520" s="6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8.8010000000000002</v>
      </c>
      <c r="C1521" s="2">
        <f>RSI!I1521</f>
        <v>43.82660677939451</v>
      </c>
      <c r="D1521" s="2">
        <f>MACD!E1521</f>
        <v>0.53698708312121113</v>
      </c>
      <c r="E1521" s="2">
        <f>MACD!F1521</f>
        <v>0.60133147347814608</v>
      </c>
      <c r="F1521" s="2">
        <f>'Moving Avg'!D1521</f>
        <v>9.0121400000000005</v>
      </c>
      <c r="G1521" s="2">
        <f>'Moving Avg'!F1521</f>
        <v>9.305749999999998</v>
      </c>
      <c r="H1521" s="2">
        <f>'Moving Avg'!G1521</f>
        <v>8.956786000000001</v>
      </c>
      <c r="I1521" s="2">
        <f>'Moving Avg'!H1521</f>
        <v>5.1339229999999993</v>
      </c>
      <c r="J1521" s="6" t="str">
        <f>OBV!F1521</f>
        <v>BULLISH</v>
      </c>
      <c r="K1521" s="6" t="str">
        <f>OBV!G1521</f>
        <v>STRONG</v>
      </c>
      <c r="L1521" s="6" t="str">
        <f>OBV!H1521</f>
        <v>CONFIRMED BULLISH</v>
      </c>
    </row>
    <row r="1522" spans="1:12" ht="13.5" x14ac:dyDescent="0.25">
      <c r="A1522" s="3">
        <f>RSI!A1522</f>
        <v>44229</v>
      </c>
      <c r="B1522" s="2">
        <f>RSI!B1522</f>
        <v>8.8010000000000002</v>
      </c>
      <c r="C1522" s="2">
        <f>RSI!I1522</f>
        <v>43.82660677939451</v>
      </c>
      <c r="D1522" s="2">
        <f>MACD!E1522</f>
        <v>0.452520715092259</v>
      </c>
      <c r="E1522" s="2">
        <f>MACD!F1522</f>
        <v>0.57156932180096864</v>
      </c>
      <c r="F1522" s="2">
        <f>'Moving Avg'!D1522</f>
        <v>9.010740000000002</v>
      </c>
      <c r="G1522" s="2">
        <f>'Moving Avg'!F1522</f>
        <v>9.2389899999999976</v>
      </c>
      <c r="H1522" s="2">
        <f>'Moving Avg'!G1522</f>
        <v>8.9860059999999997</v>
      </c>
      <c r="I1522" s="2">
        <f>'Moving Avg'!H1522</f>
        <v>5.1626440000000011</v>
      </c>
      <c r="J1522" s="6" t="str">
        <f>OBV!F1522</f>
        <v>BULLISH</v>
      </c>
      <c r="K1522" s="6" t="str">
        <f>OBV!G1522</f>
        <v>NEUTRAL</v>
      </c>
      <c r="L1522" s="6" t="str">
        <f>OBV!H1522</f>
        <v>BULLISH DIVERGENCE</v>
      </c>
    </row>
    <row r="1523" spans="1:12" ht="13.5" x14ac:dyDescent="0.25">
      <c r="A1523" s="3">
        <f>RSI!A1523</f>
        <v>44230</v>
      </c>
      <c r="B1523" s="2">
        <f>RSI!B1523</f>
        <v>9.0596999999999994</v>
      </c>
      <c r="C1523" s="2">
        <f>RSI!I1523</f>
        <v>49.869664739175356</v>
      </c>
      <c r="D1523" s="2">
        <f>MACD!E1523</f>
        <v>0.32274084595171537</v>
      </c>
      <c r="E1523" s="2">
        <f>MACD!F1523</f>
        <v>0.52180362663111801</v>
      </c>
      <c r="F1523" s="2">
        <f>'Moving Avg'!D1523</f>
        <v>9.0093399999999999</v>
      </c>
      <c r="G1523" s="2">
        <f>'Moving Avg'!F1523</f>
        <v>9.1851649999999978</v>
      </c>
      <c r="H1523" s="2">
        <f>'Moving Avg'!G1523</f>
        <v>9.0204000000000004</v>
      </c>
      <c r="I1523" s="2">
        <f>'Moving Avg'!H1523</f>
        <v>5.1926585000000012</v>
      </c>
      <c r="J1523" s="6" t="str">
        <f>OBV!F1523</f>
        <v>BULLISH</v>
      </c>
      <c r="K1523" s="6" t="str">
        <f>OBV!G1523</f>
        <v>STRONG</v>
      </c>
      <c r="L1523" s="6" t="str">
        <f>OBV!H1523</f>
        <v>BULLISH DIVERGENCE</v>
      </c>
    </row>
    <row r="1524" spans="1:12" ht="13.5" x14ac:dyDescent="0.25">
      <c r="A1524" s="3">
        <f>RSI!A1524</f>
        <v>44231</v>
      </c>
      <c r="B1524" s="2">
        <f>RSI!B1524</f>
        <v>9.0876999999999999</v>
      </c>
      <c r="C1524" s="2">
        <f>RSI!I1524</f>
        <v>50.490478190882577</v>
      </c>
      <c r="D1524" s="2">
        <f>MACD!E1524</f>
        <v>0.16683535479087119</v>
      </c>
      <c r="E1524" s="2">
        <f>MACD!F1524</f>
        <v>0.45080997226306868</v>
      </c>
      <c r="F1524" s="2">
        <f>'Moving Avg'!D1524</f>
        <v>8.9604199999999992</v>
      </c>
      <c r="G1524" s="2">
        <f>'Moving Avg'!F1524</f>
        <v>9.1327399999999983</v>
      </c>
      <c r="H1524" s="2">
        <f>'Moving Avg'!G1524</f>
        <v>9.0553540000000012</v>
      </c>
      <c r="I1524" s="2">
        <f>'Moving Avg'!H1524</f>
        <v>5.2228130000000013</v>
      </c>
      <c r="J1524" s="6" t="str">
        <f>OBV!F1524</f>
        <v>BULLISH</v>
      </c>
      <c r="K1524" s="6" t="str">
        <f>OBV!G1524</f>
        <v>STRONG</v>
      </c>
      <c r="L1524" s="6" t="str">
        <f>OBV!H1524</f>
        <v>BULLISH DIVERGENCE</v>
      </c>
    </row>
    <row r="1525" spans="1:12" ht="13.5" x14ac:dyDescent="0.25">
      <c r="A1525" s="3">
        <f>RSI!A1525</f>
        <v>44232</v>
      </c>
      <c r="B1525" s="2">
        <f>RSI!B1525</f>
        <v>9.0876999999999999</v>
      </c>
      <c r="C1525" s="2">
        <f>RSI!I1525</f>
        <v>50.490478190882577</v>
      </c>
      <c r="D1525" s="2">
        <f>MACD!E1525</f>
        <v>3.266512263019905E-2</v>
      </c>
      <c r="E1525" s="2">
        <f>MACD!F1525</f>
        <v>0.36718100233649481</v>
      </c>
      <c r="F1525" s="2">
        <f>'Moving Avg'!D1525</f>
        <v>8.9674200000000006</v>
      </c>
      <c r="G1525" s="2">
        <f>'Moving Avg'!F1525</f>
        <v>9.0831099999999996</v>
      </c>
      <c r="H1525" s="2">
        <f>'Moving Avg'!G1525</f>
        <v>9.0903080000000003</v>
      </c>
      <c r="I1525" s="2">
        <f>'Moving Avg'!H1525</f>
        <v>5.2529675000000005</v>
      </c>
      <c r="J1525" s="6" t="str">
        <f>OBV!F1525</f>
        <v>BULLISH</v>
      </c>
      <c r="K1525" s="6" t="str">
        <f>OBV!G1525</f>
        <v>STRONG</v>
      </c>
      <c r="L1525" s="6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9.0876999999999999</v>
      </c>
      <c r="C1526" s="2">
        <f>RSI!I1526</f>
        <v>50.490478190882577</v>
      </c>
      <c r="D1526" s="2">
        <f>MACD!E1526</f>
        <v>-4.6537368351867059E-2</v>
      </c>
      <c r="E1526" s="2">
        <f>MACD!F1526</f>
        <v>0.28443732819882245</v>
      </c>
      <c r="F1526" s="2">
        <f>'Moving Avg'!D1526</f>
        <v>9.0247599999999988</v>
      </c>
      <c r="G1526" s="2">
        <f>'Moving Avg'!F1526</f>
        <v>9.0334800000000008</v>
      </c>
      <c r="H1526" s="2">
        <f>'Moving Avg'!G1526</f>
        <v>9.1210680000000011</v>
      </c>
      <c r="I1526" s="2">
        <f>'Moving Avg'!H1526</f>
        <v>5.2831220000000023</v>
      </c>
      <c r="J1526" s="6" t="str">
        <f>OBV!F1526</f>
        <v>BULLISH</v>
      </c>
      <c r="K1526" s="6" t="str">
        <f>OBV!G1526</f>
        <v>STRONG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9.0876999999999999</v>
      </c>
      <c r="C1527" s="2">
        <f>RSI!I1527</f>
        <v>50.490478190882563</v>
      </c>
      <c r="D1527" s="2">
        <f>MACD!E1527</f>
        <v>-8.1375931162867232E-2</v>
      </c>
      <c r="E1527" s="2">
        <f>MACD!F1527</f>
        <v>0.2112746763264845</v>
      </c>
      <c r="F1527" s="2">
        <f>'Moving Avg'!D1527</f>
        <v>9.0820999999999987</v>
      </c>
      <c r="G1527" s="2">
        <f>'Moving Avg'!F1527</f>
        <v>8.9838500000000003</v>
      </c>
      <c r="H1527" s="2">
        <f>'Moving Avg'!G1527</f>
        <v>9.1490300000000016</v>
      </c>
      <c r="I1527" s="2">
        <f>'Moving Avg'!H1527</f>
        <v>5.3132765000000015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9.0876999999999999</v>
      </c>
      <c r="C1528" s="2">
        <f>RSI!I1528</f>
        <v>50.490478190882563</v>
      </c>
      <c r="D1528" s="2">
        <f>MACD!E1528</f>
        <v>-7.1131204804956383E-2</v>
      </c>
      <c r="E1528" s="2">
        <f>MACD!F1528</f>
        <v>0.15479350010019632</v>
      </c>
      <c r="F1528" s="2">
        <f>'Moving Avg'!D1528</f>
        <v>9.0876999999999999</v>
      </c>
      <c r="G1528" s="2">
        <f>'Moving Avg'!F1528</f>
        <v>8.9492500000000028</v>
      </c>
      <c r="H1528" s="2">
        <f>'Moving Avg'!G1528</f>
        <v>9.1769920000000003</v>
      </c>
      <c r="I1528" s="2">
        <f>'Moving Avg'!H1528</f>
        <v>5.3434310000000025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8.8149999999999995</v>
      </c>
      <c r="C1529" s="2">
        <f>RSI!I1529</f>
        <v>42.981326940013581</v>
      </c>
      <c r="D1529" s="2">
        <f>MACD!E1529</f>
        <v>-1.4718755524061322E-3</v>
      </c>
      <c r="E1529" s="2">
        <f>MACD!F1529</f>
        <v>0.12354042496967585</v>
      </c>
      <c r="F1529" s="2">
        <f>'Moving Avg'!D1529</f>
        <v>9.0331599999999987</v>
      </c>
      <c r="G1529" s="2">
        <f>'Moving Avg'!F1529</f>
        <v>8.9153450000000039</v>
      </c>
      <c r="H1529" s="2">
        <f>'Moving Avg'!G1529</f>
        <v>9.1994999999999987</v>
      </c>
      <c r="I1529" s="2">
        <f>'Moving Avg'!H1529</f>
        <v>5.3722220000000025</v>
      </c>
      <c r="J1529" s="6" t="str">
        <f>OBV!F1529</f>
        <v>BEARISH</v>
      </c>
      <c r="K1529" s="6" t="str">
        <f>OBV!G1529</f>
        <v>NEUTRAL</v>
      </c>
      <c r="L1529" s="6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8.5564</v>
      </c>
      <c r="C1530" s="2">
        <f>RSI!I1530</f>
        <v>37.313966306066376</v>
      </c>
      <c r="D1530" s="2">
        <f>MACD!E1530</f>
        <v>3.515662315603052E-2</v>
      </c>
      <c r="E1530" s="2">
        <f>MACD!F1530</f>
        <v>0.10586366460694679</v>
      </c>
      <c r="F1530" s="2">
        <f>'Moving Avg'!D1530</f>
        <v>8.9268999999999998</v>
      </c>
      <c r="G1530" s="2">
        <f>'Moving Avg'!F1530</f>
        <v>8.8824900000000007</v>
      </c>
      <c r="H1530" s="2">
        <f>'Moving Avg'!G1530</f>
        <v>9.2168359999999989</v>
      </c>
      <c r="I1530" s="2">
        <f>'Moving Avg'!H1530</f>
        <v>5.399720000000003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8.5564</v>
      </c>
      <c r="C1531" s="2">
        <f>RSI!I1531</f>
        <v>37.313966306066376</v>
      </c>
      <c r="D1531" s="2">
        <f>MACD!E1531</f>
        <v>3.038628313379732E-2</v>
      </c>
      <c r="E1531" s="2">
        <f>MACD!F1531</f>
        <v>9.0768188312316908E-2</v>
      </c>
      <c r="F1531" s="2">
        <f>'Moving Avg'!D1531</f>
        <v>8.8206400000000009</v>
      </c>
      <c r="G1531" s="2">
        <f>'Moving Avg'!F1531</f>
        <v>8.8632650000000019</v>
      </c>
      <c r="H1531" s="2">
        <f>'Moving Avg'!G1531</f>
        <v>9.2341719999999992</v>
      </c>
      <c r="I1531" s="2">
        <f>'Moving Avg'!H1531</f>
        <v>5.4272180000000025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8.3047000000000004</v>
      </c>
      <c r="C1532" s="2">
        <f>RSI!I1532</f>
        <v>32.479636726834372</v>
      </c>
      <c r="D1532" s="2">
        <f>MACD!E1532</f>
        <v>4.7734463650465742E-2</v>
      </c>
      <c r="E1532" s="2">
        <f>MACD!F1532</f>
        <v>8.2161443379946686E-2</v>
      </c>
      <c r="F1532" s="2">
        <f>'Moving Avg'!D1532</f>
        <v>8.66404</v>
      </c>
      <c r="G1532" s="2">
        <f>'Moving Avg'!F1532</f>
        <v>8.8314550000000001</v>
      </c>
      <c r="H1532" s="2">
        <f>'Moving Avg'!G1532</f>
        <v>9.2418619999999994</v>
      </c>
      <c r="I1532" s="2">
        <f>'Moving Avg'!H1532</f>
        <v>5.4534575000000025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8.3047000000000004</v>
      </c>
      <c r="C1533" s="2">
        <f>RSI!I1533</f>
        <v>32.479636726834372</v>
      </c>
      <c r="D1533" s="2">
        <f>MACD!E1533</f>
        <v>0.10623820093673864</v>
      </c>
      <c r="E1533" s="2">
        <f>MACD!F1533</f>
        <v>8.6976794891305081E-2</v>
      </c>
      <c r="F1533" s="2">
        <f>'Moving Avg'!D1533</f>
        <v>8.507439999999999</v>
      </c>
      <c r="G1533" s="2">
        <f>'Moving Avg'!F1533</f>
        <v>8.8129299999999997</v>
      </c>
      <c r="H1533" s="2">
        <f>'Moving Avg'!G1533</f>
        <v>9.2449379999999977</v>
      </c>
      <c r="I1533" s="2">
        <f>'Moving Avg'!H1533</f>
        <v>5.4796970000000025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8.3047000000000004</v>
      </c>
      <c r="C1534" s="2">
        <f>RSI!I1534</f>
        <v>32.479636726834386</v>
      </c>
      <c r="D1534" s="2">
        <f>MACD!E1534</f>
        <v>0.16377545150647599</v>
      </c>
      <c r="E1534" s="2">
        <f>MACD!F1534</f>
        <v>0.10233652621433927</v>
      </c>
      <c r="F1534" s="2">
        <f>'Moving Avg'!D1534</f>
        <v>8.4053799999999992</v>
      </c>
      <c r="G1534" s="2">
        <f>'Moving Avg'!F1534</f>
        <v>8.8087350000000004</v>
      </c>
      <c r="H1534" s="2">
        <f>'Moving Avg'!G1534</f>
        <v>9.2390659999999993</v>
      </c>
      <c r="I1534" s="2">
        <f>'Moving Avg'!H1534</f>
        <v>5.5063870000000019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8.109</v>
      </c>
      <c r="C1535" s="2">
        <f>RSI!I1535</f>
        <v>28.849932022085454</v>
      </c>
      <c r="D1535" s="2">
        <f>MACD!E1535</f>
        <v>0.23040748028326163</v>
      </c>
      <c r="E1535" s="2">
        <f>MACD!F1535</f>
        <v>0.12795071702812374</v>
      </c>
      <c r="F1535" s="2">
        <f>'Moving Avg'!D1535</f>
        <v>8.315900000000001</v>
      </c>
      <c r="G1535" s="2">
        <f>'Moving Avg'!F1535</f>
        <v>8.7954550000000005</v>
      </c>
      <c r="H1535" s="2">
        <f>'Moving Avg'!G1535</f>
        <v>9.2250859999999992</v>
      </c>
      <c r="I1535" s="2">
        <f>'Moving Avg'!H1535</f>
        <v>5.5320985000000018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8.109</v>
      </c>
      <c r="C1536" s="2">
        <f>RSI!I1536</f>
        <v>28.849932022085454</v>
      </c>
      <c r="D1536" s="2">
        <f>MACD!E1536</f>
        <v>0.29113961131597677</v>
      </c>
      <c r="E1536" s="2">
        <f>MACD!F1536</f>
        <v>0.16058849588569435</v>
      </c>
      <c r="F1536" s="2">
        <f>'Moving Avg'!D1536</f>
        <v>8.226420000000001</v>
      </c>
      <c r="G1536" s="2">
        <f>'Moving Avg'!F1536</f>
        <v>8.7709900000000012</v>
      </c>
      <c r="H1536" s="2">
        <f>'Moving Avg'!G1536</f>
        <v>9.2097079999999991</v>
      </c>
      <c r="I1536" s="2">
        <f>'Moving Avg'!H1536</f>
        <v>5.5582280000000015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8.109</v>
      </c>
      <c r="C1537" s="2">
        <f>RSI!I1537</f>
        <v>28.849932022085454</v>
      </c>
      <c r="D1537" s="2">
        <f>MACD!E1537</f>
        <v>0.3465572112838764</v>
      </c>
      <c r="E1537" s="2">
        <f>MACD!F1537</f>
        <v>0.19778223896533076</v>
      </c>
      <c r="F1537" s="2">
        <f>'Moving Avg'!D1537</f>
        <v>8.1872800000000012</v>
      </c>
      <c r="G1537" s="2">
        <f>'Moving Avg'!F1537</f>
        <v>8.7360400000000009</v>
      </c>
      <c r="H1537" s="2">
        <f>'Moving Avg'!G1537</f>
        <v>9.192931999999999</v>
      </c>
      <c r="I1537" s="2">
        <f>'Moving Avg'!H1537</f>
        <v>5.5839395000000014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8.1159999999999997</v>
      </c>
      <c r="C1538" s="2">
        <f>RSI!I1538</f>
        <v>29.203386817139531</v>
      </c>
      <c r="D1538" s="2">
        <f>MACD!E1538</f>
        <v>0.39666094674267072</v>
      </c>
      <c r="E1538" s="2">
        <f>MACD!F1538</f>
        <v>0.23755798052079877</v>
      </c>
      <c r="F1538" s="2">
        <f>'Moving Avg'!D1538</f>
        <v>8.14954</v>
      </c>
      <c r="G1538" s="2">
        <f>'Moving Avg'!F1538</f>
        <v>8.688505000000001</v>
      </c>
      <c r="H1538" s="2">
        <f>'Moving Avg'!G1538</f>
        <v>9.1744779999999988</v>
      </c>
      <c r="I1538" s="2">
        <f>'Moving Avg'!H1538</f>
        <v>5.609686</v>
      </c>
      <c r="J1538" s="6" t="str">
        <f>OBV!F1538</f>
        <v>BULLISH</v>
      </c>
      <c r="K1538" s="6" t="str">
        <f>OBV!G1538</f>
        <v>NEUTRAL</v>
      </c>
      <c r="L1538" s="6" t="str">
        <f>OBV!H1538</f>
        <v>BULLISH DIVERGENCE</v>
      </c>
    </row>
    <row r="1539" spans="1:12" ht="13.5" x14ac:dyDescent="0.25">
      <c r="A1539" s="3">
        <f>RSI!A1539</f>
        <v>44252</v>
      </c>
      <c r="B1539" s="2">
        <f>RSI!B1539</f>
        <v>8.1159999999999997</v>
      </c>
      <c r="C1539" s="2">
        <f>RSI!I1539</f>
        <v>29.203386817139531</v>
      </c>
      <c r="D1539" s="2">
        <f>MACD!E1539</f>
        <v>0.40051531558653863</v>
      </c>
      <c r="E1539" s="2">
        <f>MACD!F1539</f>
        <v>0.27014944753394676</v>
      </c>
      <c r="F1539" s="2">
        <f>'Moving Avg'!D1539</f>
        <v>8.1117999999999988</v>
      </c>
      <c r="G1539" s="2">
        <f>'Moving Avg'!F1539</f>
        <v>8.6276899999999976</v>
      </c>
      <c r="H1539" s="2">
        <f>'Moving Avg'!G1539</f>
        <v>9.1560239999999968</v>
      </c>
      <c r="I1539" s="2">
        <f>'Moving Avg'!H1539</f>
        <v>5.6357860000000004</v>
      </c>
      <c r="J1539" s="6" t="str">
        <f>OBV!F1539</f>
        <v>BULLISH</v>
      </c>
      <c r="K1539" s="6" t="str">
        <f>OBV!G1539</f>
        <v>NEUTRAL</v>
      </c>
      <c r="L1539" s="6" t="str">
        <f>OBV!H1539</f>
        <v>BULLISH DIVERGENCE</v>
      </c>
    </row>
    <row r="1540" spans="1:12" ht="13.5" x14ac:dyDescent="0.25">
      <c r="A1540" s="3">
        <f>RSI!A1540</f>
        <v>44253</v>
      </c>
      <c r="B1540" s="2">
        <f>RSI!B1540</f>
        <v>8.1159999999999997</v>
      </c>
      <c r="C1540" s="2">
        <f>RSI!I1540</f>
        <v>29.203386817139531</v>
      </c>
      <c r="D1540" s="2">
        <f>MACD!E1540</f>
        <v>0.36715203971678889</v>
      </c>
      <c r="E1540" s="2">
        <f>MACD!F1540</f>
        <v>0.28954996597051519</v>
      </c>
      <c r="F1540" s="2">
        <f>'Moving Avg'!D1540</f>
        <v>8.1132000000000009</v>
      </c>
      <c r="G1540" s="2">
        <f>'Moving Avg'!F1540</f>
        <v>8.5808549999999997</v>
      </c>
      <c r="H1540" s="2">
        <f>'Moving Avg'!G1540</f>
        <v>9.1351919999999964</v>
      </c>
      <c r="I1540" s="2">
        <f>'Moving Avg'!H1540</f>
        <v>5.6618860000000009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7.8783000000000003</v>
      </c>
      <c r="C1541" s="2">
        <f>RSI!I1541</f>
        <v>24.121276990935428</v>
      </c>
      <c r="D1541" s="2">
        <f>MACD!E1541</f>
        <v>0.35945486301294771</v>
      </c>
      <c r="E1541" s="2">
        <f>MACD!F1541</f>
        <v>0.30353094537900172</v>
      </c>
      <c r="F1541" s="2">
        <f>'Moving Avg'!D1541</f>
        <v>8.0670600000000015</v>
      </c>
      <c r="G1541" s="2">
        <f>'Moving Avg'!F1541</f>
        <v>8.5347199999999965</v>
      </c>
      <c r="H1541" s="2">
        <f>'Moving Avg'!G1541</f>
        <v>9.1068099999999976</v>
      </c>
      <c r="I1541" s="2">
        <f>'Moving Avg'!H1541</f>
        <v>5.6867975000000008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</row>
    <row r="1542" spans="1:12" ht="13.5" x14ac:dyDescent="0.25">
      <c r="A1542" s="3">
        <f>RSI!A1542</f>
        <v>44257</v>
      </c>
      <c r="B1542" s="2">
        <f>RSI!B1542</f>
        <v>7.8783000000000003</v>
      </c>
      <c r="C1542" s="2">
        <f>RSI!I1542</f>
        <v>24.121276990935428</v>
      </c>
      <c r="D1542" s="2">
        <f>MACD!E1542</f>
        <v>0.31833251815366381</v>
      </c>
      <c r="E1542" s="2">
        <f>MACD!F1542</f>
        <v>0.30649125993393417</v>
      </c>
      <c r="F1542" s="2">
        <f>'Moving Avg'!D1542</f>
        <v>8.0209200000000003</v>
      </c>
      <c r="G1542" s="2">
        <f>'Moving Avg'!F1542</f>
        <v>8.4885849999999969</v>
      </c>
      <c r="H1542" s="2">
        <f>'Moving Avg'!G1542</f>
        <v>9.0756319999999988</v>
      </c>
      <c r="I1542" s="2">
        <f>'Moving Avg'!H1542</f>
        <v>5.7117090000000008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</row>
    <row r="1543" spans="1:12" ht="13.5" x14ac:dyDescent="0.25">
      <c r="A1543" s="3">
        <f>RSI!A1543</f>
        <v>44258</v>
      </c>
      <c r="B1543" s="2">
        <f>RSI!B1543</f>
        <v>7.8783000000000003</v>
      </c>
      <c r="C1543" s="2">
        <f>RSI!I1543</f>
        <v>24.121276990935428</v>
      </c>
      <c r="D1543" s="2">
        <f>MACD!E1543</f>
        <v>0.28734569505133578</v>
      </c>
      <c r="E1543" s="2">
        <f>MACD!F1543</f>
        <v>0.3026621469574145</v>
      </c>
      <c r="F1543" s="2">
        <f>'Moving Avg'!D1543</f>
        <v>7.9733800000000006</v>
      </c>
      <c r="G1543" s="2">
        <f>'Moving Avg'!F1543</f>
        <v>8.4295149999999968</v>
      </c>
      <c r="H1543" s="2">
        <f>'Moving Avg'!G1543</f>
        <v>9.0388619999999982</v>
      </c>
      <c r="I1543" s="2">
        <f>'Moving Avg'!H1543</f>
        <v>5.737039000000002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7.8783000000000003</v>
      </c>
      <c r="C1544" s="2">
        <f>RSI!I1544</f>
        <v>24.121276990935428</v>
      </c>
      <c r="D1544" s="2">
        <f>MACD!E1544</f>
        <v>0.26465293398767287</v>
      </c>
      <c r="E1544" s="2">
        <f>MACD!F1544</f>
        <v>0.2950603043634662</v>
      </c>
      <c r="F1544" s="2">
        <f>'Moving Avg'!D1544</f>
        <v>7.9258399999999991</v>
      </c>
      <c r="G1544" s="2">
        <f>'Moving Avg'!F1544</f>
        <v>8.3690449999999963</v>
      </c>
      <c r="H1544" s="2">
        <f>'Moving Avg'!G1544</f>
        <v>9.0006939999999993</v>
      </c>
      <c r="I1544" s="2">
        <f>'Moving Avg'!H1544</f>
        <v>5.7623690000000023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7.8712999999999997</v>
      </c>
      <c r="C1545" s="2">
        <f>RSI!I1545</f>
        <v>23.956143439304014</v>
      </c>
      <c r="D1545" s="2">
        <f>MACD!E1545</f>
        <v>0.21912780285246569</v>
      </c>
      <c r="E1545" s="2">
        <f>MACD!F1545</f>
        <v>0.27987380406126611</v>
      </c>
      <c r="F1545" s="2">
        <f>'Moving Avg'!D1545</f>
        <v>7.8769000000000009</v>
      </c>
      <c r="G1545" s="2">
        <f>'Moving Avg'!F1545</f>
        <v>8.3082249999999966</v>
      </c>
      <c r="H1545" s="2">
        <f>'Moving Avg'!G1545</f>
        <v>8.9609879999999986</v>
      </c>
      <c r="I1545" s="2">
        <f>'Moving Avg'!H1545</f>
        <v>5.7876640000000021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7.8712999999999997</v>
      </c>
      <c r="C1546" s="2">
        <f>RSI!I1546</f>
        <v>23.956143439304014</v>
      </c>
      <c r="D1546" s="2">
        <f>MACD!E1546</f>
        <v>0.18367161403881305</v>
      </c>
      <c r="E1546" s="2">
        <f>MACD!F1546</f>
        <v>0.26063336605677551</v>
      </c>
      <c r="F1546" s="2">
        <f>'Moving Avg'!D1546</f>
        <v>7.8754999999999997</v>
      </c>
      <c r="G1546" s="2">
        <f>'Moving Avg'!F1546</f>
        <v>8.247404999999997</v>
      </c>
      <c r="H1546" s="2">
        <f>'Moving Avg'!G1546</f>
        <v>8.9226799999999997</v>
      </c>
      <c r="I1546" s="2">
        <f>'Moving Avg'!H1546</f>
        <v>5.8129590000000029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7.8783000000000003</v>
      </c>
      <c r="C1547" s="2">
        <f>RSI!I1547</f>
        <v>24.555153301816802</v>
      </c>
      <c r="D1547" s="2">
        <f>MACD!E1547</f>
        <v>0.15598973831257545</v>
      </c>
      <c r="E1547" s="2">
        <f>MACD!F1547</f>
        <v>0.23970464050793552</v>
      </c>
      <c r="F1547" s="2">
        <f>'Moving Avg'!D1547</f>
        <v>7.8755000000000006</v>
      </c>
      <c r="G1547" s="2">
        <f>'Moving Avg'!F1547</f>
        <v>8.1869349999999965</v>
      </c>
      <c r="H1547" s="2">
        <f>'Moving Avg'!G1547</f>
        <v>8.8817160000000008</v>
      </c>
      <c r="I1547" s="2">
        <f>'Moving Avg'!H1547</f>
        <v>5.8382890000000032</v>
      </c>
      <c r="J1547" s="6" t="str">
        <f>OBV!F1547</f>
        <v>BEARISH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7.8783000000000003</v>
      </c>
      <c r="C1548" s="2">
        <f>RSI!I1548</f>
        <v>24.555153301816802</v>
      </c>
      <c r="D1548" s="2">
        <f>MACD!E1548</f>
        <v>0.13622998111039308</v>
      </c>
      <c r="E1548" s="2">
        <f>MACD!F1548</f>
        <v>0.21900970862842706</v>
      </c>
      <c r="F1548" s="2">
        <f>'Moving Avg'!D1548</f>
        <v>7.8754999999999997</v>
      </c>
      <c r="G1548" s="2">
        <f>'Moving Avg'!F1548</f>
        <v>8.1264649999999978</v>
      </c>
      <c r="H1548" s="2">
        <f>'Moving Avg'!G1548</f>
        <v>8.8365580000000019</v>
      </c>
      <c r="I1548" s="2">
        <f>'Moving Avg'!H1548</f>
        <v>5.8640375000000029</v>
      </c>
      <c r="J1548" s="6" t="str">
        <f>OBV!F1548</f>
        <v>BEARISH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7.8712999999999997</v>
      </c>
      <c r="C1549" s="2">
        <f>RSI!I1549</f>
        <v>24.332856963541673</v>
      </c>
      <c r="D1549" s="2">
        <f>MACD!E1549</f>
        <v>0.1224235618652596</v>
      </c>
      <c r="E1549" s="2">
        <f>MACD!F1549</f>
        <v>0.19969247927579356</v>
      </c>
      <c r="F1549" s="2">
        <f>'Moving Avg'!D1549</f>
        <v>7.8741000000000003</v>
      </c>
      <c r="G1549" s="2">
        <f>'Moving Avg'!F1549</f>
        <v>8.0792799999999971</v>
      </c>
      <c r="H1549" s="2">
        <f>'Moving Avg'!G1549</f>
        <v>8.7947540000000028</v>
      </c>
      <c r="I1549" s="2">
        <f>'Moving Avg'!H1549</f>
        <v>5.8897510000000031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</row>
    <row r="1550" spans="1:12" ht="13.5" x14ac:dyDescent="0.25">
      <c r="A1550" s="3">
        <f>RSI!A1550</f>
        <v>44267</v>
      </c>
      <c r="B1550" s="2">
        <f>RSI!B1550</f>
        <v>7.8712999999999997</v>
      </c>
      <c r="C1550" s="2">
        <f>RSI!I1550</f>
        <v>24.332856963541673</v>
      </c>
      <c r="D1550" s="2">
        <f>MACD!E1550</f>
        <v>0.11300003041263018</v>
      </c>
      <c r="E1550" s="2">
        <f>MACD!F1550</f>
        <v>0.1823539895031609</v>
      </c>
      <c r="F1550" s="2">
        <f>'Moving Avg'!D1550</f>
        <v>7.8741000000000003</v>
      </c>
      <c r="G1550" s="2">
        <f>'Moving Avg'!F1550</f>
        <v>8.045024999999999</v>
      </c>
      <c r="H1550" s="2">
        <f>'Moving Avg'!G1550</f>
        <v>8.7536500000000039</v>
      </c>
      <c r="I1550" s="2">
        <f>'Moving Avg'!H1550</f>
        <v>5.9154645000000041</v>
      </c>
      <c r="J1550" s="6" t="str">
        <f>OBV!F1550</f>
        <v>BEARISH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44270</v>
      </c>
      <c r="B1551" s="2">
        <f>RSI!B1551</f>
        <v>7.8643000000000001</v>
      </c>
      <c r="C1551" s="2">
        <f>RSI!I1551</f>
        <v>24.08003422819634</v>
      </c>
      <c r="D1551" s="2">
        <f>MACD!E1551</f>
        <v>7.1067063828232691E-2</v>
      </c>
      <c r="E1551" s="2">
        <f>MACD!F1551</f>
        <v>0.16009660436817524</v>
      </c>
      <c r="F1551" s="2">
        <f>'Moving Avg'!D1551</f>
        <v>7.8727</v>
      </c>
      <c r="G1551" s="2">
        <f>'Moving Avg'!F1551</f>
        <v>8.0104199999999999</v>
      </c>
      <c r="H1551" s="2">
        <f>'Moving Avg'!G1551</f>
        <v>8.7110080000000032</v>
      </c>
      <c r="I1551" s="2">
        <f>'Moving Avg'!H1551</f>
        <v>5.9411430000000038</v>
      </c>
      <c r="J1551" s="6" t="str">
        <f>OBV!F1551</f>
        <v>BEARISH</v>
      </c>
      <c r="K1551" s="6" t="str">
        <f>OBV!G1551</f>
        <v>WEAK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7.8643000000000001</v>
      </c>
      <c r="C1552" s="2">
        <f>RSI!I1552</f>
        <v>24.08003422819634</v>
      </c>
      <c r="D1552" s="2">
        <f>MACD!E1552</f>
        <v>3.7563263070333974E-2</v>
      </c>
      <c r="E1552" s="2">
        <f>MACD!F1552</f>
        <v>0.13558993610860701</v>
      </c>
      <c r="F1552" s="2">
        <f>'Moving Avg'!D1552</f>
        <v>7.8698999999999995</v>
      </c>
      <c r="G1552" s="2">
        <f>'Moving Avg'!F1552</f>
        <v>7.9883999999999986</v>
      </c>
      <c r="H1552" s="2">
        <f>'Moving Avg'!G1552</f>
        <v>8.6655700000000042</v>
      </c>
      <c r="I1552" s="2">
        <f>'Moving Avg'!H1552</f>
        <v>5.9668215000000036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7.8712999999999997</v>
      </c>
      <c r="C1553" s="2">
        <f>RSI!I1553</f>
        <v>24.983988289028957</v>
      </c>
      <c r="D1553" s="2">
        <f>MACD!E1553</f>
        <v>1.0526800789129709E-2</v>
      </c>
      <c r="E1553" s="2">
        <f>MACD!F1553</f>
        <v>0.11057730904471155</v>
      </c>
      <c r="F1553" s="2">
        <f>'Moving Avg'!D1553</f>
        <v>7.8685</v>
      </c>
      <c r="G1553" s="2">
        <f>'Moving Avg'!F1553</f>
        <v>7.9667300000000001</v>
      </c>
      <c r="H1553" s="2">
        <f>'Moving Avg'!G1553</f>
        <v>8.6202720000000053</v>
      </c>
      <c r="I1553" s="2">
        <f>'Moving Avg'!H1553</f>
        <v>5.9925350000000037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8.1020000000000003</v>
      </c>
      <c r="C1554" s="2">
        <f>RSI!I1554</f>
        <v>47.26819692518103</v>
      </c>
      <c r="D1554" s="2">
        <f>MACD!E1554</f>
        <v>-2.7784693029923702E-2</v>
      </c>
      <c r="E1554" s="2">
        <f>MACD!F1554</f>
        <v>8.2904908629784502E-2</v>
      </c>
      <c r="F1554" s="2">
        <f>'Moving Avg'!D1554</f>
        <v>7.9146400000000003</v>
      </c>
      <c r="G1554" s="2">
        <f>'Moving Avg'!F1554</f>
        <v>7.9565950000000019</v>
      </c>
      <c r="H1554" s="2">
        <f>'Moving Avg'!G1554</f>
        <v>8.5795880000000029</v>
      </c>
      <c r="I1554" s="2">
        <f>'Moving Avg'!H1554</f>
        <v>6.019402000000003</v>
      </c>
      <c r="J1554" s="6" t="str">
        <f>OBV!F1554</f>
        <v>BEARISH</v>
      </c>
      <c r="K1554" s="6" t="str">
        <f>OBV!G1554</f>
        <v>WEAK</v>
      </c>
      <c r="L1554" s="6" t="str">
        <f>OBV!H1554</f>
        <v>BEARISH DIVERGENCE</v>
      </c>
    </row>
    <row r="1555" spans="1:12" ht="13.5" x14ac:dyDescent="0.25">
      <c r="A1555" s="3">
        <f>RSI!A1555</f>
        <v>44274</v>
      </c>
      <c r="B1555" s="2">
        <f>RSI!B1555</f>
        <v>8.3397000000000006</v>
      </c>
      <c r="C1555" s="2">
        <f>RSI!I1555</f>
        <v>60.340605088778133</v>
      </c>
      <c r="D1555" s="2">
        <f>MACD!E1555</f>
        <v>-7.8717804221149379E-2</v>
      </c>
      <c r="E1555" s="2">
        <f>MACD!F1555</f>
        <v>5.0580366059597724E-2</v>
      </c>
      <c r="F1555" s="2">
        <f>'Moving Avg'!D1555</f>
        <v>8.0083200000000012</v>
      </c>
      <c r="G1555" s="2">
        <f>'Moving Avg'!F1555</f>
        <v>7.9681299999999995</v>
      </c>
      <c r="H1555" s="2">
        <f>'Moving Avg'!G1555</f>
        <v>8.5447760000000024</v>
      </c>
      <c r="I1555" s="2">
        <f>'Moving Avg'!H1555</f>
        <v>6.0475860000000035</v>
      </c>
      <c r="J1555" s="6" t="str">
        <f>OBV!F1555</f>
        <v>BEARISH</v>
      </c>
      <c r="K1555" s="6" t="str">
        <f>OBV!G1555</f>
        <v>WEAK</v>
      </c>
      <c r="L1555" s="6" t="str">
        <f>OBV!H1555</f>
        <v>BEARISH DIVERGENCE</v>
      </c>
    </row>
    <row r="1556" spans="1:12" ht="13.5" x14ac:dyDescent="0.25">
      <c r="A1556" s="3">
        <f>RSI!A1556</f>
        <v>44277</v>
      </c>
      <c r="B1556" s="2">
        <f>RSI!B1556</f>
        <v>8.3397000000000006</v>
      </c>
      <c r="C1556" s="2">
        <f>RSI!I1556</f>
        <v>60.340605088778133</v>
      </c>
      <c r="D1556" s="2">
        <f>MACD!E1556</f>
        <v>-0.12306348616047202</v>
      </c>
      <c r="E1556" s="2">
        <f>MACD!F1556</f>
        <v>1.5851595615583778E-2</v>
      </c>
      <c r="F1556" s="2">
        <f>'Moving Avg'!D1556</f>
        <v>8.1034000000000006</v>
      </c>
      <c r="G1556" s="2">
        <f>'Moving Avg'!F1556</f>
        <v>7.9796649999999998</v>
      </c>
      <c r="H1556" s="2">
        <f>'Moving Avg'!G1556</f>
        <v>8.5099640000000036</v>
      </c>
      <c r="I1556" s="2">
        <f>'Moving Avg'!H1556</f>
        <v>6.0757700000000048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8.5843000000000007</v>
      </c>
      <c r="C1557" s="2">
        <f>RSI!I1557</f>
        <v>69.395202188410494</v>
      </c>
      <c r="D1557" s="2">
        <f>MACD!E1557</f>
        <v>-0.17878430835041925</v>
      </c>
      <c r="E1557" s="2">
        <f>MACD!F1557</f>
        <v>-2.3075585177616827E-2</v>
      </c>
      <c r="F1557" s="2">
        <f>'Moving Avg'!D1557</f>
        <v>8.2474000000000007</v>
      </c>
      <c r="G1557" s="2">
        <f>'Moving Avg'!F1557</f>
        <v>8.0034299999999998</v>
      </c>
      <c r="H1557" s="2">
        <f>'Moving Avg'!G1557</f>
        <v>8.480044000000003</v>
      </c>
      <c r="I1557" s="2">
        <f>'Moving Avg'!H1557</f>
        <v>6.105177000000003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8.5843000000000007</v>
      </c>
      <c r="C1558" s="2">
        <f>RSI!I1558</f>
        <v>69.395202188410494</v>
      </c>
      <c r="D1558" s="2">
        <f>MACD!E1558</f>
        <v>-0.22844837920179906</v>
      </c>
      <c r="E1558" s="2">
        <f>MACD!F1558</f>
        <v>-6.4150143982453278E-2</v>
      </c>
      <c r="F1558" s="2">
        <f>'Moving Avg'!D1558</f>
        <v>8.39</v>
      </c>
      <c r="G1558" s="2">
        <f>'Moving Avg'!F1558</f>
        <v>8.0268450000000016</v>
      </c>
      <c r="H1558" s="2">
        <f>'Moving Avg'!G1558</f>
        <v>8.4561360000000043</v>
      </c>
      <c r="I1558" s="2">
        <f>'Moving Avg'!H1558</f>
        <v>6.1345840000000029</v>
      </c>
      <c r="J1558" s="6" t="str">
        <f>OBV!F1558</f>
        <v>BULLISH</v>
      </c>
      <c r="K1558" s="6" t="str">
        <f>OBV!G1558</f>
        <v>NEUTRAL</v>
      </c>
      <c r="L1558" s="6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8.3886000000000003</v>
      </c>
      <c r="C1559" s="2">
        <f>RSI!I1559</f>
        <v>57.26389336547264</v>
      </c>
      <c r="D1559" s="2">
        <f>MACD!E1559</f>
        <v>-0.25938178651610766</v>
      </c>
      <c r="E1559" s="2">
        <f>MACD!F1559</f>
        <v>-0.10319647248918416</v>
      </c>
      <c r="F1559" s="2">
        <f>'Moving Avg'!D1559</f>
        <v>8.4473199999999995</v>
      </c>
      <c r="G1559" s="2">
        <f>'Moving Avg'!F1559</f>
        <v>8.0404750000000025</v>
      </c>
      <c r="H1559" s="2">
        <f>'Moving Avg'!G1559</f>
        <v>8.4340460000000057</v>
      </c>
      <c r="I1559" s="2">
        <f>'Moving Avg'!H1559</f>
        <v>6.1630125000000033</v>
      </c>
      <c r="J1559" s="6" t="str">
        <f>OBV!F1559</f>
        <v>BEARISH</v>
      </c>
      <c r="K1559" s="6" t="str">
        <f>OBV!G1559</f>
        <v>NEUTRAL</v>
      </c>
      <c r="L1559" s="6" t="str">
        <f>OBV!H1559</f>
        <v>BEARISH DIVERGENCE</v>
      </c>
    </row>
    <row r="1560" spans="1:12" ht="13.5" x14ac:dyDescent="0.25">
      <c r="A1560" s="3">
        <f>RSI!A1560</f>
        <v>44281</v>
      </c>
      <c r="B1560" s="2">
        <f>RSI!B1560</f>
        <v>8.2487999999999992</v>
      </c>
      <c r="C1560" s="2">
        <f>RSI!I1560</f>
        <v>50.475598214051587</v>
      </c>
      <c r="D1560" s="2">
        <f>MACD!E1560</f>
        <v>-0.27620104539180801</v>
      </c>
      <c r="E1560" s="2">
        <f>MACD!F1560</f>
        <v>-0.13779738706970895</v>
      </c>
      <c r="F1560" s="2">
        <f>'Moving Avg'!D1560</f>
        <v>8.4291400000000003</v>
      </c>
      <c r="G1560" s="2">
        <f>'Moving Avg'!F1560</f>
        <v>8.0471150000000016</v>
      </c>
      <c r="H1560" s="2">
        <f>'Moving Avg'!G1560</f>
        <v>8.4147520000000036</v>
      </c>
      <c r="I1560" s="2">
        <f>'Moving Avg'!H1560</f>
        <v>6.1907420000000037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8.2487999999999992</v>
      </c>
      <c r="C1561" s="2">
        <f>RSI!I1561</f>
        <v>50.475598214051587</v>
      </c>
      <c r="D1561" s="2">
        <f>MACD!E1561</f>
        <v>-0.29160985453497013</v>
      </c>
      <c r="E1561" s="2">
        <f>MACD!F1561</f>
        <v>-0.16855988056276119</v>
      </c>
      <c r="F1561" s="2">
        <f>'Moving Avg'!D1561</f>
        <v>8.4109599999999993</v>
      </c>
      <c r="G1561" s="2">
        <f>'Moving Avg'!F1561</f>
        <v>8.0656399999999984</v>
      </c>
      <c r="H1561" s="2">
        <f>'Moving Avg'!G1561</f>
        <v>8.400910000000005</v>
      </c>
      <c r="I1561" s="2">
        <f>'Moving Avg'!H1561</f>
        <v>6.2176995000000046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</row>
    <row r="1562" spans="1:12" ht="13.5" x14ac:dyDescent="0.25">
      <c r="A1562" s="3">
        <f>RSI!A1562</f>
        <v>44285</v>
      </c>
      <c r="B1562" s="2">
        <f>RSI!B1562</f>
        <v>8.109</v>
      </c>
      <c r="C1562" s="2">
        <f>RSI!I1562</f>
        <v>44.374812852971438</v>
      </c>
      <c r="D1562" s="2">
        <f>MACD!E1562</f>
        <v>-0.29438530495157966</v>
      </c>
      <c r="E1562" s="2">
        <f>MACD!F1562</f>
        <v>-0.19372496544052492</v>
      </c>
      <c r="F1562" s="2">
        <f>'Moving Avg'!D1562</f>
        <v>8.315900000000001</v>
      </c>
      <c r="G1562" s="2">
        <f>'Moving Avg'!F1562</f>
        <v>8.0771750000000004</v>
      </c>
      <c r="H1562" s="2">
        <f>'Moving Avg'!G1562</f>
        <v>8.3842720000000028</v>
      </c>
      <c r="I1562" s="2">
        <f>'Moving Avg'!H1562</f>
        <v>6.2431210000000048</v>
      </c>
      <c r="J1562" s="6" t="str">
        <f>OBV!F1562</f>
        <v>BEARISH</v>
      </c>
      <c r="K1562" s="6" t="str">
        <f>OBV!G1562</f>
        <v>WEAK</v>
      </c>
      <c r="L1562" s="6" t="str">
        <f>OBV!H1562</f>
        <v>CONFIRMED BEARISH</v>
      </c>
    </row>
    <row r="1563" spans="1:12" ht="13.5" x14ac:dyDescent="0.25">
      <c r="A1563" s="3">
        <f>RSI!A1563</f>
        <v>44286</v>
      </c>
      <c r="B1563" s="2">
        <f>RSI!B1563</f>
        <v>8.3047000000000004</v>
      </c>
      <c r="C1563" s="2">
        <f>RSI!I1563</f>
        <v>52.948140145647677</v>
      </c>
      <c r="D1563" s="2">
        <f>MACD!E1563</f>
        <v>-0.30941296205916036</v>
      </c>
      <c r="E1563" s="2">
        <f>MACD!F1563</f>
        <v>-0.21686256476425203</v>
      </c>
      <c r="F1563" s="2">
        <f>'Moving Avg'!D1563</f>
        <v>8.2599799999999988</v>
      </c>
      <c r="G1563" s="2">
        <f>'Moving Avg'!F1563</f>
        <v>8.098494999999998</v>
      </c>
      <c r="H1563" s="2">
        <f>'Moving Avg'!G1563</f>
        <v>8.3768620000000027</v>
      </c>
      <c r="I1563" s="2">
        <f>'Moving Avg'!H1563</f>
        <v>6.269939500000004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8.3047000000000004</v>
      </c>
      <c r="C1564" s="2">
        <f>RSI!I1564</f>
        <v>52.94814014564767</v>
      </c>
      <c r="D1564" s="2">
        <f>MACD!E1564</f>
        <v>-0.28710741749035229</v>
      </c>
      <c r="E1564" s="2">
        <f>MACD!F1564</f>
        <v>-0.23091153530947212</v>
      </c>
      <c r="F1564" s="2">
        <f>'Moving Avg'!D1564</f>
        <v>8.2431999999999981</v>
      </c>
      <c r="G1564" s="2">
        <f>'Moving Avg'!F1564</f>
        <v>8.1198149999999991</v>
      </c>
      <c r="H1564" s="2">
        <f>'Moving Avg'!G1564</f>
        <v>8.3751840000000026</v>
      </c>
      <c r="I1564" s="2">
        <f>'Moving Avg'!H1564</f>
        <v>6.2963395000000038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8.3047000000000004</v>
      </c>
      <c r="C1565" s="2">
        <f>RSI!I1565</f>
        <v>52.94814014564767</v>
      </c>
      <c r="D1565" s="2">
        <f>MACD!E1565</f>
        <v>-0.23210042482259219</v>
      </c>
      <c r="E1565" s="2">
        <f>MACD!F1565</f>
        <v>-0.23114931321209614</v>
      </c>
      <c r="F1565" s="2">
        <f>'Moving Avg'!D1565</f>
        <v>8.2543800000000012</v>
      </c>
      <c r="G1565" s="2">
        <f>'Moving Avg'!F1565</f>
        <v>8.1414849999999994</v>
      </c>
      <c r="H1565" s="2">
        <f>'Moving Avg'!G1565</f>
        <v>8.3737860000000026</v>
      </c>
      <c r="I1565" s="2">
        <f>'Moving Avg'!H1565</f>
        <v>6.3227395000000035</v>
      </c>
      <c r="J1565" s="6" t="str">
        <f>OBV!F1565</f>
        <v>BEARISH</v>
      </c>
      <c r="K1565" s="6" t="str">
        <f>OBV!G1565</f>
        <v>NEUTRAL</v>
      </c>
      <c r="L1565" s="6" t="str">
        <f>OBV!H1565</f>
        <v>BEARISH DIVERGENCE</v>
      </c>
    </row>
    <row r="1566" spans="1:12" ht="13.5" x14ac:dyDescent="0.25">
      <c r="A1566" s="3">
        <f>RSI!A1566</f>
        <v>44291</v>
      </c>
      <c r="B1566" s="2">
        <f>RSI!B1566</f>
        <v>8.3047000000000004</v>
      </c>
      <c r="C1566" s="2">
        <f>RSI!I1566</f>
        <v>52.948140145647656</v>
      </c>
      <c r="D1566" s="2">
        <f>MACD!E1566</f>
        <v>-0.18595989866041585</v>
      </c>
      <c r="E1566" s="2">
        <f>MACD!F1566</f>
        <v>-0.22211143030176012</v>
      </c>
      <c r="F1566" s="2">
        <f>'Moving Avg'!D1566</f>
        <v>8.2655599999999989</v>
      </c>
      <c r="G1566" s="2">
        <f>'Moving Avg'!F1566</f>
        <v>8.1631549999999997</v>
      </c>
      <c r="H1566" s="2">
        <f>'Moving Avg'!G1566</f>
        <v>8.3679140000000025</v>
      </c>
      <c r="I1566" s="2">
        <f>'Moving Avg'!H1566</f>
        <v>6.3491395000000024</v>
      </c>
      <c r="J1566" s="6" t="str">
        <f>OBV!F1566</f>
        <v>BEARISH</v>
      </c>
      <c r="K1566" s="6" t="str">
        <f>OBV!G1566</f>
        <v>NEUTRAL</v>
      </c>
      <c r="L1566" s="6" t="str">
        <f>OBV!H1566</f>
        <v>BEARISH DIVERGENCE</v>
      </c>
    </row>
    <row r="1567" spans="1:12" ht="13.5" x14ac:dyDescent="0.25">
      <c r="A1567" s="3">
        <f>RSI!A1567</f>
        <v>44292</v>
      </c>
      <c r="B1567" s="2">
        <f>RSI!B1567</f>
        <v>8.3047000000000004</v>
      </c>
      <c r="C1567" s="2">
        <f>RSI!I1567</f>
        <v>52.94814014564767</v>
      </c>
      <c r="D1567" s="2">
        <f>MACD!E1567</f>
        <v>-0.10966108302155497</v>
      </c>
      <c r="E1567" s="2">
        <f>MACD!F1567</f>
        <v>-0.1996213608457191</v>
      </c>
      <c r="F1567" s="2">
        <f>'Moving Avg'!D1567</f>
        <v>8.3047000000000004</v>
      </c>
      <c r="G1567" s="2">
        <f>'Moving Avg'!F1567</f>
        <v>8.1844749999999991</v>
      </c>
      <c r="H1567" s="2">
        <f>'Moving Avg'!G1567</f>
        <v>8.3578480000000024</v>
      </c>
      <c r="I1567" s="2">
        <f>'Moving Avg'!H1567</f>
        <v>6.375539500000003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8.0670000000000002</v>
      </c>
      <c r="C1568" s="2">
        <f>RSI!I1568</f>
        <v>41.653115520013941</v>
      </c>
      <c r="D1568" s="2">
        <f>MACD!E1568</f>
        <v>-2.7839377515077146E-2</v>
      </c>
      <c r="E1568" s="2">
        <f>MACD!F1568</f>
        <v>-0.16526496417959072</v>
      </c>
      <c r="F1568" s="2">
        <f>'Moving Avg'!D1568</f>
        <v>8.2571600000000007</v>
      </c>
      <c r="G1568" s="2">
        <f>'Moving Avg'!F1568</f>
        <v>8.1939099999999989</v>
      </c>
      <c r="H1568" s="2">
        <f>'Moving Avg'!G1568</f>
        <v>8.3378540000000019</v>
      </c>
      <c r="I1568" s="2">
        <f>'Moving Avg'!H1568</f>
        <v>6.4007510000000023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8.0670000000000002</v>
      </c>
      <c r="C1569" s="2">
        <f>RSI!I1569</f>
        <v>41.653115520013934</v>
      </c>
      <c r="D1569" s="2">
        <f>MACD!E1569</f>
        <v>1.2370669562818293E-2</v>
      </c>
      <c r="E1569" s="2">
        <f>MACD!F1569</f>
        <v>-0.12973783743110892</v>
      </c>
      <c r="F1569" s="2">
        <f>'Moving Avg'!D1569</f>
        <v>8.2096199999999993</v>
      </c>
      <c r="G1569" s="2">
        <f>'Moving Avg'!F1569</f>
        <v>8.2036949999999997</v>
      </c>
      <c r="H1569" s="2">
        <f>'Moving Avg'!G1569</f>
        <v>8.3125479999999996</v>
      </c>
      <c r="I1569" s="2">
        <f>'Moving Avg'!H1569</f>
        <v>6.4250615000000026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8.0670000000000002</v>
      </c>
      <c r="C1570" s="2">
        <f>RSI!I1570</f>
        <v>41.653115520013934</v>
      </c>
      <c r="D1570" s="2">
        <f>MACD!E1570</f>
        <v>2.5890556366720219E-2</v>
      </c>
      <c r="E1570" s="2">
        <f>MACD!F1570</f>
        <v>-9.8612158671543104E-2</v>
      </c>
      <c r="F1570" s="2">
        <f>'Moving Avg'!D1570</f>
        <v>8.1620799999999996</v>
      </c>
      <c r="G1570" s="2">
        <f>'Moving Avg'!F1570</f>
        <v>8.2134800000000006</v>
      </c>
      <c r="H1570" s="2">
        <f>'Moving Avg'!G1570</f>
        <v>8.2928340000000009</v>
      </c>
      <c r="I1570" s="2">
        <f>'Moving Avg'!H1570</f>
        <v>6.4493720000000021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8.0670000000000002</v>
      </c>
      <c r="C1571" s="2">
        <f>RSI!I1571</f>
        <v>41.653115520013934</v>
      </c>
      <c r="D1571" s="2">
        <f>MACD!E1571</f>
        <v>3.8259806069302016E-2</v>
      </c>
      <c r="E1571" s="2">
        <f>MACD!F1571</f>
        <v>-7.1237765723374091E-2</v>
      </c>
      <c r="F1571" s="2">
        <f>'Moving Avg'!D1571</f>
        <v>8.1145400000000016</v>
      </c>
      <c r="G1571" s="2">
        <f>'Moving Avg'!F1571</f>
        <v>8.2236150000000006</v>
      </c>
      <c r="H1571" s="2">
        <f>'Moving Avg'!G1571</f>
        <v>8.2781540000000007</v>
      </c>
      <c r="I1571" s="2">
        <f>'Moving Avg'!H1571</f>
        <v>6.4728140000000023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8.0390999999999995</v>
      </c>
      <c r="C1572" s="2">
        <f>RSI!I1572</f>
        <v>40.296014062706476</v>
      </c>
      <c r="D1572" s="2">
        <f>MACD!E1572</f>
        <v>3.0145573715834928E-2</v>
      </c>
      <c r="E1572" s="2">
        <f>MACD!F1572</f>
        <v>-5.0961097835532286E-2</v>
      </c>
      <c r="F1572" s="2">
        <f>'Moving Avg'!D1572</f>
        <v>8.06142</v>
      </c>
      <c r="G1572" s="2">
        <f>'Moving Avg'!F1572</f>
        <v>8.2323550000000001</v>
      </c>
      <c r="H1572" s="2">
        <f>'Moving Avg'!G1572</f>
        <v>8.2629160000000006</v>
      </c>
      <c r="I1572" s="2">
        <f>'Moving Avg'!H1572</f>
        <v>6.4961165000000021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8.2487999999999992</v>
      </c>
      <c r="C1573" s="2">
        <f>RSI!I1573</f>
        <v>52.755383527431405</v>
      </c>
      <c r="D1573" s="2">
        <f>MACD!E1573</f>
        <v>3.8815670034733074E-2</v>
      </c>
      <c r="E1573" s="2">
        <f>MACD!F1573</f>
        <v>-3.3005744261479217E-2</v>
      </c>
      <c r="F1573" s="2">
        <f>'Moving Avg'!D1573</f>
        <v>8.0977800000000002</v>
      </c>
      <c r="G1573" s="2">
        <f>'Moving Avg'!F1573</f>
        <v>8.2512299999999996</v>
      </c>
      <c r="H1573" s="2">
        <f>'Moving Avg'!G1573</f>
        <v>8.2466980000000021</v>
      </c>
      <c r="I1573" s="2">
        <f>'Moving Avg'!H1573</f>
        <v>6.5204675000000032</v>
      </c>
      <c r="J1573" s="6" t="str">
        <f>OBV!F1573</f>
        <v>BULLISH</v>
      </c>
      <c r="K1573" s="6" t="str">
        <f>OBV!G1573</f>
        <v>STRONG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8.2487999999999992</v>
      </c>
      <c r="C1574" s="2">
        <f>RSI!I1574</f>
        <v>52.755383527431405</v>
      </c>
      <c r="D1574" s="2">
        <f>MACD!E1574</f>
        <v>4.580317375996934E-2</v>
      </c>
      <c r="E1574" s="2">
        <f>MACD!F1574</f>
        <v>-1.7243960657189507E-2</v>
      </c>
      <c r="F1574" s="2">
        <f>'Moving Avg'!D1574</f>
        <v>8.1341399999999986</v>
      </c>
      <c r="G1574" s="2">
        <f>'Moving Avg'!F1574</f>
        <v>8.2585699999999989</v>
      </c>
      <c r="H1574" s="2">
        <f>'Moving Avg'!G1574</f>
        <v>8.2299200000000017</v>
      </c>
      <c r="I1574" s="2">
        <f>'Moving Avg'!H1574</f>
        <v>6.5448185000000034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8.5703999999999994</v>
      </c>
      <c r="C1575" s="2">
        <f>RSI!I1575</f>
        <v>65.544451214343184</v>
      </c>
      <c r="D1575" s="2">
        <f>MACD!E1575</f>
        <v>2.7570555040311362E-2</v>
      </c>
      <c r="E1575" s="2">
        <f>MACD!F1575</f>
        <v>-8.2810575176893338E-3</v>
      </c>
      <c r="F1575" s="2">
        <f>'Moving Avg'!D1575</f>
        <v>8.2348199999999991</v>
      </c>
      <c r="G1575" s="2">
        <f>'Moving Avg'!F1575</f>
        <v>8.2701049999999992</v>
      </c>
      <c r="H1575" s="2">
        <f>'Moving Avg'!G1575</f>
        <v>8.2195740000000015</v>
      </c>
      <c r="I1575" s="2">
        <f>'Moving Avg'!H1575</f>
        <v>6.5707775000000037</v>
      </c>
      <c r="J1575" s="6" t="str">
        <f>OBV!F1575</f>
        <v>BULLISH</v>
      </c>
      <c r="K1575" s="6" t="str">
        <f>OBV!G1575</f>
        <v>STRONG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8.4655000000000005</v>
      </c>
      <c r="C1576" s="2">
        <f>RSI!I1576</f>
        <v>59.853076643788647</v>
      </c>
      <c r="D1576" s="2">
        <f>MACD!E1576</f>
        <v>1.771399558712794E-2</v>
      </c>
      <c r="E1576" s="2">
        <f>MACD!F1576</f>
        <v>-3.0820468967258795E-3</v>
      </c>
      <c r="F1576" s="2">
        <f>'Moving Avg'!D1576</f>
        <v>8.3145199999999999</v>
      </c>
      <c r="G1576" s="2">
        <f>'Moving Avg'!F1576</f>
        <v>8.2763949999999991</v>
      </c>
      <c r="H1576" s="2">
        <f>'Moving Avg'!G1576</f>
        <v>8.2071300000000047</v>
      </c>
      <c r="I1576" s="2">
        <f>'Moving Avg'!H1576</f>
        <v>6.596212000000004</v>
      </c>
      <c r="J1576" s="6" t="str">
        <f>OBV!F1576</f>
        <v>BULLISH</v>
      </c>
      <c r="K1576" s="6" t="str">
        <f>OBV!G1576</f>
        <v>STRONG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8.5353999999999992</v>
      </c>
      <c r="C1577" s="2">
        <f>RSI!I1577</f>
        <v>62.207952567259561</v>
      </c>
      <c r="D1577" s="2">
        <f>MACD!E1577</f>
        <v>2.7794946413344235E-3</v>
      </c>
      <c r="E1577" s="2">
        <f>MACD!F1577</f>
        <v>-1.9097385891138192E-3</v>
      </c>
      <c r="F1577" s="2">
        <f>'Moving Avg'!D1577</f>
        <v>8.4137799999999991</v>
      </c>
      <c r="G1577" s="2">
        <f>'Moving Avg'!F1577</f>
        <v>8.273950000000001</v>
      </c>
      <c r="H1577" s="2">
        <f>'Moving Avg'!G1577</f>
        <v>8.1960840000000026</v>
      </c>
      <c r="I1577" s="2">
        <f>'Moving Avg'!H1577</f>
        <v>6.6219960000000038</v>
      </c>
      <c r="J1577" s="6" t="str">
        <f>OBV!F1577</f>
        <v>BULLISH</v>
      </c>
      <c r="K1577" s="6" t="str">
        <f>OBV!G1577</f>
        <v>STRONG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8.7871000000000006</v>
      </c>
      <c r="C1578" s="2">
        <f>RSI!I1578</f>
        <v>69.211197050468343</v>
      </c>
      <c r="D1578" s="2">
        <f>MACD!E1578</f>
        <v>-6.6795735383335497E-2</v>
      </c>
      <c r="E1578" s="2">
        <f>MACD!F1578</f>
        <v>-1.4886937947958156E-2</v>
      </c>
      <c r="F1578" s="2">
        <f>'Moving Avg'!D1578</f>
        <v>8.5214400000000001</v>
      </c>
      <c r="G1578" s="2">
        <f>'Moving Avg'!F1578</f>
        <v>8.2840900000000008</v>
      </c>
      <c r="H1578" s="2">
        <f>'Moving Avg'!G1578</f>
        <v>8.1900720000000042</v>
      </c>
      <c r="I1578" s="2">
        <f>'Moving Avg'!H1578</f>
        <v>6.6490385000000041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8.7871000000000006</v>
      </c>
      <c r="C1579" s="2">
        <f>RSI!I1579</f>
        <v>69.211197050468343</v>
      </c>
      <c r="D1579" s="2">
        <f>MACD!E1579</f>
        <v>-0.12875130608205332</v>
      </c>
      <c r="E1579" s="2">
        <f>MACD!F1579</f>
        <v>-3.7659811574777186E-2</v>
      </c>
      <c r="F1579" s="2">
        <f>'Moving Avg'!D1579</f>
        <v>8.6290999999999993</v>
      </c>
      <c r="G1579" s="2">
        <f>'Moving Avg'!F1579</f>
        <v>8.3040150000000015</v>
      </c>
      <c r="H1579" s="2">
        <f>'Moving Avg'!G1579</f>
        <v>8.1895140000000026</v>
      </c>
      <c r="I1579" s="2">
        <f>'Moving Avg'!H1579</f>
        <v>6.6760810000000035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9.0107999999999997</v>
      </c>
      <c r="C1580" s="2">
        <f>RSI!I1580</f>
        <v>74.148948402632712</v>
      </c>
      <c r="D1580" s="2">
        <f>MACD!E1580</f>
        <v>-0.20060138220119761</v>
      </c>
      <c r="E1580" s="2">
        <f>MACD!F1580</f>
        <v>-7.0248125700061267E-2</v>
      </c>
      <c r="F1580" s="2">
        <f>'Moving Avg'!D1580</f>
        <v>8.7171800000000026</v>
      </c>
      <c r="G1580" s="2">
        <f>'Moving Avg'!F1580</f>
        <v>8.3421150000000015</v>
      </c>
      <c r="H1580" s="2">
        <f>'Moving Avg'!G1580</f>
        <v>8.1986020000000046</v>
      </c>
      <c r="I1580" s="2">
        <f>'Moving Avg'!H1580</f>
        <v>6.7042420000000025</v>
      </c>
      <c r="J1580" s="6" t="str">
        <f>OBV!F1580</f>
        <v>BEARISH</v>
      </c>
      <c r="K1580" s="6" t="str">
        <f>OBV!G1580</f>
        <v>NEUTRAL</v>
      </c>
      <c r="L1580" s="6" t="str">
        <f>OBV!H1580</f>
        <v>BEARISH DIVERGENCE</v>
      </c>
    </row>
    <row r="1581" spans="1:12" ht="13.5" x14ac:dyDescent="0.25">
      <c r="A1581" s="3">
        <f>RSI!A1581</f>
        <v>44313</v>
      </c>
      <c r="B1581" s="2">
        <f>RSI!B1581</f>
        <v>9.0107999999999997</v>
      </c>
      <c r="C1581" s="2">
        <f>RSI!I1581</f>
        <v>74.148948402632712</v>
      </c>
      <c r="D1581" s="2">
        <f>MACD!E1581</f>
        <v>-0.26536367679937456</v>
      </c>
      <c r="E1581" s="2">
        <f>MACD!F1581</f>
        <v>-0.10927123591992394</v>
      </c>
      <c r="F1581" s="2">
        <f>'Moving Avg'!D1581</f>
        <v>8.8262400000000021</v>
      </c>
      <c r="G1581" s="2">
        <f>'Moving Avg'!F1581</f>
        <v>8.3802149999999997</v>
      </c>
      <c r="H1581" s="2">
        <f>'Moving Avg'!G1581</f>
        <v>8.2076900000000048</v>
      </c>
      <c r="I1581" s="2">
        <f>'Moving Avg'!H1581</f>
        <v>6.7319205000000037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8.8010000000000002</v>
      </c>
      <c r="C1582" s="2">
        <f>RSI!I1582</f>
        <v>63.135595402957854</v>
      </c>
      <c r="D1582" s="2">
        <f>MACD!E1582</f>
        <v>-0.31258640132159954</v>
      </c>
      <c r="E1582" s="2">
        <f>MACD!F1582</f>
        <v>-0.14993426900025908</v>
      </c>
      <c r="F1582" s="2">
        <f>'Moving Avg'!D1582</f>
        <v>8.8793600000000001</v>
      </c>
      <c r="G1582" s="2">
        <f>'Moving Avg'!F1582</f>
        <v>8.4148150000000008</v>
      </c>
      <c r="H1582" s="2">
        <f>'Moving Avg'!G1582</f>
        <v>8.2176160000000031</v>
      </c>
      <c r="I1582" s="2">
        <f>'Moving Avg'!H1582</f>
        <v>6.7580350000000022</v>
      </c>
      <c r="J1582" s="6" t="str">
        <f>OBV!F1582</f>
        <v>BEARISH</v>
      </c>
      <c r="K1582" s="6" t="str">
        <f>OBV!G1582</f>
        <v>NEUTRAL</v>
      </c>
      <c r="L1582" s="6" t="str">
        <f>OBV!H1582</f>
        <v>BEARISH DIVERGENCE</v>
      </c>
    </row>
    <row r="1583" spans="1:12" ht="13.5" x14ac:dyDescent="0.25">
      <c r="A1583" s="3">
        <f>RSI!A1583</f>
        <v>44315</v>
      </c>
      <c r="B1583" s="2">
        <f>RSI!B1583</f>
        <v>8.8360000000000003</v>
      </c>
      <c r="C1583" s="2">
        <f>RSI!I1583</f>
        <v>64.093741984518104</v>
      </c>
      <c r="D1583" s="2">
        <f>MACD!E1583</f>
        <v>-0.32503569943648714</v>
      </c>
      <c r="E1583" s="2">
        <f>MACD!F1583</f>
        <v>-0.18495455508750469</v>
      </c>
      <c r="F1583" s="2">
        <f>'Moving Avg'!D1583</f>
        <v>8.8891399999999994</v>
      </c>
      <c r="G1583" s="2">
        <f>'Moving Avg'!F1583</f>
        <v>8.4413799999999988</v>
      </c>
      <c r="H1583" s="2">
        <f>'Moving Avg'!G1583</f>
        <v>8.2282420000000034</v>
      </c>
      <c r="I1583" s="2">
        <f>'Moving Avg'!H1583</f>
        <v>6.7843565000000021</v>
      </c>
      <c r="J1583" s="6" t="str">
        <f>OBV!F1583</f>
        <v>BEARISH</v>
      </c>
      <c r="K1583" s="6" t="str">
        <f>OBV!G1583</f>
        <v>NEUTRAL</v>
      </c>
      <c r="L1583" s="6" t="str">
        <f>OBV!H1583</f>
        <v>BEARISH DIVERGENCE</v>
      </c>
    </row>
    <row r="1584" spans="1:12" ht="13.5" x14ac:dyDescent="0.25">
      <c r="A1584" s="3">
        <f>RSI!A1584</f>
        <v>44316</v>
      </c>
      <c r="B1584" s="2">
        <f>RSI!B1584</f>
        <v>8.7451000000000008</v>
      </c>
      <c r="C1584" s="2">
        <f>RSI!I1584</f>
        <v>59.75019447702168</v>
      </c>
      <c r="D1584" s="2">
        <f>MACD!E1584</f>
        <v>-0.33104371705428726</v>
      </c>
      <c r="E1584" s="2">
        <f>MACD!F1584</f>
        <v>-0.2141723874808612</v>
      </c>
      <c r="F1584" s="2">
        <f>'Moving Avg'!D1584</f>
        <v>8.8807399999999994</v>
      </c>
      <c r="G1584" s="2">
        <f>'Moving Avg'!F1584</f>
        <v>8.4633999999999983</v>
      </c>
      <c r="H1584" s="2">
        <f>'Moving Avg'!G1584</f>
        <v>8.2370500000000035</v>
      </c>
      <c r="I1584" s="2">
        <f>'Moving Avg'!H1584</f>
        <v>6.810223500000002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8.4864999999999995</v>
      </c>
      <c r="C1585" s="2">
        <f>RSI!I1585</f>
        <v>49.477467787952747</v>
      </c>
      <c r="D1585" s="2">
        <f>MACD!E1585</f>
        <v>-0.26900163721576398</v>
      </c>
      <c r="E1585" s="2">
        <f>MACD!F1585</f>
        <v>-0.22513823742784178</v>
      </c>
      <c r="F1585" s="2">
        <f>'Moving Avg'!D1585</f>
        <v>8.775879999999999</v>
      </c>
      <c r="G1585" s="2">
        <f>'Moving Avg'!F1585</f>
        <v>8.4724900000000005</v>
      </c>
      <c r="H1585" s="2">
        <f>'Moving Avg'!G1585</f>
        <v>8.2446000000000019</v>
      </c>
      <c r="I1585" s="2">
        <f>'Moving Avg'!H1585</f>
        <v>6.8337355000000013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8.4864999999999995</v>
      </c>
      <c r="C1586" s="2">
        <f>RSI!I1586</f>
        <v>49.477467787952747</v>
      </c>
      <c r="D1586" s="2">
        <f>MACD!E1586</f>
        <v>-0.23250996056488837</v>
      </c>
      <c r="E1586" s="2">
        <f>MACD!F1586</f>
        <v>-0.22661258205525112</v>
      </c>
      <c r="F1586" s="2">
        <f>'Moving Avg'!D1586</f>
        <v>8.6710200000000004</v>
      </c>
      <c r="G1586" s="2">
        <f>'Moving Avg'!F1586</f>
        <v>8.481580000000001</v>
      </c>
      <c r="H1586" s="2">
        <f>'Moving Avg'!G1586</f>
        <v>8.2521500000000021</v>
      </c>
      <c r="I1586" s="2">
        <f>'Moving Avg'!H1586</f>
        <v>6.8568615000000026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8.4864999999999995</v>
      </c>
      <c r="C1587" s="2">
        <f>RSI!I1587</f>
        <v>49.477467787952747</v>
      </c>
      <c r="D1587" s="2">
        <f>MACD!E1587</f>
        <v>-0.19075539953568565</v>
      </c>
      <c r="E1587" s="2">
        <f>MACD!F1587</f>
        <v>-0.21944114555133803</v>
      </c>
      <c r="F1587" s="2">
        <f>'Moving Avg'!D1587</f>
        <v>8.6081199999999995</v>
      </c>
      <c r="G1587" s="2">
        <f>'Moving Avg'!F1587</f>
        <v>8.4906700000000015</v>
      </c>
      <c r="H1587" s="2">
        <f>'Moving Avg'!G1587</f>
        <v>8.2597000000000005</v>
      </c>
      <c r="I1587" s="2">
        <f>'Moving Avg'!H1587</f>
        <v>6.8799875000000021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8.3886000000000003</v>
      </c>
      <c r="C1588" s="2">
        <f>RSI!I1588</f>
        <v>45.757676321872353</v>
      </c>
      <c r="D1588" s="2">
        <f>MACD!E1588</f>
        <v>-0.10933566768049019</v>
      </c>
      <c r="E1588" s="2">
        <f>MACD!F1588</f>
        <v>-0.19742004997716847</v>
      </c>
      <c r="F1588" s="2">
        <f>'Moving Avg'!D1588</f>
        <v>8.5186399999999995</v>
      </c>
      <c r="G1588" s="2">
        <f>'Moving Avg'!F1588</f>
        <v>8.5067500000000003</v>
      </c>
      <c r="H1588" s="2">
        <f>'Moving Avg'!G1588</f>
        <v>8.2651520000000005</v>
      </c>
      <c r="I1588" s="2">
        <f>'Moving Avg'!H1588</f>
        <v>6.9026240000000021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8.1789000000000005</v>
      </c>
      <c r="C1589" s="2">
        <f>RSI!I1589</f>
        <v>38.994975129050871</v>
      </c>
      <c r="D1589" s="2">
        <f>MACD!E1589</f>
        <v>-2.4224645085331176E-2</v>
      </c>
      <c r="E1589" s="2">
        <f>MACD!F1589</f>
        <v>-0.16278096899880101</v>
      </c>
      <c r="F1589" s="2">
        <f>'Moving Avg'!D1589</f>
        <v>8.4054000000000002</v>
      </c>
      <c r="G1589" s="2">
        <f>'Moving Avg'!F1589</f>
        <v>8.5123449999999998</v>
      </c>
      <c r="H1589" s="2">
        <f>'Moving Avg'!G1589</f>
        <v>8.2664100000000005</v>
      </c>
      <c r="I1589" s="2">
        <f>'Moving Avg'!H1589</f>
        <v>6.9242120000000034</v>
      </c>
      <c r="J1589" s="6" t="str">
        <f>OBV!F1589</f>
        <v>BEARISH</v>
      </c>
      <c r="K1589" s="6" t="str">
        <f>OBV!G1589</f>
        <v>WEAK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8.3886000000000003</v>
      </c>
      <c r="C1590" s="2">
        <f>RSI!I1590</f>
        <v>47.371467220251837</v>
      </c>
      <c r="D1590" s="2">
        <f>MACD!E1590</f>
        <v>6.8546949769396903E-2</v>
      </c>
      <c r="E1590" s="2">
        <f>MACD!F1590</f>
        <v>-0.11651538524516145</v>
      </c>
      <c r="F1590" s="2">
        <f>'Moving Avg'!D1590</f>
        <v>8.3858200000000007</v>
      </c>
      <c r="G1590" s="2">
        <f>'Moving Avg'!F1590</f>
        <v>8.5284250000000004</v>
      </c>
      <c r="H1590" s="2">
        <f>'Moving Avg'!G1590</f>
        <v>8.2718620000000005</v>
      </c>
      <c r="I1590" s="2">
        <f>'Moving Avg'!H1590</f>
        <v>6.9468485000000033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8.3886000000000003</v>
      </c>
      <c r="C1591" s="2">
        <f>RSI!I1591</f>
        <v>47.371467220251837</v>
      </c>
      <c r="D1591" s="2">
        <f>MACD!E1591</f>
        <v>0.14754068420236877</v>
      </c>
      <c r="E1591" s="2">
        <f>MACD!F1591</f>
        <v>-6.3704171355655412E-2</v>
      </c>
      <c r="F1591" s="2">
        <f>'Moving Avg'!D1591</f>
        <v>8.3662399999999995</v>
      </c>
      <c r="G1591" s="2">
        <f>'Moving Avg'!F1591</f>
        <v>8.5445050000000009</v>
      </c>
      <c r="H1591" s="2">
        <f>'Moving Avg'!G1591</f>
        <v>8.2820679999999989</v>
      </c>
      <c r="I1591" s="2">
        <f>'Moving Avg'!H1591</f>
        <v>6.969807000000003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8.3886000000000003</v>
      </c>
      <c r="C1592" s="2">
        <f>RSI!I1592</f>
        <v>47.37146722025183</v>
      </c>
      <c r="D1592" s="2">
        <f>MACD!E1592</f>
        <v>0.18256266207204952</v>
      </c>
      <c r="E1592" s="2">
        <f>MACD!F1592</f>
        <v>-1.4450804670114427E-2</v>
      </c>
      <c r="F1592" s="2">
        <f>'Moving Avg'!D1592</f>
        <v>8.34666</v>
      </c>
      <c r="G1592" s="2">
        <f>'Moving Avg'!F1592</f>
        <v>8.5619800000000019</v>
      </c>
      <c r="H1592" s="2">
        <f>'Moving Avg'!G1592</f>
        <v>8.292273999999999</v>
      </c>
      <c r="I1592" s="2">
        <f>'Moving Avg'!H1592</f>
        <v>6.9927655000000017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8.3886000000000003</v>
      </c>
      <c r="C1593" s="2">
        <f>RSI!I1593</f>
        <v>47.37146722025183</v>
      </c>
      <c r="D1593" s="2">
        <f>MACD!E1593</f>
        <v>0.21800537792923969</v>
      </c>
      <c r="E1593" s="2">
        <f>MACD!F1593</f>
        <v>3.2040431849756398E-2</v>
      </c>
      <c r="F1593" s="2">
        <f>'Moving Avg'!D1593</f>
        <v>8.34666</v>
      </c>
      <c r="G1593" s="2">
        <f>'Moving Avg'!F1593</f>
        <v>8.5689700000000002</v>
      </c>
      <c r="H1593" s="2">
        <f>'Moving Avg'!G1593</f>
        <v>8.3024799999999974</v>
      </c>
      <c r="I1593" s="2">
        <f>'Moving Avg'!H1593</f>
        <v>7.0154020000000017</v>
      </c>
      <c r="J1593" s="6" t="str">
        <f>OBV!F1593</f>
        <v>BEARISH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8.3886000000000003</v>
      </c>
      <c r="C1594" s="2">
        <f>RSI!I1594</f>
        <v>47.371467220251837</v>
      </c>
      <c r="D1594" s="2">
        <f>MACD!E1594</f>
        <v>0.2344034558466479</v>
      </c>
      <c r="E1594" s="2">
        <f>MACD!F1594</f>
        <v>7.2513036649134693E-2</v>
      </c>
      <c r="F1594" s="2">
        <f>'Moving Avg'!D1594</f>
        <v>8.3886000000000003</v>
      </c>
      <c r="G1594" s="2">
        <f>'Moving Avg'!F1594</f>
        <v>8.5759600000000002</v>
      </c>
      <c r="H1594" s="2">
        <f>'Moving Avg'!G1594</f>
        <v>8.3126859999999976</v>
      </c>
      <c r="I1594" s="2">
        <f>'Moving Avg'!H1594</f>
        <v>7.0380385000000025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8.3886000000000003</v>
      </c>
      <c r="C1595" s="2">
        <f>RSI!I1595</f>
        <v>47.371467220251837</v>
      </c>
      <c r="D1595" s="2">
        <f>MACD!E1595</f>
        <v>0.2088577510144578</v>
      </c>
      <c r="E1595" s="2">
        <f>MACD!F1595</f>
        <v>9.9781979522199318E-2</v>
      </c>
      <c r="F1595" s="2">
        <f>'Moving Avg'!D1595</f>
        <v>8.3886000000000003</v>
      </c>
      <c r="G1595" s="2">
        <f>'Moving Avg'!F1595</f>
        <v>8.5668699999999998</v>
      </c>
      <c r="H1595" s="2">
        <f>'Moving Avg'!G1595</f>
        <v>8.3230319999999978</v>
      </c>
      <c r="I1595" s="2">
        <f>'Moving Avg'!H1595</f>
        <v>7.0607395000000022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8.3886000000000003</v>
      </c>
      <c r="C1596" s="2">
        <f>RSI!I1596</f>
        <v>47.371467220251837</v>
      </c>
      <c r="D1596" s="2">
        <f>MACD!E1596</f>
        <v>0.18757883411157827</v>
      </c>
      <c r="E1596" s="2">
        <f>MACD!F1596</f>
        <v>0.11734135044007513</v>
      </c>
      <c r="F1596" s="2">
        <f>'Moving Avg'!D1596</f>
        <v>8.3886000000000003</v>
      </c>
      <c r="G1596" s="2">
        <f>'Moving Avg'!F1596</f>
        <v>8.5630249999999997</v>
      </c>
      <c r="H1596" s="2">
        <f>'Moving Avg'!G1596</f>
        <v>8.333377999999998</v>
      </c>
      <c r="I1596" s="2">
        <f>'Moving Avg'!H1596</f>
        <v>7.0834405000000018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8.3886000000000003</v>
      </c>
      <c r="C1597" s="2">
        <f>RSI!I1597</f>
        <v>47.371467220251837</v>
      </c>
      <c r="D1597" s="2">
        <f>MACD!E1597</f>
        <v>0.16988533700406272</v>
      </c>
      <c r="E1597" s="2">
        <f>MACD!F1597</f>
        <v>0.12785014775287265</v>
      </c>
      <c r="F1597" s="2">
        <f>'Moving Avg'!D1597</f>
        <v>8.3886000000000003</v>
      </c>
      <c r="G1597" s="2">
        <f>'Moving Avg'!F1597</f>
        <v>8.5556849999999987</v>
      </c>
      <c r="H1597" s="2">
        <f>'Moving Avg'!G1597</f>
        <v>8.3435839999999981</v>
      </c>
      <c r="I1597" s="2">
        <f>'Moving Avg'!H1597</f>
        <v>7.1060770000000018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8.3886000000000003</v>
      </c>
      <c r="C1598" s="2">
        <f>RSI!I1598</f>
        <v>47.371467220251837</v>
      </c>
      <c r="D1598" s="2">
        <f>MACD!E1598</f>
        <v>0.14014102631294278</v>
      </c>
      <c r="E1598" s="2">
        <f>MACD!F1598</f>
        <v>0.13030832346488669</v>
      </c>
      <c r="F1598" s="2">
        <f>'Moving Avg'!D1598</f>
        <v>8.3886000000000003</v>
      </c>
      <c r="G1598" s="2">
        <f>'Moving Avg'!F1598</f>
        <v>8.535759999999998</v>
      </c>
      <c r="H1598" s="2">
        <f>'Moving Avg'!G1598</f>
        <v>8.3537899999999983</v>
      </c>
      <c r="I1598" s="2">
        <f>'Moving Avg'!H1598</f>
        <v>7.1282310000000022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8.3886000000000003</v>
      </c>
      <c r="C1599" s="2">
        <f>RSI!I1599</f>
        <v>47.371467220251837</v>
      </c>
      <c r="D1599" s="2">
        <f>MACD!E1599</f>
        <v>8.2978491995820747E-2</v>
      </c>
      <c r="E1599" s="2">
        <f>MACD!F1599</f>
        <v>0.12084235717107351</v>
      </c>
      <c r="F1599" s="2">
        <f>'Moving Avg'!D1599</f>
        <v>8.3886000000000003</v>
      </c>
      <c r="G1599" s="2">
        <f>'Moving Avg'!F1599</f>
        <v>8.5158349999999992</v>
      </c>
      <c r="H1599" s="2">
        <f>'Moving Avg'!G1599</f>
        <v>8.3641359999999985</v>
      </c>
      <c r="I1599" s="2">
        <f>'Moving Avg'!H1599</f>
        <v>7.1503850000000009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8.3886000000000003</v>
      </c>
      <c r="C1600" s="2">
        <f>RSI!I1600</f>
        <v>47.371467220251837</v>
      </c>
      <c r="D1600" s="2">
        <f>MACD!E1600</f>
        <v>6.7119201667638961E-2</v>
      </c>
      <c r="E1600" s="2">
        <f>MACD!F1600</f>
        <v>0.11009772607038661</v>
      </c>
      <c r="F1600" s="2">
        <f>'Moving Avg'!D1600</f>
        <v>8.3886000000000003</v>
      </c>
      <c r="G1600" s="2">
        <f>'Moving Avg'!F1600</f>
        <v>8.4847249999999992</v>
      </c>
      <c r="H1600" s="2">
        <f>'Moving Avg'!G1600</f>
        <v>8.3744819999999986</v>
      </c>
      <c r="I1600" s="2">
        <f>'Moving Avg'!H1600</f>
        <v>7.1720565000000009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8.5283999999999995</v>
      </c>
      <c r="C1601" s="2">
        <f>RSI!I1601</f>
        <v>56.391497676683954</v>
      </c>
      <c r="D1601" s="2">
        <f>MACD!E1601</f>
        <v>4.357338500974528E-2</v>
      </c>
      <c r="E1601" s="2">
        <f>MACD!F1601</f>
        <v>9.6792857858258349E-2</v>
      </c>
      <c r="F1601" s="2">
        <f>'Moving Avg'!D1601</f>
        <v>8.4165600000000005</v>
      </c>
      <c r="G1601" s="2">
        <f>'Moving Avg'!F1601</f>
        <v>8.4606049999999975</v>
      </c>
      <c r="H1601" s="2">
        <f>'Moving Avg'!G1601</f>
        <v>8.3877639999999971</v>
      </c>
      <c r="I1601" s="2">
        <f>'Moving Avg'!H1601</f>
        <v>7.1945555000000017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8.5283999999999995</v>
      </c>
      <c r="C1602" s="2">
        <f>RSI!I1602</f>
        <v>56.391497676683954</v>
      </c>
      <c r="D1602" s="2">
        <f>MACD!E1602</f>
        <v>2.3036082670829572E-2</v>
      </c>
      <c r="E1602" s="2">
        <f>MACD!F1602</f>
        <v>8.2041502820772605E-2</v>
      </c>
      <c r="F1602" s="2">
        <f>'Moving Avg'!D1602</f>
        <v>8.4445200000000007</v>
      </c>
      <c r="G1602" s="2">
        <f>'Moving Avg'!F1602</f>
        <v>8.4469749999999983</v>
      </c>
      <c r="H1602" s="2">
        <f>'Moving Avg'!G1602</f>
        <v>8.4010459999999956</v>
      </c>
      <c r="I1602" s="2">
        <f>'Moving Avg'!H1602</f>
        <v>7.2166105000000007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8.5283999999999995</v>
      </c>
      <c r="C1603" s="2">
        <f>RSI!I1603</f>
        <v>56.391497676683954</v>
      </c>
      <c r="D1603" s="2">
        <f>MACD!E1603</f>
        <v>5.0899217765678628E-3</v>
      </c>
      <c r="E1603" s="2">
        <f>MACD!F1603</f>
        <v>6.6651186611931659E-2</v>
      </c>
      <c r="F1603" s="2">
        <f>'Moving Avg'!D1603</f>
        <v>8.4724799999999991</v>
      </c>
      <c r="G1603" s="2">
        <f>'Moving Avg'!F1603</f>
        <v>8.431594999999998</v>
      </c>
      <c r="H1603" s="2">
        <f>'Moving Avg'!G1603</f>
        <v>8.4141879999999958</v>
      </c>
      <c r="I1603" s="2">
        <f>'Moving Avg'!H1603</f>
        <v>7.2392595000000002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8.5283999999999995</v>
      </c>
      <c r="C1604" s="2">
        <f>RSI!I1604</f>
        <v>56.391497676683954</v>
      </c>
      <c r="D1604" s="2">
        <f>MACD!E1604</f>
        <v>-1.0621627890177621E-2</v>
      </c>
      <c r="E1604" s="2">
        <f>MACD!F1604</f>
        <v>5.1196623711509806E-2</v>
      </c>
      <c r="F1604" s="2">
        <f>'Moving Avg'!D1604</f>
        <v>8.5004399999999993</v>
      </c>
      <c r="G1604" s="2">
        <f>'Moving Avg'!F1604</f>
        <v>8.4207599999999996</v>
      </c>
      <c r="H1604" s="2">
        <f>'Moving Avg'!G1604</f>
        <v>8.4227159999999959</v>
      </c>
      <c r="I1604" s="2">
        <f>'Moving Avg'!H1604</f>
        <v>7.2619084999999997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8.5213999999999999</v>
      </c>
      <c r="C1605" s="2">
        <f>RSI!I1605</f>
        <v>55.748001975145989</v>
      </c>
      <c r="D1605" s="2">
        <f>MACD!E1605</f>
        <v>-2.3884846257113068E-2</v>
      </c>
      <c r="E1605" s="2">
        <f>MACD!F1605</f>
        <v>3.6180329717785231E-2</v>
      </c>
      <c r="F1605" s="2">
        <f>'Moving Avg'!D1605</f>
        <v>8.5269999999999992</v>
      </c>
      <c r="G1605" s="2">
        <f>'Moving Avg'!F1605</f>
        <v>8.4225049999999992</v>
      </c>
      <c r="H1605" s="2">
        <f>'Moving Avg'!G1605</f>
        <v>8.4263499999999976</v>
      </c>
      <c r="I1605" s="2">
        <f>'Moving Avg'!H1605</f>
        <v>7.2847675000000001</v>
      </c>
      <c r="J1605" s="6" t="str">
        <f>OBV!F1605</f>
        <v>BEARISH</v>
      </c>
      <c r="K1605" s="6" t="str">
        <f>OBV!G1605</f>
        <v>NEUTRAL</v>
      </c>
      <c r="L1605" s="6" t="str">
        <f>OBV!H1605</f>
        <v>BEARISH DIVERGENCE</v>
      </c>
    </row>
    <row r="1606" spans="1:12" ht="13.5" x14ac:dyDescent="0.25">
      <c r="A1606" s="3">
        <f>RSI!A1606</f>
        <v>44351</v>
      </c>
      <c r="B1606" s="2">
        <f>RSI!B1606</f>
        <v>8.5213999999999999</v>
      </c>
      <c r="C1606" s="2">
        <f>RSI!I1606</f>
        <v>55.748001975145989</v>
      </c>
      <c r="D1606" s="2">
        <f>MACD!E1606</f>
        <v>-3.5517454991811803E-2</v>
      </c>
      <c r="E1606" s="2">
        <f>MACD!F1606</f>
        <v>2.1840772775865824E-2</v>
      </c>
      <c r="F1606" s="2">
        <f>'Moving Avg'!D1606</f>
        <v>8.5256000000000007</v>
      </c>
      <c r="G1606" s="2">
        <f>'Moving Avg'!F1606</f>
        <v>8.4242499999999989</v>
      </c>
      <c r="H1606" s="2">
        <f>'Moving Avg'!G1606</f>
        <v>8.4299839999999975</v>
      </c>
      <c r="I1606" s="2">
        <f>'Moving Avg'!H1606</f>
        <v>7.3076265000000014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8.3886000000000003</v>
      </c>
      <c r="C1607" s="2">
        <f>RSI!I1607</f>
        <v>44.560122089455966</v>
      </c>
      <c r="D1607" s="2">
        <f>MACD!E1607</f>
        <v>-3.590291818860436E-2</v>
      </c>
      <c r="E1607" s="2">
        <f>MACD!F1607</f>
        <v>1.0292034582971787E-2</v>
      </c>
      <c r="F1607" s="2">
        <f>'Moving Avg'!D1607</f>
        <v>8.4976399999999988</v>
      </c>
      <c r="G1607" s="2">
        <f>'Moving Avg'!F1607</f>
        <v>8.4193549999999995</v>
      </c>
      <c r="H1607" s="2">
        <f>'Moving Avg'!G1607</f>
        <v>8.4260699999999975</v>
      </c>
      <c r="I1607" s="2">
        <f>'Moving Avg'!H1607</f>
        <v>7.3298215000000004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8.3886000000000003</v>
      </c>
      <c r="C1608" s="2">
        <f>RSI!I1608</f>
        <v>44.560122089455966</v>
      </c>
      <c r="D1608" s="2">
        <f>MACD!E1608</f>
        <v>-3.5795769203886607E-2</v>
      </c>
      <c r="E1608" s="2">
        <f>MACD!F1608</f>
        <v>1.0744738256001094E-3</v>
      </c>
      <c r="F1608" s="2">
        <f>'Moving Avg'!D1608</f>
        <v>8.4696800000000003</v>
      </c>
      <c r="G1608" s="2">
        <f>'Moving Avg'!F1608</f>
        <v>8.4193549999999995</v>
      </c>
      <c r="H1608" s="2">
        <f>'Moving Avg'!G1608</f>
        <v>8.4221559999999975</v>
      </c>
      <c r="I1608" s="2">
        <f>'Moving Avg'!H1608</f>
        <v>7.3520165000000013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8.2487999999999992</v>
      </c>
      <c r="C1609" s="2">
        <f>RSI!I1609</f>
        <v>35.790762118246306</v>
      </c>
      <c r="D1609" s="2">
        <f>MACD!E1609</f>
        <v>-2.4948336019804174E-2</v>
      </c>
      <c r="E1609" s="2">
        <f>MACD!F1609</f>
        <v>-4.1300881434807469E-3</v>
      </c>
      <c r="F1609" s="2">
        <f>'Moving Avg'!D1609</f>
        <v>8.4137599999999999</v>
      </c>
      <c r="G1609" s="2">
        <f>'Moving Avg'!F1609</f>
        <v>8.4228500000000004</v>
      </c>
      <c r="H1609" s="2">
        <f>'Moving Avg'!G1609</f>
        <v>8.4193599999999975</v>
      </c>
      <c r="I1609" s="2">
        <f>'Moving Avg'!H1609</f>
        <v>7.3735125000000004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8.3186999999999998</v>
      </c>
      <c r="C1610" s="2">
        <f>RSI!I1610</f>
        <v>41.942970340592908</v>
      </c>
      <c r="D1610" s="2">
        <f>MACD!E1610</f>
        <v>-1.974993867022512E-2</v>
      </c>
      <c r="E1610" s="2">
        <f>MACD!F1610</f>
        <v>-7.2540582488296217E-3</v>
      </c>
      <c r="F1610" s="2">
        <f>'Moving Avg'!D1610</f>
        <v>8.3732199999999999</v>
      </c>
      <c r="G1610" s="2">
        <f>'Moving Avg'!F1610</f>
        <v>8.4193549999999995</v>
      </c>
      <c r="H1610" s="2">
        <f>'Moving Avg'!G1610</f>
        <v>8.4207579999999993</v>
      </c>
      <c r="I1610" s="2">
        <f>'Moving Avg'!H1610</f>
        <v>7.3953580000000008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</row>
    <row r="1611" spans="1:12" ht="13.5" x14ac:dyDescent="0.25">
      <c r="A1611" s="3">
        <f>RSI!A1611</f>
        <v>44358</v>
      </c>
      <c r="B1611" s="2">
        <f>RSI!B1611</f>
        <v>8.3186999999999998</v>
      </c>
      <c r="C1611" s="2">
        <f>RSI!I1611</f>
        <v>41.942970340592908</v>
      </c>
      <c r="D1611" s="2">
        <f>MACD!E1611</f>
        <v>6.8522237964856458E-3</v>
      </c>
      <c r="E1611" s="2">
        <f>MACD!F1611</f>
        <v>-4.4328018397665689E-3</v>
      </c>
      <c r="F1611" s="2">
        <f>'Moving Avg'!D1611</f>
        <v>8.3326799999999999</v>
      </c>
      <c r="G1611" s="2">
        <f>'Moving Avg'!F1611</f>
        <v>8.4158600000000003</v>
      </c>
      <c r="H1611" s="2">
        <f>'Moving Avg'!G1611</f>
        <v>8.4221559999999958</v>
      </c>
      <c r="I1611" s="2">
        <f>'Moving Avg'!H1611</f>
        <v>7.4172035000000003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BULLISH DIVERGENCE</v>
      </c>
    </row>
    <row r="1612" spans="1:12" ht="13.5" x14ac:dyDescent="0.25">
      <c r="A1612" s="3">
        <f>RSI!A1612</f>
        <v>44361</v>
      </c>
      <c r="B1612" s="2">
        <f>RSI!B1612</f>
        <v>8.3886000000000003</v>
      </c>
      <c r="C1612" s="2">
        <f>RSI!I1612</f>
        <v>47.749219392174808</v>
      </c>
      <c r="D1612" s="2">
        <f>MACD!E1612</f>
        <v>2.4828251668733259E-2</v>
      </c>
      <c r="E1612" s="2">
        <f>MACD!F1612</f>
        <v>1.4194088619333967E-3</v>
      </c>
      <c r="F1612" s="2">
        <f>'Moving Avg'!D1612</f>
        <v>8.3326799999999999</v>
      </c>
      <c r="G1612" s="2">
        <f>'Moving Avg'!F1612</f>
        <v>8.4158600000000003</v>
      </c>
      <c r="H1612" s="2">
        <f>'Moving Avg'!G1612</f>
        <v>8.4277479999999976</v>
      </c>
      <c r="I1612" s="2">
        <f>'Moving Avg'!H1612</f>
        <v>7.4393985000000011</v>
      </c>
      <c r="J1612" s="6" t="str">
        <f>OBV!F1612</f>
        <v>BULLISH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8.3886000000000003</v>
      </c>
      <c r="C1613" s="2">
        <f>RSI!I1613</f>
        <v>47.749219392174808</v>
      </c>
      <c r="D1613" s="2">
        <f>MACD!E1613</f>
        <v>4.0222253543927167E-2</v>
      </c>
      <c r="E1613" s="2">
        <f>MACD!F1613</f>
        <v>9.179977798332151E-3</v>
      </c>
      <c r="F1613" s="2">
        <f>'Moving Avg'!D1613</f>
        <v>8.3326799999999999</v>
      </c>
      <c r="G1613" s="2">
        <f>'Moving Avg'!F1613</f>
        <v>8.4158600000000003</v>
      </c>
      <c r="H1613" s="2">
        <f>'Moving Avg'!G1613</f>
        <v>8.4294259999999976</v>
      </c>
      <c r="I1613" s="2">
        <f>'Moving Avg'!H1613</f>
        <v>7.4617680000000011</v>
      </c>
      <c r="J1613" s="6" t="str">
        <f>OBV!F1613</f>
        <v>BULLISH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8.3886000000000003</v>
      </c>
      <c r="C1614" s="2">
        <f>RSI!I1614</f>
        <v>47.749219392174808</v>
      </c>
      <c r="D1614" s="2">
        <f>MACD!E1614</f>
        <v>5.3417870357327146E-2</v>
      </c>
      <c r="E1614" s="2">
        <f>MACD!F1614</f>
        <v>1.802755631013115E-2</v>
      </c>
      <c r="F1614" s="2">
        <f>'Moving Avg'!D1614</f>
        <v>8.3606400000000001</v>
      </c>
      <c r="G1614" s="2">
        <f>'Moving Avg'!F1614</f>
        <v>8.4158599999999986</v>
      </c>
      <c r="H1614" s="2">
        <f>'Moving Avg'!G1614</f>
        <v>8.4311039999999977</v>
      </c>
      <c r="I1614" s="2">
        <f>'Moving Avg'!H1614</f>
        <v>7.4846970000000006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8.3886000000000003</v>
      </c>
      <c r="C1615" s="2">
        <f>RSI!I1615</f>
        <v>47.749219392174808</v>
      </c>
      <c r="D1615" s="2">
        <f>MACD!E1615</f>
        <v>6.3663805235545823E-2</v>
      </c>
      <c r="E1615" s="2">
        <f>MACD!F1615</f>
        <v>2.7154806095214087E-2</v>
      </c>
      <c r="F1615" s="2">
        <f>'Moving Avg'!D1615</f>
        <v>8.3746199999999984</v>
      </c>
      <c r="G1615" s="2">
        <f>'Moving Avg'!F1615</f>
        <v>8.4158599999999986</v>
      </c>
      <c r="H1615" s="2">
        <f>'Moving Avg'!G1615</f>
        <v>8.432781999999996</v>
      </c>
      <c r="I1615" s="2">
        <f>'Moving Avg'!H1615</f>
        <v>7.507626000000001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</row>
    <row r="1616" spans="1:12" ht="13.5" x14ac:dyDescent="0.25">
      <c r="A1616" s="3">
        <f>RSI!A1616</f>
        <v>44365</v>
      </c>
      <c r="B1616" s="2">
        <f>RSI!B1616</f>
        <v>8.3886000000000003</v>
      </c>
      <c r="C1616" s="2">
        <f>RSI!I1616</f>
        <v>47.749219392174815</v>
      </c>
      <c r="D1616" s="2">
        <f>MACD!E1616</f>
        <v>7.2479123955112357E-2</v>
      </c>
      <c r="E1616" s="2">
        <f>MACD!F1616</f>
        <v>3.6219669667193741E-2</v>
      </c>
      <c r="F1616" s="2">
        <f>'Moving Avg'!D1616</f>
        <v>8.3886000000000003</v>
      </c>
      <c r="G1616" s="2">
        <f>'Moving Avg'!F1616</f>
        <v>8.4158599999999986</v>
      </c>
      <c r="H1616" s="2">
        <f>'Moving Avg'!G1616</f>
        <v>8.4344599999999961</v>
      </c>
      <c r="I1616" s="2">
        <f>'Moving Avg'!H1616</f>
        <v>7.5312890000000019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</row>
    <row r="1617" spans="1:12" ht="13.5" x14ac:dyDescent="0.25">
      <c r="A1617" s="3">
        <f>RSI!A1617</f>
        <v>44368</v>
      </c>
      <c r="B1617" s="2">
        <f>RSI!B1617</f>
        <v>8.3886000000000003</v>
      </c>
      <c r="C1617" s="2">
        <f>RSI!I1617</f>
        <v>47.749219392174815</v>
      </c>
      <c r="D1617" s="2">
        <f>MACD!E1617</f>
        <v>5.9642360855571397E-2</v>
      </c>
      <c r="E1617" s="2">
        <f>MACD!F1617</f>
        <v>4.0904207904869275E-2</v>
      </c>
      <c r="F1617" s="2">
        <f>'Moving Avg'!D1617</f>
        <v>8.3886000000000003</v>
      </c>
      <c r="G1617" s="2">
        <f>'Moving Avg'!F1617</f>
        <v>8.4158599999999986</v>
      </c>
      <c r="H1617" s="2">
        <f>'Moving Avg'!G1617</f>
        <v>8.4361379999999979</v>
      </c>
      <c r="I1617" s="2">
        <f>'Moving Avg'!H1617</f>
        <v>7.5560004999999997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44369</v>
      </c>
      <c r="B1618" s="2">
        <f>RSI!B1618</f>
        <v>8.3886000000000003</v>
      </c>
      <c r="C1618" s="2">
        <f>RSI!I1618</f>
        <v>47.749219392174815</v>
      </c>
      <c r="D1618" s="2">
        <f>MACD!E1618</f>
        <v>4.8905382804868225E-2</v>
      </c>
      <c r="E1618" s="2">
        <f>MACD!F1618</f>
        <v>4.250444288486907E-2</v>
      </c>
      <c r="F1618" s="2">
        <f>'Moving Avg'!D1618</f>
        <v>8.3886000000000003</v>
      </c>
      <c r="G1618" s="2">
        <f>'Moving Avg'!F1618</f>
        <v>8.4158599999999986</v>
      </c>
      <c r="H1618" s="2">
        <f>'Moving Avg'!G1618</f>
        <v>8.4425699999999964</v>
      </c>
      <c r="I1618" s="2">
        <f>'Moving Avg'!H1618</f>
        <v>7.5811665000000001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8.3886000000000003</v>
      </c>
      <c r="C1619" s="2">
        <f>RSI!I1619</f>
        <v>47.749219392174815</v>
      </c>
      <c r="D1619" s="2">
        <f>MACD!E1619</f>
        <v>1.8428201906969477E-2</v>
      </c>
      <c r="E1619" s="2">
        <f>MACD!F1619</f>
        <v>3.7689194689289149E-2</v>
      </c>
      <c r="F1619" s="2">
        <f>'Moving Avg'!D1619</f>
        <v>8.3886000000000003</v>
      </c>
      <c r="G1619" s="2">
        <f>'Moving Avg'!F1619</f>
        <v>8.4158599999999986</v>
      </c>
      <c r="H1619" s="2">
        <f>'Moving Avg'!G1619</f>
        <v>8.4490019999999966</v>
      </c>
      <c r="I1619" s="2">
        <f>'Moving Avg'!H1619</f>
        <v>7.6063324999999997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8.3886000000000003</v>
      </c>
      <c r="C1620" s="2">
        <f>RSI!I1620</f>
        <v>47.749219392174808</v>
      </c>
      <c r="D1620" s="2">
        <f>MACD!E1620</f>
        <v>3.5007444865993165E-3</v>
      </c>
      <c r="E1620" s="2">
        <f>MACD!F1620</f>
        <v>3.0851504648751183E-2</v>
      </c>
      <c r="F1620" s="2">
        <f>'Moving Avg'!D1620</f>
        <v>8.3886000000000003</v>
      </c>
      <c r="G1620" s="2">
        <f>'Moving Avg'!F1620</f>
        <v>8.4158599999999986</v>
      </c>
      <c r="H1620" s="2">
        <f>'Moving Avg'!G1620</f>
        <v>8.4554339999999968</v>
      </c>
      <c r="I1620" s="2">
        <f>'Moving Avg'!H1620</f>
        <v>7.6315329999999992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8.3886000000000003</v>
      </c>
      <c r="C1621" s="2">
        <f>RSI!I1621</f>
        <v>47.749219392174808</v>
      </c>
      <c r="D1621" s="2">
        <f>MACD!E1621</f>
        <v>-9.0310326317712963E-3</v>
      </c>
      <c r="E1621" s="2">
        <f>MACD!F1621</f>
        <v>2.2874997192646688E-2</v>
      </c>
      <c r="F1621" s="2">
        <f>'Moving Avg'!D1621</f>
        <v>8.3886000000000003</v>
      </c>
      <c r="G1621" s="2">
        <f>'Moving Avg'!F1621</f>
        <v>8.4088699999999985</v>
      </c>
      <c r="H1621" s="2">
        <f>'Moving Avg'!G1621</f>
        <v>8.461865999999997</v>
      </c>
      <c r="I1621" s="2">
        <f>'Moving Avg'!H1621</f>
        <v>7.6567684999999992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8.5283999999999995</v>
      </c>
      <c r="C1622" s="2">
        <f>RSI!I1622</f>
        <v>63.195366699705716</v>
      </c>
      <c r="D1622" s="2">
        <f>MACD!E1622</f>
        <v>-1.9144749375433534E-2</v>
      </c>
      <c r="E1622" s="2">
        <f>MACD!F1622</f>
        <v>1.4471047879030644E-2</v>
      </c>
      <c r="F1622" s="2">
        <f>'Moving Avg'!D1622</f>
        <v>8.4165600000000005</v>
      </c>
      <c r="G1622" s="2">
        <f>'Moving Avg'!F1622</f>
        <v>8.4088699999999985</v>
      </c>
      <c r="H1622" s="2">
        <f>'Moving Avg'!G1622</f>
        <v>8.4716519999999971</v>
      </c>
      <c r="I1622" s="2">
        <f>'Moving Avg'!H1622</f>
        <v>7.6830874999999992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8.7451000000000008</v>
      </c>
      <c r="C1623" s="2">
        <f>RSI!I1623</f>
        <v>75.35635286112597</v>
      </c>
      <c r="D1623" s="2">
        <f>MACD!E1623</f>
        <v>-4.4495441987983497E-2</v>
      </c>
      <c r="E1623" s="2">
        <f>MACD!F1623</f>
        <v>2.6777499056278159E-3</v>
      </c>
      <c r="F1623" s="2">
        <f>'Moving Avg'!D1623</f>
        <v>8.4878600000000013</v>
      </c>
      <c r="G1623" s="2">
        <f>'Moving Avg'!F1623</f>
        <v>8.4197049999999987</v>
      </c>
      <c r="H1623" s="2">
        <f>'Moving Avg'!G1623</f>
        <v>8.4815779999999972</v>
      </c>
      <c r="I1623" s="2">
        <f>'Moving Avg'!H1623</f>
        <v>7.7104900000000001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44377</v>
      </c>
      <c r="B1624" s="2">
        <f>RSI!B1624</f>
        <v>9.0246999999999993</v>
      </c>
      <c r="C1624" s="2">
        <f>RSI!I1624</f>
        <v>83.110646760402147</v>
      </c>
      <c r="D1624" s="2">
        <f>MACD!E1624</f>
        <v>-8.8623814354077624E-2</v>
      </c>
      <c r="E1624" s="2">
        <f>MACD!F1624</f>
        <v>-1.5582562946313272E-2</v>
      </c>
      <c r="F1624" s="2">
        <f>'Moving Avg'!D1624</f>
        <v>8.6150800000000007</v>
      </c>
      <c r="G1624" s="2">
        <f>'Moving Avg'!F1624</f>
        <v>8.4445199999999989</v>
      </c>
      <c r="H1624" s="2">
        <f>'Moving Avg'!G1624</f>
        <v>8.4970959999999973</v>
      </c>
      <c r="I1624" s="2">
        <f>'Moving Avg'!H1624</f>
        <v>7.7397449999999992</v>
      </c>
      <c r="J1624" s="6" t="str">
        <f>OBV!F1624</f>
        <v>BULLISH</v>
      </c>
      <c r="K1624" s="6" t="str">
        <f>OBV!G1624</f>
        <v>STRONG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9.1646000000000001</v>
      </c>
      <c r="C1625" s="2">
        <f>RSI!I1625</f>
        <v>85.559123874781676</v>
      </c>
      <c r="D1625" s="2">
        <f>MACD!E1625</f>
        <v>-0.13979933328074523</v>
      </c>
      <c r="E1625" s="2">
        <f>MACD!F1625</f>
        <v>-4.0425917013199669E-2</v>
      </c>
      <c r="F1625" s="2">
        <f>'Moving Avg'!D1625</f>
        <v>8.7702800000000014</v>
      </c>
      <c r="G1625" s="2">
        <f>'Moving Avg'!F1625</f>
        <v>8.4766799999999982</v>
      </c>
      <c r="H1625" s="2">
        <f>'Moving Avg'!G1625</f>
        <v>8.5089799999999975</v>
      </c>
      <c r="I1625" s="2">
        <f>'Moving Avg'!H1625</f>
        <v>7.7692449999999997</v>
      </c>
      <c r="J1625" s="6" t="str">
        <f>OBV!F1625</f>
        <v>BULLISH</v>
      </c>
      <c r="K1625" s="6" t="str">
        <f>OBV!G1625</f>
        <v>STRONG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9.6119000000000003</v>
      </c>
      <c r="C1626" s="2">
        <f>RSI!I1626</f>
        <v>90.367422328260147</v>
      </c>
      <c r="D1626" s="2">
        <f>MACD!E1626</f>
        <v>-0.22027759644801037</v>
      </c>
      <c r="E1626" s="2">
        <f>MACD!F1626</f>
        <v>-7.6396252900161818E-2</v>
      </c>
      <c r="F1626" s="2">
        <f>'Moving Avg'!D1626</f>
        <v>9.0149399999999993</v>
      </c>
      <c r="G1626" s="2">
        <f>'Moving Avg'!F1626</f>
        <v>8.5312049999999982</v>
      </c>
      <c r="H1626" s="2">
        <f>'Moving Avg'!G1626</f>
        <v>8.5319079999999978</v>
      </c>
      <c r="I1626" s="2">
        <f>'Moving Avg'!H1626</f>
        <v>7.8002475000000002</v>
      </c>
      <c r="J1626" s="6" t="str">
        <f>OBV!F1626</f>
        <v>BULLISH</v>
      </c>
      <c r="K1626" s="6" t="str">
        <f>OBV!G1626</f>
        <v>STRONG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9.7167999999999992</v>
      </c>
      <c r="C1627" s="2">
        <f>RSI!I1627</f>
        <v>91.114619434214774</v>
      </c>
      <c r="D1627" s="2">
        <f>MACD!E1627</f>
        <v>-0.30253119184745714</v>
      </c>
      <c r="E1627" s="2">
        <f>MACD!F1627</f>
        <v>-0.12162324068962088</v>
      </c>
      <c r="F1627" s="2">
        <f>'Moving Avg'!D1627</f>
        <v>9.2526200000000003</v>
      </c>
      <c r="G1627" s="2">
        <f>'Moving Avg'!F1627</f>
        <v>8.5976149999999993</v>
      </c>
      <c r="H1627" s="2">
        <f>'Moving Avg'!G1627</f>
        <v>8.5555359999999965</v>
      </c>
      <c r="I1627" s="2">
        <f>'Moving Avg'!H1627</f>
        <v>7.8312855000000017</v>
      </c>
      <c r="J1627" s="6" t="str">
        <f>OBV!F1627</f>
        <v>BULLISH</v>
      </c>
      <c r="K1627" s="6" t="str">
        <f>OBV!G1627</f>
        <v>STRONG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9.7238000000000007</v>
      </c>
      <c r="C1628" s="2">
        <f>RSI!I1628</f>
        <v>91.163875725855917</v>
      </c>
      <c r="D1628" s="2">
        <f>MACD!E1628</f>
        <v>-0.37918194389149917</v>
      </c>
      <c r="E1628" s="2">
        <f>MACD!F1628</f>
        <v>-0.17313498132999655</v>
      </c>
      <c r="F1628" s="2">
        <f>'Moving Avg'!D1628</f>
        <v>9.4483599999999992</v>
      </c>
      <c r="G1628" s="2">
        <f>'Moving Avg'!F1628</f>
        <v>8.6643749999999997</v>
      </c>
      <c r="H1628" s="2">
        <f>'Moving Avg'!G1628</f>
        <v>8.574269999999995</v>
      </c>
      <c r="I1628" s="2">
        <f>'Moving Avg'!H1628</f>
        <v>7.8623585</v>
      </c>
      <c r="J1628" s="6" t="str">
        <f>OBV!F1628</f>
        <v>BULLISH</v>
      </c>
      <c r="K1628" s="6" t="str">
        <f>OBV!G1628</f>
        <v>STRONG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9.9893999999999998</v>
      </c>
      <c r="C1629" s="2">
        <f>RSI!I1629</f>
        <v>92.795757572052139</v>
      </c>
      <c r="D1629" s="2">
        <f>MACD!E1629</f>
        <v>-0.46980481863949031</v>
      </c>
      <c r="E1629" s="2">
        <f>MACD!F1629</f>
        <v>-0.23246894879189534</v>
      </c>
      <c r="F1629" s="2">
        <f>'Moving Avg'!D1629</f>
        <v>9.6413000000000011</v>
      </c>
      <c r="G1629" s="2">
        <f>'Moving Avg'!F1629</f>
        <v>8.7514050000000001</v>
      </c>
      <c r="H1629" s="2">
        <f>'Moving Avg'!G1629</f>
        <v>8.598315999999997</v>
      </c>
      <c r="I1629" s="2">
        <f>'Moving Avg'!H1629</f>
        <v>7.8953534999999997</v>
      </c>
      <c r="J1629" s="6" t="str">
        <f>OBV!F1629</f>
        <v>BULLISH</v>
      </c>
      <c r="K1629" s="6" t="str">
        <f>OBV!G1629</f>
        <v>STRONG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9.9755000000000003</v>
      </c>
      <c r="C1630" s="2">
        <f>RSI!I1630</f>
        <v>91.839820432965126</v>
      </c>
      <c r="D1630" s="2">
        <f>MACD!E1630</f>
        <v>-0.55266485077949135</v>
      </c>
      <c r="E1630" s="2">
        <f>MACD!F1630</f>
        <v>-0.29650812918941455</v>
      </c>
      <c r="F1630" s="2">
        <f>'Moving Avg'!D1630</f>
        <v>9.8034799999999986</v>
      </c>
      <c r="G1630" s="2">
        <f>'Moving Avg'!F1630</f>
        <v>8.8342449999999992</v>
      </c>
      <c r="H1630" s="2">
        <f>'Moving Avg'!G1630</f>
        <v>8.6176099999999973</v>
      </c>
      <c r="I1630" s="2">
        <f>'Moving Avg'!H1630</f>
        <v>7.9292575000000012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9.9194999999999993</v>
      </c>
      <c r="C1631" s="2">
        <f>RSI!I1631</f>
        <v>87.910652190599436</v>
      </c>
      <c r="D1631" s="2">
        <f>MACD!E1631</f>
        <v>-0.6252216867777296</v>
      </c>
      <c r="E1631" s="2">
        <f>MACD!F1631</f>
        <v>-0.36225084070707758</v>
      </c>
      <c r="F1631" s="2">
        <f>'Moving Avg'!D1631</f>
        <v>9.8650000000000002</v>
      </c>
      <c r="G1631" s="2">
        <f>'Moving Avg'!F1631</f>
        <v>8.9142849999999996</v>
      </c>
      <c r="H1631" s="2">
        <f>'Moving Avg'!G1631</f>
        <v>8.6357839999999957</v>
      </c>
      <c r="I1631" s="2">
        <f>'Moving Avg'!H1631</f>
        <v>7.9628465000000004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9.9194999999999993</v>
      </c>
      <c r="C1632" s="2">
        <f>RSI!I1632</f>
        <v>87.910652190599436</v>
      </c>
      <c r="D1632" s="2">
        <f>MACD!E1632</f>
        <v>-0.67088163877888363</v>
      </c>
      <c r="E1632" s="2">
        <f>MACD!F1632</f>
        <v>-0.42397700032143881</v>
      </c>
      <c r="F1632" s="2">
        <f>'Moving Avg'!D1632</f>
        <v>9.9055399999999985</v>
      </c>
      <c r="G1632" s="2">
        <f>'Moving Avg'!F1632</f>
        <v>8.990829999999999</v>
      </c>
      <c r="H1632" s="2">
        <f>'Moving Avg'!G1632</f>
        <v>8.6581539999999979</v>
      </c>
      <c r="I1632" s="2">
        <f>'Moving Avg'!H1632</f>
        <v>7.9968550000000018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9.9194999999999993</v>
      </c>
      <c r="C1633" s="2">
        <f>RSI!I1633</f>
        <v>87.910652190599436</v>
      </c>
      <c r="D1633" s="2">
        <f>MACD!E1633</f>
        <v>-0.68152426056008508</v>
      </c>
      <c r="E1633" s="2">
        <f>MACD!F1633</f>
        <v>-0.47548645236916809</v>
      </c>
      <c r="F1633" s="2">
        <f>'Moving Avg'!D1633</f>
        <v>9.94468</v>
      </c>
      <c r="G1633" s="2">
        <f>'Moving Avg'!F1633</f>
        <v>9.0673750000000002</v>
      </c>
      <c r="H1633" s="2">
        <f>'Moving Avg'!G1633</f>
        <v>8.6798239999999964</v>
      </c>
      <c r="I1633" s="2">
        <f>'Moving Avg'!H1633</f>
        <v>8.0308635000000024</v>
      </c>
      <c r="J1633" s="6" t="str">
        <f>OBV!F1633</f>
        <v>BEARISH</v>
      </c>
      <c r="K1633" s="6" t="str">
        <f>OBV!G1633</f>
        <v>NEUTRAL</v>
      </c>
      <c r="L1633" s="6" t="str">
        <f>OBV!H1633</f>
        <v>BEARISH DIVERGENCE</v>
      </c>
    </row>
    <row r="1634" spans="1:12" ht="13.5" x14ac:dyDescent="0.25">
      <c r="A1634" s="3">
        <f>RSI!A1634</f>
        <v>44391</v>
      </c>
      <c r="B1634" s="2">
        <f>RSI!B1634</f>
        <v>9.7866999999999997</v>
      </c>
      <c r="C1634" s="2">
        <f>RSI!I1634</f>
        <v>78.023744356670065</v>
      </c>
      <c r="D1634" s="2">
        <f>MACD!E1634</f>
        <v>-0.64262689288940145</v>
      </c>
      <c r="E1634" s="2">
        <f>MACD!F1634</f>
        <v>-0.50891454047321483</v>
      </c>
      <c r="F1634" s="2">
        <f>'Moving Avg'!D1634</f>
        <v>9.9041399999999982</v>
      </c>
      <c r="G1634" s="2">
        <f>'Moving Avg'!F1634</f>
        <v>9.1372800000000005</v>
      </c>
      <c r="H1634" s="2">
        <f>'Moving Avg'!G1634</f>
        <v>8.7006559999999968</v>
      </c>
      <c r="I1634" s="2">
        <f>'Moving Avg'!H1634</f>
        <v>8.0646625000000025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9.7866999999999997</v>
      </c>
      <c r="C1635" s="2">
        <f>RSI!I1635</f>
        <v>78.023744356670065</v>
      </c>
      <c r="D1635" s="2">
        <f>MACD!E1635</f>
        <v>-0.59198904764439852</v>
      </c>
      <c r="E1635" s="2">
        <f>MACD!F1635</f>
        <v>-0.52552944190745154</v>
      </c>
      <c r="F1635" s="2">
        <f>'Moving Avg'!D1635</f>
        <v>9.8663799999999977</v>
      </c>
      <c r="G1635" s="2">
        <f>'Moving Avg'!F1635</f>
        <v>9.2071849999999991</v>
      </c>
      <c r="H1635" s="2">
        <f>'Moving Avg'!G1635</f>
        <v>8.7266599999999972</v>
      </c>
      <c r="I1635" s="2">
        <f>'Moving Avg'!H1635</f>
        <v>8.0984615000000026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9.7797000000000001</v>
      </c>
      <c r="C1636" s="2">
        <f>RSI!I1636</f>
        <v>77.49097475252529</v>
      </c>
      <c r="D1636" s="2">
        <f>MACD!E1636</f>
        <v>-0.48332476378983102</v>
      </c>
      <c r="E1636" s="2">
        <f>MACD!F1636</f>
        <v>-0.51708850628392744</v>
      </c>
      <c r="F1636" s="2">
        <f>'Moving Avg'!D1636</f>
        <v>9.8384199999999993</v>
      </c>
      <c r="G1636" s="2">
        <f>'Moving Avg'!F1636</f>
        <v>9.2767399999999984</v>
      </c>
      <c r="H1636" s="2">
        <f>'Moving Avg'!G1636</f>
        <v>8.7525239999999958</v>
      </c>
      <c r="I1636" s="2">
        <f>'Moving Avg'!H1636</f>
        <v>8.1322255000000023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9.7167999999999992</v>
      </c>
      <c r="C1637" s="2">
        <f>RSI!I1637</f>
        <v>72.687975563733204</v>
      </c>
      <c r="D1637" s="2">
        <f>MACD!E1637</f>
        <v>-0.37379548425944442</v>
      </c>
      <c r="E1637" s="2">
        <f>MACD!F1637</f>
        <v>-0.4884299018790309</v>
      </c>
      <c r="F1637" s="2">
        <f>'Moving Avg'!D1637</f>
        <v>9.7978799999999993</v>
      </c>
      <c r="G1637" s="2">
        <f>'Moving Avg'!F1637</f>
        <v>9.3431499999999996</v>
      </c>
      <c r="H1637" s="2">
        <f>'Moving Avg'!G1637</f>
        <v>8.7771299999999943</v>
      </c>
      <c r="I1637" s="2">
        <f>'Moving Avg'!H1637</f>
        <v>8.1650110000000033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9.7797000000000001</v>
      </c>
      <c r="C1638" s="2">
        <f>RSI!I1638</f>
        <v>74.396958155138975</v>
      </c>
      <c r="D1638" s="2">
        <f>MACD!E1638</f>
        <v>-0.28730450474977509</v>
      </c>
      <c r="E1638" s="2">
        <f>MACD!F1638</f>
        <v>-0.44820482245317977</v>
      </c>
      <c r="F1638" s="2">
        <f>'Moving Avg'!D1638</f>
        <v>9.769919999999999</v>
      </c>
      <c r="G1638" s="2">
        <f>'Moving Avg'!F1638</f>
        <v>9.412704999999999</v>
      </c>
      <c r="H1638" s="2">
        <f>'Moving Avg'!G1638</f>
        <v>8.8049519999999948</v>
      </c>
      <c r="I1638" s="2">
        <f>'Moving Avg'!H1638</f>
        <v>8.1976565000000026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</row>
    <row r="1639" spans="1:12" ht="13.5" x14ac:dyDescent="0.25">
      <c r="A1639" s="3">
        <f>RSI!A1639</f>
        <v>44400</v>
      </c>
      <c r="B1639" s="2">
        <f>RSI!B1639</f>
        <v>10.963800000000001</v>
      </c>
      <c r="C1639" s="2">
        <f>RSI!I1639</f>
        <v>88.71389707369562</v>
      </c>
      <c r="D1639" s="2">
        <f>MACD!E1639</f>
        <v>-0.26375340109120593</v>
      </c>
      <c r="E1639" s="2">
        <f>MACD!F1639</f>
        <v>-0.41131453818078506</v>
      </c>
      <c r="F1639" s="2">
        <f>'Moving Avg'!D1639</f>
        <v>10.00534</v>
      </c>
      <c r="G1639" s="2">
        <f>'Moving Avg'!F1639</f>
        <v>9.5414649999999988</v>
      </c>
      <c r="H1639" s="2">
        <f>'Moving Avg'!G1639</f>
        <v>8.8606499999999944</v>
      </c>
      <c r="I1639" s="2">
        <f>'Moving Avg'!H1639</f>
        <v>8.2361875000000033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</row>
    <row r="1640" spans="1:12" ht="13.5" x14ac:dyDescent="0.25">
      <c r="A1640" s="3">
        <f>RSI!A1640</f>
        <v>44403</v>
      </c>
      <c r="B1640" s="2">
        <f>RSI!B1640</f>
        <v>9.7882999999999996</v>
      </c>
      <c r="C1640" s="2">
        <f>RSI!I1640</f>
        <v>55.521494483644688</v>
      </c>
      <c r="D1640" s="2">
        <f>MACD!E1640</f>
        <v>-0.16846460590467593</v>
      </c>
      <c r="E1640" s="2">
        <f>MACD!F1640</f>
        <v>-0.36274455172556325</v>
      </c>
      <c r="F1640" s="2">
        <f>'Moving Avg'!D1640</f>
        <v>10.005659999999999</v>
      </c>
      <c r="G1640" s="2">
        <f>'Moving Avg'!F1640</f>
        <v>9.6114499999999996</v>
      </c>
      <c r="H1640" s="2">
        <f>'Moving Avg'!G1640</f>
        <v>8.888643999999994</v>
      </c>
      <c r="I1640" s="2">
        <f>'Moving Avg'!H1640</f>
        <v>8.2678625000000032</v>
      </c>
      <c r="J1640" s="6" t="str">
        <f>OBV!F1640</f>
        <v>BULLISH</v>
      </c>
      <c r="K1640" s="6" t="str">
        <f>OBV!G1640</f>
        <v>NEUTRAL</v>
      </c>
      <c r="L1640" s="6" t="str">
        <f>OBV!H1640</f>
        <v>BULLISH DIVERGENCE</v>
      </c>
    </row>
    <row r="1641" spans="1:12" ht="13.5" x14ac:dyDescent="0.25">
      <c r="A1641" s="3">
        <f>RSI!A1641</f>
        <v>44404</v>
      </c>
      <c r="B1641" s="2">
        <f>RSI!B1641</f>
        <v>9.7882999999999996</v>
      </c>
      <c r="C1641" s="2">
        <f>RSI!I1641</f>
        <v>55.521494483644688</v>
      </c>
      <c r="D1641" s="2">
        <f>MACD!E1641</f>
        <v>-9.8370369152783965E-2</v>
      </c>
      <c r="E1641" s="2">
        <f>MACD!F1641</f>
        <v>-0.30986971521100742</v>
      </c>
      <c r="F1641" s="2">
        <f>'Moving Avg'!D1641</f>
        <v>10.007379999999999</v>
      </c>
      <c r="G1641" s="2">
        <f>'Moving Avg'!F1641</f>
        <v>9.6814349999999969</v>
      </c>
      <c r="H1641" s="2">
        <f>'Moving Avg'!G1641</f>
        <v>8.9166379999999954</v>
      </c>
      <c r="I1641" s="2">
        <f>'Moving Avg'!H1641</f>
        <v>8.2987685000000013</v>
      </c>
      <c r="J1641" s="6" t="str">
        <f>OBV!F1641</f>
        <v>BULLISH</v>
      </c>
      <c r="K1641" s="6" t="str">
        <f>OBV!G1641</f>
        <v>STRONG</v>
      </c>
      <c r="L1641" s="6" t="str">
        <f>OBV!H1641</f>
        <v>BULLISH DIVERGENCE</v>
      </c>
    </row>
    <row r="1642" spans="1:12" ht="13.5" x14ac:dyDescent="0.25">
      <c r="A1642" s="3">
        <f>RSI!A1642</f>
        <v>44405</v>
      </c>
      <c r="B1642" s="2">
        <f>RSI!B1642</f>
        <v>9.7882999999999996</v>
      </c>
      <c r="C1642" s="2">
        <f>RSI!I1642</f>
        <v>55.521494483644688</v>
      </c>
      <c r="D1642" s="2">
        <f>MACD!E1642</f>
        <v>-4.0837045553407947E-2</v>
      </c>
      <c r="E1642" s="2">
        <f>MACD!F1642</f>
        <v>-0.25606318127948757</v>
      </c>
      <c r="F1642" s="2">
        <f>'Moving Avg'!D1642</f>
        <v>10.02168</v>
      </c>
      <c r="G1642" s="2">
        <f>'Moving Avg'!F1642</f>
        <v>9.7444299999999977</v>
      </c>
      <c r="H1642" s="2">
        <f>'Moving Avg'!G1642</f>
        <v>8.9446319999999968</v>
      </c>
      <c r="I1642" s="2">
        <f>'Moving Avg'!H1642</f>
        <v>8.3288705000000025</v>
      </c>
      <c r="J1642" s="6" t="str">
        <f>OBV!F1642</f>
        <v>BULLISH</v>
      </c>
      <c r="K1642" s="6" t="str">
        <f>OBV!G1642</f>
        <v>STRONG</v>
      </c>
      <c r="L1642" s="6" t="str">
        <f>OBV!H1642</f>
        <v>BULLISH DIVERGENCE</v>
      </c>
    </row>
    <row r="1643" spans="1:12" ht="13.5" x14ac:dyDescent="0.25">
      <c r="A1643" s="3">
        <f>RSI!A1643</f>
        <v>44406</v>
      </c>
      <c r="B1643" s="2">
        <f>RSI!B1643</f>
        <v>9.7882999999999996</v>
      </c>
      <c r="C1643" s="2">
        <f>RSI!I1643</f>
        <v>55.521494483644688</v>
      </c>
      <c r="D1643" s="2">
        <f>MACD!E1643</f>
        <v>6.199456361242639E-3</v>
      </c>
      <c r="E1643" s="2">
        <f>MACD!F1643</f>
        <v>-0.20361065375134155</v>
      </c>
      <c r="F1643" s="2">
        <f>'Moving Avg'!D1643</f>
        <v>10.023399999999999</v>
      </c>
      <c r="G1643" s="2">
        <f>'Moving Avg'!F1643</f>
        <v>9.7965899999999984</v>
      </c>
      <c r="H1643" s="2">
        <f>'Moving Avg'!G1643</f>
        <v>8.9726259999999964</v>
      </c>
      <c r="I1643" s="2">
        <f>'Moving Avg'!H1643</f>
        <v>8.3581335000000028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9.7882999999999996</v>
      </c>
      <c r="C1644" s="2">
        <f>RSI!I1644</f>
        <v>55.521494483644688</v>
      </c>
      <c r="D1644" s="2">
        <f>MACD!E1644</f>
        <v>2.4045154939829061E-2</v>
      </c>
      <c r="E1644" s="2">
        <f>MACD!F1644</f>
        <v>-0.15807949201310745</v>
      </c>
      <c r="F1644" s="2">
        <f>'Moving Avg'!D1644</f>
        <v>9.7882999999999996</v>
      </c>
      <c r="G1644" s="2">
        <f>'Moving Avg'!F1644</f>
        <v>9.8347699999999971</v>
      </c>
      <c r="H1644" s="2">
        <f>'Moving Avg'!G1644</f>
        <v>9.0006199999999943</v>
      </c>
      <c r="I1644" s="2">
        <f>'Moving Avg'!H1644</f>
        <v>8.3865230000000022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9.7882999999999996</v>
      </c>
      <c r="C1645" s="2">
        <f>RSI!I1645</f>
        <v>55.521494483644688</v>
      </c>
      <c r="D1645" s="2">
        <f>MACD!E1645</f>
        <v>3.7734575137413628E-2</v>
      </c>
      <c r="E1645" s="2">
        <f>MACD!F1645</f>
        <v>-0.11891667858300323</v>
      </c>
      <c r="F1645" s="2">
        <f>'Moving Avg'!D1645</f>
        <v>9.7882999999999996</v>
      </c>
      <c r="G1645" s="2">
        <f>'Moving Avg'!F1645</f>
        <v>9.8659549999999978</v>
      </c>
      <c r="H1645" s="2">
        <f>'Moving Avg'!G1645</f>
        <v>9.0286139999999975</v>
      </c>
      <c r="I1645" s="2">
        <f>'Moving Avg'!H1645</f>
        <v>8.4140035000000015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9.7882999999999996</v>
      </c>
      <c r="C1646" s="2">
        <f>RSI!I1646</f>
        <v>55.521494483644688</v>
      </c>
      <c r="D1646" s="2">
        <f>MACD!E1646</f>
        <v>4.6934724008599105E-2</v>
      </c>
      <c r="E1646" s="2">
        <f>MACD!F1646</f>
        <v>-8.5746398064682761E-2</v>
      </c>
      <c r="F1646" s="2">
        <f>'Moving Avg'!D1646</f>
        <v>9.7882999999999996</v>
      </c>
      <c r="G1646" s="2">
        <f>'Moving Avg'!F1646</f>
        <v>9.8747749999999979</v>
      </c>
      <c r="H1646" s="2">
        <f>'Moving Avg'!G1646</f>
        <v>9.0566079999999971</v>
      </c>
      <c r="I1646" s="2">
        <f>'Moving Avg'!H1646</f>
        <v>8.4402260000000027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9.7882999999999996</v>
      </c>
      <c r="C1647" s="2">
        <f>RSI!I1647</f>
        <v>55.521494483644688</v>
      </c>
      <c r="D1647" s="2">
        <f>MACD!E1647</f>
        <v>4.3833020428944991E-2</v>
      </c>
      <c r="E1647" s="2">
        <f>MACD!F1647</f>
        <v>-5.983051436595721E-2</v>
      </c>
      <c r="F1647" s="2">
        <f>'Moving Avg'!D1647</f>
        <v>9.7882999999999996</v>
      </c>
      <c r="G1647" s="2">
        <f>'Moving Avg'!F1647</f>
        <v>9.8783499999999975</v>
      </c>
      <c r="H1647" s="2">
        <f>'Moving Avg'!G1647</f>
        <v>9.0846019999999967</v>
      </c>
      <c r="I1647" s="2">
        <f>'Moving Avg'!H1647</f>
        <v>8.4656095000000011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9.7882999999999996</v>
      </c>
      <c r="C1648" s="2">
        <f>RSI!I1648</f>
        <v>55.521494483644688</v>
      </c>
      <c r="D1648" s="2">
        <f>MACD!E1648</f>
        <v>4.9765497448545304E-2</v>
      </c>
      <c r="E1648" s="2">
        <f>MACD!F1648</f>
        <v>-3.791131200305671E-2</v>
      </c>
      <c r="F1648" s="2">
        <f>'Moving Avg'!D1648</f>
        <v>9.7882999999999996</v>
      </c>
      <c r="G1648" s="2">
        <f>'Moving Avg'!F1648</f>
        <v>9.8815749999999962</v>
      </c>
      <c r="H1648" s="2">
        <f>'Moving Avg'!G1648</f>
        <v>9.1125959999999964</v>
      </c>
      <c r="I1648" s="2">
        <f>'Moving Avg'!H1648</f>
        <v>8.4902590000000018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9.7882999999999996</v>
      </c>
      <c r="C1649" s="2">
        <f>RSI!I1649</f>
        <v>55.521494483644688</v>
      </c>
      <c r="D1649" s="2">
        <f>MACD!E1649</f>
        <v>0.23591754642460216</v>
      </c>
      <c r="E1649" s="2">
        <f>MACD!F1649</f>
        <v>1.6854459682475065E-2</v>
      </c>
      <c r="F1649" s="2">
        <f>'Moving Avg'!D1649</f>
        <v>9.7882999999999996</v>
      </c>
      <c r="G1649" s="2">
        <f>'Moving Avg'!F1649</f>
        <v>9.8715199999999967</v>
      </c>
      <c r="H1649" s="2">
        <f>'Moving Avg'!G1649</f>
        <v>9.140589999999996</v>
      </c>
      <c r="I1649" s="2">
        <f>'Moving Avg'!H1649</f>
        <v>8.5142094999999998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44417</v>
      </c>
      <c r="B1650" s="2">
        <f>RSI!B1650</f>
        <v>9.7882999999999996</v>
      </c>
      <c r="C1650" s="2">
        <f>RSI!I1650</f>
        <v>55.521494483644688</v>
      </c>
      <c r="D1650" s="2">
        <f>MACD!E1650</f>
        <v>0.21162450734402505</v>
      </c>
      <c r="E1650" s="2">
        <f>MACD!F1650</f>
        <v>5.5808469214785064E-2</v>
      </c>
      <c r="F1650" s="2">
        <f>'Moving Avg'!D1650</f>
        <v>9.7882999999999996</v>
      </c>
      <c r="G1650" s="2">
        <f>'Moving Avg'!F1650</f>
        <v>9.8621599999999958</v>
      </c>
      <c r="H1650" s="2">
        <f>'Moving Avg'!G1650</f>
        <v>9.1685839999999956</v>
      </c>
      <c r="I1650" s="2">
        <f>'Moving Avg'!H1650</f>
        <v>8.5370414999999991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9.7882999999999996</v>
      </c>
      <c r="C1651" s="2">
        <f>RSI!I1651</f>
        <v>55.521494483644688</v>
      </c>
      <c r="D1651" s="2">
        <f>MACD!E1651</f>
        <v>0.19017982421999413</v>
      </c>
      <c r="E1651" s="2">
        <f>MACD!F1651</f>
        <v>8.2682740215826889E-2</v>
      </c>
      <c r="F1651" s="2">
        <f>'Moving Avg'!D1651</f>
        <v>9.7882999999999996</v>
      </c>
      <c r="G1651" s="2">
        <f>'Moving Avg'!F1651</f>
        <v>9.8555999999999955</v>
      </c>
      <c r="H1651" s="2">
        <f>'Moving Avg'!G1651</f>
        <v>9.1937819999999952</v>
      </c>
      <c r="I1651" s="2">
        <f>'Moving Avg'!H1651</f>
        <v>8.5587199999999992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9.7882999999999996</v>
      </c>
      <c r="C1652" s="2">
        <f>RSI!I1652</f>
        <v>55.521494483644688</v>
      </c>
      <c r="D1652" s="2">
        <f>MACD!E1652</f>
        <v>0.1712111428639016</v>
      </c>
      <c r="E1652" s="2">
        <f>MACD!F1652</f>
        <v>0.10038842074544184</v>
      </c>
      <c r="F1652" s="2">
        <f>'Moving Avg'!D1652</f>
        <v>9.7882999999999996</v>
      </c>
      <c r="G1652" s="2">
        <f>'Moving Avg'!F1652</f>
        <v>9.8490399999999951</v>
      </c>
      <c r="H1652" s="2">
        <f>'Moving Avg'!G1652</f>
        <v>9.2189799999999966</v>
      </c>
      <c r="I1652" s="2">
        <f>'Moving Avg'!H1652</f>
        <v>8.5787559999999985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9.7882999999999996</v>
      </c>
      <c r="C1653" s="2">
        <f>RSI!I1653</f>
        <v>55.521494483644688</v>
      </c>
      <c r="D1653" s="2">
        <f>MACD!E1653</f>
        <v>0.15439851624173251</v>
      </c>
      <c r="E1653" s="2">
        <f>MACD!F1653</f>
        <v>0.11119043984469998</v>
      </c>
      <c r="F1653" s="2">
        <f>'Moving Avg'!D1653</f>
        <v>9.7882999999999996</v>
      </c>
      <c r="G1653" s="2">
        <f>'Moving Avg'!F1653</f>
        <v>9.8424799999999948</v>
      </c>
      <c r="H1653" s="2">
        <f>'Moving Avg'!G1653</f>
        <v>9.2441779999999962</v>
      </c>
      <c r="I1653" s="2">
        <f>'Moving Avg'!H1653</f>
        <v>8.5970439999999968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9.7882999999999996</v>
      </c>
      <c r="C1654" s="2">
        <f>RSI!I1654</f>
        <v>55.521494483644688</v>
      </c>
      <c r="D1654" s="2">
        <f>MACD!E1654</f>
        <v>0.13946670317602461</v>
      </c>
      <c r="E1654" s="2">
        <f>MACD!F1654</f>
        <v>0.11684569251096491</v>
      </c>
      <c r="F1654" s="2">
        <f>'Moving Avg'!D1654</f>
        <v>9.7882999999999996</v>
      </c>
      <c r="G1654" s="2">
        <f>'Moving Avg'!F1654</f>
        <v>9.8425599999999953</v>
      </c>
      <c r="H1654" s="2">
        <f>'Moving Avg'!G1654</f>
        <v>9.2693759999999958</v>
      </c>
      <c r="I1654" s="2">
        <f>'Moving Avg'!H1654</f>
        <v>8.6134794999999968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9.7882999999999996</v>
      </c>
      <c r="C1655" s="2">
        <f>RSI!I1655</f>
        <v>55.521494483644688</v>
      </c>
      <c r="D1655" s="2">
        <f>MACD!E1655</f>
        <v>0.12617862509689637</v>
      </c>
      <c r="E1655" s="2">
        <f>MACD!F1655</f>
        <v>0.11871227902815121</v>
      </c>
      <c r="F1655" s="2">
        <f>'Moving Avg'!D1655</f>
        <v>9.7882999999999996</v>
      </c>
      <c r="G1655" s="2">
        <f>'Moving Avg'!F1655</f>
        <v>9.8426399999999941</v>
      </c>
      <c r="H1655" s="2">
        <f>'Moving Avg'!G1655</f>
        <v>9.2947139999999973</v>
      </c>
      <c r="I1655" s="2">
        <f>'Moving Avg'!H1655</f>
        <v>8.6299149999999969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9.7882999999999996</v>
      </c>
      <c r="C1656" s="2">
        <f>RSI!I1656</f>
        <v>55.521494483644688</v>
      </c>
      <c r="D1656" s="2">
        <f>MACD!E1656</f>
        <v>0.11432980466342713</v>
      </c>
      <c r="E1656" s="2">
        <f>MACD!F1656</f>
        <v>0.1178357841552064</v>
      </c>
      <c r="F1656" s="2">
        <f>'Moving Avg'!D1656</f>
        <v>9.7882999999999996</v>
      </c>
      <c r="G1656" s="2">
        <f>'Moving Avg'!F1656</f>
        <v>9.8430699999999938</v>
      </c>
      <c r="H1656" s="2">
        <f>'Moving Avg'!G1656</f>
        <v>9.3200519999999969</v>
      </c>
      <c r="I1656" s="2">
        <f>'Moving Avg'!H1656</f>
        <v>8.645965999999996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9.7882999999999996</v>
      </c>
      <c r="C1657" s="2">
        <f>RSI!I1657</f>
        <v>55.521494483644688</v>
      </c>
      <c r="D1657" s="2">
        <f>MACD!E1657</f>
        <v>0.10374363703420286</v>
      </c>
      <c r="E1657" s="2">
        <f>MACD!F1657</f>
        <v>0.1150173547310057</v>
      </c>
      <c r="F1657" s="2">
        <f>'Moving Avg'!D1657</f>
        <v>9.7882999999999996</v>
      </c>
      <c r="G1657" s="2">
        <f>'Moving Avg'!F1657</f>
        <v>9.8466449999999952</v>
      </c>
      <c r="H1657" s="2">
        <f>'Moving Avg'!G1657</f>
        <v>9.3480459999999965</v>
      </c>
      <c r="I1657" s="2">
        <f>'Moving Avg'!H1657</f>
        <v>8.661702499999997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9.7882999999999996</v>
      </c>
      <c r="C1658" s="2">
        <f>RSI!I1658</f>
        <v>55.521494483644688</v>
      </c>
      <c r="D1658" s="2">
        <f>MACD!E1658</f>
        <v>9.4267367386985157E-2</v>
      </c>
      <c r="E1658" s="2">
        <f>MACD!F1658</f>
        <v>0.11086735726220161</v>
      </c>
      <c r="F1658" s="2">
        <f>'Moving Avg'!D1658</f>
        <v>9.7882999999999996</v>
      </c>
      <c r="G1658" s="2">
        <f>'Moving Avg'!F1658</f>
        <v>9.8470749999999949</v>
      </c>
      <c r="H1658" s="2">
        <f>'Moving Avg'!G1658</f>
        <v>9.3760399999999962</v>
      </c>
      <c r="I1658" s="2">
        <f>'Moving Avg'!H1658</f>
        <v>8.6776139999999966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9.7882999999999996</v>
      </c>
      <c r="C1659" s="2">
        <f>RSI!I1659</f>
        <v>55.521494483644688</v>
      </c>
      <c r="D1659" s="2">
        <f>MACD!E1659</f>
        <v>8.5768667607689864E-2</v>
      </c>
      <c r="E1659" s="2">
        <f>MACD!F1659</f>
        <v>0.10584761933129926</v>
      </c>
      <c r="F1659" s="2">
        <f>'Moving Avg'!D1659</f>
        <v>9.7882999999999996</v>
      </c>
      <c r="G1659" s="2">
        <f>'Moving Avg'!F1659</f>
        <v>9.788299999999996</v>
      </c>
      <c r="H1659" s="2">
        <f>'Moving Avg'!G1659</f>
        <v>9.4068299999999958</v>
      </c>
      <c r="I1659" s="2">
        <f>'Moving Avg'!H1659</f>
        <v>8.6933504999999958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9.7882999999999996</v>
      </c>
      <c r="C1660" s="2">
        <f>RSI!I1660</f>
        <v>55.521494483644688</v>
      </c>
      <c r="D1660" s="2">
        <f>MACD!E1660</f>
        <v>7.8132721426102947E-2</v>
      </c>
      <c r="E1660" s="2">
        <f>MACD!F1660</f>
        <v>0.10030463975025999</v>
      </c>
      <c r="F1660" s="2">
        <f>'Moving Avg'!D1660</f>
        <v>9.7882999999999996</v>
      </c>
      <c r="G1660" s="2">
        <f>'Moving Avg'!F1660</f>
        <v>9.788299999999996</v>
      </c>
      <c r="H1660" s="2">
        <f>'Moving Avg'!G1660</f>
        <v>9.4362219999999972</v>
      </c>
      <c r="I1660" s="2">
        <f>'Moving Avg'!H1660</f>
        <v>8.7089124999999949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9.7882999999999996</v>
      </c>
      <c r="C1661" s="2">
        <f>RSI!I1661</f>
        <v>55.521494483644673</v>
      </c>
      <c r="D1661" s="2">
        <f>MACD!E1661</f>
        <v>7.1259741125132336E-2</v>
      </c>
      <c r="E1661" s="2">
        <f>MACD!F1661</f>
        <v>9.4495660025234476E-2</v>
      </c>
      <c r="F1661" s="2">
        <f>'Moving Avg'!D1661</f>
        <v>9.7882999999999996</v>
      </c>
      <c r="G1661" s="2">
        <f>'Moving Avg'!F1661</f>
        <v>9.788299999999996</v>
      </c>
      <c r="H1661" s="2">
        <f>'Moving Avg'!G1661</f>
        <v>9.4656139999999951</v>
      </c>
      <c r="I1661" s="2">
        <f>'Moving Avg'!H1661</f>
        <v>8.7244744999999959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9.7882999999999996</v>
      </c>
      <c r="C1662" s="2">
        <f>RSI!I1662</f>
        <v>55.521494483644673</v>
      </c>
      <c r="D1662" s="2">
        <f>MACD!E1662</f>
        <v>6.5062850677076511E-2</v>
      </c>
      <c r="E1662" s="2">
        <f>MACD!F1662</f>
        <v>8.8609098155602889E-2</v>
      </c>
      <c r="F1662" s="2">
        <f>'Moving Avg'!D1662</f>
        <v>9.7882999999999996</v>
      </c>
      <c r="G1662" s="2">
        <f>'Moving Avg'!F1662</f>
        <v>9.788299999999996</v>
      </c>
      <c r="H1662" s="2">
        <f>'Moving Avg'!G1662</f>
        <v>9.4936079999999965</v>
      </c>
      <c r="I1662" s="2">
        <f>'Moving Avg'!H1662</f>
        <v>8.7400364999999951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9.7882999999999996</v>
      </c>
      <c r="C1663" s="2">
        <f>RSI!I1663</f>
        <v>55.521494483644666</v>
      </c>
      <c r="D1663" s="2">
        <f>MACD!E1663</f>
        <v>5.9466280090399337E-2</v>
      </c>
      <c r="E1663" s="2">
        <f>MACD!F1663</f>
        <v>8.2780534542562179E-2</v>
      </c>
      <c r="F1663" s="2">
        <f>'Moving Avg'!D1663</f>
        <v>9.7882999999999996</v>
      </c>
      <c r="G1663" s="2">
        <f>'Moving Avg'!F1663</f>
        <v>9.788299999999996</v>
      </c>
      <c r="H1663" s="2">
        <f>'Moving Avg'!G1663</f>
        <v>9.5216019999999961</v>
      </c>
      <c r="I1663" s="2">
        <f>'Moving Avg'!H1663</f>
        <v>8.7554234999999956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9.7882999999999996</v>
      </c>
      <c r="C1664" s="2">
        <f>RSI!I1664</f>
        <v>55.521494483644673</v>
      </c>
      <c r="D1664" s="2">
        <f>MACD!E1664</f>
        <v>5.4403824159635406E-2</v>
      </c>
      <c r="E1664" s="2">
        <f>MACD!F1664</f>
        <v>7.710519246597683E-2</v>
      </c>
      <c r="F1664" s="2">
        <f>'Moving Avg'!D1664</f>
        <v>9.7882999999999996</v>
      </c>
      <c r="G1664" s="2">
        <f>'Moving Avg'!F1664</f>
        <v>9.788299999999996</v>
      </c>
      <c r="H1664" s="2">
        <f>'Moving Avg'!G1664</f>
        <v>9.5495959999999958</v>
      </c>
      <c r="I1664" s="2">
        <f>'Moving Avg'!H1664</f>
        <v>8.7708104999999925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9.7882999999999996</v>
      </c>
      <c r="C1665" s="2">
        <f>RSI!I1665</f>
        <v>55.521494483644673</v>
      </c>
      <c r="D1665" s="2">
        <f>MACD!E1665</f>
        <v>4.9817525932859041E-2</v>
      </c>
      <c r="E1665" s="2">
        <f>MACD!F1665</f>
        <v>7.1647659159353269E-2</v>
      </c>
      <c r="F1665" s="2">
        <f>'Moving Avg'!D1665</f>
        <v>9.7882999999999996</v>
      </c>
      <c r="G1665" s="2">
        <f>'Moving Avg'!F1665</f>
        <v>9.788299999999996</v>
      </c>
      <c r="H1665" s="2">
        <f>'Moving Avg'!G1665</f>
        <v>9.5775899999999954</v>
      </c>
      <c r="I1665" s="2">
        <f>'Moving Avg'!H1665</f>
        <v>8.7846944999999934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9.7882999999999996</v>
      </c>
      <c r="C1666" s="2">
        <f>RSI!I1666</f>
        <v>55.521494483644688</v>
      </c>
      <c r="D1666" s="2">
        <f>MACD!E1666</f>
        <v>4.5656551243130394E-2</v>
      </c>
      <c r="E1666" s="2">
        <f>MACD!F1666</f>
        <v>6.6449437576108702E-2</v>
      </c>
      <c r="F1666" s="2">
        <f>'Moving Avg'!D1666</f>
        <v>9.7882999999999996</v>
      </c>
      <c r="G1666" s="2">
        <f>'Moving Avg'!F1666</f>
        <v>9.788299999999996</v>
      </c>
      <c r="H1666" s="2">
        <f>'Moving Avg'!G1666</f>
        <v>9.605583999999995</v>
      </c>
      <c r="I1666" s="2">
        <f>'Moving Avg'!H1666</f>
        <v>8.7983339999999934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9.7882999999999996</v>
      </c>
      <c r="C1667" s="2">
        <f>RSI!I1667</f>
        <v>55.521494483644688</v>
      </c>
      <c r="D1667" s="2">
        <f>MACD!E1667</f>
        <v>4.1876225759803987E-2</v>
      </c>
      <c r="E1667" s="2">
        <f>MACD!F1667</f>
        <v>6.1534795212847757E-2</v>
      </c>
      <c r="F1667" s="2">
        <f>'Moving Avg'!D1667</f>
        <v>9.7882999999999996</v>
      </c>
      <c r="G1667" s="2">
        <f>'Moving Avg'!F1667</f>
        <v>9.788299999999996</v>
      </c>
      <c r="H1667" s="2">
        <f>'Moving Avg'!G1667</f>
        <v>9.6335779999999946</v>
      </c>
      <c r="I1667" s="2">
        <f>'Moving Avg'!H1667</f>
        <v>8.8109249999999921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9.7882999999999996</v>
      </c>
      <c r="C1668" s="2">
        <f>RSI!I1668</f>
        <v>55.521494483644688</v>
      </c>
      <c r="D1668" s="2">
        <f>MACD!E1668</f>
        <v>3.843721034398051E-2</v>
      </c>
      <c r="E1668" s="2">
        <f>MACD!F1668</f>
        <v>5.6915278239074309E-2</v>
      </c>
      <c r="F1668" s="2">
        <f>'Moving Avg'!D1668</f>
        <v>9.7882999999999996</v>
      </c>
      <c r="G1668" s="2">
        <f>'Moving Avg'!F1668</f>
        <v>9.788299999999996</v>
      </c>
      <c r="H1668" s="2">
        <f>'Moving Avg'!G1668</f>
        <v>9.6615719999999961</v>
      </c>
      <c r="I1668" s="2">
        <f>'Moving Avg'!H1668</f>
        <v>8.8231664999999921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9.7882999999999996</v>
      </c>
      <c r="C1669" s="2">
        <f>RSI!I1669</f>
        <v>55.521494483644688</v>
      </c>
      <c r="D1669" s="2">
        <f>MACD!E1669</f>
        <v>3.5304794159570108E-2</v>
      </c>
      <c r="E1669" s="2">
        <f>MACD!F1669</f>
        <v>5.2593181423173471E-2</v>
      </c>
      <c r="F1669" s="2">
        <f>'Moving Avg'!D1669</f>
        <v>9.7882999999999996</v>
      </c>
      <c r="G1669" s="2">
        <f>'Moving Avg'!F1669</f>
        <v>9.788299999999996</v>
      </c>
      <c r="H1669" s="2">
        <f>'Moving Avg'!G1669</f>
        <v>9.6895659999999957</v>
      </c>
      <c r="I1669" s="2">
        <f>'Moving Avg'!H1669</f>
        <v>8.8354079999999904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9.7882999999999996</v>
      </c>
      <c r="C1670" s="2">
        <f>RSI!I1670</f>
        <v>55.521494483644688</v>
      </c>
      <c r="D1670" s="2">
        <f>MACD!E1670</f>
        <v>3.2448288098741784E-2</v>
      </c>
      <c r="E1670" s="2">
        <f>MACD!F1670</f>
        <v>4.8564202758287142E-2</v>
      </c>
      <c r="F1670" s="2">
        <f>'Moving Avg'!D1670</f>
        <v>9.7882999999999996</v>
      </c>
      <c r="G1670" s="2">
        <f>'Moving Avg'!F1670</f>
        <v>9.788299999999996</v>
      </c>
      <c r="H1670" s="2">
        <f>'Moving Avg'!G1670</f>
        <v>9.7175599999999953</v>
      </c>
      <c r="I1670" s="2">
        <f>'Moving Avg'!H1670</f>
        <v>8.8483484999999913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9.7882999999999996</v>
      </c>
      <c r="C1671" s="2">
        <f>RSI!I1671</f>
        <v>55.521494483644688</v>
      </c>
      <c r="D1671" s="2">
        <f>MACD!E1671</f>
        <v>2.9840503713776556E-2</v>
      </c>
      <c r="E1671" s="2">
        <f>MACD!F1671</f>
        <v>4.4819462949385026E-2</v>
      </c>
      <c r="F1671" s="2">
        <f>'Moving Avg'!D1671</f>
        <v>9.7882999999999996</v>
      </c>
      <c r="G1671" s="2">
        <f>'Moving Avg'!F1671</f>
        <v>9.788299999999996</v>
      </c>
      <c r="H1671" s="2">
        <f>'Moving Avg'!G1671</f>
        <v>9.7455539999999949</v>
      </c>
      <c r="I1671" s="2">
        <f>'Moving Avg'!H1671</f>
        <v>8.8605899999999895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9.7882999999999996</v>
      </c>
      <c r="C1672" s="2">
        <f>RSI!I1672</f>
        <v>55.521494483644688</v>
      </c>
      <c r="D1672" s="2">
        <f>MACD!E1672</f>
        <v>2.7457305079245486E-2</v>
      </c>
      <c r="E1672" s="2">
        <f>MACD!F1672</f>
        <v>4.134703137535712E-2</v>
      </c>
      <c r="F1672" s="2">
        <f>'Moving Avg'!D1672</f>
        <v>9.7882999999999996</v>
      </c>
      <c r="G1672" s="2">
        <f>'Moving Avg'!F1672</f>
        <v>9.788299999999996</v>
      </c>
      <c r="H1672" s="2">
        <f>'Moving Avg'!G1672</f>
        <v>9.7707519999999946</v>
      </c>
      <c r="I1672" s="2">
        <f>'Moving Avg'!H1672</f>
        <v>8.8728314999999895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9.7882999999999996</v>
      </c>
      <c r="C1673" s="2">
        <f>RSI!I1673</f>
        <v>55.521494483644688</v>
      </c>
      <c r="D1673" s="2">
        <f>MACD!E1673</f>
        <v>2.5277222900291108E-2</v>
      </c>
      <c r="E1673" s="2">
        <f>MACD!F1673</f>
        <v>3.8133069680343919E-2</v>
      </c>
      <c r="F1673" s="2">
        <f>'Moving Avg'!D1673</f>
        <v>9.7882999999999996</v>
      </c>
      <c r="G1673" s="2">
        <f>'Moving Avg'!F1673</f>
        <v>9.788299999999996</v>
      </c>
      <c r="H1673" s="2">
        <f>'Moving Avg'!G1673</f>
        <v>9.7916159999999941</v>
      </c>
      <c r="I1673" s="2">
        <f>'Moving Avg'!H1673</f>
        <v>8.8850729999999878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9.7882999999999996</v>
      </c>
      <c r="C1674" s="2">
        <f>RSI!I1674</f>
        <v>55.521494483644688</v>
      </c>
      <c r="D1674" s="2">
        <f>MACD!E1674</f>
        <v>2.3281121786860481E-2</v>
      </c>
      <c r="E1674" s="2">
        <f>MACD!F1674</f>
        <v>3.5162680101647234E-2</v>
      </c>
      <c r="F1674" s="2">
        <f>'Moving Avg'!D1674</f>
        <v>9.7882999999999996</v>
      </c>
      <c r="G1674" s="2">
        <f>'Moving Avg'!F1674</f>
        <v>9.788299999999996</v>
      </c>
      <c r="H1674" s="2">
        <f>'Moving Avg'!G1674</f>
        <v>9.8068879999999936</v>
      </c>
      <c r="I1674" s="2">
        <f>'Moving Avg'!H1674</f>
        <v>8.8973144999999878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9.6394000000000002</v>
      </c>
      <c r="C1675" s="2">
        <f>RSI!I1675</f>
        <v>33.976036546115665</v>
      </c>
      <c r="D1675" s="2">
        <f>MACD!E1675</f>
        <v>3.2481542603553848E-2</v>
      </c>
      <c r="E1675" s="2">
        <f>MACD!F1675</f>
        <v>3.4626452602028561E-2</v>
      </c>
      <c r="F1675" s="2">
        <f>'Moving Avg'!D1675</f>
        <v>9.7585200000000007</v>
      </c>
      <c r="G1675" s="2">
        <f>'Moving Avg'!F1675</f>
        <v>9.7808549999999954</v>
      </c>
      <c r="H1675" s="2">
        <f>'Moving Avg'!G1675</f>
        <v>9.8163839999999958</v>
      </c>
      <c r="I1675" s="2">
        <f>'Moving Avg'!H1675</f>
        <v>8.9088114999999881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9.6394000000000002</v>
      </c>
      <c r="C1676" s="2">
        <f>RSI!I1676</f>
        <v>33.976036546115665</v>
      </c>
      <c r="D1676" s="2">
        <f>MACD!E1676</f>
        <v>4.1016555578416103E-2</v>
      </c>
      <c r="E1676" s="2">
        <f>MACD!F1676</f>
        <v>3.5904473197306067E-2</v>
      </c>
      <c r="F1676" s="2">
        <f>'Moving Avg'!D1676</f>
        <v>9.7287400000000002</v>
      </c>
      <c r="G1676" s="2">
        <f>'Moving Avg'!F1676</f>
        <v>9.7734099999999948</v>
      </c>
      <c r="H1676" s="2">
        <f>'Moving Avg'!G1676</f>
        <v>9.8169339999999963</v>
      </c>
      <c r="I1676" s="2">
        <f>'Moving Avg'!H1676</f>
        <v>8.9192599999999889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9.6394000000000002</v>
      </c>
      <c r="C1677" s="2">
        <f>RSI!I1677</f>
        <v>33.976036546115665</v>
      </c>
      <c r="D1677" s="2">
        <f>MACD!E1677</f>
        <v>4.8932972517940598E-2</v>
      </c>
      <c r="E1677" s="2">
        <f>MACD!F1677</f>
        <v>3.8510173061432972E-2</v>
      </c>
      <c r="F1677" s="2">
        <f>'Moving Avg'!D1677</f>
        <v>9.6989600000000014</v>
      </c>
      <c r="G1677" s="2">
        <f>'Moving Avg'!F1677</f>
        <v>9.765964999999996</v>
      </c>
      <c r="H1677" s="2">
        <f>'Moving Avg'!G1677</f>
        <v>9.8153859999999966</v>
      </c>
      <c r="I1677" s="2">
        <f>'Moving Avg'!H1677</f>
        <v>8.9290089999999882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9.6394000000000002</v>
      </c>
      <c r="C1678" s="2">
        <f>RSI!I1678</f>
        <v>33.976036546115665</v>
      </c>
      <c r="D1678" s="2">
        <f>MACD!E1678</f>
        <v>5.6274518866366918E-2</v>
      </c>
      <c r="E1678" s="2">
        <f>MACD!F1678</f>
        <v>4.2063042222419765E-2</v>
      </c>
      <c r="F1678" s="2">
        <f>'Moving Avg'!D1678</f>
        <v>9.6691800000000008</v>
      </c>
      <c r="G1678" s="2">
        <f>'Moving Avg'!F1678</f>
        <v>9.7585199999999954</v>
      </c>
      <c r="H1678" s="2">
        <f>'Moving Avg'!G1678</f>
        <v>9.8136979999999969</v>
      </c>
      <c r="I1678" s="2">
        <f>'Moving Avg'!H1678</f>
        <v>8.9387579999999893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9.6394000000000002</v>
      </c>
      <c r="C1679" s="2">
        <f>RSI!I1679</f>
        <v>33.976036546115665</v>
      </c>
      <c r="D1679" s="2">
        <f>MACD!E1679</f>
        <v>6.3082003682183085E-2</v>
      </c>
      <c r="E1679" s="2">
        <f>MACD!F1679</f>
        <v>4.6266834514372433E-2</v>
      </c>
      <c r="F1679" s="2">
        <f>'Moving Avg'!D1679</f>
        <v>9.6394000000000002</v>
      </c>
      <c r="G1679" s="2">
        <f>'Moving Avg'!F1679</f>
        <v>9.7510749999999966</v>
      </c>
      <c r="H1679" s="2">
        <f>'Moving Avg'!G1679</f>
        <v>9.8066979999999973</v>
      </c>
      <c r="I1679" s="2">
        <f>'Moving Avg'!H1679</f>
        <v>8.9485069999999887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9.6394000000000002</v>
      </c>
      <c r="C1680" s="2">
        <f>RSI!I1680</f>
        <v>33.976036546115665</v>
      </c>
      <c r="D1680" s="2">
        <f>MACD!E1680</f>
        <v>6.9393486045775887E-2</v>
      </c>
      <c r="E1680" s="2">
        <f>MACD!F1680</f>
        <v>5.0892164820653132E-2</v>
      </c>
      <c r="F1680" s="2">
        <f>'Moving Avg'!D1680</f>
        <v>9.6394000000000002</v>
      </c>
      <c r="G1680" s="2">
        <f>'Moving Avg'!F1680</f>
        <v>9.743629999999996</v>
      </c>
      <c r="H1680" s="2">
        <f>'Moving Avg'!G1680</f>
        <v>9.7999759999999974</v>
      </c>
      <c r="I1680" s="2">
        <f>'Moving Avg'!H1680</f>
        <v>8.958255999999988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9.6394000000000002</v>
      </c>
      <c r="C1681" s="2">
        <f>RSI!I1681</f>
        <v>33.976036546115665</v>
      </c>
      <c r="D1681" s="2">
        <f>MACD!E1681</f>
        <v>7.5244436774564605E-2</v>
      </c>
      <c r="E1681" s="2">
        <f>MACD!F1681</f>
        <v>5.5762619211435431E-2</v>
      </c>
      <c r="F1681" s="2">
        <f>'Moving Avg'!D1681</f>
        <v>9.6394000000000002</v>
      </c>
      <c r="G1681" s="2">
        <f>'Moving Avg'!F1681</f>
        <v>9.7361849999999954</v>
      </c>
      <c r="H1681" s="2">
        <f>'Moving Avg'!G1681</f>
        <v>9.7943739999999977</v>
      </c>
      <c r="I1681" s="2">
        <f>'Moving Avg'!H1681</f>
        <v>8.9680049999999873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9.6394000000000002</v>
      </c>
      <c r="C1682" s="2">
        <f>RSI!I1682</f>
        <v>33.976036546115665</v>
      </c>
      <c r="D1682" s="2">
        <f>MACD!E1682</f>
        <v>8.0667894618775549E-2</v>
      </c>
      <c r="E1682" s="2">
        <f>MACD!F1682</f>
        <v>6.0743674292903456E-2</v>
      </c>
      <c r="F1682" s="2">
        <f>'Moving Avg'!D1682</f>
        <v>9.6394000000000002</v>
      </c>
      <c r="G1682" s="2">
        <f>'Moving Avg'!F1682</f>
        <v>9.7287399999999966</v>
      </c>
      <c r="H1682" s="2">
        <f>'Moving Avg'!G1682</f>
        <v>9.7887719999999998</v>
      </c>
      <c r="I1682" s="2">
        <f>'Moving Avg'!H1682</f>
        <v>8.9766009999999881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9.6394000000000002</v>
      </c>
      <c r="C1683" s="2">
        <f>RSI!I1683</f>
        <v>33.976036546115665</v>
      </c>
      <c r="D1683" s="2">
        <f>MACD!E1683</f>
        <v>8.5694616352917308E-2</v>
      </c>
      <c r="E1683" s="2">
        <f>MACD!F1683</f>
        <v>6.5733862704906235E-2</v>
      </c>
      <c r="F1683" s="2">
        <f>'Moving Avg'!D1683</f>
        <v>9.6394000000000002</v>
      </c>
      <c r="G1683" s="2">
        <f>'Moving Avg'!F1683</f>
        <v>9.721294999999996</v>
      </c>
      <c r="H1683" s="2">
        <f>'Moving Avg'!G1683</f>
        <v>9.7831699999999984</v>
      </c>
      <c r="I1683" s="2">
        <f>'Moving Avg'!H1683</f>
        <v>8.9840434999999879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9.5609999999999999</v>
      </c>
      <c r="C1684" s="2">
        <f>RSI!I1684</f>
        <v>24.301802595602254</v>
      </c>
      <c r="D1684" s="2">
        <f>MACD!E1684</f>
        <v>9.6160627781626928E-2</v>
      </c>
      <c r="E1684" s="2">
        <f>MACD!F1684</f>
        <v>7.1819215720250379E-2</v>
      </c>
      <c r="F1684" s="2">
        <f>'Moving Avg'!D1684</f>
        <v>9.6237200000000005</v>
      </c>
      <c r="G1684" s="2">
        <f>'Moving Avg'!F1684</f>
        <v>9.7099299999999964</v>
      </c>
      <c r="H1684" s="2">
        <f>'Moving Avg'!G1684</f>
        <v>9.778655999999998</v>
      </c>
      <c r="I1684" s="2">
        <f>'Moving Avg'!H1684</f>
        <v>8.9888569999999888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9.5609999999999999</v>
      </c>
      <c r="C1685" s="2">
        <f>RSI!I1685</f>
        <v>24.301802595602254</v>
      </c>
      <c r="D1685" s="2">
        <f>MACD!E1685</f>
        <v>8.2947267758175514E-2</v>
      </c>
      <c r="E1685" s="2">
        <f>MACD!F1685</f>
        <v>7.4044826127835417E-2</v>
      </c>
      <c r="F1685" s="2">
        <f>'Moving Avg'!D1685</f>
        <v>9.608039999999999</v>
      </c>
      <c r="G1685" s="2">
        <f>'Moving Avg'!F1685</f>
        <v>9.6985649999999985</v>
      </c>
      <c r="H1685" s="2">
        <f>'Moving Avg'!G1685</f>
        <v>9.7741419999999977</v>
      </c>
      <c r="I1685" s="2">
        <f>'Moving Avg'!H1685</f>
        <v>8.9926219999999883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9.5609999999999999</v>
      </c>
      <c r="C1686" s="2">
        <f>RSI!I1686</f>
        <v>24.301802595602254</v>
      </c>
      <c r="D1686" s="2">
        <f>MACD!E1686</f>
        <v>7.254309944626236E-2</v>
      </c>
      <c r="E1686" s="2">
        <f>MACD!F1686</f>
        <v>7.3744480791520808E-2</v>
      </c>
      <c r="F1686" s="2">
        <f>'Moving Avg'!D1686</f>
        <v>9.5923600000000011</v>
      </c>
      <c r="G1686" s="2">
        <f>'Moving Avg'!F1686</f>
        <v>9.6871999999999989</v>
      </c>
      <c r="H1686" s="2">
        <f>'Moving Avg'!G1686</f>
        <v>9.7697679999999973</v>
      </c>
      <c r="I1686" s="2">
        <f>'Moving Avg'!H1686</f>
        <v>8.9960374999999893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9.5609999999999999</v>
      </c>
      <c r="C1687" s="2">
        <f>RSI!I1687</f>
        <v>24.301802595602254</v>
      </c>
      <c r="D1687" s="2">
        <f>MACD!E1687</f>
        <v>6.445843083212921E-2</v>
      </c>
      <c r="E1687" s="2">
        <f>MACD!F1687</f>
        <v>7.1887270799642494E-2</v>
      </c>
      <c r="F1687" s="2">
        <f>'Moving Avg'!D1687</f>
        <v>9.5766799999999996</v>
      </c>
      <c r="G1687" s="2">
        <f>'Moving Avg'!F1687</f>
        <v>9.6758349999999993</v>
      </c>
      <c r="H1687" s="2">
        <f>'Moving Avg'!G1687</f>
        <v>9.7666519999999988</v>
      </c>
      <c r="I1687" s="2">
        <f>'Moving Avg'!H1687</f>
        <v>8.9991034999999897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9.5609999999999999</v>
      </c>
      <c r="C1688" s="2">
        <f>RSI!I1688</f>
        <v>24.301802595602254</v>
      </c>
      <c r="D1688" s="2">
        <f>MACD!E1688</f>
        <v>5.8283167036643491E-2</v>
      </c>
      <c r="E1688" s="2">
        <f>MACD!F1688</f>
        <v>6.9166450047042694E-2</v>
      </c>
      <c r="F1688" s="2">
        <f>'Moving Avg'!D1688</f>
        <v>9.5609999999999999</v>
      </c>
      <c r="G1688" s="2">
        <f>'Moving Avg'!F1688</f>
        <v>9.6644699999999997</v>
      </c>
      <c r="H1688" s="2">
        <f>'Moving Avg'!G1688</f>
        <v>9.7622779999999985</v>
      </c>
      <c r="I1688" s="2">
        <f>'Moving Avg'!H1688</f>
        <v>9.0017149999999884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9.5609999999999999</v>
      </c>
      <c r="C1689" s="2">
        <f>RSI!I1689</f>
        <v>24.301802595602254</v>
      </c>
      <c r="D1689" s="2">
        <f>MACD!E1689</f>
        <v>5.3674249054006751E-2</v>
      </c>
      <c r="E1689" s="2">
        <f>MACD!F1689</f>
        <v>6.6068009848435513E-2</v>
      </c>
      <c r="F1689" s="2">
        <f>'Moving Avg'!D1689</f>
        <v>9.5609999999999999</v>
      </c>
      <c r="G1689" s="2">
        <f>'Moving Avg'!F1689</f>
        <v>9.653105</v>
      </c>
      <c r="H1689" s="2">
        <f>'Moving Avg'!G1689</f>
        <v>9.7342219999999973</v>
      </c>
      <c r="I1689" s="2">
        <f>'Moving Avg'!H1689</f>
        <v>9.0043264999999888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44475</v>
      </c>
      <c r="B1690" s="2">
        <f>RSI!B1690</f>
        <v>9.4042999999999992</v>
      </c>
      <c r="C1690" s="2">
        <f>RSI!I1690</f>
        <v>12.873223840381243</v>
      </c>
      <c r="D1690" s="2">
        <f>MACD!E1690</f>
        <v>6.1952455773548465E-2</v>
      </c>
      <c r="E1690" s="2">
        <f>MACD!F1690</f>
        <v>6.5244899033458106E-2</v>
      </c>
      <c r="F1690" s="2">
        <f>'Moving Avg'!D1690</f>
        <v>9.5296599999999998</v>
      </c>
      <c r="G1690" s="2">
        <f>'Moving Avg'!F1690</f>
        <v>9.6339050000000004</v>
      </c>
      <c r="H1690" s="2">
        <f>'Moving Avg'!G1690</f>
        <v>9.7265419999999967</v>
      </c>
      <c r="I1690" s="2">
        <f>'Moving Avg'!H1690</f>
        <v>9.0055599999999885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9.4042999999999992</v>
      </c>
      <c r="C1691" s="2">
        <f>RSI!I1691</f>
        <v>12.873223840381243</v>
      </c>
      <c r="D1691" s="2">
        <f>MACD!E1691</f>
        <v>7.0411421656112694E-2</v>
      </c>
      <c r="E1691" s="2">
        <f>MACD!F1691</f>
        <v>6.6278203557989024E-2</v>
      </c>
      <c r="F1691" s="2">
        <f>'Moving Avg'!D1691</f>
        <v>9.4983199999999997</v>
      </c>
      <c r="G1691" s="2">
        <f>'Moving Avg'!F1691</f>
        <v>9.6147050000000007</v>
      </c>
      <c r="H1691" s="2">
        <f>'Moving Avg'!G1691</f>
        <v>9.7188619999999961</v>
      </c>
      <c r="I1691" s="2">
        <f>'Moving Avg'!H1691</f>
        <v>9.0060944999999872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9.4042999999999992</v>
      </c>
      <c r="C1692" s="2">
        <f>RSI!I1692</f>
        <v>12.873223840381229</v>
      </c>
      <c r="D1692" s="2">
        <f>MACD!E1692</f>
        <v>7.8915609493948935E-2</v>
      </c>
      <c r="E1692" s="2">
        <f>MACD!F1692</f>
        <v>6.8805684745181006E-2</v>
      </c>
      <c r="F1692" s="2">
        <f>'Moving Avg'!D1692</f>
        <v>9.4669799999999995</v>
      </c>
      <c r="G1692" s="2">
        <f>'Moving Avg'!F1692</f>
        <v>9.5955050000000011</v>
      </c>
      <c r="H1692" s="2">
        <f>'Moving Avg'!G1692</f>
        <v>9.7111819999999973</v>
      </c>
      <c r="I1692" s="2">
        <f>'Moving Avg'!H1692</f>
        <v>9.0059299999999851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9.4042999999999992</v>
      </c>
      <c r="C1693" s="2">
        <f>RSI!I1693</f>
        <v>12.873223840381229</v>
      </c>
      <c r="D1693" s="2">
        <f>MACD!E1693</f>
        <v>8.7358313817109234E-2</v>
      </c>
      <c r="E1693" s="2">
        <f>MACD!F1693</f>
        <v>7.2516210559566655E-2</v>
      </c>
      <c r="F1693" s="2">
        <f>'Moving Avg'!D1693</f>
        <v>9.4356399999999994</v>
      </c>
      <c r="G1693" s="2">
        <f>'Moving Avg'!F1693</f>
        <v>9.5763050000000014</v>
      </c>
      <c r="H1693" s="2">
        <f>'Moving Avg'!G1693</f>
        <v>9.7035019999999967</v>
      </c>
      <c r="I1693" s="2">
        <f>'Moving Avg'!H1693</f>
        <v>9.0043674999999865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9.4042999999999992</v>
      </c>
      <c r="C1694" s="2">
        <f>RSI!I1694</f>
        <v>12.873223840381229</v>
      </c>
      <c r="D1694" s="2">
        <f>MACD!E1694</f>
        <v>8.359509567921819E-2</v>
      </c>
      <c r="E1694" s="2">
        <f>MACD!F1694</f>
        <v>7.4731987583496973E-2</v>
      </c>
      <c r="F1694" s="2">
        <f>'Moving Avg'!D1694</f>
        <v>9.4042999999999992</v>
      </c>
      <c r="G1694" s="2">
        <f>'Moving Avg'!F1694</f>
        <v>9.5571050000000035</v>
      </c>
      <c r="H1694" s="2">
        <f>'Moving Avg'!G1694</f>
        <v>9.6958219999999962</v>
      </c>
      <c r="I1694" s="2">
        <f>'Moving Avg'!H1694</f>
        <v>9.0024554999999857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8.9810999999999996</v>
      </c>
      <c r="C1695" s="2">
        <f>RSI!I1695</f>
        <v>4.533258129308976</v>
      </c>
      <c r="D1695" s="2">
        <f>MACD!E1695</f>
        <v>0.11282795787113642</v>
      </c>
      <c r="E1695" s="2">
        <f>MACD!F1695</f>
        <v>8.2351181641024868E-2</v>
      </c>
      <c r="F1695" s="2">
        <f>'Moving Avg'!D1695</f>
        <v>9.3196599999999989</v>
      </c>
      <c r="G1695" s="2">
        <f>'Moving Avg'!F1695</f>
        <v>9.5241900000000026</v>
      </c>
      <c r="H1695" s="2">
        <f>'Moving Avg'!G1695</f>
        <v>9.6796779999999973</v>
      </c>
      <c r="I1695" s="2">
        <f>'Moving Avg'!H1695</f>
        <v>8.9980779999999871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8.9732000000000003</v>
      </c>
      <c r="C1696" s="2">
        <f>RSI!I1696</f>
        <v>4.4749762172298944</v>
      </c>
      <c r="D1696" s="2">
        <f>MACD!E1696</f>
        <v>0.14163914098023156</v>
      </c>
      <c r="E1696" s="2">
        <f>MACD!F1696</f>
        <v>9.4208773508866209E-2</v>
      </c>
      <c r="F1696" s="2">
        <f>'Moving Avg'!D1696</f>
        <v>9.2334399999999981</v>
      </c>
      <c r="G1696" s="2">
        <f>'Moving Avg'!F1696</f>
        <v>9.4908800000000024</v>
      </c>
      <c r="H1696" s="2">
        <f>'Moving Avg'!G1696</f>
        <v>9.6633759999999977</v>
      </c>
      <c r="I1696" s="2">
        <f>'Moving Avg'!H1696</f>
        <v>8.9940104999999857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8.9732000000000003</v>
      </c>
      <c r="C1697" s="2">
        <f>RSI!I1697</f>
        <v>4.4749762172298944</v>
      </c>
      <c r="D1697" s="2">
        <f>MACD!E1697</f>
        <v>0.1692964594733386</v>
      </c>
      <c r="E1697" s="2">
        <f>MACD!F1697</f>
        <v>0.1092263107017607</v>
      </c>
      <c r="F1697" s="2">
        <f>'Moving Avg'!D1697</f>
        <v>9.147219999999999</v>
      </c>
      <c r="G1697" s="2">
        <f>'Moving Avg'!F1697</f>
        <v>9.4575700000000023</v>
      </c>
      <c r="H1697" s="2">
        <f>'Moving Avg'!G1697</f>
        <v>9.6470739999999982</v>
      </c>
      <c r="I1697" s="2">
        <f>'Moving Avg'!H1697</f>
        <v>8.9892439999999851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9.3728999999999996</v>
      </c>
      <c r="C1698" s="2">
        <f>RSI!I1698</f>
        <v>45.551068868769327</v>
      </c>
      <c r="D1698" s="2">
        <f>MACD!E1698</f>
        <v>0.16612716245827031</v>
      </c>
      <c r="E1698" s="2">
        <f>MACD!F1698</f>
        <v>0.12060648105306263</v>
      </c>
      <c r="F1698" s="2">
        <f>'Moving Avg'!D1698</f>
        <v>9.1409399999999987</v>
      </c>
      <c r="G1698" s="2">
        <f>'Moving Avg'!F1698</f>
        <v>9.4442450000000004</v>
      </c>
      <c r="H1698" s="2">
        <f>'Moving Avg'!G1698</f>
        <v>9.6387659999999986</v>
      </c>
      <c r="I1698" s="2">
        <f>'Moving Avg'!H1698</f>
        <v>8.9854274999999859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9.3728999999999996</v>
      </c>
      <c r="C1699" s="2">
        <f>RSI!I1699</f>
        <v>45.551068868769327</v>
      </c>
      <c r="D1699" s="2">
        <f>MACD!E1699</f>
        <v>0.16389449770334963</v>
      </c>
      <c r="E1699" s="2">
        <f>MACD!F1699</f>
        <v>0.12926408438312004</v>
      </c>
      <c r="F1699" s="2">
        <f>'Moving Avg'!D1699</f>
        <v>9.1346600000000002</v>
      </c>
      <c r="G1699" s="2">
        <f>'Moving Avg'!F1699</f>
        <v>9.4309200000000004</v>
      </c>
      <c r="H1699" s="2">
        <f>'Moving Avg'!G1699</f>
        <v>9.6304579999999973</v>
      </c>
      <c r="I1699" s="2">
        <f>'Moving Avg'!H1699</f>
        <v>8.9824844999999875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9.3728999999999996</v>
      </c>
      <c r="C1700" s="2">
        <f>RSI!I1700</f>
        <v>45.551068868769327</v>
      </c>
      <c r="D1700" s="2">
        <f>MACD!E1700</f>
        <v>0.1383134128075767</v>
      </c>
      <c r="E1700" s="2">
        <f>MACD!F1700</f>
        <v>0.13107395006801137</v>
      </c>
      <c r="F1700" s="2">
        <f>'Moving Avg'!D1700</f>
        <v>9.2130200000000002</v>
      </c>
      <c r="G1700" s="2">
        <f>'Moving Avg'!F1700</f>
        <v>9.4175949999999986</v>
      </c>
      <c r="H1700" s="2">
        <f>'Moving Avg'!G1700</f>
        <v>9.6221499999999978</v>
      </c>
      <c r="I1700" s="2">
        <f>'Moving Avg'!H1700</f>
        <v>8.9797164999999879</v>
      </c>
      <c r="J1700" s="6" t="str">
        <f>OBV!F1700</f>
        <v>BEARISH</v>
      </c>
      <c r="K1700" s="6" t="str">
        <f>OBV!G1700</f>
        <v>NEUTRAL</v>
      </c>
      <c r="L1700" s="6" t="str">
        <f>OBV!H1700</f>
        <v>BEARISH DIVERGENCE</v>
      </c>
    </row>
    <row r="1701" spans="1:12" ht="13.5" x14ac:dyDescent="0.25">
      <c r="A1701" s="3">
        <f>RSI!A1701</f>
        <v>44494</v>
      </c>
      <c r="B1701" s="2">
        <f>RSI!B1701</f>
        <v>9.3728999999999996</v>
      </c>
      <c r="C1701" s="2">
        <f>RSI!I1701</f>
        <v>45.551068868769327</v>
      </c>
      <c r="D1701" s="2">
        <f>MACD!E1701</f>
        <v>0.11705286580595953</v>
      </c>
      <c r="E1701" s="2">
        <f>MACD!F1701</f>
        <v>0.12826973321560101</v>
      </c>
      <c r="F1701" s="2">
        <f>'Moving Avg'!D1701</f>
        <v>9.2929600000000008</v>
      </c>
      <c r="G1701" s="2">
        <f>'Moving Avg'!F1701</f>
        <v>9.4042699999999986</v>
      </c>
      <c r="H1701" s="2">
        <f>'Moving Avg'!G1701</f>
        <v>9.6138419999999982</v>
      </c>
      <c r="I1701" s="2">
        <f>'Moving Avg'!H1701</f>
        <v>8.9765989999999878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9.3728999999999996</v>
      </c>
      <c r="C1702" s="2">
        <f>RSI!I1702</f>
        <v>45.551068868769327</v>
      </c>
      <c r="D1702" s="2">
        <f>MACD!E1702</f>
        <v>9.9419641051916585E-2</v>
      </c>
      <c r="E1702" s="2">
        <f>MACD!F1702</f>
        <v>0.12249971478286413</v>
      </c>
      <c r="F1702" s="2">
        <f>'Moving Avg'!D1702</f>
        <v>9.3728999999999996</v>
      </c>
      <c r="G1702" s="2">
        <f>'Moving Avg'!F1702</f>
        <v>9.3909449999999985</v>
      </c>
      <c r="H1702" s="2">
        <f>'Moving Avg'!G1702</f>
        <v>9.6055339999999987</v>
      </c>
      <c r="I1702" s="2">
        <f>'Moving Avg'!H1702</f>
        <v>8.9727824999999886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</row>
    <row r="1703" spans="1:12" ht="13.5" x14ac:dyDescent="0.25">
      <c r="A1703" s="3">
        <f>RSI!A1703</f>
        <v>44496</v>
      </c>
      <c r="B1703" s="2">
        <f>RSI!B1703</f>
        <v>9.3728999999999996</v>
      </c>
      <c r="C1703" s="2">
        <f>RSI!I1703</f>
        <v>45.551068868769327</v>
      </c>
      <c r="D1703" s="2">
        <f>MACD!E1703</f>
        <v>8.4829283867959404E-2</v>
      </c>
      <c r="E1703" s="2">
        <f>MACD!F1703</f>
        <v>0.1149656285998832</v>
      </c>
      <c r="F1703" s="2">
        <f>'Moving Avg'!D1703</f>
        <v>9.3728999999999996</v>
      </c>
      <c r="G1703" s="2">
        <f>'Moving Avg'!F1703</f>
        <v>9.3776199999999967</v>
      </c>
      <c r="H1703" s="2">
        <f>'Moving Avg'!G1703</f>
        <v>9.5972259999999974</v>
      </c>
      <c r="I1703" s="2">
        <f>'Moving Avg'!H1703</f>
        <v>8.9689659999999876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9.3728999999999996</v>
      </c>
      <c r="C1704" s="2">
        <f>RSI!I1704</f>
        <v>45.551068868769327</v>
      </c>
      <c r="D1704" s="2">
        <f>MACD!E1704</f>
        <v>7.2789211614226801E-2</v>
      </c>
      <c r="E1704" s="2">
        <f>MACD!F1704</f>
        <v>0.10653034520275192</v>
      </c>
      <c r="F1704" s="2">
        <f>'Moving Avg'!D1704</f>
        <v>9.3728999999999996</v>
      </c>
      <c r="G1704" s="2">
        <f>'Moving Avg'!F1704</f>
        <v>9.3682149999999957</v>
      </c>
      <c r="H1704" s="2">
        <f>'Moving Avg'!G1704</f>
        <v>9.5889179999999978</v>
      </c>
      <c r="I1704" s="2">
        <f>'Moving Avg'!H1704</f>
        <v>8.9651494999999883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9.3728999999999996</v>
      </c>
      <c r="C1705" s="2">
        <f>RSI!I1705</f>
        <v>45.551068868769342</v>
      </c>
      <c r="D1705" s="2">
        <f>MACD!E1705</f>
        <v>-2.223257662789635E-3</v>
      </c>
      <c r="E1705" s="2">
        <f>MACD!F1705</f>
        <v>8.4779624629643613E-2</v>
      </c>
      <c r="F1705" s="2">
        <f>'Moving Avg'!D1705</f>
        <v>9.3728999999999996</v>
      </c>
      <c r="G1705" s="2">
        <f>'Moving Avg'!F1705</f>
        <v>9.3588099999999965</v>
      </c>
      <c r="H1705" s="2">
        <f>'Moving Avg'!G1705</f>
        <v>9.5806099999999965</v>
      </c>
      <c r="I1705" s="2">
        <f>'Moving Avg'!H1705</f>
        <v>8.9616124999999887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9.3728999999999996</v>
      </c>
      <c r="C1706" s="2">
        <f>RSI!I1706</f>
        <v>45.551068868769342</v>
      </c>
      <c r="D1706" s="2">
        <f>MACD!E1706</f>
        <v>-6.664871641073411E-2</v>
      </c>
      <c r="E1706" s="2">
        <f>MACD!F1706</f>
        <v>5.4493956421568068E-2</v>
      </c>
      <c r="F1706" s="2">
        <f>'Moving Avg'!D1706</f>
        <v>9.3728999999999996</v>
      </c>
      <c r="G1706" s="2">
        <f>'Moving Avg'!F1706</f>
        <v>9.3494049999999955</v>
      </c>
      <c r="H1706" s="2">
        <f>'Moving Avg'!G1706</f>
        <v>9.572301999999997</v>
      </c>
      <c r="I1706" s="2">
        <f>'Moving Avg'!H1706</f>
        <v>8.958075499999989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9.3728999999999996</v>
      </c>
      <c r="C1707" s="2">
        <f>RSI!I1707</f>
        <v>45.551068868769335</v>
      </c>
      <c r="D1707" s="2">
        <f>MACD!E1707</f>
        <v>-0.12091995940230582</v>
      </c>
      <c r="E1707" s="2">
        <f>MACD!F1707</f>
        <v>1.9411173256793292E-2</v>
      </c>
      <c r="F1707" s="2">
        <f>'Moving Avg'!D1707</f>
        <v>9.3728999999999996</v>
      </c>
      <c r="G1707" s="2">
        <f>'Moving Avg'!F1707</f>
        <v>9.3399999999999963</v>
      </c>
      <c r="H1707" s="2">
        <f>'Moving Avg'!G1707</f>
        <v>9.5639939999999974</v>
      </c>
      <c r="I1707" s="2">
        <f>'Moving Avg'!H1707</f>
        <v>8.9545384999999893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9.3728999999999996</v>
      </c>
      <c r="C1708" s="2">
        <f>RSI!I1708</f>
        <v>45.551068868769342</v>
      </c>
      <c r="D1708" s="2">
        <f>MACD!E1708</f>
        <v>-0.1051248368526565</v>
      </c>
      <c r="E1708" s="2">
        <f>MACD!F1708</f>
        <v>-5.4960287650966683E-3</v>
      </c>
      <c r="F1708" s="2">
        <f>'Moving Avg'!D1708</f>
        <v>9.3728999999999996</v>
      </c>
      <c r="G1708" s="2">
        <f>'Moving Avg'!F1708</f>
        <v>9.3305949999999971</v>
      </c>
      <c r="H1708" s="2">
        <f>'Moving Avg'!G1708</f>
        <v>9.5556859999999979</v>
      </c>
      <c r="I1708" s="2">
        <f>'Moving Avg'!H1708</f>
        <v>8.952504499999991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9.3728999999999996</v>
      </c>
      <c r="C1709" s="2">
        <f>RSI!I1709</f>
        <v>45.551068868769335</v>
      </c>
      <c r="D1709" s="2">
        <f>MACD!E1709</f>
        <v>-9.155173699919672E-2</v>
      </c>
      <c r="E1709" s="2">
        <f>MACD!F1709</f>
        <v>-2.270717041191668E-2</v>
      </c>
      <c r="F1709" s="2">
        <f>'Moving Avg'!D1709</f>
        <v>9.3728999999999996</v>
      </c>
      <c r="G1709" s="2">
        <f>'Moving Avg'!F1709</f>
        <v>9.3211899999999961</v>
      </c>
      <c r="H1709" s="2">
        <f>'Moving Avg'!G1709</f>
        <v>9.5473780000000001</v>
      </c>
      <c r="I1709" s="2">
        <f>'Moving Avg'!H1709</f>
        <v>8.9519034999999914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9.3728999999999996</v>
      </c>
      <c r="C1710" s="2">
        <f>RSI!I1710</f>
        <v>45.551068868769335</v>
      </c>
      <c r="D1710" s="2">
        <f>MACD!E1710</f>
        <v>-7.9874217319144236E-2</v>
      </c>
      <c r="E1710" s="2">
        <f>MACD!F1710</f>
        <v>-3.4140579793362193E-2</v>
      </c>
      <c r="F1710" s="2">
        <f>'Moving Avg'!D1710</f>
        <v>9.3728999999999996</v>
      </c>
      <c r="G1710" s="2">
        <f>'Moving Avg'!F1710</f>
        <v>9.3196199999999969</v>
      </c>
      <c r="H1710" s="2">
        <f>'Moving Avg'!G1710</f>
        <v>9.5390700000000006</v>
      </c>
      <c r="I1710" s="2">
        <f>'Moving Avg'!H1710</f>
        <v>8.9527004999999917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44508</v>
      </c>
      <c r="B1711" s="2">
        <f>RSI!B1711</f>
        <v>9.3728999999999996</v>
      </c>
      <c r="C1711" s="2">
        <f>RSI!I1711</f>
        <v>45.551068868769342</v>
      </c>
      <c r="D1711" s="2">
        <f>MACD!E1711</f>
        <v>-6.9814915947945977E-2</v>
      </c>
      <c r="E1711" s="2">
        <f>MACD!F1711</f>
        <v>-4.1275447024278954E-2</v>
      </c>
      <c r="F1711" s="2">
        <f>'Moving Avg'!D1711</f>
        <v>9.3728999999999996</v>
      </c>
      <c r="G1711" s="2">
        <f>'Moving Avg'!F1711</f>
        <v>9.3180499999999959</v>
      </c>
      <c r="H1711" s="2">
        <f>'Moving Avg'!G1711</f>
        <v>9.5307620000000028</v>
      </c>
      <c r="I1711" s="2">
        <f>'Moving Avg'!H1711</f>
        <v>8.9548604999999935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9.3728999999999996</v>
      </c>
      <c r="C1712" s="2">
        <f>RSI!I1712</f>
        <v>45.551068868769335</v>
      </c>
      <c r="D1712" s="2">
        <f>MACD!E1712</f>
        <v>-6.1138085347172577E-2</v>
      </c>
      <c r="E1712" s="2">
        <f>MACD!F1712</f>
        <v>-4.5247974688857683E-2</v>
      </c>
      <c r="F1712" s="2">
        <f>'Moving Avg'!D1712</f>
        <v>9.3728999999999996</v>
      </c>
      <c r="G1712" s="2">
        <f>'Moving Avg'!F1712</f>
        <v>9.316479999999995</v>
      </c>
      <c r="H1712" s="2">
        <f>'Moving Avg'!G1712</f>
        <v>9.5224540000000033</v>
      </c>
      <c r="I1712" s="2">
        <f>'Moving Avg'!H1712</f>
        <v>8.9570204999999934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9.3728999999999996</v>
      </c>
      <c r="C1713" s="2">
        <f>RSI!I1713</f>
        <v>45.551068868769335</v>
      </c>
      <c r="D1713" s="2">
        <f>MACD!E1713</f>
        <v>-5.3643268376797337E-2</v>
      </c>
      <c r="E1713" s="2">
        <f>MACD!F1713</f>
        <v>-4.6927033426445615E-2</v>
      </c>
      <c r="F1713" s="2">
        <f>'Moving Avg'!D1713</f>
        <v>9.3728999999999996</v>
      </c>
      <c r="G1713" s="2">
        <f>'Moving Avg'!F1713</f>
        <v>9.3149099999999958</v>
      </c>
      <c r="H1713" s="2">
        <f>'Moving Avg'!G1713</f>
        <v>9.5141460000000038</v>
      </c>
      <c r="I1713" s="2">
        <f>'Moving Avg'!H1713</f>
        <v>8.960508999999993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44511</v>
      </c>
      <c r="B1714" s="2">
        <f>RSI!B1714</f>
        <v>9.3728999999999996</v>
      </c>
      <c r="C1714" s="2">
        <f>RSI!I1714</f>
        <v>45.551068868769335</v>
      </c>
      <c r="D1714" s="2">
        <f>MACD!E1714</f>
        <v>-4.7159941481185186E-2</v>
      </c>
      <c r="E1714" s="2">
        <f>MACD!F1714</f>
        <v>-4.6973615037393529E-2</v>
      </c>
      <c r="F1714" s="2">
        <f>'Moving Avg'!D1714</f>
        <v>9.3728999999999996</v>
      </c>
      <c r="G1714" s="2">
        <f>'Moving Avg'!F1714</f>
        <v>9.3133399999999966</v>
      </c>
      <c r="H1714" s="2">
        <f>'Moving Avg'!G1714</f>
        <v>9.5058380000000042</v>
      </c>
      <c r="I1714" s="2">
        <f>'Moving Avg'!H1714</f>
        <v>8.9654304999999912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9.3728999999999996</v>
      </c>
      <c r="C1715" s="2">
        <f>RSI!I1715</f>
        <v>45.551068868769327</v>
      </c>
      <c r="D1715" s="2">
        <f>MACD!E1715</f>
        <v>-4.154297663155937E-2</v>
      </c>
      <c r="E1715" s="2">
        <f>MACD!F1715</f>
        <v>-4.5887487356226699E-2</v>
      </c>
      <c r="F1715" s="2">
        <f>'Moving Avg'!D1715</f>
        <v>9.3728999999999996</v>
      </c>
      <c r="G1715" s="2">
        <f>'Moving Avg'!F1715</f>
        <v>9.3329299999999957</v>
      </c>
      <c r="H1715" s="2">
        <f>'Moving Avg'!G1715</f>
        <v>9.4975300000000065</v>
      </c>
      <c r="I1715" s="2">
        <f>'Moving Avg'!H1715</f>
        <v>8.9704219999999921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9.3728999999999996</v>
      </c>
      <c r="C1716" s="2">
        <f>RSI!I1716</f>
        <v>45.551068868769327</v>
      </c>
      <c r="D1716" s="2">
        <f>MACD!E1716</f>
        <v>-3.6668796460125108E-2</v>
      </c>
      <c r="E1716" s="2">
        <f>MACD!F1716</f>
        <v>-4.4043749177006382E-2</v>
      </c>
      <c r="F1716" s="2">
        <f>'Moving Avg'!D1716</f>
        <v>9.3728999999999996</v>
      </c>
      <c r="G1716" s="2">
        <f>'Moving Avg'!F1716</f>
        <v>9.3529149999999959</v>
      </c>
      <c r="H1716" s="2">
        <f>'Moving Avg'!G1716</f>
        <v>9.4892220000000069</v>
      </c>
      <c r="I1716" s="2">
        <f>'Moving Avg'!H1716</f>
        <v>8.9742949999999926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9.3728999999999996</v>
      </c>
      <c r="C1717" s="2">
        <f>RSI!I1717</f>
        <v>45.551068868769335</v>
      </c>
      <c r="D1717" s="2">
        <f>MACD!E1717</f>
        <v>-3.2432116309172088E-2</v>
      </c>
      <c r="E1717" s="2">
        <f>MACD!F1717</f>
        <v>-4.1721422603439529E-2</v>
      </c>
      <c r="F1717" s="2">
        <f>'Moving Avg'!D1717</f>
        <v>9.3728999999999996</v>
      </c>
      <c r="G1717" s="2">
        <f>'Moving Avg'!F1717</f>
        <v>9.372899999999996</v>
      </c>
      <c r="H1717" s="2">
        <f>'Moving Avg'!G1717</f>
        <v>9.4809140000000074</v>
      </c>
      <c r="I1717" s="2">
        <f>'Moving Avg'!H1717</f>
        <v>8.9771194999999935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44517</v>
      </c>
      <c r="B1718" s="2">
        <f>RSI!B1718</f>
        <v>9.3728999999999996</v>
      </c>
      <c r="C1718" s="2">
        <f>RSI!I1718</f>
        <v>45.551068868769327</v>
      </c>
      <c r="D1718" s="2">
        <f>MACD!E1718</f>
        <v>-2.8743183241511261E-2</v>
      </c>
      <c r="E1718" s="2">
        <f>MACD!F1718</f>
        <v>-3.9125774731053879E-2</v>
      </c>
      <c r="F1718" s="2">
        <f>'Moving Avg'!D1718</f>
        <v>9.3728999999999996</v>
      </c>
      <c r="G1718" s="2">
        <f>'Moving Avg'!F1718</f>
        <v>9.372899999999996</v>
      </c>
      <c r="H1718" s="2">
        <f>'Moving Avg'!G1718</f>
        <v>9.4726060000000079</v>
      </c>
      <c r="I1718" s="2">
        <f>'Moving Avg'!H1718</f>
        <v>8.9786504999999934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9.3728999999999996</v>
      </c>
      <c r="C1719" s="2">
        <f>RSI!I1719</f>
        <v>45.551068868769335</v>
      </c>
      <c r="D1719" s="2">
        <f>MACD!E1719</f>
        <v>-2.5525435872358671E-2</v>
      </c>
      <c r="E1719" s="2">
        <f>MACD!F1719</f>
        <v>-3.6405706959314839E-2</v>
      </c>
      <c r="F1719" s="2">
        <f>'Moving Avg'!D1719</f>
        <v>9.3728999999999996</v>
      </c>
      <c r="G1719" s="2">
        <f>'Moving Avg'!F1719</f>
        <v>9.372899999999996</v>
      </c>
      <c r="H1719" s="2">
        <f>'Moving Avg'!G1719</f>
        <v>9.4642980000000083</v>
      </c>
      <c r="I1719" s="2">
        <f>'Moving Avg'!H1719</f>
        <v>8.9788534999999925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9.3728999999999996</v>
      </c>
      <c r="C1720" s="2">
        <f>RSI!I1720</f>
        <v>45.551068868769327</v>
      </c>
      <c r="D1720" s="2">
        <f>MACD!E1720</f>
        <v>-2.2713520573194756E-2</v>
      </c>
      <c r="E1720" s="2">
        <f>MACD!F1720</f>
        <v>-3.3667269682090821E-2</v>
      </c>
      <c r="F1720" s="2">
        <f>'Moving Avg'!D1720</f>
        <v>9.3728999999999996</v>
      </c>
      <c r="G1720" s="2">
        <f>'Moving Avg'!F1720</f>
        <v>9.372899999999996</v>
      </c>
      <c r="H1720" s="2">
        <f>'Moving Avg'!G1720</f>
        <v>9.455990000000007</v>
      </c>
      <c r="I1720" s="2">
        <f>'Moving Avg'!H1720</f>
        <v>8.9804544999999933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9.3728999999999996</v>
      </c>
      <c r="C1721" s="2">
        <f>RSI!I1721</f>
        <v>45.551068868769335</v>
      </c>
      <c r="D1721" s="2">
        <f>MACD!E1721</f>
        <v>-2.0251609491818812E-2</v>
      </c>
      <c r="E1721" s="2">
        <f>MACD!F1721</f>
        <v>-3.0984137644036423E-2</v>
      </c>
      <c r="F1721" s="2">
        <f>'Moving Avg'!D1721</f>
        <v>9.3728999999999996</v>
      </c>
      <c r="G1721" s="2">
        <f>'Moving Avg'!F1721</f>
        <v>9.372899999999996</v>
      </c>
      <c r="H1721" s="2">
        <f>'Moving Avg'!G1721</f>
        <v>9.4476820000000075</v>
      </c>
      <c r="I1721" s="2">
        <f>'Moving Avg'!H1721</f>
        <v>8.9833139999999947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9.3728999999999996</v>
      </c>
      <c r="C1722" s="2">
        <f>RSI!I1722</f>
        <v>45.551068868769335</v>
      </c>
      <c r="D1722" s="2">
        <f>MACD!E1722</f>
        <v>-1.8091974205933781E-2</v>
      </c>
      <c r="E1722" s="2">
        <f>MACD!F1722</f>
        <v>-2.8405704956415895E-2</v>
      </c>
      <c r="F1722" s="2">
        <f>'Moving Avg'!D1722</f>
        <v>9.3728999999999996</v>
      </c>
      <c r="G1722" s="2">
        <f>'Moving Avg'!F1722</f>
        <v>9.372899999999996</v>
      </c>
      <c r="H1722" s="2">
        <f>'Moving Avg'!G1722</f>
        <v>9.4393740000000079</v>
      </c>
      <c r="I1722" s="2">
        <f>'Moving Avg'!H1722</f>
        <v>8.986173499999996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9.3728999999999996</v>
      </c>
      <c r="C1723" s="2">
        <f>RSI!I1723</f>
        <v>45.551068868769335</v>
      </c>
      <c r="D1723" s="2">
        <f>MACD!E1723</f>
        <v>-1.6193775914075559E-2</v>
      </c>
      <c r="E1723" s="2">
        <f>MACD!F1723</f>
        <v>-2.596331914794783E-2</v>
      </c>
      <c r="F1723" s="2">
        <f>'Moving Avg'!D1723</f>
        <v>9.3728999999999996</v>
      </c>
      <c r="G1723" s="2">
        <f>'Moving Avg'!F1723</f>
        <v>9.372899999999996</v>
      </c>
      <c r="H1723" s="2">
        <f>'Moving Avg'!G1723</f>
        <v>9.4310660000000066</v>
      </c>
      <c r="I1723" s="2">
        <f>'Moving Avg'!H1723</f>
        <v>8.9877394999999964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9.3728999999999996</v>
      </c>
      <c r="C1724" s="2">
        <f>RSI!I1724</f>
        <v>45.551068868769335</v>
      </c>
      <c r="D1724" s="2">
        <f>MACD!E1724</f>
        <v>-1.4522039065306913E-2</v>
      </c>
      <c r="E1724" s="2">
        <f>MACD!F1724</f>
        <v>-2.3675063131419649E-2</v>
      </c>
      <c r="F1724" s="2">
        <f>'Moving Avg'!D1724</f>
        <v>9.3728999999999996</v>
      </c>
      <c r="G1724" s="2">
        <f>'Moving Avg'!F1724</f>
        <v>9.372899999999996</v>
      </c>
      <c r="H1724" s="2">
        <f>'Moving Avg'!G1724</f>
        <v>9.4227580000000071</v>
      </c>
      <c r="I1724" s="2">
        <f>'Moving Avg'!H1724</f>
        <v>8.9891654999999986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9.3728999999999996</v>
      </c>
      <c r="C1725" s="2">
        <f>RSI!I1725</f>
        <v>45.551068868769342</v>
      </c>
      <c r="D1725" s="2">
        <f>MACD!E1725</f>
        <v>-1.3046780405272074E-2</v>
      </c>
      <c r="E1725" s="2">
        <f>MACD!F1725</f>
        <v>-2.1549406586190138E-2</v>
      </c>
      <c r="F1725" s="2">
        <f>'Moving Avg'!D1725</f>
        <v>9.3728999999999996</v>
      </c>
      <c r="G1725" s="2">
        <f>'Moving Avg'!F1725</f>
        <v>9.372899999999996</v>
      </c>
      <c r="H1725" s="2">
        <f>'Moving Avg'!G1725</f>
        <v>9.4174280000000063</v>
      </c>
      <c r="I1725" s="2">
        <f>'Moving Avg'!H1725</f>
        <v>8.990591499999999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9.3728999999999996</v>
      </c>
      <c r="C1726" s="2">
        <f>RSI!I1726</f>
        <v>45.551068868769342</v>
      </c>
      <c r="D1726" s="2">
        <f>MACD!E1726</f>
        <v>-1.1742269712591735E-2</v>
      </c>
      <c r="E1726" s="2">
        <f>MACD!F1726</f>
        <v>-1.9587979211470461E-2</v>
      </c>
      <c r="F1726" s="2">
        <f>'Moving Avg'!D1726</f>
        <v>9.3728999999999996</v>
      </c>
      <c r="G1726" s="2">
        <f>'Moving Avg'!F1726</f>
        <v>9.372899999999996</v>
      </c>
      <c r="H1726" s="2">
        <f>'Moving Avg'!G1726</f>
        <v>9.4120980000000074</v>
      </c>
      <c r="I1726" s="2">
        <f>'Moving Avg'!H1726</f>
        <v>8.9920174999999993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9.3728999999999996</v>
      </c>
      <c r="C1727" s="2">
        <f>RSI!I1727</f>
        <v>45.551068868769335</v>
      </c>
      <c r="D1727" s="2">
        <f>MACD!E1727</f>
        <v>-1.0586402136132378E-2</v>
      </c>
      <c r="E1727" s="2">
        <f>MACD!F1727</f>
        <v>-1.7787663796402845E-2</v>
      </c>
      <c r="F1727" s="2">
        <f>'Moving Avg'!D1727</f>
        <v>9.3728999999999996</v>
      </c>
      <c r="G1727" s="2">
        <f>'Moving Avg'!F1727</f>
        <v>9.372899999999996</v>
      </c>
      <c r="H1727" s="2">
        <f>'Moving Avg'!G1727</f>
        <v>9.4067680000000067</v>
      </c>
      <c r="I1727" s="2">
        <f>'Moving Avg'!H1727</f>
        <v>8.9934435000000015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9.3728999999999996</v>
      </c>
      <c r="C1728" s="2">
        <f>RSI!I1728</f>
        <v>45.551068868769342</v>
      </c>
      <c r="D1728" s="2">
        <f>MACD!E1728</f>
        <v>-9.5601651216838945E-3</v>
      </c>
      <c r="E1728" s="2">
        <f>MACD!F1728</f>
        <v>-1.6142164061459057E-2</v>
      </c>
      <c r="F1728" s="2">
        <f>'Moving Avg'!D1728</f>
        <v>9.3728999999999996</v>
      </c>
      <c r="G1728" s="2">
        <f>'Moving Avg'!F1728</f>
        <v>9.372899999999996</v>
      </c>
      <c r="H1728" s="2">
        <f>'Moving Avg'!G1728</f>
        <v>9.401438000000006</v>
      </c>
      <c r="I1728" s="2">
        <f>'Moving Avg'!H1728</f>
        <v>8.9948695000000001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9.3728999999999996</v>
      </c>
      <c r="C1729" s="2">
        <f>RSI!I1729</f>
        <v>45.551068868769342</v>
      </c>
      <c r="D1729" s="2">
        <f>MACD!E1729</f>
        <v>-8.6471855220828786E-3</v>
      </c>
      <c r="E1729" s="2">
        <f>MACD!F1729</f>
        <v>-1.4643168353583823E-2</v>
      </c>
      <c r="F1729" s="2">
        <f>'Moving Avg'!D1729</f>
        <v>9.3728999999999996</v>
      </c>
      <c r="G1729" s="2">
        <f>'Moving Avg'!F1729</f>
        <v>9.372899999999996</v>
      </c>
      <c r="H1729" s="2">
        <f>'Moving Avg'!G1729</f>
        <v>9.3961080000000052</v>
      </c>
      <c r="I1729" s="2">
        <f>'Moving Avg'!H1729</f>
        <v>8.9976590000000023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9.3728999999999996</v>
      </c>
      <c r="C1730" s="2">
        <f>RSI!I1730</f>
        <v>45.551068868769335</v>
      </c>
      <c r="D1730" s="2">
        <f>MACD!E1730</f>
        <v>-7.8333446902352222E-3</v>
      </c>
      <c r="E1730" s="2">
        <f>MACD!F1730</f>
        <v>-1.3281203620914105E-2</v>
      </c>
      <c r="F1730" s="2">
        <f>'Moving Avg'!D1730</f>
        <v>9.3728999999999996</v>
      </c>
      <c r="G1730" s="2">
        <f>'Moving Avg'!F1730</f>
        <v>9.372899999999996</v>
      </c>
      <c r="H1730" s="2">
        <f>'Moving Avg'!G1730</f>
        <v>9.3907780000000045</v>
      </c>
      <c r="I1730" s="2">
        <f>'Moving Avg'!H1730</f>
        <v>9.0017415000000032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9.3728999999999996</v>
      </c>
      <c r="C1731" s="2">
        <f>RSI!I1731</f>
        <v>45.551068868769342</v>
      </c>
      <c r="D1731" s="2">
        <f>MACD!E1731</f>
        <v>-7.1064512215190945E-3</v>
      </c>
      <c r="E1731" s="2">
        <f>MACD!F1731</f>
        <v>-1.2046253141035104E-2</v>
      </c>
      <c r="F1731" s="2">
        <f>'Moving Avg'!D1731</f>
        <v>9.3728999999999996</v>
      </c>
      <c r="G1731" s="2">
        <f>'Moving Avg'!F1731</f>
        <v>9.372899999999996</v>
      </c>
      <c r="H1731" s="2">
        <f>'Moving Avg'!G1731</f>
        <v>9.3854480000000038</v>
      </c>
      <c r="I1731" s="2">
        <f>'Moving Avg'!H1731</f>
        <v>9.005824000000004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9.3728999999999996</v>
      </c>
      <c r="C1732" s="2">
        <f>RSI!I1732</f>
        <v>45.551068868769342</v>
      </c>
      <c r="D1732" s="2">
        <f>MACD!E1732</f>
        <v>-6.4559625925078024E-3</v>
      </c>
      <c r="E1732" s="2">
        <f>MACD!F1732</f>
        <v>-1.0928195031329645E-2</v>
      </c>
      <c r="F1732" s="2">
        <f>'Moving Avg'!D1732</f>
        <v>9.3728999999999996</v>
      </c>
      <c r="G1732" s="2">
        <f>'Moving Avg'!F1732</f>
        <v>9.372899999999996</v>
      </c>
      <c r="H1732" s="2">
        <f>'Moving Avg'!G1732</f>
        <v>9.3801180000000048</v>
      </c>
      <c r="I1732" s="2">
        <f>'Moving Avg'!H1732</f>
        <v>9.0111650000000054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9.3728999999999996</v>
      </c>
      <c r="C1733" s="2">
        <f>RSI!I1733</f>
        <v>45.551068868769342</v>
      </c>
      <c r="D1733" s="2">
        <f>MACD!E1733</f>
        <v>-5.8727482809750597E-3</v>
      </c>
      <c r="E1733" s="2">
        <f>MACD!F1733</f>
        <v>-9.917105681258729E-3</v>
      </c>
      <c r="F1733" s="2">
        <f>'Moving Avg'!D1733</f>
        <v>9.3728999999999996</v>
      </c>
      <c r="G1733" s="2">
        <f>'Moving Avg'!F1733</f>
        <v>9.372899999999996</v>
      </c>
      <c r="H1733" s="2">
        <f>'Moving Avg'!G1733</f>
        <v>9.3747880000000041</v>
      </c>
      <c r="I1733" s="2">
        <f>'Moving Avg'!H1733</f>
        <v>9.0165060000000068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9.3728999999999996</v>
      </c>
      <c r="C1734" s="2">
        <f>RSI!I1734</f>
        <v>45.551068868769342</v>
      </c>
      <c r="D1734" s="2">
        <f>MACD!E1734</f>
        <v>-5.3488880849759113E-3</v>
      </c>
      <c r="E1734" s="2">
        <f>MACD!F1734</f>
        <v>-9.0034621620021654E-3</v>
      </c>
      <c r="F1734" s="2">
        <f>'Moving Avg'!D1734</f>
        <v>9.3728999999999996</v>
      </c>
      <c r="G1734" s="2">
        <f>'Moving Avg'!F1734</f>
        <v>9.372899999999996</v>
      </c>
      <c r="H1734" s="2">
        <f>'Moving Avg'!G1734</f>
        <v>9.3710260000000041</v>
      </c>
      <c r="I1734" s="2">
        <f>'Moving Avg'!H1734</f>
        <v>9.0218470000000064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9.3728999999999996</v>
      </c>
      <c r="C1735" s="2">
        <f>RSI!I1735</f>
        <v>45.551068868769342</v>
      </c>
      <c r="D1735" s="2">
        <f>MACD!E1735</f>
        <v>-4.8775003179120091E-3</v>
      </c>
      <c r="E1735" s="2">
        <f>MACD!F1735</f>
        <v>-8.1782697931841349E-3</v>
      </c>
      <c r="F1735" s="2">
        <f>'Moving Avg'!D1735</f>
        <v>9.3728999999999996</v>
      </c>
      <c r="G1735" s="2">
        <f>'Moving Avg'!F1735</f>
        <v>9.372899999999996</v>
      </c>
      <c r="H1735" s="2">
        <f>'Moving Avg'!G1735</f>
        <v>9.367264000000004</v>
      </c>
      <c r="I1735" s="2">
        <f>'Moving Avg'!H1735</f>
        <v>9.0281665000000064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9.3728999999999996</v>
      </c>
      <c r="C1736" s="2">
        <f>RSI!I1736</f>
        <v>45.551068868769342</v>
      </c>
      <c r="D1736" s="2">
        <f>MACD!E1736</f>
        <v>-4.4525953685834452E-3</v>
      </c>
      <c r="E1736" s="2">
        <f>MACD!F1736</f>
        <v>-7.4331349082639971E-3</v>
      </c>
      <c r="F1736" s="2">
        <f>'Moving Avg'!D1736</f>
        <v>9.3728999999999996</v>
      </c>
      <c r="G1736" s="2">
        <f>'Moving Avg'!F1736</f>
        <v>9.372899999999996</v>
      </c>
      <c r="H1736" s="2">
        <f>'Moving Avg'!G1736</f>
        <v>9.363502000000004</v>
      </c>
      <c r="I1736" s="2">
        <f>'Moving Avg'!H1736</f>
        <v>9.0344860000000082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9.3728999999999996</v>
      </c>
      <c r="C1737" s="2">
        <f>RSI!I1737</f>
        <v>45.551068868769342</v>
      </c>
      <c r="D1737" s="2">
        <f>MACD!E1737</f>
        <v>-4.0689508029441157E-3</v>
      </c>
      <c r="E1737" s="2">
        <f>MACD!F1737</f>
        <v>-6.7602980872000212E-3</v>
      </c>
      <c r="F1737" s="2">
        <f>'Moving Avg'!D1737</f>
        <v>9.3728999999999996</v>
      </c>
      <c r="G1737" s="2">
        <f>'Moving Avg'!F1737</f>
        <v>9.372899999999996</v>
      </c>
      <c r="H1737" s="2">
        <f>'Moving Avg'!G1737</f>
        <v>9.3597400000000039</v>
      </c>
      <c r="I1737" s="2">
        <f>'Moving Avg'!H1737</f>
        <v>9.0408055000000083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9.3728999999999996</v>
      </c>
      <c r="C1738" s="2">
        <f>RSI!I1738</f>
        <v>45.551068868769342</v>
      </c>
      <c r="D1738" s="2">
        <f>MACD!E1738</f>
        <v>-3.7220047665833533E-3</v>
      </c>
      <c r="E1738" s="2">
        <f>MACD!F1738</f>
        <v>-6.1526394230766879E-3</v>
      </c>
      <c r="F1738" s="2">
        <f>'Moving Avg'!D1738</f>
        <v>9.3728999999999996</v>
      </c>
      <c r="G1738" s="2">
        <f>'Moving Avg'!F1738</f>
        <v>9.372899999999996</v>
      </c>
      <c r="H1738" s="2">
        <f>'Moving Avg'!G1738</f>
        <v>9.3559780000000039</v>
      </c>
      <c r="I1738" s="2">
        <f>'Moving Avg'!H1738</f>
        <v>9.0470900000000096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9.3728999999999996</v>
      </c>
      <c r="C1739" s="2">
        <f>RSI!I1739</f>
        <v>45.551068868769342</v>
      </c>
      <c r="D1739" s="2">
        <f>MACD!E1739</f>
        <v>-3.4077649401851318E-3</v>
      </c>
      <c r="E1739" s="2">
        <f>MACD!F1739</f>
        <v>-5.6036645264983774E-3</v>
      </c>
      <c r="F1739" s="2">
        <f>'Moving Avg'!D1739</f>
        <v>9.3728999999999996</v>
      </c>
      <c r="G1739" s="2">
        <f>'Moving Avg'!F1739</f>
        <v>9.372899999999996</v>
      </c>
      <c r="H1739" s="2">
        <f>'Moving Avg'!G1739</f>
        <v>9.3522160000000039</v>
      </c>
      <c r="I1739" s="2">
        <f>'Moving Avg'!H1739</f>
        <v>9.053374500000011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9.3728999999999996</v>
      </c>
      <c r="C1740" s="2">
        <f>RSI!I1740</f>
        <v>45.551068868769327</v>
      </c>
      <c r="D1740" s="2">
        <f>MACD!E1740</f>
        <v>-3.1227307179051422E-3</v>
      </c>
      <c r="E1740" s="2">
        <f>MACD!F1740</f>
        <v>-5.10747776477973E-3</v>
      </c>
      <c r="F1740" s="2">
        <f>'Moving Avg'!D1740</f>
        <v>9.3728999999999996</v>
      </c>
      <c r="G1740" s="2">
        <f>'Moving Avg'!F1740</f>
        <v>9.372899999999996</v>
      </c>
      <c r="H1740" s="2">
        <f>'Moving Avg'!G1740</f>
        <v>9.3515880000000031</v>
      </c>
      <c r="I1740" s="2">
        <f>'Moving Avg'!H1740</f>
        <v>9.0596590000000106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8.9575999999999993</v>
      </c>
      <c r="C1741" s="2">
        <f>RSI!I1741</f>
        <v>3.8552404397552493</v>
      </c>
      <c r="D1741" s="2">
        <f>MACD!E1741</f>
        <v>2.7899136330523433E-2</v>
      </c>
      <c r="E1741" s="2">
        <f>MACD!F1741</f>
        <v>1.4938450542809024E-3</v>
      </c>
      <c r="F1741" s="2">
        <f>'Moving Avg'!D1741</f>
        <v>9.2898399999999999</v>
      </c>
      <c r="G1741" s="2">
        <f>'Moving Avg'!F1741</f>
        <v>9.3521349999999952</v>
      </c>
      <c r="H1741" s="2">
        <f>'Moving Avg'!G1741</f>
        <v>9.3426540000000031</v>
      </c>
      <c r="I1741" s="2">
        <f>'Moving Avg'!H1741</f>
        <v>9.0650555000000104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8.9575999999999993</v>
      </c>
      <c r="C1742" s="2">
        <f>RSI!I1742</f>
        <v>3.8552404397552493</v>
      </c>
      <c r="D1742" s="2">
        <f>MACD!E1742</f>
        <v>5.6618842578373574E-2</v>
      </c>
      <c r="E1742" s="2">
        <f>MACD!F1742</f>
        <v>1.2518844559099438E-2</v>
      </c>
      <c r="F1742" s="2">
        <f>'Moving Avg'!D1742</f>
        <v>9.2067799999999984</v>
      </c>
      <c r="G1742" s="2">
        <f>'Moving Avg'!F1742</f>
        <v>9.3313699999999979</v>
      </c>
      <c r="H1742" s="2">
        <f>'Moving Avg'!G1742</f>
        <v>9.3337200000000031</v>
      </c>
      <c r="I1742" s="2">
        <f>'Moving Avg'!H1742</f>
        <v>9.0704520000000102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9.3180999999999994</v>
      </c>
      <c r="C1743" s="2">
        <f>RSI!I1743</f>
        <v>49.964325135165176</v>
      </c>
      <c r="D1743" s="2">
        <f>MACD!E1743</f>
        <v>5.6503867785911766E-2</v>
      </c>
      <c r="E1743" s="2">
        <f>MACD!F1743</f>
        <v>2.1315849204461904E-2</v>
      </c>
      <c r="F1743" s="2">
        <f>'Moving Avg'!D1743</f>
        <v>9.1958200000000012</v>
      </c>
      <c r="G1743" s="2">
        <f>'Moving Avg'!F1743</f>
        <v>9.3286299999999969</v>
      </c>
      <c r="H1743" s="2">
        <f>'Moving Avg'!G1743</f>
        <v>9.3319960000000037</v>
      </c>
      <c r="I1743" s="2">
        <f>'Moving Avg'!H1743</f>
        <v>9.0776510000000101</v>
      </c>
      <c r="J1743" s="6" t="str">
        <f>OBV!F1743</f>
        <v>BULLISH</v>
      </c>
      <c r="K1743" s="6" t="str">
        <f>OBV!G1743</f>
        <v>NEUTRAL</v>
      </c>
      <c r="L1743" s="6" t="str">
        <f>OBV!H1743</f>
        <v>BULLISH DIVERGENCE</v>
      </c>
    </row>
    <row r="1744" spans="1:12" ht="13.5" x14ac:dyDescent="0.25">
      <c r="A1744" s="3">
        <f>RSI!A1744</f>
        <v>44554</v>
      </c>
      <c r="B1744" s="2">
        <f>RSI!B1744</f>
        <v>9.3180999999999994</v>
      </c>
      <c r="C1744" s="2">
        <f>RSI!I1744</f>
        <v>49.964325135165176</v>
      </c>
      <c r="D1744" s="2">
        <f>MACD!E1744</f>
        <v>5.6394370523602078E-2</v>
      </c>
      <c r="E1744" s="2">
        <f>MACD!F1744</f>
        <v>2.8331553468289937E-2</v>
      </c>
      <c r="F1744" s="2">
        <f>'Moving Avg'!D1744</f>
        <v>9.1848600000000005</v>
      </c>
      <c r="G1744" s="2">
        <f>'Moving Avg'!F1744</f>
        <v>9.3258899999999976</v>
      </c>
      <c r="H1744" s="2">
        <f>'Moving Avg'!G1744</f>
        <v>9.3302720000000026</v>
      </c>
      <c r="I1744" s="2">
        <f>'Moving Avg'!H1744</f>
        <v>9.0848500000000101</v>
      </c>
      <c r="J1744" s="6" t="str">
        <f>OBV!F1744</f>
        <v>BULLISH</v>
      </c>
      <c r="K1744" s="6" t="str">
        <f>OBV!G1744</f>
        <v>NEUTRAL</v>
      </c>
      <c r="L1744" s="6" t="str">
        <f>OBV!H1744</f>
        <v>BULLISH DIVERGENCE</v>
      </c>
    </row>
    <row r="1745" spans="1:12" ht="13.5" x14ac:dyDescent="0.25">
      <c r="A1745" s="3">
        <f>RSI!A1745</f>
        <v>44557</v>
      </c>
      <c r="B1745" s="2">
        <f>RSI!B1745</f>
        <v>9.3180999999999994</v>
      </c>
      <c r="C1745" s="2">
        <f>RSI!I1745</f>
        <v>49.964325135165183</v>
      </c>
      <c r="D1745" s="2">
        <f>MACD!E1745</f>
        <v>5.6290412605569884E-2</v>
      </c>
      <c r="E1745" s="2">
        <f>MACD!F1745</f>
        <v>3.3923325295745932E-2</v>
      </c>
      <c r="F1745" s="2">
        <f>'Moving Avg'!D1745</f>
        <v>9.1738999999999997</v>
      </c>
      <c r="G1745" s="2">
        <f>'Moving Avg'!F1745</f>
        <v>9.3231499999999965</v>
      </c>
      <c r="H1745" s="2">
        <f>'Moving Avg'!G1745</f>
        <v>9.3370120000000032</v>
      </c>
      <c r="I1745" s="2">
        <f>'Moving Avg'!H1745</f>
        <v>9.0920840000000105</v>
      </c>
      <c r="J1745" s="6" t="str">
        <f>OBV!F1745</f>
        <v>BULLISH</v>
      </c>
      <c r="K1745" s="6" t="str">
        <f>OBV!G1745</f>
        <v>NEUTRAL</v>
      </c>
      <c r="L1745" s="6" t="str">
        <f>OBV!H1745</f>
        <v>BULLISH DIVERGENCE</v>
      </c>
    </row>
    <row r="1746" spans="1:12" ht="13.5" x14ac:dyDescent="0.25">
      <c r="A1746" s="3">
        <f>RSI!A1746</f>
        <v>44558</v>
      </c>
      <c r="B1746" s="2">
        <f>RSI!B1746</f>
        <v>9.2475000000000005</v>
      </c>
      <c r="C1746" s="2">
        <f>RSI!I1746</f>
        <v>44.718632068915902</v>
      </c>
      <c r="D1746" s="2">
        <f>MACD!E1746</f>
        <v>6.1421608964881358E-2</v>
      </c>
      <c r="E1746" s="2">
        <f>MACD!F1746</f>
        <v>3.942298202957302E-2</v>
      </c>
      <c r="F1746" s="2">
        <f>'Moving Avg'!D1746</f>
        <v>9.2318800000000003</v>
      </c>
      <c r="G1746" s="2">
        <f>'Moving Avg'!F1746</f>
        <v>9.3168799999999994</v>
      </c>
      <c r="H1746" s="2">
        <f>'Moving Avg'!G1746</f>
        <v>9.3424980000000026</v>
      </c>
      <c r="I1746" s="2">
        <f>'Moving Avg'!H1746</f>
        <v>9.0989650000000104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</row>
    <row r="1747" spans="1:12" ht="13.5" x14ac:dyDescent="0.25">
      <c r="A1747" s="3">
        <f>RSI!A1747</f>
        <v>44559</v>
      </c>
      <c r="B1747" s="2">
        <f>RSI!B1747</f>
        <v>9.3102</v>
      </c>
      <c r="C1747" s="2">
        <f>RSI!I1747</f>
        <v>49.76307719936338</v>
      </c>
      <c r="D1747" s="2">
        <f>MACD!E1747</f>
        <v>6.1526431081551536E-2</v>
      </c>
      <c r="E1747" s="2">
        <f>MACD!F1747</f>
        <v>4.3843671839968727E-2</v>
      </c>
      <c r="F1747" s="2">
        <f>'Moving Avg'!D1747</f>
        <v>9.3024000000000004</v>
      </c>
      <c r="G1747" s="2">
        <f>'Moving Avg'!F1747</f>
        <v>9.3137449999999991</v>
      </c>
      <c r="H1747" s="2">
        <f>'Moving Avg'!G1747</f>
        <v>9.3492380000000033</v>
      </c>
      <c r="I1747" s="2">
        <f>'Moving Avg'!H1747</f>
        <v>9.1061245000000106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9.3102</v>
      </c>
      <c r="C1748" s="2">
        <f>RSI!I1748</f>
        <v>49.763077199363373</v>
      </c>
      <c r="D1748" s="2">
        <f>MACD!E1748</f>
        <v>6.1621930676302838E-2</v>
      </c>
      <c r="E1748" s="2">
        <f>MACD!F1748</f>
        <v>4.7399323607235547E-2</v>
      </c>
      <c r="F1748" s="2">
        <f>'Moving Avg'!D1748</f>
        <v>9.3008199999999999</v>
      </c>
      <c r="G1748" s="2">
        <f>'Moving Avg'!F1748</f>
        <v>9.3106099999999987</v>
      </c>
      <c r="H1748" s="2">
        <f>'Moving Avg'!G1748</f>
        <v>9.3479840000000021</v>
      </c>
      <c r="I1748" s="2">
        <f>'Moving Avg'!H1748</f>
        <v>9.1132840000000108</v>
      </c>
      <c r="J1748" s="6" t="str">
        <f>OBV!F1748</f>
        <v>BULLISH</v>
      </c>
      <c r="K1748" s="6" t="str">
        <f>OBV!G1748</f>
        <v>NEUTRAL</v>
      </c>
      <c r="L1748" s="6" t="str">
        <f>OBV!H1748</f>
        <v>BULLISH DIVERGENCE</v>
      </c>
    </row>
    <row r="1749" spans="1:12" ht="13.5" x14ac:dyDescent="0.25">
      <c r="A1749" s="3">
        <f>RSI!A1749</f>
        <v>44561</v>
      </c>
      <c r="B1749" s="2">
        <f>RSI!B1749</f>
        <v>9.3102</v>
      </c>
      <c r="C1749" s="2">
        <f>RSI!I1749</f>
        <v>49.76307719936338</v>
      </c>
      <c r="D1749" s="2">
        <f>MACD!E1749</f>
        <v>6.1709037986421578E-2</v>
      </c>
      <c r="E1749" s="2">
        <f>MACD!F1749</f>
        <v>5.0261266483072754E-2</v>
      </c>
      <c r="F1749" s="2">
        <f>'Moving Avg'!D1749</f>
        <v>9.2992400000000011</v>
      </c>
      <c r="G1749" s="2">
        <f>'Moving Avg'!F1749</f>
        <v>9.3074750000000002</v>
      </c>
      <c r="H1749" s="2">
        <f>'Moving Avg'!G1749</f>
        <v>9.3467300000000026</v>
      </c>
      <c r="I1749" s="2">
        <f>'Moving Avg'!H1749</f>
        <v>9.1204785000000115</v>
      </c>
      <c r="J1749" s="6" t="str">
        <f>OBV!F1749</f>
        <v>BULLISH</v>
      </c>
      <c r="K1749" s="6" t="str">
        <f>OBV!G1749</f>
        <v>NEUTRAL</v>
      </c>
      <c r="L1749" s="6" t="str">
        <f>OBV!H1749</f>
        <v>BULLISH DIVERGENCE</v>
      </c>
    </row>
    <row r="1750" spans="1:12" ht="13.5" x14ac:dyDescent="0.25">
      <c r="A1750" s="3">
        <f>RSI!A1750</f>
        <v>44564</v>
      </c>
      <c r="B1750" s="2">
        <f>RSI!B1750</f>
        <v>9.3102</v>
      </c>
      <c r="C1750" s="2">
        <f>RSI!I1750</f>
        <v>49.76307719936338</v>
      </c>
      <c r="D1750" s="2">
        <f>MACD!E1750</f>
        <v>6.1788577468862016E-2</v>
      </c>
      <c r="E1750" s="2">
        <f>MACD!F1750</f>
        <v>5.2566728680230608E-2</v>
      </c>
      <c r="F1750" s="2">
        <f>'Moving Avg'!D1750</f>
        <v>9.2976600000000005</v>
      </c>
      <c r="G1750" s="2">
        <f>'Moving Avg'!F1750</f>
        <v>9.3043399999999998</v>
      </c>
      <c r="H1750" s="2">
        <f>'Moving Avg'!G1750</f>
        <v>9.3454760000000014</v>
      </c>
      <c r="I1750" s="2">
        <f>'Moving Avg'!H1750</f>
        <v>9.1276730000000104</v>
      </c>
      <c r="J1750" s="6" t="str">
        <f>OBV!F1750</f>
        <v>BULLISH</v>
      </c>
      <c r="K1750" s="6" t="str">
        <f>OBV!G1750</f>
        <v>NEUTRAL</v>
      </c>
      <c r="L1750" s="6" t="str">
        <f>OBV!H1750</f>
        <v>BULLISH DIVERGENCE</v>
      </c>
    </row>
    <row r="1751" spans="1:12" ht="13.5" x14ac:dyDescent="0.25">
      <c r="A1751" s="3">
        <f>RSI!A1751</f>
        <v>44565</v>
      </c>
      <c r="B1751" s="2">
        <f>RSI!B1751</f>
        <v>9.3102</v>
      </c>
      <c r="C1751" s="2">
        <f>RSI!I1751</f>
        <v>49.763077199363387</v>
      </c>
      <c r="D1751" s="2">
        <f>MACD!E1751</f>
        <v>-2.0310263835714437E-3</v>
      </c>
      <c r="E1751" s="2">
        <f>MACD!F1751</f>
        <v>4.1647177667470198E-2</v>
      </c>
      <c r="F1751" s="2">
        <f>'Moving Avg'!D1751</f>
        <v>9.3102</v>
      </c>
      <c r="G1751" s="2">
        <f>'Moving Avg'!F1751</f>
        <v>9.3012050000000013</v>
      </c>
      <c r="H1751" s="2">
        <f>'Moving Avg'!G1751</f>
        <v>9.344222000000002</v>
      </c>
      <c r="I1751" s="2">
        <f>'Moving Avg'!H1751</f>
        <v>9.1349025000000115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9.3102</v>
      </c>
      <c r="C1752" s="2">
        <f>RSI!I1752</f>
        <v>49.76307719936338</v>
      </c>
      <c r="D1752" s="2">
        <f>MACD!E1752</f>
        <v>-5.6027228531391415E-2</v>
      </c>
      <c r="E1752" s="2">
        <f>MACD!F1752</f>
        <v>2.2112296427697877E-2</v>
      </c>
      <c r="F1752" s="2">
        <f>'Moving Avg'!D1752</f>
        <v>9.3102</v>
      </c>
      <c r="G1752" s="2">
        <f>'Moving Avg'!F1752</f>
        <v>9.2980700000000027</v>
      </c>
      <c r="H1752" s="2">
        <f>'Moving Avg'!G1752</f>
        <v>9.3429680000000026</v>
      </c>
      <c r="I1752" s="2">
        <f>'Moving Avg'!H1752</f>
        <v>9.1421320000000108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44567</v>
      </c>
      <c r="B1753" s="2">
        <f>RSI!B1753</f>
        <v>9.3024000000000004</v>
      </c>
      <c r="C1753" s="2">
        <f>RSI!I1753</f>
        <v>48.897204955317882</v>
      </c>
      <c r="D1753" s="2">
        <f>MACD!E1753</f>
        <v>-4.5672375757957795E-2</v>
      </c>
      <c r="E1753" s="2">
        <f>MACD!F1753</f>
        <v>8.5553619905667424E-3</v>
      </c>
      <c r="F1753" s="2">
        <f>'Moving Avg'!D1753</f>
        <v>9.3086400000000005</v>
      </c>
      <c r="G1753" s="2">
        <f>'Moving Avg'!F1753</f>
        <v>9.2945450000000029</v>
      </c>
      <c r="H1753" s="2">
        <f>'Moving Avg'!G1753</f>
        <v>9.3415580000000009</v>
      </c>
      <c r="I1753" s="2">
        <f>'Moving Avg'!H1753</f>
        <v>9.1492875000000105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8.8870000000000005</v>
      </c>
      <c r="C1754" s="2">
        <f>RSI!I1754</f>
        <v>24.473846175672264</v>
      </c>
      <c r="D1754" s="2">
        <f>MACD!E1754</f>
        <v>-6.08982870460828E-3</v>
      </c>
      <c r="E1754" s="2">
        <f>MACD!F1754</f>
        <v>5.6263238515317383E-3</v>
      </c>
      <c r="F1754" s="2">
        <f>'Moving Avg'!D1754</f>
        <v>9.2240000000000002</v>
      </c>
      <c r="G1754" s="2">
        <f>'Moving Avg'!F1754</f>
        <v>9.2702500000000008</v>
      </c>
      <c r="H1754" s="2">
        <f>'Moving Avg'!G1754</f>
        <v>9.3318400000000015</v>
      </c>
      <c r="I1754" s="2">
        <f>'Moving Avg'!H1754</f>
        <v>9.1532125000000111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8.8870000000000005</v>
      </c>
      <c r="C1755" s="2">
        <f>RSI!I1755</f>
        <v>24.473846175672264</v>
      </c>
      <c r="D1755" s="2">
        <f>MACD!E1755</f>
        <v>2.9904358630121308E-2</v>
      </c>
      <c r="E1755" s="2">
        <f>MACD!F1755</f>
        <v>1.0481930807249653E-2</v>
      </c>
      <c r="F1755" s="2">
        <f>'Moving Avg'!D1755</f>
        <v>9.1393599999999999</v>
      </c>
      <c r="G1755" s="2">
        <f>'Moving Avg'!F1755</f>
        <v>9.2459550000000004</v>
      </c>
      <c r="H1755" s="2">
        <f>'Moving Avg'!G1755</f>
        <v>9.3221220000000002</v>
      </c>
      <c r="I1755" s="2">
        <f>'Moving Avg'!H1755</f>
        <v>9.1559490000000121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8.8870000000000005</v>
      </c>
      <c r="C1756" s="2">
        <f>RSI!I1756</f>
        <v>24.473846175672264</v>
      </c>
      <c r="D1756" s="2">
        <f>MACD!E1756</f>
        <v>5.1815424392314569E-2</v>
      </c>
      <c r="E1756" s="2">
        <f>MACD!F1756</f>
        <v>1.8748629524262636E-2</v>
      </c>
      <c r="F1756" s="2">
        <f>'Moving Avg'!D1756</f>
        <v>9.0547199999999997</v>
      </c>
      <c r="G1756" s="2">
        <f>'Moving Avg'!F1756</f>
        <v>9.22166</v>
      </c>
      <c r="H1756" s="2">
        <f>'Moving Avg'!G1756</f>
        <v>9.3124040000000008</v>
      </c>
      <c r="I1756" s="2">
        <f>'Moving Avg'!H1756</f>
        <v>9.1586855000000114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8.8870000000000005</v>
      </c>
      <c r="C1757" s="2">
        <f>RSI!I1757</f>
        <v>24.473846175672264</v>
      </c>
      <c r="D1757" s="2">
        <f>MACD!E1757</f>
        <v>8.2146140594691275E-2</v>
      </c>
      <c r="E1757" s="2">
        <f>MACD!F1757</f>
        <v>3.1428131738348367E-2</v>
      </c>
      <c r="F1757" s="2">
        <f>'Moving Avg'!D1757</f>
        <v>8.9700799999999994</v>
      </c>
      <c r="G1757" s="2">
        <f>'Moving Avg'!F1757</f>
        <v>9.1973649999999996</v>
      </c>
      <c r="H1757" s="2">
        <f>'Moving Avg'!G1757</f>
        <v>9.3026859999999996</v>
      </c>
      <c r="I1757" s="2">
        <f>'Moving Avg'!H1757</f>
        <v>9.1601990000000129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8.8870000000000005</v>
      </c>
      <c r="C1758" s="2">
        <f>RSI!I1758</f>
        <v>24.473846175672264</v>
      </c>
      <c r="D1758" s="2">
        <f>MACD!E1758</f>
        <v>0.10979617590316693</v>
      </c>
      <c r="E1758" s="2">
        <f>MACD!F1758</f>
        <v>4.7101740571312084E-2</v>
      </c>
      <c r="F1758" s="2">
        <f>'Moving Avg'!D1758</f>
        <v>8.8870000000000005</v>
      </c>
      <c r="G1758" s="2">
        <f>'Moving Avg'!F1758</f>
        <v>9.1730699999999992</v>
      </c>
      <c r="H1758" s="2">
        <f>'Moving Avg'!G1758</f>
        <v>9.2929680000000001</v>
      </c>
      <c r="I1758" s="2">
        <f>'Moving Avg'!H1758</f>
        <v>9.1617125000000126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8.8870000000000005</v>
      </c>
      <c r="C1759" s="2">
        <f>RSI!I1759</f>
        <v>24.473846175672264</v>
      </c>
      <c r="D1759" s="2">
        <f>MACD!E1759</f>
        <v>0.13503086253056829</v>
      </c>
      <c r="E1759" s="2">
        <f>MACD!F1759</f>
        <v>6.468756496316333E-2</v>
      </c>
      <c r="F1759" s="2">
        <f>'Moving Avg'!D1759</f>
        <v>8.8870000000000005</v>
      </c>
      <c r="G1759" s="2">
        <f>'Moving Avg'!F1759</f>
        <v>9.1487749999999988</v>
      </c>
      <c r="H1759" s="2">
        <f>'Moving Avg'!G1759</f>
        <v>9.2832499999999989</v>
      </c>
      <c r="I1759" s="2">
        <f>'Moving Avg'!H1759</f>
        <v>9.1642045000000127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8.8870000000000005</v>
      </c>
      <c r="C1760" s="2">
        <f>RSI!I1760</f>
        <v>24.473846175672278</v>
      </c>
      <c r="D1760" s="2">
        <f>MACD!E1760</f>
        <v>0.15808560718131837</v>
      </c>
      <c r="E1760" s="2">
        <f>MACD!F1760</f>
        <v>8.3367173406794337E-2</v>
      </c>
      <c r="F1760" s="2">
        <f>'Moving Avg'!D1760</f>
        <v>8.8870000000000005</v>
      </c>
      <c r="G1760" s="2">
        <f>'Moving Avg'!F1760</f>
        <v>9.1244800000000001</v>
      </c>
      <c r="H1760" s="2">
        <f>'Moving Avg'!G1760</f>
        <v>9.2735319999999994</v>
      </c>
      <c r="I1760" s="2">
        <f>'Moving Avg'!H1760</f>
        <v>9.1673955000000138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8.8870000000000005</v>
      </c>
      <c r="C1761" s="2">
        <f>RSI!I1761</f>
        <v>24.473846175672278</v>
      </c>
      <c r="D1761" s="2">
        <f>MACD!E1761</f>
        <v>0.1791696879512088</v>
      </c>
      <c r="E1761" s="2">
        <f>MACD!F1761</f>
        <v>0.10252767631567725</v>
      </c>
      <c r="F1761" s="2">
        <f>'Moving Avg'!D1761</f>
        <v>8.8870000000000005</v>
      </c>
      <c r="G1761" s="2">
        <f>'Moving Avg'!F1761</f>
        <v>9.1209499999999988</v>
      </c>
      <c r="H1761" s="2">
        <f>'Moving Avg'!G1761</f>
        <v>9.2638139999999982</v>
      </c>
      <c r="I1761" s="2">
        <f>'Moving Avg'!H1761</f>
        <v>9.1705865000000113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8.8870000000000005</v>
      </c>
      <c r="C1762" s="2">
        <f>RSI!I1762</f>
        <v>24.473846175672278</v>
      </c>
      <c r="D1762" s="2">
        <f>MACD!E1762</f>
        <v>0.19846952686834562</v>
      </c>
      <c r="E1762" s="2">
        <f>MACD!F1762</f>
        <v>0.12171604642621092</v>
      </c>
      <c r="F1762" s="2">
        <f>'Moving Avg'!D1762</f>
        <v>8.8870000000000005</v>
      </c>
      <c r="G1762" s="2">
        <f>'Moving Avg'!F1762</f>
        <v>9.1174199999999992</v>
      </c>
      <c r="H1762" s="2">
        <f>'Moving Avg'!G1762</f>
        <v>9.2540959999999988</v>
      </c>
      <c r="I1762" s="2">
        <f>'Moving Avg'!H1762</f>
        <v>9.1744765000000115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8.8870000000000005</v>
      </c>
      <c r="C1763" s="2">
        <f>RSI!I1763</f>
        <v>24.473846175672278</v>
      </c>
      <c r="D1763" s="2">
        <f>MACD!E1763</f>
        <v>0.21495151431774495</v>
      </c>
      <c r="E1763" s="2">
        <f>MACD!F1763</f>
        <v>0.14036314000451772</v>
      </c>
      <c r="F1763" s="2">
        <f>'Moving Avg'!D1763</f>
        <v>8.8870000000000005</v>
      </c>
      <c r="G1763" s="2">
        <f>'Moving Avg'!F1763</f>
        <v>9.0958649999999999</v>
      </c>
      <c r="H1763" s="2">
        <f>'Moving Avg'!G1763</f>
        <v>9.2443779999999975</v>
      </c>
      <c r="I1763" s="2">
        <f>'Moving Avg'!H1763</f>
        <v>9.177388000000013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8.8792000000000009</v>
      </c>
      <c r="C1764" s="2">
        <f>RSI!I1764</f>
        <v>24.001527433410743</v>
      </c>
      <c r="D1764" s="2">
        <f>MACD!E1764</f>
        <v>0.16681915104513401</v>
      </c>
      <c r="E1764" s="2">
        <f>MACD!F1764</f>
        <v>0.14565434221264098</v>
      </c>
      <c r="F1764" s="2">
        <f>'Moving Avg'!D1764</f>
        <v>8.8854399999999991</v>
      </c>
      <c r="G1764" s="2">
        <f>'Moving Avg'!F1764</f>
        <v>9.0739199999999993</v>
      </c>
      <c r="H1764" s="2">
        <f>'Moving Avg'!G1764</f>
        <v>9.2345039999999994</v>
      </c>
      <c r="I1764" s="2">
        <f>'Moving Avg'!H1764</f>
        <v>9.1802605000000117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8.8792000000000009</v>
      </c>
      <c r="C1765" s="2">
        <f>RSI!I1765</f>
        <v>24.001527433410743</v>
      </c>
      <c r="D1765" s="2">
        <f>MACD!E1765</f>
        <v>0.1272964259620899</v>
      </c>
      <c r="E1765" s="2">
        <f>MACD!F1765</f>
        <v>0.14198275896253076</v>
      </c>
      <c r="F1765" s="2">
        <f>'Moving Avg'!D1765</f>
        <v>8.8838799999999996</v>
      </c>
      <c r="G1765" s="2">
        <f>'Moving Avg'!F1765</f>
        <v>9.0519750000000005</v>
      </c>
      <c r="H1765" s="2">
        <f>'Moving Avg'!G1765</f>
        <v>9.2246299999999994</v>
      </c>
      <c r="I1765" s="2">
        <f>'Moving Avg'!H1765</f>
        <v>9.1831330000000122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8.8792000000000009</v>
      </c>
      <c r="C1766" s="2">
        <f>RSI!I1766</f>
        <v>24.001527433410743</v>
      </c>
      <c r="D1766" s="2">
        <f>MACD!E1766</f>
        <v>9.4969545330506833E-2</v>
      </c>
      <c r="E1766" s="2">
        <f>MACD!F1766</f>
        <v>0.13258011623612598</v>
      </c>
      <c r="F1766" s="2">
        <f>'Moving Avg'!D1766</f>
        <v>8.8823200000000018</v>
      </c>
      <c r="G1766" s="2">
        <f>'Moving Avg'!F1766</f>
        <v>9.0335599999999996</v>
      </c>
      <c r="H1766" s="2">
        <f>'Moving Avg'!G1766</f>
        <v>9.2147559999999995</v>
      </c>
      <c r="I1766" s="2">
        <f>'Moving Avg'!H1766</f>
        <v>9.1860055000000127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8.8792000000000009</v>
      </c>
      <c r="C1767" s="2">
        <f>RSI!I1767</f>
        <v>24.001527433410743</v>
      </c>
      <c r="D1767" s="2">
        <f>MACD!E1767</f>
        <v>6.864883206837824E-2</v>
      </c>
      <c r="E1767" s="2">
        <f>MACD!F1767</f>
        <v>0.11979385940257645</v>
      </c>
      <c r="F1767" s="2">
        <f>'Moving Avg'!D1767</f>
        <v>8.8807600000000004</v>
      </c>
      <c r="G1767" s="2">
        <f>'Moving Avg'!F1767</f>
        <v>9.0120100000000001</v>
      </c>
      <c r="H1767" s="2">
        <f>'Moving Avg'!G1767</f>
        <v>9.2048819999999996</v>
      </c>
      <c r="I1767" s="2">
        <f>'Moving Avg'!H1767</f>
        <v>9.1888780000000132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8.8792000000000009</v>
      </c>
      <c r="C1768" s="2">
        <f>RSI!I1768</f>
        <v>24.001527433410743</v>
      </c>
      <c r="D1768" s="2">
        <f>MACD!E1768</f>
        <v>4.7333756640005831E-2</v>
      </c>
      <c r="E1768" s="2">
        <f>MACD!F1768</f>
        <v>0.10530183885006232</v>
      </c>
      <c r="F1768" s="2">
        <f>'Moving Avg'!D1768</f>
        <v>8.8792000000000009</v>
      </c>
      <c r="G1768" s="2">
        <f>'Moving Avg'!F1768</f>
        <v>8.9904600000000006</v>
      </c>
      <c r="H1768" s="2">
        <f>'Moving Avg'!G1768</f>
        <v>9.1950079999999996</v>
      </c>
      <c r="I1768" s="2">
        <f>'Moving Avg'!H1768</f>
        <v>9.1929390000000133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8.8792000000000009</v>
      </c>
      <c r="C1769" s="2">
        <f>RSI!I1769</f>
        <v>24.001527433410743</v>
      </c>
      <c r="D1769" s="2">
        <f>MACD!E1769</f>
        <v>3.0183384077718145E-2</v>
      </c>
      <c r="E1769" s="2">
        <f>MACD!F1769</f>
        <v>9.0278147895593491E-2</v>
      </c>
      <c r="F1769" s="2">
        <f>'Moving Avg'!D1769</f>
        <v>8.8792000000000009</v>
      </c>
      <c r="G1769" s="2">
        <f>'Moving Avg'!F1769</f>
        <v>8.9689099999999993</v>
      </c>
      <c r="H1769" s="2">
        <f>'Moving Avg'!G1769</f>
        <v>9.1851339999999997</v>
      </c>
      <c r="I1769" s="2">
        <f>'Moving Avg'!H1769</f>
        <v>9.1970000000000134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8.8792000000000009</v>
      </c>
      <c r="C1770" s="2">
        <f>RSI!I1770</f>
        <v>24.001527433410743</v>
      </c>
      <c r="D1770" s="2">
        <f>MACD!E1770</f>
        <v>1.6491401197548328E-2</v>
      </c>
      <c r="E1770" s="2">
        <f>MACD!F1770</f>
        <v>7.5520798555984453E-2</v>
      </c>
      <c r="F1770" s="2">
        <f>'Moving Avg'!D1770</f>
        <v>8.8792000000000009</v>
      </c>
      <c r="G1770" s="2">
        <f>'Moving Avg'!F1770</f>
        <v>8.9473599999999998</v>
      </c>
      <c r="H1770" s="2">
        <f>'Moving Avg'!G1770</f>
        <v>9.1752600000000015</v>
      </c>
      <c r="I1770" s="2">
        <f>'Moving Avg'!H1770</f>
        <v>9.2010610000000153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44593</v>
      </c>
      <c r="B1771" s="2">
        <f>RSI!B1771</f>
        <v>8.6205999999999996</v>
      </c>
      <c r="C1771" s="2">
        <f>RSI!I1771</f>
        <v>11.567674664588836</v>
      </c>
      <c r="D1771" s="2">
        <f>MACD!E1771</f>
        <v>2.4820572431631049E-2</v>
      </c>
      <c r="E1771" s="2">
        <f>MACD!F1771</f>
        <v>6.5380753331113775E-2</v>
      </c>
      <c r="F1771" s="2">
        <f>'Moving Avg'!D1771</f>
        <v>8.8274799999999995</v>
      </c>
      <c r="G1771" s="2">
        <f>'Moving Avg'!F1771</f>
        <v>8.9128799999999995</v>
      </c>
      <c r="H1771" s="2">
        <f>'Moving Avg'!G1771</f>
        <v>9.1602140000000016</v>
      </c>
      <c r="I1771" s="2">
        <f>'Moving Avg'!H1771</f>
        <v>9.2038290000000149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8.6205999999999996</v>
      </c>
      <c r="C1772" s="2">
        <f>RSI!I1772</f>
        <v>11.567674664588836</v>
      </c>
      <c r="D1772" s="2">
        <f>MACD!E1772</f>
        <v>3.4099318299569248E-2</v>
      </c>
      <c r="E1772" s="2">
        <f>MACD!F1772</f>
        <v>5.9124466324804871E-2</v>
      </c>
      <c r="F1772" s="2">
        <f>'Moving Avg'!D1772</f>
        <v>8.77576</v>
      </c>
      <c r="G1772" s="2">
        <f>'Moving Avg'!F1772</f>
        <v>8.8783999999999992</v>
      </c>
      <c r="H1772" s="2">
        <f>'Moving Avg'!G1772</f>
        <v>9.1451680000000035</v>
      </c>
      <c r="I1772" s="2">
        <f>'Moving Avg'!H1772</f>
        <v>9.2067365000000141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8.6205999999999996</v>
      </c>
      <c r="C1773" s="2">
        <f>RSI!I1773</f>
        <v>11.567674664588836</v>
      </c>
      <c r="D1773" s="2">
        <f>MACD!E1773</f>
        <v>4.4016292204084095E-2</v>
      </c>
      <c r="E1773" s="2">
        <f>MACD!F1773</f>
        <v>5.610283150066072E-2</v>
      </c>
      <c r="F1773" s="2">
        <f>'Moving Avg'!D1773</f>
        <v>8.7240399999999987</v>
      </c>
      <c r="G1773" s="2">
        <f>'Moving Avg'!F1773</f>
        <v>8.8443099999999983</v>
      </c>
      <c r="H1773" s="2">
        <f>'Moving Avg'!G1773</f>
        <v>9.1301220000000036</v>
      </c>
      <c r="I1773" s="2">
        <f>'Moving Avg'!H1773</f>
        <v>9.2085955000000155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8.6205999999999996</v>
      </c>
      <c r="C1774" s="2">
        <f>RSI!I1774</f>
        <v>11.567674664588836</v>
      </c>
      <c r="D1774" s="2">
        <f>MACD!E1774</f>
        <v>5.3120288371962587E-2</v>
      </c>
      <c r="E1774" s="2">
        <f>MACD!F1774</f>
        <v>5.5506322874921098E-2</v>
      </c>
      <c r="F1774" s="2">
        <f>'Moving Avg'!D1774</f>
        <v>8.6723199999999991</v>
      </c>
      <c r="G1774" s="2">
        <f>'Moving Avg'!F1774</f>
        <v>8.8309899999999981</v>
      </c>
      <c r="H1774" s="2">
        <f>'Moving Avg'!G1774</f>
        <v>9.1150760000000055</v>
      </c>
      <c r="I1774" s="2">
        <f>'Moving Avg'!H1774</f>
        <v>9.2104545000000151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8.6127000000000002</v>
      </c>
      <c r="C1775" s="2">
        <f>RSI!I1775</f>
        <v>11.326571660787096</v>
      </c>
      <c r="D1775" s="2">
        <f>MACD!E1775</f>
        <v>6.3179883222899136E-2</v>
      </c>
      <c r="E1775" s="2">
        <f>MACD!F1775</f>
        <v>5.7041034944516705E-2</v>
      </c>
      <c r="F1775" s="2">
        <f>'Moving Avg'!D1775</f>
        <v>8.6190200000000008</v>
      </c>
      <c r="G1775" s="2">
        <f>'Moving Avg'!F1775</f>
        <v>8.8172749999999986</v>
      </c>
      <c r="H1775" s="2">
        <f>'Moving Avg'!G1775</f>
        <v>9.0998720000000066</v>
      </c>
      <c r="I1775" s="2">
        <f>'Moving Avg'!H1775</f>
        <v>9.2106660000000158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8.6127000000000002</v>
      </c>
      <c r="C1776" s="2">
        <f>RSI!I1776</f>
        <v>11.326571660787096</v>
      </c>
      <c r="D1776" s="2">
        <f>MACD!E1776</f>
        <v>7.3378370548015326E-2</v>
      </c>
      <c r="E1776" s="2">
        <f>MACD!F1776</f>
        <v>6.0308502065216429E-2</v>
      </c>
      <c r="F1776" s="2">
        <f>'Moving Avg'!D1776</f>
        <v>8.6174399999999984</v>
      </c>
      <c r="G1776" s="2">
        <f>'Moving Avg'!F1776</f>
        <v>8.8035599999999974</v>
      </c>
      <c r="H1776" s="2">
        <f>'Moving Avg'!G1776</f>
        <v>9.0846680000000077</v>
      </c>
      <c r="I1776" s="2">
        <f>'Moving Avg'!H1776</f>
        <v>9.2114020000000156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8.6127000000000002</v>
      </c>
      <c r="C1777" s="2">
        <f>RSI!I1777</f>
        <v>11.326571660787096</v>
      </c>
      <c r="D1777" s="2">
        <f>MACD!E1777</f>
        <v>8.3569454685381572E-2</v>
      </c>
      <c r="E1777" s="2">
        <f>MACD!F1777</f>
        <v>6.4960692589249469E-2</v>
      </c>
      <c r="F1777" s="2">
        <f>'Moving Avg'!D1777</f>
        <v>8.6158600000000014</v>
      </c>
      <c r="G1777" s="2">
        <f>'Moving Avg'!F1777</f>
        <v>8.7898449999999961</v>
      </c>
      <c r="H1777" s="2">
        <f>'Moving Avg'!G1777</f>
        <v>9.0694640000000071</v>
      </c>
      <c r="I1777" s="2">
        <f>'Moving Avg'!H1777</f>
        <v>9.2117885000000168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8.6127000000000002</v>
      </c>
      <c r="C1778" s="2">
        <f>RSI!I1778</f>
        <v>11.326571660787096</v>
      </c>
      <c r="D1778" s="2">
        <f>MACD!E1778</f>
        <v>9.3638600893456214E-2</v>
      </c>
      <c r="E1778" s="2">
        <f>MACD!F1778</f>
        <v>7.0696274250090826E-2</v>
      </c>
      <c r="F1778" s="2">
        <f>'Moving Avg'!D1778</f>
        <v>8.614279999999999</v>
      </c>
      <c r="G1778" s="2">
        <f>'Moving Avg'!F1778</f>
        <v>8.7761299999999967</v>
      </c>
      <c r="H1778" s="2">
        <f>'Moving Avg'!G1778</f>
        <v>9.0542600000000064</v>
      </c>
      <c r="I1778" s="2">
        <f>'Moving Avg'!H1778</f>
        <v>9.2109165000000139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8.6127000000000002</v>
      </c>
      <c r="C1779" s="2">
        <f>RSI!I1779</f>
        <v>11.326571660787096</v>
      </c>
      <c r="D1779" s="2">
        <f>MACD!E1779</f>
        <v>0.10349746358190792</v>
      </c>
      <c r="E1779" s="2">
        <f>MACD!F1779</f>
        <v>7.7256512116454248E-2</v>
      </c>
      <c r="F1779" s="2">
        <f>'Moving Avg'!D1779</f>
        <v>8.6127000000000002</v>
      </c>
      <c r="G1779" s="2">
        <f>'Moving Avg'!F1779</f>
        <v>8.7624149999999954</v>
      </c>
      <c r="H1779" s="2">
        <f>'Moving Avg'!G1779</f>
        <v>9.0390560000000093</v>
      </c>
      <c r="I1779" s="2">
        <f>'Moving Avg'!H1779</f>
        <v>9.2100445000000146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8.2286999999999999</v>
      </c>
      <c r="C1780" s="2">
        <f>RSI!I1780</f>
        <v>4.5902649112140352</v>
      </c>
      <c r="D1780" s="2">
        <f>MACD!E1780</f>
        <v>0.14152366695796559</v>
      </c>
      <c r="E1780" s="2">
        <f>MACD!F1780</f>
        <v>9.0109943084756519E-2</v>
      </c>
      <c r="F1780" s="2">
        <f>'Moving Avg'!D1780</f>
        <v>8.5359000000000016</v>
      </c>
      <c r="G1780" s="2">
        <f>'Moving Avg'!F1780</f>
        <v>8.7294999999999963</v>
      </c>
      <c r="H1780" s="2">
        <f>'Moving Avg'!G1780</f>
        <v>9.0161720000000081</v>
      </c>
      <c r="I1780" s="2">
        <f>'Moving Avg'!H1780</f>
        <v>9.2061340000000147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7.8604000000000003</v>
      </c>
      <c r="C1781" s="2">
        <f>RSI!I1781</f>
        <v>2.8435066537543747</v>
      </c>
      <c r="D1781" s="2">
        <f>MACD!E1781</f>
        <v>0.16461344262914501</v>
      </c>
      <c r="E1781" s="2">
        <f>MACD!F1781</f>
        <v>0.10501064299363422</v>
      </c>
      <c r="F1781" s="2">
        <f>'Moving Avg'!D1781</f>
        <v>8.3854399999999991</v>
      </c>
      <c r="G1781" s="2">
        <f>'Moving Avg'!F1781</f>
        <v>8.6781699999999979</v>
      </c>
      <c r="H1781" s="2">
        <f>'Moving Avg'!G1781</f>
        <v>8.9859220000000093</v>
      </c>
      <c r="I1781" s="2">
        <f>'Moving Avg'!H1781</f>
        <v>9.2003820000000154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7.5076999999999998</v>
      </c>
      <c r="C1782" s="2">
        <f>RSI!I1782</f>
        <v>2.0420900070096906</v>
      </c>
      <c r="D1782" s="2">
        <f>MACD!E1782</f>
        <v>0.2156169598344384</v>
      </c>
      <c r="E1782" s="2">
        <f>MACD!F1782</f>
        <v>0.12713190636179506</v>
      </c>
      <c r="F1782" s="2">
        <f>'Moving Avg'!D1782</f>
        <v>8.1644400000000008</v>
      </c>
      <c r="G1782" s="2">
        <f>'Moving Avg'!F1782</f>
        <v>8.6092049999999993</v>
      </c>
      <c r="H1782" s="2">
        <f>'Moving Avg'!G1782</f>
        <v>8.9486180000000086</v>
      </c>
      <c r="I1782" s="2">
        <f>'Moving Avg'!H1782</f>
        <v>9.193915500000017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7.1707999999999998</v>
      </c>
      <c r="C1783" s="2">
        <f>RSI!I1783</f>
        <v>1.5831086325692354</v>
      </c>
      <c r="D1783" s="2">
        <f>MACD!E1783</f>
        <v>0.29075798374360495</v>
      </c>
      <c r="E1783" s="2">
        <f>MACD!F1783</f>
        <v>0.15985712183815703</v>
      </c>
      <c r="F1783" s="2">
        <f>'Moving Avg'!D1783</f>
        <v>7.8760599999999998</v>
      </c>
      <c r="G1783" s="2">
        <f>'Moving Avg'!F1783</f>
        <v>8.5233949999999989</v>
      </c>
      <c r="H1783" s="2">
        <f>'Moving Avg'!G1783</f>
        <v>8.9045760000000094</v>
      </c>
      <c r="I1783" s="2">
        <f>'Moving Avg'!H1783</f>
        <v>9.1855895000000185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7.1707999999999998</v>
      </c>
      <c r="C1784" s="2">
        <f>RSI!I1784</f>
        <v>1.5831086325692354</v>
      </c>
      <c r="D1784" s="2">
        <f>MACD!E1784</f>
        <v>0.36283761234772882</v>
      </c>
      <c r="E1784" s="2">
        <f>MACD!F1784</f>
        <v>0.20045321994007143</v>
      </c>
      <c r="F1784" s="2">
        <f>'Moving Avg'!D1784</f>
        <v>7.5876800000000006</v>
      </c>
      <c r="G1784" s="2">
        <f>'Moving Avg'!F1784</f>
        <v>8.4379749999999998</v>
      </c>
      <c r="H1784" s="2">
        <f>'Moving Avg'!G1784</f>
        <v>8.8605340000000083</v>
      </c>
      <c r="I1784" s="2">
        <f>'Moving Avg'!H1784</f>
        <v>9.1777180000000183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6.8494000000000002</v>
      </c>
      <c r="C1785" s="2">
        <f>RSI!I1785</f>
        <v>1.2678294790672169</v>
      </c>
      <c r="D1785" s="2">
        <f>MACD!E1785</f>
        <v>0.4542893143897313</v>
      </c>
      <c r="E1785" s="2">
        <f>MACD!F1785</f>
        <v>0.25122043883000345</v>
      </c>
      <c r="F1785" s="2">
        <f>'Moving Avg'!D1785</f>
        <v>7.31182</v>
      </c>
      <c r="G1785" s="2">
        <f>'Moving Avg'!F1785</f>
        <v>8.3364849999999997</v>
      </c>
      <c r="H1785" s="2">
        <f>'Moving Avg'!G1785</f>
        <v>8.8100640000000077</v>
      </c>
      <c r="I1785" s="2">
        <f>'Moving Avg'!H1785</f>
        <v>9.1695325000000185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6.8494000000000002</v>
      </c>
      <c r="C1786" s="2">
        <f>RSI!I1786</f>
        <v>1.2678294790671885</v>
      </c>
      <c r="D1786" s="2">
        <f>MACD!E1786</f>
        <v>0.54085700898799693</v>
      </c>
      <c r="E1786" s="2">
        <f>MACD!F1786</f>
        <v>0.30914775286160218</v>
      </c>
      <c r="F1786" s="2">
        <f>'Moving Avg'!D1786</f>
        <v>7.1096199999999996</v>
      </c>
      <c r="G1786" s="2">
        <f>'Moving Avg'!F1786</f>
        <v>8.2349950000000014</v>
      </c>
      <c r="H1786" s="2">
        <f>'Moving Avg'!G1786</f>
        <v>8.759594000000007</v>
      </c>
      <c r="I1786" s="2">
        <f>'Moving Avg'!H1786</f>
        <v>9.1613470000000188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6.5438000000000001</v>
      </c>
      <c r="C1787" s="2">
        <f>RSI!I1787</f>
        <v>1.0395328060629652</v>
      </c>
      <c r="D1787" s="2">
        <f>MACD!E1787</f>
        <v>0.64524871263065009</v>
      </c>
      <c r="E1787" s="2">
        <f>MACD!F1787</f>
        <v>0.3763679448154118</v>
      </c>
      <c r="F1787" s="2">
        <f>'Moving Avg'!D1787</f>
        <v>6.9168399999999988</v>
      </c>
      <c r="G1787" s="2">
        <f>'Moving Avg'!F1787</f>
        <v>8.1182249999999989</v>
      </c>
      <c r="H1787" s="2">
        <f>'Moving Avg'!G1787</f>
        <v>8.7030120000000064</v>
      </c>
      <c r="I1787" s="2">
        <f>'Moving Avg'!H1787</f>
        <v>9.1516335000000186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6.2538</v>
      </c>
      <c r="C1788" s="2">
        <f>RSI!I1788</f>
        <v>0.87796800258804808</v>
      </c>
      <c r="D1788" s="2">
        <f>MACD!E1788</f>
        <v>0.7647425122067375</v>
      </c>
      <c r="E1788" s="2">
        <f>MACD!F1788</f>
        <v>0.45404285829367697</v>
      </c>
      <c r="F1788" s="2">
        <f>'Moving Avg'!D1788</f>
        <v>6.7334399999999999</v>
      </c>
      <c r="G1788" s="2">
        <f>'Moving Avg'!F1788</f>
        <v>7.9869550000000018</v>
      </c>
      <c r="H1788" s="2">
        <f>'Moving Avg'!G1788</f>
        <v>8.6406300000000051</v>
      </c>
      <c r="I1788" s="2">
        <f>'Moving Avg'!H1788</f>
        <v>9.140959500000017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5.9874000000000001</v>
      </c>
      <c r="C1789" s="2">
        <f>RSI!I1789</f>
        <v>0.76096566821908596</v>
      </c>
      <c r="D1789" s="2">
        <f>MACD!E1789</f>
        <v>0.89626338068137379</v>
      </c>
      <c r="E1789" s="2">
        <f>MACD!F1789</f>
        <v>0.54248696277121633</v>
      </c>
      <c r="F1789" s="2">
        <f>'Moving Avg'!D1789</f>
        <v>6.4967600000000001</v>
      </c>
      <c r="G1789" s="2">
        <f>'Moving Avg'!F1789</f>
        <v>7.8423650000000027</v>
      </c>
      <c r="H1789" s="2">
        <f>'Moving Avg'!G1789</f>
        <v>8.5729200000000034</v>
      </c>
      <c r="I1789" s="2">
        <f>'Moving Avg'!H1789</f>
        <v>9.1300020000000153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5.9874000000000001</v>
      </c>
      <c r="C1790" s="2">
        <f>RSI!I1790</f>
        <v>0.76096566821908596</v>
      </c>
      <c r="D1790" s="2">
        <f>MACD!E1790</f>
        <v>0.95993399409390623</v>
      </c>
      <c r="E1790" s="2">
        <f>MACD!F1790</f>
        <v>0.62597636903575438</v>
      </c>
      <c r="F1790" s="2">
        <f>'Moving Avg'!D1790</f>
        <v>6.3243600000000004</v>
      </c>
      <c r="G1790" s="2">
        <f>'Moving Avg'!F1790</f>
        <v>7.6977750000000027</v>
      </c>
      <c r="H1790" s="2">
        <f>'Moving Avg'!G1790</f>
        <v>8.5052100000000035</v>
      </c>
      <c r="I1790" s="2">
        <f>'Moving Avg'!H1790</f>
        <v>9.117996000000014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5.7287999999999997</v>
      </c>
      <c r="C1791" s="2">
        <f>RSI!I1791</f>
        <v>0.66169173775018919</v>
      </c>
      <c r="D1791" s="2">
        <f>MACD!E1791</f>
        <v>0.9869148565214596</v>
      </c>
      <c r="E1791" s="2">
        <f>MACD!F1791</f>
        <v>0.69816406653289542</v>
      </c>
      <c r="F1791" s="2">
        <f>'Moving Avg'!D1791</f>
        <v>6.1002400000000003</v>
      </c>
      <c r="G1791" s="2">
        <f>'Moving Avg'!F1791</f>
        <v>7.5531850000000018</v>
      </c>
      <c r="H1791" s="2">
        <f>'Moving Avg'!G1791</f>
        <v>8.4406340000000029</v>
      </c>
      <c r="I1791" s="2">
        <f>'Moving Avg'!H1791</f>
        <v>9.1046970000000158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5.5015000000000001</v>
      </c>
      <c r="C1792" s="2">
        <f>RSI!I1792</f>
        <v>0.58896185016995162</v>
      </c>
      <c r="D1792" s="2">
        <f>MACD!E1792</f>
        <v>0.98367405236616445</v>
      </c>
      <c r="E1792" s="2">
        <f>MACD!F1792</f>
        <v>0.75526606369954929</v>
      </c>
      <c r="F1792" s="2">
        <f>'Moving Avg'!D1792</f>
        <v>5.8917799999999998</v>
      </c>
      <c r="G1792" s="2">
        <f>'Moving Avg'!F1792</f>
        <v>7.3972300000000022</v>
      </c>
      <c r="H1792" s="2">
        <f>'Moving Avg'!G1792</f>
        <v>8.3715120000000027</v>
      </c>
      <c r="I1792" s="2">
        <f>'Moving Avg'!H1792</f>
        <v>9.0902615000000146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5.5015000000000001</v>
      </c>
      <c r="C1793" s="2">
        <f>RSI!I1793</f>
        <v>0.58896185016995162</v>
      </c>
      <c r="D1793" s="2">
        <f>MACD!E1793</f>
        <v>0.94095690891268546</v>
      </c>
      <c r="E1793" s="2">
        <f>MACD!F1793</f>
        <v>0.79240423274217664</v>
      </c>
      <c r="F1793" s="2">
        <f>'Moving Avg'!D1793</f>
        <v>5.74132</v>
      </c>
      <c r="G1793" s="2">
        <f>'Moving Avg'!F1793</f>
        <v>7.2412749999999999</v>
      </c>
      <c r="H1793" s="2">
        <f>'Moving Avg'!G1793</f>
        <v>8.295180000000002</v>
      </c>
      <c r="I1793" s="2">
        <f>'Moving Avg'!H1793</f>
        <v>9.0758260000000135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5.5015000000000001</v>
      </c>
      <c r="C1794" s="2">
        <f>RSI!I1794</f>
        <v>0.58896185016995162</v>
      </c>
      <c r="D1794" s="2">
        <f>MACD!E1794</f>
        <v>0.91578926764386104</v>
      </c>
      <c r="E1794" s="2">
        <f>MACD!F1794</f>
        <v>0.81708123972251356</v>
      </c>
      <c r="F1794" s="2">
        <f>'Moving Avg'!D1794</f>
        <v>5.6441400000000002</v>
      </c>
      <c r="G1794" s="2">
        <f>'Moving Avg'!F1794</f>
        <v>7.0853199999999985</v>
      </c>
      <c r="H1794" s="2">
        <f>'Moving Avg'!G1794</f>
        <v>8.2188480000000013</v>
      </c>
      <c r="I1794" s="2">
        <f>'Moving Avg'!H1794</f>
        <v>9.0613905000000141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5.5015000000000001</v>
      </c>
      <c r="C1795" s="2">
        <f>RSI!I1795</f>
        <v>0.58896185016995162</v>
      </c>
      <c r="D1795" s="2">
        <f>MACD!E1795</f>
        <v>0.85521189322932489</v>
      </c>
      <c r="E1795" s="2">
        <f>MACD!F1795</f>
        <v>0.82470737042387587</v>
      </c>
      <c r="F1795" s="2">
        <f>'Moving Avg'!D1795</f>
        <v>5.5469600000000003</v>
      </c>
      <c r="G1795" s="2">
        <f>'Moving Avg'!F1795</f>
        <v>6.929759999999999</v>
      </c>
      <c r="H1795" s="2">
        <f>'Moving Avg'!G1795</f>
        <v>8.1425160000000023</v>
      </c>
      <c r="I1795" s="2">
        <f>'Moving Avg'!H1795</f>
        <v>9.046955000000013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5.5015000000000001</v>
      </c>
      <c r="C1796" s="2">
        <f>RSI!I1796</f>
        <v>0.58896185016995162</v>
      </c>
      <c r="D1796" s="2">
        <f>MACD!E1796</f>
        <v>0.81336566662842902</v>
      </c>
      <c r="E1796" s="2">
        <f>MACD!F1796</f>
        <v>0.82243902966478655</v>
      </c>
      <c r="F1796" s="2">
        <f>'Moving Avg'!D1796</f>
        <v>5.5015000000000001</v>
      </c>
      <c r="G1796" s="2">
        <f>'Moving Avg'!F1796</f>
        <v>6.7741999999999978</v>
      </c>
      <c r="H1796" s="2">
        <f>'Moving Avg'!G1796</f>
        <v>8.0675960000000018</v>
      </c>
      <c r="I1796" s="2">
        <f>'Moving Avg'!H1796</f>
        <v>9.0325195000000136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5.5015000000000001</v>
      </c>
      <c r="C1797" s="2">
        <f>RSI!I1797</f>
        <v>0.58896185016995162</v>
      </c>
      <c r="D1797" s="2">
        <f>MACD!E1797</f>
        <v>0.73965633619606397</v>
      </c>
      <c r="E1797" s="2">
        <f>MACD!F1797</f>
        <v>0.80588249097104203</v>
      </c>
      <c r="F1797" s="2">
        <f>'Moving Avg'!D1797</f>
        <v>5.5015000000000001</v>
      </c>
      <c r="G1797" s="2">
        <f>'Moving Avg'!F1797</f>
        <v>6.6186399999999974</v>
      </c>
      <c r="H1797" s="2">
        <f>'Moving Avg'!G1797</f>
        <v>7.9914220000000009</v>
      </c>
      <c r="I1797" s="2">
        <f>'Moving Avg'!H1797</f>
        <v>9.0180840000000142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5.4858000000000002</v>
      </c>
      <c r="C1798" s="2">
        <f>RSI!I1798</f>
        <v>0.58206835445733418</v>
      </c>
      <c r="D1798" s="2">
        <f>MACD!E1798</f>
        <v>0.64190336977530915</v>
      </c>
      <c r="E1798" s="2">
        <f>MACD!F1798</f>
        <v>0.77308666673189552</v>
      </c>
      <c r="F1798" s="2">
        <f>'Moving Avg'!D1798</f>
        <v>5.4983599999999999</v>
      </c>
      <c r="G1798" s="2">
        <f>'Moving Avg'!F1798</f>
        <v>6.4622949999999975</v>
      </c>
      <c r="H1798" s="2">
        <f>'Moving Avg'!G1798</f>
        <v>7.9149340000000006</v>
      </c>
      <c r="I1798" s="2">
        <f>'Moving Avg'!H1798</f>
        <v>9.0035700000000123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5.5015000000000001</v>
      </c>
      <c r="C1799" s="2">
        <f>RSI!I1799</f>
        <v>1.8196155128918292</v>
      </c>
      <c r="D1799" s="2">
        <f>MACD!E1799</f>
        <v>0.5246057081091875</v>
      </c>
      <c r="E1799" s="2">
        <f>MACD!F1799</f>
        <v>0.72339047500735398</v>
      </c>
      <c r="F1799" s="2">
        <f>'Moving Avg'!D1799</f>
        <v>5.4983599999999999</v>
      </c>
      <c r="G1799" s="2">
        <f>'Moving Avg'!F1799</f>
        <v>6.306734999999998</v>
      </c>
      <c r="H1799" s="2">
        <f>'Moving Avg'!G1799</f>
        <v>7.8387600000000006</v>
      </c>
      <c r="I1799" s="2">
        <f>'Moving Avg'!H1799</f>
        <v>8.9891345000000111</v>
      </c>
      <c r="J1799" s="6" t="str">
        <f>OBV!F1799</f>
        <v>BULLISH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5.5015000000000001</v>
      </c>
      <c r="C1800" s="2">
        <f>RSI!I1800</f>
        <v>1.8196155128918292</v>
      </c>
      <c r="D1800" s="2">
        <f>MACD!E1800</f>
        <v>0.4322647400447428</v>
      </c>
      <c r="E1800" s="2">
        <f>MACD!F1800</f>
        <v>0.66516532801483175</v>
      </c>
      <c r="F1800" s="2">
        <f>'Moving Avg'!D1800</f>
        <v>5.4983599999999999</v>
      </c>
      <c r="G1800" s="2">
        <f>'Moving Avg'!F1800</f>
        <v>6.1703749999999973</v>
      </c>
      <c r="H1800" s="2">
        <f>'Moving Avg'!G1800</f>
        <v>7.7625859999999998</v>
      </c>
      <c r="I1800" s="2">
        <f>'Moving Avg'!H1800</f>
        <v>8.97469900000001</v>
      </c>
      <c r="J1800" s="6" t="str">
        <f>OBV!F1800</f>
        <v>BULLISH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5.7443999999999997</v>
      </c>
      <c r="C1801" s="2">
        <f>RSI!I1801</f>
        <v>19.744928548293586</v>
      </c>
      <c r="D1801" s="2">
        <f>MACD!E1801</f>
        <v>0.30275184780001041</v>
      </c>
      <c r="E1801" s="2">
        <f>MACD!F1801</f>
        <v>0.59268263197186744</v>
      </c>
      <c r="F1801" s="2">
        <f>'Moving Avg'!D1801</f>
        <v>5.5469400000000002</v>
      </c>
      <c r="G1801" s="2">
        <f>'Moving Avg'!F1801</f>
        <v>6.0645749999999969</v>
      </c>
      <c r="H1801" s="2">
        <f>'Moving Avg'!G1801</f>
        <v>7.6912699999999994</v>
      </c>
      <c r="I1801" s="2">
        <f>'Moving Avg'!H1801</f>
        <v>8.9607790000000094</v>
      </c>
      <c r="J1801" s="6" t="str">
        <f>OBV!F1801</f>
        <v>BULLISH</v>
      </c>
      <c r="K1801" s="6" t="str">
        <f>OBV!G1801</f>
        <v>NEUTRAL</v>
      </c>
      <c r="L1801" s="6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5.9951999999999996</v>
      </c>
      <c r="C1802" s="2">
        <f>RSI!I1802</f>
        <v>33.288350255747304</v>
      </c>
      <c r="D1802" s="2">
        <f>MACD!E1802</f>
        <v>0.14410668324587483</v>
      </c>
      <c r="E1802" s="2">
        <f>MACD!F1802</f>
        <v>0.502967442226669</v>
      </c>
      <c r="F1802" s="2">
        <f>'Moving Avg'!D1802</f>
        <v>5.6456800000000005</v>
      </c>
      <c r="G1802" s="2">
        <f>'Moving Avg'!F1802</f>
        <v>5.9889499999999982</v>
      </c>
      <c r="H1802" s="2">
        <f>'Moving Avg'!G1802</f>
        <v>7.6249699999999994</v>
      </c>
      <c r="I1802" s="2">
        <f>'Moving Avg'!H1802</f>
        <v>8.94811300000001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6.2617000000000003</v>
      </c>
      <c r="C1803" s="2">
        <f>RSI!I1803</f>
        <v>44.086033483013175</v>
      </c>
      <c r="D1803" s="2">
        <f>MACD!E1803</f>
        <v>-7.1971543192841381E-3</v>
      </c>
      <c r="E1803" s="2">
        <f>MACD!F1803</f>
        <v>0.40093452291747839</v>
      </c>
      <c r="F1803" s="2">
        <f>'Moving Avg'!D1803</f>
        <v>5.8008600000000001</v>
      </c>
      <c r="G1803" s="2">
        <f>'Moving Avg'!F1803</f>
        <v>5.9434949999999995</v>
      </c>
      <c r="H1803" s="2">
        <f>'Moving Avg'!G1803</f>
        <v>7.5641560000000005</v>
      </c>
      <c r="I1803" s="2">
        <f>'Moving Avg'!H1803</f>
        <v>8.936779500000009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6.2617000000000003</v>
      </c>
      <c r="C1804" s="2">
        <f>RSI!I1804</f>
        <v>44.086033483013182</v>
      </c>
      <c r="D1804" s="2">
        <f>MACD!E1804</f>
        <v>-0.13432127600914612</v>
      </c>
      <c r="E1804" s="2">
        <f>MACD!F1804</f>
        <v>0.29388336313215352</v>
      </c>
      <c r="F1804" s="2">
        <f>'Moving Avg'!D1804</f>
        <v>5.9529000000000005</v>
      </c>
      <c r="G1804" s="2">
        <f>'Moving Avg'!F1804</f>
        <v>5.8980399999999999</v>
      </c>
      <c r="H1804" s="2">
        <f>'Moving Avg'!G1804</f>
        <v>7.5116500000000004</v>
      </c>
      <c r="I1804" s="2">
        <f>'Moving Avg'!H1804</f>
        <v>8.925446000000008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6.5359999999999996</v>
      </c>
      <c r="C1805" s="2">
        <f>RSI!I1805</f>
        <v>53.139829876937711</v>
      </c>
      <c r="D1805" s="2">
        <f>MACD!E1805</f>
        <v>-0.26137098643842016</v>
      </c>
      <c r="E1805" s="2">
        <f>MACD!F1805</f>
        <v>0.18283249321803879</v>
      </c>
      <c r="F1805" s="2">
        <f>'Moving Avg'!D1805</f>
        <v>6.1597999999999997</v>
      </c>
      <c r="G1805" s="2">
        <f>'Moving Avg'!F1805</f>
        <v>5.8823699999999999</v>
      </c>
      <c r="H1805" s="2">
        <f>'Moving Avg'!G1805</f>
        <v>7.4646300000000005</v>
      </c>
      <c r="I1805" s="2">
        <f>'Moving Avg'!H1805</f>
        <v>8.9155190000000086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6.8258999999999999</v>
      </c>
      <c r="C1806" s="2">
        <f>RSI!I1806</f>
        <v>60.432068334213703</v>
      </c>
      <c r="D1806" s="2">
        <f>MACD!E1806</f>
        <v>-0.39119601898057699</v>
      </c>
      <c r="E1806" s="2">
        <f>MACD!F1806</f>
        <v>6.8026790778315638E-2</v>
      </c>
      <c r="F1806" s="2">
        <f>'Moving Avg'!D1806</f>
        <v>6.3761000000000001</v>
      </c>
      <c r="G1806" s="2">
        <f>'Moving Avg'!F1806</f>
        <v>5.881195</v>
      </c>
      <c r="H1806" s="2">
        <f>'Moving Avg'!G1806</f>
        <v>7.4234080000000002</v>
      </c>
      <c r="I1806" s="2">
        <f>'Moving Avg'!H1806</f>
        <v>8.9070415000000089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6.8258999999999999</v>
      </c>
      <c r="C1807" s="2">
        <f>RSI!I1807</f>
        <v>60.432068334213703</v>
      </c>
      <c r="D1807" s="2">
        <f>MACD!E1807</f>
        <v>-0.50354559126881338</v>
      </c>
      <c r="E1807" s="2">
        <f>MACD!F1807</f>
        <v>-4.6287685631110166E-2</v>
      </c>
      <c r="F1807" s="2">
        <f>'Moving Avg'!D1807</f>
        <v>6.5422399999999996</v>
      </c>
      <c r="G1807" s="2">
        <f>'Moving Avg'!F1807</f>
        <v>5.8953000000000007</v>
      </c>
      <c r="H1807" s="2">
        <f>'Moving Avg'!G1807</f>
        <v>7.3821860000000008</v>
      </c>
      <c r="I1807" s="2">
        <f>'Moving Avg'!H1807</f>
        <v>8.8992280000000079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6.8494000000000002</v>
      </c>
      <c r="C1808" s="2">
        <f>RSI!I1808</f>
        <v>61.002602477882206</v>
      </c>
      <c r="D1808" s="2">
        <f>MACD!E1808</f>
        <v>-0.60507935199300089</v>
      </c>
      <c r="E1808" s="2">
        <f>MACD!F1808</f>
        <v>-0.15804601890348832</v>
      </c>
      <c r="F1808" s="2">
        <f>'Moving Avg'!D1808</f>
        <v>6.6597800000000005</v>
      </c>
      <c r="G1808" s="2">
        <f>'Moving Avg'!F1808</f>
        <v>5.9250800000000012</v>
      </c>
      <c r="H1808" s="2">
        <f>'Moving Avg'!G1808</f>
        <v>7.3414340000000013</v>
      </c>
      <c r="I1808" s="2">
        <f>'Moving Avg'!H1808</f>
        <v>8.8915320000000069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</row>
    <row r="1809" spans="1:12" ht="13.5" x14ac:dyDescent="0.25">
      <c r="A1809" s="3">
        <f>RSI!A1809</f>
        <v>44645</v>
      </c>
      <c r="B1809" s="2">
        <f>RSI!B1809</f>
        <v>6.8573000000000004</v>
      </c>
      <c r="C1809" s="2">
        <f>RSI!I1809</f>
        <v>61.205117221859659</v>
      </c>
      <c r="D1809" s="2">
        <f>MACD!E1809</f>
        <v>-0.69144250524422368</v>
      </c>
      <c r="E1809" s="2">
        <f>MACD!F1809</f>
        <v>-0.26472531617163542</v>
      </c>
      <c r="F1809" s="2">
        <f>'Moving Avg'!D1809</f>
        <v>6.7789000000000001</v>
      </c>
      <c r="G1809" s="2">
        <f>'Moving Avg'!F1809</f>
        <v>5.9685750000000004</v>
      </c>
      <c r="H1809" s="2">
        <f>'Moving Avg'!G1809</f>
        <v>7.3008400000000027</v>
      </c>
      <c r="I1809" s="2">
        <f>'Moving Avg'!H1809</f>
        <v>8.8845745000000065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</row>
    <row r="1810" spans="1:12" ht="13.5" x14ac:dyDescent="0.25">
      <c r="A1810" s="3">
        <f>RSI!A1810</f>
        <v>44648</v>
      </c>
      <c r="B1810" s="2">
        <f>RSI!B1810</f>
        <v>6.8494000000000002</v>
      </c>
      <c r="C1810" s="2">
        <f>RSI!I1810</f>
        <v>60.864731436726487</v>
      </c>
      <c r="D1810" s="2">
        <f>MACD!E1810</f>
        <v>-0.7660917847972426</v>
      </c>
      <c r="E1810" s="2">
        <f>MACD!F1810</f>
        <v>-0.36499860989675686</v>
      </c>
      <c r="F1810" s="2">
        <f>'Moving Avg'!D1810</f>
        <v>6.8415800000000004</v>
      </c>
      <c r="G1810" s="2">
        <f>'Moving Avg'!F1810</f>
        <v>6.0116750000000012</v>
      </c>
      <c r="H1810" s="2">
        <f>'Moving Avg'!G1810</f>
        <v>7.2600880000000014</v>
      </c>
      <c r="I1810" s="2">
        <f>'Moving Avg'!H1810</f>
        <v>8.8772280000000059</v>
      </c>
      <c r="J1810" s="6" t="str">
        <f>OBV!F1810</f>
        <v>BULLISH</v>
      </c>
      <c r="K1810" s="6" t="str">
        <f>OBV!G1810</f>
        <v>NEUTRAL</v>
      </c>
      <c r="L1810" s="6" t="str">
        <f>OBV!H1810</f>
        <v>CONFIRMED BULLISH</v>
      </c>
    </row>
    <row r="1811" spans="1:12" ht="13.5" x14ac:dyDescent="0.25">
      <c r="A1811" s="3">
        <f>RSI!A1811</f>
        <v>44649</v>
      </c>
      <c r="B1811" s="2">
        <f>RSI!B1811</f>
        <v>6.8494000000000002</v>
      </c>
      <c r="C1811" s="2">
        <f>RSI!I1811</f>
        <v>60.864731436726487</v>
      </c>
      <c r="D1811" s="2">
        <f>MACD!E1811</f>
        <v>-0.79383874986246017</v>
      </c>
      <c r="E1811" s="2">
        <f>MACD!F1811</f>
        <v>-0.45076663788989757</v>
      </c>
      <c r="F1811" s="2">
        <f>'Moving Avg'!D1811</f>
        <v>6.8462800000000001</v>
      </c>
      <c r="G1811" s="2">
        <f>'Moving Avg'!F1811</f>
        <v>6.067705000000001</v>
      </c>
      <c r="H1811" s="2">
        <f>'Moving Avg'!G1811</f>
        <v>7.219336000000002</v>
      </c>
      <c r="I1811" s="2">
        <f>'Moving Avg'!H1811</f>
        <v>8.8698815000000053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6.8573000000000004</v>
      </c>
      <c r="C1812" s="2">
        <f>RSI!I1812</f>
        <v>61.11553240272017</v>
      </c>
      <c r="D1812" s="2">
        <f>MACD!E1812</f>
        <v>-0.78112439200913997</v>
      </c>
      <c r="E1812" s="2">
        <f>MACD!F1812</f>
        <v>-0.51683818871374609</v>
      </c>
      <c r="F1812" s="2">
        <f>'Moving Avg'!D1812</f>
        <v>6.8525599999999995</v>
      </c>
      <c r="G1812" s="2">
        <f>'Moving Avg'!F1812</f>
        <v>6.1354950000000006</v>
      </c>
      <c r="H1812" s="2">
        <f>'Moving Avg'!G1812</f>
        <v>7.1787420000000024</v>
      </c>
      <c r="I1812" s="2">
        <f>'Moving Avg'!H1812</f>
        <v>8.8622250000000058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6.8573000000000004</v>
      </c>
      <c r="C1813" s="2">
        <f>RSI!I1813</f>
        <v>61.11553240272017</v>
      </c>
      <c r="D1813" s="2">
        <f>MACD!E1813</f>
        <v>-0.73108579948008057</v>
      </c>
      <c r="E1813" s="2">
        <f>MACD!F1813</f>
        <v>-0.55968771086701297</v>
      </c>
      <c r="F1813" s="2">
        <f>'Moving Avg'!D1813</f>
        <v>6.854140000000001</v>
      </c>
      <c r="G1813" s="2">
        <f>'Moving Avg'!F1813</f>
        <v>6.2032849999999993</v>
      </c>
      <c r="H1813" s="2">
        <f>'Moving Avg'!G1813</f>
        <v>7.138148000000001</v>
      </c>
      <c r="I1813" s="2">
        <f>'Moving Avg'!H1813</f>
        <v>8.8545685000000045</v>
      </c>
      <c r="J1813" s="6" t="str">
        <f>OBV!F1813</f>
        <v>BULLISH</v>
      </c>
      <c r="K1813" s="6" t="str">
        <f>OBV!G1813</f>
        <v>NEUTRAL</v>
      </c>
      <c r="L1813" s="6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6.8573000000000004</v>
      </c>
      <c r="C1814" s="2">
        <f>RSI!I1814</f>
        <v>61.11553240272017</v>
      </c>
      <c r="D1814" s="2">
        <f>MACD!E1814</f>
        <v>-0.69033777627947757</v>
      </c>
      <c r="E1814" s="2">
        <f>MACD!F1814</f>
        <v>-0.58581772394950593</v>
      </c>
      <c r="F1814" s="2">
        <f>'Moving Avg'!D1814</f>
        <v>6.854140000000001</v>
      </c>
      <c r="G1814" s="2">
        <f>'Moving Avg'!F1814</f>
        <v>6.2710749999999997</v>
      </c>
      <c r="H1814" s="2">
        <f>'Moving Avg'!G1814</f>
        <v>7.097710000000002</v>
      </c>
      <c r="I1814" s="2">
        <f>'Moving Avg'!H1814</f>
        <v>8.8469120000000014</v>
      </c>
      <c r="J1814" s="6" t="str">
        <f>OBV!F1814</f>
        <v>BULLISH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6.8573000000000004</v>
      </c>
      <c r="C1815" s="2">
        <f>RSI!I1815</f>
        <v>61.11553240272017</v>
      </c>
      <c r="D1815" s="2">
        <f>MACD!E1815</f>
        <v>-0.61513305409918217</v>
      </c>
      <c r="E1815" s="2">
        <f>MACD!F1815</f>
        <v>-0.59168078997944118</v>
      </c>
      <c r="F1815" s="2">
        <f>'Moving Avg'!D1815</f>
        <v>6.8557200000000007</v>
      </c>
      <c r="G1815" s="2">
        <f>'Moving Avg'!F1815</f>
        <v>6.3388649999999993</v>
      </c>
      <c r="H1815" s="2">
        <f>'Moving Avg'!G1815</f>
        <v>7.0572720000000011</v>
      </c>
      <c r="I1815" s="2">
        <f>'Moving Avg'!H1815</f>
        <v>8.8392555000000002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6.8573000000000004</v>
      </c>
      <c r="C1816" s="2">
        <f>RSI!I1816</f>
        <v>61.115532402720163</v>
      </c>
      <c r="D1816" s="2">
        <f>MACD!E1816</f>
        <v>-0.50826345063485778</v>
      </c>
      <c r="E1816" s="2">
        <f>MACD!F1816</f>
        <v>-0.57499732211052457</v>
      </c>
      <c r="F1816" s="2">
        <f>'Moving Avg'!D1816</f>
        <v>6.8573000000000004</v>
      </c>
      <c r="G1816" s="2">
        <f>'Moving Avg'!F1816</f>
        <v>6.4066549999999989</v>
      </c>
      <c r="H1816" s="2">
        <f>'Moving Avg'!G1816</f>
        <v>7.016834000000002</v>
      </c>
      <c r="I1816" s="2">
        <f>'Moving Avg'!H1816</f>
        <v>8.8315989999999989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</row>
    <row r="1817" spans="1:12" ht="13.5" x14ac:dyDescent="0.25">
      <c r="A1817" s="3">
        <f>RSI!A1817</f>
        <v>44657</v>
      </c>
      <c r="B1817" s="2">
        <f>RSI!B1817</f>
        <v>6.8181000000000003</v>
      </c>
      <c r="C1817" s="2">
        <f>RSI!I1817</f>
        <v>58.424385341091309</v>
      </c>
      <c r="D1817" s="2">
        <f>MACD!E1817</f>
        <v>-0.41619565930942048</v>
      </c>
      <c r="E1817" s="2">
        <f>MACD!F1817</f>
        <v>-0.54323698955030375</v>
      </c>
      <c r="F1817" s="2">
        <f>'Moving Avg'!D1817</f>
        <v>6.8494600000000005</v>
      </c>
      <c r="G1817" s="2">
        <f>'Moving Avg'!F1817</f>
        <v>6.4724849999999972</v>
      </c>
      <c r="H1817" s="2">
        <f>'Moving Avg'!G1817</f>
        <v>6.9756120000000008</v>
      </c>
      <c r="I1817" s="2">
        <f>'Moving Avg'!H1817</f>
        <v>8.8237464999999968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6.8181000000000003</v>
      </c>
      <c r="C1818" s="2">
        <f>RSI!I1818</f>
        <v>58.424385341091309</v>
      </c>
      <c r="D1818" s="2">
        <f>MACD!E1818</f>
        <v>-0.33561553038710468</v>
      </c>
      <c r="E1818" s="2">
        <f>MACD!F1818</f>
        <v>-0.50171269771766391</v>
      </c>
      <c r="F1818" s="2">
        <f>'Moving Avg'!D1818</f>
        <v>6.8416200000000007</v>
      </c>
      <c r="G1818" s="2">
        <f>'Moving Avg'!F1818</f>
        <v>6.5390999999999995</v>
      </c>
      <c r="H1818" s="2">
        <f>'Moving Avg'!G1818</f>
        <v>6.9343900000000023</v>
      </c>
      <c r="I1818" s="2">
        <f>'Moving Avg'!H1818</f>
        <v>8.8158939999999966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6.8181000000000003</v>
      </c>
      <c r="C1819" s="2">
        <f>RSI!I1819</f>
        <v>58.424385341091309</v>
      </c>
      <c r="D1819" s="2">
        <f>MACD!E1819</f>
        <v>-0.26708619256606347</v>
      </c>
      <c r="E1819" s="2">
        <f>MACD!F1819</f>
        <v>-0.4547873966873438</v>
      </c>
      <c r="F1819" s="2">
        <f>'Moving Avg'!D1819</f>
        <v>6.83378</v>
      </c>
      <c r="G1819" s="2">
        <f>'Moving Avg'!F1819</f>
        <v>6.6049299999999986</v>
      </c>
      <c r="H1819" s="2">
        <f>'Moving Avg'!G1819</f>
        <v>6.8931680000000028</v>
      </c>
      <c r="I1819" s="2">
        <f>'Moving Avg'!H1819</f>
        <v>8.8080414999999963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6.5830000000000002</v>
      </c>
      <c r="C1820" s="2">
        <f>RSI!I1820</f>
        <v>43.933316164411167</v>
      </c>
      <c r="D1820" s="2">
        <f>MACD!E1820</f>
        <v>-0.19370524478529294</v>
      </c>
      <c r="E1820" s="2">
        <f>MACD!F1820</f>
        <v>-0.40257096630693368</v>
      </c>
      <c r="F1820" s="2">
        <f>'Moving Avg'!D1820</f>
        <v>6.7789200000000012</v>
      </c>
      <c r="G1820" s="2">
        <f>'Moving Avg'!F1820</f>
        <v>6.6590049999999987</v>
      </c>
      <c r="H1820" s="2">
        <f>'Moving Avg'!G1820</f>
        <v>6.8472440000000026</v>
      </c>
      <c r="I1820" s="2">
        <f>'Moving Avg'!H1820</f>
        <v>8.7990134999999956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6.5830000000000002</v>
      </c>
      <c r="C1821" s="2">
        <f>RSI!I1821</f>
        <v>43.933316164411167</v>
      </c>
      <c r="D1821" s="2">
        <f>MACD!E1821</f>
        <v>-0.13096968461762071</v>
      </c>
      <c r="E1821" s="2">
        <f>MACD!F1821</f>
        <v>-0.34825070996907109</v>
      </c>
      <c r="F1821" s="2">
        <f>'Moving Avg'!D1821</f>
        <v>6.7240599999999997</v>
      </c>
      <c r="G1821" s="2">
        <f>'Moving Avg'!F1821</f>
        <v>6.7009349999999994</v>
      </c>
      <c r="H1821" s="2">
        <f>'Moving Avg'!G1821</f>
        <v>6.8064920000000031</v>
      </c>
      <c r="I1821" s="2">
        <f>'Moving Avg'!H1821</f>
        <v>8.7899854999999949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6.5830000000000002</v>
      </c>
      <c r="C1822" s="2">
        <f>RSI!I1822</f>
        <v>43.933316164411167</v>
      </c>
      <c r="D1822" s="2">
        <f>MACD!E1822</f>
        <v>-7.6074078393744138E-2</v>
      </c>
      <c r="E1822" s="2">
        <f>MACD!F1822</f>
        <v>-0.29381538365400572</v>
      </c>
      <c r="F1822" s="2">
        <f>'Moving Avg'!D1822</f>
        <v>6.6770399999999999</v>
      </c>
      <c r="G1822" s="2">
        <f>'Moving Avg'!F1822</f>
        <v>6.7303249999999988</v>
      </c>
      <c r="H1822" s="2">
        <f>'Moving Avg'!G1822</f>
        <v>6.7657400000000028</v>
      </c>
      <c r="I1822" s="2">
        <f>'Moving Avg'!H1822</f>
        <v>8.7802584999999951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6.5830000000000002</v>
      </c>
      <c r="C1823" s="2">
        <f>RSI!I1823</f>
        <v>43.933316164411174</v>
      </c>
      <c r="D1823" s="2">
        <f>MACD!E1823</f>
        <v>-2.9071833307872552E-2</v>
      </c>
      <c r="E1823" s="2">
        <f>MACD!F1823</f>
        <v>-0.24086667358477909</v>
      </c>
      <c r="F1823" s="2">
        <f>'Moving Avg'!D1823</f>
        <v>6.6300199999999991</v>
      </c>
      <c r="G1823" s="2">
        <f>'Moving Avg'!F1823</f>
        <v>6.7463899999999999</v>
      </c>
      <c r="H1823" s="2">
        <f>'Moving Avg'!G1823</f>
        <v>6.7249880000000033</v>
      </c>
      <c r="I1823" s="2">
        <f>'Moving Avg'!H1823</f>
        <v>8.7694479999999952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6.5830000000000002</v>
      </c>
      <c r="C1824" s="2">
        <f>RSI!I1824</f>
        <v>43.933316164411167</v>
      </c>
      <c r="D1824" s="2">
        <f>MACD!E1824</f>
        <v>1.1210516355506961E-2</v>
      </c>
      <c r="E1824" s="2">
        <f>MACD!F1824</f>
        <v>-0.19045123559672189</v>
      </c>
      <c r="F1824" s="2">
        <f>'Moving Avg'!D1824</f>
        <v>6.5830000000000002</v>
      </c>
      <c r="G1824" s="2">
        <f>'Moving Avg'!F1824</f>
        <v>6.7624550000000001</v>
      </c>
      <c r="H1824" s="2">
        <f>'Moving Avg'!G1824</f>
        <v>6.684236000000003</v>
      </c>
      <c r="I1824" s="2">
        <f>'Moving Avg'!H1824</f>
        <v>8.7572394999999954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6.3479000000000001</v>
      </c>
      <c r="C1825" s="2">
        <f>RSI!I1825</f>
        <v>32.321085922682897</v>
      </c>
      <c r="D1825" s="2">
        <f>MACD!E1825</f>
        <v>6.3183747386866607E-2</v>
      </c>
      <c r="E1825" s="2">
        <f>MACD!F1825</f>
        <v>-0.13972423900000422</v>
      </c>
      <c r="F1825" s="2">
        <f>'Moving Avg'!D1825</f>
        <v>6.5359800000000003</v>
      </c>
      <c r="G1825" s="2">
        <f>'Moving Avg'!F1825</f>
        <v>6.75305</v>
      </c>
      <c r="H1825" s="2">
        <f>'Moving Avg'!G1825</f>
        <v>6.6389400000000034</v>
      </c>
      <c r="I1825" s="2">
        <f>'Moving Avg'!H1825</f>
        <v>8.7431559999999955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6.3479000000000001</v>
      </c>
      <c r="C1826" s="2">
        <f>RSI!I1826</f>
        <v>32.321085922682911</v>
      </c>
      <c r="D1826" s="2">
        <f>MACD!E1826</f>
        <v>0.10898860078879391</v>
      </c>
      <c r="E1826" s="2">
        <f>MACD!F1826</f>
        <v>-8.9981671042244596E-2</v>
      </c>
      <c r="F1826" s="2">
        <f>'Moving Avg'!D1826</f>
        <v>6.4889600000000005</v>
      </c>
      <c r="G1826" s="2">
        <f>'Moving Avg'!F1826</f>
        <v>6.7291500000000015</v>
      </c>
      <c r="H1826" s="2">
        <f>'Moving Avg'!G1826</f>
        <v>6.5936440000000029</v>
      </c>
      <c r="I1826" s="2">
        <f>'Moving Avg'!H1826</f>
        <v>8.7268359999999934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6.3479000000000001</v>
      </c>
      <c r="C1827" s="2">
        <f>RSI!I1827</f>
        <v>32.321085922682911</v>
      </c>
      <c r="D1827" s="2">
        <f>MACD!E1827</f>
        <v>0.14340791783259643</v>
      </c>
      <c r="E1827" s="2">
        <f>MACD!F1827</f>
        <v>-4.3303753267276396E-2</v>
      </c>
      <c r="F1827" s="2">
        <f>'Moving Avg'!D1827</f>
        <v>6.4419399999999998</v>
      </c>
      <c r="G1827" s="2">
        <f>'Moving Avg'!F1827</f>
        <v>6.7052499999999995</v>
      </c>
      <c r="H1827" s="2">
        <f>'Moving Avg'!G1827</f>
        <v>6.5483480000000016</v>
      </c>
      <c r="I1827" s="2">
        <f>'Moving Avg'!H1827</f>
        <v>8.7099914999999939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6.4653999999999998</v>
      </c>
      <c r="C1828" s="2">
        <f>RSI!I1828</f>
        <v>41.906075708599708</v>
      </c>
      <c r="D1828" s="2">
        <f>MACD!E1828</f>
        <v>0.16539504180899378</v>
      </c>
      <c r="E1828" s="2">
        <f>MACD!F1828</f>
        <v>-1.5639942520223604E-3</v>
      </c>
      <c r="F1828" s="2">
        <f>'Moving Avg'!D1828</f>
        <v>6.4184200000000002</v>
      </c>
      <c r="G1828" s="2">
        <f>'Moving Avg'!F1828</f>
        <v>6.6860499999999989</v>
      </c>
      <c r="H1828" s="2">
        <f>'Moving Avg'!G1828</f>
        <v>6.505402000000001</v>
      </c>
      <c r="I1828" s="2">
        <f>'Moving Avg'!H1828</f>
        <v>8.6936994999999921</v>
      </c>
      <c r="J1828" s="6" t="str">
        <f>OBV!F1828</f>
        <v>BULLISH</v>
      </c>
      <c r="K1828" s="6" t="str">
        <f>OBV!G1828</f>
        <v>NEUTRAL</v>
      </c>
      <c r="L1828" s="6" t="str">
        <f>OBV!H1828</f>
        <v>BULLISH DIVERGENCE</v>
      </c>
    </row>
    <row r="1829" spans="1:12" ht="13.5" x14ac:dyDescent="0.25">
      <c r="A1829" s="3">
        <f>RSI!A1829</f>
        <v>44673</v>
      </c>
      <c r="B1829" s="2">
        <f>RSI!B1829</f>
        <v>6.4653999999999998</v>
      </c>
      <c r="C1829" s="2">
        <f>RSI!I1829</f>
        <v>41.906075708599708</v>
      </c>
      <c r="D1829" s="2">
        <f>MACD!E1829</f>
        <v>0.1847559504308558</v>
      </c>
      <c r="E1829" s="2">
        <f>MACD!F1829</f>
        <v>3.5699994684553274E-2</v>
      </c>
      <c r="F1829" s="2">
        <f>'Moving Avg'!D1829</f>
        <v>6.3948999999999998</v>
      </c>
      <c r="G1829" s="2">
        <f>'Moving Avg'!F1829</f>
        <v>6.6664549999999991</v>
      </c>
      <c r="H1829" s="2">
        <f>'Moving Avg'!G1829</f>
        <v>6.4624560000000004</v>
      </c>
      <c r="I1829" s="2">
        <f>'Moving Avg'!H1829</f>
        <v>8.6760794999999931</v>
      </c>
      <c r="J1829" s="6" t="str">
        <f>OBV!F1829</f>
        <v>BULLISH</v>
      </c>
      <c r="K1829" s="6" t="str">
        <f>OBV!G1829</f>
        <v>NEUTRAL</v>
      </c>
      <c r="L1829" s="6" t="str">
        <f>OBV!H1829</f>
        <v>BULLISH DIVERGENCE</v>
      </c>
    </row>
    <row r="1830" spans="1:12" ht="13.5" x14ac:dyDescent="0.25">
      <c r="A1830" s="3">
        <f>RSI!A1830</f>
        <v>44676</v>
      </c>
      <c r="B1830" s="2">
        <f>RSI!B1830</f>
        <v>6.4653999999999998</v>
      </c>
      <c r="C1830" s="2">
        <f>RSI!I1830</f>
        <v>41.906075708599708</v>
      </c>
      <c r="D1830" s="2">
        <f>MACD!E1830</f>
        <v>0.16566941501572341</v>
      </c>
      <c r="E1830" s="2">
        <f>MACD!F1830</f>
        <v>6.1693878750787301E-2</v>
      </c>
      <c r="F1830" s="2">
        <f>'Moving Avg'!D1830</f>
        <v>6.4184000000000001</v>
      </c>
      <c r="G1830" s="2">
        <f>'Moving Avg'!F1830</f>
        <v>6.6472549999999995</v>
      </c>
      <c r="H1830" s="2">
        <f>'Moving Avg'!G1830</f>
        <v>6.4271899999999995</v>
      </c>
      <c r="I1830" s="2">
        <f>'Moving Avg'!H1830</f>
        <v>8.6585289999999926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6.4653999999999998</v>
      </c>
      <c r="C1831" s="2">
        <f>RSI!I1831</f>
        <v>41.906075708599708</v>
      </c>
      <c r="D1831" s="2">
        <f>MACD!E1831</f>
        <v>0.150167777126196</v>
      </c>
      <c r="E1831" s="2">
        <f>MACD!F1831</f>
        <v>7.9388658425869035E-2</v>
      </c>
      <c r="F1831" s="2">
        <f>'Moving Avg'!D1831</f>
        <v>6.4418999999999995</v>
      </c>
      <c r="G1831" s="2">
        <f>'Moving Avg'!F1831</f>
        <v>6.6280549999999989</v>
      </c>
      <c r="H1831" s="2">
        <f>'Moving Avg'!G1831</f>
        <v>6.399289999999997</v>
      </c>
      <c r="I1831" s="2">
        <f>'Moving Avg'!H1831</f>
        <v>8.6412584999999904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6.4653999999999998</v>
      </c>
      <c r="C1832" s="2">
        <f>RSI!I1832</f>
        <v>41.906075708599708</v>
      </c>
      <c r="D1832" s="2">
        <f>MACD!E1832</f>
        <v>0.1376514764762673</v>
      </c>
      <c r="E1832" s="2">
        <f>MACD!F1832</f>
        <v>9.1041222035948693E-2</v>
      </c>
      <c r="F1832" s="2">
        <f>'Moving Avg'!D1832</f>
        <v>6.4653999999999998</v>
      </c>
      <c r="G1832" s="2">
        <f>'Moving Avg'!F1832</f>
        <v>6.6084599999999991</v>
      </c>
      <c r="H1832" s="2">
        <f>'Moving Avg'!G1832</f>
        <v>6.3784439999999982</v>
      </c>
      <c r="I1832" s="2">
        <f>'Moving Avg'!H1832</f>
        <v>8.6239879999999918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6.4653999999999998</v>
      </c>
      <c r="C1833" s="2">
        <f>RSI!I1833</f>
        <v>41.906075708599708</v>
      </c>
      <c r="D1833" s="2">
        <f>MACD!E1833</f>
        <v>0.12761675116391569</v>
      </c>
      <c r="E1833" s="2">
        <f>MACD!F1833</f>
        <v>9.8356327861542095E-2</v>
      </c>
      <c r="F1833" s="2">
        <f>'Moving Avg'!D1833</f>
        <v>6.4653999999999998</v>
      </c>
      <c r="G1833" s="2">
        <f>'Moving Avg'!F1833</f>
        <v>6.5888650000000002</v>
      </c>
      <c r="H1833" s="2">
        <f>'Moving Avg'!G1833</f>
        <v>6.3643359999999971</v>
      </c>
      <c r="I1833" s="2">
        <f>'Moving Avg'!H1833</f>
        <v>8.6067174999999896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6.4653999999999998</v>
      </c>
      <c r="C1834" s="2">
        <f>RSI!I1834</f>
        <v>41.906075708599708</v>
      </c>
      <c r="D1834" s="2">
        <f>MACD!E1834</f>
        <v>0.11964063587744178</v>
      </c>
      <c r="E1834" s="2">
        <f>MACD!F1834</f>
        <v>0.10261318946472203</v>
      </c>
      <c r="F1834" s="2">
        <f>'Moving Avg'!D1834</f>
        <v>6.4653999999999998</v>
      </c>
      <c r="G1834" s="2">
        <f>'Moving Avg'!F1834</f>
        <v>6.5692700000000004</v>
      </c>
      <c r="H1834" s="2">
        <f>'Moving Avg'!G1834</f>
        <v>6.3502279999999978</v>
      </c>
      <c r="I1834" s="2">
        <f>'Moving Avg'!H1834</f>
        <v>8.5901109999999914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6.4653999999999998</v>
      </c>
      <c r="C1835" s="2">
        <f>RSI!I1835</f>
        <v>41.906075708599708</v>
      </c>
      <c r="D1835" s="2">
        <f>MACD!E1835</f>
        <v>7.7199056825334011E-2</v>
      </c>
      <c r="E1835" s="2">
        <f>MACD!F1835</f>
        <v>9.7530362936844445E-2</v>
      </c>
      <c r="F1835" s="2">
        <f>'Moving Avg'!D1835</f>
        <v>6.4653999999999998</v>
      </c>
      <c r="G1835" s="2">
        <f>'Moving Avg'!F1835</f>
        <v>6.5496750000000006</v>
      </c>
      <c r="H1835" s="2">
        <f>'Moving Avg'!G1835</f>
        <v>6.3425479999999981</v>
      </c>
      <c r="I1835" s="2">
        <f>'Moving Avg'!H1835</f>
        <v>8.5735044999999914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6.4653999999999998</v>
      </c>
      <c r="C1836" s="2">
        <f>RSI!I1836</f>
        <v>41.906075708599708</v>
      </c>
      <c r="D1836" s="2">
        <f>MACD!E1836</f>
        <v>4.1728314755160589E-2</v>
      </c>
      <c r="E1836" s="2">
        <f>MACD!F1836</f>
        <v>8.6369953300507674E-2</v>
      </c>
      <c r="F1836" s="2">
        <f>'Moving Avg'!D1836</f>
        <v>6.4653999999999998</v>
      </c>
      <c r="G1836" s="2">
        <f>'Moving Avg'!F1836</f>
        <v>6.5300800000000008</v>
      </c>
      <c r="H1836" s="2">
        <f>'Moving Avg'!G1836</f>
        <v>6.3348679999999993</v>
      </c>
      <c r="I1836" s="2">
        <f>'Moving Avg'!H1836</f>
        <v>8.5569329999999919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6.7397</v>
      </c>
      <c r="C1837" s="2">
        <f>RSI!I1837</f>
        <v>64.666330085375506</v>
      </c>
      <c r="D1837" s="2">
        <f>MACD!E1837</f>
        <v>-8.195238886773204E-3</v>
      </c>
      <c r="E1837" s="2">
        <f>MACD!F1837</f>
        <v>6.7456914863051498E-2</v>
      </c>
      <c r="F1837" s="2">
        <f>'Moving Avg'!D1837</f>
        <v>6.5202600000000004</v>
      </c>
      <c r="G1837" s="2">
        <f>'Moving Avg'!F1837</f>
        <v>6.5261600000000017</v>
      </c>
      <c r="H1837" s="2">
        <f>'Moving Avg'!G1837</f>
        <v>6.3387859999999998</v>
      </c>
      <c r="I1837" s="2">
        <f>'Moving Avg'!H1837</f>
        <v>8.54204749999999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6.7397</v>
      </c>
      <c r="C1838" s="2">
        <f>RSI!I1838</f>
        <v>64.666330085375506</v>
      </c>
      <c r="D1838" s="2">
        <f>MACD!E1838</f>
        <v>-3.3603775342569975E-2</v>
      </c>
      <c r="E1838" s="2">
        <f>MACD!F1838</f>
        <v>4.7244776821927209E-2</v>
      </c>
      <c r="F1838" s="2">
        <f>'Moving Avg'!D1838</f>
        <v>6.5751200000000001</v>
      </c>
      <c r="G1838" s="2">
        <f>'Moving Avg'!F1838</f>
        <v>6.5222400000000009</v>
      </c>
      <c r="H1838" s="2">
        <f>'Moving Avg'!G1838</f>
        <v>6.3485040000000001</v>
      </c>
      <c r="I1838" s="2">
        <f>'Moving Avg'!H1838</f>
        <v>8.5268474999999917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6.7397</v>
      </c>
      <c r="C1839" s="2">
        <f>RSI!I1839</f>
        <v>64.666330085375506</v>
      </c>
      <c r="D1839" s="2">
        <f>MACD!E1839</f>
        <v>-5.6253725268421206E-2</v>
      </c>
      <c r="E1839" s="2">
        <f>MACD!F1839</f>
        <v>2.6545076403857525E-2</v>
      </c>
      <c r="F1839" s="2">
        <f>'Moving Avg'!D1839</f>
        <v>6.6299800000000007</v>
      </c>
      <c r="G1839" s="2">
        <f>'Moving Avg'!F1839</f>
        <v>6.518320000000001</v>
      </c>
      <c r="H1839" s="2">
        <f>'Moving Avg'!G1839</f>
        <v>6.36355</v>
      </c>
      <c r="I1839" s="2">
        <f>'Moving Avg'!H1839</f>
        <v>8.5057269999999914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6.7397</v>
      </c>
      <c r="C1840" s="2">
        <f>RSI!I1840</f>
        <v>64.666330085375506</v>
      </c>
      <c r="D1840" s="2">
        <f>MACD!E1840</f>
        <v>-7.648427036396388E-2</v>
      </c>
      <c r="E1840" s="2">
        <f>MACD!F1840</f>
        <v>5.9392070502932437E-3</v>
      </c>
      <c r="F1840" s="2">
        <f>'Moving Avg'!D1840</f>
        <v>6.6848399999999994</v>
      </c>
      <c r="G1840" s="2">
        <f>'Moving Avg'!F1840</f>
        <v>6.526155000000001</v>
      </c>
      <c r="H1840" s="2">
        <f>'Moving Avg'!G1840</f>
        <v>6.3785960000000008</v>
      </c>
      <c r="I1840" s="2">
        <f>'Moving Avg'!H1840</f>
        <v>8.4904839999999915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</row>
    <row r="1841" spans="1:12" ht="13.5" x14ac:dyDescent="0.25">
      <c r="A1841" s="3">
        <f>RSI!A1841</f>
        <v>44693</v>
      </c>
      <c r="B1841" s="2">
        <f>RSI!B1841</f>
        <v>6.7397</v>
      </c>
      <c r="C1841" s="2">
        <f>RSI!I1841</f>
        <v>64.666330085375506</v>
      </c>
      <c r="D1841" s="2">
        <f>MACD!E1841</f>
        <v>-9.4588722842078532E-2</v>
      </c>
      <c r="E1841" s="2">
        <f>MACD!F1841</f>
        <v>-1.4166378928181112E-2</v>
      </c>
      <c r="F1841" s="2">
        <f>'Moving Avg'!D1841</f>
        <v>6.7397000000000009</v>
      </c>
      <c r="G1841" s="2">
        <f>'Moving Avg'!F1841</f>
        <v>6.5339900000000011</v>
      </c>
      <c r="H1841" s="2">
        <f>'Moving Avg'!G1841</f>
        <v>6.3988140000000024</v>
      </c>
      <c r="I1841" s="2">
        <f>'Moving Avg'!H1841</f>
        <v>8.4752409999999934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6.7397</v>
      </c>
      <c r="C1842" s="2">
        <f>RSI!I1842</f>
        <v>64.666330085375506</v>
      </c>
      <c r="D1842" s="2">
        <f>MACD!E1842</f>
        <v>-0.11082111469425371</v>
      </c>
      <c r="E1842" s="2">
        <f>MACD!F1842</f>
        <v>-3.3497326081395634E-2</v>
      </c>
      <c r="F1842" s="2">
        <f>'Moving Avg'!D1842</f>
        <v>6.7397000000000009</v>
      </c>
      <c r="G1842" s="2">
        <f>'Moving Avg'!F1842</f>
        <v>6.5418250000000011</v>
      </c>
      <c r="H1842" s="2">
        <f>'Moving Avg'!G1842</f>
        <v>6.4235780000000027</v>
      </c>
      <c r="I1842" s="2">
        <f>'Moving Avg'!H1842</f>
        <v>8.4599979999999917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6.7397</v>
      </c>
      <c r="C1843" s="2">
        <f>RSI!I1843</f>
        <v>64.666330085375535</v>
      </c>
      <c r="D1843" s="2">
        <f>MACD!E1843</f>
        <v>-0.12540180785827371</v>
      </c>
      <c r="E1843" s="2">
        <f>MACD!F1843</f>
        <v>-5.1878222436771253E-2</v>
      </c>
      <c r="F1843" s="2">
        <f>'Moving Avg'!D1843</f>
        <v>6.7397000000000009</v>
      </c>
      <c r="G1843" s="2">
        <f>'Moving Avg'!F1843</f>
        <v>6.5496600000000011</v>
      </c>
      <c r="H1843" s="2">
        <f>'Moving Avg'!G1843</f>
        <v>6.448342000000002</v>
      </c>
      <c r="I1843" s="2">
        <f>'Moving Avg'!H1843</f>
        <v>8.4447549999999936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6.7397</v>
      </c>
      <c r="C1844" s="2">
        <f>RSI!I1844</f>
        <v>64.66633008537552</v>
      </c>
      <c r="D1844" s="2">
        <f>MACD!E1844</f>
        <v>-0.13852227335306644</v>
      </c>
      <c r="E1844" s="2">
        <f>MACD!F1844</f>
        <v>-6.9207032620030293E-2</v>
      </c>
      <c r="F1844" s="2">
        <f>'Moving Avg'!D1844</f>
        <v>6.7397000000000009</v>
      </c>
      <c r="G1844" s="2">
        <f>'Moving Avg'!F1844</f>
        <v>6.5574950000000003</v>
      </c>
      <c r="H1844" s="2">
        <f>'Moving Avg'!G1844</f>
        <v>6.4731060000000022</v>
      </c>
      <c r="I1844" s="2">
        <f>'Moving Avg'!H1844</f>
        <v>8.4295119999999955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6.7397</v>
      </c>
      <c r="C1845" s="2">
        <f>RSI!I1845</f>
        <v>64.666330085375506</v>
      </c>
      <c r="D1845" s="2">
        <f>MACD!E1845</f>
        <v>-0.15034916485635996</v>
      </c>
      <c r="E1845" s="2">
        <f>MACD!F1845</f>
        <v>-8.5435459067296229E-2</v>
      </c>
      <c r="F1845" s="2">
        <f>'Moving Avg'!D1845</f>
        <v>6.7397000000000009</v>
      </c>
      <c r="G1845" s="2">
        <f>'Moving Avg'!F1845</f>
        <v>6.5770850000000012</v>
      </c>
      <c r="H1845" s="2">
        <f>'Moving Avg'!G1845</f>
        <v>6.4978700000000025</v>
      </c>
      <c r="I1845" s="2">
        <f>'Moving Avg'!H1845</f>
        <v>8.4142689999999956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44700</v>
      </c>
      <c r="B1846" s="2">
        <f>RSI!B1846</f>
        <v>6.7397</v>
      </c>
      <c r="C1846" s="2">
        <f>RSI!I1846</f>
        <v>64.66633008537552</v>
      </c>
      <c r="D1846" s="2">
        <f>MACD!E1846</f>
        <v>-0.16102779307282766</v>
      </c>
      <c r="E1846" s="2">
        <f>MACD!F1846</f>
        <v>-0.10055392586840252</v>
      </c>
      <c r="F1846" s="2">
        <f>'Moving Avg'!D1846</f>
        <v>6.7397000000000009</v>
      </c>
      <c r="G1846" s="2">
        <f>'Moving Avg'!F1846</f>
        <v>6.5966750000000003</v>
      </c>
      <c r="H1846" s="2">
        <f>'Moving Avg'!G1846</f>
        <v>6.5226340000000027</v>
      </c>
      <c r="I1846" s="2">
        <f>'Moving Avg'!H1846</f>
        <v>8.3990259999999974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44701</v>
      </c>
      <c r="B1847" s="2">
        <f>RSI!B1847</f>
        <v>6.7397</v>
      </c>
      <c r="C1847" s="2">
        <f>RSI!I1847</f>
        <v>64.666330085375506</v>
      </c>
      <c r="D1847" s="2">
        <f>MACD!E1847</f>
        <v>-0.12848509104216532</v>
      </c>
      <c r="E1847" s="2">
        <f>MACD!F1847</f>
        <v>-0.10614015890315509</v>
      </c>
      <c r="F1847" s="2">
        <f>'Moving Avg'!D1847</f>
        <v>6.7397000000000009</v>
      </c>
      <c r="G1847" s="2">
        <f>'Moving Avg'!F1847</f>
        <v>6.6162650000000003</v>
      </c>
      <c r="H1847" s="2">
        <f>'Moving Avg'!G1847</f>
        <v>6.5473980000000029</v>
      </c>
      <c r="I1847" s="2">
        <f>'Moving Avg'!H1847</f>
        <v>8.3837829999999993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44704</v>
      </c>
      <c r="B1848" s="2">
        <f>RSI!B1848</f>
        <v>6.7397</v>
      </c>
      <c r="C1848" s="2">
        <f>RSI!I1848</f>
        <v>64.666330085375506</v>
      </c>
      <c r="D1848" s="2">
        <f>MACD!E1848</f>
        <v>-0.10152445451053982</v>
      </c>
      <c r="E1848" s="2">
        <f>MACD!F1848</f>
        <v>-0.10521701802463204</v>
      </c>
      <c r="F1848" s="2">
        <f>'Moving Avg'!D1848</f>
        <v>6.7397000000000009</v>
      </c>
      <c r="G1848" s="2">
        <f>'Moving Avg'!F1848</f>
        <v>6.6299800000000007</v>
      </c>
      <c r="H1848" s="2">
        <f>'Moving Avg'!G1848</f>
        <v>6.5724760000000035</v>
      </c>
      <c r="I1848" s="2">
        <f>'Moving Avg'!H1848</f>
        <v>8.3685399999999994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44705</v>
      </c>
      <c r="B1849" s="2">
        <f>RSI!B1849</f>
        <v>7.0374999999999996</v>
      </c>
      <c r="C1849" s="2">
        <f>RSI!I1849</f>
        <v>82.637446965588481</v>
      </c>
      <c r="D1849" s="2">
        <f>MACD!E1849</f>
        <v>-0.10130373409960125</v>
      </c>
      <c r="E1849" s="2">
        <f>MACD!F1849</f>
        <v>-0.10443436123962589</v>
      </c>
      <c r="F1849" s="2">
        <f>'Moving Avg'!D1849</f>
        <v>6.7992599999999994</v>
      </c>
      <c r="G1849" s="2">
        <f>'Moving Avg'!F1849</f>
        <v>6.6585849999999995</v>
      </c>
      <c r="H1849" s="2">
        <f>'Moving Avg'!G1849</f>
        <v>6.6031960000000041</v>
      </c>
      <c r="I1849" s="2">
        <f>'Moving Avg'!H1849</f>
        <v>8.3547859999999972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7.0374999999999996</v>
      </c>
      <c r="C1850" s="2">
        <f>RSI!I1850</f>
        <v>82.637446965588481</v>
      </c>
      <c r="D1850" s="2">
        <f>MACD!E1850</f>
        <v>-0.1033700786881866</v>
      </c>
      <c r="E1850" s="2">
        <f>MACD!F1850</f>
        <v>-0.10422150472933804</v>
      </c>
      <c r="F1850" s="2">
        <f>'Moving Avg'!D1850</f>
        <v>6.8588199999999997</v>
      </c>
      <c r="G1850" s="2">
        <f>'Moving Avg'!F1850</f>
        <v>6.6871899999999993</v>
      </c>
      <c r="H1850" s="2">
        <f>'Moving Avg'!G1850</f>
        <v>6.6339160000000037</v>
      </c>
      <c r="I1850" s="2">
        <f>'Moving Avg'!H1850</f>
        <v>8.3410319999999984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6.7241</v>
      </c>
      <c r="C1851" s="2">
        <f>RSI!I1851</f>
        <v>50.98656839242031</v>
      </c>
      <c r="D1851" s="2">
        <f>MACD!E1851</f>
        <v>-8.398992041784048E-2</v>
      </c>
      <c r="E1851" s="2">
        <f>MACD!F1851</f>
        <v>-0.10017518786703854</v>
      </c>
      <c r="F1851" s="2">
        <f>'Moving Avg'!D1851</f>
        <v>6.8557000000000006</v>
      </c>
      <c r="G1851" s="2">
        <f>'Moving Avg'!F1851</f>
        <v>6.7001249999999981</v>
      </c>
      <c r="H1851" s="2">
        <f>'Moving Avg'!G1851</f>
        <v>6.6535100000000043</v>
      </c>
      <c r="I1851" s="2">
        <f>'Moving Avg'!H1851</f>
        <v>8.3257109999999983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6.7241</v>
      </c>
      <c r="C1852" s="2">
        <f>RSI!I1852</f>
        <v>50.98656839242031</v>
      </c>
      <c r="D1852" s="2">
        <f>MACD!E1852</f>
        <v>-6.7671107865086455E-2</v>
      </c>
      <c r="E1852" s="2">
        <f>MACD!F1852</f>
        <v>-9.3674371866648121E-2</v>
      </c>
      <c r="F1852" s="2">
        <f>'Moving Avg'!D1852</f>
        <v>6.8525800000000006</v>
      </c>
      <c r="G1852" s="2">
        <f>'Moving Avg'!F1852</f>
        <v>6.7130599999999987</v>
      </c>
      <c r="H1852" s="2">
        <f>'Moving Avg'!G1852</f>
        <v>6.6680880000000036</v>
      </c>
      <c r="I1852" s="2">
        <f>'Moving Avg'!H1852</f>
        <v>8.3103899999999982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6.7241</v>
      </c>
      <c r="C1853" s="2">
        <f>RSI!I1853</f>
        <v>50.98656839242031</v>
      </c>
      <c r="D1853" s="2">
        <f>MACD!E1853</f>
        <v>-5.3936754920734131E-2</v>
      </c>
      <c r="E1853" s="2">
        <f>MACD!F1853</f>
        <v>-8.5726848477465339E-2</v>
      </c>
      <c r="F1853" s="2">
        <f>'Moving Avg'!D1853</f>
        <v>6.8494599999999988</v>
      </c>
      <c r="G1853" s="2">
        <f>'Moving Avg'!F1853</f>
        <v>6.7259949999999993</v>
      </c>
      <c r="H1853" s="2">
        <f>'Moving Avg'!G1853</f>
        <v>6.6773360000000039</v>
      </c>
      <c r="I1853" s="2">
        <f>'Moving Avg'!H1853</f>
        <v>8.295068999999998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6.7241</v>
      </c>
      <c r="C1854" s="2">
        <f>RSI!I1854</f>
        <v>50.98656839242031</v>
      </c>
      <c r="D1854" s="2">
        <f>MACD!E1854</f>
        <v>-4.2383780335606858E-2</v>
      </c>
      <c r="E1854" s="2">
        <f>MACD!F1854</f>
        <v>-7.7058234849093646E-2</v>
      </c>
      <c r="F1854" s="2">
        <f>'Moving Avg'!D1854</f>
        <v>6.7867800000000003</v>
      </c>
      <c r="G1854" s="2">
        <f>'Moving Avg'!F1854</f>
        <v>6.7389299999999981</v>
      </c>
      <c r="H1854" s="2">
        <f>'Moving Avg'!G1854</f>
        <v>6.6865840000000034</v>
      </c>
      <c r="I1854" s="2">
        <f>'Moving Avg'!H1854</f>
        <v>8.2797479999999979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6.7241</v>
      </c>
      <c r="C1855" s="2">
        <f>RSI!I1855</f>
        <v>50.986568392420317</v>
      </c>
      <c r="D1855" s="2">
        <f>MACD!E1855</f>
        <v>-3.2671520699559586E-2</v>
      </c>
      <c r="E1855" s="2">
        <f>MACD!F1855</f>
        <v>-6.818089201918684E-2</v>
      </c>
      <c r="F1855" s="2">
        <f>'Moving Avg'!D1855</f>
        <v>6.7241</v>
      </c>
      <c r="G1855" s="2">
        <f>'Moving Avg'!F1855</f>
        <v>6.7518649999999978</v>
      </c>
      <c r="H1855" s="2">
        <f>'Moving Avg'!G1855</f>
        <v>6.6903460000000043</v>
      </c>
      <c r="I1855" s="2">
        <f>'Moving Avg'!H1855</f>
        <v>8.2644269999999977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6.7241</v>
      </c>
      <c r="C1856" s="2">
        <f>RSI!I1856</f>
        <v>50.986568392420317</v>
      </c>
      <c r="D1856" s="2">
        <f>MACD!E1856</f>
        <v>-2.4512097671892441E-2</v>
      </c>
      <c r="E1856" s="2">
        <f>MACD!F1856</f>
        <v>-5.9447133149727965E-2</v>
      </c>
      <c r="F1856" s="2">
        <f>'Moving Avg'!D1856</f>
        <v>6.7241</v>
      </c>
      <c r="G1856" s="2">
        <f>'Moving Avg'!F1856</f>
        <v>6.7647999999999984</v>
      </c>
      <c r="H1856" s="2">
        <f>'Moving Avg'!G1856</f>
        <v>6.688310000000004</v>
      </c>
      <c r="I1856" s="2">
        <f>'Moving Avg'!H1856</f>
        <v>8.2491059999999958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6.7241</v>
      </c>
      <c r="C1857" s="2">
        <f>RSI!I1857</f>
        <v>50.98656839242031</v>
      </c>
      <c r="D1857" s="2">
        <f>MACD!E1857</f>
        <v>-1.7662269400393171E-2</v>
      </c>
      <c r="E1857" s="2">
        <f>MACD!F1857</f>
        <v>-5.1090160399861008E-2</v>
      </c>
      <c r="F1857" s="2">
        <f>'Moving Avg'!D1857</f>
        <v>6.7241</v>
      </c>
      <c r="G1857" s="2">
        <f>'Moving Avg'!F1857</f>
        <v>6.7640199999999977</v>
      </c>
      <c r="H1857" s="2">
        <f>'Moving Avg'!G1857</f>
        <v>6.6862740000000027</v>
      </c>
      <c r="I1857" s="2">
        <f>'Moving Avg'!H1857</f>
        <v>8.2337849999999939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6.7241</v>
      </c>
      <c r="C1858" s="2">
        <f>RSI!I1858</f>
        <v>50.98656839242031</v>
      </c>
      <c r="D1858" s="2">
        <f>MACD!E1858</f>
        <v>-1.1916537627561397E-2</v>
      </c>
      <c r="E1858" s="2">
        <f>MACD!F1858</f>
        <v>-4.3255435845401091E-2</v>
      </c>
      <c r="F1858" s="2">
        <f>'Moving Avg'!D1858</f>
        <v>6.7241</v>
      </c>
      <c r="G1858" s="2">
        <f>'Moving Avg'!F1858</f>
        <v>6.7632399999999979</v>
      </c>
      <c r="H1858" s="2">
        <f>'Moving Avg'!G1858</f>
        <v>6.6837680000000024</v>
      </c>
      <c r="I1858" s="2">
        <f>'Moving Avg'!H1858</f>
        <v>8.2184639999999956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6.7241</v>
      </c>
      <c r="C1859" s="2">
        <f>RSI!I1859</f>
        <v>50.98656839242031</v>
      </c>
      <c r="D1859" s="2">
        <f>MACD!E1859</f>
        <v>3.8714067466567137E-2</v>
      </c>
      <c r="E1859" s="2">
        <f>MACD!F1859</f>
        <v>-2.6861535183007448E-2</v>
      </c>
      <c r="F1859" s="2">
        <f>'Moving Avg'!D1859</f>
        <v>6.7241</v>
      </c>
      <c r="G1859" s="2">
        <f>'Moving Avg'!F1859</f>
        <v>6.7624599999999973</v>
      </c>
      <c r="H1859" s="2">
        <f>'Moving Avg'!G1859</f>
        <v>6.6811040000000022</v>
      </c>
      <c r="I1859" s="2">
        <f>'Moving Avg'!H1859</f>
        <v>8.2031429999999936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6.7241</v>
      </c>
      <c r="C1860" s="2">
        <f>RSI!I1860</f>
        <v>50.98656839242031</v>
      </c>
      <c r="D1860" s="2">
        <f>MACD!E1860</f>
        <v>8.1512244478017415E-2</v>
      </c>
      <c r="E1860" s="2">
        <f>MACD!F1860</f>
        <v>-5.186779250802475E-3</v>
      </c>
      <c r="F1860" s="2">
        <f>'Moving Avg'!D1860</f>
        <v>6.7241</v>
      </c>
      <c r="G1860" s="2">
        <f>'Moving Avg'!F1860</f>
        <v>6.7616799999999966</v>
      </c>
      <c r="H1860" s="2">
        <f>'Moving Avg'!G1860</f>
        <v>6.6785980000000027</v>
      </c>
      <c r="I1860" s="2">
        <f>'Moving Avg'!H1860</f>
        <v>8.1878219999999935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44721</v>
      </c>
      <c r="B1861" s="2">
        <f>RSI!B1861</f>
        <v>6.7241</v>
      </c>
      <c r="C1861" s="2">
        <f>RSI!I1861</f>
        <v>50.98656839242031</v>
      </c>
      <c r="D1861" s="2">
        <f>MACD!E1861</f>
        <v>6.9470790632538026E-2</v>
      </c>
      <c r="E1861" s="2">
        <f>MACD!F1861</f>
        <v>9.744734725865626E-3</v>
      </c>
      <c r="F1861" s="2">
        <f>'Moving Avg'!D1861</f>
        <v>6.7241</v>
      </c>
      <c r="G1861" s="2">
        <f>'Moving Avg'!F1861</f>
        <v>6.7608999999999968</v>
      </c>
      <c r="H1861" s="2">
        <f>'Moving Avg'!G1861</f>
        <v>6.6760920000000032</v>
      </c>
      <c r="I1861" s="2">
        <f>'Moving Avg'!H1861</f>
        <v>8.1725009999999934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44722</v>
      </c>
      <c r="B1862" s="2">
        <f>RSI!B1862</f>
        <v>6.7241</v>
      </c>
      <c r="C1862" s="2">
        <f>RSI!I1862</f>
        <v>50.986568392420295</v>
      </c>
      <c r="D1862" s="2">
        <f>MACD!E1862</f>
        <v>5.9244913225025009E-2</v>
      </c>
      <c r="E1862" s="2">
        <f>MACD!F1862</f>
        <v>1.9644770425697504E-2</v>
      </c>
      <c r="F1862" s="2">
        <f>'Moving Avg'!D1862</f>
        <v>6.7241</v>
      </c>
      <c r="G1862" s="2">
        <f>'Moving Avg'!F1862</f>
        <v>6.7601199999999961</v>
      </c>
      <c r="H1862" s="2">
        <f>'Moving Avg'!G1862</f>
        <v>6.6734280000000039</v>
      </c>
      <c r="I1862" s="2">
        <f>'Moving Avg'!H1862</f>
        <v>8.1571799999999932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6.7241</v>
      </c>
      <c r="C1863" s="2">
        <f>RSI!I1863</f>
        <v>50.986568392420295</v>
      </c>
      <c r="D1863" s="2">
        <f>MACD!E1863</f>
        <v>5.0558030205178461E-2</v>
      </c>
      <c r="E1863" s="2">
        <f>MACD!F1863</f>
        <v>2.5827422381593697E-2</v>
      </c>
      <c r="F1863" s="2">
        <f>'Moving Avg'!D1863</f>
        <v>6.7241</v>
      </c>
      <c r="G1863" s="2">
        <f>'Moving Avg'!F1863</f>
        <v>6.7593399999999972</v>
      </c>
      <c r="H1863" s="2">
        <f>'Moving Avg'!G1863</f>
        <v>6.6707640000000037</v>
      </c>
      <c r="I1863" s="2">
        <f>'Moving Avg'!H1863</f>
        <v>8.1418589999999931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44726</v>
      </c>
      <c r="B1864" s="2">
        <f>RSI!B1864</f>
        <v>6.4653999999999998</v>
      </c>
      <c r="C1864" s="2">
        <f>RSI!I1864</f>
        <v>27.883941576980263</v>
      </c>
      <c r="D1864" s="2">
        <f>MACD!E1864</f>
        <v>6.2338870799827362E-2</v>
      </c>
      <c r="E1864" s="2">
        <f>MACD!F1864</f>
        <v>3.312971206524043E-2</v>
      </c>
      <c r="F1864" s="2">
        <f>'Moving Avg'!D1864</f>
        <v>6.6723600000000003</v>
      </c>
      <c r="G1864" s="2">
        <f>'Moving Avg'!F1864</f>
        <v>6.7456249999999969</v>
      </c>
      <c r="H1864" s="2">
        <f>'Moving Avg'!G1864</f>
        <v>6.6629260000000032</v>
      </c>
      <c r="I1864" s="2">
        <f>'Moving Avg'!H1864</f>
        <v>8.1252444999999938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6.4653999999999998</v>
      </c>
      <c r="C1865" s="2">
        <f>RSI!I1865</f>
        <v>27.883941576980249</v>
      </c>
      <c r="D1865" s="2">
        <f>MACD!E1865</f>
        <v>7.3806607780821487E-2</v>
      </c>
      <c r="E1865" s="2">
        <f>MACD!F1865</f>
        <v>4.1265091208356641E-2</v>
      </c>
      <c r="F1865" s="2">
        <f>'Moving Avg'!D1865</f>
        <v>6.6206199999999997</v>
      </c>
      <c r="G1865" s="2">
        <f>'Moving Avg'!F1865</f>
        <v>6.7319099999999965</v>
      </c>
      <c r="H1865" s="2">
        <f>'Moving Avg'!G1865</f>
        <v>6.6550880000000028</v>
      </c>
      <c r="I1865" s="2">
        <f>'Moving Avg'!H1865</f>
        <v>8.1086299999999945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6.4653999999999998</v>
      </c>
      <c r="C1866" s="2">
        <f>RSI!I1866</f>
        <v>27.883941576980249</v>
      </c>
      <c r="D1866" s="2">
        <f>MACD!E1866</f>
        <v>8.489834920147743E-2</v>
      </c>
      <c r="E1866" s="2">
        <f>MACD!F1866</f>
        <v>4.9991742806980793E-2</v>
      </c>
      <c r="F1866" s="2">
        <f>'Moving Avg'!D1866</f>
        <v>6.5688800000000001</v>
      </c>
      <c r="G1866" s="2">
        <f>'Moving Avg'!F1866</f>
        <v>6.718194999999997</v>
      </c>
      <c r="H1866" s="2">
        <f>'Moving Avg'!G1866</f>
        <v>6.6472500000000023</v>
      </c>
      <c r="I1866" s="2">
        <f>'Moving Avg'!H1866</f>
        <v>8.0920154999999969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6.3871000000000002</v>
      </c>
      <c r="C1867" s="2">
        <f>RSI!I1867</f>
        <v>23.80623734168023</v>
      </c>
      <c r="D1867" s="2">
        <f>MACD!E1867</f>
        <v>0.10136910559428181</v>
      </c>
      <c r="E1867" s="2">
        <f>MACD!F1867</f>
        <v>6.0267215364441004E-2</v>
      </c>
      <c r="F1867" s="2">
        <f>'Moving Avg'!D1867</f>
        <v>6.501479999999999</v>
      </c>
      <c r="G1867" s="2">
        <f>'Moving Avg'!F1867</f>
        <v>6.7005649999999974</v>
      </c>
      <c r="H1867" s="2">
        <f>'Moving Avg'!G1867</f>
        <v>6.6386300000000018</v>
      </c>
      <c r="I1867" s="2">
        <f>'Moving Avg'!H1867</f>
        <v>8.0750094999999984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6.3871000000000002</v>
      </c>
      <c r="C1868" s="2">
        <f>RSI!I1868</f>
        <v>23.80623734168023</v>
      </c>
      <c r="D1868" s="2">
        <f>MACD!E1868</f>
        <v>0.11695879672147313</v>
      </c>
      <c r="E1868" s="2">
        <f>MACD!F1868</f>
        <v>7.160553163584743E-2</v>
      </c>
      <c r="F1868" s="2">
        <f>'Moving Avg'!D1868</f>
        <v>6.4340799999999998</v>
      </c>
      <c r="G1868" s="2">
        <f>'Moving Avg'!F1868</f>
        <v>6.6829349999999978</v>
      </c>
      <c r="H1868" s="2">
        <f>'Moving Avg'!G1868</f>
        <v>6.6300099999999995</v>
      </c>
      <c r="I1868" s="2">
        <f>'Moving Avg'!H1868</f>
        <v>8.0580034999999981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6.2694999999999999</v>
      </c>
      <c r="C1869" s="2">
        <f>RSI!I1869</f>
        <v>18.973227329308656</v>
      </c>
      <c r="D1869" s="2">
        <f>MACD!E1869</f>
        <v>0.14039164536275983</v>
      </c>
      <c r="E1869" s="2">
        <f>MACD!F1869</f>
        <v>8.5362754381229908E-2</v>
      </c>
      <c r="F1869" s="2">
        <f>'Moving Avg'!D1869</f>
        <v>6.3949000000000007</v>
      </c>
      <c r="G1869" s="2">
        <f>'Moving Avg'!F1869</f>
        <v>6.6445350000000003</v>
      </c>
      <c r="H1869" s="2">
        <f>'Moving Avg'!G1869</f>
        <v>6.6190379999999998</v>
      </c>
      <c r="I1869" s="2">
        <f>'Moving Avg'!H1869</f>
        <v>8.0404094999999991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6.2694999999999999</v>
      </c>
      <c r="C1870" s="2">
        <f>RSI!I1870</f>
        <v>18.973227329308656</v>
      </c>
      <c r="D1870" s="2">
        <f>MACD!E1870</f>
        <v>0.16233143680122986</v>
      </c>
      <c r="E1870" s="2">
        <f>MACD!F1870</f>
        <v>0.10075649086522989</v>
      </c>
      <c r="F1870" s="2">
        <f>'Moving Avg'!D1870</f>
        <v>6.3557199999999998</v>
      </c>
      <c r="G1870" s="2">
        <f>'Moving Avg'!F1870</f>
        <v>6.6061350000000001</v>
      </c>
      <c r="H1870" s="2">
        <f>'Moving Avg'!G1870</f>
        <v>6.6127679999999991</v>
      </c>
      <c r="I1870" s="2">
        <f>'Moving Avg'!H1870</f>
        <v>8.0228155000000001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6.2694999999999999</v>
      </c>
      <c r="C1871" s="2">
        <f>RSI!I1871</f>
        <v>18.973227329308656</v>
      </c>
      <c r="D1871" s="2">
        <f>MACD!E1871</f>
        <v>0.1828514279646889</v>
      </c>
      <c r="E1871" s="2">
        <f>MACD!F1871</f>
        <v>0.1171754782851217</v>
      </c>
      <c r="F1871" s="2">
        <f>'Moving Avg'!D1871</f>
        <v>6.3165400000000007</v>
      </c>
      <c r="G1871" s="2">
        <f>'Moving Avg'!F1871</f>
        <v>6.5834050000000008</v>
      </c>
      <c r="H1871" s="2">
        <f>'Moving Avg'!G1871</f>
        <v>6.6064979999999984</v>
      </c>
      <c r="I1871" s="2">
        <f>'Moving Avg'!H1871</f>
        <v>8.0052215000000011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6.2694999999999999</v>
      </c>
      <c r="C1872" s="2">
        <f>RSI!I1872</f>
        <v>18.973227329308656</v>
      </c>
      <c r="D1872" s="2">
        <f>MACD!E1872</f>
        <v>0.20202519394216001</v>
      </c>
      <c r="E1872" s="2">
        <f>MACD!F1872</f>
        <v>0.13414542141652935</v>
      </c>
      <c r="F1872" s="2">
        <f>'Moving Avg'!D1872</f>
        <v>6.2930200000000003</v>
      </c>
      <c r="G1872" s="2">
        <f>'Moving Avg'!F1872</f>
        <v>6.5606750000000007</v>
      </c>
      <c r="H1872" s="2">
        <f>'Moving Avg'!G1872</f>
        <v>6.6002279999999978</v>
      </c>
      <c r="I1872" s="2">
        <f>'Moving Avg'!H1872</f>
        <v>7.9876274999999994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6.2694999999999999</v>
      </c>
      <c r="C1873" s="2">
        <f>RSI!I1873</f>
        <v>18.973227329308656</v>
      </c>
      <c r="D1873" s="2">
        <f>MACD!E1873</f>
        <v>0.21992572063172222</v>
      </c>
      <c r="E1873" s="2">
        <f>MACD!F1873</f>
        <v>0.15130148125956794</v>
      </c>
      <c r="F1873" s="2">
        <f>'Moving Avg'!D1873</f>
        <v>6.2694999999999999</v>
      </c>
      <c r="G1873" s="2">
        <f>'Moving Avg'!F1873</f>
        <v>6.5379449999999988</v>
      </c>
      <c r="H1873" s="2">
        <f>'Moving Avg'!G1873</f>
        <v>6.5939579999999971</v>
      </c>
      <c r="I1873" s="2">
        <f>'Moving Avg'!H1873</f>
        <v>7.9700335000000004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6.2694999999999999</v>
      </c>
      <c r="C1874" s="2">
        <f>RSI!I1874</f>
        <v>18.973227329308656</v>
      </c>
      <c r="D1874" s="2">
        <f>MACD!E1874</f>
        <v>0.19682470056648782</v>
      </c>
      <c r="E1874" s="2">
        <f>MACD!F1874</f>
        <v>0.16040612512095193</v>
      </c>
      <c r="F1874" s="2">
        <f>'Moving Avg'!D1874</f>
        <v>6.2694999999999999</v>
      </c>
      <c r="G1874" s="2">
        <f>'Moving Avg'!F1874</f>
        <v>6.5152149999999995</v>
      </c>
      <c r="H1874" s="2">
        <f>'Moving Avg'!G1874</f>
        <v>6.5876879999999964</v>
      </c>
      <c r="I1874" s="2">
        <f>'Moving Avg'!H1874</f>
        <v>7.9524395000000005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44741</v>
      </c>
      <c r="B1875" s="2">
        <f>RSI!B1875</f>
        <v>6.2694999999999999</v>
      </c>
      <c r="C1875" s="2">
        <f>RSI!I1875</f>
        <v>18.973227329308656</v>
      </c>
      <c r="D1875" s="2">
        <f>MACD!E1875</f>
        <v>0.17871507287359467</v>
      </c>
      <c r="E1875" s="2">
        <f>MACD!F1875</f>
        <v>0.16406791467148046</v>
      </c>
      <c r="F1875" s="2">
        <f>'Moving Avg'!D1875</f>
        <v>6.2694999999999999</v>
      </c>
      <c r="G1875" s="2">
        <f>'Moving Avg'!F1875</f>
        <v>6.4924849999999994</v>
      </c>
      <c r="H1875" s="2">
        <f>'Moving Avg'!G1875</f>
        <v>6.5861199999999966</v>
      </c>
      <c r="I1875" s="2">
        <f>'Moving Avg'!H1875</f>
        <v>7.9355900000000021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6.2694999999999999</v>
      </c>
      <c r="C1876" s="2">
        <f>RSI!I1876</f>
        <v>18.973227329308656</v>
      </c>
      <c r="D1876" s="2">
        <f>MACD!E1876</f>
        <v>0.16472245775382177</v>
      </c>
      <c r="E1876" s="2">
        <f>MACD!F1876</f>
        <v>0.16419882328794871</v>
      </c>
      <c r="F1876" s="2">
        <f>'Moving Avg'!D1876</f>
        <v>6.2694999999999999</v>
      </c>
      <c r="G1876" s="2">
        <f>'Moving Avg'!F1876</f>
        <v>6.4697549999999975</v>
      </c>
      <c r="H1876" s="2">
        <f>'Moving Avg'!G1876</f>
        <v>6.5845519999999951</v>
      </c>
      <c r="I1876" s="2">
        <f>'Moving Avg'!H1876</f>
        <v>7.9187405000000037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44743</v>
      </c>
      <c r="B1877" s="2">
        <f>RSI!B1877</f>
        <v>6.2694999999999999</v>
      </c>
      <c r="C1877" s="2">
        <f>RSI!I1877</f>
        <v>18.973227329308642</v>
      </c>
      <c r="D1877" s="2">
        <f>MACD!E1877</f>
        <v>0.14206872844056573</v>
      </c>
      <c r="E1877" s="2">
        <f>MACD!F1877</f>
        <v>0.15977280431847213</v>
      </c>
      <c r="F1877" s="2">
        <f>'Moving Avg'!D1877</f>
        <v>6.2694999999999999</v>
      </c>
      <c r="G1877" s="2">
        <f>'Moving Avg'!F1877</f>
        <v>6.4470249999999982</v>
      </c>
      <c r="H1877" s="2">
        <f>'Moving Avg'!G1877</f>
        <v>6.5829839999999953</v>
      </c>
      <c r="I1877" s="2">
        <f>'Moving Avg'!H1877</f>
        <v>7.9018910000000027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44746</v>
      </c>
      <c r="B1878" s="2">
        <f>RSI!B1878</f>
        <v>6.2694999999999999</v>
      </c>
      <c r="C1878" s="2">
        <f>RSI!I1878</f>
        <v>18.973227329308642</v>
      </c>
      <c r="D1878" s="2">
        <f>MACD!E1878</f>
        <v>0.1240412342100603</v>
      </c>
      <c r="E1878" s="2">
        <f>MACD!F1878</f>
        <v>0.15262649029678976</v>
      </c>
      <c r="F1878" s="2">
        <f>'Moving Avg'!D1878</f>
        <v>6.2694999999999999</v>
      </c>
      <c r="G1878" s="2">
        <f>'Moving Avg'!F1878</f>
        <v>6.4242949999999981</v>
      </c>
      <c r="H1878" s="2">
        <f>'Moving Avg'!G1878</f>
        <v>6.5790659999999956</v>
      </c>
      <c r="I1878" s="2">
        <f>'Moving Avg'!H1878</f>
        <v>7.8850415000000025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44747</v>
      </c>
      <c r="B1879" s="2">
        <f>RSI!B1879</f>
        <v>6.2694999999999999</v>
      </c>
      <c r="C1879" s="2">
        <f>RSI!I1879</f>
        <v>18.973227329308642</v>
      </c>
      <c r="D1879" s="2">
        <f>MACD!E1879</f>
        <v>9.1751416972940092E-2</v>
      </c>
      <c r="E1879" s="2">
        <f>MACD!F1879</f>
        <v>0.14045147563201985</v>
      </c>
      <c r="F1879" s="2">
        <f>'Moving Avg'!D1879</f>
        <v>6.2694999999999999</v>
      </c>
      <c r="G1879" s="2">
        <f>'Moving Avg'!F1879</f>
        <v>6.401564999999998</v>
      </c>
      <c r="H1879" s="2">
        <f>'Moving Avg'!G1879</f>
        <v>6.575147999999996</v>
      </c>
      <c r="I1879" s="2">
        <f>'Moving Avg'!H1879</f>
        <v>7.8681920000000014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44748</v>
      </c>
      <c r="B1880" s="2">
        <f>RSI!B1880</f>
        <v>6.2694999999999999</v>
      </c>
      <c r="C1880" s="2">
        <f>RSI!I1880</f>
        <v>18.973227329308642</v>
      </c>
      <c r="D1880" s="2">
        <f>MACD!E1880</f>
        <v>6.5407526921374526E-2</v>
      </c>
      <c r="E1880" s="2">
        <f>MACD!F1880</f>
        <v>0.1254426858898908</v>
      </c>
      <c r="F1880" s="2">
        <f>'Moving Avg'!D1880</f>
        <v>6.2694999999999999</v>
      </c>
      <c r="G1880" s="2">
        <f>'Moving Avg'!F1880</f>
        <v>6.3788349999999969</v>
      </c>
      <c r="H1880" s="2">
        <f>'Moving Avg'!G1880</f>
        <v>6.5712299999999964</v>
      </c>
      <c r="I1880" s="2">
        <f>'Moving Avg'!H1880</f>
        <v>7.8513425000000003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6.2694999999999999</v>
      </c>
      <c r="C1881" s="2">
        <f>RSI!I1881</f>
        <v>18.973227329308642</v>
      </c>
      <c r="D1881" s="2">
        <f>MACD!E1881</f>
        <v>4.4022342101243339E-2</v>
      </c>
      <c r="E1881" s="2">
        <f>MACD!F1881</f>
        <v>0.10915861713216131</v>
      </c>
      <c r="F1881" s="2">
        <f>'Moving Avg'!D1881</f>
        <v>6.2694999999999999</v>
      </c>
      <c r="G1881" s="2">
        <f>'Moving Avg'!F1881</f>
        <v>6.3561049999999968</v>
      </c>
      <c r="H1881" s="2">
        <f>'Moving Avg'!G1881</f>
        <v>6.5673119999999958</v>
      </c>
      <c r="I1881" s="2">
        <f>'Moving Avg'!H1881</f>
        <v>7.8344930000000019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6.2694999999999999</v>
      </c>
      <c r="C1882" s="2">
        <f>RSI!I1882</f>
        <v>18.973227329308642</v>
      </c>
      <c r="D1882" s="2">
        <f>MACD!E1882</f>
        <v>2.676588855725015E-2</v>
      </c>
      <c r="E1882" s="2">
        <f>MACD!F1882</f>
        <v>9.2680071417179072E-2</v>
      </c>
      <c r="F1882" s="2">
        <f>'Moving Avg'!D1882</f>
        <v>6.2694999999999999</v>
      </c>
      <c r="G1882" s="2">
        <f>'Moving Avg'!F1882</f>
        <v>6.3333749999999966</v>
      </c>
      <c r="H1882" s="2">
        <f>'Moving Avg'!G1882</f>
        <v>6.5633939999999962</v>
      </c>
      <c r="I1882" s="2">
        <f>'Moving Avg'!H1882</f>
        <v>7.8176435000000026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5.9874000000000001</v>
      </c>
      <c r="C1883" s="2">
        <f>RSI!I1883</f>
        <v>7.9907979753221809</v>
      </c>
      <c r="D1883" s="2">
        <f>MACD!E1883</f>
        <v>3.3837147022130587E-2</v>
      </c>
      <c r="E1883" s="2">
        <f>MACD!F1883</f>
        <v>8.0911486538169389E-2</v>
      </c>
      <c r="F1883" s="2">
        <f>'Moving Avg'!D1883</f>
        <v>6.2130799999999997</v>
      </c>
      <c r="G1883" s="2">
        <f>'Moving Avg'!F1883</f>
        <v>6.2965399999999976</v>
      </c>
      <c r="H1883" s="2">
        <f>'Moving Avg'!G1883</f>
        <v>6.5538339999999957</v>
      </c>
      <c r="I1883" s="2">
        <f>'Moving Avg'!H1883</f>
        <v>7.7993835000000011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5.9874000000000001</v>
      </c>
      <c r="C1884" s="2">
        <f>RSI!I1884</f>
        <v>7.9907979753221809</v>
      </c>
      <c r="D1884" s="2">
        <f>MACD!E1884</f>
        <v>4.2206513089804609E-2</v>
      </c>
      <c r="E1884" s="2">
        <f>MACD!F1884</f>
        <v>7.317049184849643E-2</v>
      </c>
      <c r="F1884" s="2">
        <f>'Moving Avg'!D1884</f>
        <v>6.1566600000000005</v>
      </c>
      <c r="G1884" s="2">
        <f>'Moving Avg'!F1884</f>
        <v>6.2726399999999973</v>
      </c>
      <c r="H1884" s="2">
        <f>'Moving Avg'!G1884</f>
        <v>6.5442739999999944</v>
      </c>
      <c r="I1884" s="2">
        <f>'Moving Avg'!H1884</f>
        <v>7.7815155000000011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44755</v>
      </c>
      <c r="B1885" s="2">
        <f>RSI!B1885</f>
        <v>5.9874000000000001</v>
      </c>
      <c r="C1885" s="2">
        <f>RSI!I1885</f>
        <v>7.9907979753221809</v>
      </c>
      <c r="D1885" s="2">
        <f>MACD!E1885</f>
        <v>5.1497537637528623E-2</v>
      </c>
      <c r="E1885" s="2">
        <f>MACD!F1885</f>
        <v>6.883590100630288E-2</v>
      </c>
      <c r="F1885" s="2">
        <f>'Moving Avg'!D1885</f>
        <v>6.1002400000000003</v>
      </c>
      <c r="G1885" s="2">
        <f>'Moving Avg'!F1885</f>
        <v>6.2487399999999971</v>
      </c>
      <c r="H1885" s="2">
        <f>'Moving Avg'!G1885</f>
        <v>6.5347139999999948</v>
      </c>
      <c r="I1885" s="2">
        <f>'Moving Avg'!H1885</f>
        <v>7.763647500000002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5.9874000000000001</v>
      </c>
      <c r="C1886" s="2">
        <f>RSI!I1886</f>
        <v>7.9907979753221809</v>
      </c>
      <c r="D1886" s="2">
        <f>MACD!E1886</f>
        <v>6.1404778663379567E-2</v>
      </c>
      <c r="E1886" s="2">
        <f>MACD!F1886</f>
        <v>6.7349676537718214E-2</v>
      </c>
      <c r="F1886" s="2">
        <f>'Moving Avg'!D1886</f>
        <v>6.0438200000000002</v>
      </c>
      <c r="G1886" s="2">
        <f>'Moving Avg'!F1886</f>
        <v>6.2248399999999977</v>
      </c>
      <c r="H1886" s="2">
        <f>'Moving Avg'!G1886</f>
        <v>6.5251539999999943</v>
      </c>
      <c r="I1886" s="2">
        <f>'Moving Avg'!H1886</f>
        <v>7.7457795000000003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5.8776999999999999</v>
      </c>
      <c r="C1887" s="2">
        <f>RSI!I1887</f>
        <v>6.1337420228529993</v>
      </c>
      <c r="D1887" s="2">
        <f>MACD!E1887</f>
        <v>7.9807833271515527E-2</v>
      </c>
      <c r="E1887" s="2">
        <f>MACD!F1887</f>
        <v>6.9841307884477677E-2</v>
      </c>
      <c r="F1887" s="2">
        <f>'Moving Avg'!D1887</f>
        <v>5.9654600000000002</v>
      </c>
      <c r="G1887" s="2">
        <f>'Moving Avg'!F1887</f>
        <v>6.1993699999999974</v>
      </c>
      <c r="H1887" s="2">
        <f>'Moving Avg'!G1887</f>
        <v>6.5079139999999951</v>
      </c>
      <c r="I1887" s="2">
        <f>'Moving Avg'!H1887</f>
        <v>7.7273630000000004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5.8776999999999999</v>
      </c>
      <c r="C1888" s="2">
        <f>RSI!I1888</f>
        <v>6.1337420228529993</v>
      </c>
      <c r="D1888" s="2">
        <f>MACD!E1888</f>
        <v>9.7781647186476306E-2</v>
      </c>
      <c r="E1888" s="2">
        <f>MACD!F1888</f>
        <v>7.5429375744877403E-2</v>
      </c>
      <c r="F1888" s="2">
        <f>'Moving Avg'!D1888</f>
        <v>5.9435200000000004</v>
      </c>
      <c r="G1888" s="2">
        <f>'Moving Avg'!F1888</f>
        <v>6.1738999999999979</v>
      </c>
      <c r="H1888" s="2">
        <f>'Moving Avg'!G1888</f>
        <v>6.4906739999999949</v>
      </c>
      <c r="I1888" s="2">
        <f>'Moving Avg'!H1888</f>
        <v>7.7089465000000006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5.8776999999999999</v>
      </c>
      <c r="C1889" s="2">
        <f>RSI!I1889</f>
        <v>6.1337420228529851</v>
      </c>
      <c r="D1889" s="2">
        <f>MACD!E1889</f>
        <v>0.11521433162484751</v>
      </c>
      <c r="E1889" s="2">
        <f>MACD!F1889</f>
        <v>8.3386366920871424E-2</v>
      </c>
      <c r="F1889" s="2">
        <f>'Moving Avg'!D1889</f>
        <v>5.9215800000000005</v>
      </c>
      <c r="G1889" s="2">
        <f>'Moving Avg'!F1889</f>
        <v>6.1543099999999988</v>
      </c>
      <c r="H1889" s="2">
        <f>'Moving Avg'!G1889</f>
        <v>6.4734339999999948</v>
      </c>
      <c r="I1889" s="2">
        <f>'Moving Avg'!H1889</f>
        <v>7.6905300000000008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5.8776999999999999</v>
      </c>
      <c r="C1890" s="2">
        <f>RSI!I1890</f>
        <v>6.1337420228529851</v>
      </c>
      <c r="D1890" s="2">
        <f>MACD!E1890</f>
        <v>0.1320243911520631</v>
      </c>
      <c r="E1890" s="2">
        <f>MACD!F1890</f>
        <v>9.3113971767109768E-2</v>
      </c>
      <c r="F1890" s="2">
        <f>'Moving Avg'!D1890</f>
        <v>5.8996399999999998</v>
      </c>
      <c r="G1890" s="2">
        <f>'Moving Avg'!F1890</f>
        <v>6.1347199999999997</v>
      </c>
      <c r="H1890" s="2">
        <f>'Moving Avg'!G1890</f>
        <v>6.4561939999999947</v>
      </c>
      <c r="I1890" s="2">
        <f>'Moving Avg'!H1890</f>
        <v>7.6728970000000016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5.8776999999999999</v>
      </c>
      <c r="C1891" s="2">
        <f>RSI!I1891</f>
        <v>6.1337420228529851</v>
      </c>
      <c r="D1891" s="2">
        <f>MACD!E1891</f>
        <v>0.14815507150925988</v>
      </c>
      <c r="E1891" s="2">
        <f>MACD!F1891</f>
        <v>0.1041221917155398</v>
      </c>
      <c r="F1891" s="2">
        <f>'Moving Avg'!D1891</f>
        <v>5.8776999999999999</v>
      </c>
      <c r="G1891" s="2">
        <f>'Moving Avg'!F1891</f>
        <v>6.1151299999999997</v>
      </c>
      <c r="H1891" s="2">
        <f>'Moving Avg'!G1891</f>
        <v>6.4389539999999954</v>
      </c>
      <c r="I1891" s="2">
        <f>'Moving Avg'!H1891</f>
        <v>7.6552640000000016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5.8776999999999999</v>
      </c>
      <c r="C1892" s="2">
        <f>RSI!I1892</f>
        <v>6.1337420228529851</v>
      </c>
      <c r="D1892" s="2">
        <f>MACD!E1892</f>
        <v>0.1635696493217722</v>
      </c>
      <c r="E1892" s="2">
        <f>MACD!F1892</f>
        <v>0.11601168323678629</v>
      </c>
      <c r="F1892" s="2">
        <f>'Moving Avg'!D1892</f>
        <v>5.8776999999999999</v>
      </c>
      <c r="G1892" s="2">
        <f>'Moving Avg'!F1892</f>
        <v>6.0955400000000006</v>
      </c>
      <c r="H1892" s="2">
        <f>'Moving Avg'!G1892</f>
        <v>6.4217139999999953</v>
      </c>
      <c r="I1892" s="2">
        <f>'Moving Avg'!H1892</f>
        <v>7.6376310000000025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6.1128</v>
      </c>
      <c r="C1893" s="2">
        <f>RSI!I1893</f>
        <v>47.175413842583119</v>
      </c>
      <c r="D1893" s="2">
        <f>MACD!E1893</f>
        <v>0.11743269861280936</v>
      </c>
      <c r="E1893" s="2">
        <f>MACD!F1893</f>
        <v>0.11629588631199091</v>
      </c>
      <c r="F1893" s="2">
        <f>'Moving Avg'!D1893</f>
        <v>5.9247199999999998</v>
      </c>
      <c r="G1893" s="2">
        <f>'Moving Avg'!F1893</f>
        <v>6.0877050000000015</v>
      </c>
      <c r="H1893" s="2">
        <f>'Moving Avg'!G1893</f>
        <v>6.4091759999999951</v>
      </c>
      <c r="I1893" s="2">
        <f>'Moving Avg'!H1893</f>
        <v>7.6211735000000047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6.1128</v>
      </c>
      <c r="C1894" s="2">
        <f>RSI!I1894</f>
        <v>47.175413842583119</v>
      </c>
      <c r="D1894" s="2">
        <f>MACD!E1894</f>
        <v>7.8518190808205546E-2</v>
      </c>
      <c r="E1894" s="2">
        <f>MACD!F1894</f>
        <v>0.10874034721123384</v>
      </c>
      <c r="F1894" s="2">
        <f>'Moving Avg'!D1894</f>
        <v>5.9717399999999996</v>
      </c>
      <c r="G1894" s="2">
        <f>'Moving Avg'!F1894</f>
        <v>6.0798700000000014</v>
      </c>
      <c r="H1894" s="2">
        <f>'Moving Avg'!G1894</f>
        <v>6.3966379999999958</v>
      </c>
      <c r="I1894" s="2">
        <f>'Moving Avg'!H1894</f>
        <v>7.6047160000000043</v>
      </c>
      <c r="J1894" s="6" t="str">
        <f>OBV!F1894</f>
        <v>BULLISH</v>
      </c>
      <c r="K1894" s="6" t="str">
        <f>OBV!G1894</f>
        <v>NEUTRAL</v>
      </c>
      <c r="L1894" s="6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6.1128</v>
      </c>
      <c r="C1895" s="2">
        <f>RSI!I1895</f>
        <v>47.175413842583126</v>
      </c>
      <c r="D1895" s="2">
        <f>MACD!E1895</f>
        <v>4.570576229111456E-2</v>
      </c>
      <c r="E1895" s="2">
        <f>MACD!F1895</f>
        <v>9.6133430227209993E-2</v>
      </c>
      <c r="F1895" s="2">
        <f>'Moving Avg'!D1895</f>
        <v>6.0187600000000003</v>
      </c>
      <c r="G1895" s="2">
        <f>'Moving Avg'!F1895</f>
        <v>6.0720350000000014</v>
      </c>
      <c r="H1895" s="2">
        <f>'Moving Avg'!G1895</f>
        <v>6.3840999999999966</v>
      </c>
      <c r="I1895" s="2">
        <f>'Moving Avg'!H1895</f>
        <v>7.5903745000000047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6.1128</v>
      </c>
      <c r="C1896" s="2">
        <f>RSI!I1896</f>
        <v>47.175413842583126</v>
      </c>
      <c r="D1896" s="2">
        <f>MACD!E1896</f>
        <v>1.8048095933951736E-2</v>
      </c>
      <c r="E1896" s="2">
        <f>MACD!F1896</f>
        <v>8.0516363368558344E-2</v>
      </c>
      <c r="F1896" s="2">
        <f>'Moving Avg'!D1896</f>
        <v>6.0657800000000002</v>
      </c>
      <c r="G1896" s="2">
        <f>'Moving Avg'!F1896</f>
        <v>6.0641999999999996</v>
      </c>
      <c r="H1896" s="2">
        <f>'Moving Avg'!G1896</f>
        <v>6.3715619999999982</v>
      </c>
      <c r="I1896" s="2">
        <f>'Moving Avg'!H1896</f>
        <v>7.5760725000000058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6.1048999999999998</v>
      </c>
      <c r="C1897" s="2">
        <f>RSI!I1897</f>
        <v>46.26120446856951</v>
      </c>
      <c r="D1897" s="2">
        <f>MACD!E1897</f>
        <v>-2.1547489912076223E-2</v>
      </c>
      <c r="E1897" s="2">
        <f>MACD!F1897</f>
        <v>6.0103592712431431E-2</v>
      </c>
      <c r="F1897" s="2">
        <f>'Moving Avg'!D1897</f>
        <v>6.1112200000000003</v>
      </c>
      <c r="G1897" s="2">
        <f>'Moving Avg'!F1897</f>
        <v>6.0559700000000003</v>
      </c>
      <c r="H1897" s="2">
        <f>'Moving Avg'!G1897</f>
        <v>6.3588659999999972</v>
      </c>
      <c r="I1897" s="2">
        <f>'Moving Avg'!H1897</f>
        <v>7.5617310000000044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</row>
    <row r="1898" spans="1:12" ht="13.5" x14ac:dyDescent="0.25">
      <c r="A1898" s="3">
        <f>RSI!A1898</f>
        <v>44775</v>
      </c>
      <c r="B1898" s="2">
        <f>RSI!B1898</f>
        <v>6.1048999999999998</v>
      </c>
      <c r="C1898" s="2">
        <f>RSI!I1898</f>
        <v>46.26120446856951</v>
      </c>
      <c r="D1898" s="2">
        <f>MACD!E1898</f>
        <v>-5.4913290903555456E-2</v>
      </c>
      <c r="E1898" s="2">
        <f>MACD!F1898</f>
        <v>3.7100215989234055E-2</v>
      </c>
      <c r="F1898" s="2">
        <f>'Moving Avg'!D1898</f>
        <v>6.1096400000000006</v>
      </c>
      <c r="G1898" s="2">
        <f>'Moving Avg'!F1898</f>
        <v>6.0477399999999992</v>
      </c>
      <c r="H1898" s="2">
        <f>'Moving Avg'!G1898</f>
        <v>6.3461699999999972</v>
      </c>
      <c r="I1898" s="2">
        <f>'Moving Avg'!H1898</f>
        <v>7.5453910000000031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5.8776999999999999</v>
      </c>
      <c r="C1899" s="2">
        <f>RSI!I1899</f>
        <v>28.098927412567107</v>
      </c>
      <c r="D1899" s="2">
        <f>MACD!E1899</f>
        <v>-6.6188339647267114E-2</v>
      </c>
      <c r="E1899" s="2">
        <f>MACD!F1899</f>
        <v>1.644250486193382E-2</v>
      </c>
      <c r="F1899" s="2">
        <f>'Moving Avg'!D1899</f>
        <v>6.0626200000000008</v>
      </c>
      <c r="G1899" s="2">
        <f>'Moving Avg'!F1899</f>
        <v>6.0281499999999992</v>
      </c>
      <c r="H1899" s="2">
        <f>'Moving Avg'!G1899</f>
        <v>6.3229739999999985</v>
      </c>
      <c r="I1899" s="2">
        <f>'Moving Avg'!H1899</f>
        <v>7.5279150000000037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5.8776999999999999</v>
      </c>
      <c r="C1900" s="2">
        <f>RSI!I1900</f>
        <v>28.098927412567107</v>
      </c>
      <c r="D1900" s="2">
        <f>MACD!E1900</f>
        <v>-7.4267784222571187E-2</v>
      </c>
      <c r="E1900" s="2">
        <f>MACD!F1900</f>
        <v>-1.6995529549671817E-3</v>
      </c>
      <c r="F1900" s="2">
        <f>'Moving Avg'!D1900</f>
        <v>6.0156000000000009</v>
      </c>
      <c r="G1900" s="2">
        <f>'Moving Avg'!F1900</f>
        <v>6.0085599999999983</v>
      </c>
      <c r="H1900" s="2">
        <f>'Moving Avg'!G1900</f>
        <v>6.299777999999999</v>
      </c>
      <c r="I1900" s="2">
        <f>'Moving Avg'!H1900</f>
        <v>7.5104390000000034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</row>
    <row r="1901" spans="1:12" ht="13.5" x14ac:dyDescent="0.25">
      <c r="A1901" s="3">
        <f>RSI!A1901</f>
        <v>44778</v>
      </c>
      <c r="B1901" s="2">
        <f>RSI!B1901</f>
        <v>5.8779000000000003</v>
      </c>
      <c r="C1901" s="2">
        <f>RSI!I1901</f>
        <v>28.127734922991294</v>
      </c>
      <c r="D1901" s="2">
        <f>MACD!E1901</f>
        <v>-7.9766291690714475E-2</v>
      </c>
      <c r="E1901" s="2">
        <f>MACD!F1901</f>
        <v>-1.7312900702116642E-2</v>
      </c>
      <c r="F1901" s="2">
        <f>'Moving Avg'!D1901</f>
        <v>5.9686199999999996</v>
      </c>
      <c r="G1901" s="2">
        <f>'Moving Avg'!F1901</f>
        <v>5.9889799999999989</v>
      </c>
      <c r="H1901" s="2">
        <f>'Moving Avg'!G1901</f>
        <v>6.2828539999999986</v>
      </c>
      <c r="I1901" s="2">
        <f>'Moving Avg'!H1901</f>
        <v>7.4929640000000042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5.8779000000000003</v>
      </c>
      <c r="C1902" s="2">
        <f>RSI!I1902</f>
        <v>28.127734922991294</v>
      </c>
      <c r="D1902" s="2">
        <f>MACD!E1902</f>
        <v>-8.3167500770420233E-2</v>
      </c>
      <c r="E1902" s="2">
        <f>MACD!F1902</f>
        <v>-3.0483820715777363E-2</v>
      </c>
      <c r="F1902" s="2">
        <f>'Moving Avg'!D1902</f>
        <v>5.9232199999999997</v>
      </c>
      <c r="G1902" s="2">
        <f>'Moving Avg'!F1902</f>
        <v>5.9693999999999985</v>
      </c>
      <c r="H1902" s="2">
        <f>'Moving Avg'!G1902</f>
        <v>6.26593</v>
      </c>
      <c r="I1902" s="2">
        <f>'Moving Avg'!H1902</f>
        <v>7.4754890000000023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5.8779000000000003</v>
      </c>
      <c r="C1903" s="2">
        <f>RSI!I1903</f>
        <v>28.127734922991294</v>
      </c>
      <c r="D1903" s="2">
        <f>MACD!E1903</f>
        <v>-4.8717536365399106E-2</v>
      </c>
      <c r="E1903" s="2">
        <f>MACD!F1903</f>
        <v>-3.4130563845701713E-2</v>
      </c>
      <c r="F1903" s="2">
        <f>'Moving Avg'!D1903</f>
        <v>5.8778199999999998</v>
      </c>
      <c r="G1903" s="2">
        <f>'Moving Avg'!F1903</f>
        <v>5.9639249999999997</v>
      </c>
      <c r="H1903" s="2">
        <f>'Moving Avg'!G1903</f>
        <v>6.2490059999999996</v>
      </c>
      <c r="I1903" s="2">
        <f>'Moving Avg'!H1903</f>
        <v>7.458014000000003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5.8779000000000003</v>
      </c>
      <c r="C1904" s="2">
        <f>RSI!I1904</f>
        <v>28.127734922991294</v>
      </c>
      <c r="D1904" s="2">
        <f>MACD!E1904</f>
        <v>-1.8494714835933124E-2</v>
      </c>
      <c r="E1904" s="2">
        <f>MACD!F1904</f>
        <v>-3.1003394043747998E-2</v>
      </c>
      <c r="F1904" s="2">
        <f>'Moving Avg'!D1904</f>
        <v>5.8778600000000001</v>
      </c>
      <c r="G1904" s="2">
        <f>'Moving Avg'!F1904</f>
        <v>5.9584499999999991</v>
      </c>
      <c r="H1904" s="2">
        <f>'Moving Avg'!G1904</f>
        <v>6.2320820000000001</v>
      </c>
      <c r="I1904" s="2">
        <f>'Moving Avg'!H1904</f>
        <v>7.440539000000002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5.8779000000000003</v>
      </c>
      <c r="C1905" s="2">
        <f>RSI!I1905</f>
        <v>28.127734922991294</v>
      </c>
      <c r="D1905" s="2">
        <f>MACD!E1905</f>
        <v>8.0718229986729284E-3</v>
      </c>
      <c r="E1905" s="2">
        <f>MACD!F1905</f>
        <v>-2.3188350635263814E-2</v>
      </c>
      <c r="F1905" s="2">
        <f>'Moving Avg'!D1905</f>
        <v>5.8779000000000003</v>
      </c>
      <c r="G1905" s="2">
        <f>'Moving Avg'!F1905</f>
        <v>5.9529750000000003</v>
      </c>
      <c r="H1905" s="2">
        <f>'Moving Avg'!G1905</f>
        <v>6.2151579999999997</v>
      </c>
      <c r="I1905" s="2">
        <f>'Moving Avg'!H1905</f>
        <v>7.4230640000000028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5.8779000000000003</v>
      </c>
      <c r="C1906" s="2">
        <f>RSI!I1906</f>
        <v>28.127734922991294</v>
      </c>
      <c r="D1906" s="2">
        <f>MACD!E1906</f>
        <v>3.1470998532923566E-2</v>
      </c>
      <c r="E1906" s="2">
        <f>MACD!F1906</f>
        <v>-1.2256480801626338E-2</v>
      </c>
      <c r="F1906" s="2">
        <f>'Moving Avg'!D1906</f>
        <v>5.8779000000000003</v>
      </c>
      <c r="G1906" s="2">
        <f>'Moving Avg'!F1906</f>
        <v>5.9474999999999998</v>
      </c>
      <c r="H1906" s="2">
        <f>'Moving Avg'!G1906</f>
        <v>6.1982340000000002</v>
      </c>
      <c r="I1906" s="2">
        <f>'Moving Avg'!H1906</f>
        <v>7.4055890000000026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5.8779000000000003</v>
      </c>
      <c r="C1907" s="2">
        <f>RSI!I1907</f>
        <v>28.127734922991294</v>
      </c>
      <c r="D1907" s="2">
        <f>MACD!E1907</f>
        <v>5.090658052092234E-2</v>
      </c>
      <c r="E1907" s="2">
        <f>MACD!F1907</f>
        <v>3.7613146288339831E-4</v>
      </c>
      <c r="F1907" s="2">
        <f>'Moving Avg'!D1907</f>
        <v>5.8779000000000003</v>
      </c>
      <c r="G1907" s="2">
        <f>'Moving Avg'!F1907</f>
        <v>5.9475099999999994</v>
      </c>
      <c r="H1907" s="2">
        <f>'Moving Avg'!G1907</f>
        <v>6.1813100000000007</v>
      </c>
      <c r="I1907" s="2">
        <f>'Moving Avg'!H1907</f>
        <v>7.3881140000000025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5.8779000000000003</v>
      </c>
      <c r="C1908" s="2">
        <f>RSI!I1908</f>
        <v>28.127734922991294</v>
      </c>
      <c r="D1908" s="2">
        <f>MACD!E1908</f>
        <v>6.8140650961423965E-2</v>
      </c>
      <c r="E1908" s="2">
        <f>MACD!F1908</f>
        <v>1.3929035362591513E-2</v>
      </c>
      <c r="F1908" s="2">
        <f>'Moving Avg'!D1908</f>
        <v>5.8779000000000003</v>
      </c>
      <c r="G1908" s="2">
        <f>'Moving Avg'!F1908</f>
        <v>5.947519999999999</v>
      </c>
      <c r="H1908" s="2">
        <f>'Moving Avg'!G1908</f>
        <v>6.1643860000000004</v>
      </c>
      <c r="I1908" s="2">
        <f>'Moving Avg'!H1908</f>
        <v>7.3706390000000024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5.8779000000000003</v>
      </c>
      <c r="C1909" s="2">
        <f>RSI!I1909</f>
        <v>28.127734922991294</v>
      </c>
      <c r="D1909" s="2">
        <f>MACD!E1909</f>
        <v>4.8499644600433101E-2</v>
      </c>
      <c r="E1909" s="2">
        <f>MACD!F1909</f>
        <v>2.0843157210159835E-2</v>
      </c>
      <c r="F1909" s="2">
        <f>'Moving Avg'!D1909</f>
        <v>5.8779000000000003</v>
      </c>
      <c r="G1909" s="2">
        <f>'Moving Avg'!F1909</f>
        <v>5.9475299999999987</v>
      </c>
      <c r="H1909" s="2">
        <f>'Moving Avg'!G1909</f>
        <v>6.1474620000000009</v>
      </c>
      <c r="I1909" s="2">
        <f>'Moving Avg'!H1909</f>
        <v>7.3531640000000014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5.8779000000000003</v>
      </c>
      <c r="C1910" s="2">
        <f>RSI!I1910</f>
        <v>28.127734922991294</v>
      </c>
      <c r="D1910" s="2">
        <f>MACD!E1910</f>
        <v>3.255641004865506E-2</v>
      </c>
      <c r="E1910" s="2">
        <f>MACD!F1910</f>
        <v>2.3185807777858881E-2</v>
      </c>
      <c r="F1910" s="2">
        <f>'Moving Avg'!D1910</f>
        <v>5.8779000000000003</v>
      </c>
      <c r="G1910" s="2">
        <f>'Moving Avg'!F1910</f>
        <v>5.9475399999999983</v>
      </c>
      <c r="H1910" s="2">
        <f>'Moving Avg'!G1910</f>
        <v>6.1305380000000014</v>
      </c>
      <c r="I1910" s="2">
        <f>'Moving Avg'!H1910</f>
        <v>7.3356890000000012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5.8779000000000003</v>
      </c>
      <c r="C1911" s="2">
        <f>RSI!I1911</f>
        <v>28.127734922991294</v>
      </c>
      <c r="D1911" s="2">
        <f>MACD!E1911</f>
        <v>1.972274867562529E-2</v>
      </c>
      <c r="E1911" s="2">
        <f>MACD!F1911</f>
        <v>2.2493195957412164E-2</v>
      </c>
      <c r="F1911" s="2">
        <f>'Moving Avg'!D1911</f>
        <v>5.8779000000000003</v>
      </c>
      <c r="G1911" s="2">
        <f>'Moving Avg'!F1911</f>
        <v>5.9475499999999979</v>
      </c>
      <c r="H1911" s="2">
        <f>'Moving Avg'!G1911</f>
        <v>6.113614000000001</v>
      </c>
      <c r="I1911" s="2">
        <f>'Moving Avg'!H1911</f>
        <v>7.3182139999999993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5.8779000000000003</v>
      </c>
      <c r="C1912" s="2">
        <f>RSI!I1912</f>
        <v>28.127734922991294</v>
      </c>
      <c r="D1912" s="2">
        <f>MACD!E1912</f>
        <v>9.4431251078583855E-3</v>
      </c>
      <c r="E1912" s="2">
        <f>MACD!F1912</f>
        <v>1.9883181787501408E-2</v>
      </c>
      <c r="F1912" s="2">
        <f>'Moving Avg'!D1912</f>
        <v>5.8779000000000003</v>
      </c>
      <c r="G1912" s="2">
        <f>'Moving Avg'!F1912</f>
        <v>5.9475599999999975</v>
      </c>
      <c r="H1912" s="2">
        <f>'Moving Avg'!G1912</f>
        <v>6.0966900000000006</v>
      </c>
      <c r="I1912" s="2">
        <f>'Moving Avg'!H1912</f>
        <v>7.3007389999999983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5.8779000000000003</v>
      </c>
      <c r="C1913" s="2">
        <f>RSI!I1913</f>
        <v>28.127734922991294</v>
      </c>
      <c r="D1913" s="2">
        <f>MACD!E1913</f>
        <v>1.2816750179238667E-3</v>
      </c>
      <c r="E1913" s="2">
        <f>MACD!F1913</f>
        <v>1.6162880433585901E-2</v>
      </c>
      <c r="F1913" s="2">
        <f>'Moving Avg'!D1913</f>
        <v>5.8779000000000003</v>
      </c>
      <c r="G1913" s="2">
        <f>'Moving Avg'!F1913</f>
        <v>5.9358149999999981</v>
      </c>
      <c r="H1913" s="2">
        <f>'Moving Avg'!G1913</f>
        <v>6.079766000000002</v>
      </c>
      <c r="I1913" s="2">
        <f>'Moving Avg'!H1913</f>
        <v>7.2832639999999982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5.8779000000000003</v>
      </c>
      <c r="C1914" s="2">
        <f>RSI!I1914</f>
        <v>28.127734922991294</v>
      </c>
      <c r="D1914" s="2">
        <f>MACD!E1914</f>
        <v>-5.1272294686972586E-3</v>
      </c>
      <c r="E1914" s="2">
        <f>MACD!F1914</f>
        <v>1.1904858453129269E-2</v>
      </c>
      <c r="F1914" s="2">
        <f>'Moving Avg'!D1914</f>
        <v>5.8779000000000003</v>
      </c>
      <c r="G1914" s="2">
        <f>'Moving Avg'!F1914</f>
        <v>5.9240699999999986</v>
      </c>
      <c r="H1914" s="2">
        <f>'Moving Avg'!G1914</f>
        <v>6.068016000000001</v>
      </c>
      <c r="I1914" s="2">
        <f>'Moving Avg'!H1914</f>
        <v>7.2657889999999972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5.8779000000000003</v>
      </c>
      <c r="C1915" s="2">
        <f>RSI!I1915</f>
        <v>28.127734922991294</v>
      </c>
      <c r="D1915" s="2">
        <f>MACD!E1915</f>
        <v>-1.0090020967117752E-2</v>
      </c>
      <c r="E1915" s="2">
        <f>MACD!F1915</f>
        <v>7.5058825690798667E-3</v>
      </c>
      <c r="F1915" s="2">
        <f>'Moving Avg'!D1915</f>
        <v>5.8779000000000003</v>
      </c>
      <c r="G1915" s="2">
        <f>'Moving Avg'!F1915</f>
        <v>5.9123249999999974</v>
      </c>
      <c r="H1915" s="2">
        <f>'Moving Avg'!G1915</f>
        <v>6.0562660000000017</v>
      </c>
      <c r="I1915" s="2">
        <f>'Moving Avg'!H1915</f>
        <v>7.248313999999997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5.8779000000000003</v>
      </c>
      <c r="C1916" s="2">
        <f>RSI!I1916</f>
        <v>28.127734922991294</v>
      </c>
      <c r="D1916" s="2">
        <f>MACD!E1916</f>
        <v>-1.3863261930642246E-2</v>
      </c>
      <c r="E1916" s="2">
        <f>MACD!F1916</f>
        <v>3.2320536691354445E-3</v>
      </c>
      <c r="F1916" s="2">
        <f>'Moving Avg'!D1916</f>
        <v>5.8779000000000003</v>
      </c>
      <c r="G1916" s="2">
        <f>'Moving Avg'!F1916</f>
        <v>5.9005799999999979</v>
      </c>
      <c r="H1916" s="2">
        <f>'Moving Avg'!G1916</f>
        <v>6.0445160000000024</v>
      </c>
      <c r="I1916" s="2">
        <f>'Moving Avg'!H1916</f>
        <v>7.230838999999996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5.8779000000000003</v>
      </c>
      <c r="C1917" s="2">
        <f>RSI!I1917</f>
        <v>28.127734922991294</v>
      </c>
      <c r="D1917" s="2">
        <f>MACD!E1917</f>
        <v>-1.666151895983603E-2</v>
      </c>
      <c r="E1917" s="2">
        <f>MACD!F1917</f>
        <v>-7.4666085665885031E-4</v>
      </c>
      <c r="F1917" s="2">
        <f>'Moving Avg'!D1917</f>
        <v>5.8779000000000003</v>
      </c>
      <c r="G1917" s="2">
        <f>'Moving Avg'!F1917</f>
        <v>5.8892299999999977</v>
      </c>
      <c r="H1917" s="2">
        <f>'Moving Avg'!G1917</f>
        <v>6.0343320000000018</v>
      </c>
      <c r="I1917" s="2">
        <f>'Moving Avg'!H1917</f>
        <v>7.2133639999999968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5.8779000000000003</v>
      </c>
      <c r="C1918" s="2">
        <f>RSI!I1918</f>
        <v>28.127734922991294</v>
      </c>
      <c r="D1918" s="2">
        <f>MACD!E1918</f>
        <v>-1.8664010718208779E-2</v>
      </c>
      <c r="E1918" s="2">
        <f>MACD!F1918</f>
        <v>-4.330130828968836E-3</v>
      </c>
      <c r="F1918" s="2">
        <f>'Moving Avg'!D1918</f>
        <v>5.8779000000000003</v>
      </c>
      <c r="G1918" s="2">
        <f>'Moving Avg'!F1918</f>
        <v>5.8778799999999976</v>
      </c>
      <c r="H1918" s="2">
        <f>'Moving Avg'!G1918</f>
        <v>6.0241480000000021</v>
      </c>
      <c r="I1918" s="2">
        <f>'Moving Avg'!H1918</f>
        <v>7.1958889999999975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5.8779000000000003</v>
      </c>
      <c r="C1919" s="2">
        <f>RSI!I1919</f>
        <v>28.127734922991309</v>
      </c>
      <c r="D1919" s="2">
        <f>MACD!E1919</f>
        <v>-2.0020219238663373E-2</v>
      </c>
      <c r="E1919" s="2">
        <f>MACD!F1919</f>
        <v>-7.468148510907744E-3</v>
      </c>
      <c r="F1919" s="2">
        <f>'Moving Avg'!D1919</f>
        <v>5.8779000000000003</v>
      </c>
      <c r="G1919" s="2">
        <f>'Moving Avg'!F1919</f>
        <v>5.8778899999999981</v>
      </c>
      <c r="H1919" s="2">
        <f>'Moving Avg'!G1919</f>
        <v>6.0163160000000024</v>
      </c>
      <c r="I1919" s="2">
        <f>'Moving Avg'!H1919</f>
        <v>7.1784139999999983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5.8779000000000003</v>
      </c>
      <c r="C1920" s="2">
        <f>RSI!I1920</f>
        <v>28.127734922991294</v>
      </c>
      <c r="D1920" s="2">
        <f>MACD!E1920</f>
        <v>-2.0854625125187987E-2</v>
      </c>
      <c r="E1920" s="2">
        <f>MACD!F1920</f>
        <v>-1.0145443833763793E-2</v>
      </c>
      <c r="F1920" s="2">
        <f>'Moving Avg'!D1920</f>
        <v>5.8779000000000003</v>
      </c>
      <c r="G1920" s="2">
        <f>'Moving Avg'!F1920</f>
        <v>5.8778999999999986</v>
      </c>
      <c r="H1920" s="2">
        <f>'Moving Avg'!G1920</f>
        <v>6.0084840000000028</v>
      </c>
      <c r="I1920" s="2">
        <f>'Moving Avg'!H1920</f>
        <v>7.1609389999999982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5.8779000000000003</v>
      </c>
      <c r="C1921" s="2">
        <f>RSI!I1921</f>
        <v>28.127734922991294</v>
      </c>
      <c r="D1921" s="2">
        <f>MACD!E1921</f>
        <v>-2.1270702385284501E-2</v>
      </c>
      <c r="E1921" s="2">
        <f>MACD!F1921</f>
        <v>-1.2370495544067935E-2</v>
      </c>
      <c r="F1921" s="2">
        <f>'Moving Avg'!D1921</f>
        <v>5.8779000000000003</v>
      </c>
      <c r="G1921" s="2">
        <f>'Moving Avg'!F1921</f>
        <v>5.8778999999999986</v>
      </c>
      <c r="H1921" s="2">
        <f>'Moving Avg'!G1921</f>
        <v>6.0006520000000032</v>
      </c>
      <c r="I1921" s="2">
        <f>'Moving Avg'!H1921</f>
        <v>7.1434639999999998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5.8779000000000003</v>
      </c>
      <c r="C1922" s="2">
        <f>RSI!I1922</f>
        <v>28.127734922991294</v>
      </c>
      <c r="D1922" s="2">
        <f>MACD!E1922</f>
        <v>-2.135428767584191E-2</v>
      </c>
      <c r="E1922" s="2">
        <f>MACD!F1922</f>
        <v>-1.4167253970422729E-2</v>
      </c>
      <c r="F1922" s="2">
        <f>'Moving Avg'!D1922</f>
        <v>5.8779000000000003</v>
      </c>
      <c r="G1922" s="2">
        <f>'Moving Avg'!F1922</f>
        <v>5.8778999999999986</v>
      </c>
      <c r="H1922" s="2">
        <f>'Moving Avg'!G1922</f>
        <v>5.9928200000000036</v>
      </c>
      <c r="I1922" s="2">
        <f>'Moving Avg'!H1922</f>
        <v>7.1259890000000006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6.1130000000000004</v>
      </c>
      <c r="C1923" s="2">
        <f>RSI!I1923</f>
        <v>78.890112157792728</v>
      </c>
      <c r="D1923" s="2">
        <f>MACD!E1923</f>
        <v>-3.8591235835954585E-2</v>
      </c>
      <c r="E1923" s="2">
        <f>MACD!F1923</f>
        <v>-1.9052050343529102E-2</v>
      </c>
      <c r="F1923" s="2">
        <f>'Moving Avg'!D1923</f>
        <v>5.9249200000000002</v>
      </c>
      <c r="G1923" s="2">
        <f>'Moving Avg'!F1923</f>
        <v>5.8896549999999985</v>
      </c>
      <c r="H1923" s="2">
        <f>'Moving Avg'!G1923</f>
        <v>5.989690000000004</v>
      </c>
      <c r="I1923" s="2">
        <f>'Moving Avg'!H1923</f>
        <v>7.1096895000000009</v>
      </c>
      <c r="J1923" s="6" t="str">
        <f>OBV!F1923</f>
        <v>BULLISH</v>
      </c>
      <c r="K1923" s="6" t="str">
        <f>OBV!G1923</f>
        <v>NEUTRAL</v>
      </c>
      <c r="L1923" s="6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6.1130000000000004</v>
      </c>
      <c r="C1924" s="2">
        <f>RSI!I1924</f>
        <v>78.890112157792728</v>
      </c>
      <c r="D1924" s="2">
        <f>MACD!E1924</f>
        <v>-5.4335383416260541E-2</v>
      </c>
      <c r="E1924" s="2">
        <f>MACD!F1924</f>
        <v>-2.6108716958075394E-2</v>
      </c>
      <c r="F1924" s="2">
        <f>'Moving Avg'!D1924</f>
        <v>5.97194</v>
      </c>
      <c r="G1924" s="2">
        <f>'Moving Avg'!F1924</f>
        <v>5.9014099999999985</v>
      </c>
      <c r="H1924" s="2">
        <f>'Moving Avg'!G1924</f>
        <v>5.9865600000000043</v>
      </c>
      <c r="I1924" s="2">
        <f>'Moving Avg'!H1924</f>
        <v>7.093390000000003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6.1130000000000004</v>
      </c>
      <c r="C1925" s="2">
        <f>RSI!I1925</f>
        <v>78.890112157792728</v>
      </c>
      <c r="D1925" s="2">
        <f>MACD!E1925</f>
        <v>-6.8730537407482473E-2</v>
      </c>
      <c r="E1925" s="2">
        <f>MACD!F1925</f>
        <v>-3.4633081047956815E-2</v>
      </c>
      <c r="F1925" s="2">
        <f>'Moving Avg'!D1925</f>
        <v>6.0189599999999999</v>
      </c>
      <c r="G1925" s="2">
        <f>'Moving Avg'!F1925</f>
        <v>5.9131649999999985</v>
      </c>
      <c r="H1925" s="2">
        <f>'Moving Avg'!G1925</f>
        <v>5.9834300000000038</v>
      </c>
      <c r="I1925" s="2">
        <f>'Moving Avg'!H1925</f>
        <v>7.0770905000000042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6.1130000000000004</v>
      </c>
      <c r="C1926" s="2">
        <f>RSI!I1926</f>
        <v>78.890112157792728</v>
      </c>
      <c r="D1926" s="2">
        <f>MACD!E1926</f>
        <v>-8.19047402506623E-2</v>
      </c>
      <c r="E1926" s="2">
        <f>MACD!F1926</f>
        <v>-4.4087412888497914E-2</v>
      </c>
      <c r="F1926" s="2">
        <f>'Moving Avg'!D1926</f>
        <v>6.0659799999999997</v>
      </c>
      <c r="G1926" s="2">
        <f>'Moving Avg'!F1926</f>
        <v>5.9249199999999984</v>
      </c>
      <c r="H1926" s="2">
        <f>'Moving Avg'!G1926</f>
        <v>5.9803000000000042</v>
      </c>
      <c r="I1926" s="2">
        <f>'Moving Avg'!H1926</f>
        <v>7.0607910000000054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6.1130000000000004</v>
      </c>
      <c r="C1927" s="2">
        <f>RSI!I1927</f>
        <v>78.890112157792728</v>
      </c>
      <c r="D1927" s="2">
        <f>MACD!E1927</f>
        <v>-9.3972224070809851E-2</v>
      </c>
      <c r="E1927" s="2">
        <f>MACD!F1927</f>
        <v>-5.4064375124960304E-2</v>
      </c>
      <c r="F1927" s="2">
        <f>'Moving Avg'!D1927</f>
        <v>6.1130000000000004</v>
      </c>
      <c r="G1927" s="2">
        <f>'Moving Avg'!F1927</f>
        <v>5.9366749999999993</v>
      </c>
      <c r="H1927" s="2">
        <f>'Moving Avg'!G1927</f>
        <v>5.9771700000000045</v>
      </c>
      <c r="I1927" s="2">
        <f>'Moving Avg'!H1927</f>
        <v>7.0444915000000057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6.1130000000000004</v>
      </c>
      <c r="C1928" s="2">
        <f>RSI!I1928</f>
        <v>78.890112157792728</v>
      </c>
      <c r="D1928" s="2">
        <f>MACD!E1928</f>
        <v>-0.10503509915416487</v>
      </c>
      <c r="E1928" s="2">
        <f>MACD!F1928</f>
        <v>-6.4258519930801228E-2</v>
      </c>
      <c r="F1928" s="2">
        <f>'Moving Avg'!D1928</f>
        <v>6.1130000000000004</v>
      </c>
      <c r="G1928" s="2">
        <f>'Moving Avg'!F1928</f>
        <v>5.9484299999999992</v>
      </c>
      <c r="H1928" s="2">
        <f>'Moving Avg'!G1928</f>
        <v>5.9740400000000049</v>
      </c>
      <c r="I1928" s="2">
        <f>'Moving Avg'!H1928</f>
        <v>7.028192000000006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44818</v>
      </c>
      <c r="B1929" s="2">
        <f>RSI!B1929</f>
        <v>6.1130000000000004</v>
      </c>
      <c r="C1929" s="2">
        <f>RSI!I1929</f>
        <v>78.890112157792728</v>
      </c>
      <c r="D1929" s="2">
        <f>MACD!E1929</f>
        <v>-0.11518481496985089</v>
      </c>
      <c r="E1929" s="2">
        <f>MACD!F1929</f>
        <v>-7.4443778938611163E-2</v>
      </c>
      <c r="F1929" s="2">
        <f>'Moving Avg'!D1929</f>
        <v>6.1130000000000004</v>
      </c>
      <c r="G1929" s="2">
        <f>'Moving Avg'!F1929</f>
        <v>5.9601849999999992</v>
      </c>
      <c r="H1929" s="2">
        <f>'Moving Avg'!G1929</f>
        <v>5.9709100000000044</v>
      </c>
      <c r="I1929" s="2">
        <f>'Moving Avg'!H1929</f>
        <v>7.0118925000000072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6.1130000000000004</v>
      </c>
      <c r="C1930" s="2">
        <f>RSI!I1930</f>
        <v>78.890112157792728</v>
      </c>
      <c r="D1930" s="2">
        <f>MACD!E1930</f>
        <v>-0.12450342633576028</v>
      </c>
      <c r="E1930" s="2">
        <f>MACD!F1930</f>
        <v>-8.4455708418040981E-2</v>
      </c>
      <c r="F1930" s="2">
        <f>'Moving Avg'!D1930</f>
        <v>6.1130000000000004</v>
      </c>
      <c r="G1930" s="2">
        <f>'Moving Avg'!F1930</f>
        <v>5.9719399999999991</v>
      </c>
      <c r="H1930" s="2">
        <f>'Moving Avg'!G1930</f>
        <v>5.9677800000000039</v>
      </c>
      <c r="I1930" s="2">
        <f>'Moving Avg'!H1930</f>
        <v>6.9955930000000084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6.1130000000000004</v>
      </c>
      <c r="C1931" s="2">
        <f>RSI!I1931</f>
        <v>78.890112157792728</v>
      </c>
      <c r="D1931" s="2">
        <f>MACD!E1931</f>
        <v>-0.13306469249040997</v>
      </c>
      <c r="E1931" s="2">
        <f>MACD!F1931</f>
        <v>-9.417750523251478E-2</v>
      </c>
      <c r="F1931" s="2">
        <f>'Moving Avg'!D1931</f>
        <v>6.1130000000000004</v>
      </c>
      <c r="G1931" s="2">
        <f>'Moving Avg'!F1931</f>
        <v>5.9836949999999991</v>
      </c>
      <c r="H1931" s="2">
        <f>'Moving Avg'!G1931</f>
        <v>5.9646500000000033</v>
      </c>
      <c r="I1931" s="2">
        <f>'Moving Avg'!H1931</f>
        <v>6.9792935000000078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44823</v>
      </c>
      <c r="B1932" s="2">
        <f>RSI!B1932</f>
        <v>6.1130000000000004</v>
      </c>
      <c r="C1932" s="2">
        <f>RSI!I1932</f>
        <v>78.890112157792728</v>
      </c>
      <c r="D1932" s="2">
        <f>MACD!E1932</f>
        <v>-0.14093503272564423</v>
      </c>
      <c r="E1932" s="2">
        <f>MACD!F1932</f>
        <v>-0.10352901073114068</v>
      </c>
      <c r="F1932" s="2">
        <f>'Moving Avg'!D1932</f>
        <v>6.1130000000000004</v>
      </c>
      <c r="G1932" s="2">
        <f>'Moving Avg'!F1932</f>
        <v>5.9954499999999999</v>
      </c>
      <c r="H1932" s="2">
        <f>'Moving Avg'!G1932</f>
        <v>5.9615200000000037</v>
      </c>
      <c r="I1932" s="2">
        <f>'Moving Avg'!H1932</f>
        <v>6.9629940000000081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6.1130000000000004</v>
      </c>
      <c r="C1933" s="2">
        <f>RSI!I1933</f>
        <v>78.890112157792728</v>
      </c>
      <c r="D1933" s="2">
        <f>MACD!E1933</f>
        <v>-0.1120051279785983</v>
      </c>
      <c r="E1933" s="2">
        <f>MACD!F1933</f>
        <v>-0.1052242341806322</v>
      </c>
      <c r="F1933" s="2">
        <f>'Moving Avg'!D1933</f>
        <v>6.1130000000000004</v>
      </c>
      <c r="G1933" s="2">
        <f>'Moving Avg'!F1933</f>
        <v>6.0072049999999999</v>
      </c>
      <c r="H1933" s="2">
        <f>'Moving Avg'!G1933</f>
        <v>5.964032000000004</v>
      </c>
      <c r="I1933" s="2">
        <f>'Moving Avg'!H1933</f>
        <v>6.9466945000000075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6.1130000000000004</v>
      </c>
      <c r="C1934" s="2">
        <f>RSI!I1934</f>
        <v>78.890112157792728</v>
      </c>
      <c r="D1934" s="2">
        <f>MACD!E1934</f>
        <v>-8.806283647616997E-2</v>
      </c>
      <c r="E1934" s="2">
        <f>MACD!F1934</f>
        <v>-0.10179195463973977</v>
      </c>
      <c r="F1934" s="2">
        <f>'Moving Avg'!D1934</f>
        <v>6.1130000000000004</v>
      </c>
      <c r="G1934" s="2">
        <f>'Moving Avg'!F1934</f>
        <v>6.0189599999999999</v>
      </c>
      <c r="H1934" s="2">
        <f>'Moving Avg'!G1934</f>
        <v>5.9665440000000034</v>
      </c>
      <c r="I1934" s="2">
        <f>'Moving Avg'!H1934</f>
        <v>6.9303950000000079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6.1130000000000004</v>
      </c>
      <c r="C1935" s="2">
        <f>RSI!I1935</f>
        <v>78.890112157792728</v>
      </c>
      <c r="D1935" s="2">
        <f>MACD!E1935</f>
        <v>-6.8301065795052018E-2</v>
      </c>
      <c r="E1935" s="2">
        <f>MACD!F1935</f>
        <v>-9.5093776870802227E-2</v>
      </c>
      <c r="F1935" s="2">
        <f>'Moving Avg'!D1935</f>
        <v>6.1130000000000004</v>
      </c>
      <c r="G1935" s="2">
        <f>'Moving Avg'!F1935</f>
        <v>6.0307149999999998</v>
      </c>
      <c r="H1935" s="2">
        <f>'Moving Avg'!G1935</f>
        <v>5.9690560000000037</v>
      </c>
      <c r="I1935" s="2">
        <f>'Moving Avg'!H1935</f>
        <v>6.9140955000000073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6.1130000000000004</v>
      </c>
      <c r="C1936" s="2">
        <f>RSI!I1936</f>
        <v>78.890112157792728</v>
      </c>
      <c r="D1936" s="2">
        <f>MACD!E1936</f>
        <v>-5.2039837303635039E-2</v>
      </c>
      <c r="E1936" s="2">
        <f>MACD!F1936</f>
        <v>-8.6482988957368806E-2</v>
      </c>
      <c r="F1936" s="2">
        <f>'Moving Avg'!D1936</f>
        <v>6.1130000000000004</v>
      </c>
      <c r="G1936" s="2">
        <f>'Moving Avg'!F1936</f>
        <v>6.0424699999999998</v>
      </c>
      <c r="H1936" s="2">
        <f>'Moving Avg'!G1936</f>
        <v>5.9715680000000031</v>
      </c>
      <c r="I1936" s="2">
        <f>'Moving Avg'!H1936</f>
        <v>6.8977960000000067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6.1130000000000004</v>
      </c>
      <c r="C1937" s="2">
        <f>RSI!I1937</f>
        <v>78.890112157792728</v>
      </c>
      <c r="D1937" s="2">
        <f>MACD!E1937</f>
        <v>-3.8706511992084636E-2</v>
      </c>
      <c r="E1937" s="2">
        <f>MACD!F1937</f>
        <v>-7.6927693564311977E-2</v>
      </c>
      <c r="F1937" s="2">
        <f>'Moving Avg'!D1937</f>
        <v>6.1130000000000004</v>
      </c>
      <c r="G1937" s="2">
        <f>'Moving Avg'!F1937</f>
        <v>6.0542250000000006</v>
      </c>
      <c r="H1937" s="2">
        <f>'Moving Avg'!G1937</f>
        <v>5.9762740000000028</v>
      </c>
      <c r="I1937" s="2">
        <f>'Moving Avg'!H1937</f>
        <v>6.8814965000000061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5.8442999999999996</v>
      </c>
      <c r="C1938" s="2">
        <f>RSI!I1938</f>
        <v>22.844277726932489</v>
      </c>
      <c r="D1938" s="2">
        <f>MACD!E1938</f>
        <v>-7.9153709418147145E-3</v>
      </c>
      <c r="E1938" s="2">
        <f>MACD!F1938</f>
        <v>-6.3125229039812533E-2</v>
      </c>
      <c r="F1938" s="2">
        <f>'Moving Avg'!D1938</f>
        <v>6.0592600000000001</v>
      </c>
      <c r="G1938" s="2">
        <f>'Moving Avg'!F1938</f>
        <v>6.0525450000000003</v>
      </c>
      <c r="H1938" s="2">
        <f>'Moving Avg'!G1938</f>
        <v>5.9756060000000026</v>
      </c>
      <c r="I1938" s="2">
        <f>'Moving Avg'!H1938</f>
        <v>6.8638535000000047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5.8442999999999996</v>
      </c>
      <c r="C1939" s="2">
        <f>RSI!I1939</f>
        <v>22.844277726932503</v>
      </c>
      <c r="D1939" s="2">
        <f>MACD!E1939</f>
        <v>1.936105433622437E-2</v>
      </c>
      <c r="E1939" s="2">
        <f>MACD!F1939</f>
        <v>-4.6627972364605155E-2</v>
      </c>
      <c r="F1939" s="2">
        <f>'Moving Avg'!D1939</f>
        <v>6.0055200000000006</v>
      </c>
      <c r="G1939" s="2">
        <f>'Moving Avg'!F1939</f>
        <v>6.0508649999999999</v>
      </c>
      <c r="H1939" s="2">
        <f>'Moving Avg'!G1939</f>
        <v>5.9749380000000007</v>
      </c>
      <c r="I1939" s="2">
        <f>'Moving Avg'!H1939</f>
        <v>6.8462105000000033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5.8442999999999996</v>
      </c>
      <c r="C1940" s="2">
        <f>RSI!I1940</f>
        <v>22.844277726932503</v>
      </c>
      <c r="D1940" s="2">
        <f>MACD!E1940</f>
        <v>4.3572942467608122E-2</v>
      </c>
      <c r="E1940" s="2">
        <f>MACD!F1940</f>
        <v>-2.8587789398162502E-2</v>
      </c>
      <c r="F1940" s="2">
        <f>'Moving Avg'!D1940</f>
        <v>5.9517800000000003</v>
      </c>
      <c r="G1940" s="2">
        <f>'Moving Avg'!F1940</f>
        <v>6.0491850000000005</v>
      </c>
      <c r="H1940" s="2">
        <f>'Moving Avg'!G1940</f>
        <v>5.9742700000000006</v>
      </c>
      <c r="I1940" s="2">
        <f>'Moving Avg'!H1940</f>
        <v>6.8285675000000037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5.8442999999999996</v>
      </c>
      <c r="C1941" s="2">
        <f>RSI!I1941</f>
        <v>22.844277726932489</v>
      </c>
      <c r="D1941" s="2">
        <f>MACD!E1941</f>
        <v>6.5107921003961344E-2</v>
      </c>
      <c r="E1941" s="2">
        <f>MACD!F1941</f>
        <v>-9.8486473177377323E-3</v>
      </c>
      <c r="F1941" s="2">
        <f>'Moving Avg'!D1941</f>
        <v>5.8980399999999999</v>
      </c>
      <c r="G1941" s="2">
        <f>'Moving Avg'!F1941</f>
        <v>6.047505000000001</v>
      </c>
      <c r="H1941" s="2">
        <f>'Moving Avg'!G1941</f>
        <v>5.9736019999999996</v>
      </c>
      <c r="I1941" s="2">
        <f>'Moving Avg'!H1941</f>
        <v>6.8130010000000025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5.8442999999999996</v>
      </c>
      <c r="C1942" s="2">
        <f>RSI!I1942</f>
        <v>22.844277726932489</v>
      </c>
      <c r="D1942" s="2">
        <f>MACD!E1942</f>
        <v>8.4300192837241106E-2</v>
      </c>
      <c r="E1942" s="2">
        <f>MACD!F1942</f>
        <v>8.9811207132580347E-3</v>
      </c>
      <c r="F1942" s="2">
        <f>'Moving Avg'!D1942</f>
        <v>5.8442999999999996</v>
      </c>
      <c r="G1942" s="2">
        <f>'Moving Avg'!F1942</f>
        <v>6.0458250000000016</v>
      </c>
      <c r="H1942" s="2">
        <f>'Moving Avg'!G1942</f>
        <v>5.9729339999999986</v>
      </c>
      <c r="I1942" s="2">
        <f>'Moving Avg'!H1942</f>
        <v>6.7974345000000032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5.8442999999999996</v>
      </c>
      <c r="C1943" s="2">
        <f>RSI!I1943</f>
        <v>22.844277726932489</v>
      </c>
      <c r="D1943" s="2">
        <f>MACD!E1943</f>
        <v>0.10143829535234961</v>
      </c>
      <c r="E1943" s="2">
        <f>MACD!F1943</f>
        <v>2.7472555641076347E-2</v>
      </c>
      <c r="F1943" s="2">
        <f>'Moving Avg'!D1943</f>
        <v>5.8442999999999996</v>
      </c>
      <c r="G1943" s="2">
        <f>'Moving Avg'!F1943</f>
        <v>6.0323900000000013</v>
      </c>
      <c r="H1943" s="2">
        <f>'Moving Avg'!G1943</f>
        <v>5.9675639999999976</v>
      </c>
      <c r="I1943" s="2">
        <f>'Moving Avg'!H1943</f>
        <v>6.7800655000000027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44839</v>
      </c>
      <c r="B1944" s="2">
        <f>RSI!B1944</f>
        <v>5.8442999999999996</v>
      </c>
      <c r="C1944" s="2">
        <f>RSI!I1944</f>
        <v>22.844277726932489</v>
      </c>
      <c r="D1944" s="2">
        <f>MACD!E1944</f>
        <v>0.11677169993994418</v>
      </c>
      <c r="E1944" s="2">
        <f>MACD!F1944</f>
        <v>4.533238450084992E-2</v>
      </c>
      <c r="F1944" s="2">
        <f>'Moving Avg'!D1944</f>
        <v>5.8442999999999996</v>
      </c>
      <c r="G1944" s="2">
        <f>'Moving Avg'!F1944</f>
        <v>6.0189550000000018</v>
      </c>
      <c r="H1944" s="2">
        <f>'Moving Avg'!G1944</f>
        <v>5.9621939999999976</v>
      </c>
      <c r="I1944" s="2">
        <f>'Moving Avg'!H1944</f>
        <v>6.7626965000000014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44840</v>
      </c>
      <c r="B1945" s="2">
        <f>RSI!B1945</f>
        <v>5.8442999999999996</v>
      </c>
      <c r="C1945" s="2">
        <f>RSI!I1945</f>
        <v>22.844277726932489</v>
      </c>
      <c r="D1945" s="2">
        <f>MACD!E1945</f>
        <v>0.13051642775142192</v>
      </c>
      <c r="E1945" s="2">
        <f>MACD!F1945</f>
        <v>6.2369193150964321E-2</v>
      </c>
      <c r="F1945" s="2">
        <f>'Moving Avg'!D1945</f>
        <v>5.8442999999999996</v>
      </c>
      <c r="G1945" s="2">
        <f>'Moving Avg'!F1945</f>
        <v>6.0055200000000024</v>
      </c>
      <c r="H1945" s="2">
        <f>'Moving Avg'!G1945</f>
        <v>5.9568239999999966</v>
      </c>
      <c r="I1945" s="2">
        <f>'Moving Avg'!H1945</f>
        <v>6.7453275000000019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5.8442999999999996</v>
      </c>
      <c r="C1946" s="2">
        <f>RSI!I1946</f>
        <v>22.844277726932489</v>
      </c>
      <c r="D1946" s="2">
        <f>MACD!E1946</f>
        <v>0.14285983070626695</v>
      </c>
      <c r="E1946" s="2">
        <f>MACD!F1946</f>
        <v>7.8467320662024845E-2</v>
      </c>
      <c r="F1946" s="2">
        <f>'Moving Avg'!D1946</f>
        <v>5.8442999999999996</v>
      </c>
      <c r="G1946" s="2">
        <f>'Moving Avg'!F1946</f>
        <v>5.9920850000000021</v>
      </c>
      <c r="H1946" s="2">
        <f>'Moving Avg'!G1946</f>
        <v>5.9514539999999965</v>
      </c>
      <c r="I1946" s="2">
        <f>'Moving Avg'!H1946</f>
        <v>6.728311500000002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44844</v>
      </c>
      <c r="B1947" s="2">
        <f>RSI!B1947</f>
        <v>5.8442999999999996</v>
      </c>
      <c r="C1947" s="2">
        <f>RSI!I1947</f>
        <v>22.844277726932489</v>
      </c>
      <c r="D1947" s="2">
        <f>MACD!E1947</f>
        <v>0.15396466401041842</v>
      </c>
      <c r="E1947" s="2">
        <f>MACD!F1947</f>
        <v>9.3566789331703565E-2</v>
      </c>
      <c r="F1947" s="2">
        <f>'Moving Avg'!D1947</f>
        <v>5.8442999999999996</v>
      </c>
      <c r="G1947" s="2">
        <f>'Moving Avg'!F1947</f>
        <v>5.9786500000000018</v>
      </c>
      <c r="H1947" s="2">
        <f>'Moving Avg'!G1947</f>
        <v>5.9462419999999963</v>
      </c>
      <c r="I1947" s="2">
        <f>'Moving Avg'!H1947</f>
        <v>6.7109820000000013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5.8442999999999996</v>
      </c>
      <c r="C1948" s="2">
        <f>RSI!I1948</f>
        <v>22.844277726932489</v>
      </c>
      <c r="D1948" s="2">
        <f>MACD!E1948</f>
        <v>0.1226340956417582</v>
      </c>
      <c r="E1948" s="2">
        <f>MACD!F1948</f>
        <v>9.9380250593714498E-2</v>
      </c>
      <c r="F1948" s="2">
        <f>'Moving Avg'!D1948</f>
        <v>5.8442999999999996</v>
      </c>
      <c r="G1948" s="2">
        <f>'Moving Avg'!F1948</f>
        <v>5.9652150000000024</v>
      </c>
      <c r="H1948" s="2">
        <f>'Moving Avg'!G1948</f>
        <v>5.941029999999996</v>
      </c>
      <c r="I1948" s="2">
        <f>'Moving Avg'!H1948</f>
        <v>6.6936524999999998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5.8442999999999996</v>
      </c>
      <c r="C1949" s="2">
        <f>RSI!I1949</f>
        <v>22.844277726932489</v>
      </c>
      <c r="D1949" s="2">
        <f>MACD!E1949</f>
        <v>9.6689814490907189E-2</v>
      </c>
      <c r="E1949" s="2">
        <f>MACD!F1949</f>
        <v>9.8842163373153047E-2</v>
      </c>
      <c r="F1949" s="2">
        <f>'Moving Avg'!D1949</f>
        <v>5.8442999999999996</v>
      </c>
      <c r="G1949" s="2">
        <f>'Moving Avg'!F1949</f>
        <v>5.9517800000000012</v>
      </c>
      <c r="H1949" s="2">
        <f>'Moving Avg'!G1949</f>
        <v>5.9403619999999959</v>
      </c>
      <c r="I1949" s="2">
        <f>'Moving Avg'!H1949</f>
        <v>6.676323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5.8442999999999996</v>
      </c>
      <c r="C1950" s="2">
        <f>RSI!I1950</f>
        <v>22.844277726932489</v>
      </c>
      <c r="D1950" s="2">
        <f>MACD!E1950</f>
        <v>7.5261220261711337E-2</v>
      </c>
      <c r="E1950" s="2">
        <f>MACD!F1950</f>
        <v>9.4125974750864705E-2</v>
      </c>
      <c r="F1950" s="2">
        <f>'Moving Avg'!D1950</f>
        <v>5.8442999999999996</v>
      </c>
      <c r="G1950" s="2">
        <f>'Moving Avg'!F1950</f>
        <v>5.9383450000000018</v>
      </c>
      <c r="H1950" s="2">
        <f>'Moving Avg'!G1950</f>
        <v>5.9396939999999958</v>
      </c>
      <c r="I1950" s="2">
        <f>'Moving Avg'!H1950</f>
        <v>6.6589934999999993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5.8442999999999996</v>
      </c>
      <c r="C1951" s="2">
        <f>RSI!I1951</f>
        <v>22.844277726932489</v>
      </c>
      <c r="D1951" s="2">
        <f>MACD!E1951</f>
        <v>5.7614757885427359E-2</v>
      </c>
      <c r="E1951" s="2">
        <f>MACD!F1951</f>
        <v>8.6823731377777241E-2</v>
      </c>
      <c r="F1951" s="2">
        <f>'Moving Avg'!D1951</f>
        <v>5.8442999999999996</v>
      </c>
      <c r="G1951" s="2">
        <f>'Moving Avg'!F1951</f>
        <v>5.9249100000000015</v>
      </c>
      <c r="H1951" s="2">
        <f>'Moving Avg'!G1951</f>
        <v>5.9390219999999969</v>
      </c>
      <c r="I1951" s="2">
        <f>'Moving Avg'!H1951</f>
        <v>6.6416639999999996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44851</v>
      </c>
      <c r="B1952" s="2">
        <f>RSI!B1952</f>
        <v>5.8442999999999996</v>
      </c>
      <c r="C1952" s="2">
        <f>RSI!I1952</f>
        <v>22.844277726932489</v>
      </c>
      <c r="D1952" s="2">
        <f>MACD!E1952</f>
        <v>4.3132603512151313E-2</v>
      </c>
      <c r="E1952" s="2">
        <f>MACD!F1952</f>
        <v>7.8085505804652067E-2</v>
      </c>
      <c r="F1952" s="2">
        <f>'Moving Avg'!D1952</f>
        <v>5.8442999999999996</v>
      </c>
      <c r="G1952" s="2">
        <f>'Moving Avg'!F1952</f>
        <v>5.9114750000000011</v>
      </c>
      <c r="H1952" s="2">
        <f>'Moving Avg'!G1952</f>
        <v>5.9383499999999962</v>
      </c>
      <c r="I1952" s="2">
        <f>'Moving Avg'!H1952</f>
        <v>6.6243344999999998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44852</v>
      </c>
      <c r="B1953" s="2">
        <f>RSI!B1953</f>
        <v>5.8442999999999996</v>
      </c>
      <c r="C1953" s="2">
        <f>RSI!I1953</f>
        <v>22.844277726932489</v>
      </c>
      <c r="D1953" s="2">
        <f>MACD!E1953</f>
        <v>3.1294646626967904E-2</v>
      </c>
      <c r="E1953" s="2">
        <f>MACD!F1953</f>
        <v>6.8727333969115234E-2</v>
      </c>
      <c r="F1953" s="2">
        <f>'Moving Avg'!D1953</f>
        <v>5.8442999999999996</v>
      </c>
      <c r="G1953" s="2">
        <f>'Moving Avg'!F1953</f>
        <v>5.8980400000000008</v>
      </c>
      <c r="H1953" s="2">
        <f>'Moving Avg'!G1953</f>
        <v>5.9376779999999973</v>
      </c>
      <c r="I1953" s="2">
        <f>'Moving Avg'!H1953</f>
        <v>6.607044000000001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5.8442999999999996</v>
      </c>
      <c r="C1954" s="2">
        <f>RSI!I1954</f>
        <v>22.844277726932489</v>
      </c>
      <c r="D1954" s="2">
        <f>MACD!E1954</f>
        <v>2.1663259932000578E-2</v>
      </c>
      <c r="E1954" s="2">
        <f>MACD!F1954</f>
        <v>5.9314519161692301E-2</v>
      </c>
      <c r="F1954" s="2">
        <f>'Moving Avg'!D1954</f>
        <v>5.8442999999999996</v>
      </c>
      <c r="G1954" s="2">
        <f>'Moving Avg'!F1954</f>
        <v>5.8846050000000014</v>
      </c>
      <c r="H1954" s="2">
        <f>'Moving Avg'!G1954</f>
        <v>5.9370059999999967</v>
      </c>
      <c r="I1954" s="2">
        <f>'Moving Avg'!H1954</f>
        <v>6.5918305000000013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</row>
    <row r="1955" spans="1:12" ht="13.5" x14ac:dyDescent="0.25">
      <c r="A1955" s="3">
        <f>RSI!A1955</f>
        <v>44854</v>
      </c>
      <c r="B1955" s="2">
        <f>RSI!B1955</f>
        <v>5.8442999999999996</v>
      </c>
      <c r="C1955" s="2">
        <f>RSI!I1955</f>
        <v>22.844277726932489</v>
      </c>
      <c r="D1955" s="2">
        <f>MACD!E1955</f>
        <v>1.3870426938143332E-2</v>
      </c>
      <c r="E1955" s="2">
        <f>MACD!F1955</f>
        <v>5.0225700716982513E-2</v>
      </c>
      <c r="F1955" s="2">
        <f>'Moving Avg'!D1955</f>
        <v>5.8442999999999996</v>
      </c>
      <c r="G1955" s="2">
        <f>'Moving Avg'!F1955</f>
        <v>5.8711700000000011</v>
      </c>
      <c r="H1955" s="2">
        <f>'Moving Avg'!G1955</f>
        <v>5.9363339999999969</v>
      </c>
      <c r="I1955" s="2">
        <f>'Moving Avg'!H1955</f>
        <v>6.5766170000000015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44855</v>
      </c>
      <c r="B1956" s="2">
        <f>RSI!B1956</f>
        <v>5.5839999999999996</v>
      </c>
      <c r="C1956" s="2">
        <f>RSI!I1956</f>
        <v>6.3237253110840896</v>
      </c>
      <c r="D1956" s="2">
        <f>MACD!E1956</f>
        <v>2.6888344940812381E-2</v>
      </c>
      <c r="E1956" s="2">
        <f>MACD!F1956</f>
        <v>4.5558229561748494E-2</v>
      </c>
      <c r="F1956" s="2">
        <f>'Moving Avg'!D1956</f>
        <v>5.7922399999999996</v>
      </c>
      <c r="G1956" s="2">
        <f>'Moving Avg'!F1956</f>
        <v>5.8447200000000006</v>
      </c>
      <c r="H1956" s="2">
        <f>'Moving Avg'!G1956</f>
        <v>5.9304559999999977</v>
      </c>
      <c r="I1956" s="2">
        <f>'Moving Avg'!H1956</f>
        <v>6.5601020000000014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5.3404999999999996</v>
      </c>
      <c r="C1957" s="2">
        <f>RSI!I1957</f>
        <v>3.6584085941753415</v>
      </c>
      <c r="D1957" s="2">
        <f>MACD!E1957</f>
        <v>5.7784567365230188E-2</v>
      </c>
      <c r="E1957" s="2">
        <f>MACD!F1957</f>
        <v>4.8003497122444838E-2</v>
      </c>
      <c r="F1957" s="2">
        <f>'Moving Avg'!D1957</f>
        <v>5.6914799999999994</v>
      </c>
      <c r="G1957" s="2">
        <f>'Moving Avg'!F1957</f>
        <v>5.8060950000000009</v>
      </c>
      <c r="H1957" s="2">
        <f>'Moving Avg'!G1957</f>
        <v>5.9197079999999991</v>
      </c>
      <c r="I1957" s="2">
        <f>'Moving Avg'!H1957</f>
        <v>6.5423695000000013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5.3404999999999996</v>
      </c>
      <c r="C1958" s="2">
        <f>RSI!I1958</f>
        <v>3.6584085941753415</v>
      </c>
      <c r="D1958" s="2">
        <f>MACD!E1958</f>
        <v>8.7073806388746178E-2</v>
      </c>
      <c r="E1958" s="2">
        <f>MACD!F1958</f>
        <v>5.5817558975705117E-2</v>
      </c>
      <c r="F1958" s="2">
        <f>'Moving Avg'!D1958</f>
        <v>5.5907199999999992</v>
      </c>
      <c r="G1958" s="2">
        <f>'Moving Avg'!F1958</f>
        <v>5.7809050000000015</v>
      </c>
      <c r="H1958" s="2">
        <f>'Moving Avg'!G1958</f>
        <v>5.9089599999999995</v>
      </c>
      <c r="I1958" s="2">
        <f>'Moving Avg'!H1958</f>
        <v>6.5246370000000011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5.3404999999999996</v>
      </c>
      <c r="C1959" s="2">
        <f>RSI!I1959</f>
        <v>3.6584085941753415</v>
      </c>
      <c r="D1959" s="2">
        <f>MACD!E1959</f>
        <v>0.11477023233151495</v>
      </c>
      <c r="E1959" s="2">
        <f>MACD!F1959</f>
        <v>6.7608093646867082E-2</v>
      </c>
      <c r="F1959" s="2">
        <f>'Moving Avg'!D1959</f>
        <v>5.4899599999999991</v>
      </c>
      <c r="G1959" s="2">
        <f>'Moving Avg'!F1959</f>
        <v>5.7557150000000012</v>
      </c>
      <c r="H1959" s="2">
        <f>'Moving Avg'!G1959</f>
        <v>5.8982120000000009</v>
      </c>
      <c r="I1959" s="2">
        <f>'Moving Avg'!H1959</f>
        <v>6.506904500000001</v>
      </c>
      <c r="J1959" s="6" t="str">
        <f>OBV!F1959</f>
        <v>BEARISH</v>
      </c>
      <c r="K1959" s="6" t="str">
        <f>OBV!G1959</f>
        <v>NEUTRAL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5.3404999999999996</v>
      </c>
      <c r="C1960" s="2">
        <f>RSI!I1960</f>
        <v>3.6584085941753415</v>
      </c>
      <c r="D1960" s="2">
        <f>MACD!E1960</f>
        <v>0.14090309901224263</v>
      </c>
      <c r="E1960" s="2">
        <f>MACD!F1960</f>
        <v>8.2267094719942202E-2</v>
      </c>
      <c r="F1960" s="2">
        <f>'Moving Avg'!D1960</f>
        <v>5.3891999999999989</v>
      </c>
      <c r="G1960" s="2">
        <f>'Moving Avg'!F1960</f>
        <v>5.7305250000000019</v>
      </c>
      <c r="H1960" s="2">
        <f>'Moving Avg'!G1960</f>
        <v>5.8874640000000023</v>
      </c>
      <c r="I1960" s="2">
        <f>'Moving Avg'!H1960</f>
        <v>6.4891719999999999</v>
      </c>
      <c r="J1960" s="6" t="str">
        <f>OBV!F1960</f>
        <v>BEARISH</v>
      </c>
      <c r="K1960" s="6" t="str">
        <f>OBV!G1960</f>
        <v>NEUTRAL</v>
      </c>
      <c r="L1960" s="6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5.4580000000000002</v>
      </c>
      <c r="C1961" s="2">
        <f>RSI!I1961</f>
        <v>24.352562777499045</v>
      </c>
      <c r="D1961" s="2">
        <f>MACD!E1961</f>
        <v>0.15680944072492409</v>
      </c>
      <c r="E1961" s="2">
        <f>MACD!F1961</f>
        <v>9.7175563920938582E-2</v>
      </c>
      <c r="F1961" s="2">
        <f>'Moving Avg'!D1961</f>
        <v>5.3639999999999999</v>
      </c>
      <c r="G1961" s="2">
        <f>'Moving Avg'!F1961</f>
        <v>5.7112100000000012</v>
      </c>
      <c r="H1961" s="2">
        <f>'Moving Avg'!G1961</f>
        <v>5.8790660000000035</v>
      </c>
      <c r="I1961" s="2">
        <f>'Moving Avg'!H1961</f>
        <v>6.4720270000000006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5.4580000000000002</v>
      </c>
      <c r="C1962" s="2">
        <f>RSI!I1962</f>
        <v>24.352562777499031</v>
      </c>
      <c r="D1962" s="2">
        <f>MACD!E1962</f>
        <v>0.17188695128927645</v>
      </c>
      <c r="E1962" s="2">
        <f>MACD!F1962</f>
        <v>0.11211784139460618</v>
      </c>
      <c r="F1962" s="2">
        <f>'Moving Avg'!D1962</f>
        <v>5.3875000000000002</v>
      </c>
      <c r="G1962" s="2">
        <f>'Moving Avg'!F1962</f>
        <v>5.6918950000000006</v>
      </c>
      <c r="H1962" s="2">
        <f>'Moving Avg'!G1962</f>
        <v>5.8706680000000038</v>
      </c>
      <c r="I1962" s="2">
        <f>'Moving Avg'!H1962</f>
        <v>6.4548820000000005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5.4580000000000002</v>
      </c>
      <c r="C1963" s="2">
        <f>RSI!I1963</f>
        <v>24.352562777499031</v>
      </c>
      <c r="D1963" s="2">
        <f>MACD!E1963</f>
        <v>0.18614326923810687</v>
      </c>
      <c r="E1963" s="2">
        <f>MACD!F1963</f>
        <v>0.12692292696330632</v>
      </c>
      <c r="F1963" s="2">
        <f>'Moving Avg'!D1963</f>
        <v>5.4109999999999996</v>
      </c>
      <c r="G1963" s="2">
        <f>'Moving Avg'!F1963</f>
        <v>5.6725800000000008</v>
      </c>
      <c r="H1963" s="2">
        <f>'Moving Avg'!G1963</f>
        <v>5.8622700000000041</v>
      </c>
      <c r="I1963" s="2">
        <f>'Moving Avg'!H1963</f>
        <v>6.4377370000000012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5.4580000000000002</v>
      </c>
      <c r="C1964" s="2">
        <f>RSI!I1964</f>
        <v>24.352562777499045</v>
      </c>
      <c r="D1964" s="2">
        <f>MACD!E1964</f>
        <v>0.19959373749729803</v>
      </c>
      <c r="E1964" s="2">
        <f>MACD!F1964</f>
        <v>0.14145708907010468</v>
      </c>
      <c r="F1964" s="2">
        <f>'Moving Avg'!D1964</f>
        <v>5.4344999999999999</v>
      </c>
      <c r="G1964" s="2">
        <f>'Moving Avg'!F1964</f>
        <v>5.6532650000000002</v>
      </c>
      <c r="H1964" s="2">
        <f>'Moving Avg'!G1964</f>
        <v>5.8538720000000044</v>
      </c>
      <c r="I1964" s="2">
        <f>'Moving Avg'!H1964</f>
        <v>6.4206310000000011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5.2145000000000001</v>
      </c>
      <c r="C1965" s="2">
        <f>RSI!I1965</f>
        <v>15.232407316149008</v>
      </c>
      <c r="D1965" s="2">
        <f>MACD!E1965</f>
        <v>0.23029659738700836</v>
      </c>
      <c r="E1965" s="2">
        <f>MACD!F1965</f>
        <v>0.15922499073348542</v>
      </c>
      <c r="F1965" s="2">
        <f>'Moving Avg'!D1965</f>
        <v>5.4093</v>
      </c>
      <c r="G1965" s="2">
        <f>'Moving Avg'!F1965</f>
        <v>5.6217750000000004</v>
      </c>
      <c r="H1965" s="2">
        <f>'Moving Avg'!G1965</f>
        <v>5.8406040000000043</v>
      </c>
      <c r="I1965" s="2">
        <f>'Moving Avg'!H1965</f>
        <v>6.4023075000000018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44869</v>
      </c>
      <c r="B1966" s="2">
        <f>RSI!B1966</f>
        <v>5.2145000000000001</v>
      </c>
      <c r="C1966" s="2">
        <f>RSI!I1966</f>
        <v>15.232407316149008</v>
      </c>
      <c r="D1966" s="2">
        <f>MACD!E1966</f>
        <v>0.21885813607681559</v>
      </c>
      <c r="E1966" s="2">
        <f>MACD!F1966</f>
        <v>0.17115161980215146</v>
      </c>
      <c r="F1966" s="2">
        <f>'Moving Avg'!D1966</f>
        <v>5.3606000000000007</v>
      </c>
      <c r="G1966" s="2">
        <f>'Moving Avg'!F1966</f>
        <v>5.5902849999999997</v>
      </c>
      <c r="H1966" s="2">
        <f>'Moving Avg'!G1966</f>
        <v>5.8273360000000025</v>
      </c>
      <c r="I1966" s="2">
        <f>'Moving Avg'!H1966</f>
        <v>6.3839840000000017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5.2145000000000001</v>
      </c>
      <c r="C1967" s="2">
        <f>RSI!I1967</f>
        <v>15.232407316149008</v>
      </c>
      <c r="D1967" s="2">
        <f>MACD!E1967</f>
        <v>0.1741515565765015</v>
      </c>
      <c r="E1967" s="2">
        <f>MACD!F1967</f>
        <v>0.17175160715702148</v>
      </c>
      <c r="F1967" s="2">
        <f>'Moving Avg'!D1967</f>
        <v>5.3119000000000005</v>
      </c>
      <c r="G1967" s="2">
        <f>'Moving Avg'!F1967</f>
        <v>5.5587949999999999</v>
      </c>
      <c r="H1967" s="2">
        <f>'Moving Avg'!G1967</f>
        <v>5.8140680000000025</v>
      </c>
      <c r="I1967" s="2">
        <f>'Moving Avg'!H1967</f>
        <v>6.3656605000000024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5.0381999999999998</v>
      </c>
      <c r="C1968" s="2">
        <f>RSI!I1968</f>
        <v>11.378839950119868</v>
      </c>
      <c r="D1968" s="2">
        <f>MACD!E1968</f>
        <v>0.15163555774774817</v>
      </c>
      <c r="E1968" s="2">
        <f>MACD!F1968</f>
        <v>0.16772839727516684</v>
      </c>
      <c r="F1968" s="2">
        <f>'Moving Avg'!D1968</f>
        <v>5.2279400000000003</v>
      </c>
      <c r="G1968" s="2">
        <f>'Moving Avg'!F1968</f>
        <v>5.518489999999999</v>
      </c>
      <c r="H1968" s="2">
        <f>'Moving Avg'!G1968</f>
        <v>5.7972740000000007</v>
      </c>
      <c r="I1968" s="2">
        <f>'Moving Avg'!H1968</f>
        <v>6.3464555000000029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5.0465999999999998</v>
      </c>
      <c r="C1969" s="2">
        <f>RSI!I1969</f>
        <v>12.514483990310367</v>
      </c>
      <c r="D1969" s="2">
        <f>MACD!E1969</f>
        <v>0.1350895694033083</v>
      </c>
      <c r="E1969" s="2">
        <f>MACD!F1969</f>
        <v>0.16120063170079513</v>
      </c>
      <c r="F1969" s="2">
        <f>'Moving Avg'!D1969</f>
        <v>5.1456599999999995</v>
      </c>
      <c r="G1969" s="2">
        <f>'Moving Avg'!F1969</f>
        <v>5.4786049999999999</v>
      </c>
      <c r="H1969" s="2">
        <f>'Moving Avg'!G1969</f>
        <v>5.7806480000000011</v>
      </c>
      <c r="I1969" s="2">
        <f>'Moving Avg'!H1969</f>
        <v>6.3272925000000022</v>
      </c>
      <c r="J1969" s="6" t="str">
        <f>OBV!F1969</f>
        <v>BULLISH</v>
      </c>
      <c r="K1969" s="6" t="str">
        <f>OBV!G1969</f>
        <v>NEUTRAL</v>
      </c>
      <c r="L1969" s="6" t="str">
        <f>OBV!H1969</f>
        <v>BULLISH DIVERGENCE</v>
      </c>
    </row>
    <row r="1970" spans="1:12" ht="13.5" x14ac:dyDescent="0.25">
      <c r="A1970" s="3">
        <f>RSI!A1970</f>
        <v>44875</v>
      </c>
      <c r="B1970" s="2">
        <f>RSI!B1970</f>
        <v>5.0465999999999998</v>
      </c>
      <c r="C1970" s="2">
        <f>RSI!I1970</f>
        <v>12.514483990310367</v>
      </c>
      <c r="D1970" s="2">
        <f>MACD!E1970</f>
        <v>0.1239359936986526</v>
      </c>
      <c r="E1970" s="2">
        <f>MACD!F1970</f>
        <v>0.15374770410036664</v>
      </c>
      <c r="F1970" s="2">
        <f>'Moving Avg'!D1970</f>
        <v>5.1120800000000006</v>
      </c>
      <c r="G1970" s="2">
        <f>'Moving Avg'!F1970</f>
        <v>5.4387199999999991</v>
      </c>
      <c r="H1970" s="2">
        <f>'Moving Avg'!G1970</f>
        <v>5.7640220000000006</v>
      </c>
      <c r="I1970" s="2">
        <f>'Moving Avg'!H1970</f>
        <v>6.3081295000000024</v>
      </c>
      <c r="J1970" s="6" t="str">
        <f>OBV!F1970</f>
        <v>BULLISH</v>
      </c>
      <c r="K1970" s="6" t="str">
        <f>OBV!G1970</f>
        <v>NEUTRAL</v>
      </c>
      <c r="L1970" s="6" t="str">
        <f>OBV!H1970</f>
        <v>BULLISH DIVERGENCE</v>
      </c>
    </row>
    <row r="1971" spans="1:12" ht="13.5" x14ac:dyDescent="0.25">
      <c r="A1971" s="3">
        <f>RSI!A1971</f>
        <v>44876</v>
      </c>
      <c r="B1971" s="2">
        <f>RSI!B1971</f>
        <v>5.0465999999999998</v>
      </c>
      <c r="C1971" s="2">
        <f>RSI!I1971</f>
        <v>12.514483990310367</v>
      </c>
      <c r="D1971" s="2">
        <f>MACD!E1971</f>
        <v>0.1352112720645362</v>
      </c>
      <c r="E1971" s="2">
        <f>MACD!F1971</f>
        <v>0.15004041769320056</v>
      </c>
      <c r="F1971" s="2">
        <f>'Moving Avg'!D1971</f>
        <v>5.0785</v>
      </c>
      <c r="G1971" s="2">
        <f>'Moving Avg'!F1971</f>
        <v>5.3988350000000001</v>
      </c>
      <c r="H1971" s="2">
        <f>'Moving Avg'!G1971</f>
        <v>5.7473960000000011</v>
      </c>
      <c r="I1971" s="2">
        <f>'Moving Avg'!H1971</f>
        <v>6.2902595000000021</v>
      </c>
      <c r="J1971" s="6" t="str">
        <f>OBV!F1971</f>
        <v>BULLISH</v>
      </c>
      <c r="K1971" s="6" t="str">
        <f>OBV!G1971</f>
        <v>NEUTRAL</v>
      </c>
      <c r="L1971" s="6" t="str">
        <f>OBV!H1971</f>
        <v>BULLISH DIVERGENCE</v>
      </c>
    </row>
    <row r="1972" spans="1:12" ht="13.5" x14ac:dyDescent="0.25">
      <c r="A1972" s="3">
        <f>RSI!A1972</f>
        <v>44879</v>
      </c>
      <c r="B1972" s="2">
        <f>RSI!B1972</f>
        <v>5.0465999999999998</v>
      </c>
      <c r="C1972" s="2">
        <f>RSI!I1972</f>
        <v>12.514483990310367</v>
      </c>
      <c r="D1972" s="2">
        <f>MACD!E1972</f>
        <v>0.14719262950715617</v>
      </c>
      <c r="E1972" s="2">
        <f>MACD!F1972</f>
        <v>0.14947086005599169</v>
      </c>
      <c r="F1972" s="2">
        <f>'Moving Avg'!D1972</f>
        <v>5.0449199999999994</v>
      </c>
      <c r="G1972" s="2">
        <f>'Moving Avg'!F1972</f>
        <v>5.3589499999999992</v>
      </c>
      <c r="H1972" s="2">
        <f>'Moving Avg'!G1972</f>
        <v>5.7307700000000015</v>
      </c>
      <c r="I1972" s="2">
        <f>'Moving Avg'!H1972</f>
        <v>6.2723895000000018</v>
      </c>
      <c r="J1972" s="6" t="str">
        <f>OBV!F1972</f>
        <v>BULLISH</v>
      </c>
      <c r="K1972" s="6" t="str">
        <f>OBV!G1972</f>
        <v>NEUTRAL</v>
      </c>
      <c r="L1972" s="6" t="str">
        <f>OBV!H1972</f>
        <v>BULLISH DIVERGENCE</v>
      </c>
    </row>
    <row r="1973" spans="1:12" ht="13.5" x14ac:dyDescent="0.25">
      <c r="A1973" s="3">
        <f>RSI!A1973</f>
        <v>44880</v>
      </c>
      <c r="B1973" s="2">
        <f>RSI!B1973</f>
        <v>4.8954000000000004</v>
      </c>
      <c r="C1973" s="2">
        <f>RSI!I1973</f>
        <v>9.5511963622421092</v>
      </c>
      <c r="D1973" s="2">
        <f>MACD!E1973</f>
        <v>0.1707906431216637</v>
      </c>
      <c r="E1973" s="2">
        <f>MACD!F1973</f>
        <v>0.15373481666912611</v>
      </c>
      <c r="F1973" s="2">
        <f>'Moving Avg'!D1973</f>
        <v>5.0163600000000006</v>
      </c>
      <c r="G1973" s="2">
        <f>'Moving Avg'!F1973</f>
        <v>5.3115049999999986</v>
      </c>
      <c r="H1973" s="2">
        <f>'Moving Avg'!G1973</f>
        <v>5.7064180000000011</v>
      </c>
      <c r="I1973" s="2">
        <f>'Moving Avg'!H1973</f>
        <v>6.2537635000000025</v>
      </c>
      <c r="J1973" s="6" t="str">
        <f>OBV!F1973</f>
        <v>BULLISH</v>
      </c>
      <c r="K1973" s="6" t="str">
        <f>OBV!G1973</f>
        <v>NEUTRAL</v>
      </c>
      <c r="L1973" s="6" t="str">
        <f>OBV!H1973</f>
        <v>BULLISH DIVERGENCE</v>
      </c>
    </row>
    <row r="1974" spans="1:12" ht="13.5" x14ac:dyDescent="0.25">
      <c r="A1974" s="3">
        <f>RSI!A1974</f>
        <v>44881</v>
      </c>
      <c r="B1974" s="2">
        <f>RSI!B1974</f>
        <v>4.8954000000000004</v>
      </c>
      <c r="C1974" s="2">
        <f>RSI!I1974</f>
        <v>9.5511963622421092</v>
      </c>
      <c r="D1974" s="2">
        <f>MACD!E1974</f>
        <v>0.1937441792228114</v>
      </c>
      <c r="E1974" s="2">
        <f>MACD!F1974</f>
        <v>0.16173668917986317</v>
      </c>
      <c r="F1974" s="2">
        <f>'Moving Avg'!D1974</f>
        <v>4.9861199999999997</v>
      </c>
      <c r="G1974" s="2">
        <f>'Moving Avg'!F1974</f>
        <v>5.2640599999999989</v>
      </c>
      <c r="H1974" s="2">
        <f>'Moving Avg'!G1974</f>
        <v>5.6820659999999998</v>
      </c>
      <c r="I1974" s="2">
        <f>'Moving Avg'!H1974</f>
        <v>6.2351375000000022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4.8954000000000004</v>
      </c>
      <c r="C1975" s="2">
        <f>RSI!I1975</f>
        <v>9.5511963622421092</v>
      </c>
      <c r="D1975" s="2">
        <f>MACD!E1975</f>
        <v>0.17846966557872168</v>
      </c>
      <c r="E1975" s="2">
        <f>MACD!F1975</f>
        <v>0.16508328445963488</v>
      </c>
      <c r="F1975" s="2">
        <f>'Moving Avg'!D1975</f>
        <v>4.9558800000000005</v>
      </c>
      <c r="G1975" s="2">
        <f>'Moving Avg'!F1975</f>
        <v>5.2166149999999991</v>
      </c>
      <c r="H1975" s="2">
        <f>'Moving Avg'!G1975</f>
        <v>5.6577139999999995</v>
      </c>
      <c r="I1975" s="2">
        <f>'Moving Avg'!H1975</f>
        <v>6.2165510000000026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4.8954000000000004</v>
      </c>
      <c r="C1976" s="2">
        <f>RSI!I1976</f>
        <v>9.5511963622421092</v>
      </c>
      <c r="D1976" s="2">
        <f>MACD!E1976</f>
        <v>0.16810507892789772</v>
      </c>
      <c r="E1976" s="2">
        <f>MACD!F1976</f>
        <v>0.16568764335328745</v>
      </c>
      <c r="F1976" s="2">
        <f>'Moving Avg'!D1976</f>
        <v>4.9256399999999996</v>
      </c>
      <c r="G1976" s="2">
        <f>'Moving Avg'!F1976</f>
        <v>5.1821849999999987</v>
      </c>
      <c r="H1976" s="2">
        <f>'Moving Avg'!G1976</f>
        <v>5.633362</v>
      </c>
      <c r="I1976" s="2">
        <f>'Moving Avg'!H1976</f>
        <v>6.1979645000000039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4.8954000000000004</v>
      </c>
      <c r="C1977" s="2">
        <f>RSI!I1977</f>
        <v>9.5511963622421092</v>
      </c>
      <c r="D1977" s="2">
        <f>MACD!E1977</f>
        <v>0.16170541612251732</v>
      </c>
      <c r="E1977" s="2">
        <f>MACD!F1977</f>
        <v>0.16489119790713344</v>
      </c>
      <c r="F1977" s="2">
        <f>'Moving Avg'!D1977</f>
        <v>4.8954000000000004</v>
      </c>
      <c r="G1977" s="2">
        <f>'Moving Avg'!F1977</f>
        <v>5.1599299999999984</v>
      </c>
      <c r="H1977" s="2">
        <f>'Moving Avg'!G1977</f>
        <v>5.6090100000000005</v>
      </c>
      <c r="I1977" s="2">
        <f>'Moving Avg'!H1977</f>
        <v>6.1793780000000051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4.6771000000000003</v>
      </c>
      <c r="C1978" s="2">
        <f>RSI!I1978</f>
        <v>6.3878783266630847</v>
      </c>
      <c r="D1978" s="2">
        <f>MACD!E1978</f>
        <v>0.14753239921092209</v>
      </c>
      <c r="E1978" s="2">
        <f>MACD!F1978</f>
        <v>0.16141943816789117</v>
      </c>
      <c r="F1978" s="2">
        <f>'Moving Avg'!D1978</f>
        <v>4.8517400000000004</v>
      </c>
      <c r="G1978" s="2">
        <f>'Moving Avg'!F1978</f>
        <v>5.1267599999999982</v>
      </c>
      <c r="H1978" s="2">
        <f>'Moving Avg'!G1978</f>
        <v>5.5802920000000009</v>
      </c>
      <c r="I1978" s="2">
        <f>'Moving Avg'!H1978</f>
        <v>6.1597000000000044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4.8785999999999996</v>
      </c>
      <c r="C1979" s="2">
        <f>RSI!I1979</f>
        <v>29.573839085954219</v>
      </c>
      <c r="D1979" s="2">
        <f>MACD!E1979</f>
        <v>0.12522838426068805</v>
      </c>
      <c r="E1979" s="2">
        <f>MACD!F1979</f>
        <v>0.15418122738645057</v>
      </c>
      <c r="F1979" s="2">
        <f>'Moving Avg'!D1979</f>
        <v>4.8483800000000006</v>
      </c>
      <c r="G1979" s="2">
        <f>'Moving Avg'!F1979</f>
        <v>5.1036649999999986</v>
      </c>
      <c r="H1979" s="2">
        <f>'Moving Avg'!G1979</f>
        <v>5.5556039999999998</v>
      </c>
      <c r="I1979" s="2">
        <f>'Moving Avg'!H1979</f>
        <v>6.1410295000000055</v>
      </c>
      <c r="J1979" s="6" t="str">
        <f>OBV!F1979</f>
        <v>BEARISH</v>
      </c>
      <c r="K1979" s="6" t="str">
        <f>OBV!G1979</f>
        <v>WEAK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5.0970000000000004</v>
      </c>
      <c r="C1980" s="2">
        <f>RSI!I1980</f>
        <v>45.368164088122917</v>
      </c>
      <c r="D1980" s="2">
        <f>MACD!E1980</f>
        <v>9.2063376715510792E-2</v>
      </c>
      <c r="E1980" s="2">
        <f>MACD!F1980</f>
        <v>0.14175765725226261</v>
      </c>
      <c r="F1980" s="2">
        <f>'Moving Avg'!D1980</f>
        <v>4.8887</v>
      </c>
      <c r="G1980" s="2">
        <f>'Moving Avg'!F1980</f>
        <v>5.0914899999999985</v>
      </c>
      <c r="H1980" s="2">
        <f>'Moving Avg'!G1980</f>
        <v>5.535283999999999</v>
      </c>
      <c r="I1980" s="2">
        <f>'Moving Avg'!H1980</f>
        <v>6.1253710000000048</v>
      </c>
      <c r="J1980" s="6" t="str">
        <f>OBV!F1980</f>
        <v>BEARISH</v>
      </c>
      <c r="K1980" s="6" t="str">
        <f>OBV!G1980</f>
        <v>WEAK</v>
      </c>
      <c r="L1980" s="6" t="str">
        <f>OBV!H1980</f>
        <v>BEARISH DIVERGENCE</v>
      </c>
    </row>
    <row r="1981" spans="1:12" ht="13.5" x14ac:dyDescent="0.25">
      <c r="A1981" s="3">
        <f>RSI!A1981</f>
        <v>44890</v>
      </c>
      <c r="B1981" s="2">
        <f>RSI!B1981</f>
        <v>5.3236999999999997</v>
      </c>
      <c r="C1981" s="2">
        <f>RSI!I1981</f>
        <v>56.318917860808618</v>
      </c>
      <c r="D1981" s="2">
        <f>MACD!E1981</f>
        <v>4.7663289587916324E-2</v>
      </c>
      <c r="E1981" s="2">
        <f>MACD!F1981</f>
        <v>0.12293878371939335</v>
      </c>
      <c r="F1981" s="2">
        <f>'Moving Avg'!D1981</f>
        <v>4.9743599999999999</v>
      </c>
      <c r="G1981" s="2">
        <f>'Moving Avg'!F1981</f>
        <v>5.0847749999999987</v>
      </c>
      <c r="H1981" s="2">
        <f>'Moving Avg'!G1981</f>
        <v>5.5194979999999987</v>
      </c>
      <c r="I1981" s="2">
        <f>'Moving Avg'!H1981</f>
        <v>6.1126875000000043</v>
      </c>
      <c r="J1981" s="6" t="str">
        <f>OBV!F1981</f>
        <v>BEARISH</v>
      </c>
      <c r="K1981" s="6" t="str">
        <f>OBV!G1981</f>
        <v>WEAK</v>
      </c>
      <c r="L1981" s="6" t="str">
        <f>OBV!H1981</f>
        <v>BEARISH DIVERGENCE</v>
      </c>
    </row>
    <row r="1982" spans="1:12" ht="13.5" x14ac:dyDescent="0.25">
      <c r="A1982" s="3">
        <f>RSI!A1982</f>
        <v>44893</v>
      </c>
      <c r="B1982" s="2">
        <f>RSI!B1982</f>
        <v>5.5587999999999997</v>
      </c>
      <c r="C1982" s="2">
        <f>RSI!I1982</f>
        <v>64.308871974791003</v>
      </c>
      <c r="D1982" s="2">
        <f>MACD!E1982</f>
        <v>-8.2389244247345061E-3</v>
      </c>
      <c r="E1982" s="2">
        <f>MACD!F1982</f>
        <v>9.670324209056777E-2</v>
      </c>
      <c r="F1982" s="2">
        <f>'Moving Avg'!D1982</f>
        <v>5.1070399999999996</v>
      </c>
      <c r="G1982" s="2">
        <f>'Moving Avg'!F1982</f>
        <v>5.0898149999999998</v>
      </c>
      <c r="H1982" s="2">
        <f>'Moving Avg'!G1982</f>
        <v>5.5084139999999993</v>
      </c>
      <c r="I1982" s="2">
        <f>'Moving Avg'!H1982</f>
        <v>6.1029430000000033</v>
      </c>
      <c r="J1982" s="6" t="str">
        <f>OBV!F1982</f>
        <v>BEARISH</v>
      </c>
      <c r="K1982" s="6" t="str">
        <f>OBV!G1982</f>
        <v>WEAK</v>
      </c>
      <c r="L1982" s="6" t="str">
        <f>OBV!H1982</f>
        <v>BEARISH DIVERGENCE</v>
      </c>
    </row>
    <row r="1983" spans="1:12" ht="13.5" x14ac:dyDescent="0.25">
      <c r="A1983" s="3">
        <f>RSI!A1983</f>
        <v>44894</v>
      </c>
      <c r="B1983" s="2">
        <f>RSI!B1983</f>
        <v>5.8022999999999998</v>
      </c>
      <c r="C1983" s="2">
        <f>RSI!I1983</f>
        <v>70.356804466454605</v>
      </c>
      <c r="D1983" s="2">
        <f>MACD!E1983</f>
        <v>-9.9078677005304705E-2</v>
      </c>
      <c r="E1983" s="2">
        <f>MACD!F1983</f>
        <v>5.7546858271393282E-2</v>
      </c>
      <c r="F1983" s="2">
        <f>'Moving Avg'!D1983</f>
        <v>5.3320799999999995</v>
      </c>
      <c r="G1983" s="2">
        <f>'Moving Avg'!F1983</f>
        <v>5.10703</v>
      </c>
      <c r="H1983" s="2">
        <f>'Moving Avg'!G1983</f>
        <v>5.5021999999999993</v>
      </c>
      <c r="I1983" s="2">
        <f>'Moving Avg'!H1983</f>
        <v>6.0961005000000048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5.8022999999999998</v>
      </c>
      <c r="C1984" s="2">
        <f>RSI!I1984</f>
        <v>70.356804466454605</v>
      </c>
      <c r="D1984" s="2">
        <f>MACD!E1984</f>
        <v>-0.17945536433190146</v>
      </c>
      <c r="E1984" s="2">
        <f>MACD!F1984</f>
        <v>1.0146413750734336E-2</v>
      </c>
      <c r="F1984" s="2">
        <f>'Moving Avg'!D1984</f>
        <v>5.5168200000000001</v>
      </c>
      <c r="G1984" s="2">
        <f>'Moving Avg'!F1984</f>
        <v>5.1242450000000002</v>
      </c>
      <c r="H1984" s="2">
        <f>'Moving Avg'!G1984</f>
        <v>5.4959859999999994</v>
      </c>
      <c r="I1984" s="2">
        <f>'Moving Avg'!H1984</f>
        <v>6.0892580000000045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5.9535</v>
      </c>
      <c r="C1985" s="2">
        <f>RSI!I1985</f>
        <v>73.580760860334095</v>
      </c>
      <c r="D1985" s="2">
        <f>MACD!E1985</f>
        <v>-0.2619185197663354</v>
      </c>
      <c r="E1985" s="2">
        <f>MACD!F1985</f>
        <v>-4.4266572952679613E-2</v>
      </c>
      <c r="F1985" s="2">
        <f>'Moving Avg'!D1985</f>
        <v>5.6881199999999996</v>
      </c>
      <c r="G1985" s="2">
        <f>'Moving Avg'!F1985</f>
        <v>5.1611950000000011</v>
      </c>
      <c r="H1985" s="2">
        <f>'Moving Avg'!G1985</f>
        <v>5.4927960000000011</v>
      </c>
      <c r="I1985" s="2">
        <f>'Moving Avg'!H1985</f>
        <v>6.0847785000000059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5.9535</v>
      </c>
      <c r="C1986" s="2">
        <f>RSI!I1986</f>
        <v>73.580760860334095</v>
      </c>
      <c r="D1986" s="2">
        <f>MACD!E1986</f>
        <v>-0.33559969830024983</v>
      </c>
      <c r="E1986" s="2">
        <f>MACD!F1986</f>
        <v>-0.10253319802219366</v>
      </c>
      <c r="F1986" s="2">
        <f>'Moving Avg'!D1986</f>
        <v>5.8140799999999997</v>
      </c>
      <c r="G1986" s="2">
        <f>'Moving Avg'!F1986</f>
        <v>5.198145000000002</v>
      </c>
      <c r="H1986" s="2">
        <f>'Moving Avg'!G1986</f>
        <v>5.4896060000000002</v>
      </c>
      <c r="I1986" s="2">
        <f>'Moving Avg'!H1986</f>
        <v>6.0802990000000054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5.9535</v>
      </c>
      <c r="C1987" s="2">
        <f>RSI!I1987</f>
        <v>73.580760860334095</v>
      </c>
      <c r="D1987" s="2">
        <f>MACD!E1987</f>
        <v>-0.40156073905131962</v>
      </c>
      <c r="E1987" s="2">
        <f>MACD!F1987</f>
        <v>-0.16233870622801885</v>
      </c>
      <c r="F1987" s="2">
        <f>'Moving Avg'!D1987</f>
        <v>5.8930199999999999</v>
      </c>
      <c r="G1987" s="2">
        <f>'Moving Avg'!F1987</f>
        <v>5.2350950000000021</v>
      </c>
      <c r="H1987" s="2">
        <f>'Moving Avg'!G1987</f>
        <v>5.486416000000002</v>
      </c>
      <c r="I1987" s="2">
        <f>'Moving Avg'!H1987</f>
        <v>6.0773475000000055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5.6931000000000003</v>
      </c>
      <c r="C1988" s="2">
        <f>RSI!I1988</f>
        <v>59.63066916920836</v>
      </c>
      <c r="D1988" s="2">
        <f>MACD!E1988</f>
        <v>-0.4750172725280688</v>
      </c>
      <c r="E1988" s="2">
        <f>MACD!F1988</f>
        <v>-0.22487441948802886</v>
      </c>
      <c r="F1988" s="2">
        <f>'Moving Avg'!D1988</f>
        <v>5.8711799999999998</v>
      </c>
      <c r="G1988" s="2">
        <f>'Moving Avg'!F1988</f>
        <v>5.2678400000000014</v>
      </c>
      <c r="H1988" s="2">
        <f>'Moving Avg'!G1988</f>
        <v>5.4833920000000012</v>
      </c>
      <c r="I1988" s="2">
        <f>'Moving Avg'!H1988</f>
        <v>6.0745440000000057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</row>
    <row r="1989" spans="1:12" ht="13.5" x14ac:dyDescent="0.25">
      <c r="A1989" s="3">
        <f>RSI!A1989</f>
        <v>44902</v>
      </c>
      <c r="B1989" s="2">
        <f>RSI!B1989</f>
        <v>5.9451000000000001</v>
      </c>
      <c r="C1989" s="2">
        <f>RSI!I1989</f>
        <v>66.291090911811125</v>
      </c>
      <c r="D1989" s="2">
        <f>MACD!E1989</f>
        <v>-0.5264003996391633</v>
      </c>
      <c r="E1989" s="2">
        <f>MACD!F1989</f>
        <v>-0.28517961551825577</v>
      </c>
      <c r="F1989" s="2">
        <f>'Moving Avg'!D1989</f>
        <v>5.8997400000000004</v>
      </c>
      <c r="G1989" s="2">
        <f>'Moving Avg'!F1989</f>
        <v>5.3127650000000015</v>
      </c>
      <c r="H1989" s="2">
        <f>'Moving Avg'!G1989</f>
        <v>5.4854080000000014</v>
      </c>
      <c r="I1989" s="2">
        <f>'Moving Avg'!H1989</f>
        <v>6.0743325000000041</v>
      </c>
      <c r="J1989" s="6" t="str">
        <f>OBV!F1989</f>
        <v>BULLISH</v>
      </c>
      <c r="K1989" s="6" t="str">
        <f>OBV!G1989</f>
        <v>STRONG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5.9451000000000001</v>
      </c>
      <c r="C1990" s="2">
        <f>RSI!I1990</f>
        <v>66.291090911811125</v>
      </c>
      <c r="D1990" s="2">
        <f>MACD!E1990</f>
        <v>-0.53921281661065645</v>
      </c>
      <c r="E1990" s="2">
        <f>MACD!F1990</f>
        <v>-0.33598625573673591</v>
      </c>
      <c r="F1990" s="2">
        <f>'Moving Avg'!D1990</f>
        <v>5.8980600000000001</v>
      </c>
      <c r="G1990" s="2">
        <f>'Moving Avg'!F1990</f>
        <v>5.3576900000000007</v>
      </c>
      <c r="H1990" s="2">
        <f>'Moving Avg'!G1990</f>
        <v>5.4874240000000007</v>
      </c>
      <c r="I1990" s="2">
        <f>'Moving Avg'!H1990</f>
        <v>6.0741210000000034</v>
      </c>
      <c r="J1990" s="6" t="str">
        <f>OBV!F1990</f>
        <v>BULLISH</v>
      </c>
      <c r="K1990" s="6" t="str">
        <f>OBV!G1990</f>
        <v>STRONG</v>
      </c>
      <c r="L1990" s="6" t="str">
        <f>OBV!H1990</f>
        <v>BULLISH DIVERGENCE</v>
      </c>
    </row>
    <row r="1991" spans="1:12" ht="13.5" x14ac:dyDescent="0.25">
      <c r="A1991" s="3">
        <f>RSI!A1991</f>
        <v>44904</v>
      </c>
      <c r="B1991" s="2">
        <f>RSI!B1991</f>
        <v>5.9451000000000001</v>
      </c>
      <c r="C1991" s="2">
        <f>RSI!I1991</f>
        <v>66.291090911811125</v>
      </c>
      <c r="D1991" s="2">
        <f>MACD!E1991</f>
        <v>-0.51789419382067958</v>
      </c>
      <c r="E1991" s="2">
        <f>MACD!F1991</f>
        <v>-0.37236784335352469</v>
      </c>
      <c r="F1991" s="2">
        <f>'Moving Avg'!D1991</f>
        <v>5.8963799999999997</v>
      </c>
      <c r="G1991" s="2">
        <f>'Moving Avg'!F1991</f>
        <v>5.4026150000000008</v>
      </c>
      <c r="H1991" s="2">
        <f>'Moving Avg'!G1991</f>
        <v>5.489440000000001</v>
      </c>
      <c r="I1991" s="2">
        <f>'Moving Avg'!H1991</f>
        <v>6.0752025000000023</v>
      </c>
      <c r="J1991" s="6" t="str">
        <f>OBV!F1991</f>
        <v>BULLISH</v>
      </c>
      <c r="K1991" s="6" t="str">
        <f>OBV!G1991</f>
        <v>STRONG</v>
      </c>
      <c r="L1991" s="6" t="str">
        <f>OBV!H1991</f>
        <v>BULLISH DIVERGENCE</v>
      </c>
    </row>
    <row r="1992" spans="1:12" ht="13.5" x14ac:dyDescent="0.25">
      <c r="A1992" s="3">
        <f>RSI!A1992</f>
        <v>44907</v>
      </c>
      <c r="B1992" s="2">
        <f>RSI!B1992</f>
        <v>5.9367000000000001</v>
      </c>
      <c r="C1992" s="2">
        <f>RSI!I1992</f>
        <v>65.838854795487038</v>
      </c>
      <c r="D1992" s="2">
        <f>MACD!E1992</f>
        <v>-0.46557966948299701</v>
      </c>
      <c r="E1992" s="2">
        <f>MACD!F1992</f>
        <v>-0.39101020857941915</v>
      </c>
      <c r="F1992" s="2">
        <f>'Moving Avg'!D1992</f>
        <v>5.8930199999999999</v>
      </c>
      <c r="G1992" s="2">
        <f>'Moving Avg'!F1992</f>
        <v>5.4471200000000009</v>
      </c>
      <c r="H1992" s="2">
        <f>'Moving Avg'!G1992</f>
        <v>5.4912879999999999</v>
      </c>
      <c r="I1992" s="2">
        <f>'Moving Avg'!H1992</f>
        <v>6.0773785000000018</v>
      </c>
      <c r="J1992" s="6" t="str">
        <f>OBV!F1992</f>
        <v>BULLISH</v>
      </c>
      <c r="K1992" s="6" t="str">
        <f>OBV!G1992</f>
        <v>NEUTRAL</v>
      </c>
      <c r="L1992" s="6" t="str">
        <f>OBV!H1992</f>
        <v>BULLISH DIVERGENCE</v>
      </c>
    </row>
    <row r="1993" spans="1:12" ht="13.5" x14ac:dyDescent="0.25">
      <c r="A1993" s="3">
        <f>RSI!A1993</f>
        <v>44908</v>
      </c>
      <c r="B1993" s="2">
        <f>RSI!B1993</f>
        <v>5.9367000000000001</v>
      </c>
      <c r="C1993" s="2">
        <f>RSI!I1993</f>
        <v>65.838854795487038</v>
      </c>
      <c r="D1993" s="2">
        <f>MACD!E1993</f>
        <v>-0.38613176956620254</v>
      </c>
      <c r="E1993" s="2">
        <f>MACD!F1993</f>
        <v>-0.39003452077677586</v>
      </c>
      <c r="F1993" s="2">
        <f>'Moving Avg'!D1993</f>
        <v>5.9417400000000002</v>
      </c>
      <c r="G1993" s="2">
        <f>'Moving Avg'!F1993</f>
        <v>5.4991849999999998</v>
      </c>
      <c r="H1993" s="2">
        <f>'Moving Avg'!G1993</f>
        <v>5.4931359999999998</v>
      </c>
      <c r="I1993" s="2">
        <f>'Moving Avg'!H1993</f>
        <v>6.0795545000000013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5.9367000000000001</v>
      </c>
      <c r="C1994" s="2">
        <f>RSI!I1994</f>
        <v>65.838854795487038</v>
      </c>
      <c r="D1994" s="2">
        <f>MACD!E1994</f>
        <v>-0.3210175258186716</v>
      </c>
      <c r="E1994" s="2">
        <f>MACD!F1994</f>
        <v>-0.37623112178515505</v>
      </c>
      <c r="F1994" s="2">
        <f>'Moving Avg'!D1994</f>
        <v>5.9400600000000008</v>
      </c>
      <c r="G1994" s="2">
        <f>'Moving Avg'!F1994</f>
        <v>5.5512500000000005</v>
      </c>
      <c r="H1994" s="2">
        <f>'Moving Avg'!G1994</f>
        <v>5.4949839999999988</v>
      </c>
      <c r="I1994" s="2">
        <f>'Moving Avg'!H1994</f>
        <v>6.0817305000000026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5.9367000000000001</v>
      </c>
      <c r="C1995" s="2">
        <f>RSI!I1995</f>
        <v>65.838854795487038</v>
      </c>
      <c r="D1995" s="2">
        <f>MACD!E1995</f>
        <v>-0.24461385877067876</v>
      </c>
      <c r="E1995" s="2">
        <f>MACD!F1995</f>
        <v>-0.3499076691822598</v>
      </c>
      <c r="F1995" s="2">
        <f>'Moving Avg'!D1995</f>
        <v>5.9383800000000004</v>
      </c>
      <c r="G1995" s="2">
        <f>'Moving Avg'!F1995</f>
        <v>5.6033150000000003</v>
      </c>
      <c r="H1995" s="2">
        <f>'Moving Avg'!G1995</f>
        <v>5.4968319999999986</v>
      </c>
      <c r="I1995" s="2">
        <f>'Moving Avg'!H1995</f>
        <v>6.0839065000000012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5.9618000000000002</v>
      </c>
      <c r="C1996" s="2">
        <f>RSI!I1996</f>
        <v>66.750505133997464</v>
      </c>
      <c r="D1996" s="2">
        <f>MACD!E1996</f>
        <v>-0.18363361981546245</v>
      </c>
      <c r="E1996" s="2">
        <f>MACD!F1996</f>
        <v>-0.31665285930890036</v>
      </c>
      <c r="F1996" s="2">
        <f>'Moving Avg'!D1996</f>
        <v>5.9417200000000001</v>
      </c>
      <c r="G1996" s="2">
        <f>'Moving Avg'!F1996</f>
        <v>5.6566349999999996</v>
      </c>
      <c r="H1996" s="2">
        <f>'Moving Avg'!G1996</f>
        <v>5.4991819999999976</v>
      </c>
      <c r="I1996" s="2">
        <f>'Moving Avg'!H1996</f>
        <v>6.0862080000000018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5.9618000000000002</v>
      </c>
      <c r="C1997" s="2">
        <f>RSI!I1997</f>
        <v>66.750505133997464</v>
      </c>
      <c r="D1997" s="2">
        <f>MACD!E1997</f>
        <v>-0.13385897539396296</v>
      </c>
      <c r="E1997" s="2">
        <f>MACD!F1997</f>
        <v>-0.28009408252591289</v>
      </c>
      <c r="F1997" s="2">
        <f>'Moving Avg'!D1997</f>
        <v>5.9467400000000001</v>
      </c>
      <c r="G1997" s="2">
        <f>'Moving Avg'!F1997</f>
        <v>5.709954999999999</v>
      </c>
      <c r="H1997" s="2">
        <f>'Moving Avg'!G1997</f>
        <v>5.5015319999999974</v>
      </c>
      <c r="I1997" s="2">
        <f>'Moving Avg'!H1997</f>
        <v>6.0885095000000016</v>
      </c>
      <c r="J1997" s="6" t="str">
        <f>OBV!F1997</f>
        <v>BULLISH</v>
      </c>
      <c r="K1997" s="6" t="str">
        <f>OBV!G1997</f>
        <v>STRONG</v>
      </c>
      <c r="L1997" s="6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5.9618000000000002</v>
      </c>
      <c r="C1998" s="2">
        <f>RSI!I1998</f>
        <v>66.750505133997464</v>
      </c>
      <c r="D1998" s="2">
        <f>MACD!E1998</f>
        <v>-0.13349241380567811</v>
      </c>
      <c r="E1998" s="2">
        <f>MACD!F1998</f>
        <v>-0.25077374878186598</v>
      </c>
      <c r="F1998" s="2">
        <f>'Moving Avg'!D1998</f>
        <v>5.9517600000000002</v>
      </c>
      <c r="G1998" s="2">
        <f>'Moving Avg'!F1998</f>
        <v>5.774189999999999</v>
      </c>
      <c r="H1998" s="2">
        <f>'Moving Avg'!G1998</f>
        <v>5.5038819999999973</v>
      </c>
      <c r="I1998" s="2">
        <f>'Moving Avg'!H1998</f>
        <v>6.0908895000000003</v>
      </c>
      <c r="J1998" s="6" t="str">
        <f>OBV!F1998</f>
        <v>BULLISH</v>
      </c>
      <c r="K1998" s="6" t="str">
        <f>OBV!G1998</f>
        <v>STRONG</v>
      </c>
      <c r="L1998" s="6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5.9618000000000002</v>
      </c>
      <c r="C1999" s="2">
        <f>RSI!I1999</f>
        <v>66.750505133997478</v>
      </c>
      <c r="D1999" s="2">
        <f>MACD!E1999</f>
        <v>-9.597681810197134E-2</v>
      </c>
      <c r="E1999" s="2">
        <f>MACD!F1999</f>
        <v>-0.21981436264588705</v>
      </c>
      <c r="F1999" s="2">
        <f>'Moving Avg'!D1999</f>
        <v>5.9567800000000002</v>
      </c>
      <c r="G1999" s="2">
        <f>'Moving Avg'!F1999</f>
        <v>5.8283499999999986</v>
      </c>
      <c r="H1999" s="2">
        <f>'Moving Avg'!G1999</f>
        <v>5.506231999999998</v>
      </c>
      <c r="I1999" s="2">
        <f>'Moving Avg'!H1999</f>
        <v>6.0931910000000009</v>
      </c>
      <c r="J1999" s="6" t="str">
        <f>OBV!F1999</f>
        <v>BULLISH</v>
      </c>
      <c r="K1999" s="6" t="str">
        <f>OBV!G1999</f>
        <v>STRONG</v>
      </c>
      <c r="L1999" s="6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5.9618000000000002</v>
      </c>
      <c r="C2000" s="2">
        <f>RSI!I2000</f>
        <v>66.750505133997478</v>
      </c>
      <c r="D2000" s="2">
        <f>MACD!E2000</f>
        <v>-6.5680817842919126E-2</v>
      </c>
      <c r="E2000" s="2">
        <f>MACD!F2000</f>
        <v>-0.18898765368529347</v>
      </c>
      <c r="F2000" s="2">
        <f>'Moving Avg'!D2000</f>
        <v>5.9618000000000002</v>
      </c>
      <c r="G2000" s="2">
        <f>'Moving Avg'!F2000</f>
        <v>5.8715899999999994</v>
      </c>
      <c r="H2000" s="2">
        <f>'Moving Avg'!G2000</f>
        <v>5.5085819999999979</v>
      </c>
      <c r="I2000" s="2">
        <f>'Moving Avg'!H2000</f>
        <v>6.0954925000000006</v>
      </c>
      <c r="J2000" s="6" t="str">
        <f>OBV!F2000</f>
        <v>BULLISH</v>
      </c>
      <c r="K2000" s="6" t="str">
        <f>OBV!G2000</f>
        <v>STRONG</v>
      </c>
      <c r="L2000" s="6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5.9618000000000002</v>
      </c>
      <c r="C2001" s="2">
        <f>RSI!I2001</f>
        <v>66.750505133997478</v>
      </c>
      <c r="D2001" s="2">
        <f>MACD!E2001</f>
        <v>-4.1386449345452547E-2</v>
      </c>
      <c r="E2001" s="2">
        <f>MACD!F2001</f>
        <v>-0.15946741281732529</v>
      </c>
      <c r="F2001" s="2">
        <f>'Moving Avg'!D2001</f>
        <v>5.9618000000000002</v>
      </c>
      <c r="G2001" s="2">
        <f>'Moving Avg'!F2001</f>
        <v>5.9034949999999986</v>
      </c>
      <c r="H2001" s="2">
        <f>'Moving Avg'!G2001</f>
        <v>5.5109319999999977</v>
      </c>
      <c r="I2001" s="2">
        <f>'Moving Avg'!H2001</f>
        <v>6.0965795000000007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44921</v>
      </c>
      <c r="B2002" s="2">
        <f>RSI!B2002</f>
        <v>6.2138</v>
      </c>
      <c r="C2002" s="2">
        <f>RSI!I2002</f>
        <v>76.551113264153386</v>
      </c>
      <c r="D2002" s="2">
        <f>MACD!E2002</f>
        <v>-4.2030047253756031E-2</v>
      </c>
      <c r="E2002" s="2">
        <f>MACD!F2002</f>
        <v>-0.13597993970461145</v>
      </c>
      <c r="F2002" s="2">
        <f>'Moving Avg'!D2002</f>
        <v>6.0122</v>
      </c>
      <c r="G2002" s="2">
        <f>'Moving Avg'!F2002</f>
        <v>5.9362449999999995</v>
      </c>
      <c r="H2002" s="2">
        <f>'Moving Avg'!G2002</f>
        <v>5.5183219999999986</v>
      </c>
      <c r="I2002" s="2">
        <f>'Moving Avg'!H2002</f>
        <v>6.0976724999999998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</row>
    <row r="2003" spans="1:12" ht="13.5" x14ac:dyDescent="0.25">
      <c r="A2003" s="3">
        <f>RSI!A2003</f>
        <v>44922</v>
      </c>
      <c r="B2003" s="2">
        <f>RSI!B2003</f>
        <v>6.2138</v>
      </c>
      <c r="C2003" s="2">
        <f>RSI!I2003</f>
        <v>76.551113264153372</v>
      </c>
      <c r="D2003" s="2">
        <f>MACD!E2003</f>
        <v>-4.5213150489563425E-2</v>
      </c>
      <c r="E2003" s="2">
        <f>MACD!F2003</f>
        <v>-0.11782658186160185</v>
      </c>
      <c r="F2003" s="2">
        <f>'Moving Avg'!D2003</f>
        <v>6.0625999999999998</v>
      </c>
      <c r="G2003" s="2">
        <f>'Moving Avg'!F2003</f>
        <v>5.9568199999999996</v>
      </c>
      <c r="H2003" s="2">
        <f>'Moving Avg'!G2003</f>
        <v>5.5257119999999986</v>
      </c>
      <c r="I2003" s="2">
        <f>'Moving Avg'!H2003</f>
        <v>6.0974329999999997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</row>
    <row r="2004" spans="1:12" ht="13.5" x14ac:dyDescent="0.25">
      <c r="A2004" s="3">
        <f>RSI!A2004</f>
        <v>44923</v>
      </c>
      <c r="B2004" s="2">
        <f>RSI!B2004</f>
        <v>6.4908999999999999</v>
      </c>
      <c r="C2004" s="2">
        <f>RSI!I2004</f>
        <v>82.957430044534931</v>
      </c>
      <c r="D2004" s="2">
        <f>MACD!E2004</f>
        <v>-7.0875545896653236E-2</v>
      </c>
      <c r="E2004" s="2">
        <f>MACD!F2004</f>
        <v>-0.10843637466861214</v>
      </c>
      <c r="F2004" s="2">
        <f>'Moving Avg'!D2004</f>
        <v>6.1684199999999993</v>
      </c>
      <c r="G2004" s="2">
        <f>'Moving Avg'!F2004</f>
        <v>5.99125</v>
      </c>
      <c r="H2004" s="2">
        <f>'Moving Avg'!G2004</f>
        <v>5.5386439999999997</v>
      </c>
      <c r="I2004" s="2">
        <f>'Moving Avg'!H2004</f>
        <v>6.0985790000000009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6.7763999999999998</v>
      </c>
      <c r="C2005" s="2">
        <f>RSI!I2005</f>
        <v>86.921899818484093</v>
      </c>
      <c r="D2005" s="2">
        <f>MACD!E2005</f>
        <v>-0.11763753037917013</v>
      </c>
      <c r="E2005" s="2">
        <f>MACD!F2005</f>
        <v>-0.11027660581072374</v>
      </c>
      <c r="F2005" s="2">
        <f>'Moving Avg'!D2005</f>
        <v>6.3313399999999991</v>
      </c>
      <c r="G2005" s="2">
        <f>'Moving Avg'!F2005</f>
        <v>6.0323949999999993</v>
      </c>
      <c r="H2005" s="2">
        <f>'Moving Avg'!G2005</f>
        <v>5.5572860000000004</v>
      </c>
      <c r="I2005" s="2">
        <f>'Moving Avg'!H2005</f>
        <v>6.0997810000000019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7.0785999999999998</v>
      </c>
      <c r="C2006" s="2">
        <f>RSI!I2006</f>
        <v>89.662963404656097</v>
      </c>
      <c r="D2006" s="2">
        <f>MACD!E2006</f>
        <v>-0.18102669166456931</v>
      </c>
      <c r="E2006" s="2">
        <f>MACD!F2006</f>
        <v>-0.12442662298149285</v>
      </c>
      <c r="F2006" s="2">
        <f>'Moving Avg'!D2006</f>
        <v>6.5546999999999995</v>
      </c>
      <c r="G2006" s="2">
        <f>'Moving Avg'!F2006</f>
        <v>6.0886499999999995</v>
      </c>
      <c r="H2006" s="2">
        <f>'Moving Avg'!G2006</f>
        <v>5.5871779999999998</v>
      </c>
      <c r="I2006" s="2">
        <f>'Moving Avg'!H2006</f>
        <v>6.1010445000000013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7.0785999999999998</v>
      </c>
      <c r="C2007" s="2">
        <f>RSI!I2007</f>
        <v>89.662963404656097</v>
      </c>
      <c r="D2007" s="2">
        <f>MACD!E2007</f>
        <v>-0.24135464775239424</v>
      </c>
      <c r="E2007" s="2">
        <f>MACD!F2007</f>
        <v>-0.14781222793567311</v>
      </c>
      <c r="F2007" s="2">
        <f>'Moving Avg'!D2007</f>
        <v>6.7276600000000002</v>
      </c>
      <c r="G2007" s="2">
        <f>'Moving Avg'!F2007</f>
        <v>6.1449049999999996</v>
      </c>
      <c r="H2007" s="2">
        <f>'Moving Avg'!G2007</f>
        <v>5.6219399999999995</v>
      </c>
      <c r="I2007" s="2">
        <f>'Moving Avg'!H2007</f>
        <v>6.1023080000000016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7.0785999999999998</v>
      </c>
      <c r="C2008" s="2">
        <f>RSI!I2008</f>
        <v>89.662963404656097</v>
      </c>
      <c r="D2008" s="2">
        <f>MACD!E2008</f>
        <v>-0.29859672562459405</v>
      </c>
      <c r="E2008" s="2">
        <f>MACD!F2008</f>
        <v>-0.17796912747345731</v>
      </c>
      <c r="F2008" s="2">
        <f>'Moving Avg'!D2008</f>
        <v>6.9006200000000009</v>
      </c>
      <c r="G2008" s="2">
        <f>'Moving Avg'!F2008</f>
        <v>6.2141799999999989</v>
      </c>
      <c r="H2008" s="2">
        <f>'Moving Avg'!G2008</f>
        <v>5.6567019999999992</v>
      </c>
      <c r="I2008" s="2">
        <f>'Moving Avg'!H2008</f>
        <v>6.1034540000000002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7.0785999999999998</v>
      </c>
      <c r="C2009" s="2">
        <f>RSI!I2009</f>
        <v>89.662963404656097</v>
      </c>
      <c r="D2009" s="2">
        <f>MACD!E2009</f>
        <v>-0.35276876127233425</v>
      </c>
      <c r="E2009" s="2">
        <f>MACD!F2009</f>
        <v>-0.21292905423323272</v>
      </c>
      <c r="F2009" s="2">
        <f>'Moving Avg'!D2009</f>
        <v>7.01816</v>
      </c>
      <c r="G2009" s="2">
        <f>'Moving Avg'!F2009</f>
        <v>6.2708549999999992</v>
      </c>
      <c r="H2009" s="2">
        <f>'Moving Avg'!G2009</f>
        <v>5.6914639999999999</v>
      </c>
      <c r="I2009" s="2">
        <f>'Moving Avg'!H2009</f>
        <v>6.1045604999999989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6.9695</v>
      </c>
      <c r="C2010" s="2">
        <f>RSI!I2010</f>
        <v>81.380425523494111</v>
      </c>
      <c r="D2010" s="2">
        <f>MACD!E2010</f>
        <v>-0.39583666656589322</v>
      </c>
      <c r="E2010" s="2">
        <f>MACD!F2010</f>
        <v>-0.24951057669976484</v>
      </c>
      <c r="F2010" s="2">
        <f>'Moving Avg'!D2010</f>
        <v>7.0567800000000007</v>
      </c>
      <c r="G2010" s="2">
        <f>'Moving Avg'!F2010</f>
        <v>6.3220749999999981</v>
      </c>
      <c r="H2010" s="2">
        <f>'Moving Avg'!G2010</f>
        <v>5.7240439999999992</v>
      </c>
      <c r="I2010" s="2">
        <f>'Moving Avg'!H2010</f>
        <v>6.1051609999999981</v>
      </c>
      <c r="J2010" s="6" t="str">
        <f>OBV!F2010</f>
        <v>BEARISH</v>
      </c>
      <c r="K2010" s="6" t="str">
        <f>OBV!G2010</f>
        <v>NEUTRAL</v>
      </c>
      <c r="L2010" s="6" t="str">
        <f>OBV!H2010</f>
        <v>BEARISH DIVERGENCE</v>
      </c>
    </row>
    <row r="2011" spans="1:12" ht="13.5" x14ac:dyDescent="0.25">
      <c r="A2011" s="3">
        <f>RSI!A2011</f>
        <v>44932</v>
      </c>
      <c r="B2011" s="2">
        <f>RSI!B2011</f>
        <v>6.9695</v>
      </c>
      <c r="C2011" s="2">
        <f>RSI!I2011</f>
        <v>81.380425523494111</v>
      </c>
      <c r="D2011" s="2">
        <f>MACD!E2011</f>
        <v>-0.43655212892904149</v>
      </c>
      <c r="E2011" s="2">
        <f>MACD!F2011</f>
        <v>-0.28691888714562019</v>
      </c>
      <c r="F2011" s="2">
        <f>'Moving Avg'!D2011</f>
        <v>7.0349599999999999</v>
      </c>
      <c r="G2011" s="2">
        <f>'Moving Avg'!F2011</f>
        <v>6.3732949999999979</v>
      </c>
      <c r="H2011" s="2">
        <f>'Moving Avg'!G2011</f>
        <v>5.7542739999999988</v>
      </c>
      <c r="I2011" s="2">
        <f>'Moving Avg'!H2011</f>
        <v>6.1057614999999972</v>
      </c>
      <c r="J2011" s="6" t="str">
        <f>OBV!F2011</f>
        <v>BEARISH</v>
      </c>
      <c r="K2011" s="6" t="str">
        <f>OBV!G2011</f>
        <v>WEAK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6.9695</v>
      </c>
      <c r="C2012" s="2">
        <f>RSI!I2012</f>
        <v>81.380425523494111</v>
      </c>
      <c r="D2012" s="2">
        <f>MACD!E2012</f>
        <v>-0.4361912845818896</v>
      </c>
      <c r="E2012" s="2">
        <f>MACD!F2012</f>
        <v>-0.31677336663287409</v>
      </c>
      <c r="F2012" s="2">
        <f>'Moving Avg'!D2012</f>
        <v>7.0131399999999999</v>
      </c>
      <c r="G2012" s="2">
        <f>'Moving Avg'!F2012</f>
        <v>6.4249349999999978</v>
      </c>
      <c r="H2012" s="2">
        <f>'Moving Avg'!G2012</f>
        <v>5.7845039999999992</v>
      </c>
      <c r="I2012" s="2">
        <f>'Moving Avg'!H2012</f>
        <v>6.1063224999999974</v>
      </c>
      <c r="J2012" s="6" t="str">
        <f>OBV!F2012</f>
        <v>BEARISH</v>
      </c>
      <c r="K2012" s="6" t="str">
        <f>OBV!G2012</f>
        <v>WEAK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7.2801999999999998</v>
      </c>
      <c r="C2013" s="2">
        <f>RSI!I2013</f>
        <v>85.985195488260871</v>
      </c>
      <c r="D2013" s="2">
        <f>MACD!E2013</f>
        <v>-0.46256451155113698</v>
      </c>
      <c r="E2013" s="2">
        <f>MACD!F2013</f>
        <v>-0.3459315956165267</v>
      </c>
      <c r="F2013" s="2">
        <f>'Moving Avg'!D2013</f>
        <v>7.0534599999999994</v>
      </c>
      <c r="G2013" s="2">
        <f>'Moving Avg'!F2013</f>
        <v>6.4921099999999985</v>
      </c>
      <c r="H2013" s="2">
        <f>'Moving Avg'!G2013</f>
        <v>5.8209479999999996</v>
      </c>
      <c r="I2013" s="2">
        <f>'Moving Avg'!H2013</f>
        <v>6.1084369999999968</v>
      </c>
      <c r="J2013" s="6" t="str">
        <f>OBV!F2013</f>
        <v>BULLISH</v>
      </c>
      <c r="K2013" s="6" t="str">
        <f>OBV!G2013</f>
        <v>STRONG</v>
      </c>
      <c r="L2013" s="6" t="str">
        <f>OBV!H2013</f>
        <v>CONFIRMED BULLISH</v>
      </c>
    </row>
    <row r="2014" spans="1:12" ht="13.5" x14ac:dyDescent="0.25">
      <c r="A2014" s="3">
        <f>RSI!A2014</f>
        <v>44937</v>
      </c>
      <c r="B2014" s="2">
        <f>RSI!B2014</f>
        <v>7.2801999999999998</v>
      </c>
      <c r="C2014" s="2">
        <f>RSI!I2014</f>
        <v>85.985195488260871</v>
      </c>
      <c r="D2014" s="2">
        <f>MACD!E2014</f>
        <v>-0.44747784309056282</v>
      </c>
      <c r="E2014" s="2">
        <f>MACD!F2014</f>
        <v>-0.36624084511133398</v>
      </c>
      <c r="F2014" s="2">
        <f>'Moving Avg'!D2014</f>
        <v>7.0937799999999998</v>
      </c>
      <c r="G2014" s="2">
        <f>'Moving Avg'!F2014</f>
        <v>6.5592849999999974</v>
      </c>
      <c r="H2014" s="2">
        <f>'Moving Avg'!G2014</f>
        <v>5.8573919999999999</v>
      </c>
      <c r="I2014" s="2">
        <f>'Moving Avg'!H2014</f>
        <v>6.110551499999997</v>
      </c>
      <c r="J2014" s="6" t="str">
        <f>OBV!F2014</f>
        <v>BULLISH</v>
      </c>
      <c r="K2014" s="6" t="str">
        <f>OBV!G2014</f>
        <v>STRONG</v>
      </c>
      <c r="L2014" s="6" t="str">
        <f>OBV!H2014</f>
        <v>CONFIRMED BULLISH</v>
      </c>
    </row>
    <row r="2015" spans="1:12" ht="13.5" x14ac:dyDescent="0.25">
      <c r="A2015" s="3">
        <f>RSI!A2015</f>
        <v>44938</v>
      </c>
      <c r="B2015" s="2">
        <f>RSI!B2015</f>
        <v>7.2801999999999998</v>
      </c>
      <c r="C2015" s="2">
        <f>RSI!I2015</f>
        <v>85.985195488260871</v>
      </c>
      <c r="D2015" s="2">
        <f>MACD!E2015</f>
        <v>-0.39563013597084673</v>
      </c>
      <c r="E2015" s="2">
        <f>MACD!F2015</f>
        <v>-0.37211870328323654</v>
      </c>
      <c r="F2015" s="2">
        <f>'Moving Avg'!D2015</f>
        <v>7.1559200000000001</v>
      </c>
      <c r="G2015" s="2">
        <f>'Moving Avg'!F2015</f>
        <v>6.6264599999999989</v>
      </c>
      <c r="H2015" s="2">
        <f>'Moving Avg'!G2015</f>
        <v>5.8987059999999998</v>
      </c>
      <c r="I2015" s="2">
        <f>'Moving Avg'!H2015</f>
        <v>6.1126659999999955</v>
      </c>
      <c r="J2015" s="6" t="str">
        <f>OBV!F2015</f>
        <v>BULLISH</v>
      </c>
      <c r="K2015" s="6" t="str">
        <f>OBV!G2015</f>
        <v>STRONG</v>
      </c>
      <c r="L2015" s="6" t="str">
        <f>OBV!H2015</f>
        <v>CONFIRMED BULLISH</v>
      </c>
    </row>
    <row r="2016" spans="1:12" ht="13.5" x14ac:dyDescent="0.25">
      <c r="A2016" s="3">
        <f>RSI!A2016</f>
        <v>44939</v>
      </c>
      <c r="B2016" s="2">
        <f>RSI!B2016</f>
        <v>7.2801999999999998</v>
      </c>
      <c r="C2016" s="2">
        <f>RSI!I2016</f>
        <v>85.985195488260871</v>
      </c>
      <c r="D2016" s="2">
        <f>MACD!E2016</f>
        <v>-0.30974911032467833</v>
      </c>
      <c r="E2016" s="2">
        <f>MACD!F2016</f>
        <v>-0.35964478469152489</v>
      </c>
      <c r="F2016" s="2">
        <f>'Moving Avg'!D2016</f>
        <v>7.2180599999999995</v>
      </c>
      <c r="G2016" s="2">
        <f>'Moving Avg'!F2016</f>
        <v>6.6923799999999982</v>
      </c>
      <c r="H2016" s="2">
        <f>'Moving Avg'!G2016</f>
        <v>5.9400199999999996</v>
      </c>
      <c r="I2016" s="2">
        <f>'Moving Avg'!H2016</f>
        <v>6.1147804999999948</v>
      </c>
      <c r="J2016" s="6" t="str">
        <f>OBV!F2016</f>
        <v>BULLISH</v>
      </c>
      <c r="K2016" s="6" t="str">
        <f>OBV!G2016</f>
        <v>STRONG</v>
      </c>
      <c r="L2016" s="6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7.2801999999999998</v>
      </c>
      <c r="C2017" s="2">
        <f>RSI!I2017</f>
        <v>85.985195488260871</v>
      </c>
      <c r="D2017" s="2">
        <f>MACD!E2017</f>
        <v>-0.24123093797711359</v>
      </c>
      <c r="E2017" s="2">
        <f>MACD!F2017</f>
        <v>-0.33596201534864262</v>
      </c>
      <c r="F2017" s="2">
        <f>'Moving Avg'!D2017</f>
        <v>7.2801999999999989</v>
      </c>
      <c r="G2017" s="2">
        <f>'Moving Avg'!F2017</f>
        <v>6.7582999999999984</v>
      </c>
      <c r="H2017" s="2">
        <f>'Moving Avg'!G2017</f>
        <v>5.9813339999999995</v>
      </c>
      <c r="I2017" s="2">
        <f>'Moving Avg'!H2017</f>
        <v>6.1170909999999932</v>
      </c>
      <c r="J2017" s="6" t="str">
        <f>OBV!F2017</f>
        <v>BULLISH</v>
      </c>
      <c r="K2017" s="6" t="str">
        <f>OBV!G2017</f>
        <v>STRONG</v>
      </c>
      <c r="L2017" s="6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7.2801999999999998</v>
      </c>
      <c r="C2018" s="2">
        <f>RSI!I2018</f>
        <v>85.985195488260871</v>
      </c>
      <c r="D2018" s="2">
        <f>MACD!E2018</f>
        <v>-0.18709697459395525</v>
      </c>
      <c r="E2018" s="2">
        <f>MACD!F2018</f>
        <v>-0.30618900719770514</v>
      </c>
      <c r="F2018" s="2">
        <f>'Moving Avg'!D2018</f>
        <v>7.2801999999999989</v>
      </c>
      <c r="G2018" s="2">
        <f>'Moving Avg'!F2018</f>
        <v>6.8242199999999986</v>
      </c>
      <c r="H2018" s="2">
        <f>'Moving Avg'!G2018</f>
        <v>6.0261739999999984</v>
      </c>
      <c r="I2018" s="2">
        <f>'Moving Avg'!H2018</f>
        <v>6.1194014999999924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7.6077000000000004</v>
      </c>
      <c r="C2019" s="2">
        <f>RSI!I2019</f>
        <v>90.036721353307982</v>
      </c>
      <c r="D2019" s="2">
        <f>MACD!E2019</f>
        <v>-0.16910886112174861</v>
      </c>
      <c r="E2019" s="2">
        <f>MACD!F2019</f>
        <v>-0.27877297798251383</v>
      </c>
      <c r="F2019" s="2">
        <f>'Moving Avg'!D2019</f>
        <v>7.345699999999999</v>
      </c>
      <c r="G2019" s="2">
        <f>'Moving Avg'!F2019</f>
        <v>6.9065149999999971</v>
      </c>
      <c r="H2019" s="2">
        <f>'Moving Avg'!G2019</f>
        <v>6.0773960000000002</v>
      </c>
      <c r="I2019" s="2">
        <f>'Moving Avg'!H2019</f>
        <v>6.1233494999999918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7.6077000000000004</v>
      </c>
      <c r="C2020" s="2">
        <f>RSI!I2020</f>
        <v>90.036721353307982</v>
      </c>
      <c r="D2020" s="2">
        <f>MACD!E2020</f>
        <v>-0.17590268833159506</v>
      </c>
      <c r="E2020" s="2">
        <f>MACD!F2020</f>
        <v>-0.25819892005233008</v>
      </c>
      <c r="F2020" s="2">
        <f>'Moving Avg'!D2020</f>
        <v>7.4111999999999991</v>
      </c>
      <c r="G2020" s="2">
        <f>'Moving Avg'!F2020</f>
        <v>6.9888099999999982</v>
      </c>
      <c r="H2020" s="2">
        <f>'Moving Avg'!G2020</f>
        <v>6.1286180000000012</v>
      </c>
      <c r="I2020" s="2">
        <f>'Moving Avg'!H2020</f>
        <v>6.1284729999999925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7.6077000000000004</v>
      </c>
      <c r="C2021" s="2">
        <f>RSI!I2021</f>
        <v>90.036721353307982</v>
      </c>
      <c r="D2021" s="2">
        <f>MACD!E2021</f>
        <v>-0.18649383285974785</v>
      </c>
      <c r="E2021" s="2">
        <f>MACD!F2021</f>
        <v>-0.24385790261381365</v>
      </c>
      <c r="F2021" s="2">
        <f>'Moving Avg'!D2021</f>
        <v>7.4766999999999992</v>
      </c>
      <c r="G2021" s="2">
        <f>'Moving Avg'!F2021</f>
        <v>7.0711049999999975</v>
      </c>
      <c r="H2021" s="2">
        <f>'Moving Avg'!G2021</f>
        <v>6.1798400000000013</v>
      </c>
      <c r="I2021" s="2">
        <f>'Moving Avg'!H2021</f>
        <v>6.1335964999999932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</row>
    <row r="2022" spans="1:12" ht="13.5" x14ac:dyDescent="0.25">
      <c r="A2022" s="3">
        <f>RSI!A2022</f>
        <v>44949</v>
      </c>
      <c r="B2022" s="2">
        <f>RSI!B2022</f>
        <v>7.6077000000000004</v>
      </c>
      <c r="C2022" s="2">
        <f>RSI!I2022</f>
        <v>90.036721353307982</v>
      </c>
      <c r="D2022" s="2">
        <f>MACD!E2022</f>
        <v>-0.1999393867452266</v>
      </c>
      <c r="E2022" s="2">
        <f>MACD!F2022</f>
        <v>-0.23507419944009625</v>
      </c>
      <c r="F2022" s="2">
        <f>'Moving Avg'!D2022</f>
        <v>7.5421999999999993</v>
      </c>
      <c r="G2022" s="2">
        <f>'Moving Avg'!F2022</f>
        <v>7.1407999999999969</v>
      </c>
      <c r="H2022" s="2">
        <f>'Moving Avg'!G2022</f>
        <v>6.2310620000000032</v>
      </c>
      <c r="I2022" s="2">
        <f>'Moving Avg'!H2022</f>
        <v>6.138719999999994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</row>
    <row r="2023" spans="1:12" ht="13.5" x14ac:dyDescent="0.25">
      <c r="A2023" s="3">
        <f>RSI!A2023</f>
        <v>44950</v>
      </c>
      <c r="B2023" s="2">
        <f>RSI!B2023</f>
        <v>7.6077000000000004</v>
      </c>
      <c r="C2023" s="2">
        <f>RSI!I2023</f>
        <v>90.036721353307982</v>
      </c>
      <c r="D2023" s="2">
        <f>MACD!E2023</f>
        <v>-0.16766807555299135</v>
      </c>
      <c r="E2023" s="2">
        <f>MACD!F2023</f>
        <v>-0.22159297466267527</v>
      </c>
      <c r="F2023" s="2">
        <f>'Moving Avg'!D2023</f>
        <v>7.6076999999999995</v>
      </c>
      <c r="G2023" s="2">
        <f>'Moving Avg'!F2023</f>
        <v>7.2104949999999972</v>
      </c>
      <c r="H2023" s="2">
        <f>'Moving Avg'!G2023</f>
        <v>6.2853080000000023</v>
      </c>
      <c r="I2023" s="2">
        <f>'Moving Avg'!H2023</f>
        <v>6.1438434999999947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7.6077000000000004</v>
      </c>
      <c r="C2024" s="2">
        <f>RSI!I2024</f>
        <v>90.036721353307982</v>
      </c>
      <c r="D2024" s="2">
        <f>MACD!E2024</f>
        <v>-0.1442057311653091</v>
      </c>
      <c r="E2024" s="2">
        <f>MACD!F2024</f>
        <v>-0.20611552596320207</v>
      </c>
      <c r="F2024" s="2">
        <f>'Moving Avg'!D2024</f>
        <v>7.6076999999999995</v>
      </c>
      <c r="G2024" s="2">
        <f>'Moving Avg'!F2024</f>
        <v>7.2663349999999962</v>
      </c>
      <c r="H2024" s="2">
        <f>'Moving Avg'!G2024</f>
        <v>6.3395540000000032</v>
      </c>
      <c r="I2024" s="2">
        <f>'Moving Avg'!H2024</f>
        <v>6.1489669999999945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7.6077000000000004</v>
      </c>
      <c r="C2025" s="2">
        <f>RSI!I2025</f>
        <v>90.036721353307982</v>
      </c>
      <c r="D2025" s="2">
        <f>MACD!E2025</f>
        <v>-0.12791237609045414</v>
      </c>
      <c r="E2025" s="2">
        <f>MACD!F2025</f>
        <v>-0.19047489598865247</v>
      </c>
      <c r="F2025" s="2">
        <f>'Moving Avg'!D2025</f>
        <v>7.6076999999999995</v>
      </c>
      <c r="G2025" s="2">
        <f>'Moving Avg'!F2025</f>
        <v>7.3078999999999965</v>
      </c>
      <c r="H2025" s="2">
        <f>'Moving Avg'!G2025</f>
        <v>6.3938000000000033</v>
      </c>
      <c r="I2025" s="2">
        <f>'Moving Avg'!H2025</f>
        <v>6.1552659999999948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44953</v>
      </c>
      <c r="B2026" s="2">
        <f>RSI!B2026</f>
        <v>7.6077000000000004</v>
      </c>
      <c r="C2026" s="2">
        <f>RSI!I2026</f>
        <v>90.036721353307982</v>
      </c>
      <c r="D2026" s="2">
        <f>MACD!E2026</f>
        <v>-0.11742142979430881</v>
      </c>
      <c r="E2026" s="2">
        <f>MACD!F2026</f>
        <v>-0.17586420274978376</v>
      </c>
      <c r="F2026" s="2">
        <f>'Moving Avg'!D2026</f>
        <v>7.6076999999999995</v>
      </c>
      <c r="G2026" s="2">
        <f>'Moving Avg'!F2026</f>
        <v>7.3343549999999977</v>
      </c>
      <c r="H2026" s="2">
        <f>'Moving Avg'!G2026</f>
        <v>6.4480460000000042</v>
      </c>
      <c r="I2026" s="2">
        <f>'Moving Avg'!H2026</f>
        <v>6.1615649999999951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7.6077000000000004</v>
      </c>
      <c r="C2027" s="2">
        <f>RSI!I2027</f>
        <v>90.036721353307982</v>
      </c>
      <c r="D2027" s="2">
        <f>MACD!E2027</f>
        <v>-0.11159608520565634</v>
      </c>
      <c r="E2027" s="2">
        <f>MACD!F2027</f>
        <v>-0.16301057924095827</v>
      </c>
      <c r="F2027" s="2">
        <f>'Moving Avg'!D2027</f>
        <v>7.6076999999999995</v>
      </c>
      <c r="G2027" s="2">
        <f>'Moving Avg'!F2027</f>
        <v>7.3608099999999963</v>
      </c>
      <c r="H2027" s="2">
        <f>'Moving Avg'!G2027</f>
        <v>6.5022920000000042</v>
      </c>
      <c r="I2027" s="2">
        <f>'Moving Avg'!H2027</f>
        <v>6.1678639999999954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7.6077000000000004</v>
      </c>
      <c r="C2028" s="2">
        <f>RSI!I2028</f>
        <v>90.036721353307982</v>
      </c>
      <c r="D2028" s="2">
        <f>MACD!E2028</f>
        <v>-0.10949251226348533</v>
      </c>
      <c r="E2028" s="2">
        <f>MACD!F2028</f>
        <v>-0.15230696584546369</v>
      </c>
      <c r="F2028" s="2">
        <f>'Moving Avg'!D2028</f>
        <v>7.6076999999999995</v>
      </c>
      <c r="G2028" s="2">
        <f>'Moving Avg'!F2028</f>
        <v>7.3872649999999966</v>
      </c>
      <c r="H2028" s="2">
        <f>'Moving Avg'!G2028</f>
        <v>6.5609040000000052</v>
      </c>
      <c r="I2028" s="2">
        <f>'Moving Avg'!H2028</f>
        <v>6.1735754999999957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7.6077000000000004</v>
      </c>
      <c r="C2029" s="2">
        <f>RSI!I2029</f>
        <v>90.036721353307982</v>
      </c>
      <c r="D2029" s="2">
        <f>MACD!E2029</f>
        <v>-5.9944214234564974E-2</v>
      </c>
      <c r="E2029" s="2">
        <f>MACD!F2029</f>
        <v>-0.13383441552328396</v>
      </c>
      <c r="F2029" s="2">
        <f>'Moving Avg'!D2029</f>
        <v>7.6076999999999995</v>
      </c>
      <c r="G2029" s="2">
        <f>'Moving Avg'!F2029</f>
        <v>7.4137199999999961</v>
      </c>
      <c r="H2029" s="2">
        <f>'Moving Avg'!G2029</f>
        <v>6.6154860000000042</v>
      </c>
      <c r="I2029" s="2">
        <f>'Moving Avg'!H2029</f>
        <v>6.179286999999996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7.6077000000000004</v>
      </c>
      <c r="C2030" s="2">
        <f>RSI!I2030</f>
        <v>90.036721353307982</v>
      </c>
      <c r="D2030" s="2">
        <f>MACD!E2030</f>
        <v>-2.0441197667923738E-2</v>
      </c>
      <c r="E2030" s="2">
        <f>MACD!F2030</f>
        <v>-0.11115577195221192</v>
      </c>
      <c r="F2030" s="2">
        <f>'Moving Avg'!D2030</f>
        <v>7.6076999999999995</v>
      </c>
      <c r="G2030" s="2">
        <f>'Moving Avg'!F2030</f>
        <v>7.4456299999999969</v>
      </c>
      <c r="H2030" s="2">
        <f>'Moving Avg'!G2030</f>
        <v>6.6657000000000046</v>
      </c>
      <c r="I2030" s="2">
        <f>'Moving Avg'!H2030</f>
        <v>6.1849984999999972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7.6077000000000004</v>
      </c>
      <c r="C2031" s="2">
        <f>RSI!I2031</f>
        <v>90.036721353307982</v>
      </c>
      <c r="D2031" s="2">
        <f>MACD!E2031</f>
        <v>1.0741407307854445E-2</v>
      </c>
      <c r="E2031" s="2">
        <f>MACD!F2031</f>
        <v>-8.6776336100198651E-2</v>
      </c>
      <c r="F2031" s="2">
        <f>'Moving Avg'!D2031</f>
        <v>7.6076999999999995</v>
      </c>
      <c r="G2031" s="2">
        <f>'Moving Avg'!F2031</f>
        <v>7.4775399999999976</v>
      </c>
      <c r="H2031" s="2">
        <f>'Moving Avg'!G2031</f>
        <v>6.7113800000000046</v>
      </c>
      <c r="I2031" s="2">
        <f>'Moving Avg'!H2031</f>
        <v>6.1907099999999984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44963</v>
      </c>
      <c r="B2032" s="2">
        <f>RSI!B2032</f>
        <v>7.6077000000000004</v>
      </c>
      <c r="C2032" s="2">
        <f>RSI!I2032</f>
        <v>90.036721353307982</v>
      </c>
      <c r="D2032" s="2">
        <f>MACD!E2032</f>
        <v>3.5049813971978594E-2</v>
      </c>
      <c r="E2032" s="2">
        <f>MACD!F2032</f>
        <v>-6.2411106085763203E-2</v>
      </c>
      <c r="F2032" s="2">
        <f>'Moving Avg'!D2032</f>
        <v>7.6076999999999995</v>
      </c>
      <c r="G2032" s="2">
        <f>'Moving Avg'!F2032</f>
        <v>7.5094499999999966</v>
      </c>
      <c r="H2032" s="2">
        <f>'Moving Avg'!G2032</f>
        <v>6.7523580000000045</v>
      </c>
      <c r="I2032" s="2">
        <f>'Moving Avg'!H2032</f>
        <v>6.1964214999999978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44964</v>
      </c>
      <c r="B2033" s="2">
        <f>RSI!B2033</f>
        <v>7.6077000000000004</v>
      </c>
      <c r="C2033" s="2">
        <f>RSI!I2033</f>
        <v>90.036721353307982</v>
      </c>
      <c r="D2033" s="2">
        <f>MACD!E2033</f>
        <v>5.3695433848749197E-2</v>
      </c>
      <c r="E2033" s="2">
        <f>MACD!F2033</f>
        <v>-3.9189798098860723E-2</v>
      </c>
      <c r="F2033" s="2">
        <f>'Moving Avg'!D2033</f>
        <v>7.6076999999999995</v>
      </c>
      <c r="G2033" s="2">
        <f>'Moving Avg'!F2033</f>
        <v>7.5258249999999975</v>
      </c>
      <c r="H2033" s="2">
        <f>'Moving Avg'!G2033</f>
        <v>6.788466000000005</v>
      </c>
      <c r="I2033" s="2">
        <f>'Moving Avg'!H2033</f>
        <v>6.202132999999999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7.6077000000000004</v>
      </c>
      <c r="C2034" s="2">
        <f>RSI!I2034</f>
        <v>90.036721353307982</v>
      </c>
      <c r="D2034" s="2">
        <f>MACD!E2034</f>
        <v>6.7691911714040209E-2</v>
      </c>
      <c r="E2034" s="2">
        <f>MACD!F2034</f>
        <v>-1.7813456136280541E-2</v>
      </c>
      <c r="F2034" s="2">
        <f>'Moving Avg'!D2034</f>
        <v>7.6076999999999995</v>
      </c>
      <c r="G2034" s="2">
        <f>'Moving Avg'!F2034</f>
        <v>7.5421999999999967</v>
      </c>
      <c r="H2034" s="2">
        <f>'Moving Avg'!G2034</f>
        <v>6.8245740000000055</v>
      </c>
      <c r="I2034" s="2">
        <f>'Moving Avg'!H2034</f>
        <v>6.2078444999999984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7.6077000000000004</v>
      </c>
      <c r="C2035" s="2">
        <f>RSI!I2035</f>
        <v>90.036721353307982</v>
      </c>
      <c r="D2035" s="2">
        <f>MACD!E2035</f>
        <v>7.7886395378139461E-2</v>
      </c>
      <c r="E2035" s="2">
        <f>MACD!F2035</f>
        <v>1.3265141666034593E-3</v>
      </c>
      <c r="F2035" s="2">
        <f>'Moving Avg'!D2035</f>
        <v>7.6076999999999995</v>
      </c>
      <c r="G2035" s="2">
        <f>'Moving Avg'!F2035</f>
        <v>7.5585749999999976</v>
      </c>
      <c r="H2035" s="2">
        <f>'Moving Avg'!G2035</f>
        <v>6.857658000000006</v>
      </c>
      <c r="I2035" s="2">
        <f>'Moving Avg'!H2035</f>
        <v>6.2135559999999987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</row>
    <row r="2036" spans="1:12" ht="13.5" x14ac:dyDescent="0.25">
      <c r="A2036" s="3">
        <f>RSI!A2036</f>
        <v>44967</v>
      </c>
      <c r="B2036" s="2">
        <f>RSI!B2036</f>
        <v>7.6077000000000004</v>
      </c>
      <c r="C2036" s="2">
        <f>RSI!I2036</f>
        <v>90.036721353307982</v>
      </c>
      <c r="D2036" s="2">
        <f>MACD!E2036</f>
        <v>8.4985932204676651E-2</v>
      </c>
      <c r="E2036" s="2">
        <f>MACD!F2036</f>
        <v>1.80583977742181E-2</v>
      </c>
      <c r="F2036" s="2">
        <f>'Moving Avg'!D2036</f>
        <v>7.6076999999999995</v>
      </c>
      <c r="G2036" s="2">
        <f>'Moving Avg'!F2036</f>
        <v>7.5749499999999967</v>
      </c>
      <c r="H2036" s="2">
        <f>'Moving Avg'!G2036</f>
        <v>6.8907420000000057</v>
      </c>
      <c r="I2036" s="2">
        <f>'Moving Avg'!H2036</f>
        <v>6.2192674999999999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7.6077000000000004</v>
      </c>
      <c r="C2037" s="2">
        <f>RSI!I2037</f>
        <v>90.036721353307982</v>
      </c>
      <c r="D2037" s="2">
        <f>MACD!E2037</f>
        <v>8.9579746730257703E-2</v>
      </c>
      <c r="E2037" s="2">
        <f>MACD!F2037</f>
        <v>3.2362667565426023E-2</v>
      </c>
      <c r="F2037" s="2">
        <f>'Moving Avg'!D2037</f>
        <v>7.6076999999999995</v>
      </c>
      <c r="G2037" s="2">
        <f>'Moving Avg'!F2037</f>
        <v>7.5913249999999977</v>
      </c>
      <c r="H2037" s="2">
        <f>'Moving Avg'!G2037</f>
        <v>6.9238260000000063</v>
      </c>
      <c r="I2037" s="2">
        <f>'Moving Avg'!H2037</f>
        <v>6.2236075000000008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7.6077000000000004</v>
      </c>
      <c r="C2038" s="2">
        <f>RSI!I2038</f>
        <v>90.036721353307982</v>
      </c>
      <c r="D2038" s="2">
        <f>MACD!E2038</f>
        <v>9.2158037350239752E-2</v>
      </c>
      <c r="E2038" s="2">
        <f>MACD!F2038</f>
        <v>4.4321741522388769E-2</v>
      </c>
      <c r="F2038" s="2">
        <f>'Moving Avg'!D2038</f>
        <v>7.6076999999999995</v>
      </c>
      <c r="G2038" s="2">
        <f>'Moving Avg'!F2038</f>
        <v>7.6076999999999968</v>
      </c>
      <c r="H2038" s="2">
        <f>'Moving Avg'!G2038</f>
        <v>6.9621180000000065</v>
      </c>
      <c r="I2038" s="2">
        <f>'Moving Avg'!H2038</f>
        <v>6.2279475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7.6077000000000004</v>
      </c>
      <c r="C2039" s="2">
        <f>RSI!I2039</f>
        <v>90.036721353307982</v>
      </c>
      <c r="D2039" s="2">
        <f>MACD!E2039</f>
        <v>9.3127831569881359E-2</v>
      </c>
      <c r="E2039" s="2">
        <f>MACD!F2039</f>
        <v>5.4082959531887291E-2</v>
      </c>
      <c r="F2039" s="2">
        <f>'Moving Avg'!D2039</f>
        <v>7.6076999999999995</v>
      </c>
      <c r="G2039" s="2">
        <f>'Moving Avg'!F2039</f>
        <v>7.6076999999999968</v>
      </c>
      <c r="H2039" s="2">
        <f>'Moving Avg'!G2039</f>
        <v>6.9953700000000056</v>
      </c>
      <c r="I2039" s="2">
        <f>'Moving Avg'!H2039</f>
        <v>6.2322875000000009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7.6077000000000004</v>
      </c>
      <c r="C2040" s="2">
        <f>RSI!I2040</f>
        <v>90.036721353307982</v>
      </c>
      <c r="D2040" s="2">
        <f>MACD!E2040</f>
        <v>9.2826356026068702E-2</v>
      </c>
      <c r="E2040" s="2">
        <f>MACD!F2040</f>
        <v>6.1831638830723581E-2</v>
      </c>
      <c r="F2040" s="2">
        <f>'Moving Avg'!D2040</f>
        <v>7.6076999999999995</v>
      </c>
      <c r="G2040" s="2">
        <f>'Moving Avg'!F2040</f>
        <v>7.6076999999999968</v>
      </c>
      <c r="H2040" s="2">
        <f>'Moving Avg'!G2040</f>
        <v>7.0286220000000048</v>
      </c>
      <c r="I2040" s="2">
        <f>'Moving Avg'!H2040</f>
        <v>6.2366275000000018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7.6077000000000004</v>
      </c>
      <c r="C2041" s="2">
        <f>RSI!I2041</f>
        <v>90.036721353307982</v>
      </c>
      <c r="D2041" s="2">
        <f>MACD!E2041</f>
        <v>9.1532307027058835E-2</v>
      </c>
      <c r="E2041" s="2">
        <f>MACD!F2041</f>
        <v>6.7771772469990638E-2</v>
      </c>
      <c r="F2041" s="2">
        <f>'Moving Avg'!D2041</f>
        <v>7.6076999999999995</v>
      </c>
      <c r="G2041" s="2">
        <f>'Moving Avg'!F2041</f>
        <v>7.6076999999999968</v>
      </c>
      <c r="H2041" s="2">
        <f>'Moving Avg'!G2041</f>
        <v>7.0618740000000049</v>
      </c>
      <c r="I2041" s="2">
        <f>'Moving Avg'!H2041</f>
        <v>6.2409675000000027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44977</v>
      </c>
      <c r="B2042" s="2">
        <f>RSI!B2042</f>
        <v>7.6077000000000004</v>
      </c>
      <c r="C2042" s="2">
        <f>RSI!I2042</f>
        <v>90.036721353307982</v>
      </c>
      <c r="D2042" s="2">
        <f>MACD!E2042</f>
        <v>8.9475347759719881E-2</v>
      </c>
      <c r="E2042" s="2">
        <f>MACD!F2042</f>
        <v>7.2112487527936489E-2</v>
      </c>
      <c r="F2042" s="2">
        <f>'Moving Avg'!D2042</f>
        <v>7.6076999999999995</v>
      </c>
      <c r="G2042" s="2">
        <f>'Moving Avg'!F2042</f>
        <v>7.6076999999999968</v>
      </c>
      <c r="H2042" s="2">
        <f>'Moving Avg'!G2042</f>
        <v>7.0952940000000044</v>
      </c>
      <c r="I2042" s="2">
        <f>'Moving Avg'!H2042</f>
        <v>6.2453075000000036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7.6077000000000004</v>
      </c>
      <c r="C2043" s="2">
        <f>RSI!I2043</f>
        <v>90.036721353307982</v>
      </c>
      <c r="D2043" s="2">
        <f>MACD!E2043</f>
        <v>8.6844107903432111E-2</v>
      </c>
      <c r="E2043" s="2">
        <f>MACD!F2043</f>
        <v>7.5058811603035624E-2</v>
      </c>
      <c r="F2043" s="2">
        <f>'Moving Avg'!D2043</f>
        <v>7.6076999999999995</v>
      </c>
      <c r="G2043" s="2">
        <f>'Moving Avg'!F2043</f>
        <v>7.6076999999999968</v>
      </c>
      <c r="H2043" s="2">
        <f>'Moving Avg'!G2043</f>
        <v>7.1287140000000049</v>
      </c>
      <c r="I2043" s="2">
        <f>'Moving Avg'!H2043</f>
        <v>6.2496475000000036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44979</v>
      </c>
      <c r="B2044" s="2">
        <f>RSI!B2044</f>
        <v>7.6077000000000004</v>
      </c>
      <c r="C2044" s="2">
        <f>RSI!I2044</f>
        <v>90.036721353307982</v>
      </c>
      <c r="D2044" s="2">
        <f>MACD!E2044</f>
        <v>8.3792918752169321E-2</v>
      </c>
      <c r="E2044" s="2">
        <f>MACD!F2044</f>
        <v>7.6805633032862364E-2</v>
      </c>
      <c r="F2044" s="2">
        <f>'Moving Avg'!D2044</f>
        <v>7.6076999999999995</v>
      </c>
      <c r="G2044" s="2">
        <f>'Moving Avg'!F2044</f>
        <v>7.6076999999999968</v>
      </c>
      <c r="H2044" s="2">
        <f>'Moving Avg'!G2044</f>
        <v>7.1621340000000044</v>
      </c>
      <c r="I2044" s="2">
        <f>'Moving Avg'!H2044</f>
        <v>6.2539875000000045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7.6077000000000004</v>
      </c>
      <c r="C2045" s="2">
        <f>RSI!I2045</f>
        <v>90.036721353307982</v>
      </c>
      <c r="D2045" s="2">
        <f>MACD!E2045</f>
        <v>8.0447480884347833E-2</v>
      </c>
      <c r="E2045" s="2">
        <f>MACD!F2045</f>
        <v>7.7534002603159458E-2</v>
      </c>
      <c r="F2045" s="2">
        <f>'Moving Avg'!D2045</f>
        <v>7.6076999999999995</v>
      </c>
      <c r="G2045" s="2">
        <f>'Moving Avg'!F2045</f>
        <v>7.6076999999999968</v>
      </c>
      <c r="H2045" s="2">
        <f>'Moving Avg'!G2045</f>
        <v>7.195554000000004</v>
      </c>
      <c r="I2045" s="2">
        <f>'Moving Avg'!H2045</f>
        <v>6.2583275000000036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7.6077000000000004</v>
      </c>
      <c r="C2046" s="2">
        <f>RSI!I2046</f>
        <v>90.036721353307982</v>
      </c>
      <c r="D2046" s="2">
        <f>MACD!E2046</f>
        <v>7.6909630920848571E-2</v>
      </c>
      <c r="E2046" s="2">
        <f>MACD!F2046</f>
        <v>7.7409128266697283E-2</v>
      </c>
      <c r="F2046" s="2">
        <f>'Moving Avg'!D2046</f>
        <v>7.6076999999999995</v>
      </c>
      <c r="G2046" s="2">
        <f>'Moving Avg'!F2046</f>
        <v>7.6076999999999968</v>
      </c>
      <c r="H2046" s="2">
        <f>'Moving Avg'!G2046</f>
        <v>7.2284720000000036</v>
      </c>
      <c r="I2046" s="2">
        <f>'Moving Avg'!H2046</f>
        <v>6.2626675000000045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7.6077000000000004</v>
      </c>
      <c r="C2047" s="2">
        <f>RSI!I2047</f>
        <v>90.036721353307982</v>
      </c>
      <c r="D2047" s="2">
        <f>MACD!E2047</f>
        <v>7.3261348118437652E-2</v>
      </c>
      <c r="E2047" s="2">
        <f>MACD!F2047</f>
        <v>7.6579572237045354E-2</v>
      </c>
      <c r="F2047" s="2">
        <f>'Moving Avg'!D2047</f>
        <v>7.6076999999999995</v>
      </c>
      <c r="G2047" s="2">
        <f>'Moving Avg'!F2047</f>
        <v>7.6076999999999968</v>
      </c>
      <c r="H2047" s="2">
        <f>'Moving Avg'!G2047</f>
        <v>7.2613900000000049</v>
      </c>
      <c r="I2047" s="2">
        <f>'Moving Avg'!H2047</f>
        <v>6.2670075000000054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7.6077000000000004</v>
      </c>
      <c r="C2048" s="2">
        <f>RSI!I2048</f>
        <v>90.036721353307982</v>
      </c>
      <c r="D2048" s="2">
        <f>MACD!E2048</f>
        <v>6.9568119733433242E-2</v>
      </c>
      <c r="E2048" s="2">
        <f>MACD!F2048</f>
        <v>7.5177281736322932E-2</v>
      </c>
      <c r="F2048" s="2">
        <f>'Moving Avg'!D2048</f>
        <v>7.6076999999999995</v>
      </c>
      <c r="G2048" s="2">
        <f>'Moving Avg'!F2048</f>
        <v>7.6076999999999968</v>
      </c>
      <c r="H2048" s="2">
        <f>'Moving Avg'!G2048</f>
        <v>7.2943080000000045</v>
      </c>
      <c r="I2048" s="2">
        <f>'Moving Avg'!H2048</f>
        <v>6.2713475000000063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7.6077000000000004</v>
      </c>
      <c r="C2049" s="2">
        <f>RSI!I2049</f>
        <v>90.036721353307982</v>
      </c>
      <c r="D2049" s="2">
        <f>MACD!E2049</f>
        <v>6.5881765645656287E-2</v>
      </c>
      <c r="E2049" s="2">
        <f>MACD!F2049</f>
        <v>7.3318178518189614E-2</v>
      </c>
      <c r="F2049" s="2">
        <f>'Moving Avg'!D2049</f>
        <v>7.6076999999999995</v>
      </c>
      <c r="G2049" s="2">
        <f>'Moving Avg'!F2049</f>
        <v>7.6076999999999968</v>
      </c>
      <c r="H2049" s="2">
        <f>'Moving Avg'!G2049</f>
        <v>7.327226000000004</v>
      </c>
      <c r="I2049" s="2">
        <f>'Moving Avg'!H2049</f>
        <v>6.274198500000006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7.6077000000000004</v>
      </c>
      <c r="C2050" s="2">
        <f>RSI!I2050</f>
        <v>90.036721353307982</v>
      </c>
      <c r="D2050" s="2">
        <f>MACD!E2050</f>
        <v>6.2242807136478007E-2</v>
      </c>
      <c r="E2050" s="2">
        <f>MACD!F2050</f>
        <v>7.1103104241847292E-2</v>
      </c>
      <c r="F2050" s="2">
        <f>'Moving Avg'!D2050</f>
        <v>7.6076999999999995</v>
      </c>
      <c r="G2050" s="2">
        <f>'Moving Avg'!F2050</f>
        <v>7.6076999999999968</v>
      </c>
      <c r="H2050" s="2">
        <f>'Moving Avg'!G2050</f>
        <v>7.3601440000000036</v>
      </c>
      <c r="I2050" s="2">
        <f>'Moving Avg'!H2050</f>
        <v>6.2770495000000048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7.6077000000000004</v>
      </c>
      <c r="C2051" s="2">
        <f>RSI!I2051</f>
        <v>90.036721353307982</v>
      </c>
      <c r="D2051" s="2">
        <f>MACD!E2051</f>
        <v>5.8682451528015989E-2</v>
      </c>
      <c r="E2051" s="2">
        <f>MACD!F2051</f>
        <v>6.8618973699081043E-2</v>
      </c>
      <c r="F2051" s="2">
        <f>'Moving Avg'!D2051</f>
        <v>7.6076999999999995</v>
      </c>
      <c r="G2051" s="2">
        <f>'Moving Avg'!F2051</f>
        <v>7.6076999999999968</v>
      </c>
      <c r="H2051" s="2">
        <f>'Moving Avg'!G2051</f>
        <v>7.3930620000000031</v>
      </c>
      <c r="I2051" s="2">
        <f>'Moving Avg'!H2051</f>
        <v>6.281467500000006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7.6077000000000004</v>
      </c>
      <c r="C2052" s="2">
        <f>RSI!I2052</f>
        <v>90.036721353307982</v>
      </c>
      <c r="D2052" s="2">
        <f>MACD!E2052</f>
        <v>5.5224253241866528E-2</v>
      </c>
      <c r="E2052" s="2">
        <f>MACD!F2052</f>
        <v>6.5940029607638145E-2</v>
      </c>
      <c r="F2052" s="2">
        <f>'Moving Avg'!D2052</f>
        <v>7.6076999999999995</v>
      </c>
      <c r="G2052" s="2">
        <f>'Moving Avg'!F2052</f>
        <v>7.6076999999999968</v>
      </c>
      <c r="H2052" s="2">
        <f>'Moving Avg'!G2052</f>
        <v>7.4209400000000043</v>
      </c>
      <c r="I2052" s="2">
        <f>'Moving Avg'!H2052</f>
        <v>6.2858855000000053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7.2717999999999998</v>
      </c>
      <c r="C2053" s="2">
        <f>RSI!I2053</f>
        <v>19.222538604674781</v>
      </c>
      <c r="D2053" s="2">
        <f>MACD!E2053</f>
        <v>7.6766983892411211E-2</v>
      </c>
      <c r="E2053" s="2">
        <f>MACD!F2053</f>
        <v>6.8105420464592753E-2</v>
      </c>
      <c r="F2053" s="2">
        <f>'Moving Avg'!D2053</f>
        <v>7.5405200000000008</v>
      </c>
      <c r="G2053" s="2">
        <f>'Moving Avg'!F2053</f>
        <v>7.5909049999999976</v>
      </c>
      <c r="H2053" s="2">
        <f>'Moving Avg'!G2053</f>
        <v>7.4421000000000035</v>
      </c>
      <c r="I2053" s="2">
        <f>'Moving Avg'!H2053</f>
        <v>6.288624000000004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44993</v>
      </c>
      <c r="B2054" s="2">
        <f>RSI!B2054</f>
        <v>6.9527000000000001</v>
      </c>
      <c r="C2054" s="2">
        <f>RSI!I2054</f>
        <v>10.651725498615065</v>
      </c>
      <c r="D2054" s="2">
        <f>MACD!E2054</f>
        <v>0.12023531150873534</v>
      </c>
      <c r="E2054" s="2">
        <f>MACD!F2054</f>
        <v>7.8531398673421279E-2</v>
      </c>
      <c r="F2054" s="2">
        <f>'Moving Avg'!D2054</f>
        <v>7.4095200000000006</v>
      </c>
      <c r="G2054" s="2">
        <f>'Moving Avg'!F2054</f>
        <v>7.5581549999999975</v>
      </c>
      <c r="H2054" s="2">
        <f>'Moving Avg'!G2054</f>
        <v>7.4513360000000022</v>
      </c>
      <c r="I2054" s="2">
        <f>'Moving Avg'!H2054</f>
        <v>6.2897670000000048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6.7176</v>
      </c>
      <c r="C2055" s="2">
        <f>RSI!I2055</f>
        <v>7.8681906345701265</v>
      </c>
      <c r="D2055" s="2">
        <f>MACD!E2055</f>
        <v>0.17780069284336353</v>
      </c>
      <c r="E2055" s="2">
        <f>MACD!F2055</f>
        <v>9.8385257507409729E-2</v>
      </c>
      <c r="F2055" s="2">
        <f>'Moving Avg'!D2055</f>
        <v>7.2314999999999996</v>
      </c>
      <c r="G2055" s="2">
        <f>'Moving Avg'!F2055</f>
        <v>7.5136499999999984</v>
      </c>
      <c r="H2055" s="2">
        <f>'Moving Avg'!G2055</f>
        <v>7.4501600000000021</v>
      </c>
      <c r="I2055" s="2">
        <f>'Moving Avg'!H2055</f>
        <v>6.2897345000000051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6.7176</v>
      </c>
      <c r="C2056" s="2">
        <f>RSI!I2056</f>
        <v>7.8681906345701265</v>
      </c>
      <c r="D2056" s="2">
        <f>MACD!E2056</f>
        <v>0.23101914610732166</v>
      </c>
      <c r="E2056" s="2">
        <f>MACD!F2056</f>
        <v>0.12491203522739212</v>
      </c>
      <c r="F2056" s="2">
        <f>'Moving Avg'!D2056</f>
        <v>7.0534800000000004</v>
      </c>
      <c r="G2056" s="2">
        <f>'Moving Avg'!F2056</f>
        <v>7.4691449999999993</v>
      </c>
      <c r="H2056" s="2">
        <f>'Moving Avg'!G2056</f>
        <v>7.4429400000000019</v>
      </c>
      <c r="I2056" s="2">
        <f>'Moving Avg'!H2056</f>
        <v>6.2897020000000046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6.7176</v>
      </c>
      <c r="C2057" s="2">
        <f>RSI!I2057</f>
        <v>7.8681906345701265</v>
      </c>
      <c r="D2057" s="2">
        <f>MACD!E2057</f>
        <v>0.28022540839552335</v>
      </c>
      <c r="E2057" s="2">
        <f>MACD!F2057</f>
        <v>0.15597470986101836</v>
      </c>
      <c r="F2057" s="2">
        <f>'Moving Avg'!D2057</f>
        <v>6.8754599999999995</v>
      </c>
      <c r="G2057" s="2">
        <f>'Moving Avg'!F2057</f>
        <v>7.4246399999999992</v>
      </c>
      <c r="H2057" s="2">
        <f>'Moving Avg'!G2057</f>
        <v>7.4357200000000008</v>
      </c>
      <c r="I2057" s="2">
        <f>'Moving Avg'!H2057</f>
        <v>6.2896695000000049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7.0198999999999998</v>
      </c>
      <c r="C2058" s="2">
        <f>RSI!I2058</f>
        <v>35.103731018530368</v>
      </c>
      <c r="D2058" s="2">
        <f>MACD!E2058</f>
        <v>0.30333486849715818</v>
      </c>
      <c r="E2058" s="2">
        <f>MACD!F2058</f>
        <v>0.18544674158824631</v>
      </c>
      <c r="F2058" s="2">
        <f>'Moving Avg'!D2058</f>
        <v>6.8250799999999998</v>
      </c>
      <c r="G2058" s="2">
        <f>'Moving Avg'!F2058</f>
        <v>7.3952499999999999</v>
      </c>
      <c r="H2058" s="2">
        <f>'Moving Avg'!G2058</f>
        <v>7.434546000000001</v>
      </c>
      <c r="I2058" s="2">
        <f>'Moving Avg'!H2058</f>
        <v>6.2911485000000038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7.0198999999999998</v>
      </c>
      <c r="C2059" s="2">
        <f>RSI!I2059</f>
        <v>35.103731018530368</v>
      </c>
      <c r="D2059" s="2">
        <f>MACD!E2059</f>
        <v>0.32468233873636265</v>
      </c>
      <c r="E2059" s="2">
        <f>MACD!F2059</f>
        <v>0.21329386101786957</v>
      </c>
      <c r="F2059" s="2">
        <f>'Moving Avg'!D2059</f>
        <v>6.8385199999999999</v>
      </c>
      <c r="G2059" s="2">
        <f>'Moving Avg'!F2059</f>
        <v>7.3658600000000005</v>
      </c>
      <c r="H2059" s="2">
        <f>'Moving Avg'!G2059</f>
        <v>7.4333720000000003</v>
      </c>
      <c r="I2059" s="2">
        <f>'Moving Avg'!H2059</f>
        <v>6.2926275000000045</v>
      </c>
      <c r="J2059" s="6" t="str">
        <f>OBV!F2059</f>
        <v>BEARISH</v>
      </c>
      <c r="K2059" s="6" t="str">
        <f>OBV!G2059</f>
        <v>NEUTRAL</v>
      </c>
      <c r="L2059" s="6" t="str">
        <f>OBV!H2059</f>
        <v>BEARISH DIVERGENCE</v>
      </c>
    </row>
    <row r="2060" spans="1:12" ht="13.5" x14ac:dyDescent="0.25">
      <c r="A2060" s="3">
        <f>RSI!A2060</f>
        <v>45001</v>
      </c>
      <c r="B2060" s="2">
        <f>RSI!B2060</f>
        <v>7.0198999999999998</v>
      </c>
      <c r="C2060" s="2">
        <f>RSI!I2060</f>
        <v>35.103731018530368</v>
      </c>
      <c r="D2060" s="2">
        <f>MACD!E2060</f>
        <v>0.34440605657350076</v>
      </c>
      <c r="E2060" s="2">
        <f>MACD!F2060</f>
        <v>0.23951630012899583</v>
      </c>
      <c r="F2060" s="2">
        <f>'Moving Avg'!D2060</f>
        <v>6.8989799999999999</v>
      </c>
      <c r="G2060" s="2">
        <f>'Moving Avg'!F2060</f>
        <v>7.3364700000000012</v>
      </c>
      <c r="H2060" s="2">
        <f>'Moving Avg'!G2060</f>
        <v>7.4343800000000009</v>
      </c>
      <c r="I2060" s="2">
        <f>'Moving Avg'!H2060</f>
        <v>6.2941065000000052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7.0198999999999998</v>
      </c>
      <c r="C2061" s="2">
        <f>RSI!I2061</f>
        <v>35.103731018530368</v>
      </c>
      <c r="D2061" s="2">
        <f>MACD!E2061</f>
        <v>0.36263283201201624</v>
      </c>
      <c r="E2061" s="2">
        <f>MACD!F2061</f>
        <v>0.26413960650559992</v>
      </c>
      <c r="F2061" s="2">
        <f>'Moving Avg'!D2061</f>
        <v>6.9594400000000007</v>
      </c>
      <c r="G2061" s="2">
        <f>'Moving Avg'!F2061</f>
        <v>7.3070800000000018</v>
      </c>
      <c r="H2061" s="2">
        <f>'Moving Avg'!G2061</f>
        <v>7.4353880000000014</v>
      </c>
      <c r="I2061" s="2">
        <f>'Moving Avg'!H2061</f>
        <v>6.2955855000000041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7.0198999999999998</v>
      </c>
      <c r="C2062" s="2">
        <f>RSI!I2062</f>
        <v>35.103731018530368</v>
      </c>
      <c r="D2062" s="2">
        <f>MACD!E2062</f>
        <v>0.37947907679134296</v>
      </c>
      <c r="E2062" s="2">
        <f>MACD!F2062</f>
        <v>0.28720750056274857</v>
      </c>
      <c r="F2062" s="2">
        <f>'Moving Avg'!D2062</f>
        <v>7.0198999999999998</v>
      </c>
      <c r="G2062" s="2">
        <f>'Moving Avg'!F2062</f>
        <v>7.2776900000000024</v>
      </c>
      <c r="H2062" s="2">
        <f>'Moving Avg'!G2062</f>
        <v>7.4363960000000011</v>
      </c>
      <c r="I2062" s="2">
        <f>'Moving Avg'!H2062</f>
        <v>6.2970645000000047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7.3305999999999996</v>
      </c>
      <c r="C2063" s="2">
        <f>RSI!I2063</f>
        <v>54.936325137887245</v>
      </c>
      <c r="D2063" s="2">
        <f>MACD!E2063</f>
        <v>0.32035999134162729</v>
      </c>
      <c r="E2063" s="2">
        <f>MACD!F2063</f>
        <v>0.29383799871852434</v>
      </c>
      <c r="F2063" s="2">
        <f>'Moving Avg'!D2063</f>
        <v>7.0820399999999992</v>
      </c>
      <c r="G2063" s="2">
        <f>'Moving Avg'!F2063</f>
        <v>7.2638350000000029</v>
      </c>
      <c r="H2063" s="2">
        <f>'Moving Avg'!G2063</f>
        <v>7.4374039999999999</v>
      </c>
      <c r="I2063" s="2">
        <f>'Moving Avg'!H2063</f>
        <v>6.3000970000000045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7.5993000000000004</v>
      </c>
      <c r="C2064" s="2">
        <f>RSI!I2064</f>
        <v>64.920716676487729</v>
      </c>
      <c r="D2064" s="2">
        <f>MACD!E2064</f>
        <v>0.20072469657228709</v>
      </c>
      <c r="E2064" s="2">
        <f>MACD!F2064</f>
        <v>0.27521533828927691</v>
      </c>
      <c r="F2064" s="2">
        <f>'Moving Avg'!D2064</f>
        <v>7.1979200000000008</v>
      </c>
      <c r="G2064" s="2">
        <f>'Moving Avg'!F2064</f>
        <v>7.2634150000000037</v>
      </c>
      <c r="H2064" s="2">
        <f>'Moving Avg'!G2064</f>
        <v>7.4437860000000002</v>
      </c>
      <c r="I2064" s="2">
        <f>'Moving Avg'!H2064</f>
        <v>6.3057665000000043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7.5993000000000004</v>
      </c>
      <c r="C2065" s="2">
        <f>RSI!I2065</f>
        <v>64.920716676487729</v>
      </c>
      <c r="D2065" s="2">
        <f>MACD!E2065</f>
        <v>6.1167987604031637E-2</v>
      </c>
      <c r="E2065" s="2">
        <f>MACD!F2065</f>
        <v>0.23240586815222786</v>
      </c>
      <c r="F2065" s="2">
        <f>'Moving Avg'!D2065</f>
        <v>7.3138000000000005</v>
      </c>
      <c r="G2065" s="2">
        <f>'Moving Avg'!F2065</f>
        <v>7.2629950000000019</v>
      </c>
      <c r="H2065" s="2">
        <f>'Moving Avg'!G2065</f>
        <v>7.4501680000000015</v>
      </c>
      <c r="I2065" s="2">
        <f>'Moving Avg'!H2065</f>
        <v>6.3114360000000058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7.5993000000000004</v>
      </c>
      <c r="C2066" s="2">
        <f>RSI!I2066</f>
        <v>64.920716676487729</v>
      </c>
      <c r="D2066" s="2">
        <f>MACD!E2066</f>
        <v>-5.8916248625843437E-2</v>
      </c>
      <c r="E2066" s="2">
        <f>MACD!F2066</f>
        <v>0.17414144479661359</v>
      </c>
      <c r="F2066" s="2">
        <f>'Moving Avg'!D2066</f>
        <v>7.4296800000000003</v>
      </c>
      <c r="G2066" s="2">
        <f>'Moving Avg'!F2066</f>
        <v>7.2625750000000027</v>
      </c>
      <c r="H2066" s="2">
        <f>'Moving Avg'!G2066</f>
        <v>7.4565500000000009</v>
      </c>
      <c r="I2066" s="2">
        <f>'Moving Avg'!H2066</f>
        <v>6.3171055000000056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7.5993000000000004</v>
      </c>
      <c r="C2067" s="2">
        <f>RSI!I2067</f>
        <v>64.920716676487729</v>
      </c>
      <c r="D2067" s="2">
        <f>MACD!E2067</f>
        <v>-0.16237579269624902</v>
      </c>
      <c r="E2067" s="2">
        <f>MACD!F2067</f>
        <v>0.10683799729804105</v>
      </c>
      <c r="F2067" s="2">
        <f>'Moving Avg'!D2067</f>
        <v>7.54556</v>
      </c>
      <c r="G2067" s="2">
        <f>'Moving Avg'!F2067</f>
        <v>7.2621550000000017</v>
      </c>
      <c r="H2067" s="2">
        <f>'Moving Avg'!G2067</f>
        <v>7.4629320000000003</v>
      </c>
      <c r="I2067" s="2">
        <f>'Moving Avg'!H2067</f>
        <v>6.3231665000000055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7.5993000000000004</v>
      </c>
      <c r="C2068" s="2">
        <f>RSI!I2068</f>
        <v>64.920716676487729</v>
      </c>
      <c r="D2068" s="2">
        <f>MACD!E2068</f>
        <v>-0.2051235746010267</v>
      </c>
      <c r="E2068" s="2">
        <f>MACD!F2068</f>
        <v>4.4445682918227508E-2</v>
      </c>
      <c r="F2068" s="2">
        <f>'Moving Avg'!D2068</f>
        <v>7.5993000000000013</v>
      </c>
      <c r="G2068" s="2">
        <f>'Moving Avg'!F2068</f>
        <v>7.2617350000000016</v>
      </c>
      <c r="H2068" s="2">
        <f>'Moving Avg'!G2068</f>
        <v>7.4693140000000007</v>
      </c>
      <c r="I2068" s="2">
        <f>'Moving Avg'!H2068</f>
        <v>6.3292275000000062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7.5993000000000004</v>
      </c>
      <c r="C2069" s="2">
        <f>RSI!I2069</f>
        <v>64.920716676487729</v>
      </c>
      <c r="D2069" s="2">
        <f>MACD!E2069</f>
        <v>-0.24288068492982884</v>
      </c>
      <c r="E2069" s="2">
        <f>MACD!F2069</f>
        <v>-1.3019590651383764E-2</v>
      </c>
      <c r="F2069" s="2">
        <f>'Moving Avg'!D2069</f>
        <v>7.5993000000000013</v>
      </c>
      <c r="G2069" s="2">
        <f>'Moving Avg'!F2069</f>
        <v>7.2613150000000006</v>
      </c>
      <c r="H2069" s="2">
        <f>'Moving Avg'!G2069</f>
        <v>7.4691460000000021</v>
      </c>
      <c r="I2069" s="2">
        <f>'Moving Avg'!H2069</f>
        <v>6.3358765000000075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7.5993000000000004</v>
      </c>
      <c r="C2070" s="2">
        <f>RSI!I2070</f>
        <v>64.920716676487729</v>
      </c>
      <c r="D2070" s="2">
        <f>MACD!E2070</f>
        <v>-0.27629744447598625</v>
      </c>
      <c r="E2070" s="2">
        <f>MACD!F2070</f>
        <v>-6.5675161416304265E-2</v>
      </c>
      <c r="F2070" s="2">
        <f>'Moving Avg'!D2070</f>
        <v>7.5993000000000013</v>
      </c>
      <c r="G2070" s="2">
        <f>'Moving Avg'!F2070</f>
        <v>7.2608950000000005</v>
      </c>
      <c r="H2070" s="2">
        <f>'Moving Avg'!G2070</f>
        <v>7.4689780000000034</v>
      </c>
      <c r="I2070" s="2">
        <f>'Moving Avg'!H2070</f>
        <v>6.3425255000000069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45019</v>
      </c>
      <c r="B2071" s="2">
        <f>RSI!B2071</f>
        <v>7.5993000000000004</v>
      </c>
      <c r="C2071" s="2">
        <f>RSI!I2071</f>
        <v>64.920716676487729</v>
      </c>
      <c r="D2071" s="2">
        <f>MACD!E2071</f>
        <v>-0.30593282651954556</v>
      </c>
      <c r="E2071" s="2">
        <f>MACD!F2071</f>
        <v>-0.11372669443695253</v>
      </c>
      <c r="F2071" s="2">
        <f>'Moving Avg'!D2071</f>
        <v>7.5993000000000013</v>
      </c>
      <c r="G2071" s="2">
        <f>'Moving Avg'!F2071</f>
        <v>7.2604749999999996</v>
      </c>
      <c r="H2071" s="2">
        <f>'Moving Avg'!G2071</f>
        <v>7.4688100000000031</v>
      </c>
      <c r="I2071" s="2">
        <f>'Moving Avg'!H2071</f>
        <v>6.3491745000000082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7.5993000000000004</v>
      </c>
      <c r="C2072" s="2">
        <f>RSI!I2072</f>
        <v>64.920716676487729</v>
      </c>
      <c r="D2072" s="2">
        <f>MACD!E2072</f>
        <v>-0.3322678657101461</v>
      </c>
      <c r="E2072" s="2">
        <f>MACD!F2072</f>
        <v>-0.15743492869159126</v>
      </c>
      <c r="F2072" s="2">
        <f>'Moving Avg'!D2072</f>
        <v>7.5993000000000013</v>
      </c>
      <c r="G2072" s="2">
        <f>'Moving Avg'!F2072</f>
        <v>7.2600549999999995</v>
      </c>
      <c r="H2072" s="2">
        <f>'Moving Avg'!G2072</f>
        <v>7.4686420000000036</v>
      </c>
      <c r="I2072" s="2">
        <f>'Moving Avg'!H2072</f>
        <v>6.3558235000000085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7.5572999999999997</v>
      </c>
      <c r="C2073" s="2">
        <f>RSI!I2073</f>
        <v>60.817120407782717</v>
      </c>
      <c r="D2073" s="2">
        <f>MACD!E2073</f>
        <v>-0.30480594068044375</v>
      </c>
      <c r="E2073" s="2">
        <f>MACD!F2073</f>
        <v>-0.18690913108936177</v>
      </c>
      <c r="F2073" s="2">
        <f>'Moving Avg'!D2073</f>
        <v>7.5909000000000004</v>
      </c>
      <c r="G2073" s="2">
        <f>'Moving Avg'!F2073</f>
        <v>7.2743300000000009</v>
      </c>
      <c r="H2073" s="2">
        <f>'Moving Avg'!G2073</f>
        <v>7.4676340000000039</v>
      </c>
      <c r="I2073" s="2">
        <f>'Moving Avg'!H2073</f>
        <v>6.3622625000000088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7.5572999999999997</v>
      </c>
      <c r="C2074" s="2">
        <f>RSI!I2074</f>
        <v>60.817120407782717</v>
      </c>
      <c r="D2074" s="2">
        <f>MACD!E2074</f>
        <v>-0.24106162972349132</v>
      </c>
      <c r="E2074" s="2">
        <f>MACD!F2074</f>
        <v>-0.1977396308161877</v>
      </c>
      <c r="F2074" s="2">
        <f>'Moving Avg'!D2074</f>
        <v>7.5825000000000005</v>
      </c>
      <c r="G2074" s="2">
        <f>'Moving Avg'!F2074</f>
        <v>7.3045599999999995</v>
      </c>
      <c r="H2074" s="2">
        <f>'Moving Avg'!G2074</f>
        <v>7.4666260000000033</v>
      </c>
      <c r="I2074" s="2">
        <f>'Moving Avg'!H2074</f>
        <v>6.3687015000000073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7.2214</v>
      </c>
      <c r="C2075" s="2">
        <f>RSI!I2075</f>
        <v>38.339254868025883</v>
      </c>
      <c r="D2075" s="2">
        <f>MACD!E2075</f>
        <v>-0.1630122507147842</v>
      </c>
      <c r="E2075" s="2">
        <f>MACD!F2075</f>
        <v>-0.19079415479590703</v>
      </c>
      <c r="F2075" s="2">
        <f>'Moving Avg'!D2075</f>
        <v>7.5069200000000009</v>
      </c>
      <c r="G2075" s="2">
        <f>'Moving Avg'!F2075</f>
        <v>7.3297499999999998</v>
      </c>
      <c r="H2075" s="2">
        <f>'Moving Avg'!G2075</f>
        <v>7.4589000000000043</v>
      </c>
      <c r="I2075" s="2">
        <f>'Moving Avg'!H2075</f>
        <v>6.3734610000000078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7.2214</v>
      </c>
      <c r="C2076" s="2">
        <f>RSI!I2076</f>
        <v>38.339254868025883</v>
      </c>
      <c r="D2076" s="2">
        <f>MACD!E2076</f>
        <v>-9.5698210172752596E-2</v>
      </c>
      <c r="E2076" s="2">
        <f>MACD!F2076</f>
        <v>-0.17177496587127614</v>
      </c>
      <c r="F2076" s="2">
        <f>'Moving Avg'!D2076</f>
        <v>7.4313400000000005</v>
      </c>
      <c r="G2076" s="2">
        <f>'Moving Avg'!F2076</f>
        <v>7.3549399999999991</v>
      </c>
      <c r="H2076" s="2">
        <f>'Moving Avg'!G2076</f>
        <v>7.4511740000000044</v>
      </c>
      <c r="I2076" s="2">
        <f>'Moving Avg'!H2076</f>
        <v>6.3782205000000083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7.2214</v>
      </c>
      <c r="C2077" s="2">
        <f>RSI!I2077</f>
        <v>38.339254868025883</v>
      </c>
      <c r="D2077" s="2">
        <f>MACD!E2077</f>
        <v>-3.7562158919904221E-2</v>
      </c>
      <c r="E2077" s="2">
        <f>MACD!F2077</f>
        <v>-0.14493240448100175</v>
      </c>
      <c r="F2077" s="2">
        <f>'Moving Avg'!D2077</f>
        <v>7.3557599999999992</v>
      </c>
      <c r="G2077" s="2">
        <f>'Moving Avg'!F2077</f>
        <v>7.3801299999999985</v>
      </c>
      <c r="H2077" s="2">
        <f>'Moving Avg'!G2077</f>
        <v>7.4434480000000054</v>
      </c>
      <c r="I2077" s="2">
        <f>'Moving Avg'!H2077</f>
        <v>6.3829800000000079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7.2214</v>
      </c>
      <c r="C2078" s="2">
        <f>RSI!I2078</f>
        <v>38.339254868025883</v>
      </c>
      <c r="D2078" s="2">
        <f>MACD!E2078</f>
        <v>1.2720640881273226E-2</v>
      </c>
      <c r="E2078" s="2">
        <f>MACD!F2078</f>
        <v>-0.11340179540854677</v>
      </c>
      <c r="F2078" s="2">
        <f>'Moving Avg'!D2078</f>
        <v>7.2885800000000005</v>
      </c>
      <c r="G2078" s="2">
        <f>'Moving Avg'!F2078</f>
        <v>7.390204999999999</v>
      </c>
      <c r="H2078" s="2">
        <f>'Moving Avg'!G2078</f>
        <v>7.4357220000000055</v>
      </c>
      <c r="I2078" s="2">
        <f>'Moving Avg'!H2078</f>
        <v>6.3877395000000066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7.2214</v>
      </c>
      <c r="C2079" s="2">
        <f>RSI!I2079</f>
        <v>38.339254868025883</v>
      </c>
      <c r="D2079" s="2">
        <f>MACD!E2079</f>
        <v>5.6277584988960072E-2</v>
      </c>
      <c r="E2079" s="2">
        <f>MACD!F2079</f>
        <v>-7.9465919329045398E-2</v>
      </c>
      <c r="F2079" s="2">
        <f>'Moving Avg'!D2079</f>
        <v>7.2214</v>
      </c>
      <c r="G2079" s="2">
        <f>'Moving Avg'!F2079</f>
        <v>7.4002799999999995</v>
      </c>
      <c r="H2079" s="2">
        <f>'Moving Avg'!G2079</f>
        <v>7.4279960000000065</v>
      </c>
      <c r="I2079" s="2">
        <f>'Moving Avg'!H2079</f>
        <v>6.3924990000000061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7.2214</v>
      </c>
      <c r="C2080" s="2">
        <f>RSI!I2080</f>
        <v>38.339254868025883</v>
      </c>
      <c r="D2080" s="2">
        <f>MACD!E2080</f>
        <v>9.4068608606220572E-2</v>
      </c>
      <c r="E2080" s="2">
        <f>MACD!F2080</f>
        <v>-4.4759013741992204E-2</v>
      </c>
      <c r="F2080" s="2">
        <f>'Moving Avg'!D2080</f>
        <v>7.2214</v>
      </c>
      <c r="G2080" s="2">
        <f>'Moving Avg'!F2080</f>
        <v>7.4103549999999982</v>
      </c>
      <c r="H2080" s="2">
        <f>'Moving Avg'!G2080</f>
        <v>7.4202700000000057</v>
      </c>
      <c r="I2080" s="2">
        <f>'Moving Avg'!H2080</f>
        <v>6.3972585000000048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7.2214</v>
      </c>
      <c r="C2081" s="2">
        <f>RSI!I2081</f>
        <v>38.339254868025883</v>
      </c>
      <c r="D2081" s="2">
        <f>MACD!E2081</f>
        <v>0.1269115062139754</v>
      </c>
      <c r="E2081" s="2">
        <f>MACD!F2081</f>
        <v>-1.042490975079868E-2</v>
      </c>
      <c r="F2081" s="2">
        <f>'Moving Avg'!D2081</f>
        <v>7.2214</v>
      </c>
      <c r="G2081" s="2">
        <f>'Moving Avg'!F2081</f>
        <v>7.4204299999999987</v>
      </c>
      <c r="H2081" s="2">
        <f>'Moving Avg'!G2081</f>
        <v>7.4125440000000058</v>
      </c>
      <c r="I2081" s="2">
        <f>'Moving Avg'!H2081</f>
        <v>6.4020180000000053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7.2214</v>
      </c>
      <c r="C2082" s="2">
        <f>RSI!I2082</f>
        <v>38.339254868025883</v>
      </c>
      <c r="D2082" s="2">
        <f>MACD!E2082</f>
        <v>0.15550338888427895</v>
      </c>
      <c r="E2082" s="2">
        <f>MACD!F2082</f>
        <v>2.2760749976216847E-2</v>
      </c>
      <c r="F2082" s="2">
        <f>'Moving Avg'!D2082</f>
        <v>7.2214</v>
      </c>
      <c r="G2082" s="2">
        <f>'Moving Avg'!F2082</f>
        <v>7.4305049999999992</v>
      </c>
      <c r="H2082" s="2">
        <f>'Moving Avg'!G2082</f>
        <v>7.4048180000000059</v>
      </c>
      <c r="I2082" s="2">
        <f>'Moving Avg'!H2082</f>
        <v>6.406777500000004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7.2214</v>
      </c>
      <c r="C2083" s="2">
        <f>RSI!I2083</f>
        <v>38.339254868025883</v>
      </c>
      <c r="D2083" s="2">
        <f>MACD!E2083</f>
        <v>0.17397733241361291</v>
      </c>
      <c r="E2083" s="2">
        <f>MACD!F2083</f>
        <v>5.3004066463696056E-2</v>
      </c>
      <c r="F2083" s="2">
        <f>'Moving Avg'!D2083</f>
        <v>7.2214</v>
      </c>
      <c r="G2083" s="2">
        <f>'Moving Avg'!F2083</f>
        <v>7.4250449999999999</v>
      </c>
      <c r="H2083" s="2">
        <f>'Moving Avg'!G2083</f>
        <v>7.397092000000006</v>
      </c>
      <c r="I2083" s="2">
        <f>'Moving Avg'!H2083</f>
        <v>6.412947500000004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45036</v>
      </c>
      <c r="B2084" s="2">
        <f>RSI!B2084</f>
        <v>7.2214</v>
      </c>
      <c r="C2084" s="2">
        <f>RSI!I2084</f>
        <v>38.339254868025883</v>
      </c>
      <c r="D2084" s="2">
        <f>MACD!E2084</f>
        <v>0.19029649235923252</v>
      </c>
      <c r="E2084" s="2">
        <f>MACD!F2084</f>
        <v>8.0462551642803359E-2</v>
      </c>
      <c r="F2084" s="2">
        <f>'Moving Avg'!D2084</f>
        <v>7.2214</v>
      </c>
      <c r="G2084" s="2">
        <f>'Moving Avg'!F2084</f>
        <v>7.4061499999999993</v>
      </c>
      <c r="H2084" s="2">
        <f>'Moving Avg'!G2084</f>
        <v>7.3893660000000061</v>
      </c>
      <c r="I2084" s="2">
        <f>'Moving Avg'!H2084</f>
        <v>6.4191175000000031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45040</v>
      </c>
      <c r="B2085" s="2">
        <f>RSI!B2085</f>
        <v>7.2214</v>
      </c>
      <c r="C2085" s="2">
        <f>RSI!I2085</f>
        <v>38.339254868025883</v>
      </c>
      <c r="D2085" s="2">
        <f>MACD!E2085</f>
        <v>0.15306453513874363</v>
      </c>
      <c r="E2085" s="2">
        <f>MACD!F2085</f>
        <v>9.4982948341991419E-2</v>
      </c>
      <c r="F2085" s="2">
        <f>'Moving Avg'!D2085</f>
        <v>7.2214</v>
      </c>
      <c r="G2085" s="2">
        <f>'Moving Avg'!F2085</f>
        <v>7.3872550000000006</v>
      </c>
      <c r="H2085" s="2">
        <f>'Moving Avg'!G2085</f>
        <v>7.3816400000000053</v>
      </c>
      <c r="I2085" s="2">
        <f>'Moving Avg'!H2085</f>
        <v>6.4252875000000031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45041</v>
      </c>
      <c r="B2086" s="2">
        <f>RSI!B2086</f>
        <v>7.5404999999999998</v>
      </c>
      <c r="C2086" s="2">
        <f>RSI!I2086</f>
        <v>65.617449465887375</v>
      </c>
      <c r="D2086" s="2">
        <f>MACD!E2086</f>
        <v>9.8512836061281028E-2</v>
      </c>
      <c r="E2086" s="2">
        <f>MACD!F2086</f>
        <v>9.5688925885849346E-2</v>
      </c>
      <c r="F2086" s="2">
        <f>'Moving Avg'!D2086</f>
        <v>7.2852199999999998</v>
      </c>
      <c r="G2086" s="2">
        <f>'Moving Avg'!F2086</f>
        <v>7.3843150000000009</v>
      </c>
      <c r="H2086" s="2">
        <f>'Moving Avg'!G2086</f>
        <v>7.3802960000000049</v>
      </c>
      <c r="I2086" s="2">
        <f>'Moving Avg'!H2086</f>
        <v>6.4330530000000037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45042</v>
      </c>
      <c r="B2087" s="2">
        <f>RSI!B2087</f>
        <v>7.5404999999999998</v>
      </c>
      <c r="C2087" s="2">
        <f>RSI!I2087</f>
        <v>65.617449465887375</v>
      </c>
      <c r="D2087" s="2">
        <f>MACD!E2087</f>
        <v>5.1013780247755491E-2</v>
      </c>
      <c r="E2087" s="2">
        <f>MACD!F2087</f>
        <v>8.6753896758230586E-2</v>
      </c>
      <c r="F2087" s="2">
        <f>'Moving Avg'!D2087</f>
        <v>7.3490400000000005</v>
      </c>
      <c r="G2087" s="2">
        <f>'Moving Avg'!F2087</f>
        <v>7.3813750000000011</v>
      </c>
      <c r="H2087" s="2">
        <f>'Moving Avg'!G2087</f>
        <v>7.3789520000000053</v>
      </c>
      <c r="I2087" s="2">
        <f>'Moving Avg'!H2087</f>
        <v>6.4413670000000032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45043</v>
      </c>
      <c r="B2088" s="2">
        <f>RSI!B2088</f>
        <v>7.5404999999999998</v>
      </c>
      <c r="C2088" s="2">
        <f>RSI!I2088</f>
        <v>65.617449465887375</v>
      </c>
      <c r="D2088" s="2">
        <f>MACD!E2088</f>
        <v>9.5815994223693579E-3</v>
      </c>
      <c r="E2088" s="2">
        <f>MACD!F2088</f>
        <v>7.1319437291058344E-2</v>
      </c>
      <c r="F2088" s="2">
        <f>'Moving Avg'!D2088</f>
        <v>7.4128600000000002</v>
      </c>
      <c r="G2088" s="2">
        <f>'Moving Avg'!F2088</f>
        <v>7.3784350000000014</v>
      </c>
      <c r="H2088" s="2">
        <f>'Moving Avg'!G2088</f>
        <v>7.3776080000000048</v>
      </c>
      <c r="I2088" s="2">
        <f>'Moving Avg'!H2088</f>
        <v>6.4496810000000036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7.5404999999999998</v>
      </c>
      <c r="C2089" s="2">
        <f>RSI!I2089</f>
        <v>65.617449465887375</v>
      </c>
      <c r="D2089" s="2">
        <f>MACD!E2089</f>
        <v>-2.6625170163586453E-2</v>
      </c>
      <c r="E2089" s="2">
        <f>MACD!F2089</f>
        <v>5.1730515800129384E-2</v>
      </c>
      <c r="F2089" s="2">
        <f>'Moving Avg'!D2089</f>
        <v>7.47668</v>
      </c>
      <c r="G2089" s="2">
        <f>'Moving Avg'!F2089</f>
        <v>7.3754950000000026</v>
      </c>
      <c r="H2089" s="2">
        <f>'Moving Avg'!G2089</f>
        <v>7.3762640000000053</v>
      </c>
      <c r="I2089" s="2">
        <f>'Moving Avg'!H2089</f>
        <v>6.4579950000000039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45048</v>
      </c>
      <c r="B2090" s="2">
        <f>RSI!B2090</f>
        <v>7.5404999999999998</v>
      </c>
      <c r="C2090" s="2">
        <f>RSI!I2090</f>
        <v>65.617449465887375</v>
      </c>
      <c r="D2090" s="2">
        <f>MACD!E2090</f>
        <v>-5.832534382593213E-2</v>
      </c>
      <c r="E2090" s="2">
        <f>MACD!F2090</f>
        <v>2.9719343874917079E-2</v>
      </c>
      <c r="F2090" s="2">
        <f>'Moving Avg'!D2090</f>
        <v>7.5404999999999998</v>
      </c>
      <c r="G2090" s="2">
        <f>'Moving Avg'!F2090</f>
        <v>7.3725550000000011</v>
      </c>
      <c r="H2090" s="2">
        <f>'Moving Avg'!G2090</f>
        <v>7.3749200000000057</v>
      </c>
      <c r="I2090" s="2">
        <f>'Moving Avg'!H2090</f>
        <v>6.4663090000000043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45049</v>
      </c>
      <c r="B2091" s="2">
        <f>RSI!B2091</f>
        <v>7.5404999999999998</v>
      </c>
      <c r="C2091" s="2">
        <f>RSI!I2091</f>
        <v>65.617449465887375</v>
      </c>
      <c r="D2091" s="2">
        <f>MACD!E2091</f>
        <v>-8.6133453175907704E-2</v>
      </c>
      <c r="E2091" s="2">
        <f>MACD!F2091</f>
        <v>6.5487844647521207E-3</v>
      </c>
      <c r="F2091" s="2">
        <f>'Moving Avg'!D2091</f>
        <v>7.5404999999999998</v>
      </c>
      <c r="G2091" s="2">
        <f>'Moving Avg'!F2091</f>
        <v>7.3696150000000014</v>
      </c>
      <c r="H2091" s="2">
        <f>'Moving Avg'!G2091</f>
        <v>7.3735760000000052</v>
      </c>
      <c r="I2091" s="2">
        <f>'Moving Avg'!H2091</f>
        <v>6.4746230000000047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7.5404999999999998</v>
      </c>
      <c r="C2092" s="2">
        <f>RSI!I2092</f>
        <v>65.617449465887375</v>
      </c>
      <c r="D2092" s="2">
        <f>MACD!E2092</f>
        <v>-0.11057532285835769</v>
      </c>
      <c r="E2092" s="2">
        <f>MACD!F2092</f>
        <v>-1.6876036999869844E-2</v>
      </c>
      <c r="F2092" s="2">
        <f>'Moving Avg'!D2092</f>
        <v>7.5404999999999998</v>
      </c>
      <c r="G2092" s="2">
        <f>'Moving Avg'!F2092</f>
        <v>7.3666750000000008</v>
      </c>
      <c r="H2092" s="2">
        <f>'Moving Avg'!G2092</f>
        <v>7.3722320000000048</v>
      </c>
      <c r="I2092" s="2">
        <f>'Moving Avg'!H2092</f>
        <v>6.4829370000000051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7.5404999999999998</v>
      </c>
      <c r="C2093" s="2">
        <f>RSI!I2093</f>
        <v>65.617449465887375</v>
      </c>
      <c r="D2093" s="2">
        <f>MACD!E2093</f>
        <v>-0.13210128545448363</v>
      </c>
      <c r="E2093" s="2">
        <f>MACD!F2093</f>
        <v>-3.9921086690792598E-2</v>
      </c>
      <c r="F2093" s="2">
        <f>'Moving Avg'!D2093</f>
        <v>7.5404999999999998</v>
      </c>
      <c r="G2093" s="2">
        <f>'Moving Avg'!F2093</f>
        <v>7.3658349999999997</v>
      </c>
      <c r="H2093" s="2">
        <f>'Moving Avg'!G2093</f>
        <v>7.3708880000000043</v>
      </c>
      <c r="I2093" s="2">
        <f>'Moving Avg'!H2093</f>
        <v>6.490075500000005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7.5404999999999998</v>
      </c>
      <c r="C2094" s="2">
        <f>RSI!I2094</f>
        <v>65.617449465887375</v>
      </c>
      <c r="D2094" s="2">
        <f>MACD!E2094</f>
        <v>-0.15109739534655464</v>
      </c>
      <c r="E2094" s="2">
        <f>MACD!F2094</f>
        <v>-6.2156348421945007E-2</v>
      </c>
      <c r="F2094" s="2">
        <f>'Moving Avg'!D2094</f>
        <v>7.5404999999999998</v>
      </c>
      <c r="G2094" s="2">
        <f>'Moving Avg'!F2094</f>
        <v>7.3649950000000004</v>
      </c>
      <c r="H2094" s="2">
        <f>'Moving Avg'!G2094</f>
        <v>7.3695440000000039</v>
      </c>
      <c r="I2094" s="2">
        <f>'Moving Avg'!H2094</f>
        <v>6.4972140000000058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7.5404999999999998</v>
      </c>
      <c r="C2095" s="2">
        <f>RSI!I2095</f>
        <v>65.617449465887375</v>
      </c>
      <c r="D2095" s="2">
        <f>MACD!E2095</f>
        <v>-0.16789494702442642</v>
      </c>
      <c r="E2095" s="2">
        <f>MACD!F2095</f>
        <v>-8.330406814244129E-2</v>
      </c>
      <c r="F2095" s="2">
        <f>'Moving Avg'!D2095</f>
        <v>7.5404999999999998</v>
      </c>
      <c r="G2095" s="2">
        <f>'Moving Avg'!F2095</f>
        <v>7.3809500000000003</v>
      </c>
      <c r="H2095" s="2">
        <f>'Moving Avg'!G2095</f>
        <v>7.3682000000000025</v>
      </c>
      <c r="I2095" s="2">
        <f>'Moving Avg'!H2095</f>
        <v>6.5043525000000058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7.2046000000000001</v>
      </c>
      <c r="C2096" s="2">
        <f>RSI!I2096</f>
        <v>33.188816023876413</v>
      </c>
      <c r="D2096" s="2">
        <f>MACD!E2096</f>
        <v>-0.10880476731877842</v>
      </c>
      <c r="E2096" s="2">
        <f>MACD!F2096</f>
        <v>-8.8404207977708718E-2</v>
      </c>
      <c r="F2096" s="2">
        <f>'Moving Avg'!D2096</f>
        <v>7.4733199999999993</v>
      </c>
      <c r="G2096" s="2">
        <f>'Moving Avg'!F2096</f>
        <v>7.3801099999999993</v>
      </c>
      <c r="H2096" s="2">
        <f>'Moving Avg'!G2096</f>
        <v>7.3601380000000027</v>
      </c>
      <c r="I2096" s="2">
        <f>'Moving Avg'!H2096</f>
        <v>6.5098115000000067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7.2046000000000001</v>
      </c>
      <c r="C2097" s="2">
        <f>RSI!I2097</f>
        <v>33.188816023876413</v>
      </c>
      <c r="D2097" s="2">
        <f>MACD!E2097</f>
        <v>-5.7441181881945802E-2</v>
      </c>
      <c r="E2097" s="2">
        <f>MACD!F2097</f>
        <v>-8.2211602758556129E-2</v>
      </c>
      <c r="F2097" s="2">
        <f>'Moving Avg'!D2097</f>
        <v>7.4061399999999988</v>
      </c>
      <c r="G2097" s="2">
        <f>'Moving Avg'!F2097</f>
        <v>7.3792699999999982</v>
      </c>
      <c r="H2097" s="2">
        <f>'Moving Avg'!G2097</f>
        <v>7.3520760000000029</v>
      </c>
      <c r="I2097" s="2">
        <f>'Moving Avg'!H2097</f>
        <v>6.5153100000000075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45058</v>
      </c>
      <c r="B2098" s="2">
        <f>RSI!B2098</f>
        <v>7.5236999999999998</v>
      </c>
      <c r="C2098" s="2">
        <f>RSI!I2098</f>
        <v>56.742431246522528</v>
      </c>
      <c r="D2098" s="2">
        <f>MACD!E2098</f>
        <v>-3.6353572985486693E-2</v>
      </c>
      <c r="E2098" s="2">
        <f>MACD!F2098</f>
        <v>-7.3039996803942242E-2</v>
      </c>
      <c r="F2098" s="2">
        <f>'Moving Avg'!D2098</f>
        <v>7.4027799999999999</v>
      </c>
      <c r="G2098" s="2">
        <f>'Moving Avg'!F2098</f>
        <v>7.394384999999998</v>
      </c>
      <c r="H2098" s="2">
        <f>'Moving Avg'!G2098</f>
        <v>7.3503960000000017</v>
      </c>
      <c r="I2098" s="2">
        <f>'Moving Avg'!H2098</f>
        <v>6.522404000000007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7.5236999999999998</v>
      </c>
      <c r="C2099" s="2">
        <f>RSI!I2099</f>
        <v>56.742431246522521</v>
      </c>
      <c r="D2099" s="2">
        <f>MACD!E2099</f>
        <v>-1.9226203360221739E-2</v>
      </c>
      <c r="E2099" s="2">
        <f>MACD!F2099</f>
        <v>-6.2277238115198148E-2</v>
      </c>
      <c r="F2099" s="2">
        <f>'Moving Avg'!D2099</f>
        <v>7.3994199999999992</v>
      </c>
      <c r="G2099" s="2">
        <f>'Moving Avg'!F2099</f>
        <v>7.4094999999999969</v>
      </c>
      <c r="H2099" s="2">
        <f>'Moving Avg'!G2099</f>
        <v>7.3487160000000014</v>
      </c>
      <c r="I2099" s="2">
        <f>'Moving Avg'!H2099</f>
        <v>6.5306340000000072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7.5236999999999998</v>
      </c>
      <c r="C2100" s="2">
        <f>RSI!I2100</f>
        <v>56.742431246522521</v>
      </c>
      <c r="D2100" s="2">
        <f>MACD!E2100</f>
        <v>-5.3967690001393009E-3</v>
      </c>
      <c r="E2100" s="2">
        <f>MACD!F2100</f>
        <v>-5.0901144292186382E-2</v>
      </c>
      <c r="F2100" s="2">
        <f>'Moving Avg'!D2100</f>
        <v>7.3960600000000003</v>
      </c>
      <c r="G2100" s="2">
        <f>'Moving Avg'!F2100</f>
        <v>7.4246149999999975</v>
      </c>
      <c r="H2100" s="2">
        <f>'Moving Avg'!G2100</f>
        <v>7.3470360000000019</v>
      </c>
      <c r="I2100" s="2">
        <f>'Moving Avg'!H2100</f>
        <v>6.5388640000000064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7.1878000000000002</v>
      </c>
      <c r="C2101" s="2">
        <f>RSI!I2101</f>
        <v>38.771848379259005</v>
      </c>
      <c r="D2101" s="2">
        <f>MACD!E2101</f>
        <v>3.0572694034114001E-2</v>
      </c>
      <c r="E2101" s="2">
        <f>MACD!F2101</f>
        <v>-3.4606376626926311E-2</v>
      </c>
      <c r="F2101" s="2">
        <f>'Moving Avg'!D2101</f>
        <v>7.3927000000000005</v>
      </c>
      <c r="G2101" s="2">
        <f>'Moving Avg'!F2101</f>
        <v>7.4229349999999981</v>
      </c>
      <c r="H2101" s="2">
        <f>'Moving Avg'!G2101</f>
        <v>7.3386380000000004</v>
      </c>
      <c r="I2101" s="2">
        <f>'Moving Avg'!H2101</f>
        <v>6.5454135000000067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7.1794000000000002</v>
      </c>
      <c r="C2102" s="2">
        <f>RSI!I2102</f>
        <v>38.443952303775291</v>
      </c>
      <c r="D2102" s="2">
        <f>MACD!E2102</f>
        <v>6.3047085938055858E-2</v>
      </c>
      <c r="E2102" s="2">
        <f>MACD!F2102</f>
        <v>-1.5075684113929877E-2</v>
      </c>
      <c r="F2102" s="2">
        <f>'Moving Avg'!D2102</f>
        <v>7.3876599999999994</v>
      </c>
      <c r="G2102" s="2">
        <f>'Moving Avg'!F2102</f>
        <v>7.4208349999999994</v>
      </c>
      <c r="H2102" s="2">
        <f>'Moving Avg'!G2102</f>
        <v>7.3300720000000004</v>
      </c>
      <c r="I2102" s="2">
        <f>'Moving Avg'!H2102</f>
        <v>6.5519210000000063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7.4733000000000001</v>
      </c>
      <c r="C2103" s="2">
        <f>RSI!I2103</f>
        <v>53.319168323350382</v>
      </c>
      <c r="D2103" s="2">
        <f>MACD!E2103</f>
        <v>7.011622961278885E-2</v>
      </c>
      <c r="E2103" s="2">
        <f>MACD!F2103</f>
        <v>1.9626986314138679E-3</v>
      </c>
      <c r="F2103" s="2">
        <f>'Moving Avg'!D2103</f>
        <v>7.37758</v>
      </c>
      <c r="G2103" s="2">
        <f>'Moving Avg'!F2103</f>
        <v>7.4334299999999995</v>
      </c>
      <c r="H2103" s="2">
        <f>'Moving Avg'!G2103</f>
        <v>7.3341020000000006</v>
      </c>
      <c r="I2103" s="2">
        <f>'Moving Avg'!H2103</f>
        <v>6.5598980000000076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</row>
    <row r="2104" spans="1:12" ht="13.5" x14ac:dyDescent="0.25">
      <c r="A2104" s="3">
        <f>RSI!A2104</f>
        <v>45068</v>
      </c>
      <c r="B2104" s="2">
        <f>RSI!B2104</f>
        <v>7.4733000000000001</v>
      </c>
      <c r="C2104" s="2">
        <f>RSI!I2104</f>
        <v>53.319168323350382</v>
      </c>
      <c r="D2104" s="2">
        <f>MACD!E2104</f>
        <v>7.562149910595295E-2</v>
      </c>
      <c r="E2104" s="2">
        <f>MACD!F2104</f>
        <v>1.6694458726321686E-2</v>
      </c>
      <c r="F2104" s="2">
        <f>'Moving Avg'!D2104</f>
        <v>7.3675000000000015</v>
      </c>
      <c r="G2104" s="2">
        <f>'Moving Avg'!F2104</f>
        <v>7.4460249999999988</v>
      </c>
      <c r="H2104" s="2">
        <f>'Moving Avg'!G2104</f>
        <v>7.3445140000000002</v>
      </c>
      <c r="I2104" s="2">
        <f>'Moving Avg'!H2104</f>
        <v>6.5678750000000079</v>
      </c>
      <c r="J2104" s="6" t="str">
        <f>OBV!F2104</f>
        <v>BULLISH</v>
      </c>
      <c r="K2104" s="6" t="str">
        <f>OBV!G2104</f>
        <v>NEUTRAL</v>
      </c>
      <c r="L2104" s="6" t="str">
        <f>OBV!H2104</f>
        <v>BULLISH DIVERGENCE</v>
      </c>
    </row>
    <row r="2105" spans="1:12" ht="13.5" x14ac:dyDescent="0.25">
      <c r="A2105" s="3">
        <f>RSI!A2105</f>
        <v>45069</v>
      </c>
      <c r="B2105" s="2">
        <f>RSI!B2105</f>
        <v>7.4733000000000001</v>
      </c>
      <c r="C2105" s="2">
        <f>RSI!I2105</f>
        <v>53.319168323350382</v>
      </c>
      <c r="D2105" s="2">
        <f>MACD!E2105</f>
        <v>7.9838772935571178E-2</v>
      </c>
      <c r="E2105" s="2">
        <f>MACD!F2105</f>
        <v>2.9323321568171586E-2</v>
      </c>
      <c r="F2105" s="2">
        <f>'Moving Avg'!D2105</f>
        <v>7.3574200000000003</v>
      </c>
      <c r="G2105" s="2">
        <f>'Moving Avg'!F2105</f>
        <v>7.4586200000000007</v>
      </c>
      <c r="H2105" s="2">
        <f>'Moving Avg'!G2105</f>
        <v>7.3596279999999998</v>
      </c>
      <c r="I2105" s="2">
        <f>'Moving Avg'!H2105</f>
        <v>6.5758520000000082</v>
      </c>
      <c r="J2105" s="6" t="str">
        <f>OBV!F2105</f>
        <v>BULLISH</v>
      </c>
      <c r="K2105" s="6" t="str">
        <f>OBV!G2105</f>
        <v>NEUTRAL</v>
      </c>
      <c r="L2105" s="6" t="str">
        <f>OBV!H2105</f>
        <v>BULLISH DIVERGENCE</v>
      </c>
    </row>
    <row r="2106" spans="1:12" ht="13.5" x14ac:dyDescent="0.25">
      <c r="A2106" s="3">
        <f>RSI!A2106</f>
        <v>45070</v>
      </c>
      <c r="B2106" s="2">
        <f>RSI!B2106</f>
        <v>7.4733000000000001</v>
      </c>
      <c r="C2106" s="2">
        <f>RSI!I2106</f>
        <v>53.319168323350382</v>
      </c>
      <c r="D2106" s="2">
        <f>MACD!E2106</f>
        <v>3.1321950176035784E-2</v>
      </c>
      <c r="E2106" s="2">
        <f>MACD!F2106</f>
        <v>2.9723047289744429E-2</v>
      </c>
      <c r="F2106" s="2">
        <f>'Moving Avg'!D2106</f>
        <v>7.4145200000000004</v>
      </c>
      <c r="G2106" s="2">
        <f>'Moving Avg'!F2106</f>
        <v>7.45526</v>
      </c>
      <c r="H2106" s="2">
        <f>'Moving Avg'!G2106</f>
        <v>7.3747420000000004</v>
      </c>
      <c r="I2106" s="2">
        <f>'Moving Avg'!H2106</f>
        <v>6.5838290000000086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7.4313000000000002</v>
      </c>
      <c r="C2107" s="2">
        <f>RSI!I2107</f>
        <v>50.952452656000837</v>
      </c>
      <c r="D2107" s="2">
        <f>MACD!E2107</f>
        <v>-6.9977479993950098E-3</v>
      </c>
      <c r="E2107" s="2">
        <f>MACD!F2107</f>
        <v>2.2378888231916545E-2</v>
      </c>
      <c r="F2107" s="2">
        <f>'Moving Avg'!D2107</f>
        <v>7.4649000000000001</v>
      </c>
      <c r="G2107" s="2">
        <f>'Moving Avg'!F2107</f>
        <v>7.4498000000000006</v>
      </c>
      <c r="H2107" s="2">
        <f>'Moving Avg'!G2107</f>
        <v>7.3890160000000007</v>
      </c>
      <c r="I2107" s="2">
        <f>'Moving Avg'!H2107</f>
        <v>6.5915960000000071</v>
      </c>
      <c r="J2107" s="6" t="str">
        <f>OBV!F2107</f>
        <v>BULLISH</v>
      </c>
      <c r="K2107" s="6" t="str">
        <f>OBV!G2107</f>
        <v>STRONG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7.4229000000000003</v>
      </c>
      <c r="C2108" s="2">
        <f>RSI!I2108</f>
        <v>50.469938374002496</v>
      </c>
      <c r="D2108" s="2">
        <f>MACD!E2108</f>
        <v>1.0190496997055654E-2</v>
      </c>
      <c r="E2108" s="2">
        <f>MACD!F2108</f>
        <v>1.9941209984944367E-2</v>
      </c>
      <c r="F2108" s="2">
        <f>'Moving Avg'!D2108</f>
        <v>7.4548199999999998</v>
      </c>
      <c r="G2108" s="2">
        <f>'Moving Avg'!F2108</f>
        <v>7.4439200000000003</v>
      </c>
      <c r="H2108" s="2">
        <f>'Moving Avg'!G2108</f>
        <v>7.397076000000002</v>
      </c>
      <c r="I2108" s="2">
        <f>'Moving Avg'!H2108</f>
        <v>6.5993210000000069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7.4061000000000003</v>
      </c>
      <c r="C2109" s="2">
        <f>RSI!I2109</f>
        <v>49.461095595544045</v>
      </c>
      <c r="D2109" s="2">
        <f>MACD!E2109</f>
        <v>2.593410208547553E-2</v>
      </c>
      <c r="E2109" s="2">
        <f>MACD!F2109</f>
        <v>2.11397884050506E-2</v>
      </c>
      <c r="F2109" s="2">
        <f>'Moving Avg'!D2109</f>
        <v>7.4413800000000005</v>
      </c>
      <c r="G2109" s="2">
        <f>'Moving Avg'!F2109</f>
        <v>7.4371999999999998</v>
      </c>
      <c r="H2109" s="2">
        <f>'Moving Avg'!G2109</f>
        <v>7.4048000000000016</v>
      </c>
      <c r="I2109" s="2">
        <f>'Moving Avg'!H2109</f>
        <v>6.6069620000000064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7.0785999999999998</v>
      </c>
      <c r="C2110" s="2">
        <f>RSI!I2110</f>
        <v>34.840577417111859</v>
      </c>
      <c r="D2110" s="2">
        <f>MACD!E2110</f>
        <v>6.3572720293377571E-2</v>
      </c>
      <c r="E2110" s="2">
        <f>MACD!F2110</f>
        <v>2.9626374782715993E-2</v>
      </c>
      <c r="F2110" s="2">
        <f>'Moving Avg'!D2110</f>
        <v>7.3624400000000012</v>
      </c>
      <c r="G2110" s="2">
        <f>'Moving Avg'!F2110</f>
        <v>7.4141049999999993</v>
      </c>
      <c r="H2110" s="2">
        <f>'Moving Avg'!G2110</f>
        <v>7.4059740000000014</v>
      </c>
      <c r="I2110" s="2">
        <f>'Moving Avg'!H2110</f>
        <v>6.6129655000000058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7.3893000000000004</v>
      </c>
      <c r="C2111" s="2">
        <f>RSI!I2111</f>
        <v>49.954540217315753</v>
      </c>
      <c r="D2111" s="2">
        <f>MACD!E2111</f>
        <v>2.2717817518447703E-2</v>
      </c>
      <c r="E2111" s="2">
        <f>MACD!F2111</f>
        <v>2.8244663329862339E-2</v>
      </c>
      <c r="F2111" s="2">
        <f>'Moving Avg'!D2111</f>
        <v>7.3456400000000004</v>
      </c>
      <c r="G2111" s="2">
        <f>'Moving Avg'!F2111</f>
        <v>7.4065449999999986</v>
      </c>
      <c r="H2111" s="2">
        <f>'Moving Avg'!G2111</f>
        <v>7.413362000000002</v>
      </c>
      <c r="I2111" s="2">
        <f>'Moving Avg'!H2111</f>
        <v>6.6205225000000052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7.1374000000000004</v>
      </c>
      <c r="C2112" s="2">
        <f>RSI!I2112</f>
        <v>41.541468930705747</v>
      </c>
      <c r="D2112" s="2">
        <f>MACD!E2112</f>
        <v>5.5207533213552651E-3</v>
      </c>
      <c r="E2112" s="2">
        <f>MACD!F2112</f>
        <v>2.3699881328160925E-2</v>
      </c>
      <c r="F2112" s="2">
        <f>'Moving Avg'!D2112</f>
        <v>7.2868599999999999</v>
      </c>
      <c r="G2112" s="2">
        <f>'Moving Avg'!F2112</f>
        <v>7.3863899999999987</v>
      </c>
      <c r="H2112" s="2">
        <f>'Moving Avg'!G2112</f>
        <v>7.4157120000000019</v>
      </c>
      <c r="I2112" s="2">
        <f>'Moving Avg'!H2112</f>
        <v>6.6268200000000048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7.1374000000000004</v>
      </c>
      <c r="C2113" s="2">
        <f>RSI!I2113</f>
        <v>41.541468930705747</v>
      </c>
      <c r="D2113" s="2">
        <f>MACD!E2113</f>
        <v>3.7678372502307766E-2</v>
      </c>
      <c r="E2113" s="2">
        <f>MACD!F2113</f>
        <v>2.6495579562990295E-2</v>
      </c>
      <c r="F2113" s="2">
        <f>'Moving Avg'!D2113</f>
        <v>7.2297600000000006</v>
      </c>
      <c r="G2113" s="2">
        <f>'Moving Avg'!F2113</f>
        <v>7.3662350000000005</v>
      </c>
      <c r="H2113" s="2">
        <f>'Moving Avg'!G2113</f>
        <v>7.4118480000000027</v>
      </c>
      <c r="I2113" s="2">
        <f>'Moving Avg'!H2113</f>
        <v>6.6331175000000053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7.1374000000000004</v>
      </c>
      <c r="C2114" s="2">
        <f>RSI!I2114</f>
        <v>41.541468930705747</v>
      </c>
      <c r="D2114" s="2">
        <f>MACD!E2114</f>
        <v>6.6271625450321281E-2</v>
      </c>
      <c r="E2114" s="2">
        <f>MACD!F2114</f>
        <v>3.4450788740456498E-2</v>
      </c>
      <c r="F2114" s="2">
        <f>'Moving Avg'!D2114</f>
        <v>7.1760199999999994</v>
      </c>
      <c r="G2114" s="2">
        <f>'Moving Avg'!F2114</f>
        <v>7.3460800000000006</v>
      </c>
      <c r="H2114" s="2">
        <f>'Moving Avg'!G2114</f>
        <v>7.4026100000000019</v>
      </c>
      <c r="I2114" s="2">
        <f>'Moving Avg'!H2114</f>
        <v>6.6394150000000058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7.1374000000000004</v>
      </c>
      <c r="C2115" s="2">
        <f>RSI!I2115</f>
        <v>41.541468930705747</v>
      </c>
      <c r="D2115" s="2">
        <f>MACD!E2115</f>
        <v>9.1746434734942817E-2</v>
      </c>
      <c r="E2115" s="2">
        <f>MACD!F2115</f>
        <v>4.5909917939353763E-2</v>
      </c>
      <c r="F2115" s="2">
        <f>'Moving Avg'!D2115</f>
        <v>7.1877800000000009</v>
      </c>
      <c r="G2115" s="2">
        <f>'Moving Avg'!F2115</f>
        <v>7.3259250000000007</v>
      </c>
      <c r="H2115" s="2">
        <f>'Moving Avg'!G2115</f>
        <v>7.3933720000000021</v>
      </c>
      <c r="I2115" s="2">
        <f>'Moving Avg'!H2115</f>
        <v>6.6457125000000064</v>
      </c>
      <c r="J2115" s="6" t="str">
        <f>OBV!F2115</f>
        <v>BEARISH</v>
      </c>
      <c r="K2115" s="6" t="str">
        <f>OBV!G2115</f>
        <v>NEUTRAL</v>
      </c>
      <c r="L2115" s="6" t="str">
        <f>OBV!H2115</f>
        <v>BEARISH DIVERGENCE</v>
      </c>
    </row>
    <row r="2116" spans="1:12" ht="13.5" x14ac:dyDescent="0.25">
      <c r="A2116" s="3">
        <f>RSI!A2116</f>
        <v>45084</v>
      </c>
      <c r="B2116" s="2">
        <f>RSI!B2116</f>
        <v>6.9695</v>
      </c>
      <c r="C2116" s="2">
        <f>RSI!I2116</f>
        <v>36.092025807460828</v>
      </c>
      <c r="D2116" s="2">
        <f>MACD!E2116</f>
        <v>0.12692474474728321</v>
      </c>
      <c r="E2116" s="2">
        <f>MACD!F2116</f>
        <v>6.2112883300939656E-2</v>
      </c>
      <c r="F2116" s="2">
        <f>'Moving Avg'!D2116</f>
        <v>7.1038200000000007</v>
      </c>
      <c r="G2116" s="2">
        <f>'Moving Avg'!F2116</f>
        <v>7.3141700000000016</v>
      </c>
      <c r="H2116" s="2">
        <f>'Moving Avg'!G2116</f>
        <v>7.3807760000000018</v>
      </c>
      <c r="I2116" s="2">
        <f>'Moving Avg'!H2116</f>
        <v>6.6511705000000063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6.9695</v>
      </c>
      <c r="C2117" s="2">
        <f>RSI!I2117</f>
        <v>36.092025807460814</v>
      </c>
      <c r="D2117" s="2">
        <f>MACD!E2117</f>
        <v>0.15231943498775014</v>
      </c>
      <c r="E2117" s="2">
        <f>MACD!F2117</f>
        <v>8.0154193638301757E-2</v>
      </c>
      <c r="F2117" s="2">
        <f>'Moving Avg'!D2117</f>
        <v>7.070240000000001</v>
      </c>
      <c r="G2117" s="2">
        <f>'Moving Avg'!F2117</f>
        <v>7.3024150000000008</v>
      </c>
      <c r="H2117" s="2">
        <f>'Moving Avg'!G2117</f>
        <v>7.3681800000000024</v>
      </c>
      <c r="I2117" s="2">
        <f>'Moving Avg'!H2117</f>
        <v>6.6566285000000063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6.9695</v>
      </c>
      <c r="C2118" s="2">
        <f>RSI!I2118</f>
        <v>36.092025807460814</v>
      </c>
      <c r="D2118" s="2">
        <f>MACD!E2118</f>
        <v>0.17445009617344276</v>
      </c>
      <c r="E2118" s="2">
        <f>MACD!F2118</f>
        <v>9.9013374145329958E-2</v>
      </c>
      <c r="F2118" s="2">
        <f>'Moving Avg'!D2118</f>
        <v>7.0366600000000004</v>
      </c>
      <c r="G2118" s="2">
        <f>'Moving Avg'!F2118</f>
        <v>7.2747050000000018</v>
      </c>
      <c r="H2118" s="2">
        <f>'Moving Avg'!G2118</f>
        <v>7.3555840000000012</v>
      </c>
      <c r="I2118" s="2">
        <f>'Moving Avg'!H2118</f>
        <v>6.6620865000000062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6.9699</v>
      </c>
      <c r="C2119" s="2">
        <f>RSI!I2119</f>
        <v>36.116961370874662</v>
      </c>
      <c r="D2119" s="2">
        <f>MACD!E2119</f>
        <v>0.19235360455341777</v>
      </c>
      <c r="E2119" s="2">
        <f>MACD!F2119</f>
        <v>0.11768142022694753</v>
      </c>
      <c r="F2119" s="2">
        <f>'Moving Avg'!D2119</f>
        <v>7.0031599999999994</v>
      </c>
      <c r="G2119" s="2">
        <f>'Moving Avg'!F2119</f>
        <v>7.2470150000000002</v>
      </c>
      <c r="H2119" s="2">
        <f>'Moving Avg'!G2119</f>
        <v>7.3429960000000021</v>
      </c>
      <c r="I2119" s="2">
        <f>'Moving Avg'!H2119</f>
        <v>6.6675465000000065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6.9699</v>
      </c>
      <c r="C2120" s="2">
        <f>RSI!I2120</f>
        <v>36.116961370874662</v>
      </c>
      <c r="D2120" s="2">
        <f>MACD!E2120</f>
        <v>0.15877483072515464</v>
      </c>
      <c r="E2120" s="2">
        <f>MACD!F2120</f>
        <v>0.12590010232658894</v>
      </c>
      <c r="F2120" s="2">
        <f>'Moving Avg'!D2120</f>
        <v>6.9696600000000002</v>
      </c>
      <c r="G2120" s="2">
        <f>'Moving Avg'!F2120</f>
        <v>7.2193249999999995</v>
      </c>
      <c r="H2120" s="2">
        <f>'Moving Avg'!G2120</f>
        <v>7.3304080000000011</v>
      </c>
      <c r="I2120" s="2">
        <f>'Moving Avg'!H2120</f>
        <v>6.6730065000000067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6.9699</v>
      </c>
      <c r="C2121" s="2">
        <f>RSI!I2121</f>
        <v>36.116961370874662</v>
      </c>
      <c r="D2121" s="2">
        <f>MACD!E2121</f>
        <v>0.17969602125030359</v>
      </c>
      <c r="E2121" s="2">
        <f>MACD!F2121</f>
        <v>0.13665928611133188</v>
      </c>
      <c r="F2121" s="2">
        <f>'Moving Avg'!D2121</f>
        <v>6.9697399999999998</v>
      </c>
      <c r="G2121" s="2">
        <f>'Moving Avg'!F2121</f>
        <v>7.2084299999999999</v>
      </c>
      <c r="H2121" s="2">
        <f>'Moving Avg'!G2121</f>
        <v>7.3178200000000002</v>
      </c>
      <c r="I2121" s="2">
        <f>'Moving Avg'!H2121</f>
        <v>6.6784665000000079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6.9699</v>
      </c>
      <c r="C2122" s="2">
        <f>RSI!I2122</f>
        <v>36.116961370874655</v>
      </c>
      <c r="D2122" s="2">
        <f>MACD!E2122</f>
        <v>0.16006509050789486</v>
      </c>
      <c r="E2122" s="2">
        <f>MACD!F2122</f>
        <v>0.14134044699064446</v>
      </c>
      <c r="F2122" s="2">
        <f>'Moving Avg'!D2122</f>
        <v>6.9698200000000003</v>
      </c>
      <c r="G2122" s="2">
        <f>'Moving Avg'!F2122</f>
        <v>7.1979549999999985</v>
      </c>
      <c r="H2122" s="2">
        <f>'Moving Avg'!G2122</f>
        <v>7.3052320000000002</v>
      </c>
      <c r="I2122" s="2">
        <f>'Moving Avg'!H2122</f>
        <v>6.6839265000000081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6.9699</v>
      </c>
      <c r="C2123" s="2">
        <f>RSI!I2123</f>
        <v>36.116961370874655</v>
      </c>
      <c r="D2123" s="2">
        <f>MACD!E2123</f>
        <v>0.14476945997742696</v>
      </c>
      <c r="E2123" s="2">
        <f>MACD!F2123</f>
        <v>0.14202624958800097</v>
      </c>
      <c r="F2123" s="2">
        <f>'Moving Avg'!D2123</f>
        <v>6.9699</v>
      </c>
      <c r="G2123" s="2">
        <f>'Moving Avg'!F2123</f>
        <v>7.1727849999999993</v>
      </c>
      <c r="H2123" s="2">
        <f>'Moving Avg'!G2123</f>
        <v>7.2934839999999985</v>
      </c>
      <c r="I2123" s="2">
        <f>'Moving Avg'!H2123</f>
        <v>6.6882110000000079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45096</v>
      </c>
      <c r="B2124" s="2">
        <f>RSI!B2124</f>
        <v>6.9699</v>
      </c>
      <c r="C2124" s="2">
        <f>RSI!I2124</f>
        <v>36.116961370874662</v>
      </c>
      <c r="D2124" s="2">
        <f>MACD!E2124</f>
        <v>0.13304474135694733</v>
      </c>
      <c r="E2124" s="2">
        <f>MACD!F2124</f>
        <v>0.14022994794179025</v>
      </c>
      <c r="F2124" s="2">
        <f>'Moving Avg'!D2124</f>
        <v>6.9699</v>
      </c>
      <c r="G2124" s="2">
        <f>'Moving Avg'!F2124</f>
        <v>7.1476149999999992</v>
      </c>
      <c r="H2124" s="2">
        <f>'Moving Avg'!G2124</f>
        <v>7.2817359999999987</v>
      </c>
      <c r="I2124" s="2">
        <f>'Moving Avg'!H2124</f>
        <v>6.6924955000000077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6.9699</v>
      </c>
      <c r="C2125" s="2">
        <f>RSI!I2125</f>
        <v>36.116961370874662</v>
      </c>
      <c r="D2125" s="2">
        <f>MACD!E2125</f>
        <v>0.12425136076988341</v>
      </c>
      <c r="E2125" s="2">
        <f>MACD!F2125</f>
        <v>0.13703423050740887</v>
      </c>
      <c r="F2125" s="2">
        <f>'Moving Avg'!D2125</f>
        <v>6.9699</v>
      </c>
      <c r="G2125" s="2">
        <f>'Moving Avg'!F2125</f>
        <v>7.122444999999999</v>
      </c>
      <c r="H2125" s="2">
        <f>'Moving Avg'!G2125</f>
        <v>7.2767059999999981</v>
      </c>
      <c r="I2125" s="2">
        <f>'Moving Avg'!H2125</f>
        <v>6.6967800000000093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45098</v>
      </c>
      <c r="B2126" s="2">
        <f>RSI!B2126</f>
        <v>6.9699</v>
      </c>
      <c r="C2126" s="2">
        <f>RSI!I2126</f>
        <v>36.116961370874662</v>
      </c>
      <c r="D2126" s="2">
        <f>MACD!E2126</f>
        <v>9.2024052779791532E-2</v>
      </c>
      <c r="E2126" s="2">
        <f>MACD!F2126</f>
        <v>0.12803219496188542</v>
      </c>
      <c r="F2126" s="2">
        <f>'Moving Avg'!D2126</f>
        <v>6.9699</v>
      </c>
      <c r="G2126" s="2">
        <f>'Moving Avg'!F2126</f>
        <v>7.097274999999998</v>
      </c>
      <c r="H2126" s="2">
        <f>'Moving Avg'!G2126</f>
        <v>7.2716759999999976</v>
      </c>
      <c r="I2126" s="2">
        <f>'Moving Avg'!H2126</f>
        <v>6.7010645000000091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6.9699</v>
      </c>
      <c r="C2127" s="2">
        <f>RSI!I2127</f>
        <v>36.116961370874662</v>
      </c>
      <c r="D2127" s="2">
        <f>MACD!E2127</f>
        <v>6.5721471844194745E-2</v>
      </c>
      <c r="E2127" s="2">
        <f>MACD!F2127</f>
        <v>0.11557005033834729</v>
      </c>
      <c r="F2127" s="2">
        <f>'Moving Avg'!D2127</f>
        <v>6.9699</v>
      </c>
      <c r="G2127" s="2">
        <f>'Moving Avg'!F2127</f>
        <v>7.0742049999999974</v>
      </c>
      <c r="H2127" s="2">
        <f>'Moving Avg'!G2127</f>
        <v>7.2666459999999971</v>
      </c>
      <c r="I2127" s="2">
        <f>'Moving Avg'!H2127</f>
        <v>6.7053490000000098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6.9699</v>
      </c>
      <c r="C2128" s="2">
        <f>RSI!I2128</f>
        <v>36.11696137087467</v>
      </c>
      <c r="D2128" s="2">
        <f>MACD!E2128</f>
        <v>4.4360515591585603E-2</v>
      </c>
      <c r="E2128" s="2">
        <f>MACD!F2128</f>
        <v>0.10132814338899496</v>
      </c>
      <c r="F2128" s="2">
        <f>'Moving Avg'!D2128</f>
        <v>6.9699</v>
      </c>
      <c r="G2128" s="2">
        <f>'Moving Avg'!F2128</f>
        <v>7.0515549999999978</v>
      </c>
      <c r="H2128" s="2">
        <f>'Moving Avg'!G2128</f>
        <v>7.2616159999999965</v>
      </c>
      <c r="I2128" s="2">
        <f>'Moving Avg'!H2128</f>
        <v>6.7096335000000105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6.9699</v>
      </c>
      <c r="C2129" s="2">
        <f>RSI!I2129</f>
        <v>36.11696137087467</v>
      </c>
      <c r="D2129" s="2">
        <f>MACD!E2129</f>
        <v>2.7176170771546104E-2</v>
      </c>
      <c r="E2129" s="2">
        <f>MACD!F2129</f>
        <v>8.6497748865505181E-2</v>
      </c>
      <c r="F2129" s="2">
        <f>'Moving Avg'!D2129</f>
        <v>6.9699</v>
      </c>
      <c r="G2129" s="2">
        <f>'Moving Avg'!F2129</f>
        <v>7.0297449999999966</v>
      </c>
      <c r="H2129" s="2">
        <f>'Moving Avg'!G2129</f>
        <v>7.256585999999996</v>
      </c>
      <c r="I2129" s="2">
        <f>'Moving Avg'!H2129</f>
        <v>6.7139180000000103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6.9699</v>
      </c>
      <c r="C2130" s="2">
        <f>RSI!I2130</f>
        <v>36.11696137087467</v>
      </c>
      <c r="D2130" s="2">
        <f>MACD!E2130</f>
        <v>1.3402952798334589E-2</v>
      </c>
      <c r="E2130" s="2">
        <f>MACD!F2130</f>
        <v>7.1878789652071062E-2</v>
      </c>
      <c r="F2130" s="2">
        <f>'Moving Avg'!D2130</f>
        <v>6.9699</v>
      </c>
      <c r="G2130" s="2">
        <f>'Moving Avg'!F2130</f>
        <v>7.0243099999999981</v>
      </c>
      <c r="H2130" s="2">
        <f>'Moving Avg'!G2130</f>
        <v>7.2515559999999972</v>
      </c>
      <c r="I2130" s="2">
        <f>'Moving Avg'!H2130</f>
        <v>6.7182025000000101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6.7911999999999999</v>
      </c>
      <c r="C2131" s="2">
        <f>RSI!I2131</f>
        <v>25.359921108792904</v>
      </c>
      <c r="D2131" s="2">
        <f>MACD!E2131</f>
        <v>1.5696266889998256E-2</v>
      </c>
      <c r="E2131" s="2">
        <f>MACD!F2131</f>
        <v>6.0642285099656509E-2</v>
      </c>
      <c r="F2131" s="2">
        <f>'Moving Avg'!D2131</f>
        <v>6.9341600000000003</v>
      </c>
      <c r="G2131" s="2">
        <f>'Moving Avg'!F2131</f>
        <v>6.9944049999999987</v>
      </c>
      <c r="H2131" s="2">
        <f>'Moving Avg'!G2131</f>
        <v>7.2429519999999981</v>
      </c>
      <c r="I2131" s="2">
        <f>'Moving Avg'!H2131</f>
        <v>6.7215935000000089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6.7911999999999999</v>
      </c>
      <c r="C2132" s="2">
        <f>RSI!I2132</f>
        <v>25.359921108792904</v>
      </c>
      <c r="D2132" s="2">
        <f>MACD!E2132</f>
        <v>1.9350615344833955E-2</v>
      </c>
      <c r="E2132" s="2">
        <f>MACD!F2132</f>
        <v>5.2383951148692001E-2</v>
      </c>
      <c r="F2132" s="2">
        <f>'Moving Avg'!D2132</f>
        <v>6.8984199999999998</v>
      </c>
      <c r="G2132" s="2">
        <f>'Moving Avg'!F2132</f>
        <v>6.9770949999999985</v>
      </c>
      <c r="H2132" s="2">
        <f>'Moving Avg'!G2132</f>
        <v>7.2343479999999989</v>
      </c>
      <c r="I2132" s="2">
        <f>'Moving Avg'!H2132</f>
        <v>6.7249845000000077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6.7911999999999999</v>
      </c>
      <c r="C2133" s="2">
        <f>RSI!I2133</f>
        <v>25.359921108792904</v>
      </c>
      <c r="D2133" s="2">
        <f>MACD!E2133</f>
        <v>2.402965626705722E-2</v>
      </c>
      <c r="E2133" s="2">
        <f>MACD!F2133</f>
        <v>4.6713092172365051E-2</v>
      </c>
      <c r="F2133" s="2">
        <f>'Moving Avg'!D2133</f>
        <v>6.8626800000000001</v>
      </c>
      <c r="G2133" s="2">
        <f>'Moving Avg'!F2133</f>
        <v>6.9597849999999992</v>
      </c>
      <c r="H2133" s="2">
        <f>'Moving Avg'!G2133</f>
        <v>7.2257439999999997</v>
      </c>
      <c r="I2133" s="2">
        <f>'Moving Avg'!H2133</f>
        <v>6.7283755000000065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6.7911999999999999</v>
      </c>
      <c r="C2134" s="2">
        <f>RSI!I2134</f>
        <v>25.359921108792904</v>
      </c>
      <c r="D2134" s="2">
        <f>MACD!E2134</f>
        <v>2.945819651931636E-2</v>
      </c>
      <c r="E2134" s="2">
        <f>MACD!F2134</f>
        <v>4.3262113041755312E-2</v>
      </c>
      <c r="F2134" s="2">
        <f>'Moving Avg'!D2134</f>
        <v>6.8269399999999987</v>
      </c>
      <c r="G2134" s="2">
        <f>'Moving Avg'!F2134</f>
        <v>6.9424749999999991</v>
      </c>
      <c r="H2134" s="2">
        <f>'Moving Avg'!G2134</f>
        <v>7.2171400000000006</v>
      </c>
      <c r="I2134" s="2">
        <f>'Moving Avg'!H2134</f>
        <v>6.7317665000000053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6.7911999999999999</v>
      </c>
      <c r="C2135" s="2">
        <f>RSI!I2135</f>
        <v>25.359921108792904</v>
      </c>
      <c r="D2135" s="2">
        <f>MACD!E2135</f>
        <v>3.5412087639812739E-2</v>
      </c>
      <c r="E2135" s="2">
        <f>MACD!F2135</f>
        <v>4.1692107961366798E-2</v>
      </c>
      <c r="F2135" s="2">
        <f>'Moving Avg'!D2135</f>
        <v>6.7912000000000008</v>
      </c>
      <c r="G2135" s="2">
        <f>'Moving Avg'!F2135</f>
        <v>6.9251649999999998</v>
      </c>
      <c r="H2135" s="2">
        <f>'Moving Avg'!G2135</f>
        <v>7.2085360000000014</v>
      </c>
      <c r="I2135" s="2">
        <f>'Moving Avg'!H2135</f>
        <v>6.735157500000005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6.7911999999999999</v>
      </c>
      <c r="C2136" s="2">
        <f>RSI!I2136</f>
        <v>25.359921108792904</v>
      </c>
      <c r="D2136" s="2">
        <f>MACD!E2136</f>
        <v>4.1709727832341059E-2</v>
      </c>
      <c r="E2136" s="2">
        <f>MACD!F2136</f>
        <v>4.1695631935561653E-2</v>
      </c>
      <c r="F2136" s="2">
        <f>'Moving Avg'!D2136</f>
        <v>6.7912000000000008</v>
      </c>
      <c r="G2136" s="2">
        <f>'Moving Avg'!F2136</f>
        <v>6.9162500000000007</v>
      </c>
      <c r="H2136" s="2">
        <f>'Moving Avg'!G2136</f>
        <v>7.193550000000001</v>
      </c>
      <c r="I2136" s="2">
        <f>'Moving Avg'!H2136</f>
        <v>6.7385485000000038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6.7911999999999999</v>
      </c>
      <c r="C2137" s="2">
        <f>RSI!I2137</f>
        <v>25.359921108792904</v>
      </c>
      <c r="D2137" s="2">
        <f>MACD!E2137</f>
        <v>4.8204919118994383E-2</v>
      </c>
      <c r="E2137" s="2">
        <f>MACD!F2137</f>
        <v>4.2997489372248197E-2</v>
      </c>
      <c r="F2137" s="2">
        <f>'Moving Avg'!D2137</f>
        <v>6.7912000000000008</v>
      </c>
      <c r="G2137" s="2">
        <f>'Moving Avg'!F2137</f>
        <v>6.9073350000000007</v>
      </c>
      <c r="H2137" s="2">
        <f>'Moving Avg'!G2137</f>
        <v>7.1785640000000015</v>
      </c>
      <c r="I2137" s="2">
        <f>'Moving Avg'!H2137</f>
        <v>6.7419395000000035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6.7911999999999999</v>
      </c>
      <c r="C2138" s="2">
        <f>RSI!I2138</f>
        <v>25.359921108792904</v>
      </c>
      <c r="D2138" s="2">
        <f>MACD!E2138</f>
        <v>5.4780867629974139E-2</v>
      </c>
      <c r="E2138" s="2">
        <f>MACD!F2138</f>
        <v>4.5354165023793393E-2</v>
      </c>
      <c r="F2138" s="2">
        <f>'Moving Avg'!D2138</f>
        <v>6.7912000000000008</v>
      </c>
      <c r="G2138" s="2">
        <f>'Moving Avg'!F2138</f>
        <v>6.8984200000000016</v>
      </c>
      <c r="H2138" s="2">
        <f>'Moving Avg'!G2138</f>
        <v>7.1635780000000011</v>
      </c>
      <c r="I2138" s="2">
        <f>'Moving Avg'!H2138</f>
        <v>6.7466740000000014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6.7911999999999999</v>
      </c>
      <c r="C2139" s="2">
        <f>RSI!I2139</f>
        <v>25.359921108792904</v>
      </c>
      <c r="D2139" s="2">
        <f>MACD!E2139</f>
        <v>6.1345147886381568E-2</v>
      </c>
      <c r="E2139" s="2">
        <f>MACD!F2139</f>
        <v>4.8552361596311031E-2</v>
      </c>
      <c r="F2139" s="2">
        <f>'Moving Avg'!D2139</f>
        <v>6.7912000000000008</v>
      </c>
      <c r="G2139" s="2">
        <f>'Moving Avg'!F2139</f>
        <v>6.8894850000000023</v>
      </c>
      <c r="H2139" s="2">
        <f>'Moving Avg'!G2139</f>
        <v>7.1485920000000007</v>
      </c>
      <c r="I2139" s="2">
        <f>'Moving Avg'!H2139</f>
        <v>6.7514085000000001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6.7911999999999999</v>
      </c>
      <c r="C2140" s="2">
        <f>RSI!I2140</f>
        <v>25.359921108792904</v>
      </c>
      <c r="D2140" s="2">
        <f>MACD!E2140</f>
        <v>6.7825479735290628E-2</v>
      </c>
      <c r="E2140" s="2">
        <f>MACD!F2140</f>
        <v>5.2406985224106951E-2</v>
      </c>
      <c r="F2140" s="2">
        <f>'Moving Avg'!D2140</f>
        <v>6.7912000000000008</v>
      </c>
      <c r="G2140" s="2">
        <f>'Moving Avg'!F2140</f>
        <v>6.8805500000000022</v>
      </c>
      <c r="H2140" s="2">
        <f>'Moving Avg'!G2140</f>
        <v>7.1336060000000012</v>
      </c>
      <c r="I2140" s="2">
        <f>'Moving Avg'!H2140</f>
        <v>6.7561429999999998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6.7911999999999999</v>
      </c>
      <c r="C2141" s="2">
        <f>RSI!I2141</f>
        <v>25.359921108792904</v>
      </c>
      <c r="D2141" s="2">
        <f>MACD!E2141</f>
        <v>4.6673882411953471E-2</v>
      </c>
      <c r="E2141" s="2">
        <f>MACD!F2141</f>
        <v>5.1260364661676258E-2</v>
      </c>
      <c r="F2141" s="2">
        <f>'Moving Avg'!D2141</f>
        <v>6.7912000000000008</v>
      </c>
      <c r="G2141" s="2">
        <f>'Moving Avg'!F2141</f>
        <v>6.8716150000000011</v>
      </c>
      <c r="H2141" s="2">
        <f>'Moving Avg'!G2141</f>
        <v>7.1186200000000008</v>
      </c>
      <c r="I2141" s="2">
        <f>'Moving Avg'!H2141</f>
        <v>6.7608774999999977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6.7911999999999999</v>
      </c>
      <c r="C2142" s="2">
        <f>RSI!I2142</f>
        <v>25.359921108792904</v>
      </c>
      <c r="D2142" s="2">
        <f>MACD!E2142</f>
        <v>2.9570222031425786E-2</v>
      </c>
      <c r="E2142" s="2">
        <f>MACD!F2142</f>
        <v>4.6922336135626165E-2</v>
      </c>
      <c r="F2142" s="2">
        <f>'Moving Avg'!D2142</f>
        <v>6.7912000000000008</v>
      </c>
      <c r="G2142" s="2">
        <f>'Moving Avg'!F2142</f>
        <v>6.8626800000000019</v>
      </c>
      <c r="H2142" s="2">
        <f>'Moving Avg'!G2142</f>
        <v>7.1036340000000004</v>
      </c>
      <c r="I2142" s="2">
        <f>'Moving Avg'!H2142</f>
        <v>6.7656119999999973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6.7911999999999999</v>
      </c>
      <c r="C2143" s="2">
        <f>RSI!I2143</f>
        <v>25.359921108792904</v>
      </c>
      <c r="D2143" s="2">
        <f>MACD!E2143</f>
        <v>1.5832935727235764E-2</v>
      </c>
      <c r="E2143" s="2">
        <f>MACD!F2143</f>
        <v>4.0704456053948089E-2</v>
      </c>
      <c r="F2143" s="2">
        <f>'Moving Avg'!D2143</f>
        <v>6.7912000000000008</v>
      </c>
      <c r="G2143" s="2">
        <f>'Moving Avg'!F2143</f>
        <v>6.8537450000000018</v>
      </c>
      <c r="H2143" s="2">
        <f>'Moving Avg'!G2143</f>
        <v>7.0886480000000018</v>
      </c>
      <c r="I2143" s="2">
        <f>'Moving Avg'!H2143</f>
        <v>6.7703464999999969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6.7911999999999999</v>
      </c>
      <c r="C2144" s="2">
        <f>RSI!I2144</f>
        <v>25.359921108792904</v>
      </c>
      <c r="D2144" s="2">
        <f>MACD!E2144</f>
        <v>4.8896722612479238E-3</v>
      </c>
      <c r="E2144" s="2">
        <f>MACD!F2144</f>
        <v>3.3541499295408055E-2</v>
      </c>
      <c r="F2144" s="2">
        <f>'Moving Avg'!D2144</f>
        <v>6.7912000000000008</v>
      </c>
      <c r="G2144" s="2">
        <f>'Moving Avg'!F2144</f>
        <v>6.8448100000000025</v>
      </c>
      <c r="H2144" s="2">
        <f>'Moving Avg'!G2144</f>
        <v>7.0736620000000014</v>
      </c>
      <c r="I2144" s="2">
        <f>'Moving Avg'!H2144</f>
        <v>6.7750809999999966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6.7911999999999999</v>
      </c>
      <c r="C2145" s="2">
        <f>RSI!I2145</f>
        <v>25.359921108792904</v>
      </c>
      <c r="D2145" s="2">
        <f>MACD!E2145</f>
        <v>-3.7398324173594233E-3</v>
      </c>
      <c r="E2145" s="2">
        <f>MACD!F2145</f>
        <v>2.6085232952854562E-2</v>
      </c>
      <c r="F2145" s="2">
        <f>'Moving Avg'!D2145</f>
        <v>6.7912000000000008</v>
      </c>
      <c r="G2145" s="2">
        <f>'Moving Avg'!F2145</f>
        <v>6.8358750000000015</v>
      </c>
      <c r="H2145" s="2">
        <f>'Moving Avg'!G2145</f>
        <v>7.0586760000000002</v>
      </c>
      <c r="I2145" s="2">
        <f>'Moving Avg'!H2145</f>
        <v>6.7798154999999962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6.7911999999999999</v>
      </c>
      <c r="C2146" s="2">
        <f>RSI!I2146</f>
        <v>25.359921108792904</v>
      </c>
      <c r="D2146" s="2">
        <f>MACD!E2146</f>
        <v>-1.0458221183592187E-2</v>
      </c>
      <c r="E2146" s="2">
        <f>MACD!F2146</f>
        <v>1.8776542125565215E-2</v>
      </c>
      <c r="F2146" s="2">
        <f>'Moving Avg'!D2146</f>
        <v>6.7912000000000008</v>
      </c>
      <c r="G2146" s="2">
        <f>'Moving Avg'!F2146</f>
        <v>6.8269400000000022</v>
      </c>
      <c r="H2146" s="2">
        <f>'Moving Avg'!G2146</f>
        <v>7.0504080000000009</v>
      </c>
      <c r="I2146" s="2">
        <f>'Moving Avg'!H2146</f>
        <v>6.7845499999999959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6.6840000000000002</v>
      </c>
      <c r="C2147" s="2">
        <f>RSI!I2147</f>
        <v>16.001977664760403</v>
      </c>
      <c r="D2147" s="2">
        <f>MACD!E2147</f>
        <v>-7.6619933373800464E-3</v>
      </c>
      <c r="E2147" s="2">
        <f>MACD!F2147</f>
        <v>1.3488835032976163E-2</v>
      </c>
      <c r="F2147" s="2">
        <f>'Moving Avg'!D2147</f>
        <v>6.7697599999999998</v>
      </c>
      <c r="G2147" s="2">
        <f>'Moving Avg'!F2147</f>
        <v>6.8126450000000016</v>
      </c>
      <c r="H2147" s="2">
        <f>'Moving Avg'!G2147</f>
        <v>7.0399960000000013</v>
      </c>
      <c r="I2147" s="2">
        <f>'Moving Avg'!H2147</f>
        <v>6.7887484999999961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6.6840000000000002</v>
      </c>
      <c r="C2148" s="2">
        <f>RSI!I2148</f>
        <v>16.001977664760403</v>
      </c>
      <c r="D2148" s="2">
        <f>MACD!E2148</f>
        <v>-4.1622479497513964E-3</v>
      </c>
      <c r="E2148" s="2">
        <f>MACD!F2148</f>
        <v>9.9586184364306527E-3</v>
      </c>
      <c r="F2148" s="2">
        <f>'Moving Avg'!D2148</f>
        <v>6.7483199999999997</v>
      </c>
      <c r="G2148" s="2">
        <f>'Moving Avg'!F2148</f>
        <v>6.7983500000000019</v>
      </c>
      <c r="H2148" s="2">
        <f>'Moving Avg'!G2148</f>
        <v>7.0232020000000013</v>
      </c>
      <c r="I2148" s="2">
        <f>'Moving Avg'!H2148</f>
        <v>6.7929469999999954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6.5231000000000003</v>
      </c>
      <c r="C2149" s="2">
        <f>RSI!I2149</f>
        <v>9.7434172882636005</v>
      </c>
      <c r="D2149" s="2">
        <f>MACD!E2149</f>
        <v>1.1767321775025152E-2</v>
      </c>
      <c r="E2149" s="2">
        <f>MACD!F2149</f>
        <v>1.0320359104149553E-2</v>
      </c>
      <c r="F2149" s="2">
        <f>'Moving Avg'!D2149</f>
        <v>6.6947000000000001</v>
      </c>
      <c r="G2149" s="2">
        <f>'Moving Avg'!F2149</f>
        <v>6.7760100000000021</v>
      </c>
      <c r="H2149" s="2">
        <f>'Moving Avg'!G2149</f>
        <v>7.0031900000000009</v>
      </c>
      <c r="I2149" s="2">
        <f>'Moving Avg'!H2149</f>
        <v>6.7963409999999964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6.5231000000000003</v>
      </c>
      <c r="C2150" s="2">
        <f>RSI!I2150</f>
        <v>9.7434172882636005</v>
      </c>
      <c r="D2150" s="2">
        <f>MACD!E2150</f>
        <v>2.7168924017798801E-2</v>
      </c>
      <c r="E2150" s="2">
        <f>MACD!F2150</f>
        <v>1.3690072086879404E-2</v>
      </c>
      <c r="F2150" s="2">
        <f>'Moving Avg'!D2150</f>
        <v>6.6410800000000005</v>
      </c>
      <c r="G2150" s="2">
        <f>'Moving Avg'!F2150</f>
        <v>6.7536700000000023</v>
      </c>
      <c r="H2150" s="2">
        <f>'Moving Avg'!G2150</f>
        <v>6.9831780000000006</v>
      </c>
      <c r="I2150" s="2">
        <f>'Moving Avg'!H2150</f>
        <v>6.7997349999999974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6.2550999999999997</v>
      </c>
      <c r="C2151" s="2">
        <f>RSI!I2151</f>
        <v>5.5501440738801477</v>
      </c>
      <c r="D2151" s="2">
        <f>MACD!E2151</f>
        <v>6.1833211541137523E-2</v>
      </c>
      <c r="E2151" s="2">
        <f>MACD!F2151</f>
        <v>2.3318699977731026E-2</v>
      </c>
      <c r="F2151" s="2">
        <f>'Moving Avg'!D2151</f>
        <v>6.5338599999999998</v>
      </c>
      <c r="G2151" s="2">
        <f>'Moving Avg'!F2151</f>
        <v>6.7268650000000019</v>
      </c>
      <c r="H2151" s="2">
        <f>'Moving Avg'!G2151</f>
        <v>6.9645240000000008</v>
      </c>
      <c r="I2151" s="2">
        <f>'Moving Avg'!H2151</f>
        <v>6.8017889999999976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6.2550999999999997</v>
      </c>
      <c r="C2152" s="2">
        <f>RSI!I2152</f>
        <v>5.5501440738801477</v>
      </c>
      <c r="D2152" s="2">
        <f>MACD!E2152</f>
        <v>9.4396591093141247E-2</v>
      </c>
      <c r="E2152" s="2">
        <f>MACD!F2152</f>
        <v>3.7534278200813072E-2</v>
      </c>
      <c r="F2152" s="2">
        <f>'Moving Avg'!D2152</f>
        <v>6.44808</v>
      </c>
      <c r="G2152" s="2">
        <f>'Moving Avg'!F2152</f>
        <v>6.7000600000000023</v>
      </c>
      <c r="H2152" s="2">
        <f>'Moving Avg'!G2152</f>
        <v>6.9460380000000024</v>
      </c>
      <c r="I2152" s="2">
        <f>'Moving Avg'!H2152</f>
        <v>6.803842999999997</v>
      </c>
      <c r="J2152" s="6" t="str">
        <f>OBV!F2152</f>
        <v>BEARISH</v>
      </c>
      <c r="K2152" s="6" t="str">
        <f>OBV!G2152</f>
        <v>WEAK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6.2550999999999997</v>
      </c>
      <c r="C2153" s="2">
        <f>RSI!I2153</f>
        <v>5.5501440738801477</v>
      </c>
      <c r="D2153" s="2">
        <f>MACD!E2153</f>
        <v>0.12494286748182759</v>
      </c>
      <c r="E2153" s="2">
        <f>MACD!F2153</f>
        <v>5.5015996057015973E-2</v>
      </c>
      <c r="F2153" s="2">
        <f>'Moving Avg'!D2153</f>
        <v>6.3622999999999994</v>
      </c>
      <c r="G2153" s="2">
        <f>'Moving Avg'!F2153</f>
        <v>6.6732550000000019</v>
      </c>
      <c r="H2153" s="2">
        <f>'Moving Avg'!G2153</f>
        <v>6.921674000000003</v>
      </c>
      <c r="I2153" s="2">
        <f>'Moving Avg'!H2153</f>
        <v>6.8058969999999981</v>
      </c>
      <c r="J2153" s="6" t="str">
        <f>OBV!F2153</f>
        <v>BEARISH</v>
      </c>
      <c r="K2153" s="6" t="str">
        <f>OBV!G2153</f>
        <v>WEAK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6.2550999999999997</v>
      </c>
      <c r="C2154" s="2">
        <f>RSI!I2154</f>
        <v>5.5501440738801477</v>
      </c>
      <c r="D2154" s="2">
        <f>MACD!E2154</f>
        <v>0.15356068667544953</v>
      </c>
      <c r="E2154" s="2">
        <f>MACD!F2154</f>
        <v>7.4724934180702696E-2</v>
      </c>
      <c r="F2154" s="2">
        <f>'Moving Avg'!D2154</f>
        <v>6.3087</v>
      </c>
      <c r="G2154" s="2">
        <f>'Moving Avg'!F2154</f>
        <v>6.6464500000000015</v>
      </c>
      <c r="H2154" s="2">
        <f>'Moving Avg'!G2154</f>
        <v>6.8973100000000036</v>
      </c>
      <c r="I2154" s="2">
        <f>'Moving Avg'!H2154</f>
        <v>6.8079509999999983</v>
      </c>
      <c r="J2154" s="6" t="str">
        <f>OBV!F2154</f>
        <v>BEARISH</v>
      </c>
      <c r="K2154" s="6" t="str">
        <f>OBV!G2154</f>
        <v>WEAK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6.2550999999999997</v>
      </c>
      <c r="C2155" s="2">
        <f>RSI!I2155</f>
        <v>5.5501440738801477</v>
      </c>
      <c r="D2155" s="2">
        <f>MACD!E2155</f>
        <v>0.1803414773636085</v>
      </c>
      <c r="E2155" s="2">
        <f>MACD!F2155</f>
        <v>9.5848242817283852E-2</v>
      </c>
      <c r="F2155" s="2">
        <f>'Moving Avg'!D2155</f>
        <v>6.2550999999999997</v>
      </c>
      <c r="G2155" s="2">
        <f>'Moving Avg'!F2155</f>
        <v>6.6196450000000011</v>
      </c>
      <c r="H2155" s="2">
        <f>'Moving Avg'!G2155</f>
        <v>6.8729460000000042</v>
      </c>
      <c r="I2155" s="2">
        <f>'Moving Avg'!H2155</f>
        <v>6.8100049999999976</v>
      </c>
      <c r="J2155" s="6" t="str">
        <f>OBV!F2155</f>
        <v>BEARISH</v>
      </c>
      <c r="K2155" s="6" t="str">
        <f>OBV!G2155</f>
        <v>WEAK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6.2461000000000002</v>
      </c>
      <c r="C2156" s="2">
        <f>RSI!I2156</f>
        <v>5.4363344067312198</v>
      </c>
      <c r="D2156" s="2">
        <f>MACD!E2156</f>
        <v>0.2060444731749751</v>
      </c>
      <c r="E2156" s="2">
        <f>MACD!F2156</f>
        <v>0.11788748888882211</v>
      </c>
      <c r="F2156" s="2">
        <f>'Moving Avg'!D2156</f>
        <v>6.2533000000000003</v>
      </c>
      <c r="G2156" s="2">
        <f>'Moving Avg'!F2156</f>
        <v>6.59239</v>
      </c>
      <c r="H2156" s="2">
        <f>'Moving Avg'!G2156</f>
        <v>6.8484020000000037</v>
      </c>
      <c r="I2156" s="2">
        <f>'Moving Avg'!H2156</f>
        <v>6.8133154999999981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6.2461000000000002</v>
      </c>
      <c r="C2157" s="2">
        <f>RSI!I2157</f>
        <v>5.4363344067312198</v>
      </c>
      <c r="D2157" s="2">
        <f>MACD!E2157</f>
        <v>0.21355372091123126</v>
      </c>
      <c r="E2157" s="2">
        <f>MACD!F2157</f>
        <v>0.13702073529330394</v>
      </c>
      <c r="F2157" s="2">
        <f>'Moving Avg'!D2157</f>
        <v>6.2515000000000001</v>
      </c>
      <c r="G2157" s="2">
        <f>'Moving Avg'!F2157</f>
        <v>6.5651350000000006</v>
      </c>
      <c r="H2157" s="2">
        <f>'Moving Avg'!G2157</f>
        <v>6.8246980000000041</v>
      </c>
      <c r="I2157" s="2">
        <f>'Moving Avg'!H2157</f>
        <v>6.8178434999999977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6.2461000000000002</v>
      </c>
      <c r="C2158" s="2">
        <f>RSI!I2158</f>
        <v>5.4363344067312198</v>
      </c>
      <c r="D2158" s="2">
        <f>MACD!E2158</f>
        <v>0.22199368741785719</v>
      </c>
      <c r="E2158" s="2">
        <f>MACD!F2158</f>
        <v>0.15401532571821458</v>
      </c>
      <c r="F2158" s="2">
        <f>'Moving Avg'!D2158</f>
        <v>6.2496999999999998</v>
      </c>
      <c r="G2158" s="2">
        <f>'Moving Avg'!F2158</f>
        <v>6.5378799999999995</v>
      </c>
      <c r="H2158" s="2">
        <f>'Moving Avg'!G2158</f>
        <v>6.8011620000000041</v>
      </c>
      <c r="I2158" s="2">
        <f>'Moving Avg'!H2158</f>
        <v>6.8223714999999983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6.2461000000000002</v>
      </c>
      <c r="C2159" s="2">
        <f>RSI!I2159</f>
        <v>5.4363344067312198</v>
      </c>
      <c r="D2159" s="2">
        <f>MACD!E2159</f>
        <v>0.20631282143395691</v>
      </c>
      <c r="E2159" s="2">
        <f>MACD!F2159</f>
        <v>0.16447482486136306</v>
      </c>
      <c r="F2159" s="2">
        <f>'Moving Avg'!D2159</f>
        <v>6.2478999999999996</v>
      </c>
      <c r="G2159" s="2">
        <f>'Moving Avg'!F2159</f>
        <v>6.5106250000000001</v>
      </c>
      <c r="H2159" s="2">
        <f>'Moving Avg'!G2159</f>
        <v>6.7779620000000049</v>
      </c>
      <c r="I2159" s="2">
        <f>'Moving Avg'!H2159</f>
        <v>6.8268994999999997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6.2461000000000002</v>
      </c>
      <c r="C2160" s="2">
        <f>RSI!I2160</f>
        <v>5.4363344067312198</v>
      </c>
      <c r="D2160" s="2">
        <f>MACD!E2160</f>
        <v>0.19483279456413083</v>
      </c>
      <c r="E2160" s="2">
        <f>MACD!F2160</f>
        <v>0.17054641880191662</v>
      </c>
      <c r="F2160" s="2">
        <f>'Moving Avg'!D2160</f>
        <v>6.2461000000000002</v>
      </c>
      <c r="G2160" s="2">
        <f>'Moving Avg'!F2160</f>
        <v>6.483369999999999</v>
      </c>
      <c r="H2160" s="2">
        <f>'Moving Avg'!G2160</f>
        <v>6.7613120000000047</v>
      </c>
      <c r="I2160" s="2">
        <f>'Moving Avg'!H2160</f>
        <v>6.8314275000000002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5.9870000000000001</v>
      </c>
      <c r="C2161" s="2">
        <f>RSI!I2161</f>
        <v>2.9304608900241789</v>
      </c>
      <c r="D2161" s="2">
        <f>MACD!E2161</f>
        <v>0.16473667328932073</v>
      </c>
      <c r="E2161" s="2">
        <f>MACD!F2161</f>
        <v>0.16938446969939744</v>
      </c>
      <c r="F2161" s="2">
        <f>'Moving Avg'!D2161</f>
        <v>6.1942800000000009</v>
      </c>
      <c r="G2161" s="2">
        <f>'Moving Avg'!F2161</f>
        <v>6.4431599999999989</v>
      </c>
      <c r="H2161" s="2">
        <f>'Moving Avg'!G2161</f>
        <v>6.7332660000000057</v>
      </c>
      <c r="I2161" s="2">
        <f>'Moving Avg'!H2161</f>
        <v>6.8340724999999996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5.9870000000000001</v>
      </c>
      <c r="C2162" s="2">
        <f>RSI!I2162</f>
        <v>2.9304608900241789</v>
      </c>
      <c r="D2162" s="2">
        <f>MACD!E2162</f>
        <v>0.14233502074308113</v>
      </c>
      <c r="E2162" s="2">
        <f>MACD!F2162</f>
        <v>0.16397457990813419</v>
      </c>
      <c r="F2162" s="2">
        <f>'Moving Avg'!D2162</f>
        <v>6.1424600000000016</v>
      </c>
      <c r="G2162" s="2">
        <f>'Moving Avg'!F2162</f>
        <v>6.4029499999999988</v>
      </c>
      <c r="H2162" s="2">
        <f>'Moving Avg'!G2162</f>
        <v>6.7102580000000058</v>
      </c>
      <c r="I2162" s="2">
        <f>'Moving Avg'!H2162</f>
        <v>6.8367175000000007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5.9870000000000001</v>
      </c>
      <c r="C2163" s="2">
        <f>RSI!I2163</f>
        <v>2.9304608900241789</v>
      </c>
      <c r="D2163" s="2">
        <f>MACD!E2163</f>
        <v>0.12621708760009476</v>
      </c>
      <c r="E2163" s="2">
        <f>MACD!F2163</f>
        <v>0.15642308144652631</v>
      </c>
      <c r="F2163" s="2">
        <f>'Moving Avg'!D2163</f>
        <v>6.0906400000000005</v>
      </c>
      <c r="G2163" s="2">
        <f>'Moving Avg'!F2163</f>
        <v>6.3627399999999987</v>
      </c>
      <c r="H2163" s="2">
        <f>'Moving Avg'!G2163</f>
        <v>6.6872500000000059</v>
      </c>
      <c r="I2163" s="2">
        <f>'Moving Avg'!H2163</f>
        <v>6.8393625000000009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5.9870000000000001</v>
      </c>
      <c r="C2164" s="2">
        <f>RSI!I2164</f>
        <v>2.9304608900241789</v>
      </c>
      <c r="D2164" s="2">
        <f>MACD!E2164</f>
        <v>0.1152059765894915</v>
      </c>
      <c r="E2164" s="2">
        <f>MACD!F2164</f>
        <v>0.14817966047511935</v>
      </c>
      <c r="F2164" s="2">
        <f>'Moving Avg'!D2164</f>
        <v>6.0388200000000012</v>
      </c>
      <c r="G2164" s="2">
        <f>'Moving Avg'!F2164</f>
        <v>6.3225299999999987</v>
      </c>
      <c r="H2164" s="2">
        <f>'Moving Avg'!G2164</f>
        <v>6.6642420000000051</v>
      </c>
      <c r="I2164" s="2">
        <f>'Moving Avg'!H2164</f>
        <v>6.8420075000000011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5.8083</v>
      </c>
      <c r="C2165" s="2">
        <f>RSI!I2165</f>
        <v>2.0527026734828269</v>
      </c>
      <c r="D2165" s="2">
        <f>MACD!E2165</f>
        <v>0.1215584568337249</v>
      </c>
      <c r="E2165" s="2">
        <f>MACD!F2165</f>
        <v>0.14285541974684046</v>
      </c>
      <c r="F2165" s="2">
        <f>'Moving Avg'!D2165</f>
        <v>5.9512599999999996</v>
      </c>
      <c r="G2165" s="2">
        <f>'Moving Avg'!F2165</f>
        <v>6.2733849999999993</v>
      </c>
      <c r="H2165" s="2">
        <f>'Moving Avg'!G2165</f>
        <v>6.6376600000000039</v>
      </c>
      <c r="I2165" s="2">
        <f>'Moving Avg'!H2165</f>
        <v>6.8449765000000005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6.0674000000000001</v>
      </c>
      <c r="C2166" s="2">
        <f>RSI!I2166</f>
        <v>33.264728096430517</v>
      </c>
      <c r="D2166" s="2">
        <f>MACD!E2166</f>
        <v>0.10966471962526114</v>
      </c>
      <c r="E2166" s="2">
        <f>MACD!F2166</f>
        <v>0.13621727972252462</v>
      </c>
      <c r="F2166" s="2">
        <f>'Moving Avg'!D2166</f>
        <v>5.9673399999999992</v>
      </c>
      <c r="G2166" s="2">
        <f>'Moving Avg'!F2166</f>
        <v>6.2371949999999989</v>
      </c>
      <c r="H2166" s="2">
        <f>'Moving Avg'!G2166</f>
        <v>6.6196180000000053</v>
      </c>
      <c r="I2166" s="2">
        <f>'Moving Avg'!H2166</f>
        <v>6.8492409999999992</v>
      </c>
      <c r="J2166" s="6" t="str">
        <f>OBV!F2166</f>
        <v>BEARISH</v>
      </c>
      <c r="K2166" s="6" t="str">
        <f>OBV!G2166</f>
        <v>WEAK</v>
      </c>
      <c r="L2166" s="6" t="str">
        <f>OBV!H2166</f>
        <v>BEARISH DIVERGENCE</v>
      </c>
    </row>
    <row r="2167" spans="1:12" ht="13.5" x14ac:dyDescent="0.25">
      <c r="A2167" s="3">
        <f>RSI!A2167</f>
        <v>45161</v>
      </c>
      <c r="B2167" s="2">
        <f>RSI!B2167</f>
        <v>6.2550999999999997</v>
      </c>
      <c r="C2167" s="2">
        <f>RSI!I2167</f>
        <v>46.552163549841033</v>
      </c>
      <c r="D2167" s="2">
        <f>MACD!E2167</f>
        <v>8.7229287685579138E-2</v>
      </c>
      <c r="E2167" s="2">
        <f>MACD!F2167</f>
        <v>0.12641968131513553</v>
      </c>
      <c r="F2167" s="2">
        <f>'Moving Avg'!D2167</f>
        <v>6.0209599999999996</v>
      </c>
      <c r="G2167" s="2">
        <f>'Moving Avg'!F2167</f>
        <v>6.215749999999999</v>
      </c>
      <c r="H2167" s="2">
        <f>'Moving Avg'!G2167</f>
        <v>6.6053300000000048</v>
      </c>
      <c r="I2167" s="2">
        <f>'Moving Avg'!H2167</f>
        <v>6.854444</v>
      </c>
      <c r="J2167" s="6" t="str">
        <f>OBV!F2167</f>
        <v>BEARISH</v>
      </c>
      <c r="K2167" s="6" t="str">
        <f>OBV!G2167</f>
        <v>WEAK</v>
      </c>
      <c r="L2167" s="6" t="str">
        <f>OBV!H2167</f>
        <v>BEARISH DIVERGENCE</v>
      </c>
    </row>
    <row r="2168" spans="1:12" ht="13.5" x14ac:dyDescent="0.25">
      <c r="A2168" s="3">
        <f>RSI!A2168</f>
        <v>45162</v>
      </c>
      <c r="B2168" s="2">
        <f>RSI!B2168</f>
        <v>6.2550999999999997</v>
      </c>
      <c r="C2168" s="2">
        <f>RSI!I2168</f>
        <v>46.552163549841033</v>
      </c>
      <c r="D2168" s="2">
        <f>MACD!E2168</f>
        <v>6.8555040009925072E-2</v>
      </c>
      <c r="E2168" s="2">
        <f>MACD!F2168</f>
        <v>0.11484675305409345</v>
      </c>
      <c r="F2168" s="2">
        <f>'Moving Avg'!D2168</f>
        <v>6.0745799999999992</v>
      </c>
      <c r="G2168" s="2">
        <f>'Moving Avg'!F2168</f>
        <v>6.1943049999999991</v>
      </c>
      <c r="H2168" s="2">
        <f>'Moving Avg'!G2168</f>
        <v>6.5910420000000043</v>
      </c>
      <c r="I2168" s="2">
        <f>'Moving Avg'!H2168</f>
        <v>6.8605285</v>
      </c>
      <c r="J2168" s="6" t="str">
        <f>OBV!F2168</f>
        <v>BEARISH</v>
      </c>
      <c r="K2168" s="6" t="str">
        <f>OBV!G2168</f>
        <v>WEAK</v>
      </c>
      <c r="L2168" s="6" t="str">
        <f>OBV!H2168</f>
        <v>BEARISH DIVERGENCE</v>
      </c>
    </row>
    <row r="2169" spans="1:12" ht="13.5" x14ac:dyDescent="0.25">
      <c r="A2169" s="3">
        <f>RSI!A2169</f>
        <v>45163</v>
      </c>
      <c r="B2169" s="2">
        <f>RSI!B2169</f>
        <v>6.2550999999999997</v>
      </c>
      <c r="C2169" s="2">
        <f>RSI!I2169</f>
        <v>46.552163549841033</v>
      </c>
      <c r="D2169" s="2">
        <f>MACD!E2169</f>
        <v>5.3040401061649867E-2</v>
      </c>
      <c r="E2169" s="2">
        <f>MACD!F2169</f>
        <v>0.10248548265560474</v>
      </c>
      <c r="F2169" s="2">
        <f>'Moving Avg'!D2169</f>
        <v>6.1281999999999996</v>
      </c>
      <c r="G2169" s="2">
        <f>'Moving Avg'!F2169</f>
        <v>6.1809049999999992</v>
      </c>
      <c r="H2169" s="2">
        <f>'Moving Avg'!G2169</f>
        <v>6.5767460000000053</v>
      </c>
      <c r="I2169" s="2">
        <f>'Moving Avg'!H2169</f>
        <v>6.8665710000000013</v>
      </c>
      <c r="J2169" s="6" t="str">
        <f>OBV!F2169</f>
        <v>BEARISH</v>
      </c>
      <c r="K2169" s="6" t="str">
        <f>OBV!G2169</f>
        <v>WEAK</v>
      </c>
      <c r="L2169" s="6" t="str">
        <f>OBV!H2169</f>
        <v>BEARISH DIVERGENCE</v>
      </c>
    </row>
    <row r="2170" spans="1:12" ht="13.5" x14ac:dyDescent="0.25">
      <c r="A2170" s="3">
        <f>RSI!A2170</f>
        <v>45166</v>
      </c>
      <c r="B2170" s="2">
        <f>RSI!B2170</f>
        <v>6.2550999999999997</v>
      </c>
      <c r="C2170" s="2">
        <f>RSI!I2170</f>
        <v>46.552163549841033</v>
      </c>
      <c r="D2170" s="2">
        <f>MACD!E2170</f>
        <v>4.0178044038793104E-2</v>
      </c>
      <c r="E2170" s="2">
        <f>MACD!F2170</f>
        <v>9.0023994932242418E-2</v>
      </c>
      <c r="F2170" s="2">
        <f>'Moving Avg'!D2170</f>
        <v>6.2175599999999998</v>
      </c>
      <c r="G2170" s="2">
        <f>'Moving Avg'!F2170</f>
        <v>6.1675049999999993</v>
      </c>
      <c r="H2170" s="2">
        <f>'Moving Avg'!G2170</f>
        <v>6.5624500000000054</v>
      </c>
      <c r="I2170" s="2">
        <f>'Moving Avg'!H2170</f>
        <v>6.8726135000000026</v>
      </c>
      <c r="J2170" s="6" t="str">
        <f>OBV!F2170</f>
        <v>BULLISH</v>
      </c>
      <c r="K2170" s="6" t="str">
        <f>OBV!G2170</f>
        <v>STRONG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6.2550999999999997</v>
      </c>
      <c r="C2171" s="2">
        <f>RSI!I2171</f>
        <v>46.552163549841033</v>
      </c>
      <c r="D2171" s="2">
        <f>MACD!E2171</f>
        <v>-1.0321273218871774E-2</v>
      </c>
      <c r="E2171" s="2">
        <f>MACD!F2171</f>
        <v>6.9954941302019583E-2</v>
      </c>
      <c r="F2171" s="2">
        <f>'Moving Avg'!D2171</f>
        <v>6.2550999999999997</v>
      </c>
      <c r="G2171" s="2">
        <f>'Moving Avg'!F2171</f>
        <v>6.1675049999999993</v>
      </c>
      <c r="H2171" s="2">
        <f>'Moving Avg'!G2171</f>
        <v>6.5481540000000065</v>
      </c>
      <c r="I2171" s="2">
        <f>'Moving Avg'!H2171</f>
        <v>6.878656000000003</v>
      </c>
      <c r="J2171" s="6" t="str">
        <f>OBV!F2171</f>
        <v>BULLISH</v>
      </c>
      <c r="K2171" s="6" t="str">
        <f>OBV!G2171</f>
        <v>STRONG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6.2550999999999997</v>
      </c>
      <c r="C2172" s="2">
        <f>RSI!I2172</f>
        <v>46.55216354984104</v>
      </c>
      <c r="D2172" s="2">
        <f>MACD!E2172</f>
        <v>-5.2823914680359074E-2</v>
      </c>
      <c r="E2172" s="2">
        <f>MACD!F2172</f>
        <v>4.5399170105543854E-2</v>
      </c>
      <c r="F2172" s="2">
        <f>'Moving Avg'!D2172</f>
        <v>6.2550999999999997</v>
      </c>
      <c r="G2172" s="2">
        <f>'Moving Avg'!F2172</f>
        <v>6.1675050000000002</v>
      </c>
      <c r="H2172" s="2">
        <f>'Moving Avg'!G2172</f>
        <v>6.5338580000000066</v>
      </c>
      <c r="I2172" s="2">
        <f>'Moving Avg'!H2172</f>
        <v>6.8846985000000025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6.2550999999999997</v>
      </c>
      <c r="C2173" s="2">
        <f>RSI!I2173</f>
        <v>46.55216354984104</v>
      </c>
      <c r="D2173" s="2">
        <f>MACD!E2173</f>
        <v>-8.8576993720780095E-2</v>
      </c>
      <c r="E2173" s="2">
        <f>MACD!F2173</f>
        <v>1.8603937340279066E-2</v>
      </c>
      <c r="F2173" s="2">
        <f>'Moving Avg'!D2173</f>
        <v>6.2550999999999997</v>
      </c>
      <c r="G2173" s="2">
        <f>'Moving Avg'!F2173</f>
        <v>6.1675050000000002</v>
      </c>
      <c r="H2173" s="2">
        <f>'Moving Avg'!G2173</f>
        <v>6.5195620000000067</v>
      </c>
      <c r="I2173" s="2">
        <f>'Moving Avg'!H2173</f>
        <v>6.8914970000000038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6.3354999999999997</v>
      </c>
      <c r="C2174" s="2">
        <f>RSI!I2174</f>
        <v>53.250234318162001</v>
      </c>
      <c r="D2174" s="2">
        <f>MACD!E2174</f>
        <v>-0.12459006711460585</v>
      </c>
      <c r="E2174" s="2">
        <f>MACD!F2174</f>
        <v>-1.0034863550697919E-2</v>
      </c>
      <c r="F2174" s="2">
        <f>'Moving Avg'!D2174</f>
        <v>6.2711799999999993</v>
      </c>
      <c r="G2174" s="2">
        <f>'Moving Avg'!F2174</f>
        <v>6.1715249999999999</v>
      </c>
      <c r="H2174" s="2">
        <f>'Moving Avg'!G2174</f>
        <v>6.5068740000000069</v>
      </c>
      <c r="I2174" s="2">
        <f>'Moving Avg'!H2174</f>
        <v>6.8986975000000026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6.3354999999999997</v>
      </c>
      <c r="C2175" s="2">
        <f>RSI!I2175</f>
        <v>53.250234318162001</v>
      </c>
      <c r="D2175" s="2">
        <f>MACD!E2175</f>
        <v>-0.18284942584635466</v>
      </c>
      <c r="E2175" s="2">
        <f>MACD!F2175</f>
        <v>-4.4597776009829268E-2</v>
      </c>
      <c r="F2175" s="2">
        <f>'Moving Avg'!D2175</f>
        <v>6.2872599999999998</v>
      </c>
      <c r="G2175" s="2">
        <f>'Moving Avg'!F2175</f>
        <v>6.1755449999999996</v>
      </c>
      <c r="H2175" s="2">
        <f>'Moving Avg'!G2175</f>
        <v>6.4941860000000062</v>
      </c>
      <c r="I2175" s="2">
        <f>'Moving Avg'!H2175</f>
        <v>6.9058980000000032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6.3354999999999997</v>
      </c>
      <c r="C2176" s="2">
        <f>RSI!I2176</f>
        <v>53.250234318162015</v>
      </c>
      <c r="D2176" s="2">
        <f>MACD!E2176</f>
        <v>-0.19255690717924701</v>
      </c>
      <c r="E2176" s="2">
        <f>MACD!F2176</f>
        <v>-7.4189602243712821E-2</v>
      </c>
      <c r="F2176" s="2">
        <f>'Moving Avg'!D2176</f>
        <v>6.3033400000000004</v>
      </c>
      <c r="G2176" s="2">
        <f>'Moving Avg'!F2176</f>
        <v>6.1800149999999991</v>
      </c>
      <c r="H2176" s="2">
        <f>'Moving Avg'!G2176</f>
        <v>6.4814980000000073</v>
      </c>
      <c r="I2176" s="2">
        <f>'Moving Avg'!H2176</f>
        <v>6.913098500000002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6.3354999999999997</v>
      </c>
      <c r="C2177" s="2">
        <f>RSI!I2177</f>
        <v>53.250234318162001</v>
      </c>
      <c r="D2177" s="2">
        <f>MACD!E2177</f>
        <v>-0.17214645059186306</v>
      </c>
      <c r="E2177" s="2">
        <f>MACD!F2177</f>
        <v>-9.3780971913342864E-2</v>
      </c>
      <c r="F2177" s="2">
        <f>'Moving Avg'!D2177</f>
        <v>6.3194199999999991</v>
      </c>
      <c r="G2177" s="2">
        <f>'Moving Avg'!F2177</f>
        <v>6.1844849999999996</v>
      </c>
      <c r="H2177" s="2">
        <f>'Moving Avg'!G2177</f>
        <v>6.4688100000000066</v>
      </c>
      <c r="I2177" s="2">
        <f>'Moving Avg'!H2177</f>
        <v>6.9202990000000026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6.3354999999999997</v>
      </c>
      <c r="C2178" s="2">
        <f>RSI!I2178</f>
        <v>53.250234318162001</v>
      </c>
      <c r="D2178" s="2">
        <f>MACD!E2178</f>
        <v>-0.15510980852947576</v>
      </c>
      <c r="E2178" s="2">
        <f>MACD!F2178</f>
        <v>-0.10604673923656945</v>
      </c>
      <c r="F2178" s="2">
        <f>'Moving Avg'!D2178</f>
        <v>6.3354999999999997</v>
      </c>
      <c r="G2178" s="2">
        <f>'Moving Avg'!F2178</f>
        <v>6.1889549999999991</v>
      </c>
      <c r="H2178" s="2">
        <f>'Moving Avg'!G2178</f>
        <v>6.4561220000000068</v>
      </c>
      <c r="I2178" s="2">
        <f>'Moving Avg'!H2178</f>
        <v>6.9285910000000008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6.3354999999999997</v>
      </c>
      <c r="C2179" s="2">
        <f>RSI!I2179</f>
        <v>53.250234318162001</v>
      </c>
      <c r="D2179" s="2">
        <f>MACD!E2179</f>
        <v>-0.14091061821245443</v>
      </c>
      <c r="E2179" s="2">
        <f>MACD!F2179</f>
        <v>-0.11301951503174644</v>
      </c>
      <c r="F2179" s="2">
        <f>'Moving Avg'!D2179</f>
        <v>6.3354999999999997</v>
      </c>
      <c r="G2179" s="2">
        <f>'Moving Avg'!F2179</f>
        <v>6.1934249999999995</v>
      </c>
      <c r="H2179" s="2">
        <f>'Moving Avg'!G2179</f>
        <v>6.443434000000007</v>
      </c>
      <c r="I2179" s="2">
        <f>'Moving Avg'!H2179</f>
        <v>6.9358755000000007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6.3354999999999997</v>
      </c>
      <c r="C2180" s="2">
        <f>RSI!I2180</f>
        <v>53.250234318162015</v>
      </c>
      <c r="D2180" s="2">
        <f>MACD!E2180</f>
        <v>-0.12909631675937483</v>
      </c>
      <c r="E2180" s="2">
        <f>MACD!F2180</f>
        <v>-0.11623487537727213</v>
      </c>
      <c r="F2180" s="2">
        <f>'Moving Avg'!D2180</f>
        <v>6.3354999999999997</v>
      </c>
      <c r="G2180" s="2">
        <f>'Moving Avg'!F2180</f>
        <v>6.1978949999999982</v>
      </c>
      <c r="H2180" s="2">
        <f>'Moving Avg'!G2180</f>
        <v>6.4307460000000072</v>
      </c>
      <c r="I2180" s="2">
        <f>'Moving Avg'!H2180</f>
        <v>6.9420680000000008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6.3354999999999997</v>
      </c>
      <c r="C2181" s="2">
        <f>RSI!I2181</f>
        <v>53.250234318162015</v>
      </c>
      <c r="D2181" s="2">
        <f>MACD!E2181</f>
        <v>-0.11928515389147076</v>
      </c>
      <c r="E2181" s="2">
        <f>MACD!F2181</f>
        <v>-0.11684493108011186</v>
      </c>
      <c r="F2181" s="2">
        <f>'Moving Avg'!D2181</f>
        <v>6.3354999999999997</v>
      </c>
      <c r="G2181" s="2">
        <f>'Moving Avg'!F2181</f>
        <v>6.2153199999999984</v>
      </c>
      <c r="H2181" s="2">
        <f>'Moving Avg'!G2181</f>
        <v>6.421632000000006</v>
      </c>
      <c r="I2181" s="2">
        <f>'Moving Avg'!H2181</f>
        <v>6.9471269999999992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6.3354999999999997</v>
      </c>
      <c r="C2182" s="2">
        <f>RSI!I2182</f>
        <v>53.250234318162015</v>
      </c>
      <c r="D2182" s="2">
        <f>MACD!E2182</f>
        <v>-0.11115520971984783</v>
      </c>
      <c r="E2182" s="2">
        <f>MACD!F2182</f>
        <v>-0.11570698680805906</v>
      </c>
      <c r="F2182" s="2">
        <f>'Moving Avg'!D2182</f>
        <v>6.3354999999999997</v>
      </c>
      <c r="G2182" s="2">
        <f>'Moving Avg'!F2182</f>
        <v>6.2327449999999978</v>
      </c>
      <c r="H2182" s="2">
        <f>'Moving Avg'!G2182</f>
        <v>6.4125180000000066</v>
      </c>
      <c r="I2182" s="2">
        <f>'Moving Avg'!H2182</f>
        <v>6.9510104999999998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6.0585000000000004</v>
      </c>
      <c r="C2183" s="2">
        <f>RSI!I2183</f>
        <v>28.921294003257231</v>
      </c>
      <c r="D2183" s="2">
        <f>MACD!E2183</f>
        <v>-8.391659010139918E-2</v>
      </c>
      <c r="E2183" s="2">
        <f>MACD!F2183</f>
        <v>-0.1093489074667271</v>
      </c>
      <c r="F2183" s="2">
        <f>'Moving Avg'!D2183</f>
        <v>6.2801</v>
      </c>
      <c r="G2183" s="2">
        <f>'Moving Avg'!F2183</f>
        <v>6.2363199999999974</v>
      </c>
      <c r="H2183" s="2">
        <f>'Moving Avg'!G2183</f>
        <v>6.3978640000000055</v>
      </c>
      <c r="I2183" s="2">
        <f>'Moving Avg'!H2183</f>
        <v>6.9522915000000003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6.0585000000000004</v>
      </c>
      <c r="C2184" s="2">
        <f>RSI!I2184</f>
        <v>28.921294003257231</v>
      </c>
      <c r="D2184" s="2">
        <f>MACD!E2184</f>
        <v>-4.7009790228240256E-2</v>
      </c>
      <c r="E2184" s="2">
        <f>MACD!F2184</f>
        <v>-9.6881084019029742E-2</v>
      </c>
      <c r="F2184" s="2">
        <f>'Moving Avg'!D2184</f>
        <v>6.2247000000000003</v>
      </c>
      <c r="G2184" s="2">
        <f>'Moving Avg'!F2184</f>
        <v>6.239894999999998</v>
      </c>
      <c r="H2184" s="2">
        <f>'Moving Avg'!G2184</f>
        <v>6.3832100000000045</v>
      </c>
      <c r="I2184" s="2">
        <f>'Moving Avg'!H2184</f>
        <v>6.9535724999999999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45187</v>
      </c>
      <c r="B2185" s="2">
        <f>RSI!B2185</f>
        <v>6.3265000000000002</v>
      </c>
      <c r="C2185" s="2">
        <f>RSI!I2185</f>
        <v>53.010661340767513</v>
      </c>
      <c r="D2185" s="2">
        <f>MACD!E2185</f>
        <v>-3.4253638872025149E-2</v>
      </c>
      <c r="E2185" s="2">
        <f>MACD!F2185</f>
        <v>-8.4355594989628829E-2</v>
      </c>
      <c r="F2185" s="2">
        <f>'Moving Avg'!D2185</f>
        <v>6.222900000000001</v>
      </c>
      <c r="G2185" s="2">
        <f>'Moving Avg'!F2185</f>
        <v>6.2658049999999976</v>
      </c>
      <c r="H2185" s="2">
        <f>'Moving Avg'!G2185</f>
        <v>6.3739160000000039</v>
      </c>
      <c r="I2185" s="2">
        <f>'Moving Avg'!H2185</f>
        <v>6.9554375000000004</v>
      </c>
      <c r="J2185" s="6" t="str">
        <f>OBV!F2185</f>
        <v>BULLISH</v>
      </c>
      <c r="K2185" s="6" t="str">
        <f>OBV!G2185</f>
        <v>NEUTRAL</v>
      </c>
      <c r="L2185" s="6" t="str">
        <f>OBV!H2185</f>
        <v>BULLISH DIVERGENCE</v>
      </c>
    </row>
    <row r="2186" spans="1:12" ht="13.5" x14ac:dyDescent="0.25">
      <c r="A2186" s="3">
        <f>RSI!A2186</f>
        <v>45188</v>
      </c>
      <c r="B2186" s="2">
        <f>RSI!B2186</f>
        <v>6.0585000000000004</v>
      </c>
      <c r="C2186" s="2">
        <f>RSI!I2186</f>
        <v>38.836182545297298</v>
      </c>
      <c r="D2186" s="2">
        <f>MACD!E2186</f>
        <v>-3.9147323807222634E-3</v>
      </c>
      <c r="E2186" s="2">
        <f>MACD!F2186</f>
        <v>-6.8267422467847519E-2</v>
      </c>
      <c r="F2186" s="2">
        <f>'Moving Avg'!D2186</f>
        <v>6.1674999999999995</v>
      </c>
      <c r="G2186" s="2">
        <f>'Moving Avg'!F2186</f>
        <v>6.2653599999999976</v>
      </c>
      <c r="H2186" s="2">
        <f>'Moving Avg'!G2186</f>
        <v>6.359262000000002</v>
      </c>
      <c r="I2186" s="2">
        <f>'Moving Avg'!H2186</f>
        <v>6.9559625000000009</v>
      </c>
      <c r="J2186" s="6" t="str">
        <f>OBV!F2186</f>
        <v>BULLISH</v>
      </c>
      <c r="K2186" s="6" t="str">
        <f>OBV!G2186</f>
        <v>NEUTRAL</v>
      </c>
      <c r="L2186" s="6" t="str">
        <f>OBV!H2186</f>
        <v>BULLISH DIVERGENCE</v>
      </c>
    </row>
    <row r="2187" spans="1:12" ht="13.5" x14ac:dyDescent="0.25">
      <c r="A2187" s="3">
        <f>RSI!A2187</f>
        <v>45189</v>
      </c>
      <c r="B2187" s="2">
        <f>RSI!B2187</f>
        <v>6.0585000000000004</v>
      </c>
      <c r="C2187" s="2">
        <f>RSI!I2187</f>
        <v>38.836182545297298</v>
      </c>
      <c r="D2187" s="2">
        <f>MACD!E2187</f>
        <v>2.3056373643868255E-2</v>
      </c>
      <c r="E2187" s="2">
        <f>MACD!F2187</f>
        <v>-5.000266324550437E-2</v>
      </c>
      <c r="F2187" s="2">
        <f>'Moving Avg'!D2187</f>
        <v>6.1121000000000008</v>
      </c>
      <c r="G2187" s="2">
        <f>'Moving Avg'!F2187</f>
        <v>6.2555299999999976</v>
      </c>
      <c r="H2187" s="2">
        <f>'Moving Avg'!G2187</f>
        <v>6.3446080000000009</v>
      </c>
      <c r="I2187" s="2">
        <f>'Moving Avg'!H2187</f>
        <v>6.9564875000000006</v>
      </c>
      <c r="J2187" s="6" t="str">
        <f>OBV!F2187</f>
        <v>BULLISH</v>
      </c>
      <c r="K2187" s="6" t="str">
        <f>OBV!G2187</f>
        <v>NEUTRAL</v>
      </c>
      <c r="L2187" s="6" t="str">
        <f>OBV!H2187</f>
        <v>BULLISH DIVERGENCE</v>
      </c>
    </row>
    <row r="2188" spans="1:12" ht="13.5" x14ac:dyDescent="0.25">
      <c r="A2188" s="3">
        <f>RSI!A2188</f>
        <v>45190</v>
      </c>
      <c r="B2188" s="2">
        <f>RSI!B2188</f>
        <v>5.7904</v>
      </c>
      <c r="C2188" s="2">
        <f>RSI!I2188</f>
        <v>29.640874618213246</v>
      </c>
      <c r="D2188" s="2">
        <f>MACD!E2188</f>
        <v>6.6940785786852253E-2</v>
      </c>
      <c r="E2188" s="2">
        <f>MACD!F2188</f>
        <v>-2.6613973439033049E-2</v>
      </c>
      <c r="F2188" s="2">
        <f>'Moving Avg'!D2188</f>
        <v>6.0584800000000003</v>
      </c>
      <c r="G2188" s="2">
        <f>'Moving Avg'!F2188</f>
        <v>6.2322949999999979</v>
      </c>
      <c r="H2188" s="2">
        <f>'Moving Avg'!G2188</f>
        <v>6.3245919999999991</v>
      </c>
      <c r="I2188" s="2">
        <f>'Moving Avg'!H2188</f>
        <v>6.9569740000000015</v>
      </c>
      <c r="J2188" s="6" t="str">
        <f>OBV!F2188</f>
        <v>BULLISH</v>
      </c>
      <c r="K2188" s="6" t="str">
        <f>OBV!G2188</f>
        <v>NEUTRAL</v>
      </c>
      <c r="L2188" s="6" t="str">
        <f>OBV!H2188</f>
        <v>BULLISH DIVERGENCE</v>
      </c>
    </row>
    <row r="2189" spans="1:12" ht="13.5" x14ac:dyDescent="0.25">
      <c r="A2189" s="3">
        <f>RSI!A2189</f>
        <v>45191</v>
      </c>
      <c r="B2189" s="2">
        <f>RSI!B2189</f>
        <v>5.7904</v>
      </c>
      <c r="C2189" s="2">
        <f>RSI!I2189</f>
        <v>29.640874618213246</v>
      </c>
      <c r="D2189" s="2">
        <f>MACD!E2189</f>
        <v>0.10677226782723093</v>
      </c>
      <c r="E2189" s="2">
        <f>MACD!F2189</f>
        <v>6.3274814219745762E-5</v>
      </c>
      <c r="F2189" s="2">
        <f>'Moving Avg'!D2189</f>
        <v>6.004859999999999</v>
      </c>
      <c r="G2189" s="2">
        <f>'Moving Avg'!F2189</f>
        <v>6.2090599999999982</v>
      </c>
      <c r="H2189" s="2">
        <f>'Moving Avg'!G2189</f>
        <v>6.3045759999999982</v>
      </c>
      <c r="I2189" s="2">
        <f>'Moving Avg'!H2189</f>
        <v>6.9562005000000022</v>
      </c>
      <c r="J2189" s="6" t="str">
        <f>OBV!F2189</f>
        <v>BULLISH</v>
      </c>
      <c r="K2189" s="6" t="str">
        <f>OBV!G2189</f>
        <v>NEUTRAL</v>
      </c>
      <c r="L2189" s="6" t="str">
        <f>OBV!H2189</f>
        <v>BULLISH DIVERGENCE</v>
      </c>
    </row>
    <row r="2190" spans="1:12" ht="13.5" x14ac:dyDescent="0.25">
      <c r="A2190" s="3">
        <f>RSI!A2190</f>
        <v>45194</v>
      </c>
      <c r="B2190" s="2">
        <f>RSI!B2190</f>
        <v>5.7904</v>
      </c>
      <c r="C2190" s="2">
        <f>RSI!I2190</f>
        <v>29.640874618213246</v>
      </c>
      <c r="D2190" s="2">
        <f>MACD!E2190</f>
        <v>0.14297445725684632</v>
      </c>
      <c r="E2190" s="2">
        <f>MACD!F2190</f>
        <v>2.8645511302745064E-2</v>
      </c>
      <c r="F2190" s="2">
        <f>'Moving Avg'!D2190</f>
        <v>5.89764</v>
      </c>
      <c r="G2190" s="2">
        <f>'Moving Avg'!F2190</f>
        <v>6.1858249999999986</v>
      </c>
      <c r="H2190" s="2">
        <f>'Moving Avg'!G2190</f>
        <v>6.2845599999999964</v>
      </c>
      <c r="I2190" s="2">
        <f>'Moving Avg'!H2190</f>
        <v>6.9554270000000029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5.5312999999999999</v>
      </c>
      <c r="C2191" s="2">
        <f>RSI!I2191</f>
        <v>23.052569163317173</v>
      </c>
      <c r="D2191" s="2">
        <f>MACD!E2191</f>
        <v>0.19511321584407337</v>
      </c>
      <c r="E2191" s="2">
        <f>MACD!F2191</f>
        <v>6.1939052211010731E-2</v>
      </c>
      <c r="F2191" s="2">
        <f>'Moving Avg'!D2191</f>
        <v>5.7921999999999993</v>
      </c>
      <c r="G2191" s="2">
        <f>'Moving Avg'!F2191</f>
        <v>6.1496349999999982</v>
      </c>
      <c r="H2191" s="2">
        <f>'Moving Avg'!G2191</f>
        <v>6.259361999999995</v>
      </c>
      <c r="I2191" s="2">
        <f>'Moving Avg'!H2191</f>
        <v>6.9533580000000041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5.5312999999999999</v>
      </c>
      <c r="C2192" s="2">
        <f>RSI!I2192</f>
        <v>23.052569163317173</v>
      </c>
      <c r="D2192" s="2">
        <f>MACD!E2192</f>
        <v>0.24290383051105646</v>
      </c>
      <c r="E2192" s="2">
        <f>MACD!F2192</f>
        <v>9.8132007871019888E-2</v>
      </c>
      <c r="F2192" s="2">
        <f>'Moving Avg'!D2192</f>
        <v>5.6867600000000014</v>
      </c>
      <c r="G2192" s="2">
        <f>'Moving Avg'!F2192</f>
        <v>6.1134449999999987</v>
      </c>
      <c r="H2192" s="2">
        <f>'Moving Avg'!G2192</f>
        <v>6.2341639999999954</v>
      </c>
      <c r="I2192" s="2">
        <f>'Moving Avg'!H2192</f>
        <v>6.951331000000005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45198</v>
      </c>
      <c r="B2193" s="2">
        <f>RSI!B2193</f>
        <v>5.5312999999999999</v>
      </c>
      <c r="C2193" s="2">
        <f>RSI!I2193</f>
        <v>23.052569163317173</v>
      </c>
      <c r="D2193" s="2">
        <f>MACD!E2193</f>
        <v>0.24412777270871011</v>
      </c>
      <c r="E2193" s="2">
        <f>MACD!F2193</f>
        <v>0.12733116083855794</v>
      </c>
      <c r="F2193" s="2">
        <f>'Moving Avg'!D2193</f>
        <v>5.6349400000000003</v>
      </c>
      <c r="G2193" s="2">
        <f>'Moving Avg'!F2193</f>
        <v>6.0772550000000001</v>
      </c>
      <c r="H2193" s="2">
        <f>'Moving Avg'!G2193</f>
        <v>6.2089659999999958</v>
      </c>
      <c r="I2193" s="2">
        <f>'Moving Avg'!H2193</f>
        <v>6.9493040000000068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5.5312999999999999</v>
      </c>
      <c r="C2194" s="2">
        <f>RSI!I2194</f>
        <v>23.052569163317173</v>
      </c>
      <c r="D2194" s="2">
        <f>MACD!E2194</f>
        <v>0.24831259610905132</v>
      </c>
      <c r="E2194" s="2">
        <f>MACD!F2194</f>
        <v>0.15152744789265662</v>
      </c>
      <c r="F2194" s="2">
        <f>'Moving Avg'!D2194</f>
        <v>5.583120000000001</v>
      </c>
      <c r="G2194" s="2">
        <f>'Moving Avg'!F2194</f>
        <v>6.0370450000000009</v>
      </c>
      <c r="H2194" s="2">
        <f>'Moving Avg'!G2194</f>
        <v>6.1837679999999953</v>
      </c>
      <c r="I2194" s="2">
        <f>'Moving Avg'!H2194</f>
        <v>6.9472770000000068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5.5312999999999999</v>
      </c>
      <c r="C2195" s="2">
        <f>RSI!I2195</f>
        <v>23.052569163317187</v>
      </c>
      <c r="D2195" s="2">
        <f>MACD!E2195</f>
        <v>0.29600027716505561</v>
      </c>
      <c r="E2195" s="2">
        <f>MACD!F2195</f>
        <v>0.18042201374713643</v>
      </c>
      <c r="F2195" s="2">
        <f>'Moving Avg'!D2195</f>
        <v>5.5312999999999999</v>
      </c>
      <c r="G2195" s="2">
        <f>'Moving Avg'!F2195</f>
        <v>5.9968350000000017</v>
      </c>
      <c r="H2195" s="2">
        <f>'Moving Avg'!G2195</f>
        <v>6.1585699999999965</v>
      </c>
      <c r="I2195" s="2">
        <f>'Moving Avg'!H2195</f>
        <v>6.9452500000000077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5.5312999999999999</v>
      </c>
      <c r="C2196" s="2">
        <f>RSI!I2196</f>
        <v>23.052569163317187</v>
      </c>
      <c r="D2196" s="2">
        <f>MACD!E2196</f>
        <v>0.29782053694209587</v>
      </c>
      <c r="E2196" s="2">
        <f>MACD!F2196</f>
        <v>0.20390171838612831</v>
      </c>
      <c r="F2196" s="2">
        <f>'Moving Avg'!D2196</f>
        <v>5.5312999999999999</v>
      </c>
      <c r="G2196" s="2">
        <f>'Moving Avg'!F2196</f>
        <v>5.9566250000000016</v>
      </c>
      <c r="H2196" s="2">
        <f>'Moving Avg'!G2196</f>
        <v>6.1333719999999969</v>
      </c>
      <c r="I2196" s="2">
        <f>'Moving Avg'!H2196</f>
        <v>6.9430975000000092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5.7725</v>
      </c>
      <c r="C2197" s="2">
        <f>RSI!I2197</f>
        <v>41.828810120011376</v>
      </c>
      <c r="D2197" s="2">
        <f>MACD!E2197</f>
        <v>0.28399401070539465</v>
      </c>
      <c r="E2197" s="2">
        <f>MACD!F2197</f>
        <v>0.21992017684998158</v>
      </c>
      <c r="F2197" s="2">
        <f>'Moving Avg'!D2197</f>
        <v>5.5795399999999997</v>
      </c>
      <c r="G2197" s="2">
        <f>'Moving Avg'!F2197</f>
        <v>5.9284750000000006</v>
      </c>
      <c r="H2197" s="2">
        <f>'Moving Avg'!G2197</f>
        <v>6.115141999999997</v>
      </c>
      <c r="I2197" s="2">
        <f>'Moving Avg'!H2197</f>
        <v>6.9421510000000106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6.0316999999999998</v>
      </c>
      <c r="C2198" s="2">
        <f>RSI!I2198</f>
        <v>54.638630979417485</v>
      </c>
      <c r="D2198" s="2">
        <f>MACD!E2198</f>
        <v>0.21273796866005412</v>
      </c>
      <c r="E2198" s="2">
        <f>MACD!F2198</f>
        <v>0.2184837352119961</v>
      </c>
      <c r="F2198" s="2">
        <f>'Moving Avg'!D2198</f>
        <v>5.6796199999999999</v>
      </c>
      <c r="G2198" s="2">
        <f>'Moving Avg'!F2198</f>
        <v>5.913285000000001</v>
      </c>
      <c r="H2198" s="2">
        <f>'Moving Avg'!G2198</f>
        <v>6.1020959999999977</v>
      </c>
      <c r="I2198" s="2">
        <f>'Moving Avg'!H2198</f>
        <v>6.9425005000000111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6.0316999999999998</v>
      </c>
      <c r="C2199" s="2">
        <f>RSI!I2199</f>
        <v>54.638630979417485</v>
      </c>
      <c r="D2199" s="2">
        <f>MACD!E2199</f>
        <v>0.15173636342612529</v>
      </c>
      <c r="E2199" s="2">
        <f>MACD!F2199</f>
        <v>0.20513426085482195</v>
      </c>
      <c r="F2199" s="2">
        <f>'Moving Avg'!D2199</f>
        <v>5.7797000000000001</v>
      </c>
      <c r="G2199" s="2">
        <f>'Moving Avg'!F2199</f>
        <v>5.8980950000000005</v>
      </c>
      <c r="H2199" s="2">
        <f>'Moving Avg'!G2199</f>
        <v>6.0922679999999989</v>
      </c>
      <c r="I2199" s="2">
        <f>'Moving Avg'!H2199</f>
        <v>6.9428500000000124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6.0316999999999998</v>
      </c>
      <c r="C2200" s="2">
        <f>RSI!I2200</f>
        <v>54.638630979417485</v>
      </c>
      <c r="D2200" s="2">
        <f>MACD!E2200</f>
        <v>9.9464036095541886E-2</v>
      </c>
      <c r="E2200" s="2">
        <f>MACD!F2200</f>
        <v>0.18400021590296595</v>
      </c>
      <c r="F2200" s="2">
        <f>'Moving Avg'!D2200</f>
        <v>5.8797800000000002</v>
      </c>
      <c r="G2200" s="2">
        <f>'Moving Avg'!F2200</f>
        <v>5.8829050000000001</v>
      </c>
      <c r="H2200" s="2">
        <f>'Moving Avg'!G2200</f>
        <v>6.0824399999999992</v>
      </c>
      <c r="I2200" s="2">
        <f>'Moving Avg'!H2200</f>
        <v>6.943199500000012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6.0316999999999998</v>
      </c>
      <c r="C2201" s="2">
        <f>RSI!I2201</f>
        <v>54.638630979417485</v>
      </c>
      <c r="D2201" s="2">
        <f>MACD!E2201</f>
        <v>1.4765044185876874E-2</v>
      </c>
      <c r="E2201" s="2">
        <f>MACD!F2201</f>
        <v>0.15015318155954813</v>
      </c>
      <c r="F2201" s="2">
        <f>'Moving Avg'!D2201</f>
        <v>5.9798600000000004</v>
      </c>
      <c r="G2201" s="2">
        <f>'Moving Avg'!F2201</f>
        <v>5.8677149999999996</v>
      </c>
      <c r="H2201" s="2">
        <f>'Moving Avg'!G2201</f>
        <v>6.077971999999999</v>
      </c>
      <c r="I2201" s="2">
        <f>'Moving Avg'!H2201</f>
        <v>6.9435490000000115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5.7636000000000003</v>
      </c>
      <c r="C2202" s="2">
        <f>RSI!I2202</f>
        <v>41.82501363270655</v>
      </c>
      <c r="D2202" s="2">
        <f>MACD!E2202</f>
        <v>-3.7606132315267438E-2</v>
      </c>
      <c r="E2202" s="2">
        <f>MACD!F2202</f>
        <v>0.11260131878458501</v>
      </c>
      <c r="F2202" s="2">
        <f>'Moving Avg'!D2202</f>
        <v>5.9780800000000003</v>
      </c>
      <c r="G2202" s="2">
        <f>'Moving Avg'!F2202</f>
        <v>5.8391199999999994</v>
      </c>
      <c r="H2202" s="2">
        <f>'Moving Avg'!G2202</f>
        <v>6.068141999999999</v>
      </c>
      <c r="I2202" s="2">
        <f>'Moving Avg'!H2202</f>
        <v>6.9412980000000131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5.7636000000000003</v>
      </c>
      <c r="C2203" s="2">
        <f>RSI!I2203</f>
        <v>41.82501363270655</v>
      </c>
      <c r="D2203" s="2">
        <f>MACD!E2203</f>
        <v>-8.0856414390918729E-2</v>
      </c>
      <c r="E2203" s="2">
        <f>MACD!F2203</f>
        <v>7.3909772149484271E-2</v>
      </c>
      <c r="F2203" s="2">
        <f>'Moving Avg'!D2203</f>
        <v>5.9244599999999998</v>
      </c>
      <c r="G2203" s="2">
        <f>'Moving Avg'!F2203</f>
        <v>5.8243749999999999</v>
      </c>
      <c r="H2203" s="2">
        <f>'Moving Avg'!G2203</f>
        <v>6.0583119999999981</v>
      </c>
      <c r="I2203" s="2">
        <f>'Moving Avg'!H2203</f>
        <v>6.9390470000000137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5.5312999999999999</v>
      </c>
      <c r="C2204" s="2">
        <f>RSI!I2204</f>
        <v>33.848202424598824</v>
      </c>
      <c r="D2204" s="2">
        <f>MACD!E2204</f>
        <v>-9.9260408445735138E-2</v>
      </c>
      <c r="E2204" s="2">
        <f>MACD!F2204</f>
        <v>3.9275736030440392E-2</v>
      </c>
      <c r="F2204" s="2">
        <f>'Moving Avg'!D2204</f>
        <v>5.8243799999999997</v>
      </c>
      <c r="G2204" s="2">
        <f>'Moving Avg'!F2204</f>
        <v>5.7980149999999995</v>
      </c>
      <c r="H2204" s="2">
        <f>'Moving Avg'!G2204</f>
        <v>6.0438359999999989</v>
      </c>
      <c r="I2204" s="2">
        <f>'Moving Avg'!H2204</f>
        <v>6.9342490000000145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5.2988999999999997</v>
      </c>
      <c r="C2205" s="2">
        <f>RSI!I2205</f>
        <v>28.078661912061335</v>
      </c>
      <c r="D2205" s="2">
        <f>MACD!E2205</f>
        <v>-9.5333504546280423E-2</v>
      </c>
      <c r="E2205" s="2">
        <f>MACD!F2205</f>
        <v>1.2353887915096229E-2</v>
      </c>
      <c r="F2205" s="2">
        <f>'Moving Avg'!D2205</f>
        <v>5.6778200000000005</v>
      </c>
      <c r="G2205" s="2">
        <f>'Moving Avg'!F2205</f>
        <v>5.7466350000000004</v>
      </c>
      <c r="H2205" s="2">
        <f>'Moving Avg'!G2205</f>
        <v>6.0247119999999983</v>
      </c>
      <c r="I2205" s="2">
        <f>'Moving Avg'!H2205</f>
        <v>6.9268615000000144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5.2988999999999997</v>
      </c>
      <c r="C2206" s="2">
        <f>RSI!I2206</f>
        <v>28.078661912061335</v>
      </c>
      <c r="D2206" s="2">
        <f>MACD!E2206</f>
        <v>-8.8522015684357136E-2</v>
      </c>
      <c r="E2206" s="2">
        <f>MACD!F2206</f>
        <v>-7.8212928047944434E-3</v>
      </c>
      <c r="F2206" s="2">
        <f>'Moving Avg'!D2206</f>
        <v>5.5312600000000005</v>
      </c>
      <c r="G2206" s="2">
        <f>'Moving Avg'!F2206</f>
        <v>5.7086550000000003</v>
      </c>
      <c r="H2206" s="2">
        <f>'Moving Avg'!G2206</f>
        <v>6.0057679999999998</v>
      </c>
      <c r="I2206" s="2">
        <f>'Moving Avg'!H2206</f>
        <v>6.9179630000000145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5.2988999999999997</v>
      </c>
      <c r="C2207" s="2">
        <f>RSI!I2207</f>
        <v>28.078661912061335</v>
      </c>
      <c r="D2207" s="2">
        <f>MACD!E2207</f>
        <v>-4.2420455855962658E-2</v>
      </c>
      <c r="E2207" s="2">
        <f>MACD!F2207</f>
        <v>-1.4741125415028086E-2</v>
      </c>
      <c r="F2207" s="2">
        <f>'Moving Avg'!D2207</f>
        <v>5.43832</v>
      </c>
      <c r="G2207" s="2">
        <f>'Moving Avg'!F2207</f>
        <v>5.670675000000001</v>
      </c>
      <c r="H2207" s="2">
        <f>'Moving Avg'!G2207</f>
        <v>5.9868239999999995</v>
      </c>
      <c r="I2207" s="2">
        <f>'Moving Avg'!H2207</f>
        <v>6.9090645000000146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5.2988999999999997</v>
      </c>
      <c r="C2208" s="2">
        <f>RSI!I2208</f>
        <v>28.078661912061335</v>
      </c>
      <c r="D2208" s="2">
        <f>MACD!E2208</f>
        <v>3.9456497922476075E-2</v>
      </c>
      <c r="E2208" s="2">
        <f>MACD!F2208</f>
        <v>-3.9016007475272535E-3</v>
      </c>
      <c r="F2208" s="2">
        <f>'Moving Avg'!D2208</f>
        <v>5.3453800000000005</v>
      </c>
      <c r="G2208" s="2">
        <f>'Moving Avg'!F2208</f>
        <v>5.6461000000000006</v>
      </c>
      <c r="H2208" s="2">
        <f>'Moving Avg'!G2208</f>
        <v>5.9678799999999992</v>
      </c>
      <c r="I2208" s="2">
        <f>'Moving Avg'!H2208</f>
        <v>6.9001660000000138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5.0666000000000002</v>
      </c>
      <c r="C2209" s="2">
        <f>RSI!I2209</f>
        <v>22.843598412018366</v>
      </c>
      <c r="D2209" s="2">
        <f>MACD!E2209</f>
        <v>0.12871386629108272</v>
      </c>
      <c r="E2209" s="2">
        <f>MACD!F2209</f>
        <v>2.2621492660194743E-2</v>
      </c>
      <c r="F2209" s="2">
        <f>'Moving Avg'!D2209</f>
        <v>5.25244</v>
      </c>
      <c r="G2209" s="2">
        <f>'Moving Avg'!F2209</f>
        <v>5.6099100000000011</v>
      </c>
      <c r="H2209" s="2">
        <f>'Moving Avg'!G2209</f>
        <v>5.9442899999999996</v>
      </c>
      <c r="I2209" s="2">
        <f>'Moving Avg'!H2209</f>
        <v>6.8901060000000145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5.29</v>
      </c>
      <c r="C2210" s="2">
        <f>RSI!I2210</f>
        <v>35.330716960052257</v>
      </c>
      <c r="D2210" s="2">
        <f>MACD!E2210</f>
        <v>0.19162817066772764</v>
      </c>
      <c r="E2210" s="2">
        <f>MACD!F2210</f>
        <v>5.6422828261701329E-2</v>
      </c>
      <c r="F2210" s="2">
        <f>'Moving Avg'!D2210</f>
        <v>5.2506599999999999</v>
      </c>
      <c r="G2210" s="2">
        <f>'Moving Avg'!F2210</f>
        <v>5.5848900000000006</v>
      </c>
      <c r="H2210" s="2">
        <f>'Moving Avg'!G2210</f>
        <v>5.9251680000000002</v>
      </c>
      <c r="I2210" s="2">
        <f>'Moving Avg'!H2210</f>
        <v>6.8817085000000127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5.5223000000000004</v>
      </c>
      <c r="C2211" s="2">
        <f>RSI!I2211</f>
        <v>45.252800954083526</v>
      </c>
      <c r="D2211" s="2">
        <f>MACD!E2211</f>
        <v>0.22998122200934201</v>
      </c>
      <c r="E2211" s="2">
        <f>MACD!F2211</f>
        <v>9.1134507011229465E-2</v>
      </c>
      <c r="F2211" s="2">
        <f>'Moving Avg'!D2211</f>
        <v>5.2953400000000004</v>
      </c>
      <c r="G2211" s="2">
        <f>'Moving Avg'!F2211</f>
        <v>5.5844400000000007</v>
      </c>
      <c r="H2211" s="2">
        <f>'Moving Avg'!G2211</f>
        <v>5.9158739999999987</v>
      </c>
      <c r="I2211" s="2">
        <f>'Moving Avg'!H2211</f>
        <v>6.8744725000000129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5.7636000000000003</v>
      </c>
      <c r="C2212" s="2">
        <f>RSI!I2212</f>
        <v>53.272691085218277</v>
      </c>
      <c r="D2212" s="2">
        <f>MACD!E2212</f>
        <v>0.20409394061591257</v>
      </c>
      <c r="E2212" s="2">
        <f>MACD!F2212</f>
        <v>0.11372639373216609</v>
      </c>
      <c r="F2212" s="2">
        <f>'Moving Avg'!D2212</f>
        <v>5.38828</v>
      </c>
      <c r="G2212" s="2">
        <f>'Moving Avg'!F2212</f>
        <v>5.5960550000000007</v>
      </c>
      <c r="H2212" s="2">
        <f>'Moving Avg'!G2212</f>
        <v>5.9114059999999986</v>
      </c>
      <c r="I2212" s="2">
        <f>'Moving Avg'!H2212</f>
        <v>6.8684430000000125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6.0227000000000004</v>
      </c>
      <c r="C2213" s="2">
        <f>RSI!I2213</f>
        <v>60.041476157915312</v>
      </c>
      <c r="D2213" s="2">
        <f>MACD!E2213</f>
        <v>0.16229343307843003</v>
      </c>
      <c r="E2213" s="2">
        <f>MACD!F2213</f>
        <v>0.12343980160141887</v>
      </c>
      <c r="F2213" s="2">
        <f>'Moving Avg'!D2213</f>
        <v>5.5330400000000006</v>
      </c>
      <c r="G2213" s="2">
        <f>'Moving Avg'!F2213</f>
        <v>5.6206250000000004</v>
      </c>
      <c r="H2213" s="2">
        <f>'Moving Avg'!G2213</f>
        <v>5.912119999999998</v>
      </c>
      <c r="I2213" s="2">
        <f>'Moving Avg'!H2213</f>
        <v>6.8621555000000116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</row>
    <row r="2214" spans="1:12" ht="13.5" x14ac:dyDescent="0.25">
      <c r="A2214" s="3">
        <f>RSI!A2214</f>
        <v>45229</v>
      </c>
      <c r="B2214" s="2">
        <f>RSI!B2214</f>
        <v>5.7546999999999997</v>
      </c>
      <c r="C2214" s="2">
        <f>RSI!I2214</f>
        <v>51.699344243953618</v>
      </c>
      <c r="D2214" s="2">
        <f>MACD!E2214</f>
        <v>0.10885493363363885</v>
      </c>
      <c r="E2214" s="2">
        <f>MACD!F2214</f>
        <v>0.12052282800786288</v>
      </c>
      <c r="F2214" s="2">
        <f>'Moving Avg'!D2214</f>
        <v>5.6706599999999998</v>
      </c>
      <c r="G2214" s="2">
        <f>'Moving Avg'!F2214</f>
        <v>5.6317950000000003</v>
      </c>
      <c r="H2214" s="2">
        <f>'Moving Avg'!G2214</f>
        <v>5.907473999999997</v>
      </c>
      <c r="I2214" s="2">
        <f>'Moving Avg'!H2214</f>
        <v>6.8545280000000108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</row>
    <row r="2215" spans="1:12" ht="13.5" x14ac:dyDescent="0.25">
      <c r="A2215" s="3">
        <f>RSI!A2215</f>
        <v>45230</v>
      </c>
      <c r="B2215" s="2">
        <f>RSI!B2215</f>
        <v>5.7546999999999997</v>
      </c>
      <c r="C2215" s="2">
        <f>RSI!I2215</f>
        <v>51.699344243953611</v>
      </c>
      <c r="D2215" s="2">
        <f>MACD!E2215</f>
        <v>2.7446936249444498E-2</v>
      </c>
      <c r="E2215" s="2">
        <f>MACD!F2215</f>
        <v>0.10190764965617921</v>
      </c>
      <c r="F2215" s="2">
        <f>'Moving Avg'!D2215</f>
        <v>5.7636000000000003</v>
      </c>
      <c r="G2215" s="2">
        <f>'Moving Avg'!F2215</f>
        <v>5.6429650000000002</v>
      </c>
      <c r="H2215" s="2">
        <f>'Moving Avg'!G2215</f>
        <v>5.9064019999999982</v>
      </c>
      <c r="I2215" s="2">
        <f>'Moving Avg'!H2215</f>
        <v>6.8469005000000092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5.5045000000000002</v>
      </c>
      <c r="C2216" s="2">
        <f>RSI!I2216</f>
        <v>44.938970734563654</v>
      </c>
      <c r="D2216" s="2">
        <f>MACD!E2216</f>
        <v>-2.3308012541583878E-2</v>
      </c>
      <c r="E2216" s="2">
        <f>MACD!F2216</f>
        <v>7.6864517216626599E-2</v>
      </c>
      <c r="F2216" s="2">
        <f>'Moving Avg'!D2216</f>
        <v>5.76004</v>
      </c>
      <c r="G2216" s="2">
        <f>'Moving Avg'!F2216</f>
        <v>5.6416250000000003</v>
      </c>
      <c r="H2216" s="2">
        <f>'Moving Avg'!G2216</f>
        <v>5.8951439999999984</v>
      </c>
      <c r="I2216" s="2">
        <f>'Moving Avg'!H2216</f>
        <v>6.8380220000000085</v>
      </c>
      <c r="J2216" s="6" t="str">
        <f>OBV!F2216</f>
        <v>BULLISH</v>
      </c>
      <c r="K2216" s="6" t="str">
        <f>OBV!G2216</f>
        <v>NEUTRAL</v>
      </c>
      <c r="L2216" s="6" t="str">
        <f>OBV!H2216</f>
        <v>BULLISH DIVERGENCE</v>
      </c>
    </row>
    <row r="2217" spans="1:12" ht="13.5" x14ac:dyDescent="0.25">
      <c r="A2217" s="3">
        <f>RSI!A2217</f>
        <v>45232</v>
      </c>
      <c r="B2217" s="2">
        <f>RSI!B2217</f>
        <v>5.2632000000000003</v>
      </c>
      <c r="C2217" s="2">
        <f>RSI!I2217</f>
        <v>39.565476827923291</v>
      </c>
      <c r="D2217" s="2">
        <f>MACD!E2217</f>
        <v>-4.7276613303312232E-2</v>
      </c>
      <c r="E2217" s="2">
        <f>MACD!F2217</f>
        <v>5.2036291112638841E-2</v>
      </c>
      <c r="F2217" s="2">
        <f>'Moving Avg'!D2217</f>
        <v>5.6599599999999999</v>
      </c>
      <c r="G2217" s="2">
        <f>'Moving Avg'!F2217</f>
        <v>5.6161599999999998</v>
      </c>
      <c r="H2217" s="2">
        <f>'Moving Avg'!G2217</f>
        <v>5.8753059999999975</v>
      </c>
      <c r="I2217" s="2">
        <f>'Moving Avg'!H2217</f>
        <v>6.8279370000000084</v>
      </c>
      <c r="J2217" s="6" t="str">
        <f>OBV!F2217</f>
        <v>BULLISH</v>
      </c>
      <c r="K2217" s="6" t="str">
        <f>OBV!G2217</f>
        <v>NEUTRAL</v>
      </c>
      <c r="L2217" s="6" t="str">
        <f>OBV!H2217</f>
        <v>BULLISH DIVERGENCE</v>
      </c>
    </row>
    <row r="2218" spans="1:12" ht="13.5" x14ac:dyDescent="0.25">
      <c r="A2218" s="3">
        <f>RSI!A2218</f>
        <v>45233</v>
      </c>
      <c r="B2218" s="2">
        <f>RSI!B2218</f>
        <v>5.2632000000000003</v>
      </c>
      <c r="C2218" s="2">
        <f>RSI!I2218</f>
        <v>39.565476827923291</v>
      </c>
      <c r="D2218" s="2">
        <f>MACD!E2218</f>
        <v>-6.5109829133118247E-2</v>
      </c>
      <c r="E2218" s="2">
        <f>MACD!F2218</f>
        <v>2.8607067063487431E-2</v>
      </c>
      <c r="F2218" s="2">
        <f>'Moving Avg'!D2218</f>
        <v>5.5080600000000004</v>
      </c>
      <c r="G2218" s="2">
        <f>'Moving Avg'!F2218</f>
        <v>5.5777349999999997</v>
      </c>
      <c r="H2218" s="2">
        <f>'Moving Avg'!G2218</f>
        <v>5.8554679999999975</v>
      </c>
      <c r="I2218" s="2">
        <f>'Moving Avg'!H2218</f>
        <v>6.8178520000000082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5.4954999999999998</v>
      </c>
      <c r="C2219" s="2">
        <f>RSI!I2219</f>
        <v>46.68345848301653</v>
      </c>
      <c r="D2219" s="2">
        <f>MACD!E2219</f>
        <v>-0.13087876086150629</v>
      </c>
      <c r="E2219" s="2">
        <f>MACD!F2219</f>
        <v>-3.290098521511315E-3</v>
      </c>
      <c r="F2219" s="2">
        <f>'Moving Avg'!D2219</f>
        <v>5.4562200000000001</v>
      </c>
      <c r="G2219" s="2">
        <f>'Moving Avg'!F2219</f>
        <v>5.5509249999999994</v>
      </c>
      <c r="H2219" s="2">
        <f>'Moving Avg'!G2219</f>
        <v>5.8402759999999976</v>
      </c>
      <c r="I2219" s="2">
        <f>'Moving Avg'!H2219</f>
        <v>6.8072910000000082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5.7367999999999997</v>
      </c>
      <c r="C2220" s="2">
        <f>RSI!I2220</f>
        <v>52.890353570287779</v>
      </c>
      <c r="D2220" s="2">
        <f>MACD!E2220</f>
        <v>-0.16930822291809022</v>
      </c>
      <c r="E2220" s="2">
        <f>MACD!F2220</f>
        <v>-3.6493723400827099E-2</v>
      </c>
      <c r="F2220" s="2">
        <f>'Moving Avg'!D2220</f>
        <v>5.4526400000000006</v>
      </c>
      <c r="G2220" s="2">
        <f>'Moving Avg'!F2220</f>
        <v>5.5361799999999999</v>
      </c>
      <c r="H2220" s="2">
        <f>'Moving Avg'!G2220</f>
        <v>5.8299099999999973</v>
      </c>
      <c r="I2220" s="2">
        <f>'Moving Avg'!H2220</f>
        <v>6.7979365000000076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5.7457000000000003</v>
      </c>
      <c r="C2221" s="2">
        <f>RSI!I2221</f>
        <v>53.107191894937706</v>
      </c>
      <c r="D2221" s="2">
        <f>MACD!E2221</f>
        <v>-0.16749987298614766</v>
      </c>
      <c r="E2221" s="2">
        <f>MACD!F2221</f>
        <v>-6.2694953317891211E-2</v>
      </c>
      <c r="F2221" s="2">
        <f>'Moving Avg'!D2221</f>
        <v>5.5008800000000004</v>
      </c>
      <c r="G2221" s="2">
        <f>'Moving Avg'!F2221</f>
        <v>5.5218799999999995</v>
      </c>
      <c r="H2221" s="2">
        <f>'Moving Avg'!G2221</f>
        <v>5.8197219999999978</v>
      </c>
      <c r="I2221" s="2">
        <f>'Moving Avg'!H2221</f>
        <v>6.7886265000000074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5.8083</v>
      </c>
      <c r="C2222" s="2">
        <f>RSI!I2222</f>
        <v>54.687048111157203</v>
      </c>
      <c r="D2222" s="2">
        <f>MACD!E2222</f>
        <v>-0.13423407320486813</v>
      </c>
      <c r="E2222" s="2">
        <f>MACD!F2222</f>
        <v>-7.7002777295286595E-2</v>
      </c>
      <c r="F2222" s="2">
        <f>'Moving Avg'!D2222</f>
        <v>5.6098999999999997</v>
      </c>
      <c r="G2222" s="2">
        <f>'Moving Avg'!F2222</f>
        <v>5.5241150000000001</v>
      </c>
      <c r="H2222" s="2">
        <f>'Moving Avg'!G2222</f>
        <v>5.8107859999999985</v>
      </c>
      <c r="I2222" s="2">
        <f>'Moving Avg'!H2222</f>
        <v>6.7796295000000066</v>
      </c>
      <c r="J2222" s="6" t="str">
        <f>OBV!F2222</f>
        <v>BULLISH</v>
      </c>
      <c r="K2222" s="6" t="str">
        <f>OBV!G2222</f>
        <v>STRONG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5.5491000000000001</v>
      </c>
      <c r="C2223" s="2">
        <f>RSI!I2223</f>
        <v>47.544445949376971</v>
      </c>
      <c r="D2223" s="2">
        <f>MACD!E2223</f>
        <v>-4.8089254878169285E-2</v>
      </c>
      <c r="E2223" s="2">
        <f>MACD!F2223</f>
        <v>-7.1220072811863142E-2</v>
      </c>
      <c r="F2223" s="2">
        <f>'Moving Avg'!D2223</f>
        <v>5.6670799999999995</v>
      </c>
      <c r="G2223" s="2">
        <f>'Moving Avg'!F2223</f>
        <v>5.5133899999999993</v>
      </c>
      <c r="H2223" s="2">
        <f>'Moving Avg'!G2223</f>
        <v>5.7966659999999992</v>
      </c>
      <c r="I2223" s="2">
        <f>'Moving Avg'!H2223</f>
        <v>6.7693365000000076</v>
      </c>
      <c r="J2223" s="6" t="str">
        <f>OBV!F2223</f>
        <v>BULLISH</v>
      </c>
      <c r="K2223" s="6" t="str">
        <f>OBV!G2223</f>
        <v>STRONG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5.7904</v>
      </c>
      <c r="C2224" s="2">
        <f>RSI!I2224</f>
        <v>53.61782141796855</v>
      </c>
      <c r="D2224" s="2">
        <f>MACD!E2224</f>
        <v>-3.3756542458355021E-2</v>
      </c>
      <c r="E2224" s="2">
        <f>MACD!F2224</f>
        <v>-6.3727366741161515E-2</v>
      </c>
      <c r="F2224" s="2">
        <f>'Moving Avg'!D2224</f>
        <v>5.7260599999999995</v>
      </c>
      <c r="G2224" s="2">
        <f>'Moving Avg'!F2224</f>
        <v>5.5263449999999992</v>
      </c>
      <c r="H2224" s="2">
        <f>'Moving Avg'!G2224</f>
        <v>5.7857640000000004</v>
      </c>
      <c r="I2224" s="2">
        <f>'Moving Avg'!H2224</f>
        <v>6.7602500000000081</v>
      </c>
      <c r="J2224" s="6" t="str">
        <f>OBV!F2224</f>
        <v>BULLISH</v>
      </c>
      <c r="K2224" s="6" t="str">
        <f>OBV!G2224</f>
        <v>STRONG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5.7636000000000003</v>
      </c>
      <c r="C2225" s="2">
        <f>RSI!I2225</f>
        <v>52.88544064362776</v>
      </c>
      <c r="D2225" s="2">
        <f>MACD!E2225</f>
        <v>-2.0564171845014911E-2</v>
      </c>
      <c r="E2225" s="2">
        <f>MACD!F2225</f>
        <v>-5.5094727761932201E-2</v>
      </c>
      <c r="F2225" s="2">
        <f>'Moving Avg'!D2225</f>
        <v>5.7314200000000008</v>
      </c>
      <c r="G2225" s="2">
        <f>'Moving Avg'!F2225</f>
        <v>5.5495800000000006</v>
      </c>
      <c r="H2225" s="2">
        <f>'Moving Avg'!G2225</f>
        <v>5.7743260000000012</v>
      </c>
      <c r="I2225" s="2">
        <f>'Moving Avg'!H2225</f>
        <v>6.7510295000000067</v>
      </c>
      <c r="J2225" s="6" t="str">
        <f>OBV!F2225</f>
        <v>BEARISH</v>
      </c>
      <c r="K2225" s="6" t="str">
        <f>OBV!G2225</f>
        <v>WEAK</v>
      </c>
      <c r="L2225" s="6" t="str">
        <f>OBV!H2225</f>
        <v>BEARISH DIVERGENCE</v>
      </c>
    </row>
    <row r="2226" spans="1:12" ht="13.5" x14ac:dyDescent="0.25">
      <c r="A2226" s="3">
        <f>RSI!A2226</f>
        <v>45245</v>
      </c>
      <c r="B2226" s="2">
        <f>RSI!B2226</f>
        <v>6.0227000000000004</v>
      </c>
      <c r="C2226" s="2">
        <f>RSI!I2226</f>
        <v>58.751580182949084</v>
      </c>
      <c r="D2226" s="2">
        <f>MACD!E2226</f>
        <v>-6.7780244192454653E-2</v>
      </c>
      <c r="E2226" s="2">
        <f>MACD!F2226</f>
        <v>-5.7631831048036694E-2</v>
      </c>
      <c r="F2226" s="2">
        <f>'Moving Avg'!D2226</f>
        <v>5.7868200000000005</v>
      </c>
      <c r="G2226" s="2">
        <f>'Moving Avg'!F2226</f>
        <v>5.5857700000000001</v>
      </c>
      <c r="H2226" s="2">
        <f>'Moving Avg'!G2226</f>
        <v>5.7680699999999998</v>
      </c>
      <c r="I2226" s="2">
        <f>'Moving Avg'!H2226</f>
        <v>6.7431045000000065</v>
      </c>
      <c r="J2226" s="6" t="str">
        <f>OBV!F2226</f>
        <v>BEARISH</v>
      </c>
      <c r="K2226" s="6" t="str">
        <f>OBV!G2226</f>
        <v>NEUTRAL</v>
      </c>
      <c r="L2226" s="6" t="str">
        <f>OBV!H2226</f>
        <v>BEARISH DIVERGENCE</v>
      </c>
    </row>
    <row r="2227" spans="1:12" ht="13.5" x14ac:dyDescent="0.25">
      <c r="A2227" s="3">
        <f>RSI!A2227</f>
        <v>45246</v>
      </c>
      <c r="B2227" s="2">
        <f>RSI!B2227</f>
        <v>5.7546999999999997</v>
      </c>
      <c r="C2227" s="2">
        <f>RSI!I2227</f>
        <v>51.595703344281169</v>
      </c>
      <c r="D2227" s="2">
        <f>MACD!E2227</f>
        <v>-0.12717710720891162</v>
      </c>
      <c r="E2227" s="2">
        <f>MACD!F2227</f>
        <v>-7.1540886280211685E-2</v>
      </c>
      <c r="F2227" s="2">
        <f>'Moving Avg'!D2227</f>
        <v>5.7761000000000005</v>
      </c>
      <c r="G2227" s="2">
        <f>'Moving Avg'!F2227</f>
        <v>5.6085599999999998</v>
      </c>
      <c r="H2227" s="2">
        <f>'Moving Avg'!G2227</f>
        <v>5.7564539999999997</v>
      </c>
      <c r="I2227" s="2">
        <f>'Moving Avg'!H2227</f>
        <v>6.7338395000000055</v>
      </c>
      <c r="J2227" s="6" t="str">
        <f>OBV!F2227</f>
        <v>BEARISH</v>
      </c>
      <c r="K2227" s="6" t="str">
        <f>OBV!G2227</f>
        <v>WEAK</v>
      </c>
      <c r="L2227" s="6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5.7546999999999997</v>
      </c>
      <c r="C2228" s="2">
        <f>RSI!I2228</f>
        <v>51.595703344281169</v>
      </c>
      <c r="D2228" s="2">
        <f>MACD!E2228</f>
        <v>-0.17786493883480858</v>
      </c>
      <c r="E2228" s="2">
        <f>MACD!F2228</f>
        <v>-9.280569679113107E-2</v>
      </c>
      <c r="F2228" s="2">
        <f>'Moving Avg'!D2228</f>
        <v>5.8172200000000007</v>
      </c>
      <c r="G2228" s="2">
        <f>'Moving Avg'!F2228</f>
        <v>5.6313499999999994</v>
      </c>
      <c r="H2228" s="2">
        <f>'Moving Avg'!G2228</f>
        <v>5.7448380000000006</v>
      </c>
      <c r="I2228" s="2">
        <f>'Moving Avg'!H2228</f>
        <v>6.7245745000000046</v>
      </c>
      <c r="J2228" s="6" t="str">
        <f>OBV!F2228</f>
        <v>BEARISH</v>
      </c>
      <c r="K2228" s="6" t="str">
        <f>OBV!G2228</f>
        <v>WEAK</v>
      </c>
      <c r="L2228" s="6" t="str">
        <f>OBV!H2228</f>
        <v>BEARISH DIVERGENCE</v>
      </c>
    </row>
    <row r="2229" spans="1:12" ht="13.5" x14ac:dyDescent="0.25">
      <c r="A2229" s="3">
        <f>RSI!A2229</f>
        <v>45250</v>
      </c>
      <c r="B2229" s="2">
        <f>RSI!B2229</f>
        <v>5.7546999999999997</v>
      </c>
      <c r="C2229" s="2">
        <f>RSI!I2229</f>
        <v>51.595703344281169</v>
      </c>
      <c r="D2229" s="2">
        <f>MACD!E2229</f>
        <v>-0.18541335462336228</v>
      </c>
      <c r="E2229" s="2">
        <f>MACD!F2229</f>
        <v>-0.1113272283575773</v>
      </c>
      <c r="F2229" s="2">
        <f>'Moving Avg'!D2229</f>
        <v>5.8100800000000001</v>
      </c>
      <c r="G2229" s="2">
        <f>'Moving Avg'!F2229</f>
        <v>5.6657549999999999</v>
      </c>
      <c r="H2229" s="2">
        <f>'Moving Avg'!G2229</f>
        <v>5.7332220000000005</v>
      </c>
      <c r="I2229" s="2">
        <f>'Moving Avg'!H2229</f>
        <v>6.7153095000000054</v>
      </c>
      <c r="J2229" s="6" t="str">
        <f>OBV!F2229</f>
        <v>BEARISH</v>
      </c>
      <c r="K2229" s="6" t="str">
        <f>OBV!G2229</f>
        <v>WEAK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5.7546999999999997</v>
      </c>
      <c r="C2230" s="2">
        <f>RSI!I2230</f>
        <v>51.595703344281183</v>
      </c>
      <c r="D2230" s="2">
        <f>MACD!E2230</f>
        <v>-0.15504515212580916</v>
      </c>
      <c r="E2230" s="2">
        <f>MACD!F2230</f>
        <v>-0.12007081311122368</v>
      </c>
      <c r="F2230" s="2">
        <f>'Moving Avg'!D2230</f>
        <v>5.8083</v>
      </c>
      <c r="G2230" s="2">
        <f>'Moving Avg'!F2230</f>
        <v>5.6889899999999995</v>
      </c>
      <c r="H2230" s="2">
        <f>'Moving Avg'!G2230</f>
        <v>5.7216060000000031</v>
      </c>
      <c r="I2230" s="2">
        <f>'Moving Avg'!H2230</f>
        <v>6.7060445000000062</v>
      </c>
      <c r="J2230" s="6" t="str">
        <f>OBV!F2230</f>
        <v>BEARISH</v>
      </c>
      <c r="K2230" s="6" t="str">
        <f>OBV!G2230</f>
        <v>WEAK</v>
      </c>
      <c r="L2230" s="6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5.9333999999999998</v>
      </c>
      <c r="C2231" s="2">
        <f>RSI!I2231</f>
        <v>56.362549803423192</v>
      </c>
      <c r="D2231" s="2">
        <f>MACD!E2231</f>
        <v>-0.14155729943256024</v>
      </c>
      <c r="E2231" s="2">
        <f>MACD!F2231</f>
        <v>-0.124368110375491</v>
      </c>
      <c r="F2231" s="2">
        <f>'Moving Avg'!D2231</f>
        <v>5.7904399999999994</v>
      </c>
      <c r="G2231" s="2">
        <f>'Moving Avg'!F2231</f>
        <v>5.7095450000000003</v>
      </c>
      <c r="H2231" s="2">
        <f>'Moving Avg'!G2231</f>
        <v>5.7135640000000025</v>
      </c>
      <c r="I2231" s="2">
        <f>'Moving Avg'!H2231</f>
        <v>6.6976730000000062</v>
      </c>
      <c r="J2231" s="6" t="str">
        <f>OBV!F2231</f>
        <v>BEARISH</v>
      </c>
      <c r="K2231" s="6" t="str">
        <f>OBV!G2231</f>
        <v>WEAK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6.0316999999999998</v>
      </c>
      <c r="C2232" s="2">
        <f>RSI!I2232</f>
        <v>58.767994399729197</v>
      </c>
      <c r="D2232" s="2">
        <f>MACD!E2232</f>
        <v>-0.12916644846853309</v>
      </c>
      <c r="E2232" s="2">
        <f>MACD!F2232</f>
        <v>-0.12532777799409944</v>
      </c>
      <c r="F2232" s="2">
        <f>'Moving Avg'!D2232</f>
        <v>5.8458399999999999</v>
      </c>
      <c r="G2232" s="2">
        <f>'Moving Avg'!F2232</f>
        <v>5.7229500000000009</v>
      </c>
      <c r="H2232" s="2">
        <f>'Moving Avg'!G2232</f>
        <v>5.7074880000000014</v>
      </c>
      <c r="I2232" s="2">
        <f>'Moving Avg'!H2232</f>
        <v>6.6897930000000061</v>
      </c>
      <c r="J2232" s="6" t="str">
        <f>OBV!F2232</f>
        <v>BULLISH</v>
      </c>
      <c r="K2232" s="6" t="str">
        <f>OBV!G2232</f>
        <v>STRONG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6.0406000000000004</v>
      </c>
      <c r="C2233" s="2">
        <f>RSI!I2233</f>
        <v>58.988420824596574</v>
      </c>
      <c r="D2233" s="2">
        <f>MACD!E2233</f>
        <v>-0.16106858576488214</v>
      </c>
      <c r="E2233" s="2">
        <f>MACD!F2233</f>
        <v>-0.13247593954825598</v>
      </c>
      <c r="F2233" s="2">
        <f>'Moving Avg'!D2233</f>
        <v>5.9030199999999997</v>
      </c>
      <c r="G2233" s="2">
        <f>'Moving Avg'!F2233</f>
        <v>5.7238450000000007</v>
      </c>
      <c r="H2233" s="2">
        <f>'Moving Avg'!G2233</f>
        <v>5.707130000000002</v>
      </c>
      <c r="I2233" s="2">
        <f>'Moving Avg'!H2233</f>
        <v>6.6819575000000073</v>
      </c>
      <c r="J2233" s="6" t="str">
        <f>OBV!F2233</f>
        <v>BULLISH</v>
      </c>
      <c r="K2233" s="6" t="str">
        <f>OBV!G2233</f>
        <v>STRONG</v>
      </c>
      <c r="L2233" s="6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6.0406000000000004</v>
      </c>
      <c r="C2234" s="2">
        <f>RSI!I2234</f>
        <v>58.988420824596574</v>
      </c>
      <c r="D2234" s="2">
        <f>MACD!E2234</f>
        <v>-0.1527056610168378</v>
      </c>
      <c r="E2234" s="2">
        <f>MACD!F2234</f>
        <v>-0.13652188384197236</v>
      </c>
      <c r="F2234" s="2">
        <f>'Moving Avg'!D2234</f>
        <v>5.9602000000000004</v>
      </c>
      <c r="G2234" s="2">
        <f>'Moving Avg'!F2234</f>
        <v>5.7381400000000005</v>
      </c>
      <c r="H2234" s="2">
        <f>'Moving Avg'!G2234</f>
        <v>5.7067720000000017</v>
      </c>
      <c r="I2234" s="2">
        <f>'Moving Avg'!H2234</f>
        <v>6.6741220000000077</v>
      </c>
      <c r="J2234" s="6" t="str">
        <f>OBV!F2234</f>
        <v>BULLISH</v>
      </c>
      <c r="K2234" s="6" t="str">
        <f>OBV!G2234</f>
        <v>STRONG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6.0406000000000004</v>
      </c>
      <c r="C2235" s="2">
        <f>RSI!I2235</f>
        <v>58.988420824596567</v>
      </c>
      <c r="D2235" s="2">
        <f>MACD!E2235</f>
        <v>-0.15138763551889056</v>
      </c>
      <c r="E2235" s="2">
        <f>MACD!F2235</f>
        <v>-0.13949503417735601</v>
      </c>
      <c r="F2235" s="2">
        <f>'Moving Avg'!D2235</f>
        <v>6.0173800000000011</v>
      </c>
      <c r="G2235" s="2">
        <f>'Moving Avg'!F2235</f>
        <v>5.7524350000000002</v>
      </c>
      <c r="H2235" s="2">
        <f>'Moving Avg'!G2235</f>
        <v>5.7010540000000018</v>
      </c>
      <c r="I2235" s="2">
        <f>'Moving Avg'!H2235</f>
        <v>6.6662865000000089</v>
      </c>
      <c r="J2235" s="6" t="str">
        <f>OBV!F2235</f>
        <v>BULLISH</v>
      </c>
      <c r="K2235" s="6" t="str">
        <f>OBV!G2235</f>
        <v>STRONG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6.3087</v>
      </c>
      <c r="C2236" s="2">
        <f>RSI!I2236</f>
        <v>65.856010226356545</v>
      </c>
      <c r="D2236" s="2">
        <f>MACD!E2236</f>
        <v>-0.13178419519407214</v>
      </c>
      <c r="E2236" s="2">
        <f>MACD!F2236</f>
        <v>-0.13795286638069926</v>
      </c>
      <c r="F2236" s="2">
        <f>'Moving Avg'!D2236</f>
        <v>6.0924400000000007</v>
      </c>
      <c r="G2236" s="2">
        <f>'Moving Avg'!F2236</f>
        <v>5.7926450000000003</v>
      </c>
      <c r="H2236" s="2">
        <f>'Moving Avg'!G2236</f>
        <v>5.7060580000000014</v>
      </c>
      <c r="I2236" s="2">
        <f>'Moving Avg'!H2236</f>
        <v>6.6597915000000087</v>
      </c>
      <c r="J2236" s="6" t="str">
        <f>OBV!F2236</f>
        <v>BULLISH</v>
      </c>
      <c r="K2236" s="6" t="str">
        <f>OBV!G2236</f>
        <v>STRONG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6.4962999999999997</v>
      </c>
      <c r="C2237" s="2">
        <f>RSI!I2237</f>
        <v>69.681806604876982</v>
      </c>
      <c r="D2237" s="2">
        <f>MACD!E2237</f>
        <v>-0.17330988502284406</v>
      </c>
      <c r="E2237" s="2">
        <f>MACD!F2237</f>
        <v>-0.14502427010912822</v>
      </c>
      <c r="F2237" s="2">
        <f>'Moving Avg'!D2237</f>
        <v>6.1853600000000002</v>
      </c>
      <c r="G2237" s="2">
        <f>'Moving Avg'!F2237</f>
        <v>5.8543000000000003</v>
      </c>
      <c r="H2237" s="2">
        <f>'Moving Avg'!G2237</f>
        <v>5.7148140000000023</v>
      </c>
      <c r="I2237" s="2">
        <f>'Moving Avg'!H2237</f>
        <v>6.6542345000000092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6.4962999999999997</v>
      </c>
      <c r="C2238" s="2">
        <f>RSI!I2238</f>
        <v>69.681806604876982</v>
      </c>
      <c r="D2238" s="2">
        <f>MACD!E2238</f>
        <v>-0.21232049802233366</v>
      </c>
      <c r="E2238" s="2">
        <f>MACD!F2238</f>
        <v>-0.15848351569176933</v>
      </c>
      <c r="F2238" s="2">
        <f>'Moving Avg'!D2238</f>
        <v>6.2765000000000004</v>
      </c>
      <c r="G2238" s="2">
        <f>'Moving Avg'!F2238</f>
        <v>5.9159550000000003</v>
      </c>
      <c r="H2238" s="2">
        <f>'Moving Avg'!G2238</f>
        <v>5.728932000000003</v>
      </c>
      <c r="I2238" s="2">
        <f>'Moving Avg'!H2238</f>
        <v>6.6486775000000087</v>
      </c>
      <c r="J2238" s="6" t="str">
        <f>OBV!F2238</f>
        <v>BULLISH</v>
      </c>
      <c r="K2238" s="6" t="str">
        <f>OBV!G2238</f>
        <v>STRONG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6.7823000000000002</v>
      </c>
      <c r="C2239" s="2">
        <f>RSI!I2239</f>
        <v>74.695019584378556</v>
      </c>
      <c r="D2239" s="2">
        <f>MACD!E2239</f>
        <v>-0.27010122902737699</v>
      </c>
      <c r="E2239" s="2">
        <f>MACD!F2239</f>
        <v>-0.18080705835889088</v>
      </c>
      <c r="F2239" s="2">
        <f>'Moving Avg'!D2239</f>
        <v>6.4248399999999988</v>
      </c>
      <c r="G2239" s="2">
        <f>'Moving Avg'!F2239</f>
        <v>5.9802950000000008</v>
      </c>
      <c r="H2239" s="2">
        <f>'Moving Avg'!G2239</f>
        <v>5.7487700000000039</v>
      </c>
      <c r="I2239" s="2">
        <f>'Moving Avg'!H2239</f>
        <v>6.6445505000000082</v>
      </c>
      <c r="J2239" s="6" t="str">
        <f>OBV!F2239</f>
        <v>BULLISH</v>
      </c>
      <c r="K2239" s="6" t="str">
        <f>OBV!G2239</f>
        <v>STRONG</v>
      </c>
      <c r="L2239" s="6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6.7823000000000002</v>
      </c>
      <c r="C2240" s="2">
        <f>RSI!I2240</f>
        <v>74.695019584378556</v>
      </c>
      <c r="D2240" s="2">
        <f>MACD!E2240</f>
        <v>-0.3240034971478245</v>
      </c>
      <c r="E2240" s="2">
        <f>MACD!F2240</f>
        <v>-0.20944634611667762</v>
      </c>
      <c r="F2240" s="2">
        <f>'Moving Avg'!D2240</f>
        <v>6.5731799999999989</v>
      </c>
      <c r="G2240" s="2">
        <f>'Moving Avg'!F2240</f>
        <v>6.0325700000000007</v>
      </c>
      <c r="H2240" s="2">
        <f>'Moving Avg'!G2240</f>
        <v>5.7686080000000048</v>
      </c>
      <c r="I2240" s="2">
        <f>'Moving Avg'!H2240</f>
        <v>6.6404235000000087</v>
      </c>
      <c r="J2240" s="6" t="str">
        <f>OBV!F2240</f>
        <v>BULLISH</v>
      </c>
      <c r="K2240" s="6" t="str">
        <f>OBV!G2240</f>
        <v>STRONG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6.8448000000000002</v>
      </c>
      <c r="C2241" s="2">
        <f>RSI!I2241</f>
        <v>75.712843966855885</v>
      </c>
      <c r="D2241" s="2">
        <f>MACD!E2241</f>
        <v>-0.35139013459663371</v>
      </c>
      <c r="E2241" s="2">
        <f>MACD!F2241</f>
        <v>-0.23783510381266884</v>
      </c>
      <c r="F2241" s="2">
        <f>'Moving Avg'!D2241</f>
        <v>6.6804000000000006</v>
      </c>
      <c r="G2241" s="2">
        <f>'Moving Avg'!F2241</f>
        <v>6.0875250000000012</v>
      </c>
      <c r="H2241" s="2">
        <f>'Moving Avg'!G2241</f>
        <v>5.794878000000006</v>
      </c>
      <c r="I2241" s="2">
        <f>'Moving Avg'!H2241</f>
        <v>6.636609000000008</v>
      </c>
      <c r="J2241" s="6" t="str">
        <f>OBV!F2241</f>
        <v>BULLISH</v>
      </c>
      <c r="K2241" s="6" t="str">
        <f>OBV!G2241</f>
        <v>STRONG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6.8448000000000002</v>
      </c>
      <c r="C2242" s="2">
        <f>RSI!I2242</f>
        <v>75.712843966855885</v>
      </c>
      <c r="D2242" s="2">
        <f>MACD!E2242</f>
        <v>-0.36410570371354556</v>
      </c>
      <c r="E2242" s="2">
        <f>MACD!F2242</f>
        <v>-0.26308922379284422</v>
      </c>
      <c r="F2242" s="2">
        <f>'Moving Avg'!D2242</f>
        <v>6.7501000000000007</v>
      </c>
      <c r="G2242" s="2">
        <f>'Moving Avg'!F2242</f>
        <v>6.1393500000000021</v>
      </c>
      <c r="H2242" s="2">
        <f>'Moving Avg'!G2242</f>
        <v>5.8211480000000044</v>
      </c>
      <c r="I2242" s="2">
        <f>'Moving Avg'!H2242</f>
        <v>6.6327945000000064</v>
      </c>
      <c r="J2242" s="6" t="str">
        <f>OBV!F2242</f>
        <v>BULLISH</v>
      </c>
      <c r="K2242" s="6" t="str">
        <f>OBV!G2242</f>
        <v>STRONG</v>
      </c>
      <c r="L2242" s="6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6.8448000000000002</v>
      </c>
      <c r="C2243" s="2">
        <f>RSI!I2243</f>
        <v>75.712843966855885</v>
      </c>
      <c r="D2243" s="2">
        <f>MACD!E2243</f>
        <v>-0.37781555753775198</v>
      </c>
      <c r="E2243" s="2">
        <f>MACD!F2243</f>
        <v>-0.28603449054182578</v>
      </c>
      <c r="F2243" s="2">
        <f>'Moving Avg'!D2243</f>
        <v>6.8198000000000008</v>
      </c>
      <c r="G2243" s="2">
        <f>'Moving Avg'!F2243</f>
        <v>6.2041350000000026</v>
      </c>
      <c r="H2243" s="2">
        <f>'Moving Avg'!G2243</f>
        <v>5.8474180000000047</v>
      </c>
      <c r="I2243" s="2">
        <f>'Moving Avg'!H2243</f>
        <v>6.6289800000000074</v>
      </c>
      <c r="J2243" s="6" t="str">
        <f>OBV!F2243</f>
        <v>BULLISH</v>
      </c>
      <c r="K2243" s="6" t="str">
        <f>OBV!G2243</f>
        <v>STRONG</v>
      </c>
      <c r="L2243" s="6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7.0503</v>
      </c>
      <c r="C2244" s="2">
        <f>RSI!I2244</f>
        <v>79.155843944068835</v>
      </c>
      <c r="D2244" s="2">
        <f>MACD!E2244</f>
        <v>-0.40863820019161512</v>
      </c>
      <c r="E2244" s="2">
        <f>MACD!F2244</f>
        <v>-0.31055523247178363</v>
      </c>
      <c r="F2244" s="2">
        <f>'Moving Avg'!D2244</f>
        <v>6.8734000000000011</v>
      </c>
      <c r="G2244" s="2">
        <f>'Moving Avg'!F2244</f>
        <v>6.2671300000000016</v>
      </c>
      <c r="H2244" s="2">
        <f>'Moving Avg'!G2244</f>
        <v>5.8777980000000039</v>
      </c>
      <c r="I2244" s="2">
        <f>'Moving Avg'!H2244</f>
        <v>6.626193000000006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7.0503</v>
      </c>
      <c r="C2245" s="2">
        <f>RSI!I2245</f>
        <v>79.155843944068835</v>
      </c>
      <c r="D2245" s="2">
        <f>MACD!E2245</f>
        <v>-0.43963670141396793</v>
      </c>
      <c r="E2245" s="2">
        <f>MACD!F2245</f>
        <v>-0.33637152626022049</v>
      </c>
      <c r="F2245" s="2">
        <f>'Moving Avg'!D2245</f>
        <v>6.9270000000000014</v>
      </c>
      <c r="G2245" s="2">
        <f>'Moving Avg'!F2245</f>
        <v>6.3314650000000015</v>
      </c>
      <c r="H2245" s="2">
        <f>'Moving Avg'!G2245</f>
        <v>5.908178000000003</v>
      </c>
      <c r="I2245" s="2">
        <f>'Moving Avg'!H2245</f>
        <v>6.6234060000000055</v>
      </c>
      <c r="J2245" s="6" t="str">
        <f>OBV!F2245</f>
        <v>BULLISH</v>
      </c>
      <c r="K2245" s="6" t="str">
        <f>OBV!G2245</f>
        <v>STRONG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7.0503</v>
      </c>
      <c r="C2246" s="2">
        <f>RSI!I2246</f>
        <v>79.155843944068835</v>
      </c>
      <c r="D2246" s="2">
        <f>MACD!E2246</f>
        <v>-0.42917357044670634</v>
      </c>
      <c r="E2246" s="2">
        <f>MACD!F2246</f>
        <v>-0.35493193509751769</v>
      </c>
      <c r="F2246" s="2">
        <f>'Moving Avg'!D2246</f>
        <v>6.9680999999999997</v>
      </c>
      <c r="G2246" s="2">
        <f>'Moving Avg'!F2246</f>
        <v>6.3828450000000005</v>
      </c>
      <c r="H2246" s="2">
        <f>'Moving Avg'!G2246</f>
        <v>5.9385580000000013</v>
      </c>
      <c r="I2246" s="2">
        <f>'Moving Avg'!H2246</f>
        <v>6.6206190000000058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7.1486000000000001</v>
      </c>
      <c r="C2247" s="2">
        <f>RSI!I2247</f>
        <v>80.783388576135579</v>
      </c>
      <c r="D2247" s="2">
        <f>MACD!E2247</f>
        <v>-0.4029563188860692</v>
      </c>
      <c r="E2247" s="2">
        <f>MACD!F2247</f>
        <v>-0.36453681185522802</v>
      </c>
      <c r="F2247" s="2">
        <f>'Moving Avg'!D2247</f>
        <v>7.0288599999999999</v>
      </c>
      <c r="G2247" s="2">
        <f>'Moving Avg'!F2247</f>
        <v>6.4525400000000008</v>
      </c>
      <c r="H2247" s="2">
        <f>'Moving Avg'!G2247</f>
        <v>5.9660800000000007</v>
      </c>
      <c r="I2247" s="2">
        <f>'Moving Avg'!H2247</f>
        <v>6.6183235000000051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7.1486000000000001</v>
      </c>
      <c r="C2248" s="2">
        <f>RSI!I2248</f>
        <v>80.783388576135579</v>
      </c>
      <c r="D2248" s="2">
        <f>MACD!E2248</f>
        <v>-0.38525726061051468</v>
      </c>
      <c r="E2248" s="2">
        <f>MACD!F2248</f>
        <v>-0.36868090160628536</v>
      </c>
      <c r="F2248" s="2">
        <f>'Moving Avg'!D2248</f>
        <v>7.0896200000000009</v>
      </c>
      <c r="G2248" s="2">
        <f>'Moving Avg'!F2248</f>
        <v>6.5222350000000002</v>
      </c>
      <c r="H2248" s="2">
        <f>'Moving Avg'!G2248</f>
        <v>5.9884180000000011</v>
      </c>
      <c r="I2248" s="2">
        <f>'Moving Avg'!H2248</f>
        <v>6.6160280000000045</v>
      </c>
      <c r="J2248" s="6" t="str">
        <f>OBV!F2248</f>
        <v>BULLISH</v>
      </c>
      <c r="K2248" s="6" t="str">
        <f>OBV!G2248</f>
        <v>STRONG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7.1486000000000001</v>
      </c>
      <c r="C2249" s="2">
        <f>RSI!I2249</f>
        <v>80.783388576135579</v>
      </c>
      <c r="D2249" s="2">
        <f>MACD!E2249</f>
        <v>-0.33043369916259469</v>
      </c>
      <c r="E2249" s="2">
        <f>MACD!F2249</f>
        <v>-0.36103146111754725</v>
      </c>
      <c r="F2249" s="2">
        <f>'Moving Avg'!D2249</f>
        <v>7.1092800000000009</v>
      </c>
      <c r="G2249" s="2">
        <f>'Moving Avg'!F2249</f>
        <v>6.5919299999999996</v>
      </c>
      <c r="H2249" s="2">
        <f>'Moving Avg'!G2249</f>
        <v>6.0107559999999989</v>
      </c>
      <c r="I2249" s="2">
        <f>'Moving Avg'!H2249</f>
        <v>6.6137325000000029</v>
      </c>
      <c r="J2249" s="6" t="str">
        <f>OBV!F2249</f>
        <v>BULLISH</v>
      </c>
      <c r="K2249" s="6" t="str">
        <f>OBV!G2249</f>
        <v>STRONG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7.2827000000000002</v>
      </c>
      <c r="C2250" s="2">
        <f>RSI!I2250</f>
        <v>83.039756807797275</v>
      </c>
      <c r="D2250" s="2">
        <f>MACD!E2250</f>
        <v>-0.29782283251066222</v>
      </c>
      <c r="E2250" s="2">
        <f>MACD!F2250</f>
        <v>-0.34838973539617024</v>
      </c>
      <c r="F2250" s="2">
        <f>'Moving Avg'!D2250</f>
        <v>7.155759999999999</v>
      </c>
      <c r="G2250" s="2">
        <f>'Moving Avg'!F2250</f>
        <v>6.6683300000000001</v>
      </c>
      <c r="H2250" s="2">
        <f>'Moving Avg'!G2250</f>
        <v>6.0357759999999985</v>
      </c>
      <c r="I2250" s="2">
        <f>'Moving Avg'!H2250</f>
        <v>6.6121075000000031</v>
      </c>
      <c r="J2250" s="6" t="str">
        <f>OBV!F2250</f>
        <v>BULLISH</v>
      </c>
      <c r="K2250" s="6" t="str">
        <f>OBV!G2250</f>
        <v>STRONG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7.2827000000000002</v>
      </c>
      <c r="C2251" s="2">
        <f>RSI!I2251</f>
        <v>83.039756807797275</v>
      </c>
      <c r="D2251" s="2">
        <f>MACD!E2251</f>
        <v>-0.26496619530461096</v>
      </c>
      <c r="E2251" s="2">
        <f>MACD!F2251</f>
        <v>-0.3317050273778584</v>
      </c>
      <c r="F2251" s="2">
        <f>'Moving Avg'!D2251</f>
        <v>7.2022399999999989</v>
      </c>
      <c r="G2251" s="2">
        <f>'Moving Avg'!F2251</f>
        <v>6.7357950000000004</v>
      </c>
      <c r="H2251" s="2">
        <f>'Moving Avg'!G2251</f>
        <v>6.0607959999999981</v>
      </c>
      <c r="I2251" s="2">
        <f>'Moving Avg'!H2251</f>
        <v>6.6104825000000025</v>
      </c>
      <c r="J2251" s="6" t="str">
        <f>OBV!F2251</f>
        <v>BULLISH</v>
      </c>
      <c r="K2251" s="6" t="str">
        <f>OBV!G2251</f>
        <v>STRONG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7.2827000000000002</v>
      </c>
      <c r="C2252" s="2">
        <f>RSI!I2252</f>
        <v>83.039756807797275</v>
      </c>
      <c r="D2252" s="2">
        <f>MACD!E2252</f>
        <v>-0.24119457133628508</v>
      </c>
      <c r="E2252" s="2">
        <f>MACD!F2252</f>
        <v>-0.31360293616954377</v>
      </c>
      <c r="F2252" s="2">
        <f>'Moving Avg'!D2252</f>
        <v>7.2290599999999996</v>
      </c>
      <c r="G2252" s="2">
        <f>'Moving Avg'!F2252</f>
        <v>6.7983450000000003</v>
      </c>
      <c r="H2252" s="2">
        <f>'Moving Avg'!G2252</f>
        <v>6.0911779999999975</v>
      </c>
      <c r="I2252" s="2">
        <f>'Moving Avg'!H2252</f>
        <v>6.6088575000000018</v>
      </c>
      <c r="J2252" s="6" t="str">
        <f>OBV!F2252</f>
        <v>BULLISH</v>
      </c>
      <c r="K2252" s="6" t="str">
        <f>OBV!G2252</f>
        <v>STRONG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7.5953999999999997</v>
      </c>
      <c r="C2253" s="2">
        <f>RSI!I2253</f>
        <v>87.361669799846865</v>
      </c>
      <c r="D2253" s="2">
        <f>MACD!E2253</f>
        <v>-0.24797469989288157</v>
      </c>
      <c r="E2253" s="2">
        <f>MACD!F2253</f>
        <v>-0.30047728891421138</v>
      </c>
      <c r="F2253" s="2">
        <f>'Moving Avg'!D2253</f>
        <v>7.3184199999999988</v>
      </c>
      <c r="G2253" s="2">
        <f>'Moving Avg'!F2253</f>
        <v>6.8760850000000007</v>
      </c>
      <c r="H2253" s="2">
        <f>'Moving Avg'!G2253</f>
        <v>6.1278139999999972</v>
      </c>
      <c r="I2253" s="2">
        <f>'Moving Avg'!H2253</f>
        <v>6.6104755000000015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7.5953999999999997</v>
      </c>
      <c r="C2254" s="2">
        <f>RSI!I2254</f>
        <v>87.361669799846865</v>
      </c>
      <c r="D2254" s="2">
        <f>MACD!E2254</f>
        <v>-0.22739930545838671</v>
      </c>
      <c r="E2254" s="2">
        <f>MACD!F2254</f>
        <v>-0.28586169222304647</v>
      </c>
      <c r="F2254" s="2">
        <f>'Moving Avg'!D2254</f>
        <v>7.4077799999999998</v>
      </c>
      <c r="G2254" s="2">
        <f>'Moving Avg'!F2254</f>
        <v>6.9538250000000001</v>
      </c>
      <c r="H2254" s="2">
        <f>'Moving Avg'!G2254</f>
        <v>6.1690959999999961</v>
      </c>
      <c r="I2254" s="2">
        <f>'Moving Avg'!H2254</f>
        <v>6.6136890000000008</v>
      </c>
      <c r="J2254" s="6" t="str">
        <f>OBV!F2254</f>
        <v>BULLISH</v>
      </c>
      <c r="K2254" s="6" t="str">
        <f>OBV!G2254</f>
        <v>STRONG</v>
      </c>
      <c r="L2254" s="6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7.7740999999999998</v>
      </c>
      <c r="C2255" s="2">
        <f>RSI!I2255</f>
        <v>89.187772351362597</v>
      </c>
      <c r="D2255" s="2">
        <f>MACD!E2255</f>
        <v>-0.22813653995605154</v>
      </c>
      <c r="E2255" s="2">
        <f>MACD!F2255</f>
        <v>-0.27431666176964753</v>
      </c>
      <c r="F2255" s="2">
        <f>'Moving Avg'!D2255</f>
        <v>7.5060599999999997</v>
      </c>
      <c r="G2255" s="2">
        <f>'Moving Avg'!F2255</f>
        <v>7.0405000000000015</v>
      </c>
      <c r="H2255" s="2">
        <f>'Moving Avg'!G2255</f>
        <v>6.2185999999999968</v>
      </c>
      <c r="I2255" s="2">
        <f>'Moving Avg'!H2255</f>
        <v>6.6189714999999998</v>
      </c>
      <c r="J2255" s="6" t="str">
        <f>OBV!F2255</f>
        <v>BULLISH</v>
      </c>
      <c r="K2255" s="6" t="str">
        <f>OBV!G2255</f>
        <v>STRONG</v>
      </c>
      <c r="L2255" s="6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8.0421999999999993</v>
      </c>
      <c r="C2256" s="2">
        <f>RSI!I2256</f>
        <v>91.234152526555619</v>
      </c>
      <c r="D2256" s="2">
        <f>MACD!E2256</f>
        <v>-0.25422199103022258</v>
      </c>
      <c r="E2256" s="2">
        <f>MACD!F2256</f>
        <v>-0.27029772762176257</v>
      </c>
      <c r="F2256" s="2">
        <f>'Moving Avg'!D2256</f>
        <v>7.6579600000000001</v>
      </c>
      <c r="G2256" s="2">
        <f>'Moving Avg'!F2256</f>
        <v>7.1271750000000011</v>
      </c>
      <c r="H2256" s="2">
        <f>'Moving Avg'!G2256</f>
        <v>6.2734659999999955</v>
      </c>
      <c r="I2256" s="2">
        <f>'Moving Avg'!H2256</f>
        <v>6.6255945000000009</v>
      </c>
      <c r="J2256" s="6" t="str">
        <f>OBV!F2256</f>
        <v>BULLISH</v>
      </c>
      <c r="K2256" s="6" t="str">
        <f>OBV!G2256</f>
        <v>STRONG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8.0421999999999993</v>
      </c>
      <c r="C2257" s="2">
        <f>RSI!I2257</f>
        <v>91.234152526555619</v>
      </c>
      <c r="D2257" s="2">
        <f>MACD!E2257</f>
        <v>-0.26794282032160677</v>
      </c>
      <c r="E2257" s="2">
        <f>MACD!F2257</f>
        <v>-0.26982674616173141</v>
      </c>
      <c r="F2257" s="2">
        <f>'Moving Avg'!D2257</f>
        <v>7.8098600000000005</v>
      </c>
      <c r="G2257" s="2">
        <f>'Moving Avg'!F2257</f>
        <v>7.2044700000000024</v>
      </c>
      <c r="H2257" s="2">
        <f>'Moving Avg'!G2257</f>
        <v>6.3283319999999943</v>
      </c>
      <c r="I2257" s="2">
        <f>'Moving Avg'!H2257</f>
        <v>6.6322175000000003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8.0421999999999993</v>
      </c>
      <c r="C2258" s="2">
        <f>RSI!I2258</f>
        <v>91.234152526555619</v>
      </c>
      <c r="D2258" s="2">
        <f>MACD!E2258</f>
        <v>-0.28582275415022185</v>
      </c>
      <c r="E2258" s="2">
        <f>MACD!F2258</f>
        <v>-0.27302594775942951</v>
      </c>
      <c r="F2258" s="2">
        <f>'Moving Avg'!D2258</f>
        <v>7.8992199999999997</v>
      </c>
      <c r="G2258" s="2">
        <f>'Moving Avg'!F2258</f>
        <v>7.2817650000000018</v>
      </c>
      <c r="H2258" s="2">
        <f>'Moving Avg'!G2258</f>
        <v>6.3831979999999939</v>
      </c>
      <c r="I2258" s="2">
        <f>'Moving Avg'!H2258</f>
        <v>6.6373290000000011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8.0421999999999993</v>
      </c>
      <c r="C2259" s="2">
        <f>RSI!I2259</f>
        <v>91.234152526555619</v>
      </c>
      <c r="D2259" s="2">
        <f>MACD!E2259</f>
        <v>-0.3067574857350337</v>
      </c>
      <c r="E2259" s="2">
        <f>MACD!F2259</f>
        <v>-0.27977225535455036</v>
      </c>
      <c r="F2259" s="2">
        <f>'Moving Avg'!D2259</f>
        <v>7.9885800000000007</v>
      </c>
      <c r="G2259" s="2">
        <f>'Moving Avg'!F2259</f>
        <v>7.3447600000000026</v>
      </c>
      <c r="H2259" s="2">
        <f>'Moving Avg'!G2259</f>
        <v>6.4427099999999946</v>
      </c>
      <c r="I2259" s="2">
        <f>'Moving Avg'!H2259</f>
        <v>6.6424405000000002</v>
      </c>
      <c r="J2259" s="6" t="str">
        <f>OBV!F2259</f>
        <v>BULLISH</v>
      </c>
      <c r="K2259" s="6" t="str">
        <f>OBV!G2259</f>
        <v>STRONG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8.0421999999999993</v>
      </c>
      <c r="C2260" s="2">
        <f>RSI!I2260</f>
        <v>91.234152526555619</v>
      </c>
      <c r="D2260" s="2">
        <f>MACD!E2260</f>
        <v>-0.30921623571475632</v>
      </c>
      <c r="E2260" s="2">
        <f>MACD!F2260</f>
        <v>-0.28566105142659154</v>
      </c>
      <c r="F2260" s="2">
        <f>'Moving Avg'!D2260</f>
        <v>8.0421999999999993</v>
      </c>
      <c r="G2260" s="2">
        <f>'Moving Avg'!F2260</f>
        <v>7.4077550000000016</v>
      </c>
      <c r="H2260" s="2">
        <f>'Moving Avg'!G2260</f>
        <v>6.4977539999999951</v>
      </c>
      <c r="I2260" s="2">
        <f>'Moving Avg'!H2260</f>
        <v>6.647552000000001</v>
      </c>
      <c r="J2260" s="6" t="str">
        <f>OBV!F2260</f>
        <v>BULLISH</v>
      </c>
      <c r="K2260" s="6" t="str">
        <f>OBV!G2260</f>
        <v>STRONG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8.0421999999999993</v>
      </c>
      <c r="C2261" s="2">
        <f>RSI!I2261</f>
        <v>91.234152526555619</v>
      </c>
      <c r="D2261" s="2">
        <f>MACD!E2261</f>
        <v>-0.31627404569072404</v>
      </c>
      <c r="E2261" s="2">
        <f>MACD!F2261</f>
        <v>-0.29178365027941805</v>
      </c>
      <c r="F2261" s="2">
        <f>'Moving Avg'!D2261</f>
        <v>8.0421999999999993</v>
      </c>
      <c r="G2261" s="2">
        <f>'Moving Avg'!F2261</f>
        <v>7.4676250000000008</v>
      </c>
      <c r="H2261" s="2">
        <f>'Moving Avg'!G2261</f>
        <v>6.5481519999999946</v>
      </c>
      <c r="I2261" s="2">
        <f>'Moving Avg'!H2261</f>
        <v>6.652663500000001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</row>
    <row r="2262" spans="1:12" ht="13.5" x14ac:dyDescent="0.25">
      <c r="A2262" s="3">
        <f>RSI!A2262</f>
        <v>45296</v>
      </c>
      <c r="B2262" s="2">
        <f>RSI!B2262</f>
        <v>8.0421999999999993</v>
      </c>
      <c r="C2262" s="2">
        <f>RSI!I2262</f>
        <v>91.234152526555619</v>
      </c>
      <c r="D2262" s="2">
        <f>MACD!E2262</f>
        <v>-0.32685467691758507</v>
      </c>
      <c r="E2262" s="2">
        <f>MACD!F2262</f>
        <v>-0.29879785560705147</v>
      </c>
      <c r="F2262" s="2">
        <f>'Moving Avg'!D2262</f>
        <v>8.0421999999999993</v>
      </c>
      <c r="G2262" s="2">
        <f>'Moving Avg'!F2262</f>
        <v>7.527495</v>
      </c>
      <c r="H2262" s="2">
        <f>'Moving Avg'!G2262</f>
        <v>6.5937239999999937</v>
      </c>
      <c r="I2262" s="2">
        <f>'Moving Avg'!H2262</f>
        <v>6.6577750000000018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45299</v>
      </c>
      <c r="B2263" s="2">
        <f>RSI!B2263</f>
        <v>8.0421999999999993</v>
      </c>
      <c r="C2263" s="2">
        <f>RSI!I2263</f>
        <v>91.234152526555619</v>
      </c>
      <c r="D2263" s="2">
        <f>MACD!E2263</f>
        <v>-0.29196708398230431</v>
      </c>
      <c r="E2263" s="2">
        <f>MACD!F2263</f>
        <v>-0.29743170128210206</v>
      </c>
      <c r="F2263" s="2">
        <f>'Moving Avg'!D2263</f>
        <v>8.0421999999999993</v>
      </c>
      <c r="G2263" s="2">
        <f>'Moving Avg'!F2263</f>
        <v>7.5873650000000001</v>
      </c>
      <c r="H2263" s="2">
        <f>'Moving Avg'!G2263</f>
        <v>6.634113999999995</v>
      </c>
      <c r="I2263" s="2">
        <f>'Moving Avg'!H2263</f>
        <v>6.6613330000000008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</row>
    <row r="2264" spans="1:12" ht="13.5" x14ac:dyDescent="0.25">
      <c r="A2264" s="3">
        <f>RSI!A2264</f>
        <v>45300</v>
      </c>
      <c r="B2264" s="2">
        <f>RSI!B2264</f>
        <v>8.0421999999999993</v>
      </c>
      <c r="C2264" s="2">
        <f>RSI!I2264</f>
        <v>91.234152526555619</v>
      </c>
      <c r="D2264" s="2">
        <f>MACD!E2264</f>
        <v>-0.26639797744916649</v>
      </c>
      <c r="E2264" s="2">
        <f>MACD!F2264</f>
        <v>-0.29122495651551494</v>
      </c>
      <c r="F2264" s="2">
        <f>'Moving Avg'!D2264</f>
        <v>8.0421999999999993</v>
      </c>
      <c r="G2264" s="2">
        <f>'Moving Avg'!F2264</f>
        <v>7.6369600000000002</v>
      </c>
      <c r="H2264" s="2">
        <f>'Moving Avg'!G2264</f>
        <v>6.6798639999999958</v>
      </c>
      <c r="I2264" s="2">
        <f>'Moving Avg'!H2264</f>
        <v>6.6635475000000017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45301</v>
      </c>
      <c r="B2265" s="2">
        <f>RSI!B2265</f>
        <v>8.0421999999999993</v>
      </c>
      <c r="C2265" s="2">
        <f>RSI!I2265</f>
        <v>91.234152526555619</v>
      </c>
      <c r="D2265" s="2">
        <f>MACD!E2265</f>
        <v>-0.22092875748788643</v>
      </c>
      <c r="E2265" s="2">
        <f>MACD!F2265</f>
        <v>-0.27716571670998924</v>
      </c>
      <c r="F2265" s="2">
        <f>'Moving Avg'!D2265</f>
        <v>8.0421999999999993</v>
      </c>
      <c r="G2265" s="2">
        <f>'Moving Avg'!F2265</f>
        <v>7.6865550000000002</v>
      </c>
      <c r="H2265" s="2">
        <f>'Moving Avg'!G2265</f>
        <v>6.7256139999999958</v>
      </c>
      <c r="I2265" s="2">
        <f>'Moving Avg'!H2265</f>
        <v>6.6657620000000017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8.0421999999999993</v>
      </c>
      <c r="C2266" s="2">
        <f>RSI!I2266</f>
        <v>91.234152526555619</v>
      </c>
      <c r="D2266" s="2">
        <f>MACD!E2266</f>
        <v>-0.14459613492576739</v>
      </c>
      <c r="E2266" s="2">
        <f>MACD!F2266</f>
        <v>-0.25065180035314488</v>
      </c>
      <c r="F2266" s="2">
        <f>'Moving Avg'!D2266</f>
        <v>8.0421999999999993</v>
      </c>
      <c r="G2266" s="2">
        <f>'Moving Avg'!F2266</f>
        <v>7.7361499999999994</v>
      </c>
      <c r="H2266" s="2">
        <f>'Moving Avg'!G2266</f>
        <v>6.7763679999999953</v>
      </c>
      <c r="I2266" s="2">
        <f>'Moving Avg'!H2266</f>
        <v>6.6679765000000035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8.0421999999999993</v>
      </c>
      <c r="C2267" s="2">
        <f>RSI!I2267</f>
        <v>91.234152526555619</v>
      </c>
      <c r="D2267" s="2">
        <f>MACD!E2267</f>
        <v>-8.3143554457716817E-2</v>
      </c>
      <c r="E2267" s="2">
        <f>MACD!F2267</f>
        <v>-0.21715015117405928</v>
      </c>
      <c r="F2267" s="2">
        <f>'Moving Avg'!D2267</f>
        <v>8.0421999999999993</v>
      </c>
      <c r="G2267" s="2">
        <f>'Moving Avg'!F2267</f>
        <v>7.780829999999999</v>
      </c>
      <c r="H2267" s="2">
        <f>'Moving Avg'!G2267</f>
        <v>6.8319479999999952</v>
      </c>
      <c r="I2267" s="2">
        <f>'Moving Avg'!H2267</f>
        <v>6.6701910000000044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45306</v>
      </c>
      <c r="B2268" s="2">
        <f>RSI!B2268</f>
        <v>8.0421999999999993</v>
      </c>
      <c r="C2268" s="2">
        <f>RSI!I2268</f>
        <v>91.234152526555619</v>
      </c>
      <c r="D2268" s="2">
        <f>MACD!E2268</f>
        <v>-3.4049440934796671E-2</v>
      </c>
      <c r="E2268" s="2">
        <f>MACD!F2268</f>
        <v>-0.18053000912620676</v>
      </c>
      <c r="F2268" s="2">
        <f>'Moving Avg'!D2268</f>
        <v>8.0421999999999993</v>
      </c>
      <c r="G2268" s="2">
        <f>'Moving Avg'!F2268</f>
        <v>7.8255099999999986</v>
      </c>
      <c r="H2268" s="2">
        <f>'Moving Avg'!G2268</f>
        <v>6.8875279999999952</v>
      </c>
      <c r="I2268" s="2">
        <f>'Moving Avg'!H2268</f>
        <v>6.6724055000000044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8.0421999999999993</v>
      </c>
      <c r="C2269" s="2">
        <f>RSI!I2269</f>
        <v>91.234152526555619</v>
      </c>
      <c r="D2269" s="2">
        <f>MACD!E2269</f>
        <v>4.8026359385424655E-3</v>
      </c>
      <c r="E2269" s="2">
        <f>MACD!F2269</f>
        <v>-0.14346348011325691</v>
      </c>
      <c r="F2269" s="2">
        <f>'Moving Avg'!D2269</f>
        <v>8.0421999999999993</v>
      </c>
      <c r="G2269" s="2">
        <f>'Moving Avg'!F2269</f>
        <v>7.8701899999999991</v>
      </c>
      <c r="H2269" s="2">
        <f>'Moving Avg'!G2269</f>
        <v>6.9384619999999959</v>
      </c>
      <c r="I2269" s="2">
        <f>'Moving Avg'!H2269</f>
        <v>6.6746200000000053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8.0421999999999993</v>
      </c>
      <c r="C2270" s="2">
        <f>RSI!I2270</f>
        <v>91.234152526555619</v>
      </c>
      <c r="D2270" s="2">
        <f>MACD!E2270</f>
        <v>3.5187566412656857E-2</v>
      </c>
      <c r="E2270" s="2">
        <f>MACD!F2270</f>
        <v>-0.10773327080807417</v>
      </c>
      <c r="F2270" s="2">
        <f>'Moving Avg'!D2270</f>
        <v>8.0421999999999993</v>
      </c>
      <c r="G2270" s="2">
        <f>'Moving Avg'!F2270</f>
        <v>7.9081649999999994</v>
      </c>
      <c r="H2270" s="2">
        <f>'Moving Avg'!G2270</f>
        <v>6.9845699999999953</v>
      </c>
      <c r="I2270" s="2">
        <f>'Moving Avg'!H2270</f>
        <v>6.6768345000000053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8.0421999999999993</v>
      </c>
      <c r="C2271" s="2">
        <f>RSI!I2271</f>
        <v>91.234152526555619</v>
      </c>
      <c r="D2271" s="2">
        <f>MACD!E2271</f>
        <v>5.8592425713883678E-2</v>
      </c>
      <c r="E2271" s="2">
        <f>MACD!F2271</f>
        <v>-7.4468131503682602E-2</v>
      </c>
      <c r="F2271" s="2">
        <f>'Moving Avg'!D2271</f>
        <v>8.0421999999999993</v>
      </c>
      <c r="G2271" s="2">
        <f>'Moving Avg'!F2271</f>
        <v>7.9461399999999998</v>
      </c>
      <c r="H2271" s="2">
        <f>'Moving Avg'!G2271</f>
        <v>7.0304999999999964</v>
      </c>
      <c r="I2271" s="2">
        <f>'Moving Avg'!H2271</f>
        <v>6.6790490000000053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8.0421999999999993</v>
      </c>
      <c r="C2272" s="2">
        <f>RSI!I2272</f>
        <v>91.234152526555619</v>
      </c>
      <c r="D2272" s="2">
        <f>MACD!E2272</f>
        <v>7.6261846240897491E-2</v>
      </c>
      <c r="E2272" s="2">
        <f>MACD!F2272</f>
        <v>-4.4322135954766584E-2</v>
      </c>
      <c r="F2272" s="2">
        <f>'Moving Avg'!D2272</f>
        <v>8.0421999999999993</v>
      </c>
      <c r="G2272" s="2">
        <f>'Moving Avg'!F2272</f>
        <v>7.9841150000000001</v>
      </c>
      <c r="H2272" s="2">
        <f>'Moving Avg'!G2272</f>
        <v>7.0751779999999966</v>
      </c>
      <c r="I2272" s="2">
        <f>'Moving Avg'!H2272</f>
        <v>6.6812635000000054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8.0421999999999993</v>
      </c>
      <c r="C2273" s="2">
        <f>RSI!I2273</f>
        <v>91.234152526555619</v>
      </c>
      <c r="D2273" s="2">
        <f>MACD!E2273</f>
        <v>8.9236328463021763E-2</v>
      </c>
      <c r="E2273" s="2">
        <f>MACD!F2273</f>
        <v>-1.7610443071208914E-2</v>
      </c>
      <c r="F2273" s="2">
        <f>'Moving Avg'!D2273</f>
        <v>8.0421999999999993</v>
      </c>
      <c r="G2273" s="2">
        <f>'Moving Avg'!F2273</f>
        <v>8.006454999999999</v>
      </c>
      <c r="H2273" s="2">
        <f>'Moving Avg'!G2273</f>
        <v>7.1250399999999967</v>
      </c>
      <c r="I2273" s="2">
        <f>'Moving Avg'!H2273</f>
        <v>6.6836880000000063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8.0421999999999993</v>
      </c>
      <c r="C2274" s="2">
        <f>RSI!I2274</f>
        <v>91.234152526555619</v>
      </c>
      <c r="D2274" s="2">
        <f>MACD!E2274</f>
        <v>9.8384582871090309E-2</v>
      </c>
      <c r="E2274" s="2">
        <f>MACD!F2274</f>
        <v>5.588562117250933E-3</v>
      </c>
      <c r="F2274" s="2">
        <f>'Moving Avg'!D2274</f>
        <v>8.0421999999999993</v>
      </c>
      <c r="G2274" s="2">
        <f>'Moving Avg'!F2274</f>
        <v>8.0287949999999988</v>
      </c>
      <c r="H2274" s="2">
        <f>'Moving Avg'!G2274</f>
        <v>7.1700759999999972</v>
      </c>
      <c r="I2274" s="2">
        <f>'Moving Avg'!H2274</f>
        <v>6.6861125000000072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8.3996999999999993</v>
      </c>
      <c r="C2275" s="2">
        <f>RSI!I2275</f>
        <v>95.685491582861431</v>
      </c>
      <c r="D2275" s="2">
        <f>MACD!E2275</f>
        <v>7.7949345351814081E-2</v>
      </c>
      <c r="E2275" s="2">
        <f>MACD!F2275</f>
        <v>2.0060718764163564E-2</v>
      </c>
      <c r="F2275" s="2">
        <f>'Moving Avg'!D2275</f>
        <v>8.1136999999999997</v>
      </c>
      <c r="G2275" s="2">
        <f>'Moving Avg'!F2275</f>
        <v>8.0600749999999994</v>
      </c>
      <c r="H2275" s="2">
        <f>'Moving Avg'!G2275</f>
        <v>7.2227979999999965</v>
      </c>
      <c r="I2275" s="2">
        <f>'Moving Avg'!H2275</f>
        <v>6.6920040000000061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8.3996999999999993</v>
      </c>
      <c r="C2276" s="2">
        <f>RSI!I2276</f>
        <v>95.685491582861431</v>
      </c>
      <c r="D2276" s="2">
        <f>MACD!E2276</f>
        <v>5.6976445923871744E-2</v>
      </c>
      <c r="E2276" s="2">
        <f>MACD!F2276</f>
        <v>2.74438641961052E-2</v>
      </c>
      <c r="F2276" s="2">
        <f>'Moving Avg'!D2276</f>
        <v>8.1851999999999983</v>
      </c>
      <c r="G2276" s="2">
        <f>'Moving Avg'!F2276</f>
        <v>8.0779499999999977</v>
      </c>
      <c r="H2276" s="2">
        <f>'Moving Avg'!G2276</f>
        <v>7.2703379999999971</v>
      </c>
      <c r="I2276" s="2">
        <f>'Moving Avg'!H2276</f>
        <v>6.6978955000000067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8.3996999999999993</v>
      </c>
      <c r="C2277" s="2">
        <f>RSI!I2277</f>
        <v>95.685491582861431</v>
      </c>
      <c r="D2277" s="2">
        <f>MACD!E2277</f>
        <v>3.5821308811678776E-2</v>
      </c>
      <c r="E2277" s="2">
        <f>MACD!F2277</f>
        <v>2.9119353119219916E-2</v>
      </c>
      <c r="F2277" s="2">
        <f>'Moving Avg'!D2277</f>
        <v>8.2566999999999986</v>
      </c>
      <c r="G2277" s="2">
        <f>'Moving Avg'!F2277</f>
        <v>8.0958249999999978</v>
      </c>
      <c r="H2277" s="2">
        <f>'Moving Avg'!G2277</f>
        <v>7.3232379999999981</v>
      </c>
      <c r="I2277" s="2">
        <f>'Moving Avg'!H2277</f>
        <v>6.7037870000000064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</row>
    <row r="2278" spans="1:12" ht="13.5" x14ac:dyDescent="0.25">
      <c r="A2278" s="3">
        <f>RSI!A2278</f>
        <v>45320</v>
      </c>
      <c r="B2278" s="2">
        <f>RSI!B2278</f>
        <v>8.3996999999999993</v>
      </c>
      <c r="C2278" s="2">
        <f>RSI!I2278</f>
        <v>95.685491582861431</v>
      </c>
      <c r="D2278" s="2">
        <f>MACD!E2278</f>
        <v>1.4764477070652759E-2</v>
      </c>
      <c r="E2278" s="2">
        <f>MACD!F2278</f>
        <v>2.6248377909506487E-2</v>
      </c>
      <c r="F2278" s="2">
        <f>'Moving Avg'!D2278</f>
        <v>8.3281999999999989</v>
      </c>
      <c r="G2278" s="2">
        <f>'Moving Avg'!F2278</f>
        <v>8.1136999999999979</v>
      </c>
      <c r="H2278" s="2">
        <f>'Moving Avg'!G2278</f>
        <v>7.3761379999999983</v>
      </c>
      <c r="I2278" s="2">
        <f>'Moving Avg'!H2278</f>
        <v>6.7096785000000061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8.3996999999999993</v>
      </c>
      <c r="C2279" s="2">
        <f>RSI!I2279</f>
        <v>95.685491582861431</v>
      </c>
      <c r="D2279" s="2">
        <f>MACD!E2279</f>
        <v>-5.9753708981924447E-3</v>
      </c>
      <c r="E2279" s="2">
        <f>MACD!F2279</f>
        <v>1.9803628147966702E-2</v>
      </c>
      <c r="F2279" s="2">
        <f>'Moving Avg'!D2279</f>
        <v>8.3996999999999993</v>
      </c>
      <c r="G2279" s="2">
        <f>'Moving Avg'!F2279</f>
        <v>8.1315749999999962</v>
      </c>
      <c r="H2279" s="2">
        <f>'Moving Avg'!G2279</f>
        <v>7.4290379999999985</v>
      </c>
      <c r="I2279" s="2">
        <f>'Moving Avg'!H2279</f>
        <v>6.7155700000000058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8.3996999999999993</v>
      </c>
      <c r="C2280" s="2">
        <f>RSI!I2280</f>
        <v>95.685491582861431</v>
      </c>
      <c r="D2280" s="2">
        <f>MACD!E2280</f>
        <v>-2.623051821397393E-2</v>
      </c>
      <c r="E2280" s="2">
        <f>MACD!F2280</f>
        <v>1.0596798875578574E-2</v>
      </c>
      <c r="F2280" s="2">
        <f>'Moving Avg'!D2280</f>
        <v>8.3996999999999993</v>
      </c>
      <c r="G2280" s="2">
        <f>'Moving Avg'!F2280</f>
        <v>8.1494499999999981</v>
      </c>
      <c r="H2280" s="2">
        <f>'Moving Avg'!G2280</f>
        <v>7.4819379999999986</v>
      </c>
      <c r="I2280" s="2">
        <f>'Moving Avg'!H2280</f>
        <v>6.7214615000000064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8.7750000000000004</v>
      </c>
      <c r="C2281" s="2">
        <f>RSI!I2281</f>
        <v>97.644387188721367</v>
      </c>
      <c r="D2281" s="2">
        <f>MACD!E2281</f>
        <v>-7.3675086416208124E-2</v>
      </c>
      <c r="E2281" s="2">
        <f>MACD!F2281</f>
        <v>-6.2575781827787658E-3</v>
      </c>
      <c r="F2281" s="2">
        <f>'Moving Avg'!D2281</f>
        <v>8.4747599999999998</v>
      </c>
      <c r="G2281" s="2">
        <f>'Moving Avg'!F2281</f>
        <v>8.1860899999999965</v>
      </c>
      <c r="H2281" s="2">
        <f>'Moving Avg'!G2281</f>
        <v>7.5387699999999986</v>
      </c>
      <c r="I2281" s="2">
        <f>'Moving Avg'!H2281</f>
        <v>6.7292295000000069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8.7750000000000004</v>
      </c>
      <c r="C2282" s="2">
        <f>RSI!I2282</f>
        <v>97.644387188721367</v>
      </c>
      <c r="D2282" s="2">
        <f>MACD!E2282</f>
        <v>-0.1183581516867207</v>
      </c>
      <c r="E2282" s="2">
        <f>MACD!F2282</f>
        <v>-2.8677692883567155E-2</v>
      </c>
      <c r="F2282" s="2">
        <f>'Moving Avg'!D2282</f>
        <v>8.5498200000000004</v>
      </c>
      <c r="G2282" s="2">
        <f>'Moving Avg'!F2282</f>
        <v>8.2227299999999985</v>
      </c>
      <c r="H2282" s="2">
        <f>'Moving Avg'!G2282</f>
        <v>7.5936359999999992</v>
      </c>
      <c r="I2282" s="2">
        <f>'Moving Avg'!H2282</f>
        <v>6.7369975000000064</v>
      </c>
      <c r="J2282" s="6" t="str">
        <f>OBV!F2282</f>
        <v>BULLISH</v>
      </c>
      <c r="K2282" s="6" t="str">
        <f>OBV!G2282</f>
        <v>NEUTRAL</v>
      </c>
      <c r="L2282" s="6" t="str">
        <f>OBV!H2282</f>
        <v>CONFIRMED BULLISH</v>
      </c>
    </row>
    <row r="2283" spans="1:12" ht="13.5" x14ac:dyDescent="0.25">
      <c r="A2283" s="3">
        <f>RSI!A2283</f>
        <v>45327</v>
      </c>
      <c r="B2283" s="2">
        <f>RSI!B2283</f>
        <v>8.7750000000000004</v>
      </c>
      <c r="C2283" s="2">
        <f>RSI!I2283</f>
        <v>97.644387188721367</v>
      </c>
      <c r="D2283" s="2">
        <f>MACD!E2283</f>
        <v>-0.16036843756319819</v>
      </c>
      <c r="E2283" s="2">
        <f>MACD!F2283</f>
        <v>-5.5015841819493358E-2</v>
      </c>
      <c r="F2283" s="2">
        <f>'Moving Avg'!D2283</f>
        <v>8.6248799999999992</v>
      </c>
      <c r="G2283" s="2">
        <f>'Moving Avg'!F2283</f>
        <v>8.2593699999999988</v>
      </c>
      <c r="H2283" s="2">
        <f>'Moving Avg'!G2283</f>
        <v>7.6483239999999979</v>
      </c>
      <c r="I2283" s="2">
        <f>'Moving Avg'!H2283</f>
        <v>6.7447655000000077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8.7750000000000004</v>
      </c>
      <c r="C2284" s="2">
        <f>RSI!I2284</f>
        <v>97.644387188721367</v>
      </c>
      <c r="D2284" s="2">
        <f>MACD!E2284</f>
        <v>-0.19980591581328078</v>
      </c>
      <c r="E2284" s="2">
        <f>MACD!F2284</f>
        <v>-8.3973856618250853E-2</v>
      </c>
      <c r="F2284" s="2">
        <f>'Moving Avg'!D2284</f>
        <v>8.6999399999999998</v>
      </c>
      <c r="G2284" s="2">
        <f>'Moving Avg'!F2284</f>
        <v>8.296009999999999</v>
      </c>
      <c r="H2284" s="2">
        <f>'Moving Avg'!G2284</f>
        <v>7.7030119999999975</v>
      </c>
      <c r="I2284" s="2">
        <f>'Moving Avg'!H2284</f>
        <v>6.7525335000000073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8.7750000000000004</v>
      </c>
      <c r="C2285" s="2">
        <f>RSI!I2285</f>
        <v>97.644387188721367</v>
      </c>
      <c r="D2285" s="2">
        <f>MACD!E2285</f>
        <v>-0.18177823164097262</v>
      </c>
      <c r="E2285" s="2">
        <f>MACD!F2285</f>
        <v>-0.10353473162279522</v>
      </c>
      <c r="F2285" s="2">
        <f>'Moving Avg'!D2285</f>
        <v>8.7750000000000004</v>
      </c>
      <c r="G2285" s="2">
        <f>'Moving Avg'!F2285</f>
        <v>8.3326499999999992</v>
      </c>
      <c r="H2285" s="2">
        <f>'Moving Avg'!G2285</f>
        <v>7.7576999999999989</v>
      </c>
      <c r="I2285" s="2">
        <f>'Moving Avg'!H2285</f>
        <v>6.7603015000000086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8.7750000000000004</v>
      </c>
      <c r="C2286" s="2">
        <f>RSI!I2286</f>
        <v>97.644387188721367</v>
      </c>
      <c r="D2286" s="2">
        <f>MACD!E2286</f>
        <v>-0.16985935393741336</v>
      </c>
      <c r="E2286" s="2">
        <f>MACD!F2286</f>
        <v>-0.11679965608571885</v>
      </c>
      <c r="F2286" s="2">
        <f>'Moving Avg'!D2286</f>
        <v>8.7750000000000004</v>
      </c>
      <c r="G2286" s="2">
        <f>'Moving Avg'!F2286</f>
        <v>8.3692899999999995</v>
      </c>
      <c r="H2286" s="2">
        <f>'Moving Avg'!G2286</f>
        <v>7.8070259999999987</v>
      </c>
      <c r="I2286" s="2">
        <f>'Moving Avg'!H2286</f>
        <v>6.7664740000000085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8.7570999999999994</v>
      </c>
      <c r="C2287" s="2">
        <f>RSI!I2287</f>
        <v>94.453719296610814</v>
      </c>
      <c r="D2287" s="2">
        <f>MACD!E2287</f>
        <v>-0.16153647990827302</v>
      </c>
      <c r="E2287" s="2">
        <f>MACD!F2287</f>
        <v>-0.12574702085022971</v>
      </c>
      <c r="F2287" s="2">
        <f>'Moving Avg'!D2287</f>
        <v>8.7714200000000009</v>
      </c>
      <c r="G2287" s="2">
        <f>'Moving Avg'!F2287</f>
        <v>8.4050350000000016</v>
      </c>
      <c r="H2287" s="2">
        <f>'Moving Avg'!G2287</f>
        <v>7.8522419999999977</v>
      </c>
      <c r="I2287" s="2">
        <f>'Moving Avg'!H2287</f>
        <v>6.7725570000000088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8.7570999999999994</v>
      </c>
      <c r="C2288" s="2">
        <f>RSI!I2288</f>
        <v>94.453719296610814</v>
      </c>
      <c r="D2288" s="2">
        <f>MACD!E2288</f>
        <v>-0.15724777256455091</v>
      </c>
      <c r="E2288" s="2">
        <f>MACD!F2288</f>
        <v>-0.13204717119309395</v>
      </c>
      <c r="F2288" s="2">
        <f>'Moving Avg'!D2288</f>
        <v>8.7678400000000014</v>
      </c>
      <c r="G2288" s="2">
        <f>'Moving Avg'!F2288</f>
        <v>8.4407800000000002</v>
      </c>
      <c r="H2288" s="2">
        <f>'Moving Avg'!G2288</f>
        <v>7.8974579999999976</v>
      </c>
      <c r="I2288" s="2">
        <f>'Moving Avg'!H2288</f>
        <v>6.7786400000000082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8.7570999999999994</v>
      </c>
      <c r="C2289" s="2">
        <f>RSI!I2289</f>
        <v>94.453719296610814</v>
      </c>
      <c r="D2289" s="2">
        <f>MACD!E2289</f>
        <v>-0.15616861128312287</v>
      </c>
      <c r="E2289" s="2">
        <f>MACD!F2289</f>
        <v>-0.13687145921109972</v>
      </c>
      <c r="F2289" s="2">
        <f>'Moving Avg'!D2289</f>
        <v>8.7642600000000002</v>
      </c>
      <c r="G2289" s="2">
        <f>'Moving Avg'!F2289</f>
        <v>8.4765250000000005</v>
      </c>
      <c r="H2289" s="2">
        <f>'Moving Avg'!G2289</f>
        <v>7.9369539999999983</v>
      </c>
      <c r="I2289" s="2">
        <f>'Moving Avg'!H2289</f>
        <v>6.7847230000000094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8.7570999999999994</v>
      </c>
      <c r="C2290" s="2">
        <f>RSI!I2290</f>
        <v>94.453719296610814</v>
      </c>
      <c r="D2290" s="2">
        <f>MACD!E2290</f>
        <v>-0.15761634975170935</v>
      </c>
      <c r="E2290" s="2">
        <f>MACD!F2290</f>
        <v>-0.14102043731922165</v>
      </c>
      <c r="F2290" s="2">
        <f>'Moving Avg'!D2290</f>
        <v>8.7606800000000007</v>
      </c>
      <c r="G2290" s="2">
        <f>'Moving Avg'!F2290</f>
        <v>8.5122700000000027</v>
      </c>
      <c r="H2290" s="2">
        <f>'Moving Avg'!G2290</f>
        <v>7.9764499999999972</v>
      </c>
      <c r="I2290" s="2">
        <f>'Moving Avg'!H2290</f>
        <v>6.7908060000000088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8.7570999999999994</v>
      </c>
      <c r="C2291" s="2">
        <f>RSI!I2291</f>
        <v>94.453719296610814</v>
      </c>
      <c r="D2291" s="2">
        <f>MACD!E2291</f>
        <v>-0.10328889299916</v>
      </c>
      <c r="E2291" s="2">
        <f>MACD!F2291</f>
        <v>-0.13347412845520931</v>
      </c>
      <c r="F2291" s="2">
        <f>'Moving Avg'!D2291</f>
        <v>8.7570999999999994</v>
      </c>
      <c r="G2291" s="2">
        <f>'Moving Avg'!F2291</f>
        <v>8.548015000000003</v>
      </c>
      <c r="H2291" s="2">
        <f>'Moving Avg'!G2291</f>
        <v>8.0146959999999972</v>
      </c>
      <c r="I2291" s="2">
        <f>'Moving Avg'!H2291</f>
        <v>6.7968890000000091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8.7570999999999994</v>
      </c>
      <c r="C2292" s="2">
        <f>RSI!I2292</f>
        <v>94.453719296610814</v>
      </c>
      <c r="D2292" s="2">
        <f>MACD!E2292</f>
        <v>-5.9343576250020291E-2</v>
      </c>
      <c r="E2292" s="2">
        <f>MACD!F2292</f>
        <v>-0.11864801801417152</v>
      </c>
      <c r="F2292" s="2">
        <f>'Moving Avg'!D2292</f>
        <v>8.7570999999999994</v>
      </c>
      <c r="G2292" s="2">
        <f>'Moving Avg'!F2292</f>
        <v>8.5837600000000016</v>
      </c>
      <c r="H2292" s="2">
        <f>'Moving Avg'!G2292</f>
        <v>8.0529419999999963</v>
      </c>
      <c r="I2292" s="2">
        <f>'Moving Avg'!H2292</f>
        <v>6.8029720000000102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8.9358000000000004</v>
      </c>
      <c r="C2293" s="2">
        <f>RSI!I2293</f>
        <v>96.324235911274627</v>
      </c>
      <c r="D2293" s="2">
        <f>MACD!E2293</f>
        <v>-3.7270253141720389E-2</v>
      </c>
      <c r="E2293" s="2">
        <f>MACD!F2293</f>
        <v>-0.1023724650396813</v>
      </c>
      <c r="F2293" s="2">
        <f>'Moving Avg'!D2293</f>
        <v>8.79284</v>
      </c>
      <c r="G2293" s="2">
        <f>'Moving Avg'!F2293</f>
        <v>8.6284400000000012</v>
      </c>
      <c r="H2293" s="2">
        <f>'Moving Avg'!G2293</f>
        <v>8.0947619999999958</v>
      </c>
      <c r="I2293" s="2">
        <f>'Moving Avg'!H2293</f>
        <v>6.8099485000000106</v>
      </c>
      <c r="J2293" s="6" t="str">
        <f>OBV!F2293</f>
        <v>BULLISH</v>
      </c>
      <c r="K2293" s="6" t="str">
        <f>OBV!G2293</f>
        <v>STRONG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8.9358000000000004</v>
      </c>
      <c r="C2294" s="2">
        <f>RSI!I2294</f>
        <v>96.324235911274627</v>
      </c>
      <c r="D2294" s="2">
        <f>MACD!E2294</f>
        <v>-2.1384085428474364E-2</v>
      </c>
      <c r="E2294" s="2">
        <f>MACD!F2294</f>
        <v>-8.6174789117439907E-2</v>
      </c>
      <c r="F2294" s="2">
        <f>'Moving Avg'!D2294</f>
        <v>8.8285799999999988</v>
      </c>
      <c r="G2294" s="2">
        <f>'Moving Avg'!F2294</f>
        <v>8.6731200000000008</v>
      </c>
      <c r="H2294" s="2">
        <f>'Moving Avg'!G2294</f>
        <v>8.1324719999999964</v>
      </c>
      <c r="I2294" s="2">
        <f>'Moving Avg'!H2294</f>
        <v>6.816925000000011</v>
      </c>
      <c r="J2294" s="6" t="str">
        <f>OBV!F2294</f>
        <v>BULLISH</v>
      </c>
      <c r="K2294" s="6" t="str">
        <f>OBV!G2294</f>
        <v>STRONG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9.1144999999999996</v>
      </c>
      <c r="C2295" s="2">
        <f>RSI!I2295</f>
        <v>97.35772707121582</v>
      </c>
      <c r="D2295" s="2">
        <f>MACD!E2295</f>
        <v>-2.3763480121189673E-2</v>
      </c>
      <c r="E2295" s="2">
        <f>MACD!F2295</f>
        <v>-7.3692527318189857E-2</v>
      </c>
      <c r="F2295" s="2">
        <f>'Moving Avg'!D2295</f>
        <v>8.9000599999999999</v>
      </c>
      <c r="G2295" s="2">
        <f>'Moving Avg'!F2295</f>
        <v>8.7088599999999996</v>
      </c>
      <c r="H2295" s="2">
        <f>'Moving Avg'!G2295</f>
        <v>8.1737559999999956</v>
      </c>
      <c r="I2295" s="2">
        <f>'Moving Avg'!H2295</f>
        <v>6.8247950000000106</v>
      </c>
      <c r="J2295" s="6" t="str">
        <f>OBV!F2295</f>
        <v>BULLISH</v>
      </c>
      <c r="K2295" s="6" t="str">
        <f>OBV!G2295</f>
        <v>STRONG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9.1144999999999996</v>
      </c>
      <c r="C2296" s="2">
        <f>RSI!I2296</f>
        <v>97.35772707121582</v>
      </c>
      <c r="D2296" s="2">
        <f>MACD!E2296</f>
        <v>-2.9225815220938145E-2</v>
      </c>
      <c r="E2296" s="2">
        <f>MACD!F2296</f>
        <v>-6.4799184898739523E-2</v>
      </c>
      <c r="F2296" s="2">
        <f>'Moving Avg'!D2296</f>
        <v>8.971540000000001</v>
      </c>
      <c r="G2296" s="2">
        <f>'Moving Avg'!F2296</f>
        <v>8.7445999999999984</v>
      </c>
      <c r="H2296" s="2">
        <f>'Moving Avg'!G2296</f>
        <v>8.2150399999999966</v>
      </c>
      <c r="I2296" s="2">
        <f>'Moving Avg'!H2296</f>
        <v>6.83434450000001</v>
      </c>
      <c r="J2296" s="6" t="str">
        <f>OBV!F2296</f>
        <v>BULLISH</v>
      </c>
      <c r="K2296" s="6" t="str">
        <f>OBV!G2296</f>
        <v>STRONG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9.1144999999999996</v>
      </c>
      <c r="C2297" s="2">
        <f>RSI!I2297</f>
        <v>97.35772707121582</v>
      </c>
      <c r="D2297" s="2">
        <f>MACD!E2297</f>
        <v>-3.9795156792298059E-2</v>
      </c>
      <c r="E2297" s="2">
        <f>MACD!F2297</f>
        <v>-5.9798379277451234E-2</v>
      </c>
      <c r="F2297" s="2">
        <f>'Moving Avg'!D2297</f>
        <v>9.0430200000000003</v>
      </c>
      <c r="G2297" s="2">
        <f>'Moving Avg'!F2297</f>
        <v>8.7803399999999989</v>
      </c>
      <c r="H2297" s="2">
        <f>'Moving Avg'!G2297</f>
        <v>8.2543579999999945</v>
      </c>
      <c r="I2297" s="2">
        <f>'Moving Avg'!H2297</f>
        <v>6.8438940000000095</v>
      </c>
      <c r="J2297" s="6" t="str">
        <f>OBV!F2297</f>
        <v>BULLISH</v>
      </c>
      <c r="K2297" s="6" t="str">
        <f>OBV!G2297</f>
        <v>STRONG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9.1144999999999996</v>
      </c>
      <c r="C2298" s="2">
        <f>RSI!I2298</f>
        <v>97.35772707121582</v>
      </c>
      <c r="D2298" s="2">
        <f>MACD!E2298</f>
        <v>-5.1695408373367613E-2</v>
      </c>
      <c r="E2298" s="2">
        <f>MACD!F2298</f>
        <v>-5.8177785096634516E-2</v>
      </c>
      <c r="F2298" s="2">
        <f>'Moving Avg'!D2298</f>
        <v>9.0787599999999991</v>
      </c>
      <c r="G2298" s="2">
        <f>'Moving Avg'!F2298</f>
        <v>8.8160799999999959</v>
      </c>
      <c r="H2298" s="2">
        <f>'Moving Avg'!G2298</f>
        <v>8.2936759999999961</v>
      </c>
      <c r="I2298" s="2">
        <f>'Moving Avg'!H2298</f>
        <v>6.8518480000000075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9.1144999999999996</v>
      </c>
      <c r="C2299" s="2">
        <f>RSI!I2299</f>
        <v>97.35772707121582</v>
      </c>
      <c r="D2299" s="2">
        <f>MACD!E2299</f>
        <v>-6.4502780314393604E-2</v>
      </c>
      <c r="E2299" s="2">
        <f>MACD!F2299</f>
        <v>-5.944278414018634E-2</v>
      </c>
      <c r="F2299" s="2">
        <f>'Moving Avg'!D2299</f>
        <v>9.1144999999999996</v>
      </c>
      <c r="G2299" s="2">
        <f>'Moving Avg'!F2299</f>
        <v>8.8518199999999965</v>
      </c>
      <c r="H2299" s="2">
        <f>'Moving Avg'!G2299</f>
        <v>8.3329939999999958</v>
      </c>
      <c r="I2299" s="2">
        <f>'Moving Avg'!H2299</f>
        <v>6.8598020000000073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9.1144999999999996</v>
      </c>
      <c r="C2300" s="2">
        <f>RSI!I2300</f>
        <v>97.35772707121582</v>
      </c>
      <c r="D2300" s="2">
        <f>MACD!E2300</f>
        <v>-7.7874906133551747E-2</v>
      </c>
      <c r="E2300" s="2">
        <f>MACD!F2300</f>
        <v>-6.3129208538859422E-2</v>
      </c>
      <c r="F2300" s="2">
        <f>'Moving Avg'!D2300</f>
        <v>9.1144999999999996</v>
      </c>
      <c r="G2300" s="2">
        <f>'Moving Avg'!F2300</f>
        <v>8.887559999999997</v>
      </c>
      <c r="H2300" s="2">
        <f>'Moving Avg'!G2300</f>
        <v>8.3696299999999972</v>
      </c>
      <c r="I2300" s="2">
        <f>'Moving Avg'!H2300</f>
        <v>6.8677560000000062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9.1144999999999996</v>
      </c>
      <c r="C2301" s="2">
        <f>RSI!I2301</f>
        <v>97.35772707121582</v>
      </c>
      <c r="D2301" s="2">
        <f>MACD!E2301</f>
        <v>-9.1537114041628342E-2</v>
      </c>
      <c r="E2301" s="2">
        <f>MACD!F2301</f>
        <v>-6.8810789639413214E-2</v>
      </c>
      <c r="F2301" s="2">
        <f>'Moving Avg'!D2301</f>
        <v>9.1144999999999996</v>
      </c>
      <c r="G2301" s="2">
        <f>'Moving Avg'!F2301</f>
        <v>8.9045349999999974</v>
      </c>
      <c r="H2301" s="2">
        <f>'Moving Avg'!G2301</f>
        <v>8.4062659999999987</v>
      </c>
      <c r="I2301" s="2">
        <f>'Moving Avg'!H2301</f>
        <v>6.8773895000000049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45352</v>
      </c>
      <c r="B2302" s="2">
        <f>RSI!B2302</f>
        <v>9.1144999999999996</v>
      </c>
      <c r="C2302" s="2">
        <f>RSI!I2302</f>
        <v>97.35772707121582</v>
      </c>
      <c r="D2302" s="2">
        <f>MACD!E2302</f>
        <v>-0.1052708995645748</v>
      </c>
      <c r="E2302" s="2">
        <f>MACD!F2302</f>
        <v>-7.6102811624445529E-2</v>
      </c>
      <c r="F2302" s="2">
        <f>'Moving Avg'!D2302</f>
        <v>9.1144999999999996</v>
      </c>
      <c r="G2302" s="2">
        <f>'Moving Avg'!F2302</f>
        <v>8.9215099999999961</v>
      </c>
      <c r="H2302" s="2">
        <f>'Moving Avg'!G2302</f>
        <v>8.4429019999999984</v>
      </c>
      <c r="I2302" s="2">
        <f>'Moving Avg'!H2302</f>
        <v>6.8870650000000042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9.1144999999999996</v>
      </c>
      <c r="C2303" s="2">
        <f>RSI!I2303</f>
        <v>97.35772707121582</v>
      </c>
      <c r="D2303" s="2">
        <f>MACD!E2303</f>
        <v>-9.1411946346774187E-2</v>
      </c>
      <c r="E2303" s="2">
        <f>MACD!F2303</f>
        <v>-7.9164638568911261E-2</v>
      </c>
      <c r="F2303" s="2">
        <f>'Moving Avg'!D2303</f>
        <v>9.1144999999999996</v>
      </c>
      <c r="G2303" s="2">
        <f>'Moving Avg'!F2303</f>
        <v>8.9384849999999965</v>
      </c>
      <c r="H2303" s="2">
        <f>'Moving Avg'!G2303</f>
        <v>8.4732840000000014</v>
      </c>
      <c r="I2303" s="2">
        <f>'Moving Avg'!H2303</f>
        <v>6.8952710000000037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45356</v>
      </c>
      <c r="B2304" s="2">
        <f>RSI!B2304</f>
        <v>9.1144999999999996</v>
      </c>
      <c r="C2304" s="2">
        <f>RSI!I2304</f>
        <v>97.35772707121582</v>
      </c>
      <c r="D2304" s="2">
        <f>MACD!E2304</f>
        <v>-8.1548527770470614E-2</v>
      </c>
      <c r="E2304" s="2">
        <f>MACD!F2304</f>
        <v>-7.9641416409223134E-2</v>
      </c>
      <c r="F2304" s="2">
        <f>'Moving Avg'!D2304</f>
        <v>9.1144999999999996</v>
      </c>
      <c r="G2304" s="2">
        <f>'Moving Avg'!F2304</f>
        <v>8.9554599999999969</v>
      </c>
      <c r="H2304" s="2">
        <f>'Moving Avg'!G2304</f>
        <v>8.5036660000000008</v>
      </c>
      <c r="I2304" s="2">
        <f>'Moving Avg'!H2304</f>
        <v>6.9034770000000023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45357</v>
      </c>
      <c r="B2305" s="2">
        <f>RSI!B2305</f>
        <v>8.9358000000000004</v>
      </c>
      <c r="C2305" s="2">
        <f>RSI!I2305</f>
        <v>61.23368365163315</v>
      </c>
      <c r="D2305" s="2">
        <f>MACD!E2305</f>
        <v>-3.4198572728975307E-2</v>
      </c>
      <c r="E2305" s="2">
        <f>MACD!F2305</f>
        <v>-7.0552847673173574E-2</v>
      </c>
      <c r="F2305" s="2">
        <f>'Moving Avg'!D2305</f>
        <v>9.0787599999999991</v>
      </c>
      <c r="G2305" s="2">
        <f>'Moving Avg'!F2305</f>
        <v>8.9634999999999962</v>
      </c>
      <c r="H2305" s="2">
        <f>'Moving Avg'!G2305</f>
        <v>8.5269000000000013</v>
      </c>
      <c r="I2305" s="2">
        <f>'Moving Avg'!H2305</f>
        <v>6.9107895000000017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8.9358000000000004</v>
      </c>
      <c r="C2306" s="2">
        <f>RSI!I2306</f>
        <v>61.23368365163315</v>
      </c>
      <c r="D2306" s="2">
        <f>MACD!E2306</f>
        <v>5.325164955717554E-3</v>
      </c>
      <c r="E2306" s="2">
        <f>MACD!F2306</f>
        <v>-5.5377245147395351E-2</v>
      </c>
      <c r="F2306" s="2">
        <f>'Moving Avg'!D2306</f>
        <v>9.0430200000000003</v>
      </c>
      <c r="G2306" s="2">
        <f>'Moving Avg'!F2306</f>
        <v>8.9715399999999956</v>
      </c>
      <c r="H2306" s="2">
        <f>'Moving Avg'!G2306</f>
        <v>8.544772</v>
      </c>
      <c r="I2306" s="2">
        <f>'Moving Avg'!H2306</f>
        <v>6.9181020000000011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8.9358000000000004</v>
      </c>
      <c r="C2307" s="2">
        <f>RSI!I2307</f>
        <v>61.233683651633157</v>
      </c>
      <c r="D2307" s="2">
        <f>MACD!E2307</f>
        <v>3.8266837900069461E-2</v>
      </c>
      <c r="E2307" s="2">
        <f>MACD!F2307</f>
        <v>-3.6648428537902393E-2</v>
      </c>
      <c r="F2307" s="2">
        <f>'Moving Avg'!D2307</f>
        <v>9.0072799999999997</v>
      </c>
      <c r="G2307" s="2">
        <f>'Moving Avg'!F2307</f>
        <v>8.9804749999999967</v>
      </c>
      <c r="H2307" s="2">
        <f>'Moving Avg'!G2307</f>
        <v>8.5626440000000006</v>
      </c>
      <c r="I2307" s="2">
        <f>'Moving Avg'!H2307</f>
        <v>6.9256245000000005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8.9358000000000004</v>
      </c>
      <c r="C2308" s="2">
        <f>RSI!I2308</f>
        <v>61.233683651633164</v>
      </c>
      <c r="D2308" s="2">
        <f>MACD!E2308</f>
        <v>6.567621883481678E-2</v>
      </c>
      <c r="E2308" s="2">
        <f>MACD!F2308</f>
        <v>-1.6183499063358558E-2</v>
      </c>
      <c r="F2308" s="2">
        <f>'Moving Avg'!D2308</f>
        <v>8.971540000000001</v>
      </c>
      <c r="G2308" s="2">
        <f>'Moving Avg'!F2308</f>
        <v>8.9894099999999959</v>
      </c>
      <c r="H2308" s="2">
        <f>'Moving Avg'!G2308</f>
        <v>8.5805159999999994</v>
      </c>
      <c r="I2308" s="2">
        <f>'Moving Avg'!H2308</f>
        <v>6.9331889999999996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8.9358000000000004</v>
      </c>
      <c r="C2309" s="2">
        <f>RSI!I2309</f>
        <v>61.233683651633164</v>
      </c>
      <c r="D2309" s="2">
        <f>MACD!E2309</f>
        <v>8.8438825335433791E-2</v>
      </c>
      <c r="E2309" s="2">
        <f>MACD!F2309</f>
        <v>4.7409658163999092E-3</v>
      </c>
      <c r="F2309" s="2">
        <f>'Moving Avg'!D2309</f>
        <v>8.9358000000000004</v>
      </c>
      <c r="G2309" s="2">
        <f>'Moving Avg'!F2309</f>
        <v>8.9983449999999969</v>
      </c>
      <c r="H2309" s="2">
        <f>'Moving Avg'!G2309</f>
        <v>8.5983879999999999</v>
      </c>
      <c r="I2309" s="2">
        <f>'Moving Avg'!H2309</f>
        <v>6.9408374999999989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8.9358000000000004</v>
      </c>
      <c r="C2310" s="2">
        <f>RSI!I2310</f>
        <v>61.233683651633157</v>
      </c>
      <c r="D2310" s="2">
        <f>MACD!E2310</f>
        <v>0.1073013936725502</v>
      </c>
      <c r="E2310" s="2">
        <f>MACD!F2310</f>
        <v>2.5253051387629968E-2</v>
      </c>
      <c r="F2310" s="2">
        <f>'Moving Avg'!D2310</f>
        <v>8.9358000000000004</v>
      </c>
      <c r="G2310" s="2">
        <f>'Moving Avg'!F2310</f>
        <v>9.007279999999998</v>
      </c>
      <c r="H2310" s="2">
        <f>'Moving Avg'!G2310</f>
        <v>8.6162600000000005</v>
      </c>
      <c r="I2310" s="2">
        <f>'Moving Avg'!H2310</f>
        <v>6.9501234999999983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8.9358000000000004</v>
      </c>
      <c r="C2311" s="2">
        <f>RSI!I2311</f>
        <v>61.233683651633164</v>
      </c>
      <c r="D2311" s="2">
        <f>MACD!E2311</f>
        <v>0.12289341851020552</v>
      </c>
      <c r="E2311" s="2">
        <f>MACD!F2311</f>
        <v>4.4781124812145079E-2</v>
      </c>
      <c r="F2311" s="2">
        <f>'Moving Avg'!D2311</f>
        <v>8.9358000000000004</v>
      </c>
      <c r="G2311" s="2">
        <f>'Moving Avg'!F2311</f>
        <v>9.016214999999999</v>
      </c>
      <c r="H2311" s="2">
        <f>'Moving Avg'!G2311</f>
        <v>8.6341319999999993</v>
      </c>
      <c r="I2311" s="2">
        <f>'Moving Avg'!H2311</f>
        <v>6.9578559999999978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8.9358000000000004</v>
      </c>
      <c r="C2312" s="2">
        <f>RSI!I2312</f>
        <v>61.233683651633164</v>
      </c>
      <c r="D2312" s="2">
        <f>MACD!E2312</f>
        <v>0.13574536482449062</v>
      </c>
      <c r="E2312" s="2">
        <f>MACD!F2312</f>
        <v>6.2973972814614185E-2</v>
      </c>
      <c r="F2312" s="2">
        <f>'Moving Avg'!D2312</f>
        <v>8.9358000000000004</v>
      </c>
      <c r="G2312" s="2">
        <f>'Moving Avg'!F2312</f>
        <v>9.02515</v>
      </c>
      <c r="H2312" s="2">
        <f>'Moving Avg'!G2312</f>
        <v>8.6520039999999998</v>
      </c>
      <c r="I2312" s="2">
        <f>'Moving Avg'!H2312</f>
        <v>6.9668479999999979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8.9358000000000004</v>
      </c>
      <c r="C2313" s="2">
        <f>RSI!I2313</f>
        <v>61.233683651633164</v>
      </c>
      <c r="D2313" s="2">
        <f>MACD!E2313</f>
        <v>0.14630406504423554</v>
      </c>
      <c r="E2313" s="2">
        <f>MACD!F2313</f>
        <v>7.9639991260538459E-2</v>
      </c>
      <c r="F2313" s="2">
        <f>'Moving Avg'!D2313</f>
        <v>8.9358000000000004</v>
      </c>
      <c r="G2313" s="2">
        <f>'Moving Avg'!F2313</f>
        <v>9.02515</v>
      </c>
      <c r="H2313" s="2">
        <f>'Moving Avg'!G2313</f>
        <v>8.6698759999999986</v>
      </c>
      <c r="I2313" s="2">
        <f>'Moving Avg'!H2313</f>
        <v>6.9758399999999972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8.9358000000000004</v>
      </c>
      <c r="C2314" s="2">
        <f>RSI!I2314</f>
        <v>61.233683651633157</v>
      </c>
      <c r="D2314" s="2">
        <f>MACD!E2314</f>
        <v>0.15494573541532475</v>
      </c>
      <c r="E2314" s="2">
        <f>MACD!F2314</f>
        <v>9.4701140091495717E-2</v>
      </c>
      <c r="F2314" s="2">
        <f>'Moving Avg'!D2314</f>
        <v>8.9358000000000004</v>
      </c>
      <c r="G2314" s="2">
        <f>'Moving Avg'!F2314</f>
        <v>9.02515</v>
      </c>
      <c r="H2314" s="2">
        <f>'Moving Avg'!G2314</f>
        <v>8.6877479999999991</v>
      </c>
      <c r="I2314" s="2">
        <f>'Moving Avg'!H2314</f>
        <v>6.9848319999999955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8.9358000000000004</v>
      </c>
      <c r="C2315" s="2">
        <f>RSI!I2315</f>
        <v>61.233683651633157</v>
      </c>
      <c r="D2315" s="2">
        <f>MACD!E2315</f>
        <v>0.1344946710574586</v>
      </c>
      <c r="E2315" s="2">
        <f>MACD!F2315</f>
        <v>0.1026598462846883</v>
      </c>
      <c r="F2315" s="2">
        <f>'Moving Avg'!D2315</f>
        <v>8.9358000000000004</v>
      </c>
      <c r="G2315" s="2">
        <f>'Moving Avg'!F2315</f>
        <v>9.016214999999999</v>
      </c>
      <c r="H2315" s="2">
        <f>'Moving Avg'!G2315</f>
        <v>8.7056199999999997</v>
      </c>
      <c r="I2315" s="2">
        <f>'Moving Avg'!H2315</f>
        <v>6.9938239999999947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8.9178999999999995</v>
      </c>
      <c r="C2316" s="2">
        <f>RSI!I2316</f>
        <v>56.489578976594771</v>
      </c>
      <c r="D2316" s="2">
        <f>MACD!E2316</f>
        <v>0.11826498050861822</v>
      </c>
      <c r="E2316" s="2">
        <f>MACD!F2316</f>
        <v>0.10578087312947429</v>
      </c>
      <c r="F2316" s="2">
        <f>'Moving Avg'!D2316</f>
        <v>8.9322200000000009</v>
      </c>
      <c r="G2316" s="2">
        <f>'Moving Avg'!F2316</f>
        <v>9.0063849999999999</v>
      </c>
      <c r="H2316" s="2">
        <f>'Moving Avg'!G2316</f>
        <v>8.7231339999999982</v>
      </c>
      <c r="I2316" s="2">
        <f>'Moving Avg'!H2316</f>
        <v>7.003565999999994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8.9178999999999995</v>
      </c>
      <c r="C2317" s="2">
        <f>RSI!I2317</f>
        <v>56.489578976594771</v>
      </c>
      <c r="D2317" s="2">
        <f>MACD!E2317</f>
        <v>0.10440565052865836</v>
      </c>
      <c r="E2317" s="2">
        <f>MACD!F2317</f>
        <v>0.10550582860931111</v>
      </c>
      <c r="F2317" s="2">
        <f>'Moving Avg'!D2317</f>
        <v>8.9286400000000015</v>
      </c>
      <c r="G2317" s="2">
        <f>'Moving Avg'!F2317</f>
        <v>8.9965550000000007</v>
      </c>
      <c r="H2317" s="2">
        <f>'Moving Avg'!G2317</f>
        <v>8.7406479999999966</v>
      </c>
      <c r="I2317" s="2">
        <f>'Moving Avg'!H2317</f>
        <v>7.0133079999999923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8.9178999999999995</v>
      </c>
      <c r="C2318" s="2">
        <f>RSI!I2318</f>
        <v>56.489578976594771</v>
      </c>
      <c r="D2318" s="2">
        <f>MACD!E2318</f>
        <v>9.2561381734917347E-2</v>
      </c>
      <c r="E2318" s="2">
        <f>MACD!F2318</f>
        <v>0.10291693923443238</v>
      </c>
      <c r="F2318" s="2">
        <f>'Moving Avg'!D2318</f>
        <v>8.9250599999999984</v>
      </c>
      <c r="G2318" s="2">
        <f>'Moving Avg'!F2318</f>
        <v>8.9867249999999999</v>
      </c>
      <c r="H2318" s="2">
        <f>'Moving Avg'!G2318</f>
        <v>8.7581619999999969</v>
      </c>
      <c r="I2318" s="2">
        <f>'Moving Avg'!H2318</f>
        <v>7.0230499999999925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8.5248000000000008</v>
      </c>
      <c r="C2319" s="2">
        <f>RSI!I2319</f>
        <v>18.076410392858222</v>
      </c>
      <c r="D2319" s="2">
        <f>MACD!E2319</f>
        <v>0.11154936052346898</v>
      </c>
      <c r="E2319" s="2">
        <f>MACD!F2319</f>
        <v>0.10464342349223971</v>
      </c>
      <c r="F2319" s="2">
        <f>'Moving Avg'!D2319</f>
        <v>8.8428599999999982</v>
      </c>
      <c r="G2319" s="2">
        <f>'Moving Avg'!F2319</f>
        <v>8.9572400000000005</v>
      </c>
      <c r="H2319" s="2">
        <f>'Moving Avg'!G2319</f>
        <v>8.7678139999999942</v>
      </c>
      <c r="I2319" s="2">
        <f>'Moving Avg'!H2319</f>
        <v>7.0308244999999916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8.5248000000000008</v>
      </c>
      <c r="C2320" s="2">
        <f>RSI!I2320</f>
        <v>18.076410392858222</v>
      </c>
      <c r="D2320" s="2">
        <f>MACD!E2320</f>
        <v>0.12983852498146931</v>
      </c>
      <c r="E2320" s="2">
        <f>MACD!F2320</f>
        <v>0.10968244379008563</v>
      </c>
      <c r="F2320" s="2">
        <f>'Moving Avg'!D2320</f>
        <v>8.7606599999999997</v>
      </c>
      <c r="G2320" s="2">
        <f>'Moving Avg'!F2320</f>
        <v>8.9277550000000012</v>
      </c>
      <c r="H2320" s="2">
        <f>'Moving Avg'!G2320</f>
        <v>8.7774659999999969</v>
      </c>
      <c r="I2320" s="2">
        <f>'Moving Avg'!H2320</f>
        <v>7.0385989999999925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8.4890000000000008</v>
      </c>
      <c r="C2321" s="2">
        <f>RSI!I2321</f>
        <v>16.865113997019705</v>
      </c>
      <c r="D2321" s="2">
        <f>MACD!E2321</f>
        <v>0.15002361365959871</v>
      </c>
      <c r="E2321" s="2">
        <f>MACD!F2321</f>
        <v>0.11775067776398825</v>
      </c>
      <c r="F2321" s="2">
        <f>'Moving Avg'!D2321</f>
        <v>8.6748799999999981</v>
      </c>
      <c r="G2321" s="2">
        <f>'Moving Avg'!F2321</f>
        <v>8.8964800000000004</v>
      </c>
      <c r="H2321" s="2">
        <f>'Moving Avg'!G2321</f>
        <v>8.7864019999999954</v>
      </c>
      <c r="I2321" s="2">
        <f>'Moving Avg'!H2321</f>
        <v>7.0461944999999933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8.4890000000000008</v>
      </c>
      <c r="C2322" s="2">
        <f>RSI!I2322</f>
        <v>16.865113997019705</v>
      </c>
      <c r="D2322" s="2">
        <f>MACD!E2322</f>
        <v>0.16922020890702782</v>
      </c>
      <c r="E2322" s="2">
        <f>MACD!F2322</f>
        <v>0.12804458399259616</v>
      </c>
      <c r="F2322" s="2">
        <f>'Moving Avg'!D2322</f>
        <v>8.589100000000002</v>
      </c>
      <c r="G2322" s="2">
        <f>'Moving Avg'!F2322</f>
        <v>8.8652049999999996</v>
      </c>
      <c r="H2322" s="2">
        <f>'Moving Avg'!G2322</f>
        <v>8.7953379999999939</v>
      </c>
      <c r="I2322" s="2">
        <f>'Moving Avg'!H2322</f>
        <v>7.0537899999999949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8.4890000000000008</v>
      </c>
      <c r="C2323" s="2">
        <f>RSI!I2323</f>
        <v>16.865113997019691</v>
      </c>
      <c r="D2323" s="2">
        <f>MACD!E2323</f>
        <v>0.18742357887117223</v>
      </c>
      <c r="E2323" s="2">
        <f>MACD!F2323</f>
        <v>0.13992038296831139</v>
      </c>
      <c r="F2323" s="2">
        <f>'Moving Avg'!D2323</f>
        <v>8.5033200000000022</v>
      </c>
      <c r="G2323" s="2">
        <f>'Moving Avg'!F2323</f>
        <v>8.8339300000000005</v>
      </c>
      <c r="H2323" s="2">
        <f>'Moving Avg'!G2323</f>
        <v>8.8042739999999942</v>
      </c>
      <c r="I2323" s="2">
        <f>'Moving Avg'!H2323</f>
        <v>7.0613854999999948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8.4801000000000002</v>
      </c>
      <c r="C2324" s="2">
        <f>RSI!I2324</f>
        <v>16.521362093255973</v>
      </c>
      <c r="D2324" s="2">
        <f>MACD!E2324</f>
        <v>0.20530059432603132</v>
      </c>
      <c r="E2324" s="2">
        <f>MACD!F2324</f>
        <v>0.15299642523985538</v>
      </c>
      <c r="F2324" s="2">
        <f>'Moving Avg'!D2324</f>
        <v>8.4943800000000014</v>
      </c>
      <c r="G2324" s="2">
        <f>'Moving Avg'!F2324</f>
        <v>8.8022100000000005</v>
      </c>
      <c r="H2324" s="2">
        <f>'Moving Avg'!G2324</f>
        <v>8.8130319999999909</v>
      </c>
      <c r="I2324" s="2">
        <f>'Moving Avg'!H2324</f>
        <v>7.0689364999999942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8.4801000000000002</v>
      </c>
      <c r="C2325" s="2">
        <f>RSI!I2325</f>
        <v>16.521362093255973</v>
      </c>
      <c r="D2325" s="2">
        <f>MACD!E2325</f>
        <v>0.22216035749635132</v>
      </c>
      <c r="E2325" s="2">
        <f>MACD!F2325</f>
        <v>0.16682921169115456</v>
      </c>
      <c r="F2325" s="2">
        <f>'Moving Avg'!D2325</f>
        <v>8.4854400000000005</v>
      </c>
      <c r="G2325" s="2">
        <f>'Moving Avg'!F2325</f>
        <v>8.7794249999999998</v>
      </c>
      <c r="H2325" s="2">
        <f>'Moving Avg'!G2325</f>
        <v>8.81463999999999</v>
      </c>
      <c r="I2325" s="2">
        <f>'Moving Avg'!H2325</f>
        <v>7.0764874999999936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8.4801000000000002</v>
      </c>
      <c r="C2326" s="2">
        <f>RSI!I2326</f>
        <v>16.521362093255973</v>
      </c>
      <c r="D2326" s="2">
        <f>MACD!E2326</f>
        <v>0.23527714792897925</v>
      </c>
      <c r="E2326" s="2">
        <f>MACD!F2326</f>
        <v>0.18051879893871953</v>
      </c>
      <c r="F2326" s="2">
        <f>'Moving Avg'!D2326</f>
        <v>8.4836600000000004</v>
      </c>
      <c r="G2326" s="2">
        <f>'Moving Avg'!F2326</f>
        <v>8.7566400000000009</v>
      </c>
      <c r="H2326" s="2">
        <f>'Moving Avg'!G2326</f>
        <v>8.816247999999991</v>
      </c>
      <c r="I2326" s="2">
        <f>'Moving Avg'!H2326</f>
        <v>7.0840384999999939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8.1404999999999994</v>
      </c>
      <c r="C2327" s="2">
        <f>RSI!I2327</f>
        <v>8.3806227674855904</v>
      </c>
      <c r="D2327" s="2">
        <f>MACD!E2327</f>
        <v>0.27301734387557808</v>
      </c>
      <c r="E2327" s="2">
        <f>MACD!F2327</f>
        <v>0.19901850792609124</v>
      </c>
      <c r="F2327" s="2">
        <f>'Moving Avg'!D2327</f>
        <v>8.4139599999999994</v>
      </c>
      <c r="G2327" s="2">
        <f>'Moving Avg'!F2327</f>
        <v>8.7168749999999999</v>
      </c>
      <c r="H2327" s="2">
        <f>'Moving Avg'!G2327</f>
        <v>8.8110639999999893</v>
      </c>
      <c r="I2327" s="2">
        <f>'Moving Avg'!H2327</f>
        <v>7.0898914999999931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8.1404999999999994</v>
      </c>
      <c r="C2328" s="2">
        <f>RSI!I2328</f>
        <v>8.3806227674855904</v>
      </c>
      <c r="D2328" s="2">
        <f>MACD!E2328</f>
        <v>0.30833382396051334</v>
      </c>
      <c r="E2328" s="2">
        <f>MACD!F2328</f>
        <v>0.22088157113297568</v>
      </c>
      <c r="F2328" s="2">
        <f>'Moving Avg'!D2328</f>
        <v>8.3442600000000002</v>
      </c>
      <c r="G2328" s="2">
        <f>'Moving Avg'!F2328</f>
        <v>8.6771100000000008</v>
      </c>
      <c r="H2328" s="2">
        <f>'Moving Avg'!G2328</f>
        <v>8.8058799999999913</v>
      </c>
      <c r="I2328" s="2">
        <f>'Moving Avg'!H2328</f>
        <v>7.0957444999999923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8.1404999999999994</v>
      </c>
      <c r="C2329" s="2">
        <f>RSI!I2329</f>
        <v>8.3806227674855904</v>
      </c>
      <c r="D2329" s="2">
        <f>MACD!E2329</f>
        <v>0.28087199127537055</v>
      </c>
      <c r="E2329" s="2">
        <f>MACD!F2329</f>
        <v>0.23287965516145467</v>
      </c>
      <c r="F2329" s="2">
        <f>'Moving Avg'!D2329</f>
        <v>8.2763399999999994</v>
      </c>
      <c r="G2329" s="2">
        <f>'Moving Avg'!F2329</f>
        <v>8.6373449999999998</v>
      </c>
      <c r="H2329" s="2">
        <f>'Moving Avg'!G2329</f>
        <v>8.8006959999999914</v>
      </c>
      <c r="I2329" s="2">
        <f>'Moving Avg'!H2329</f>
        <v>7.1015974999999916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8.1404999999999994</v>
      </c>
      <c r="C2330" s="2">
        <f>RSI!I2330</f>
        <v>8.3806227674855904</v>
      </c>
      <c r="D2330" s="2">
        <f>MACD!E2330</f>
        <v>0.26053497716278962</v>
      </c>
      <c r="E2330" s="2">
        <f>MACD!F2330</f>
        <v>0.23841071956172166</v>
      </c>
      <c r="F2330" s="2">
        <f>'Moving Avg'!D2330</f>
        <v>8.2084200000000003</v>
      </c>
      <c r="G2330" s="2">
        <f>'Moving Avg'!F2330</f>
        <v>8.5975800000000007</v>
      </c>
      <c r="H2330" s="2">
        <f>'Moving Avg'!G2330</f>
        <v>8.7955119999999898</v>
      </c>
      <c r="I2330" s="2">
        <f>'Moving Avg'!H2330</f>
        <v>7.1074504999999917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8.1404999999999994</v>
      </c>
      <c r="C2331" s="2">
        <f>RSI!I2331</f>
        <v>8.3806227674855904</v>
      </c>
      <c r="D2331" s="2">
        <f>MACD!E2331</f>
        <v>0.24050415440036765</v>
      </c>
      <c r="E2331" s="2">
        <f>MACD!F2331</f>
        <v>0.23882940652945087</v>
      </c>
      <c r="F2331" s="2">
        <f>'Moving Avg'!D2331</f>
        <v>8.1404999999999994</v>
      </c>
      <c r="G2331" s="2">
        <f>'Moving Avg'!F2331</f>
        <v>8.5578150000000015</v>
      </c>
      <c r="H2331" s="2">
        <f>'Moving Avg'!G2331</f>
        <v>8.7828219999999924</v>
      </c>
      <c r="I2331" s="2">
        <f>'Moving Avg'!H2331</f>
        <v>7.114196999999991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8.1404999999999994</v>
      </c>
      <c r="C2332" s="2">
        <f>RSI!I2332</f>
        <v>8.3806227674855904</v>
      </c>
      <c r="D2332" s="2">
        <f>MACD!E2332</f>
        <v>0.22604121173008984</v>
      </c>
      <c r="E2332" s="2">
        <f>MACD!F2332</f>
        <v>0.23627176756957868</v>
      </c>
      <c r="F2332" s="2">
        <f>'Moving Avg'!D2332</f>
        <v>8.1404999999999994</v>
      </c>
      <c r="G2332" s="2">
        <f>'Moving Avg'!F2332</f>
        <v>8.5180500000000006</v>
      </c>
      <c r="H2332" s="2">
        <f>'Moving Avg'!G2332</f>
        <v>8.7701319999999914</v>
      </c>
      <c r="I2332" s="2">
        <f>'Moving Avg'!H2332</f>
        <v>7.1209434999999903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8.1404999999999994</v>
      </c>
      <c r="C2333" s="2">
        <f>RSI!I2333</f>
        <v>8.3806227674855904</v>
      </c>
      <c r="D2333" s="2">
        <f>MACD!E2333</f>
        <v>0.2161053881367927</v>
      </c>
      <c r="E2333" s="2">
        <f>MACD!F2333</f>
        <v>0.23223849168302152</v>
      </c>
      <c r="F2333" s="2">
        <f>'Moving Avg'!D2333</f>
        <v>8.1404999999999994</v>
      </c>
      <c r="G2333" s="2">
        <f>'Moving Avg'!F2333</f>
        <v>8.4782850000000014</v>
      </c>
      <c r="H2333" s="2">
        <f>'Moving Avg'!G2333</f>
        <v>8.7574419999999922</v>
      </c>
      <c r="I2333" s="2">
        <f>'Moving Avg'!H2333</f>
        <v>7.1276899999999896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45404</v>
      </c>
      <c r="B2334" s="2">
        <f>RSI!B2334</f>
        <v>8.1404999999999994</v>
      </c>
      <c r="C2334" s="2">
        <f>RSI!I2334</f>
        <v>8.3806227674855904</v>
      </c>
      <c r="D2334" s="2">
        <f>MACD!E2334</f>
        <v>0.2084604506988903</v>
      </c>
      <c r="E2334" s="2">
        <f>MACD!F2334</f>
        <v>0.2274828834861953</v>
      </c>
      <c r="F2334" s="2">
        <f>'Moving Avg'!D2334</f>
        <v>8.1404999999999994</v>
      </c>
      <c r="G2334" s="2">
        <f>'Moving Avg'!F2334</f>
        <v>8.4385200000000005</v>
      </c>
      <c r="H2334" s="2">
        <f>'Moving Avg'!G2334</f>
        <v>8.7447519999999912</v>
      </c>
      <c r="I2334" s="2">
        <f>'Moving Avg'!H2334</f>
        <v>7.1344364999999899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</row>
    <row r="2335" spans="1:12" ht="13.5" x14ac:dyDescent="0.25">
      <c r="A2335" s="3">
        <f>RSI!A2335</f>
        <v>45405</v>
      </c>
      <c r="B2335" s="2">
        <f>RSI!B2335</f>
        <v>8.1404999999999994</v>
      </c>
      <c r="C2335" s="2">
        <f>RSI!I2335</f>
        <v>8.3806227674855904</v>
      </c>
      <c r="D2335" s="2">
        <f>MACD!E2335</f>
        <v>0.203965295148409</v>
      </c>
      <c r="E2335" s="2">
        <f>MACD!F2335</f>
        <v>0.22277936581863805</v>
      </c>
      <c r="F2335" s="2">
        <f>'Moving Avg'!D2335</f>
        <v>8.1404999999999994</v>
      </c>
      <c r="G2335" s="2">
        <f>'Moving Avg'!F2335</f>
        <v>8.3987550000000013</v>
      </c>
      <c r="H2335" s="2">
        <f>'Moving Avg'!G2335</f>
        <v>8.732061999999992</v>
      </c>
      <c r="I2335" s="2">
        <f>'Moving Avg'!H2335</f>
        <v>7.1411829999999892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45406</v>
      </c>
      <c r="B2336" s="2">
        <f>RSI!B2336</f>
        <v>8.1404999999999994</v>
      </c>
      <c r="C2336" s="2">
        <f>RSI!I2336</f>
        <v>8.3806227674855904</v>
      </c>
      <c r="D2336" s="2">
        <f>MACD!E2336</f>
        <v>0.20198914427383485</v>
      </c>
      <c r="E2336" s="2">
        <f>MACD!F2336</f>
        <v>0.21862132150967742</v>
      </c>
      <c r="F2336" s="2">
        <f>'Moving Avg'!D2336</f>
        <v>8.1404999999999994</v>
      </c>
      <c r="G2336" s="2">
        <f>'Moving Avg'!F2336</f>
        <v>8.359885000000002</v>
      </c>
      <c r="H2336" s="2">
        <f>'Moving Avg'!G2336</f>
        <v>8.719371999999991</v>
      </c>
      <c r="I2336" s="2">
        <f>'Moving Avg'!H2336</f>
        <v>7.1479294999999885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</row>
    <row r="2337" spans="1:12" ht="13.5" x14ac:dyDescent="0.25">
      <c r="A2337" s="3">
        <f>RSI!A2337</f>
        <v>45407</v>
      </c>
      <c r="B2337" s="2">
        <f>RSI!B2337</f>
        <v>8.1404999999999994</v>
      </c>
      <c r="C2337" s="2">
        <f>RSI!I2337</f>
        <v>8.3806227674855904</v>
      </c>
      <c r="D2337" s="2">
        <f>MACD!E2337</f>
        <v>0.14976293895302639</v>
      </c>
      <c r="E2337" s="2">
        <f>MACD!F2337</f>
        <v>0.20484964499834724</v>
      </c>
      <c r="F2337" s="2">
        <f>'Moving Avg'!D2337</f>
        <v>8.1404999999999994</v>
      </c>
      <c r="G2337" s="2">
        <f>'Moving Avg'!F2337</f>
        <v>8.3210150000000027</v>
      </c>
      <c r="H2337" s="2">
        <f>'Moving Avg'!G2337</f>
        <v>8.7070399999999921</v>
      </c>
      <c r="I2337" s="2">
        <f>'Moving Avg'!H2337</f>
        <v>7.1546759999999878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</row>
    <row r="2338" spans="1:12" ht="13.5" x14ac:dyDescent="0.25">
      <c r="A2338" s="3">
        <f>RSI!A2338</f>
        <v>45408</v>
      </c>
      <c r="B2338" s="2">
        <f>RSI!B2338</f>
        <v>8.1404999999999994</v>
      </c>
      <c r="C2338" s="2">
        <f>RSI!I2338</f>
        <v>8.3806227674855904</v>
      </c>
      <c r="D2338" s="2">
        <f>MACD!E2338</f>
        <v>0.10713827166233081</v>
      </c>
      <c r="E2338" s="2">
        <f>MACD!F2338</f>
        <v>0.18530737033114394</v>
      </c>
      <c r="F2338" s="2">
        <f>'Moving Avg'!D2338</f>
        <v>8.1404999999999994</v>
      </c>
      <c r="G2338" s="2">
        <f>'Moving Avg'!F2338</f>
        <v>8.2821450000000034</v>
      </c>
      <c r="H2338" s="2">
        <f>'Moving Avg'!G2338</f>
        <v>8.6947079999999914</v>
      </c>
      <c r="I2338" s="2">
        <f>'Moving Avg'!H2338</f>
        <v>7.1614224999999871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</row>
    <row r="2339" spans="1:12" ht="13.5" x14ac:dyDescent="0.25">
      <c r="A2339" s="3">
        <f>RSI!A2339</f>
        <v>45411</v>
      </c>
      <c r="B2339" s="2">
        <f>RSI!B2339</f>
        <v>8.1404999999999994</v>
      </c>
      <c r="C2339" s="2">
        <f>RSI!I2339</f>
        <v>8.3806227674855904</v>
      </c>
      <c r="D2339" s="2">
        <f>MACD!E2339</f>
        <v>7.2521928096545452E-2</v>
      </c>
      <c r="E2339" s="2">
        <f>MACD!F2339</f>
        <v>0.16275028188422425</v>
      </c>
      <c r="F2339" s="2">
        <f>'Moving Avg'!D2339</f>
        <v>8.1404999999999994</v>
      </c>
      <c r="G2339" s="2">
        <f>'Moving Avg'!F2339</f>
        <v>8.2629300000000008</v>
      </c>
      <c r="H2339" s="2">
        <f>'Moving Avg'!G2339</f>
        <v>8.6823759999999908</v>
      </c>
      <c r="I2339" s="2">
        <f>'Moving Avg'!H2339</f>
        <v>7.1681689999999882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</row>
    <row r="2340" spans="1:12" ht="13.5" x14ac:dyDescent="0.25">
      <c r="A2340" s="3">
        <f>RSI!A2340</f>
        <v>45412</v>
      </c>
      <c r="B2340" s="2">
        <f>RSI!B2340</f>
        <v>8.1404999999999994</v>
      </c>
      <c r="C2340" s="2">
        <f>RSI!I2340</f>
        <v>8.3806227674855904</v>
      </c>
      <c r="D2340" s="2">
        <f>MACD!E2340</f>
        <v>4.4574400481225851E-2</v>
      </c>
      <c r="E2340" s="2">
        <f>MACD!F2340</f>
        <v>0.13911510560362456</v>
      </c>
      <c r="F2340" s="2">
        <f>'Moving Avg'!D2340</f>
        <v>8.1404999999999994</v>
      </c>
      <c r="G2340" s="2">
        <f>'Moving Avg'!F2340</f>
        <v>8.2437150000000017</v>
      </c>
      <c r="H2340" s="2">
        <f>'Moving Avg'!G2340</f>
        <v>8.6700439999999919</v>
      </c>
      <c r="I2340" s="2">
        <f>'Moving Avg'!H2340</f>
        <v>7.1749154999999885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</row>
    <row r="2341" spans="1:12" ht="13.5" x14ac:dyDescent="0.25">
      <c r="A2341" s="3">
        <f>RSI!A2341</f>
        <v>45414</v>
      </c>
      <c r="B2341" s="2">
        <f>RSI!B2341</f>
        <v>8.1404999999999994</v>
      </c>
      <c r="C2341" s="2">
        <f>RSI!I2341</f>
        <v>8.3806227674855904</v>
      </c>
      <c r="D2341" s="2">
        <f>MACD!E2341</f>
        <v>2.2170219010748227E-2</v>
      </c>
      <c r="E2341" s="2">
        <f>MACD!F2341</f>
        <v>0.1157261282850493</v>
      </c>
      <c r="F2341" s="2">
        <f>'Moving Avg'!D2341</f>
        <v>8.1404999999999994</v>
      </c>
      <c r="G2341" s="2">
        <f>'Moving Avg'!F2341</f>
        <v>8.2262900000000023</v>
      </c>
      <c r="H2341" s="2">
        <f>'Moving Avg'!G2341</f>
        <v>8.6577119999999894</v>
      </c>
      <c r="I2341" s="2">
        <f>'Moving Avg'!H2341</f>
        <v>7.1816619999999878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8.1404999999999994</v>
      </c>
      <c r="C2342" s="2">
        <f>RSI!I2342</f>
        <v>8.3806227674855904</v>
      </c>
      <c r="D2342" s="2">
        <f>MACD!E2342</f>
        <v>4.3644333115331335E-3</v>
      </c>
      <c r="E2342" s="2">
        <f>MACD!F2342</f>
        <v>9.3453789290346076E-2</v>
      </c>
      <c r="F2342" s="2">
        <f>'Moving Avg'!D2342</f>
        <v>8.1404999999999994</v>
      </c>
      <c r="G2342" s="2">
        <f>'Moving Avg'!F2342</f>
        <v>8.2088650000000012</v>
      </c>
      <c r="H2342" s="2">
        <f>'Moving Avg'!G2342</f>
        <v>8.6453799999999905</v>
      </c>
      <c r="I2342" s="2">
        <f>'Moving Avg'!H2342</f>
        <v>7.188408499999988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45418</v>
      </c>
      <c r="B2343" s="2">
        <f>RSI!B2343</f>
        <v>8.1404999999999994</v>
      </c>
      <c r="C2343" s="2">
        <f>RSI!I2343</f>
        <v>8.3806227674855904</v>
      </c>
      <c r="D2343" s="2">
        <f>MACD!E2343</f>
        <v>-9.6357057213154462E-3</v>
      </c>
      <c r="E2343" s="2">
        <f>MACD!F2343</f>
        <v>7.2835890288013766E-2</v>
      </c>
      <c r="F2343" s="2">
        <f>'Moving Avg'!D2343</f>
        <v>8.1404999999999994</v>
      </c>
      <c r="G2343" s="2">
        <f>'Moving Avg'!F2343</f>
        <v>8.1914400000000018</v>
      </c>
      <c r="H2343" s="2">
        <f>'Moving Avg'!G2343</f>
        <v>8.6294739999999894</v>
      </c>
      <c r="I2343" s="2">
        <f>'Moving Avg'!H2343</f>
        <v>7.1951549999999882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8.1404999999999994</v>
      </c>
      <c r="C2344" s="2">
        <f>RSI!I2344</f>
        <v>8.3806227674855904</v>
      </c>
      <c r="D2344" s="2">
        <f>MACD!E2344</f>
        <v>-2.0494667006639489E-2</v>
      </c>
      <c r="E2344" s="2">
        <f>MACD!F2344</f>
        <v>5.4169778829083116E-2</v>
      </c>
      <c r="F2344" s="2">
        <f>'Moving Avg'!D2344</f>
        <v>8.1404999999999994</v>
      </c>
      <c r="G2344" s="2">
        <f>'Moving Avg'!F2344</f>
        <v>8.1744600000000016</v>
      </c>
      <c r="H2344" s="2">
        <f>'Moving Avg'!G2344</f>
        <v>8.6135679999999901</v>
      </c>
      <c r="I2344" s="2">
        <f>'Moving Avg'!H2344</f>
        <v>7.2019014999999884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45420</v>
      </c>
      <c r="B2345" s="2">
        <f>RSI!B2345</f>
        <v>8.0421999999999993</v>
      </c>
      <c r="C2345" s="2">
        <f>RSI!I2345</f>
        <v>5.4369766265128305</v>
      </c>
      <c r="D2345" s="2">
        <f>MACD!E2345</f>
        <v>-2.1487361267144678E-2</v>
      </c>
      <c r="E2345" s="2">
        <f>MACD!F2345</f>
        <v>3.9038350809837565E-2</v>
      </c>
      <c r="F2345" s="2">
        <f>'Moving Avg'!D2345</f>
        <v>8.1208399999999994</v>
      </c>
      <c r="G2345" s="2">
        <f>'Moving Avg'!F2345</f>
        <v>8.1525650000000027</v>
      </c>
      <c r="H2345" s="2">
        <f>'Moving Avg'!G2345</f>
        <v>8.5921219999999909</v>
      </c>
      <c r="I2345" s="2">
        <f>'Moving Avg'!H2345</f>
        <v>7.2081564999999896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8.0421999999999993</v>
      </c>
      <c r="C2346" s="2">
        <f>RSI!I2346</f>
        <v>5.4369766265128305</v>
      </c>
      <c r="D2346" s="2">
        <f>MACD!E2346</f>
        <v>-2.0900015046546372E-2</v>
      </c>
      <c r="E2346" s="2">
        <f>MACD!F2346</f>
        <v>2.7050677638560779E-2</v>
      </c>
      <c r="F2346" s="2">
        <f>'Moving Avg'!D2346</f>
        <v>8.1011799999999994</v>
      </c>
      <c r="G2346" s="2">
        <f>'Moving Avg'!F2346</f>
        <v>8.1306700000000021</v>
      </c>
      <c r="H2346" s="2">
        <f>'Moving Avg'!G2346</f>
        <v>8.57067599999999</v>
      </c>
      <c r="I2346" s="2">
        <f>'Moving Avg'!H2346</f>
        <v>7.2144114999999909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8.0421999999999993</v>
      </c>
      <c r="C2347" s="2">
        <f>RSI!I2347</f>
        <v>5.4369766265128305</v>
      </c>
      <c r="D2347" s="2">
        <f>MACD!E2347</f>
        <v>-1.9081438776318294E-2</v>
      </c>
      <c r="E2347" s="2">
        <f>MACD!F2347</f>
        <v>1.7824254355584965E-2</v>
      </c>
      <c r="F2347" s="2">
        <f>'Moving Avg'!D2347</f>
        <v>8.0815200000000011</v>
      </c>
      <c r="G2347" s="2">
        <f>'Moving Avg'!F2347</f>
        <v>8.1257550000000016</v>
      </c>
      <c r="H2347" s="2">
        <f>'Moving Avg'!G2347</f>
        <v>8.549229999999989</v>
      </c>
      <c r="I2347" s="2">
        <f>'Moving Avg'!H2347</f>
        <v>7.2212024999999915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8.0421999999999993</v>
      </c>
      <c r="C2348" s="2">
        <f>RSI!I2348</f>
        <v>5.4369766265128305</v>
      </c>
      <c r="D2348" s="2">
        <f>MACD!E2348</f>
        <v>-1.6318948094214747E-2</v>
      </c>
      <c r="E2348" s="2">
        <f>MACD!F2348</f>
        <v>1.0995613865625024E-2</v>
      </c>
      <c r="F2348" s="2">
        <f>'Moving Avg'!D2348</f>
        <v>8.0618599999999994</v>
      </c>
      <c r="G2348" s="2">
        <f>'Moving Avg'!F2348</f>
        <v>8.1208400000000029</v>
      </c>
      <c r="H2348" s="2">
        <f>'Moving Avg'!G2348</f>
        <v>8.5277839999999898</v>
      </c>
      <c r="I2348" s="2">
        <f>'Moving Avg'!H2348</f>
        <v>7.2279934999999922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8.0421999999999993</v>
      </c>
      <c r="C2349" s="2">
        <f>RSI!I2349</f>
        <v>5.4369766265128305</v>
      </c>
      <c r="D2349" s="2">
        <f>MACD!E2349</f>
        <v>-1.2848404704028482E-2</v>
      </c>
      <c r="E2349" s="2">
        <f>MACD!F2349</f>
        <v>6.2268101516943231E-3</v>
      </c>
      <c r="F2349" s="2">
        <f>'Moving Avg'!D2349</f>
        <v>8.0421999999999993</v>
      </c>
      <c r="G2349" s="2">
        <f>'Moving Avg'!F2349</f>
        <v>8.1159250000000025</v>
      </c>
      <c r="H2349" s="2">
        <f>'Moving Avg'!G2349</f>
        <v>8.5063379999999906</v>
      </c>
      <c r="I2349" s="2">
        <f>'Moving Avg'!H2349</f>
        <v>7.2355889999999929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8.0421999999999993</v>
      </c>
      <c r="C2350" s="2">
        <f>RSI!I2350</f>
        <v>5.4369766265128305</v>
      </c>
      <c r="D2350" s="2">
        <f>MACD!E2350</f>
        <v>-8.8626695156577284E-3</v>
      </c>
      <c r="E2350" s="2">
        <f>MACD!F2350</f>
        <v>3.2089142182239131E-3</v>
      </c>
      <c r="F2350" s="2">
        <f>'Moving Avg'!D2350</f>
        <v>8.0421999999999993</v>
      </c>
      <c r="G2350" s="2">
        <f>'Moving Avg'!F2350</f>
        <v>8.1110100000000038</v>
      </c>
      <c r="H2350" s="2">
        <f>'Moving Avg'!G2350</f>
        <v>8.4848919999999914</v>
      </c>
      <c r="I2350" s="2">
        <f>'Moving Avg'!H2350</f>
        <v>7.2431844999999946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45428</v>
      </c>
      <c r="B2351" s="2">
        <f>RSI!B2351</f>
        <v>8.0421999999999993</v>
      </c>
      <c r="C2351" s="2">
        <f>RSI!I2351</f>
        <v>5.4369766265128305</v>
      </c>
      <c r="D2351" s="2">
        <f>MACD!E2351</f>
        <v>-4.5187155131962697E-3</v>
      </c>
      <c r="E2351" s="2">
        <f>MACD!F2351</f>
        <v>1.6633882719398765E-3</v>
      </c>
      <c r="F2351" s="2">
        <f>'Moving Avg'!D2351</f>
        <v>8.0421999999999993</v>
      </c>
      <c r="G2351" s="2">
        <f>'Moving Avg'!F2351</f>
        <v>8.1060950000000016</v>
      </c>
      <c r="H2351" s="2">
        <f>'Moving Avg'!G2351</f>
        <v>8.4634459999999905</v>
      </c>
      <c r="I2351" s="2">
        <f>'Moving Avg'!H2351</f>
        <v>7.2521199999999943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8.3102999999999998</v>
      </c>
      <c r="C2352" s="2">
        <f>RSI!I2352</f>
        <v>63.759667993982248</v>
      </c>
      <c r="D2352" s="2">
        <f>MACD!E2352</f>
        <v>-1.9802868753282965E-2</v>
      </c>
      <c r="E2352" s="2">
        <f>MACD!F2352</f>
        <v>-2.6298631331046923E-3</v>
      </c>
      <c r="F2352" s="2">
        <f>'Moving Avg'!D2352</f>
        <v>8.0958199999999998</v>
      </c>
      <c r="G2352" s="2">
        <f>'Moving Avg'!F2352</f>
        <v>8.1145850000000017</v>
      </c>
      <c r="H2352" s="2">
        <f>'Moving Avg'!G2352</f>
        <v>8.4473619999999912</v>
      </c>
      <c r="I2352" s="2">
        <f>'Moving Avg'!H2352</f>
        <v>7.2623959999999963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8.3102999999999998</v>
      </c>
      <c r="C2353" s="2">
        <f>RSI!I2353</f>
        <v>63.759667993982241</v>
      </c>
      <c r="D2353" s="2">
        <f>MACD!E2353</f>
        <v>-3.3487001704880726E-2</v>
      </c>
      <c r="E2353" s="2">
        <f>MACD!F2353</f>
        <v>-8.8012908474599007E-3</v>
      </c>
      <c r="F2353" s="2">
        <f>'Moving Avg'!D2353</f>
        <v>8.1494399999999985</v>
      </c>
      <c r="G2353" s="2">
        <f>'Moving Avg'!F2353</f>
        <v>8.1230750000000018</v>
      </c>
      <c r="H2353" s="2">
        <f>'Moving Avg'!G2353</f>
        <v>8.4312779999999901</v>
      </c>
      <c r="I2353" s="2">
        <f>'Moving Avg'!H2353</f>
        <v>7.2726719999999974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8.3102999999999998</v>
      </c>
      <c r="C2354" s="2">
        <f>RSI!I2354</f>
        <v>63.759667993982241</v>
      </c>
      <c r="D2354" s="2">
        <f>MACD!E2354</f>
        <v>-4.5761612972317067E-2</v>
      </c>
      <c r="E2354" s="2">
        <f>MACD!F2354</f>
        <v>-1.6193355272431334E-2</v>
      </c>
      <c r="F2354" s="2">
        <f>'Moving Avg'!D2354</f>
        <v>8.2030599999999989</v>
      </c>
      <c r="G2354" s="2">
        <f>'Moving Avg'!F2354</f>
        <v>8.1315650000000019</v>
      </c>
      <c r="H2354" s="2">
        <f>'Moving Avg'!G2354</f>
        <v>8.4151939999999907</v>
      </c>
      <c r="I2354" s="2">
        <f>'Moving Avg'!H2354</f>
        <v>7.2829479999999975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8.4890000000000008</v>
      </c>
      <c r="C2355" s="2">
        <f>RSI!I2355</f>
        <v>76.054487041626899</v>
      </c>
      <c r="D2355" s="2">
        <f>MACD!E2355</f>
        <v>-8.5152130484155819E-2</v>
      </c>
      <c r="E2355" s="2">
        <f>MACD!F2355</f>
        <v>-2.9985110314776235E-2</v>
      </c>
      <c r="F2355" s="2">
        <f>'Moving Avg'!D2355</f>
        <v>8.2924199999999981</v>
      </c>
      <c r="G2355" s="2">
        <f>'Moving Avg'!F2355</f>
        <v>8.1489900000000013</v>
      </c>
      <c r="H2355" s="2">
        <f>'Moving Avg'!G2355</f>
        <v>8.4062579999999905</v>
      </c>
      <c r="I2355" s="2">
        <f>'Moving Avg'!H2355</f>
        <v>7.2941174999999987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8.4890000000000008</v>
      </c>
      <c r="C2356" s="2">
        <f>RSI!I2356</f>
        <v>76.054487041626899</v>
      </c>
      <c r="D2356" s="2">
        <f>MACD!E2356</f>
        <v>-0.12013499029560748</v>
      </c>
      <c r="E2356" s="2">
        <f>MACD!F2356</f>
        <v>-4.8015086310942486E-2</v>
      </c>
      <c r="F2356" s="2">
        <f>'Moving Avg'!D2356</f>
        <v>8.3817800000000009</v>
      </c>
      <c r="G2356" s="2">
        <f>'Moving Avg'!F2356</f>
        <v>8.1664150000000006</v>
      </c>
      <c r="H2356" s="2">
        <f>'Moving Avg'!G2356</f>
        <v>8.397321999999992</v>
      </c>
      <c r="I2356" s="2">
        <f>'Moving Avg'!H2356</f>
        <v>7.3053320000000008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8.4890000000000008</v>
      </c>
      <c r="C2357" s="2">
        <f>RSI!I2357</f>
        <v>76.054487041626899</v>
      </c>
      <c r="D2357" s="2">
        <f>MACD!E2357</f>
        <v>-0.15126589196787599</v>
      </c>
      <c r="E2357" s="2">
        <f>MACD!F2357</f>
        <v>-6.8665247442329186E-2</v>
      </c>
      <c r="F2357" s="2">
        <f>'Moving Avg'!D2357</f>
        <v>8.4175200000000014</v>
      </c>
      <c r="G2357" s="2">
        <f>'Moving Avg'!F2357</f>
        <v>8.18384</v>
      </c>
      <c r="H2357" s="2">
        <f>'Moving Avg'!G2357</f>
        <v>8.3883859999999917</v>
      </c>
      <c r="I2357" s="2">
        <f>'Moving Avg'!H2357</f>
        <v>7.3165465000000003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8.4890000000000008</v>
      </c>
      <c r="C2358" s="2">
        <f>RSI!I2358</f>
        <v>76.054487041626899</v>
      </c>
      <c r="D2358" s="2">
        <f>MACD!E2358</f>
        <v>-0.17902410960890869</v>
      </c>
      <c r="E2358" s="2">
        <f>MACD!F2358</f>
        <v>-9.0737019875645086E-2</v>
      </c>
      <c r="F2358" s="2">
        <f>'Moving Avg'!D2358</f>
        <v>8.4532600000000002</v>
      </c>
      <c r="G2358" s="2">
        <f>'Moving Avg'!F2358</f>
        <v>8.2012649999999994</v>
      </c>
      <c r="H2358" s="2">
        <f>'Moving Avg'!G2358</f>
        <v>8.3794499999999932</v>
      </c>
      <c r="I2358" s="2">
        <f>'Moving Avg'!H2358</f>
        <v>7.3277610000000006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8.4890000000000008</v>
      </c>
      <c r="C2359" s="2">
        <f>RSI!I2359</f>
        <v>76.054487041626899</v>
      </c>
      <c r="D2359" s="2">
        <f>MACD!E2359</f>
        <v>-0.20382357802158069</v>
      </c>
      <c r="E2359" s="2">
        <f>MACD!F2359</f>
        <v>-0.11335433150483221</v>
      </c>
      <c r="F2359" s="2">
        <f>'Moving Avg'!D2359</f>
        <v>8.4890000000000008</v>
      </c>
      <c r="G2359" s="2">
        <f>'Moving Avg'!F2359</f>
        <v>8.2186899999999987</v>
      </c>
      <c r="H2359" s="2">
        <f>'Moving Avg'!G2359</f>
        <v>8.3705139999999929</v>
      </c>
      <c r="I2359" s="2">
        <f>'Moving Avg'!H2359</f>
        <v>7.338975500000001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8.4890000000000008</v>
      </c>
      <c r="C2360" s="2">
        <f>RSI!I2360</f>
        <v>76.054487041626899</v>
      </c>
      <c r="D2360" s="2">
        <f>MACD!E2360</f>
        <v>-0.2260223230398104</v>
      </c>
      <c r="E2360" s="2">
        <f>MACD!F2360</f>
        <v>-0.13588792981182785</v>
      </c>
      <c r="F2360" s="2">
        <f>'Moving Avg'!D2360</f>
        <v>8.4890000000000008</v>
      </c>
      <c r="G2360" s="2">
        <f>'Moving Avg'!F2360</f>
        <v>8.2361149999999999</v>
      </c>
      <c r="H2360" s="2">
        <f>'Moving Avg'!G2360</f>
        <v>8.3615779999999926</v>
      </c>
      <c r="I2360" s="2">
        <f>'Moving Avg'!H2360</f>
        <v>7.3501900000000013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45442</v>
      </c>
      <c r="B2361" s="2">
        <f>RSI!B2361</f>
        <v>8.4890000000000008</v>
      </c>
      <c r="C2361" s="2">
        <f>RSI!I2361</f>
        <v>76.054487041626899</v>
      </c>
      <c r="D2361" s="2">
        <f>MACD!E2361</f>
        <v>-0.24593048710777232</v>
      </c>
      <c r="E2361" s="2">
        <f>MACD!F2361</f>
        <v>-0.15789644127101676</v>
      </c>
      <c r="F2361" s="2">
        <f>'Moving Avg'!D2361</f>
        <v>8.4890000000000008</v>
      </c>
      <c r="G2361" s="2">
        <f>'Moving Avg'!F2361</f>
        <v>8.2535399999999992</v>
      </c>
      <c r="H2361" s="2">
        <f>'Moving Avg'!G2361</f>
        <v>8.3526419999999924</v>
      </c>
      <c r="I2361" s="2">
        <f>'Moving Avg'!H2361</f>
        <v>7.3627000000000011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</row>
    <row r="2362" spans="1:12" ht="13.5" x14ac:dyDescent="0.25">
      <c r="A2362" s="3">
        <f>RSI!A2362</f>
        <v>45443</v>
      </c>
      <c r="B2362" s="2">
        <f>RSI!B2362</f>
        <v>8.8643000000000001</v>
      </c>
      <c r="C2362" s="2">
        <f>RSI!I2362</f>
        <v>89.100575740118785</v>
      </c>
      <c r="D2362" s="2">
        <f>MACD!E2362</f>
        <v>-0.25037100896035902</v>
      </c>
      <c r="E2362" s="2">
        <f>MACD!F2362</f>
        <v>-0.17639135480888524</v>
      </c>
      <c r="F2362" s="2">
        <f>'Moving Avg'!D2362</f>
        <v>8.5640600000000013</v>
      </c>
      <c r="G2362" s="2">
        <f>'Moving Avg'!F2362</f>
        <v>8.2897300000000005</v>
      </c>
      <c r="H2362" s="2">
        <f>'Moving Avg'!G2362</f>
        <v>8.3512119999999932</v>
      </c>
      <c r="I2362" s="2">
        <f>'Moving Avg'!H2362</f>
        <v>7.3770865000000017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8.8643000000000001</v>
      </c>
      <c r="C2363" s="2">
        <f>RSI!I2363</f>
        <v>89.100575740118785</v>
      </c>
      <c r="D2363" s="2">
        <f>MACD!E2363</f>
        <v>-0.25731020973990226</v>
      </c>
      <c r="E2363" s="2">
        <f>MACD!F2363</f>
        <v>-0.19257512579508865</v>
      </c>
      <c r="F2363" s="2">
        <f>'Moving Avg'!D2363</f>
        <v>8.6391200000000001</v>
      </c>
      <c r="G2363" s="2">
        <f>'Moving Avg'!F2363</f>
        <v>8.3259200000000018</v>
      </c>
      <c r="H2363" s="2">
        <f>'Moving Avg'!G2363</f>
        <v>8.349781999999994</v>
      </c>
      <c r="I2363" s="2">
        <f>'Moving Avg'!H2363</f>
        <v>7.3914730000000013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8.8643000000000001</v>
      </c>
      <c r="C2364" s="2">
        <f>RSI!I2364</f>
        <v>89.100575740118785</v>
      </c>
      <c r="D2364" s="2">
        <f>MACD!E2364</f>
        <v>-0.26612798573823504</v>
      </c>
      <c r="E2364" s="2">
        <f>MACD!F2364</f>
        <v>-0.20728569778371794</v>
      </c>
      <c r="F2364" s="2">
        <f>'Moving Avg'!D2364</f>
        <v>8.7141800000000007</v>
      </c>
      <c r="G2364" s="2">
        <f>'Moving Avg'!F2364</f>
        <v>8.3621100000000013</v>
      </c>
      <c r="H2364" s="2">
        <f>'Moving Avg'!G2364</f>
        <v>8.3483519999999949</v>
      </c>
      <c r="I2364" s="2">
        <f>'Moving Avg'!H2364</f>
        <v>7.4058595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8.8643000000000001</v>
      </c>
      <c r="C2365" s="2">
        <f>RSI!I2365</f>
        <v>89.100575740118785</v>
      </c>
      <c r="D2365" s="2">
        <f>MACD!E2365</f>
        <v>-0.24882478475985437</v>
      </c>
      <c r="E2365" s="2">
        <f>MACD!F2365</f>
        <v>-0.21559351517894526</v>
      </c>
      <c r="F2365" s="2">
        <f>'Moving Avg'!D2365</f>
        <v>8.7892400000000013</v>
      </c>
      <c r="G2365" s="2">
        <f>'Moving Avg'!F2365</f>
        <v>8.403215000000003</v>
      </c>
      <c r="H2365" s="2">
        <f>'Moving Avg'!G2365</f>
        <v>8.3469219999999957</v>
      </c>
      <c r="I2365" s="2">
        <f>'Moving Avg'!H2365</f>
        <v>7.4211395000000007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8.8643000000000001</v>
      </c>
      <c r="C2366" s="2">
        <f>RSI!I2366</f>
        <v>89.100575740118785</v>
      </c>
      <c r="D2366" s="2">
        <f>MACD!E2366</f>
        <v>-0.2367094588108678</v>
      </c>
      <c r="E2366" s="2">
        <f>MACD!F2366</f>
        <v>-0.21981670390532979</v>
      </c>
      <c r="F2366" s="2">
        <f>'Moving Avg'!D2366</f>
        <v>8.8643000000000001</v>
      </c>
      <c r="G2366" s="2">
        <f>'Moving Avg'!F2366</f>
        <v>8.4443200000000047</v>
      </c>
      <c r="H2366" s="2">
        <f>'Moving Avg'!G2366</f>
        <v>8.3458499999999969</v>
      </c>
      <c r="I2366" s="2">
        <f>'Moving Avg'!H2366</f>
        <v>7.4351239999999992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8.8643000000000001</v>
      </c>
      <c r="C2367" s="2">
        <f>RSI!I2367</f>
        <v>89.100575740118785</v>
      </c>
      <c r="D2367" s="2">
        <f>MACD!E2367</f>
        <v>-0.22879677370769258</v>
      </c>
      <c r="E2367" s="2">
        <f>MACD!F2367</f>
        <v>-0.22161271786580236</v>
      </c>
      <c r="F2367" s="2">
        <f>'Moving Avg'!D2367</f>
        <v>8.8643000000000001</v>
      </c>
      <c r="G2367" s="2">
        <f>'Moving Avg'!F2367</f>
        <v>8.4854250000000029</v>
      </c>
      <c r="H2367" s="2">
        <f>'Moving Avg'!G2367</f>
        <v>8.344777999999998</v>
      </c>
      <c r="I2367" s="2">
        <f>'Moving Avg'!H2367</f>
        <v>7.4481700000000002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45453</v>
      </c>
      <c r="B2368" s="2">
        <f>RSI!B2368</f>
        <v>8.8643000000000001</v>
      </c>
      <c r="C2368" s="2">
        <f>RSI!I2368</f>
        <v>89.100575740118785</v>
      </c>
      <c r="D2368" s="2">
        <f>MACD!E2368</f>
        <v>-0.22426692898346445</v>
      </c>
      <c r="E2368" s="2">
        <f>MACD!F2368</f>
        <v>-0.22214356008933481</v>
      </c>
      <c r="F2368" s="2">
        <f>'Moving Avg'!D2368</f>
        <v>8.8643000000000001</v>
      </c>
      <c r="G2368" s="2">
        <f>'Moving Avg'!F2368</f>
        <v>8.5265300000000028</v>
      </c>
      <c r="H2368" s="2">
        <f>'Moving Avg'!G2368</f>
        <v>8.3437059999999992</v>
      </c>
      <c r="I2368" s="2">
        <f>'Moving Avg'!H2368</f>
        <v>7.4612159999999994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45454</v>
      </c>
      <c r="B2369" s="2">
        <f>RSI!B2369</f>
        <v>8.8643000000000001</v>
      </c>
      <c r="C2369" s="2">
        <f>RSI!I2369</f>
        <v>89.100575740118785</v>
      </c>
      <c r="D2369" s="2">
        <f>MACD!E2369</f>
        <v>-0.22243907993760459</v>
      </c>
      <c r="E2369" s="2">
        <f>MACD!F2369</f>
        <v>-0.22220266405898878</v>
      </c>
      <c r="F2369" s="2">
        <f>'Moving Avg'!D2369</f>
        <v>8.8643000000000001</v>
      </c>
      <c r="G2369" s="2">
        <f>'Moving Avg'!F2369</f>
        <v>8.5676350000000046</v>
      </c>
      <c r="H2369" s="2">
        <f>'Moving Avg'!G2369</f>
        <v>8.3504959999999997</v>
      </c>
      <c r="I2369" s="2">
        <f>'Moving Avg'!H2369</f>
        <v>7.4742619999999986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45455</v>
      </c>
      <c r="B2370" s="2">
        <f>RSI!B2370</f>
        <v>8.8643000000000001</v>
      </c>
      <c r="C2370" s="2">
        <f>RSI!I2370</f>
        <v>89.100575740118785</v>
      </c>
      <c r="D2370" s="2">
        <f>MACD!E2370</f>
        <v>-0.22274900926136176</v>
      </c>
      <c r="E2370" s="2">
        <f>MACD!F2370</f>
        <v>-0.2223119330994634</v>
      </c>
      <c r="F2370" s="2">
        <f>'Moving Avg'!D2370</f>
        <v>8.8643000000000001</v>
      </c>
      <c r="G2370" s="2">
        <f>'Moving Avg'!F2370</f>
        <v>8.6087400000000027</v>
      </c>
      <c r="H2370" s="2">
        <f>'Moving Avg'!G2370</f>
        <v>8.3572860000000002</v>
      </c>
      <c r="I2370" s="2">
        <f>'Moving Avg'!H2370</f>
        <v>7.4873079999999979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45456</v>
      </c>
      <c r="B2371" s="2">
        <f>RSI!B2371</f>
        <v>8.8643000000000001</v>
      </c>
      <c r="C2371" s="2">
        <f>RSI!I2371</f>
        <v>89.100575740118785</v>
      </c>
      <c r="D2371" s="2">
        <f>MACD!E2371</f>
        <v>-0.22473030421004303</v>
      </c>
      <c r="E2371" s="2">
        <f>MACD!F2371</f>
        <v>-0.22279560732157935</v>
      </c>
      <c r="F2371" s="2">
        <f>'Moving Avg'!D2371</f>
        <v>8.8643000000000001</v>
      </c>
      <c r="G2371" s="2">
        <f>'Moving Avg'!F2371</f>
        <v>8.6498450000000044</v>
      </c>
      <c r="H2371" s="2">
        <f>'Moving Avg'!G2371</f>
        <v>8.3647920000000013</v>
      </c>
      <c r="I2371" s="2">
        <f>'Moving Avg'!H2371</f>
        <v>7.5003539999999989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45457</v>
      </c>
      <c r="B2372" s="2">
        <f>RSI!B2372</f>
        <v>8.8643000000000001</v>
      </c>
      <c r="C2372" s="2">
        <f>RSI!I2372</f>
        <v>89.100575740118785</v>
      </c>
      <c r="D2372" s="2">
        <f>MACD!E2372</f>
        <v>-0.17026003325291406</v>
      </c>
      <c r="E2372" s="2">
        <f>MACD!F2372</f>
        <v>-0.21228849250784629</v>
      </c>
      <c r="F2372" s="2">
        <f>'Moving Avg'!D2372</f>
        <v>8.8643000000000001</v>
      </c>
      <c r="G2372" s="2">
        <f>'Moving Avg'!F2372</f>
        <v>8.6775450000000038</v>
      </c>
      <c r="H2372" s="2">
        <f>'Moving Avg'!G2372</f>
        <v>8.3722980000000025</v>
      </c>
      <c r="I2372" s="2">
        <f>'Moving Avg'!H2372</f>
        <v>7.5133999999999981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</row>
    <row r="2373" spans="1:12" ht="13.5" x14ac:dyDescent="0.25">
      <c r="A2373" s="3">
        <f>RSI!A2373</f>
        <v>45461</v>
      </c>
      <c r="B2373" s="2">
        <f>RSI!B2373</f>
        <v>8.8643000000000001</v>
      </c>
      <c r="C2373" s="2">
        <f>RSI!I2373</f>
        <v>89.100575740118785</v>
      </c>
      <c r="D2373" s="2">
        <f>MACD!E2373</f>
        <v>-0.12564360975940225</v>
      </c>
      <c r="E2373" s="2">
        <f>MACD!F2373</f>
        <v>-0.1949595159581575</v>
      </c>
      <c r="F2373" s="2">
        <f>'Moving Avg'!D2373</f>
        <v>8.8643000000000001</v>
      </c>
      <c r="G2373" s="2">
        <f>'Moving Avg'!F2373</f>
        <v>8.705245000000005</v>
      </c>
      <c r="H2373" s="2">
        <f>'Moving Avg'!G2373</f>
        <v>8.3798040000000018</v>
      </c>
      <c r="I2373" s="2">
        <f>'Moving Avg'!H2373</f>
        <v>7.5264459999999982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45462</v>
      </c>
      <c r="B2374" s="2">
        <f>RSI!B2374</f>
        <v>8.8643000000000001</v>
      </c>
      <c r="C2374" s="2">
        <f>RSI!I2374</f>
        <v>89.100575740118785</v>
      </c>
      <c r="D2374" s="2">
        <f>MACD!E2374</f>
        <v>-8.9255886398280637E-2</v>
      </c>
      <c r="E2374" s="2">
        <f>MACD!F2374</f>
        <v>-0.17381879004618214</v>
      </c>
      <c r="F2374" s="2">
        <f>'Moving Avg'!D2374</f>
        <v>8.8643000000000001</v>
      </c>
      <c r="G2374" s="2">
        <f>'Moving Avg'!F2374</f>
        <v>8.7329450000000044</v>
      </c>
      <c r="H2374" s="2">
        <f>'Moving Avg'!G2374</f>
        <v>8.3874880000000047</v>
      </c>
      <c r="I2374" s="2">
        <f>'Moving Avg'!H2374</f>
        <v>7.539089999999999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8.8643000000000001</v>
      </c>
      <c r="C2375" s="2">
        <f>RSI!I2375</f>
        <v>89.100575740118785</v>
      </c>
      <c r="D2375" s="2">
        <f>MACD!E2375</f>
        <v>-5.9729825230471434E-2</v>
      </c>
      <c r="E2375" s="2">
        <f>MACD!F2375</f>
        <v>-0.15100099708304002</v>
      </c>
      <c r="F2375" s="2">
        <f>'Moving Avg'!D2375</f>
        <v>8.8643000000000001</v>
      </c>
      <c r="G2375" s="2">
        <f>'Moving Avg'!F2375</f>
        <v>8.7517100000000028</v>
      </c>
      <c r="H2375" s="2">
        <f>'Moving Avg'!G2375</f>
        <v>8.3951720000000041</v>
      </c>
      <c r="I2375" s="2">
        <f>'Moving Avg'!H2375</f>
        <v>7.5517339999999997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8.8643000000000001</v>
      </c>
      <c r="C2376" s="2">
        <f>RSI!I2376</f>
        <v>89.100575740118785</v>
      </c>
      <c r="D2376" s="2">
        <f>MACD!E2376</f>
        <v>-3.5916189555058153E-2</v>
      </c>
      <c r="E2376" s="2">
        <f>MACD!F2376</f>
        <v>-0.12798403557744364</v>
      </c>
      <c r="F2376" s="2">
        <f>'Moving Avg'!D2376</f>
        <v>8.8643000000000001</v>
      </c>
      <c r="G2376" s="2">
        <f>'Moving Avg'!F2376</f>
        <v>8.7704750000000047</v>
      </c>
      <c r="H2376" s="2">
        <f>'Moving Avg'!G2376</f>
        <v>8.4028560000000052</v>
      </c>
      <c r="I2376" s="2">
        <f>'Moving Avg'!H2376</f>
        <v>7.5643779999999996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45467</v>
      </c>
      <c r="B2377" s="2">
        <f>RSI!B2377</f>
        <v>8.8643000000000001</v>
      </c>
      <c r="C2377" s="2">
        <f>RSI!I2377</f>
        <v>89.100575740118785</v>
      </c>
      <c r="D2377" s="2">
        <f>MACD!E2377</f>
        <v>-1.6849481381386866E-2</v>
      </c>
      <c r="E2377" s="2">
        <f>MACD!F2377</f>
        <v>-0.10575712473823229</v>
      </c>
      <c r="F2377" s="2">
        <f>'Moving Avg'!D2377</f>
        <v>8.8643000000000001</v>
      </c>
      <c r="G2377" s="2">
        <f>'Moving Avg'!F2377</f>
        <v>8.7892400000000031</v>
      </c>
      <c r="H2377" s="2">
        <f>'Moving Avg'!G2377</f>
        <v>8.4173320000000054</v>
      </c>
      <c r="I2377" s="2">
        <f>'Moving Avg'!H2377</f>
        <v>7.5770219999999995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8.8643000000000001</v>
      </c>
      <c r="C2378" s="2">
        <f>RSI!I2378</f>
        <v>89.100575740118785</v>
      </c>
      <c r="D2378" s="2">
        <f>MACD!E2378</f>
        <v>-1.7191603748756279E-3</v>
      </c>
      <c r="E2378" s="2">
        <f>MACD!F2378</f>
        <v>-8.4949531865560965E-2</v>
      </c>
      <c r="F2378" s="2">
        <f>'Moving Avg'!D2378</f>
        <v>8.8643000000000001</v>
      </c>
      <c r="G2378" s="2">
        <f>'Moving Avg'!F2378</f>
        <v>8.8080050000000032</v>
      </c>
      <c r="H2378" s="2">
        <f>'Moving Avg'!G2378</f>
        <v>8.4318080000000073</v>
      </c>
      <c r="I2378" s="2">
        <f>'Moving Avg'!H2378</f>
        <v>7.5896659999999994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8.8643000000000001</v>
      </c>
      <c r="C2379" s="2">
        <f>RSI!I2379</f>
        <v>89.100575740118785</v>
      </c>
      <c r="D2379" s="2">
        <f>MACD!E2379</f>
        <v>1.0154671301163987E-2</v>
      </c>
      <c r="E2379" s="2">
        <f>MACD!F2379</f>
        <v>-6.592869123221598E-2</v>
      </c>
      <c r="F2379" s="2">
        <f>'Moving Avg'!D2379</f>
        <v>8.8643000000000001</v>
      </c>
      <c r="G2379" s="2">
        <f>'Moving Avg'!F2379</f>
        <v>8.8267700000000051</v>
      </c>
      <c r="H2379" s="2">
        <f>'Moving Avg'!G2379</f>
        <v>8.4462840000000075</v>
      </c>
      <c r="I2379" s="2">
        <f>'Moving Avg'!H2379</f>
        <v>7.6023100000000001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8.8643000000000001</v>
      </c>
      <c r="C2380" s="2">
        <f>RSI!I2380</f>
        <v>89.100575740118785</v>
      </c>
      <c r="D2380" s="2">
        <f>MACD!E2380</f>
        <v>1.9341808126537074E-2</v>
      </c>
      <c r="E2380" s="2">
        <f>MACD!F2380</f>
        <v>-4.8874591360465368E-2</v>
      </c>
      <c r="F2380" s="2">
        <f>'Moving Avg'!D2380</f>
        <v>8.8643000000000001</v>
      </c>
      <c r="G2380" s="2">
        <f>'Moving Avg'!F2380</f>
        <v>8.8455350000000035</v>
      </c>
      <c r="H2380" s="2">
        <f>'Moving Avg'!G2380</f>
        <v>8.4607600000000076</v>
      </c>
      <c r="I2380" s="2">
        <f>'Moving Avg'!H2380</f>
        <v>7.614954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8.8643000000000001</v>
      </c>
      <c r="C2381" s="2">
        <f>RSI!I2381</f>
        <v>89.100575740118785</v>
      </c>
      <c r="D2381" s="2">
        <f>MACD!E2381</f>
        <v>2.631928788286686E-2</v>
      </c>
      <c r="E2381" s="2">
        <f>MACD!F2381</f>
        <v>-3.3835815511798928E-2</v>
      </c>
      <c r="F2381" s="2">
        <f>'Moving Avg'!D2381</f>
        <v>8.8643000000000001</v>
      </c>
      <c r="G2381" s="2">
        <f>'Moving Avg'!F2381</f>
        <v>8.8643000000000036</v>
      </c>
      <c r="H2381" s="2">
        <f>'Moving Avg'!G2381</f>
        <v>8.4752360000000078</v>
      </c>
      <c r="I2381" s="2">
        <f>'Moving Avg'!H2381</f>
        <v>7.627597999999999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8.8643000000000001</v>
      </c>
      <c r="C2382" s="2">
        <f>RSI!I2382</f>
        <v>89.100575740118785</v>
      </c>
      <c r="D2382" s="2">
        <f>MACD!E2382</f>
        <v>3.1486039396996901E-2</v>
      </c>
      <c r="E2382" s="2">
        <f>MACD!F2382</f>
        <v>-2.0771444530039762E-2</v>
      </c>
      <c r="F2382" s="2">
        <f>'Moving Avg'!D2382</f>
        <v>8.8643000000000001</v>
      </c>
      <c r="G2382" s="2">
        <f>'Moving Avg'!F2382</f>
        <v>8.8643000000000036</v>
      </c>
      <c r="H2382" s="2">
        <f>'Moving Avg'!G2382</f>
        <v>8.4897120000000079</v>
      </c>
      <c r="I2382" s="2">
        <f>'Moving Avg'!H2382</f>
        <v>7.6402419999999998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45475</v>
      </c>
      <c r="B2383" s="2">
        <f>RSI!B2383</f>
        <v>8.8643000000000001</v>
      </c>
      <c r="C2383" s="2">
        <f>RSI!I2383</f>
        <v>89.100575740118785</v>
      </c>
      <c r="D2383" s="2">
        <f>MACD!E2383</f>
        <v>3.5175248823771099E-2</v>
      </c>
      <c r="E2383" s="2">
        <f>MACD!F2383</f>
        <v>-9.5821058592775905E-3</v>
      </c>
      <c r="F2383" s="2">
        <f>'Moving Avg'!D2383</f>
        <v>8.8643000000000001</v>
      </c>
      <c r="G2383" s="2">
        <f>'Moving Avg'!F2383</f>
        <v>8.8643000000000036</v>
      </c>
      <c r="H2383" s="2">
        <f>'Moving Avg'!G2383</f>
        <v>8.5041880000000063</v>
      </c>
      <c r="I2383" s="2">
        <f>'Moving Avg'!H2383</f>
        <v>7.6542709999999996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45476</v>
      </c>
      <c r="B2384" s="2">
        <f>RSI!B2384</f>
        <v>8.8643000000000001</v>
      </c>
      <c r="C2384" s="2">
        <f>RSI!I2384</f>
        <v>89.100575740118785</v>
      </c>
      <c r="D2384" s="2">
        <f>MACD!E2384</f>
        <v>3.7664797533365046E-2</v>
      </c>
      <c r="E2384" s="2">
        <f>MACD!F2384</f>
        <v>-1.3272518074906349E-4</v>
      </c>
      <c r="F2384" s="2">
        <f>'Moving Avg'!D2384</f>
        <v>8.8643000000000001</v>
      </c>
      <c r="G2384" s="2">
        <f>'Moving Avg'!F2384</f>
        <v>8.8643000000000036</v>
      </c>
      <c r="H2384" s="2">
        <f>'Moving Avg'!G2384</f>
        <v>8.5186640000000082</v>
      </c>
      <c r="I2384" s="2">
        <f>'Moving Avg'!H2384</f>
        <v>7.6682999999999995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45477</v>
      </c>
      <c r="B2385" s="2">
        <f>RSI!B2385</f>
        <v>8.8643000000000001</v>
      </c>
      <c r="C2385" s="2">
        <f>RSI!I2385</f>
        <v>89.100575740118785</v>
      </c>
      <c r="D2385" s="2">
        <f>MACD!E2385</f>
        <v>3.9186070197198219E-2</v>
      </c>
      <c r="E2385" s="2">
        <f>MACD!F2385</f>
        <v>7.7310338948403936E-3</v>
      </c>
      <c r="F2385" s="2">
        <f>'Moving Avg'!D2385</f>
        <v>8.8643000000000001</v>
      </c>
      <c r="G2385" s="2">
        <f>'Moving Avg'!F2385</f>
        <v>8.8643000000000036</v>
      </c>
      <c r="H2385" s="2">
        <f>'Moving Avg'!G2385</f>
        <v>8.5331400000000084</v>
      </c>
      <c r="I2385" s="2">
        <f>'Moving Avg'!H2385</f>
        <v>7.6809889999999994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8.8643000000000001</v>
      </c>
      <c r="C2386" s="2">
        <f>RSI!I2386</f>
        <v>89.100575740118785</v>
      </c>
      <c r="D2386" s="2">
        <f>MACD!E2386</f>
        <v>3.9931385586843504E-2</v>
      </c>
      <c r="E2386" s="2">
        <f>MACD!F2386</f>
        <v>1.4171104233241017E-2</v>
      </c>
      <c r="F2386" s="2">
        <f>'Moving Avg'!D2386</f>
        <v>8.8643000000000001</v>
      </c>
      <c r="G2386" s="2">
        <f>'Moving Avg'!F2386</f>
        <v>8.8643000000000036</v>
      </c>
      <c r="H2386" s="2">
        <f>'Moving Avg'!G2386</f>
        <v>8.5476160000000068</v>
      </c>
      <c r="I2386" s="2">
        <f>'Moving Avg'!H2386</f>
        <v>7.6950179999999992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45481</v>
      </c>
      <c r="B2387" s="2">
        <f>RSI!B2387</f>
        <v>8.8643000000000001</v>
      </c>
      <c r="C2387" s="2">
        <f>RSI!I2387</f>
        <v>89.100575740118785</v>
      </c>
      <c r="D2387" s="2">
        <f>MACD!E2387</f>
        <v>4.0060263620475212E-2</v>
      </c>
      <c r="E2387" s="2">
        <f>MACD!F2387</f>
        <v>1.9348936110687859E-2</v>
      </c>
      <c r="F2387" s="2">
        <f>'Moving Avg'!D2387</f>
        <v>8.8643000000000001</v>
      </c>
      <c r="G2387" s="2">
        <f>'Moving Avg'!F2387</f>
        <v>8.8643000000000036</v>
      </c>
      <c r="H2387" s="2">
        <f>'Moving Avg'!G2387</f>
        <v>8.5620920000000069</v>
      </c>
      <c r="I2387" s="2">
        <f>'Moving Avg'!H2387</f>
        <v>7.7090469999999991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45482</v>
      </c>
      <c r="B2388" s="2">
        <f>RSI!B2388</f>
        <v>8.8643000000000001</v>
      </c>
      <c r="C2388" s="2">
        <f>RSI!I2388</f>
        <v>89.100575740118785</v>
      </c>
      <c r="D2388" s="2">
        <f>MACD!E2388</f>
        <v>3.9704709218101542E-2</v>
      </c>
      <c r="E2388" s="2">
        <f>MACD!F2388</f>
        <v>2.3420090732170596E-2</v>
      </c>
      <c r="F2388" s="2">
        <f>'Moving Avg'!D2388</f>
        <v>8.8643000000000001</v>
      </c>
      <c r="G2388" s="2">
        <f>'Moving Avg'!F2388</f>
        <v>8.8643000000000036</v>
      </c>
      <c r="H2388" s="2">
        <f>'Moving Avg'!G2388</f>
        <v>8.5765680000000071</v>
      </c>
      <c r="I2388" s="2">
        <f>'Moving Avg'!H2388</f>
        <v>7.7244164999999985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45483</v>
      </c>
      <c r="B2389" s="2">
        <f>RSI!B2389</f>
        <v>8.8643000000000001</v>
      </c>
      <c r="C2389" s="2">
        <f>RSI!I2389</f>
        <v>89.100575740118785</v>
      </c>
      <c r="D2389" s="2">
        <f>MACD!E2389</f>
        <v>3.8973665635408494E-2</v>
      </c>
      <c r="E2389" s="2">
        <f>MACD!F2389</f>
        <v>2.6530805712818177E-2</v>
      </c>
      <c r="F2389" s="2">
        <f>'Moving Avg'!D2389</f>
        <v>8.8643000000000001</v>
      </c>
      <c r="G2389" s="2">
        <f>'Moving Avg'!F2389</f>
        <v>8.8643000000000036</v>
      </c>
      <c r="H2389" s="2">
        <f>'Moving Avg'!G2389</f>
        <v>8.5910440000000072</v>
      </c>
      <c r="I2389" s="2">
        <f>'Moving Avg'!H2389</f>
        <v>7.7397859999999987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8.8643000000000001</v>
      </c>
      <c r="C2390" s="2">
        <f>RSI!I2390</f>
        <v>89.100575740118785</v>
      </c>
      <c r="D2390" s="2">
        <f>MACD!E2390</f>
        <v>3.7956766353977045E-2</v>
      </c>
      <c r="E2390" s="2">
        <f>MACD!F2390</f>
        <v>2.8815997841049951E-2</v>
      </c>
      <c r="F2390" s="2">
        <f>'Moving Avg'!D2390</f>
        <v>8.8643000000000001</v>
      </c>
      <c r="G2390" s="2">
        <f>'Moving Avg'!F2390</f>
        <v>8.8643000000000036</v>
      </c>
      <c r="H2390" s="2">
        <f>'Moving Avg'!G2390</f>
        <v>8.6055200000000074</v>
      </c>
      <c r="I2390" s="2">
        <f>'Moving Avg'!H2390</f>
        <v>7.7551554999999981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8.8643000000000001</v>
      </c>
      <c r="C2391" s="2">
        <f>RSI!I2391</f>
        <v>89.100575740118785</v>
      </c>
      <c r="D2391" s="2">
        <f>MACD!E2391</f>
        <v>3.672749465081715E-2</v>
      </c>
      <c r="E2391" s="2">
        <f>MACD!F2391</f>
        <v>3.0398297203003393E-2</v>
      </c>
      <c r="F2391" s="2">
        <f>'Moving Avg'!D2391</f>
        <v>8.8643000000000001</v>
      </c>
      <c r="G2391" s="2">
        <f>'Moving Avg'!F2391</f>
        <v>8.8643000000000036</v>
      </c>
      <c r="H2391" s="2">
        <f>'Moving Avg'!G2391</f>
        <v>8.6199960000000075</v>
      </c>
      <c r="I2391" s="2">
        <f>'Moving Avg'!H2391</f>
        <v>7.7718204999999987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45488</v>
      </c>
      <c r="B2392" s="2">
        <f>RSI!B2392</f>
        <v>8.8643000000000001</v>
      </c>
      <c r="C2392" s="2">
        <f>RSI!I2392</f>
        <v>89.100575740118785</v>
      </c>
      <c r="D2392" s="2">
        <f>MACD!E2392</f>
        <v>3.5345843092491336E-2</v>
      </c>
      <c r="E2392" s="2">
        <f>MACD!F2392</f>
        <v>3.1387806380900982E-2</v>
      </c>
      <c r="F2392" s="2">
        <f>'Moving Avg'!D2392</f>
        <v>8.8643000000000001</v>
      </c>
      <c r="G2392" s="2">
        <f>'Moving Avg'!F2392</f>
        <v>8.8643000000000036</v>
      </c>
      <c r="H2392" s="2">
        <f>'Moving Avg'!G2392</f>
        <v>8.6344720000000095</v>
      </c>
      <c r="I2392" s="2">
        <f>'Moving Avg'!H2392</f>
        <v>7.7884854999999984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8.8643000000000001</v>
      </c>
      <c r="C2393" s="2">
        <f>RSI!I2393</f>
        <v>89.100575740118785</v>
      </c>
      <c r="D2393" s="2">
        <f>MACD!E2393</f>
        <v>3.3860550924659449E-2</v>
      </c>
      <c r="E2393" s="2">
        <f>MACD!F2393</f>
        <v>3.1882355289652678E-2</v>
      </c>
      <c r="F2393" s="2">
        <f>'Moving Avg'!D2393</f>
        <v>8.8643000000000001</v>
      </c>
      <c r="G2393" s="2">
        <f>'Moving Avg'!F2393</f>
        <v>8.8643000000000036</v>
      </c>
      <c r="H2393" s="2">
        <f>'Moving Avg'!G2393</f>
        <v>8.6489480000000096</v>
      </c>
      <c r="I2393" s="2">
        <f>'Moving Avg'!H2393</f>
        <v>7.8051504999999972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45490</v>
      </c>
      <c r="B2394" s="2">
        <f>RSI!B2394</f>
        <v>8.8463999999999992</v>
      </c>
      <c r="C2394" s="2">
        <f>RSI!I2394</f>
        <v>69.697949496332569</v>
      </c>
      <c r="D2394" s="2">
        <f>MACD!E2394</f>
        <v>3.3636911181488927E-2</v>
      </c>
      <c r="E2394" s="2">
        <f>MACD!F2394</f>
        <v>3.2233266468019932E-2</v>
      </c>
      <c r="F2394" s="2">
        <f>'Moving Avg'!D2394</f>
        <v>8.8607200000000006</v>
      </c>
      <c r="G2394" s="2">
        <f>'Moving Avg'!F2394</f>
        <v>8.863405000000002</v>
      </c>
      <c r="H2394" s="2">
        <f>'Moving Avg'!G2394</f>
        <v>8.6630660000000095</v>
      </c>
      <c r="I2394" s="2">
        <f>'Moving Avg'!H2394</f>
        <v>7.8217259999999973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8.8463999999999992</v>
      </c>
      <c r="C2395" s="2">
        <f>RSI!I2395</f>
        <v>69.697949496332569</v>
      </c>
      <c r="D2395" s="2">
        <f>MACD!E2395</f>
        <v>3.3282356839331229E-2</v>
      </c>
      <c r="E2395" s="2">
        <f>MACD!F2395</f>
        <v>3.2443084542282195E-2</v>
      </c>
      <c r="F2395" s="2">
        <f>'Moving Avg'!D2395</f>
        <v>8.8571400000000011</v>
      </c>
      <c r="G2395" s="2">
        <f>'Moving Avg'!F2395</f>
        <v>8.8625100000000003</v>
      </c>
      <c r="H2395" s="2">
        <f>'Moving Avg'!G2395</f>
        <v>8.6791500000000106</v>
      </c>
      <c r="I2395" s="2">
        <f>'Moving Avg'!H2395</f>
        <v>7.8383014999999965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8.7570999999999994</v>
      </c>
      <c r="C2396" s="2">
        <f>RSI!I2396</f>
        <v>30.840701064986675</v>
      </c>
      <c r="D2396" s="2">
        <f>MACD!E2396</f>
        <v>3.9444089399298221E-2</v>
      </c>
      <c r="E2396" s="2">
        <f>MACD!F2396</f>
        <v>3.3843285513685401E-2</v>
      </c>
      <c r="F2396" s="2">
        <f>'Moving Avg'!D2396</f>
        <v>8.8356999999999992</v>
      </c>
      <c r="G2396" s="2">
        <f>'Moving Avg'!F2396</f>
        <v>8.8571500000000007</v>
      </c>
      <c r="H2396" s="2">
        <f>'Moving Avg'!G2396</f>
        <v>8.6934480000000107</v>
      </c>
      <c r="I2396" s="2">
        <f>'Moving Avg'!H2396</f>
        <v>7.8544304999999959</v>
      </c>
      <c r="J2396" s="6" t="str">
        <f>OBV!F2396</f>
        <v>BEARISH</v>
      </c>
      <c r="K2396" s="6" t="str">
        <f>OBV!G2396</f>
        <v>WEAK</v>
      </c>
      <c r="L2396" s="6" t="str">
        <f>OBV!H2396</f>
        <v>CONFIRMED BEARISH</v>
      </c>
    </row>
    <row r="2397" spans="1:12" ht="13.5" x14ac:dyDescent="0.25">
      <c r="A2397" s="3">
        <f>RSI!A2397</f>
        <v>45495</v>
      </c>
      <c r="B2397" s="2">
        <f>RSI!B2397</f>
        <v>8.7392000000000003</v>
      </c>
      <c r="C2397" s="2">
        <f>RSI!I2397</f>
        <v>27.527790904375834</v>
      </c>
      <c r="D2397" s="2">
        <f>MACD!E2397</f>
        <v>4.6369730699565181E-2</v>
      </c>
      <c r="E2397" s="2">
        <f>MACD!F2397</f>
        <v>3.6348574550861358E-2</v>
      </c>
      <c r="F2397" s="2">
        <f>'Moving Avg'!D2397</f>
        <v>8.8106799999999996</v>
      </c>
      <c r="G2397" s="2">
        <f>'Moving Avg'!F2397</f>
        <v>8.8508949999999995</v>
      </c>
      <c r="H2397" s="2">
        <f>'Moving Avg'!G2397</f>
        <v>8.7073880000000088</v>
      </c>
      <c r="I2397" s="2">
        <f>'Moving Avg'!H2397</f>
        <v>7.8692639999999958</v>
      </c>
      <c r="J2397" s="6" t="str">
        <f>OBV!F2397</f>
        <v>BEARISH</v>
      </c>
      <c r="K2397" s="6" t="str">
        <f>OBV!G2397</f>
        <v>WEAK</v>
      </c>
      <c r="L2397" s="6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8.7392000000000003</v>
      </c>
      <c r="C2398" s="2">
        <f>RSI!I2398</f>
        <v>27.527790904375834</v>
      </c>
      <c r="D2398" s="2">
        <f>MACD!E2398</f>
        <v>5.2693013989522086E-2</v>
      </c>
      <c r="E2398" s="2">
        <f>MACD!F2398</f>
        <v>3.9617462438593501E-2</v>
      </c>
      <c r="F2398" s="2">
        <f>'Moving Avg'!D2398</f>
        <v>8.7856599999999982</v>
      </c>
      <c r="G2398" s="2">
        <f>'Moving Avg'!F2398</f>
        <v>8.8446400000000001</v>
      </c>
      <c r="H2398" s="2">
        <f>'Moving Avg'!G2398</f>
        <v>8.7213280000000069</v>
      </c>
      <c r="I2398" s="2">
        <f>'Moving Avg'!H2398</f>
        <v>7.8828014999999958</v>
      </c>
      <c r="J2398" s="6" t="str">
        <f>OBV!F2398</f>
        <v>BEARISH</v>
      </c>
      <c r="K2398" s="6" t="str">
        <f>OBV!G2398</f>
        <v>WEAK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8.7399000000000004</v>
      </c>
      <c r="C2399" s="2">
        <f>RSI!I2399</f>
        <v>27.879157591346029</v>
      </c>
      <c r="D2399" s="2">
        <f>MACD!E2399</f>
        <v>5.8420452305135484E-2</v>
      </c>
      <c r="E2399" s="2">
        <f>MACD!F2399</f>
        <v>4.3378060411901904E-2</v>
      </c>
      <c r="F2399" s="2">
        <f>'Moving Avg'!D2399</f>
        <v>8.7643599999999999</v>
      </c>
      <c r="G2399" s="2">
        <f>'Moving Avg'!F2399</f>
        <v>8.8384200000000011</v>
      </c>
      <c r="H2399" s="2">
        <f>'Moving Avg'!G2399</f>
        <v>8.7352820000000069</v>
      </c>
      <c r="I2399" s="2">
        <f>'Moving Avg'!H2399</f>
        <v>7.8963424999999949</v>
      </c>
      <c r="J2399" s="6" t="str">
        <f>OBV!F2399</f>
        <v>BEARISH</v>
      </c>
      <c r="K2399" s="6" t="str">
        <f>OBV!G2399</f>
        <v>WEAK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8.7399000000000004</v>
      </c>
      <c r="C2400" s="2">
        <f>RSI!I2400</f>
        <v>27.879157591346029</v>
      </c>
      <c r="D2400" s="2">
        <f>MACD!E2400</f>
        <v>6.3659665204205851E-2</v>
      </c>
      <c r="E2400" s="2">
        <f>MACD!F2400</f>
        <v>4.7434381370362697E-2</v>
      </c>
      <c r="F2400" s="2">
        <f>'Moving Avg'!D2400</f>
        <v>8.7430599999999998</v>
      </c>
      <c r="G2400" s="2">
        <f>'Moving Avg'!F2400</f>
        <v>8.832200000000002</v>
      </c>
      <c r="H2400" s="2">
        <f>'Moving Avg'!G2400</f>
        <v>8.7492360000000069</v>
      </c>
      <c r="I2400" s="2">
        <f>'Moving Avg'!H2400</f>
        <v>7.909883499999995</v>
      </c>
      <c r="J2400" s="6" t="str">
        <f>OBV!F2400</f>
        <v>BEARISH</v>
      </c>
      <c r="K2400" s="6" t="str">
        <f>OBV!G2400</f>
        <v>WEAK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8.7399000000000004</v>
      </c>
      <c r="C2401" s="2">
        <f>RSI!I2401</f>
        <v>27.879157591346029</v>
      </c>
      <c r="D2401" s="2">
        <f>MACD!E2401</f>
        <v>6.8456659182631441E-2</v>
      </c>
      <c r="E2401" s="2">
        <f>MACD!F2401</f>
        <v>5.163883693281645E-2</v>
      </c>
      <c r="F2401" s="2">
        <f>'Moving Avg'!D2401</f>
        <v>8.7396199999999986</v>
      </c>
      <c r="G2401" s="2">
        <f>'Moving Avg'!F2401</f>
        <v>8.825980000000003</v>
      </c>
      <c r="H2401" s="2">
        <f>'Moving Avg'!G2401</f>
        <v>8.7631900000000069</v>
      </c>
      <c r="I2401" s="2">
        <f>'Moving Avg'!H2401</f>
        <v>7.923424499999995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8.7399000000000004</v>
      </c>
      <c r="C2402" s="2">
        <f>RSI!I2402</f>
        <v>27.879157591346029</v>
      </c>
      <c r="D2402" s="2">
        <f>MACD!E2402</f>
        <v>7.285251874769294E-2</v>
      </c>
      <c r="E2402" s="2">
        <f>MACD!F2402</f>
        <v>5.5881573295791749E-2</v>
      </c>
      <c r="F2402" s="2">
        <f>'Moving Avg'!D2402</f>
        <v>8.7397600000000004</v>
      </c>
      <c r="G2402" s="2">
        <f>'Moving Avg'!F2402</f>
        <v>8.8197600000000023</v>
      </c>
      <c r="H2402" s="2">
        <f>'Moving Avg'!G2402</f>
        <v>8.7717820000000053</v>
      </c>
      <c r="I2402" s="2">
        <f>'Moving Avg'!H2402</f>
        <v>7.9383059999999954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8.7399000000000004</v>
      </c>
      <c r="C2403" s="2">
        <f>RSI!I2403</f>
        <v>27.879157591346029</v>
      </c>
      <c r="D2403" s="2">
        <f>MACD!E2403</f>
        <v>7.6884003948265445E-2</v>
      </c>
      <c r="E2403" s="2">
        <f>MACD!F2403</f>
        <v>6.0082059426286492E-2</v>
      </c>
      <c r="F2403" s="2">
        <f>'Moving Avg'!D2403</f>
        <v>8.7399000000000004</v>
      </c>
      <c r="G2403" s="2">
        <f>'Moving Avg'!F2403</f>
        <v>8.8135400000000015</v>
      </c>
      <c r="H2403" s="2">
        <f>'Moving Avg'!G2403</f>
        <v>8.7803740000000055</v>
      </c>
      <c r="I2403" s="2">
        <f>'Moving Avg'!H2403</f>
        <v>7.9531874999999959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8.7399000000000004</v>
      </c>
      <c r="C2404" s="2">
        <f>RSI!I2404</f>
        <v>27.879157591346029</v>
      </c>
      <c r="D2404" s="2">
        <f>MACD!E2404</f>
        <v>7.783022165300757E-2</v>
      </c>
      <c r="E2404" s="2">
        <f>MACD!F2404</f>
        <v>6.3631691871630716E-2</v>
      </c>
      <c r="F2404" s="2">
        <f>'Moving Avg'!D2404</f>
        <v>8.7399000000000004</v>
      </c>
      <c r="G2404" s="2">
        <f>'Moving Avg'!F2404</f>
        <v>8.8073200000000007</v>
      </c>
      <c r="H2404" s="2">
        <f>'Moving Avg'!G2404</f>
        <v>8.7889660000000038</v>
      </c>
      <c r="I2404" s="2">
        <f>'Moving Avg'!H2404</f>
        <v>7.9692304999999957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8.7399000000000004</v>
      </c>
      <c r="C2405" s="2">
        <f>RSI!I2405</f>
        <v>27.879157591346029</v>
      </c>
      <c r="D2405" s="2">
        <f>MACD!E2405</f>
        <v>7.8898281431332151E-2</v>
      </c>
      <c r="E2405" s="2">
        <f>MACD!F2405</f>
        <v>6.6685009783571003E-2</v>
      </c>
      <c r="F2405" s="2">
        <f>'Moving Avg'!D2405</f>
        <v>8.7399000000000004</v>
      </c>
      <c r="G2405" s="2">
        <f>'Moving Avg'!F2405</f>
        <v>8.8011000000000017</v>
      </c>
      <c r="H2405" s="2">
        <f>'Moving Avg'!G2405</f>
        <v>8.7939840000000018</v>
      </c>
      <c r="I2405" s="2">
        <f>'Moving Avg'!H2405</f>
        <v>7.9864354999999954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8.7399000000000004</v>
      </c>
      <c r="C2406" s="2">
        <f>RSI!I2406</f>
        <v>27.879157591346029</v>
      </c>
      <c r="D2406" s="2">
        <f>MACD!E2406</f>
        <v>6.6311168363851536E-2</v>
      </c>
      <c r="E2406" s="2">
        <f>MACD!F2406</f>
        <v>6.6610241499627118E-2</v>
      </c>
      <c r="F2406" s="2">
        <f>'Moving Avg'!D2406</f>
        <v>8.7399000000000004</v>
      </c>
      <c r="G2406" s="2">
        <f>'Moving Avg'!F2406</f>
        <v>8.7948800000000027</v>
      </c>
      <c r="H2406" s="2">
        <f>'Moving Avg'!G2406</f>
        <v>8.7990020000000033</v>
      </c>
      <c r="I2406" s="2">
        <f>'Moving Avg'!H2406</f>
        <v>8.0036404999999959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8.7399000000000004</v>
      </c>
      <c r="C2407" s="2">
        <f>RSI!I2407</f>
        <v>27.879157591346029</v>
      </c>
      <c r="D2407" s="2">
        <f>MACD!E2407</f>
        <v>5.3135952503417627E-2</v>
      </c>
      <c r="E2407" s="2">
        <f>MACD!F2407</f>
        <v>6.3915383700385228E-2</v>
      </c>
      <c r="F2407" s="2">
        <f>'Moving Avg'!D2407</f>
        <v>8.7399000000000004</v>
      </c>
      <c r="G2407" s="2">
        <f>'Moving Avg'!F2407</f>
        <v>8.7886600000000019</v>
      </c>
      <c r="H2407" s="2">
        <f>'Moving Avg'!G2407</f>
        <v>8.8040200000000013</v>
      </c>
      <c r="I2407" s="2">
        <f>'Moving Avg'!H2407</f>
        <v>8.0208454999999965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8.9187999999999992</v>
      </c>
      <c r="C2408" s="2">
        <f>RSI!I2408</f>
        <v>78.875876431368795</v>
      </c>
      <c r="D2408" s="2">
        <f>MACD!E2408</f>
        <v>2.8948122954606248E-2</v>
      </c>
      <c r="E2408" s="2">
        <f>MACD!F2408</f>
        <v>5.6921931551229432E-2</v>
      </c>
      <c r="F2408" s="2">
        <f>'Moving Avg'!D2408</f>
        <v>8.7756799999999995</v>
      </c>
      <c r="G2408" s="2">
        <f>'Moving Avg'!F2408</f>
        <v>8.7913850000000018</v>
      </c>
      <c r="H2408" s="2">
        <f>'Moving Avg'!G2408</f>
        <v>8.8126160000000002</v>
      </c>
      <c r="I2408" s="2">
        <f>'Moving Avg'!H2408</f>
        <v>8.0389449999999947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8.9187999999999992</v>
      </c>
      <c r="C2409" s="2">
        <f>RSI!I2409</f>
        <v>78.875876431368795</v>
      </c>
      <c r="D2409" s="2">
        <f>MACD!E2409</f>
        <v>7.7286197701571524E-3</v>
      </c>
      <c r="E2409" s="2">
        <f>MACD!F2409</f>
        <v>4.708326919501498E-2</v>
      </c>
      <c r="F2409" s="2">
        <f>'Moving Avg'!D2409</f>
        <v>8.8114600000000003</v>
      </c>
      <c r="G2409" s="2">
        <f>'Moving Avg'!F2409</f>
        <v>8.7941100000000034</v>
      </c>
      <c r="H2409" s="2">
        <f>'Moving Avg'!G2409</f>
        <v>8.8212120000000009</v>
      </c>
      <c r="I2409" s="2">
        <f>'Moving Avg'!H2409</f>
        <v>8.0582059999999949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8.9187999999999992</v>
      </c>
      <c r="C2410" s="2">
        <f>RSI!I2410</f>
        <v>78.875876431368795</v>
      </c>
      <c r="D2410" s="2">
        <f>MACD!E2410</f>
        <v>-1.1023168989968468E-2</v>
      </c>
      <c r="E2410" s="2">
        <f>MACD!F2410</f>
        <v>3.5461981558018288E-2</v>
      </c>
      <c r="F2410" s="2">
        <f>'Moving Avg'!D2410</f>
        <v>8.8472399999999993</v>
      </c>
      <c r="G2410" s="2">
        <f>'Moving Avg'!F2410</f>
        <v>8.7968350000000033</v>
      </c>
      <c r="H2410" s="2">
        <f>'Moving Avg'!G2410</f>
        <v>8.8298079999999999</v>
      </c>
      <c r="I2410" s="2">
        <f>'Moving Avg'!H2410</f>
        <v>8.0763499999999944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8.9187999999999992</v>
      </c>
      <c r="C2411" s="2">
        <f>RSI!I2411</f>
        <v>78.875876431368795</v>
      </c>
      <c r="D2411" s="2">
        <f>MACD!E2411</f>
        <v>-2.7627867659697714E-2</v>
      </c>
      <c r="E2411" s="2">
        <f>MACD!F2411</f>
        <v>2.2844011714475088E-2</v>
      </c>
      <c r="F2411" s="2">
        <f>'Moving Avg'!D2411</f>
        <v>8.8830199999999984</v>
      </c>
      <c r="G2411" s="2">
        <f>'Moving Avg'!F2411</f>
        <v>8.7995600000000032</v>
      </c>
      <c r="H2411" s="2">
        <f>'Moving Avg'!G2411</f>
        <v>8.8384039999999988</v>
      </c>
      <c r="I2411" s="2">
        <f>'Moving Avg'!H2411</f>
        <v>8.0933324999999954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</row>
    <row r="2412" spans="1:12" ht="13.5" x14ac:dyDescent="0.25">
      <c r="A2412" s="3">
        <f>RSI!A2412</f>
        <v>45518</v>
      </c>
      <c r="B2412" s="2">
        <f>RSI!B2412</f>
        <v>8.9187999999999992</v>
      </c>
      <c r="C2412" s="2">
        <f>RSI!I2412</f>
        <v>78.875876431368795</v>
      </c>
      <c r="D2412" s="2">
        <f>MACD!E2412</f>
        <v>-4.2361145903392128E-2</v>
      </c>
      <c r="E2412" s="2">
        <f>MACD!F2412</f>
        <v>9.8029801909016428E-3</v>
      </c>
      <c r="F2412" s="2">
        <f>'Moving Avg'!D2412</f>
        <v>8.9187999999999992</v>
      </c>
      <c r="G2412" s="2">
        <f>'Moving Avg'!F2412</f>
        <v>8.8022850000000012</v>
      </c>
      <c r="H2412" s="2">
        <f>'Moving Avg'!G2412</f>
        <v>8.8394939999999966</v>
      </c>
      <c r="I2412" s="2">
        <f>'Moving Avg'!H2412</f>
        <v>8.1091084999999943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8.9187999999999992</v>
      </c>
      <c r="C2413" s="2">
        <f>RSI!I2413</f>
        <v>78.875876431368795</v>
      </c>
      <c r="D2413" s="2">
        <f>MACD!E2413</f>
        <v>-5.5460310955819381E-2</v>
      </c>
      <c r="E2413" s="2">
        <f>MACD!F2413</f>
        <v>-3.2496780384425623E-3</v>
      </c>
      <c r="F2413" s="2">
        <f>'Moving Avg'!D2413</f>
        <v>8.9187999999999992</v>
      </c>
      <c r="G2413" s="2">
        <f>'Moving Avg'!F2413</f>
        <v>8.8050100000000029</v>
      </c>
      <c r="H2413" s="2">
        <f>'Moving Avg'!G2413</f>
        <v>8.8405839999999962</v>
      </c>
      <c r="I2413" s="2">
        <f>'Moving Avg'!H2413</f>
        <v>8.1235889999999937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8.9187999999999992</v>
      </c>
      <c r="C2414" s="2">
        <f>RSI!I2414</f>
        <v>78.875876431368795</v>
      </c>
      <c r="D2414" s="2">
        <f>MACD!E2414</f>
        <v>-6.7129909661217013E-2</v>
      </c>
      <c r="E2414" s="2">
        <f>MACD!F2414</f>
        <v>-1.6025724362997453E-2</v>
      </c>
      <c r="F2414" s="2">
        <f>'Moving Avg'!D2414</f>
        <v>8.9187999999999992</v>
      </c>
      <c r="G2414" s="2">
        <f>'Moving Avg'!F2414</f>
        <v>8.8086300000000026</v>
      </c>
      <c r="H2414" s="2">
        <f>'Moving Avg'!G2414</f>
        <v>8.8416739999999958</v>
      </c>
      <c r="I2414" s="2">
        <f>'Moving Avg'!H2414</f>
        <v>8.1394094999999922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8.9187999999999992</v>
      </c>
      <c r="C2415" s="2">
        <f>RSI!I2415</f>
        <v>78.875876431368795</v>
      </c>
      <c r="D2415" s="2">
        <f>MACD!E2415</f>
        <v>-7.7546490873009688E-2</v>
      </c>
      <c r="E2415" s="2">
        <f>MACD!F2415</f>
        <v>-2.8329877664999902E-2</v>
      </c>
      <c r="F2415" s="2">
        <f>'Moving Avg'!D2415</f>
        <v>8.9187999999999992</v>
      </c>
      <c r="G2415" s="2">
        <f>'Moving Avg'!F2415</f>
        <v>8.8122500000000024</v>
      </c>
      <c r="H2415" s="2">
        <f>'Moving Avg'!G2415</f>
        <v>8.8427639999999954</v>
      </c>
      <c r="I2415" s="2">
        <f>'Moving Avg'!H2415</f>
        <v>8.1552299999999924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8.9187999999999992</v>
      </c>
      <c r="C2416" s="2">
        <f>RSI!I2416</f>
        <v>78.875876431368795</v>
      </c>
      <c r="D2416" s="2">
        <f>MACD!E2416</f>
        <v>-8.6862655744095463E-2</v>
      </c>
      <c r="E2416" s="2">
        <f>MACD!F2416</f>
        <v>-4.0036433280819017E-2</v>
      </c>
      <c r="F2416" s="2">
        <f>'Moving Avg'!D2416</f>
        <v>8.9187999999999992</v>
      </c>
      <c r="G2416" s="2">
        <f>'Moving Avg'!F2416</f>
        <v>8.8203350000000036</v>
      </c>
      <c r="H2416" s="2">
        <f>'Moving Avg'!G2416</f>
        <v>8.8438539999999932</v>
      </c>
      <c r="I2416" s="2">
        <f>'Moving Avg'!H2416</f>
        <v>8.1723014999999908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8.9187999999999992</v>
      </c>
      <c r="C2417" s="2">
        <f>RSI!I2417</f>
        <v>78.875876431368795</v>
      </c>
      <c r="D2417" s="2">
        <f>MACD!E2417</f>
        <v>-9.521050393945707E-2</v>
      </c>
      <c r="E2417" s="2">
        <f>MACD!F2417</f>
        <v>-5.1071247412546636E-2</v>
      </c>
      <c r="F2417" s="2">
        <f>'Moving Avg'!D2417</f>
        <v>8.9187999999999992</v>
      </c>
      <c r="G2417" s="2">
        <f>'Moving Avg'!F2417</f>
        <v>8.8293150000000029</v>
      </c>
      <c r="H2417" s="2">
        <f>'Moving Avg'!G2417</f>
        <v>8.8449439999999928</v>
      </c>
      <c r="I2417" s="2">
        <f>'Moving Avg'!H2417</f>
        <v>8.1905794999999895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8.9187999999999992</v>
      </c>
      <c r="C2418" s="2">
        <f>RSI!I2418</f>
        <v>78.875876431368795</v>
      </c>
      <c r="D2418" s="2">
        <f>MACD!E2418</f>
        <v>-7.5181490372409954E-2</v>
      </c>
      <c r="E2418" s="2">
        <f>MACD!F2418</f>
        <v>-5.5893296004519304E-2</v>
      </c>
      <c r="F2418" s="2">
        <f>'Moving Avg'!D2418</f>
        <v>8.9187999999999992</v>
      </c>
      <c r="G2418" s="2">
        <f>'Moving Avg'!F2418</f>
        <v>8.8382950000000022</v>
      </c>
      <c r="H2418" s="2">
        <f>'Moving Avg'!G2418</f>
        <v>8.8460339999999924</v>
      </c>
      <c r="I2418" s="2">
        <f>'Moving Avg'!H2418</f>
        <v>8.2088574999999881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8.9187999999999992</v>
      </c>
      <c r="C2419" s="2">
        <f>RSI!I2419</f>
        <v>78.875876431368795</v>
      </c>
      <c r="D2419" s="2">
        <f>MACD!E2419</f>
        <v>-5.863247415466688E-2</v>
      </c>
      <c r="E2419" s="2">
        <f>MACD!F2419</f>
        <v>-5.6441131634548822E-2</v>
      </c>
      <c r="F2419" s="2">
        <f>'Moving Avg'!D2419</f>
        <v>8.9187999999999992</v>
      </c>
      <c r="G2419" s="2">
        <f>'Moving Avg'!F2419</f>
        <v>8.8472400000000029</v>
      </c>
      <c r="H2419" s="2">
        <f>'Moving Avg'!G2419</f>
        <v>8.847123999999992</v>
      </c>
      <c r="I2419" s="2">
        <f>'Moving Avg'!H2419</f>
        <v>8.2259739999999884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8.9187999999999992</v>
      </c>
      <c r="C2420" s="2">
        <f>RSI!I2420</f>
        <v>78.875876431368795</v>
      </c>
      <c r="D2420" s="2">
        <f>MACD!E2420</f>
        <v>-4.4998544364075244E-2</v>
      </c>
      <c r="E2420" s="2">
        <f>MACD!F2420</f>
        <v>-5.4152614180454112E-2</v>
      </c>
      <c r="F2420" s="2">
        <f>'Moving Avg'!D2420</f>
        <v>8.9187999999999992</v>
      </c>
      <c r="G2420" s="2">
        <f>'Moving Avg'!F2420</f>
        <v>8.8561850000000018</v>
      </c>
      <c r="H2420" s="2">
        <f>'Moving Avg'!G2420</f>
        <v>8.8482139999999916</v>
      </c>
      <c r="I2420" s="2">
        <f>'Moving Avg'!H2420</f>
        <v>8.2418839999999882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8.9187999999999992</v>
      </c>
      <c r="C2421" s="2">
        <f>RSI!I2421</f>
        <v>78.875876431368795</v>
      </c>
      <c r="D2421" s="2">
        <f>MACD!E2421</f>
        <v>-3.380388661516065E-2</v>
      </c>
      <c r="E2421" s="2">
        <f>MACD!F2421</f>
        <v>-5.0082868667395426E-2</v>
      </c>
      <c r="F2421" s="2">
        <f>'Moving Avg'!D2421</f>
        <v>8.9187999999999992</v>
      </c>
      <c r="G2421" s="2">
        <f>'Moving Avg'!F2421</f>
        <v>8.8651300000000024</v>
      </c>
      <c r="H2421" s="2">
        <f>'Moving Avg'!G2421</f>
        <v>8.8493039999999912</v>
      </c>
      <c r="I2421" s="2">
        <f>'Moving Avg'!H2421</f>
        <v>8.2577494999999868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8.8529</v>
      </c>
      <c r="C2422" s="2">
        <f>RSI!I2422</f>
        <v>45.459172515735062</v>
      </c>
      <c r="D2422" s="2">
        <f>MACD!E2422</f>
        <v>-1.9766432406010281E-2</v>
      </c>
      <c r="E2422" s="2">
        <f>MACD!F2422</f>
        <v>-4.40195814151184E-2</v>
      </c>
      <c r="F2422" s="2">
        <f>'Moving Avg'!D2422</f>
        <v>8.905619999999999</v>
      </c>
      <c r="G2422" s="2">
        <f>'Moving Avg'!F2422</f>
        <v>8.8707800000000017</v>
      </c>
      <c r="H2422" s="2">
        <f>'Moving Avg'!G2422</f>
        <v>8.8490759999999913</v>
      </c>
      <c r="I2422" s="2">
        <f>'Moving Avg'!H2422</f>
        <v>8.2729724999999874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8.8529</v>
      </c>
      <c r="C2423" s="2">
        <f>RSI!I2423</f>
        <v>45.459172515735062</v>
      </c>
      <c r="D2423" s="2">
        <f>MACD!E2423</f>
        <v>-7.7921713315340924E-3</v>
      </c>
      <c r="E2423" s="2">
        <f>MACD!F2423</f>
        <v>-3.6774099398401545E-2</v>
      </c>
      <c r="F2423" s="2">
        <f>'Moving Avg'!D2423</f>
        <v>8.8924399999999988</v>
      </c>
      <c r="G2423" s="2">
        <f>'Moving Avg'!F2423</f>
        <v>8.8764300000000027</v>
      </c>
      <c r="H2423" s="2">
        <f>'Moving Avg'!G2423</f>
        <v>8.8488479999999914</v>
      </c>
      <c r="I2423" s="2">
        <f>'Moving Avg'!H2423</f>
        <v>8.2894914999999862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8.8529</v>
      </c>
      <c r="C2424" s="2">
        <f>RSI!I2424</f>
        <v>45.459172515735062</v>
      </c>
      <c r="D2424" s="2">
        <f>MACD!E2424</f>
        <v>2.4291690696252033E-3</v>
      </c>
      <c r="E2424" s="2">
        <f>MACD!F2424</f>
        <v>-2.8933445704796199E-2</v>
      </c>
      <c r="F2424" s="2">
        <f>'Moving Avg'!D2424</f>
        <v>8.8792599999999986</v>
      </c>
      <c r="G2424" s="2">
        <f>'Moving Avg'!F2424</f>
        <v>8.882080000000002</v>
      </c>
      <c r="H2424" s="2">
        <f>'Moving Avg'!G2424</f>
        <v>8.8486199999999915</v>
      </c>
      <c r="I2424" s="2">
        <f>'Moving Avg'!H2424</f>
        <v>8.3048039999999865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</row>
    <row r="2425" spans="1:12" ht="13.5" x14ac:dyDescent="0.25">
      <c r="A2425" s="3">
        <f>RSI!A2425</f>
        <v>45537</v>
      </c>
      <c r="B2425" s="2">
        <f>RSI!B2425</f>
        <v>8.8529</v>
      </c>
      <c r="C2425" s="2">
        <f>RSI!I2425</f>
        <v>45.459172515735062</v>
      </c>
      <c r="D2425" s="2">
        <f>MACD!E2425</f>
        <v>1.1160656061189655E-2</v>
      </c>
      <c r="E2425" s="2">
        <f>MACD!F2425</f>
        <v>-2.091462535159903E-2</v>
      </c>
      <c r="F2425" s="2">
        <f>'Moving Avg'!D2425</f>
        <v>8.8660800000000002</v>
      </c>
      <c r="G2425" s="2">
        <f>'Moving Avg'!F2425</f>
        <v>8.8877300000000012</v>
      </c>
      <c r="H2425" s="2">
        <f>'Moving Avg'!G2425</f>
        <v>8.8483919999999916</v>
      </c>
      <c r="I2425" s="2">
        <f>'Moving Avg'!H2425</f>
        <v>8.3202504999999878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8.8529</v>
      </c>
      <c r="C2426" s="2">
        <f>RSI!I2426</f>
        <v>45.459172515735062</v>
      </c>
      <c r="D2426" s="2">
        <f>MACD!E2426</f>
        <v>1.8625374860153698E-2</v>
      </c>
      <c r="E2426" s="2">
        <f>MACD!F2426</f>
        <v>-1.3006625309248485E-2</v>
      </c>
      <c r="F2426" s="2">
        <f>'Moving Avg'!D2426</f>
        <v>8.8529</v>
      </c>
      <c r="G2426" s="2">
        <f>'Moving Avg'!F2426</f>
        <v>8.8933800000000023</v>
      </c>
      <c r="H2426" s="2">
        <f>'Moving Avg'!G2426</f>
        <v>8.8481639999999917</v>
      </c>
      <c r="I2426" s="2">
        <f>'Moving Avg'!H2426</f>
        <v>8.334401499999986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</row>
    <row r="2427" spans="1:12" ht="13.5" x14ac:dyDescent="0.25">
      <c r="A2427" s="3">
        <f>RSI!A2427</f>
        <v>45539</v>
      </c>
      <c r="B2427" s="2">
        <f>RSI!B2427</f>
        <v>8.8529</v>
      </c>
      <c r="C2427" s="2">
        <f>RSI!I2427</f>
        <v>45.459172515735062</v>
      </c>
      <c r="D2427" s="2">
        <f>MACD!E2427</f>
        <v>2.5012543436435664E-2</v>
      </c>
      <c r="E2427" s="2">
        <f>MACD!F2427</f>
        <v>-5.4027915601116555E-3</v>
      </c>
      <c r="F2427" s="2">
        <f>'Moving Avg'!D2427</f>
        <v>8.8529</v>
      </c>
      <c r="G2427" s="2">
        <f>'Moving Avg'!F2427</f>
        <v>8.8990300000000016</v>
      </c>
      <c r="H2427" s="2">
        <f>'Moving Avg'!G2427</f>
        <v>8.8479359999999918</v>
      </c>
      <c r="I2427" s="2">
        <f>'Moving Avg'!H2427</f>
        <v>8.3498924999999868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8.8529</v>
      </c>
      <c r="C2428" s="2">
        <f>RSI!I2428</f>
        <v>45.459172515735062</v>
      </c>
      <c r="D2428" s="2">
        <f>MACD!E2428</f>
        <v>3.0482689261882356E-2</v>
      </c>
      <c r="E2428" s="2">
        <f>MACD!F2428</f>
        <v>1.7743046042871472E-3</v>
      </c>
      <c r="F2428" s="2">
        <f>'Moving Avg'!D2428</f>
        <v>8.8529</v>
      </c>
      <c r="G2428" s="2">
        <f>'Moving Avg'!F2428</f>
        <v>8.8957350000000019</v>
      </c>
      <c r="H2428" s="2">
        <f>'Moving Avg'!G2428</f>
        <v>8.8477079999999901</v>
      </c>
      <c r="I2428" s="2">
        <f>'Moving Avg'!H2428</f>
        <v>8.3653834999999876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8.8529</v>
      </c>
      <c r="C2429" s="2">
        <f>RSI!I2429</f>
        <v>45.459172515735062</v>
      </c>
      <c r="D2429" s="2">
        <f>MACD!E2429</f>
        <v>3.517203212498643E-2</v>
      </c>
      <c r="E2429" s="2">
        <f>MACD!F2429</f>
        <v>8.4538501084270041E-3</v>
      </c>
      <c r="F2429" s="2">
        <f>'Moving Avg'!D2429</f>
        <v>8.8529</v>
      </c>
      <c r="G2429" s="2">
        <f>'Moving Avg'!F2429</f>
        <v>8.8924400000000023</v>
      </c>
      <c r="H2429" s="2">
        <f>'Moving Avg'!G2429</f>
        <v>8.847479999999992</v>
      </c>
      <c r="I2429" s="2">
        <f>'Moving Avg'!H2429</f>
        <v>8.3808744999999885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8.8529</v>
      </c>
      <c r="C2430" s="2">
        <f>RSI!I2430</f>
        <v>45.459172515735062</v>
      </c>
      <c r="D2430" s="2">
        <f>MACD!E2430</f>
        <v>3.9196194970726239E-2</v>
      </c>
      <c r="E2430" s="2">
        <f>MACD!F2430</f>
        <v>1.4602319080886852E-2</v>
      </c>
      <c r="F2430" s="2">
        <f>'Moving Avg'!D2430</f>
        <v>8.8529</v>
      </c>
      <c r="G2430" s="2">
        <f>'Moving Avg'!F2430</f>
        <v>8.8891450000000027</v>
      </c>
      <c r="H2430" s="2">
        <f>'Moving Avg'!G2430</f>
        <v>8.8472519999999921</v>
      </c>
      <c r="I2430" s="2">
        <f>'Moving Avg'!H2430</f>
        <v>8.3963654999999893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8.8529</v>
      </c>
      <c r="C2431" s="2">
        <f>RSI!I2431</f>
        <v>45.459172515735062</v>
      </c>
      <c r="D2431" s="2">
        <f>MACD!E2431</f>
        <v>4.2653345975555368E-2</v>
      </c>
      <c r="E2431" s="2">
        <f>MACD!F2431</f>
        <v>2.0212524459820556E-2</v>
      </c>
      <c r="F2431" s="2">
        <f>'Moving Avg'!D2431</f>
        <v>8.8529</v>
      </c>
      <c r="G2431" s="2">
        <f>'Moving Avg'!F2431</f>
        <v>8.8858500000000014</v>
      </c>
      <c r="H2431" s="2">
        <f>'Moving Avg'!G2431</f>
        <v>8.8470239999999922</v>
      </c>
      <c r="I2431" s="2">
        <f>'Moving Avg'!H2431</f>
        <v>8.4109629999999882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8.8529</v>
      </c>
      <c r="C2432" s="2">
        <f>RSI!I2432</f>
        <v>45.459172515735062</v>
      </c>
      <c r="D2432" s="2">
        <f>MACD!E2432</f>
        <v>3.5488397663378635E-2</v>
      </c>
      <c r="E2432" s="2">
        <f>MACD!F2432</f>
        <v>2.3267699100532176E-2</v>
      </c>
      <c r="F2432" s="2">
        <f>'Moving Avg'!D2432</f>
        <v>8.8529</v>
      </c>
      <c r="G2432" s="2">
        <f>'Moving Avg'!F2432</f>
        <v>8.8825550000000018</v>
      </c>
      <c r="H2432" s="2">
        <f>'Moving Avg'!G2432</f>
        <v>8.8467959999999923</v>
      </c>
      <c r="I2432" s="2">
        <f>'Moving Avg'!H2432</f>
        <v>8.4250689999999899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8.5703999999999994</v>
      </c>
      <c r="C2433" s="2">
        <f>RSI!I2433</f>
        <v>8.9069633101820784</v>
      </c>
      <c r="D2433" s="2">
        <f>MACD!E2433</f>
        <v>5.039633391265852E-2</v>
      </c>
      <c r="E2433" s="2">
        <f>MACD!F2433</f>
        <v>2.8693426062957446E-2</v>
      </c>
      <c r="F2433" s="2">
        <f>'Moving Avg'!D2433</f>
        <v>8.7964000000000002</v>
      </c>
      <c r="G2433" s="2">
        <f>'Moving Avg'!F2433</f>
        <v>8.8651350000000022</v>
      </c>
      <c r="H2433" s="2">
        <f>'Moving Avg'!G2433</f>
        <v>8.8409179999999932</v>
      </c>
      <c r="I2433" s="2">
        <f>'Moving Avg'!H2433</f>
        <v>8.4377179999999896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8.5703999999999994</v>
      </c>
      <c r="C2434" s="2">
        <f>RSI!I2434</f>
        <v>8.9069633101820784</v>
      </c>
      <c r="D2434" s="2">
        <f>MACD!E2434</f>
        <v>6.4721396969359191E-2</v>
      </c>
      <c r="E2434" s="2">
        <f>MACD!F2434</f>
        <v>3.58990202442378E-2</v>
      </c>
      <c r="F2434" s="2">
        <f>'Moving Avg'!D2434</f>
        <v>8.7399000000000004</v>
      </c>
      <c r="G2434" s="2">
        <f>'Moving Avg'!F2434</f>
        <v>8.8477150000000027</v>
      </c>
      <c r="H2434" s="2">
        <f>'Moving Avg'!G2434</f>
        <v>8.835039999999994</v>
      </c>
      <c r="I2434" s="2">
        <f>'Moving Avg'!H2434</f>
        <v>8.4503669999999911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8.3819999999999997</v>
      </c>
      <c r="C2435" s="2">
        <f>RSI!I2435</f>
        <v>5.4916683398207908</v>
      </c>
      <c r="D2435" s="2">
        <f>MACD!E2435</f>
        <v>9.2382099968547848E-2</v>
      </c>
      <c r="E2435" s="2">
        <f>MACD!F2435</f>
        <v>4.7195636189099811E-2</v>
      </c>
      <c r="F2435" s="2">
        <f>'Moving Avg'!D2435</f>
        <v>8.645719999999999</v>
      </c>
      <c r="G2435" s="2">
        <f>'Moving Avg'!F2435</f>
        <v>8.8208750000000027</v>
      </c>
      <c r="H2435" s="2">
        <f>'Moving Avg'!G2435</f>
        <v>8.825393999999994</v>
      </c>
      <c r="I2435" s="2">
        <f>'Moving Avg'!H2435</f>
        <v>8.4620739999999905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8.3819999999999997</v>
      </c>
      <c r="C2436" s="2">
        <f>RSI!I2436</f>
        <v>5.4916683398207908</v>
      </c>
      <c r="D2436" s="2">
        <f>MACD!E2436</f>
        <v>0.11836718522467926</v>
      </c>
      <c r="E2436" s="2">
        <f>MACD!F2436</f>
        <v>6.1429945996215707E-2</v>
      </c>
      <c r="F2436" s="2">
        <f>'Moving Avg'!D2436</f>
        <v>8.5515399999999993</v>
      </c>
      <c r="G2436" s="2">
        <f>'Moving Avg'!F2436</f>
        <v>8.7940350000000027</v>
      </c>
      <c r="H2436" s="2">
        <f>'Moving Avg'!G2436</f>
        <v>8.8157479999999939</v>
      </c>
      <c r="I2436" s="2">
        <f>'Moving Avg'!H2436</f>
        <v>8.4724404999999905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8.7586999999999993</v>
      </c>
      <c r="C2437" s="2">
        <f>RSI!I2437</f>
        <v>49.973505471369201</v>
      </c>
      <c r="D2437" s="2">
        <f>MACD!E2437</f>
        <v>0.11483963452535662</v>
      </c>
      <c r="E2437" s="2">
        <f>MACD!F2437</f>
        <v>7.2111883702043883E-2</v>
      </c>
      <c r="F2437" s="2">
        <f>'Moving Avg'!D2437</f>
        <v>8.5326999999999984</v>
      </c>
      <c r="G2437" s="2">
        <f>'Moving Avg'!F2437</f>
        <v>8.786030000000002</v>
      </c>
      <c r="H2437" s="2">
        <f>'Moving Avg'!G2437</f>
        <v>8.8136359999999936</v>
      </c>
      <c r="I2437" s="2">
        <f>'Moving Avg'!H2437</f>
        <v>8.4837524999999907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8.9187999999999992</v>
      </c>
      <c r="C2438" s="2">
        <f>RSI!I2438</f>
        <v>58.840275979820795</v>
      </c>
      <c r="D2438" s="2">
        <f>MACD!E2438</f>
        <v>9.9981415207935243E-2</v>
      </c>
      <c r="E2438" s="2">
        <f>MACD!F2438</f>
        <v>7.7685790003222149E-2</v>
      </c>
      <c r="F2438" s="2">
        <f>'Moving Avg'!D2438</f>
        <v>8.6023799999999984</v>
      </c>
      <c r="G2438" s="2">
        <f>'Moving Avg'!F2438</f>
        <v>8.786030000000002</v>
      </c>
      <c r="H2438" s="2">
        <f>'Moving Avg'!G2438</f>
        <v>8.8147259999999932</v>
      </c>
      <c r="I2438" s="2">
        <f>'Moving Avg'!H2438</f>
        <v>8.4958649999999913</v>
      </c>
      <c r="J2438" s="6" t="str">
        <f>OBV!F2438</f>
        <v>BEARISH</v>
      </c>
      <c r="K2438" s="6" t="str">
        <f>OBV!G2438</f>
        <v>NEUTRAL</v>
      </c>
      <c r="L2438" s="6" t="str">
        <f>OBV!H2438</f>
        <v>BEARISH DIVERGENCE</v>
      </c>
    </row>
    <row r="2439" spans="1:12" ht="13.5" x14ac:dyDescent="0.25">
      <c r="A2439" s="3">
        <f>RSI!A2439</f>
        <v>45555</v>
      </c>
      <c r="B2439" s="2">
        <f>RSI!B2439</f>
        <v>8.9187999999999992</v>
      </c>
      <c r="C2439" s="2">
        <f>RSI!I2439</f>
        <v>58.840275979820795</v>
      </c>
      <c r="D2439" s="2">
        <f>MACD!E2439</f>
        <v>8.644997368906715E-2</v>
      </c>
      <c r="E2439" s="2">
        <f>MACD!F2439</f>
        <v>7.9438626740391149E-2</v>
      </c>
      <c r="F2439" s="2">
        <f>'Moving Avg'!D2439</f>
        <v>8.6720599999999983</v>
      </c>
      <c r="G2439" s="2">
        <f>'Moving Avg'!F2439</f>
        <v>8.786030000000002</v>
      </c>
      <c r="H2439" s="2">
        <f>'Moving Avg'!G2439</f>
        <v>8.8158159999999945</v>
      </c>
      <c r="I2439" s="2">
        <f>'Moving Avg'!H2439</f>
        <v>8.5065474999999928</v>
      </c>
      <c r="J2439" s="6" t="str">
        <f>OBV!F2439</f>
        <v>BEARISH</v>
      </c>
      <c r="K2439" s="6" t="str">
        <f>OBV!G2439</f>
        <v>NEUTRAL</v>
      </c>
      <c r="L2439" s="6" t="str">
        <f>OBV!H2439</f>
        <v>BEARISH DIVERGENCE</v>
      </c>
    </row>
    <row r="2440" spans="1:12" ht="13.5" x14ac:dyDescent="0.25">
      <c r="A2440" s="3">
        <f>RSI!A2440</f>
        <v>45558</v>
      </c>
      <c r="B2440" s="2">
        <f>RSI!B2440</f>
        <v>8.9187999999999992</v>
      </c>
      <c r="C2440" s="2">
        <f>RSI!I2440</f>
        <v>58.840275979820795</v>
      </c>
      <c r="D2440" s="2">
        <f>MACD!E2440</f>
        <v>7.4112234907172336E-2</v>
      </c>
      <c r="E2440" s="2">
        <f>MACD!F2440</f>
        <v>7.837334837374739E-2</v>
      </c>
      <c r="F2440" s="2">
        <f>'Moving Avg'!D2440</f>
        <v>8.7794199999999982</v>
      </c>
      <c r="G2440" s="2">
        <f>'Moving Avg'!F2440</f>
        <v>8.786030000000002</v>
      </c>
      <c r="H2440" s="2">
        <f>'Moving Avg'!G2440</f>
        <v>8.8169059999999941</v>
      </c>
      <c r="I2440" s="2">
        <f>'Moving Avg'!H2440</f>
        <v>8.5172299999999908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8.9187999999999992</v>
      </c>
      <c r="C2441" s="2">
        <f>RSI!I2441</f>
        <v>58.840275979820795</v>
      </c>
      <c r="D2441" s="2">
        <f>MACD!E2441</f>
        <v>6.2850334324124901E-2</v>
      </c>
      <c r="E2441" s="2">
        <f>MACD!F2441</f>
        <v>7.5268745563822889E-2</v>
      </c>
      <c r="F2441" s="2">
        <f>'Moving Avg'!D2441</f>
        <v>8.8867799999999981</v>
      </c>
      <c r="G2441" s="2">
        <f>'Moving Avg'!F2441</f>
        <v>8.786030000000002</v>
      </c>
      <c r="H2441" s="2">
        <f>'Moving Avg'!G2441</f>
        <v>8.8179959999999937</v>
      </c>
      <c r="I2441" s="2">
        <f>'Moving Avg'!H2441</f>
        <v>8.5275999999999907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8.9187999999999992</v>
      </c>
      <c r="C2442" s="2">
        <f>RSI!I2442</f>
        <v>58.840275979820795</v>
      </c>
      <c r="D2442" s="2">
        <f>MACD!E2442</f>
        <v>5.2559667664198173E-2</v>
      </c>
      <c r="E2442" s="2">
        <f>MACD!F2442</f>
        <v>7.0726929983897957E-2</v>
      </c>
      <c r="F2442" s="2">
        <f>'Moving Avg'!D2442</f>
        <v>8.9187999999999992</v>
      </c>
      <c r="G2442" s="2">
        <f>'Moving Avg'!F2442</f>
        <v>8.7893250000000016</v>
      </c>
      <c r="H2442" s="2">
        <f>'Moving Avg'!G2442</f>
        <v>8.8190859999999933</v>
      </c>
      <c r="I2442" s="2">
        <f>'Moving Avg'!H2442</f>
        <v>8.5379699999999907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8.9187999999999992</v>
      </c>
      <c r="C2443" s="2">
        <f>RSI!I2443</f>
        <v>58.840275979820788</v>
      </c>
      <c r="D2443" s="2">
        <f>MACD!E2443</f>
        <v>-3.1432664388297837E-4</v>
      </c>
      <c r="E2443" s="2">
        <f>MACD!F2443</f>
        <v>5.6518678658341773E-2</v>
      </c>
      <c r="F2443" s="2">
        <f>'Moving Avg'!D2443</f>
        <v>8.9187999999999992</v>
      </c>
      <c r="G2443" s="2">
        <f>'Moving Avg'!F2443</f>
        <v>8.792620000000003</v>
      </c>
      <c r="H2443" s="2">
        <f>'Moving Avg'!G2443</f>
        <v>8.8201759999999947</v>
      </c>
      <c r="I2443" s="2">
        <f>'Moving Avg'!H2443</f>
        <v>8.5483399999999907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8.9187999999999992</v>
      </c>
      <c r="C2444" s="2">
        <f>RSI!I2444</f>
        <v>58.840275979820795</v>
      </c>
      <c r="D2444" s="2">
        <f>MACD!E2444</f>
        <v>-4.5706609060255587E-2</v>
      </c>
      <c r="E2444" s="2">
        <f>MACD!F2444</f>
        <v>3.6073621114622298E-2</v>
      </c>
      <c r="F2444" s="2">
        <f>'Moving Avg'!D2444</f>
        <v>8.9187999999999992</v>
      </c>
      <c r="G2444" s="2">
        <f>'Moving Avg'!F2444</f>
        <v>8.7959150000000026</v>
      </c>
      <c r="H2444" s="2">
        <f>'Moving Avg'!G2444</f>
        <v>8.8216239999999928</v>
      </c>
      <c r="I2444" s="2">
        <f>'Moving Avg'!H2444</f>
        <v>8.5576824999999896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8.9187999999999992</v>
      </c>
      <c r="C2445" s="2">
        <f>RSI!I2445</f>
        <v>58.840275979820795</v>
      </c>
      <c r="D2445" s="2">
        <f>MACD!E2445</f>
        <v>-0.11370447580743992</v>
      </c>
      <c r="E2445" s="2">
        <f>MACD!F2445</f>
        <v>6.1180017302098523E-3</v>
      </c>
      <c r="F2445" s="2">
        <f>'Moving Avg'!D2445</f>
        <v>8.9187999999999992</v>
      </c>
      <c r="G2445" s="2">
        <f>'Moving Avg'!F2445</f>
        <v>8.7992100000000022</v>
      </c>
      <c r="H2445" s="2">
        <f>'Moving Avg'!G2445</f>
        <v>8.8230719999999945</v>
      </c>
      <c r="I2445" s="2">
        <f>'Moving Avg'!H2445</f>
        <v>8.5670249999999903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8.9187999999999992</v>
      </c>
      <c r="C2446" s="2">
        <f>RSI!I2446</f>
        <v>58.840275979820795</v>
      </c>
      <c r="D2446" s="2">
        <f>MACD!E2446</f>
        <v>-0.17180075914717108</v>
      </c>
      <c r="E2446" s="2">
        <f>MACD!F2446</f>
        <v>-2.9465750445266333E-2</v>
      </c>
      <c r="F2446" s="2">
        <f>'Moving Avg'!D2446</f>
        <v>8.9187999999999992</v>
      </c>
      <c r="G2446" s="2">
        <f>'Moving Avg'!F2446</f>
        <v>8.8025050000000018</v>
      </c>
      <c r="H2446" s="2">
        <f>'Moving Avg'!G2446</f>
        <v>8.8263059999999935</v>
      </c>
      <c r="I2446" s="2">
        <f>'Moving Avg'!H2446</f>
        <v>8.5763674999999893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8.9187999999999992</v>
      </c>
      <c r="C2447" s="2">
        <f>RSI!I2447</f>
        <v>58.840275979820795</v>
      </c>
      <c r="D2447" s="2">
        <f>MACD!E2447</f>
        <v>-0.16352347960824787</v>
      </c>
      <c r="E2447" s="2">
        <f>MACD!F2447</f>
        <v>-5.627729627786264E-2</v>
      </c>
      <c r="F2447" s="2">
        <f>'Moving Avg'!D2447</f>
        <v>8.9187999999999992</v>
      </c>
      <c r="G2447" s="2">
        <f>'Moving Avg'!F2447</f>
        <v>8.8058000000000014</v>
      </c>
      <c r="H2447" s="2">
        <f>'Moving Avg'!G2447</f>
        <v>8.8298979999999929</v>
      </c>
      <c r="I2447" s="2">
        <f>'Moving Avg'!H2447</f>
        <v>8.5852184999999892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8.9187999999999992</v>
      </c>
      <c r="C2448" s="2">
        <f>RSI!I2448</f>
        <v>58.840275979820802</v>
      </c>
      <c r="D2448" s="2">
        <f>MACD!E2448</f>
        <v>-0.13236864829304196</v>
      </c>
      <c r="E2448" s="2">
        <f>MACD!F2448</f>
        <v>-7.1495566680898515E-2</v>
      </c>
      <c r="F2448" s="2">
        <f>'Moving Avg'!D2448</f>
        <v>8.9187999999999992</v>
      </c>
      <c r="G2448" s="2">
        <f>'Moving Avg'!F2448</f>
        <v>8.8090950000000028</v>
      </c>
      <c r="H2448" s="2">
        <f>'Moving Avg'!G2448</f>
        <v>8.8334899999999941</v>
      </c>
      <c r="I2448" s="2">
        <f>'Moving Avg'!H2448</f>
        <v>8.5940694999999874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8.9187999999999992</v>
      </c>
      <c r="C2449" s="2">
        <f>RSI!I2449</f>
        <v>58.840275979820802</v>
      </c>
      <c r="D2449" s="2">
        <f>MACD!E2449</f>
        <v>-0.10645111779488303</v>
      </c>
      <c r="E2449" s="2">
        <f>MACD!F2449</f>
        <v>-7.8486676903695429E-2</v>
      </c>
      <c r="F2449" s="2">
        <f>'Moving Avg'!D2449</f>
        <v>8.9187999999999992</v>
      </c>
      <c r="G2449" s="2">
        <f>'Moving Avg'!F2449</f>
        <v>8.8123900000000024</v>
      </c>
      <c r="H2449" s="2">
        <f>'Moving Avg'!G2449</f>
        <v>8.8370679999999933</v>
      </c>
      <c r="I2449" s="2">
        <f>'Moving Avg'!H2449</f>
        <v>8.6029204999999873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8.9187999999999992</v>
      </c>
      <c r="C2450" s="2">
        <f>RSI!I2450</f>
        <v>58.840275979820795</v>
      </c>
      <c r="D2450" s="2">
        <f>MACD!E2450</f>
        <v>-8.4932242130571822E-2</v>
      </c>
      <c r="E2450" s="2">
        <f>MACD!F2450</f>
        <v>-7.9775789949070711E-2</v>
      </c>
      <c r="F2450" s="2">
        <f>'Moving Avg'!D2450</f>
        <v>8.9187999999999992</v>
      </c>
      <c r="G2450" s="2">
        <f>'Moving Avg'!F2450</f>
        <v>8.815685000000002</v>
      </c>
      <c r="H2450" s="2">
        <f>'Moving Avg'!G2450</f>
        <v>8.8406459999999942</v>
      </c>
      <c r="I2450" s="2">
        <f>'Moving Avg'!H2450</f>
        <v>8.6111009999999872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8.9187999999999992</v>
      </c>
      <c r="C2451" s="2">
        <f>RSI!I2451</f>
        <v>58.840275979820802</v>
      </c>
      <c r="D2451" s="2">
        <f>MACD!E2451</f>
        <v>-6.7104835360749959E-2</v>
      </c>
      <c r="E2451" s="2">
        <f>MACD!F2451</f>
        <v>-7.7241599031406566E-2</v>
      </c>
      <c r="F2451" s="2">
        <f>'Moving Avg'!D2451</f>
        <v>8.9187999999999992</v>
      </c>
      <c r="G2451" s="2">
        <f>'Moving Avg'!F2451</f>
        <v>8.8189800000000016</v>
      </c>
      <c r="H2451" s="2">
        <f>'Moving Avg'!G2451</f>
        <v>8.8442239999999934</v>
      </c>
      <c r="I2451" s="2">
        <f>'Moving Avg'!H2451</f>
        <v>8.6192814999999872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8.9187999999999992</v>
      </c>
      <c r="C2452" s="2">
        <f>RSI!I2452</f>
        <v>58.840275979820802</v>
      </c>
      <c r="D2452" s="2">
        <f>MACD!E2452</f>
        <v>-5.2372766405921922E-2</v>
      </c>
      <c r="E2452" s="2">
        <f>MACD!F2452</f>
        <v>-7.2267832506309637E-2</v>
      </c>
      <c r="F2452" s="2">
        <f>'Moving Avg'!D2452</f>
        <v>8.9187999999999992</v>
      </c>
      <c r="G2452" s="2">
        <f>'Moving Avg'!F2452</f>
        <v>8.8222750000000012</v>
      </c>
      <c r="H2452" s="2">
        <f>'Moving Avg'!G2452</f>
        <v>8.8478019999999944</v>
      </c>
      <c r="I2452" s="2">
        <f>'Moving Avg'!H2452</f>
        <v>8.6274619999999871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8.9187999999999992</v>
      </c>
      <c r="C2453" s="2">
        <f>RSI!I2453</f>
        <v>58.840275979820795</v>
      </c>
      <c r="D2453" s="2">
        <f>MACD!E2453</f>
        <v>-4.023370649651703E-2</v>
      </c>
      <c r="E2453" s="2">
        <f>MACD!F2453</f>
        <v>-6.5861007304351127E-2</v>
      </c>
      <c r="F2453" s="2">
        <f>'Moving Avg'!D2453</f>
        <v>8.9187999999999992</v>
      </c>
      <c r="G2453" s="2">
        <f>'Moving Avg'!F2453</f>
        <v>8.8396950000000025</v>
      </c>
      <c r="H2453" s="2">
        <f>'Moving Avg'!G2453</f>
        <v>8.8513799999999936</v>
      </c>
      <c r="I2453" s="2">
        <f>'Moving Avg'!H2453</f>
        <v>8.6340789999999874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8.9187999999999992</v>
      </c>
      <c r="C2454" s="2">
        <f>RSI!I2454</f>
        <v>58.840275979820795</v>
      </c>
      <c r="D2454" s="2">
        <f>MACD!E2454</f>
        <v>-3.0264543245598574E-2</v>
      </c>
      <c r="E2454" s="2">
        <f>MACD!F2454</f>
        <v>-5.8741714492600614E-2</v>
      </c>
      <c r="F2454" s="2">
        <f>'Moving Avg'!D2454</f>
        <v>8.9187999999999992</v>
      </c>
      <c r="G2454" s="2">
        <f>'Moving Avg'!F2454</f>
        <v>8.8571150000000021</v>
      </c>
      <c r="H2454" s="2">
        <f>'Moving Avg'!G2454</f>
        <v>8.8549579999999928</v>
      </c>
      <c r="I2454" s="2">
        <f>'Moving Avg'!H2454</f>
        <v>8.6406959999999859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8.9187999999999992</v>
      </c>
      <c r="C2455" s="2">
        <f>RSI!I2455</f>
        <v>58.840275979820795</v>
      </c>
      <c r="D2455" s="2">
        <f>MACD!E2455</f>
        <v>-2.2109050177265388E-2</v>
      </c>
      <c r="E2455" s="2">
        <f>MACD!F2455</f>
        <v>-5.1415181629533568E-2</v>
      </c>
      <c r="F2455" s="2">
        <f>'Moving Avg'!D2455</f>
        <v>8.9187999999999992</v>
      </c>
      <c r="G2455" s="2">
        <f>'Moving Avg'!F2455</f>
        <v>8.883955000000002</v>
      </c>
      <c r="H2455" s="2">
        <f>'Moving Avg'!G2455</f>
        <v>8.858535999999992</v>
      </c>
      <c r="I2455" s="2">
        <f>'Moving Avg'!H2455</f>
        <v>8.6464194999999862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8.9187999999999992</v>
      </c>
      <c r="C2456" s="2">
        <f>RSI!I2456</f>
        <v>58.840275979820795</v>
      </c>
      <c r="D2456" s="2">
        <f>MACD!E2456</f>
        <v>-1.5467463868144904E-2</v>
      </c>
      <c r="E2456" s="2">
        <f>MACD!F2456</f>
        <v>-4.4225638077255838E-2</v>
      </c>
      <c r="F2456" s="2">
        <f>'Moving Avg'!D2456</f>
        <v>8.9187999999999992</v>
      </c>
      <c r="G2456" s="2">
        <f>'Moving Avg'!F2456</f>
        <v>8.910795000000002</v>
      </c>
      <c r="H2456" s="2">
        <f>'Moving Avg'!G2456</f>
        <v>8.8621139999999929</v>
      </c>
      <c r="I2456" s="2">
        <f>'Moving Avg'!H2456</f>
        <v>8.6508024999999851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8.9187999999999992</v>
      </c>
      <c r="C2457" s="2">
        <f>RSI!I2457</f>
        <v>58.840275979820795</v>
      </c>
      <c r="D2457" s="2">
        <f>MACD!E2457</f>
        <v>-1.0087674436576322E-2</v>
      </c>
      <c r="E2457" s="2">
        <f>MACD!F2457</f>
        <v>-3.7398045349119939E-2</v>
      </c>
      <c r="F2457" s="2">
        <f>'Moving Avg'!D2457</f>
        <v>8.9187999999999992</v>
      </c>
      <c r="G2457" s="2">
        <f>'Moving Avg'!F2457</f>
        <v>8.9188000000000009</v>
      </c>
      <c r="H2457" s="2">
        <f>'Moving Avg'!G2457</f>
        <v>8.8656919999999904</v>
      </c>
      <c r="I2457" s="2">
        <f>'Moving Avg'!H2457</f>
        <v>8.655185499999984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8.9187999999999992</v>
      </c>
      <c r="C2458" s="2">
        <f>RSI!I2458</f>
        <v>58.840275979820795</v>
      </c>
      <c r="D2458" s="2">
        <f>MACD!E2458</f>
        <v>-5.7577804439041813E-3</v>
      </c>
      <c r="E2458" s="2">
        <f>MACD!F2458</f>
        <v>-3.1069992368076789E-2</v>
      </c>
      <c r="F2458" s="2">
        <f>'Moving Avg'!D2458</f>
        <v>8.9187999999999992</v>
      </c>
      <c r="G2458" s="2">
        <f>'Moving Avg'!F2458</f>
        <v>8.9188000000000009</v>
      </c>
      <c r="H2458" s="2">
        <f>'Moving Avg'!G2458</f>
        <v>8.8656919999999921</v>
      </c>
      <c r="I2458" s="2">
        <f>'Moving Avg'!H2458</f>
        <v>8.6595684999999847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8.9187999999999992</v>
      </c>
      <c r="C2459" s="2">
        <f>RSI!I2459</f>
        <v>58.840275979820795</v>
      </c>
      <c r="D2459" s="2">
        <f>MACD!E2459</f>
        <v>-2.2997976240741735E-3</v>
      </c>
      <c r="E2459" s="2">
        <f>MACD!F2459</f>
        <v>-2.5315953419276265E-2</v>
      </c>
      <c r="F2459" s="2">
        <f>'Moving Avg'!D2459</f>
        <v>8.9187999999999992</v>
      </c>
      <c r="G2459" s="2">
        <f>'Moving Avg'!F2459</f>
        <v>8.9188000000000009</v>
      </c>
      <c r="H2459" s="2">
        <f>'Moving Avg'!G2459</f>
        <v>8.8656919999999921</v>
      </c>
      <c r="I2459" s="2">
        <f>'Moving Avg'!H2459</f>
        <v>8.6639514999999836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8.5233000000000008</v>
      </c>
      <c r="C2460" s="2">
        <f>RSI!I2460</f>
        <v>18.185579268371328</v>
      </c>
      <c r="D2460" s="2">
        <f>MACD!E2460</f>
        <v>2.9731952991165045E-2</v>
      </c>
      <c r="E2460" s="2">
        <f>MACD!F2460</f>
        <v>-1.4306372137188004E-2</v>
      </c>
      <c r="F2460" s="2">
        <f>'Moving Avg'!D2460</f>
        <v>8.8396999999999988</v>
      </c>
      <c r="G2460" s="2">
        <f>'Moving Avg'!F2460</f>
        <v>8.8990250000000017</v>
      </c>
      <c r="H2460" s="2">
        <f>'Moving Avg'!G2460</f>
        <v>8.8577819999999932</v>
      </c>
      <c r="I2460" s="2">
        <f>'Moving Avg'!H2460</f>
        <v>8.6663569999999837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8.1465999999999994</v>
      </c>
      <c r="C2461" s="2">
        <f>RSI!I2461</f>
        <v>10.642857504762333</v>
      </c>
      <c r="D2461" s="2">
        <f>MACD!E2461</f>
        <v>8.6900054436254592E-2</v>
      </c>
      <c r="E2461" s="2">
        <f>MACD!F2461</f>
        <v>5.934913177500516E-3</v>
      </c>
      <c r="F2461" s="2">
        <f>'Moving Avg'!D2461</f>
        <v>8.6852599999999995</v>
      </c>
      <c r="G2461" s="2">
        <f>'Moving Avg'!F2461</f>
        <v>8.8604150000000015</v>
      </c>
      <c r="H2461" s="2">
        <f>'Moving Avg'!G2461</f>
        <v>8.8423379999999927</v>
      </c>
      <c r="I2461" s="2">
        <f>'Moving Avg'!H2461</f>
        <v>8.6668789999999838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8.0053000000000001</v>
      </c>
      <c r="C2462" s="2">
        <f>RSI!I2462</f>
        <v>9.1155844419712082</v>
      </c>
      <c r="D2462" s="2">
        <f>MACD!E2462</f>
        <v>0.14996623016176613</v>
      </c>
      <c r="E2462" s="2">
        <f>MACD!F2462</f>
        <v>3.474117657435364E-2</v>
      </c>
      <c r="F2462" s="2">
        <f>'Moving Avg'!D2462</f>
        <v>8.502559999999999</v>
      </c>
      <c r="G2462" s="2">
        <f>'Moving Avg'!F2462</f>
        <v>8.8147400000000022</v>
      </c>
      <c r="H2462" s="2">
        <f>'Moving Avg'!G2462</f>
        <v>8.8240679999999934</v>
      </c>
      <c r="I2462" s="2">
        <f>'Moving Avg'!H2462</f>
        <v>8.6666944999999842</v>
      </c>
      <c r="J2462" s="6" t="str">
        <f>OBV!F2462</f>
        <v>BEARISH</v>
      </c>
      <c r="K2462" s="6" t="str">
        <f>OBV!G2462</f>
        <v>WEAK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8.0053000000000001</v>
      </c>
      <c r="C2463" s="2">
        <f>RSI!I2463</f>
        <v>9.1155844419712082</v>
      </c>
      <c r="D2463" s="2">
        <f>MACD!E2463</f>
        <v>0.20807829114144916</v>
      </c>
      <c r="E2463" s="2">
        <f>MACD!F2463</f>
        <v>6.940859948777274E-2</v>
      </c>
      <c r="F2463" s="2">
        <f>'Moving Avg'!D2463</f>
        <v>8.3198600000000003</v>
      </c>
      <c r="G2463" s="2">
        <f>'Moving Avg'!F2463</f>
        <v>8.7690650000000012</v>
      </c>
      <c r="H2463" s="2">
        <f>'Moving Avg'!G2463</f>
        <v>8.8057979999999922</v>
      </c>
      <c r="I2463" s="2">
        <f>'Moving Avg'!H2463</f>
        <v>8.6665099999999846</v>
      </c>
      <c r="J2463" s="6" t="str">
        <f>OBV!F2463</f>
        <v>BEARISH</v>
      </c>
      <c r="K2463" s="6" t="str">
        <f>OBV!G2463</f>
        <v>WEAK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8.0053000000000001</v>
      </c>
      <c r="C2464" s="2">
        <f>RSI!I2464</f>
        <v>9.1155844419712082</v>
      </c>
      <c r="D2464" s="2">
        <f>MACD!E2464</f>
        <v>0.26164667748004433</v>
      </c>
      <c r="E2464" s="2">
        <f>MACD!F2464</f>
        <v>0.10785621508622706</v>
      </c>
      <c r="F2464" s="2">
        <f>'Moving Avg'!D2464</f>
        <v>8.137159999999998</v>
      </c>
      <c r="G2464" s="2">
        <f>'Moving Avg'!F2464</f>
        <v>8.723390000000002</v>
      </c>
      <c r="H2464" s="2">
        <f>'Moving Avg'!G2464</f>
        <v>8.7875279999999929</v>
      </c>
      <c r="I2464" s="2">
        <f>'Moving Avg'!H2464</f>
        <v>8.666325499999985</v>
      </c>
      <c r="J2464" s="6" t="str">
        <f>OBV!F2464</f>
        <v>BEARISH</v>
      </c>
      <c r="K2464" s="6" t="str">
        <f>OBV!G2464</f>
        <v>WEAK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8.0053000000000001</v>
      </c>
      <c r="C2465" s="2">
        <f>RSI!I2465</f>
        <v>9.1155844419712082</v>
      </c>
      <c r="D2465" s="2">
        <f>MACD!E2465</f>
        <v>0.31104473882817274</v>
      </c>
      <c r="E2465" s="2">
        <f>MACD!F2465</f>
        <v>0.14849391983461621</v>
      </c>
      <c r="F2465" s="2">
        <f>'Moving Avg'!D2465</f>
        <v>8.0335599999999978</v>
      </c>
      <c r="G2465" s="2">
        <f>'Moving Avg'!F2465</f>
        <v>8.6777150000000027</v>
      </c>
      <c r="H2465" s="2">
        <f>'Moving Avg'!G2465</f>
        <v>8.7692579999999936</v>
      </c>
      <c r="I2465" s="2">
        <f>'Moving Avg'!H2465</f>
        <v>8.6661409999999837</v>
      </c>
      <c r="J2465" s="6" t="str">
        <f>OBV!F2465</f>
        <v>BEARISH</v>
      </c>
      <c r="K2465" s="6" t="str">
        <f>OBV!G2465</f>
        <v>WEAK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8.0053000000000001</v>
      </c>
      <c r="C2466" s="2">
        <f>RSI!I2466</f>
        <v>9.1155844419712082</v>
      </c>
      <c r="D2466" s="2">
        <f>MACD!E2466</f>
        <v>0.35661251066698441</v>
      </c>
      <c r="E2466" s="2">
        <f>MACD!F2466</f>
        <v>0.19011763800108986</v>
      </c>
      <c r="F2466" s="2">
        <f>'Moving Avg'!D2466</f>
        <v>8.0053000000000001</v>
      </c>
      <c r="G2466" s="2">
        <f>'Moving Avg'!F2466</f>
        <v>8.6320400000000017</v>
      </c>
      <c r="H2466" s="2">
        <f>'Moving Avg'!G2466</f>
        <v>8.7509879999999924</v>
      </c>
      <c r="I2466" s="2">
        <f>'Moving Avg'!H2466</f>
        <v>8.6659564999999859</v>
      </c>
      <c r="J2466" s="6" t="str">
        <f>OBV!F2466</f>
        <v>BEARISH</v>
      </c>
      <c r="K2466" s="6" t="str">
        <f>OBV!G2466</f>
        <v>WEAK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8.0053000000000001</v>
      </c>
      <c r="C2467" s="2">
        <f>RSI!I2467</f>
        <v>9.1155844419712082</v>
      </c>
      <c r="D2467" s="2">
        <f>MACD!E2467</f>
        <v>0.39866005258437909</v>
      </c>
      <c r="E2467" s="2">
        <f>MACD!F2467</f>
        <v>0.23182612091774774</v>
      </c>
      <c r="F2467" s="2">
        <f>'Moving Avg'!D2467</f>
        <v>8.0053000000000001</v>
      </c>
      <c r="G2467" s="2">
        <f>'Moving Avg'!F2467</f>
        <v>8.5863650000000025</v>
      </c>
      <c r="H2467" s="2">
        <f>'Moving Avg'!G2467</f>
        <v>8.7327179999999931</v>
      </c>
      <c r="I2467" s="2">
        <f>'Moving Avg'!H2467</f>
        <v>8.6657719999999845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8.0053000000000001</v>
      </c>
      <c r="C2468" s="2">
        <f>RSI!I2468</f>
        <v>9.1155844419712082</v>
      </c>
      <c r="D2468" s="2">
        <f>MACD!E2468</f>
        <v>0.43747040533921044</v>
      </c>
      <c r="E2468" s="2">
        <f>MACD!F2468</f>
        <v>0.27295497780204026</v>
      </c>
      <c r="F2468" s="2">
        <f>'Moving Avg'!D2468</f>
        <v>8.0053000000000001</v>
      </c>
      <c r="G2468" s="2">
        <f>'Moving Avg'!F2468</f>
        <v>8.5406900000000014</v>
      </c>
      <c r="H2468" s="2">
        <f>'Moving Avg'!G2468</f>
        <v>8.7144479999999938</v>
      </c>
      <c r="I2468" s="2">
        <f>'Moving Avg'!H2468</f>
        <v>8.6655874999999849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8.0053000000000001</v>
      </c>
      <c r="C2469" s="2">
        <f>RSI!I2469</f>
        <v>9.1155844419712082</v>
      </c>
      <c r="D2469" s="2">
        <f>MACD!E2469</f>
        <v>0.47330221555636598</v>
      </c>
      <c r="E2469" s="2">
        <f>MACD!F2469</f>
        <v>0.31302442535290542</v>
      </c>
      <c r="F2469" s="2">
        <f>'Moving Avg'!D2469</f>
        <v>8.0053000000000001</v>
      </c>
      <c r="G2469" s="2">
        <f>'Moving Avg'!F2469</f>
        <v>8.4950150000000022</v>
      </c>
      <c r="H2469" s="2">
        <f>'Moving Avg'!G2469</f>
        <v>8.6961779999999926</v>
      </c>
      <c r="I2469" s="2">
        <f>'Moving Avg'!H2469</f>
        <v>8.6654029999999835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8.0053000000000001</v>
      </c>
      <c r="C2470" s="2">
        <f>RSI!I2470</f>
        <v>9.1155844419712082</v>
      </c>
      <c r="D2470" s="2">
        <f>MACD!E2470</f>
        <v>0.445545916261473</v>
      </c>
      <c r="E2470" s="2">
        <f>MACD!F2470</f>
        <v>0.33952872353461894</v>
      </c>
      <c r="F2470" s="2">
        <f>'Moving Avg'!D2470</f>
        <v>8.0053000000000001</v>
      </c>
      <c r="G2470" s="2">
        <f>'Moving Avg'!F2470</f>
        <v>8.449340000000003</v>
      </c>
      <c r="H2470" s="2">
        <f>'Moving Avg'!G2470</f>
        <v>8.6779079999999933</v>
      </c>
      <c r="I2470" s="2">
        <f>'Moving Avg'!H2470</f>
        <v>8.6652184999999857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8.0053000000000001</v>
      </c>
      <c r="C2471" s="2">
        <f>RSI!I2471</f>
        <v>9.1155844419712082</v>
      </c>
      <c r="D2471" s="2">
        <f>MACD!E2471</f>
        <v>0.36667136933514399</v>
      </c>
      <c r="E2471" s="2">
        <f>MACD!F2471</f>
        <v>0.34495725269472394</v>
      </c>
      <c r="F2471" s="2">
        <f>'Moving Avg'!D2471</f>
        <v>8.0053000000000001</v>
      </c>
      <c r="G2471" s="2">
        <f>'Moving Avg'!F2471</f>
        <v>8.4036650000000019</v>
      </c>
      <c r="H2471" s="2">
        <f>'Moving Avg'!G2471</f>
        <v>8.659637999999994</v>
      </c>
      <c r="I2471" s="2">
        <f>'Moving Avg'!H2471</f>
        <v>8.6650339999999844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8.0053000000000001</v>
      </c>
      <c r="C2472" s="2">
        <f>RSI!I2472</f>
        <v>9.1155844419712082</v>
      </c>
      <c r="D2472" s="2">
        <f>MACD!E2472</f>
        <v>0.28056827565400155</v>
      </c>
      <c r="E2472" s="2">
        <f>MACD!F2472</f>
        <v>0.33207945728657945</v>
      </c>
      <c r="F2472" s="2">
        <f>'Moving Avg'!D2472</f>
        <v>8.0053000000000001</v>
      </c>
      <c r="G2472" s="2">
        <f>'Moving Avg'!F2472</f>
        <v>8.3579900000000027</v>
      </c>
      <c r="H2472" s="2">
        <f>'Moving Avg'!G2472</f>
        <v>8.6426859999999923</v>
      </c>
      <c r="I2472" s="2">
        <f>'Moving Avg'!H2472</f>
        <v>8.6648494999999848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8.0053000000000001</v>
      </c>
      <c r="C2473" s="2">
        <f>RSI!I2473</f>
        <v>9.1155844419712082</v>
      </c>
      <c r="D2473" s="2">
        <f>MACD!E2473</f>
        <v>0.20991122760576708</v>
      </c>
      <c r="E2473" s="2">
        <f>MACD!F2473</f>
        <v>0.30764581135041702</v>
      </c>
      <c r="F2473" s="2">
        <f>'Moving Avg'!D2473</f>
        <v>8.0053000000000001</v>
      </c>
      <c r="G2473" s="2">
        <f>'Moving Avg'!F2473</f>
        <v>8.3123150000000017</v>
      </c>
      <c r="H2473" s="2">
        <f>'Moving Avg'!G2473</f>
        <v>8.6257339999999925</v>
      </c>
      <c r="I2473" s="2">
        <f>'Moving Avg'!H2473</f>
        <v>8.6646649999999852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8.0053000000000001</v>
      </c>
      <c r="C2474" s="2">
        <f>RSI!I2474</f>
        <v>9.1155844419712082</v>
      </c>
      <c r="D2474" s="2">
        <f>MACD!E2474</f>
        <v>0.15216099078614498</v>
      </c>
      <c r="E2474" s="2">
        <f>MACD!F2474</f>
        <v>0.27654884723756262</v>
      </c>
      <c r="F2474" s="2">
        <f>'Moving Avg'!D2474</f>
        <v>8.0053000000000001</v>
      </c>
      <c r="G2474" s="2">
        <f>'Moving Avg'!F2474</f>
        <v>8.2666400000000024</v>
      </c>
      <c r="H2474" s="2">
        <f>'Moving Avg'!G2474</f>
        <v>8.6087819999999926</v>
      </c>
      <c r="I2474" s="2">
        <f>'Moving Avg'!H2474</f>
        <v>8.6644804999999856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8.0053000000000001</v>
      </c>
      <c r="C2475" s="2">
        <f>RSI!I2475</f>
        <v>9.1155844419712082</v>
      </c>
      <c r="D2475" s="2">
        <f>MACD!E2475</f>
        <v>0.10518105036295111</v>
      </c>
      <c r="E2475" s="2">
        <f>MACD!F2475</f>
        <v>0.24227528786264035</v>
      </c>
      <c r="F2475" s="2">
        <f>'Moving Avg'!D2475</f>
        <v>8.0053000000000001</v>
      </c>
      <c r="G2475" s="2">
        <f>'Moving Avg'!F2475</f>
        <v>8.2209650000000032</v>
      </c>
      <c r="H2475" s="2">
        <f>'Moving Avg'!G2475</f>
        <v>8.5918299999999928</v>
      </c>
      <c r="I2475" s="2">
        <f>'Moving Avg'!H2475</f>
        <v>8.6625084999999835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8.0053000000000001</v>
      </c>
      <c r="C2476" s="2">
        <f>RSI!I2476</f>
        <v>9.1155844419712082</v>
      </c>
      <c r="D2476" s="2">
        <f>MACD!E2476</f>
        <v>6.7174760283663204E-2</v>
      </c>
      <c r="E2476" s="2">
        <f>MACD!F2476</f>
        <v>0.20725518234684495</v>
      </c>
      <c r="F2476" s="2">
        <f>'Moving Avg'!D2476</f>
        <v>8.0053000000000001</v>
      </c>
      <c r="G2476" s="2">
        <f>'Moving Avg'!F2476</f>
        <v>8.1752900000000022</v>
      </c>
      <c r="H2476" s="2">
        <f>'Moving Avg'!G2476</f>
        <v>8.5748779999999911</v>
      </c>
      <c r="I2476" s="2">
        <f>'Moving Avg'!H2476</f>
        <v>8.660536499999985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8.0053000000000001</v>
      </c>
      <c r="C2477" s="2">
        <f>RSI!I2477</f>
        <v>9.1155844419712082</v>
      </c>
      <c r="D2477" s="2">
        <f>MACD!E2477</f>
        <v>3.6632228053068872E-2</v>
      </c>
      <c r="E2477" s="2">
        <f>MACD!F2477</f>
        <v>0.17313059148808974</v>
      </c>
      <c r="F2477" s="2">
        <f>'Moving Avg'!D2477</f>
        <v>8.0053000000000001</v>
      </c>
      <c r="G2477" s="2">
        <f>'Moving Avg'!F2477</f>
        <v>8.1296150000000029</v>
      </c>
      <c r="H2477" s="2">
        <f>'Moving Avg'!G2477</f>
        <v>8.5579259999999913</v>
      </c>
      <c r="I2477" s="2">
        <f>'Moving Avg'!H2477</f>
        <v>8.6585644999999847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8.0053000000000001</v>
      </c>
      <c r="C2478" s="2">
        <f>RSI!I2478</f>
        <v>9.1155844419712082</v>
      </c>
      <c r="D2478" s="2">
        <f>MACD!E2478</f>
        <v>1.2285432396014428E-2</v>
      </c>
      <c r="E2478" s="2">
        <f>MACD!F2478</f>
        <v>0.14096155966967469</v>
      </c>
      <c r="F2478" s="2">
        <f>'Moving Avg'!D2478</f>
        <v>8.0053000000000001</v>
      </c>
      <c r="G2478" s="2">
        <f>'Moving Avg'!F2478</f>
        <v>8.0839400000000019</v>
      </c>
      <c r="H2478" s="2">
        <f>'Moving Avg'!G2478</f>
        <v>8.5409739999999914</v>
      </c>
      <c r="I2478" s="2">
        <f>'Moving Avg'!H2478</f>
        <v>8.6565924999999861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8.3632000000000009</v>
      </c>
      <c r="C2479" s="2">
        <f>RSI!I2479</f>
        <v>60.159417408996056</v>
      </c>
      <c r="D2479" s="2">
        <f>MACD!E2479</f>
        <v>-3.3440808445220682E-2</v>
      </c>
      <c r="E2479" s="2">
        <f>MACD!F2479</f>
        <v>0.10608108604669562</v>
      </c>
      <c r="F2479" s="2">
        <f>'Moving Avg'!D2479</f>
        <v>8.0768799999999992</v>
      </c>
      <c r="G2479" s="2">
        <f>'Moving Avg'!F2479</f>
        <v>8.056160000000002</v>
      </c>
      <c r="H2479" s="2">
        <f>'Moving Avg'!G2479</f>
        <v>8.531179999999992</v>
      </c>
      <c r="I2479" s="2">
        <f>'Moving Avg'!H2479</f>
        <v>8.6564099999999868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8.3632000000000009</v>
      </c>
      <c r="C2480" s="2">
        <f>RSI!I2480</f>
        <v>60.159417408996056</v>
      </c>
      <c r="D2480" s="2">
        <f>MACD!E2480</f>
        <v>-7.2963751458209103E-2</v>
      </c>
      <c r="E2480" s="2">
        <f>MACD!F2480</f>
        <v>7.0272118545714676E-2</v>
      </c>
      <c r="F2480" s="2">
        <f>'Moving Avg'!D2480</f>
        <v>8.14846</v>
      </c>
      <c r="G2480" s="2">
        <f>'Moving Avg'!F2480</f>
        <v>8.0481550000000031</v>
      </c>
      <c r="H2480" s="2">
        <f>'Moving Avg'!G2480</f>
        <v>8.5213859999999926</v>
      </c>
      <c r="I2480" s="2">
        <f>'Moving Avg'!H2480</f>
        <v>8.6562274999999858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8.3632000000000009</v>
      </c>
      <c r="C2481" s="2">
        <f>RSI!I2481</f>
        <v>60.159417408996056</v>
      </c>
      <c r="D2481" s="2">
        <f>MACD!E2481</f>
        <v>-0.10717615693609872</v>
      </c>
      <c r="E2481" s="2">
        <f>MACD!F2481</f>
        <v>3.4782463449352E-2</v>
      </c>
      <c r="F2481" s="2">
        <f>'Moving Avg'!D2481</f>
        <v>8.2200400000000009</v>
      </c>
      <c r="G2481" s="2">
        <f>'Moving Avg'!F2481</f>
        <v>8.0589850000000034</v>
      </c>
      <c r="H2481" s="2">
        <f>'Moving Avg'!G2481</f>
        <v>8.5115919999999932</v>
      </c>
      <c r="I2481" s="2">
        <f>'Moving Avg'!H2481</f>
        <v>8.6541684999999866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8.3632000000000009</v>
      </c>
      <c r="C2482" s="2">
        <f>RSI!I2482</f>
        <v>60.159417408996056</v>
      </c>
      <c r="D2482" s="2">
        <f>MACD!E2482</f>
        <v>-0.13683799989528644</v>
      </c>
      <c r="E2482" s="2">
        <f>MACD!F2482</f>
        <v>4.5837078042431159E-4</v>
      </c>
      <c r="F2482" s="2">
        <f>'Moving Avg'!D2482</f>
        <v>8.29162</v>
      </c>
      <c r="G2482" s="2">
        <f>'Moving Avg'!F2482</f>
        <v>8.0768800000000027</v>
      </c>
      <c r="H2482" s="2">
        <f>'Moving Avg'!G2482</f>
        <v>8.5017979999999937</v>
      </c>
      <c r="I2482" s="2">
        <f>'Moving Avg'!H2482</f>
        <v>8.6521094999999875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8.7304999999999993</v>
      </c>
      <c r="C2483" s="2">
        <f>RSI!I2483</f>
        <v>77.557988997436013</v>
      </c>
      <c r="D2483" s="2">
        <f>MACD!E2483</f>
        <v>-0.18980396802689725</v>
      </c>
      <c r="E2483" s="2">
        <f>MACD!F2483</f>
        <v>-3.7594096981040007E-2</v>
      </c>
      <c r="F2483" s="2">
        <f>'Moving Avg'!D2483</f>
        <v>8.4366599999999998</v>
      </c>
      <c r="G2483" s="2">
        <f>'Moving Avg'!F2483</f>
        <v>8.1131400000000031</v>
      </c>
      <c r="H2483" s="2">
        <f>'Moving Avg'!G2483</f>
        <v>8.5049999999999955</v>
      </c>
      <c r="I2483" s="2">
        <f>'Moving Avg'!H2483</f>
        <v>8.6518869999999861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</row>
    <row r="2484" spans="1:12" ht="13.5" x14ac:dyDescent="0.25">
      <c r="A2484" s="3">
        <f>RSI!A2484</f>
        <v>45621</v>
      </c>
      <c r="B2484" s="2">
        <f>RSI!B2484</f>
        <v>8.7304999999999993</v>
      </c>
      <c r="C2484" s="2">
        <f>RSI!I2484</f>
        <v>77.557988997436013</v>
      </c>
      <c r="D2484" s="2">
        <f>MACD!E2484</f>
        <v>-0.23740290068810843</v>
      </c>
      <c r="E2484" s="2">
        <f>MACD!F2484</f>
        <v>-7.7555857722453686E-2</v>
      </c>
      <c r="F2484" s="2">
        <f>'Moving Avg'!D2484</f>
        <v>8.5101200000000006</v>
      </c>
      <c r="G2484" s="2">
        <f>'Moving Avg'!F2484</f>
        <v>8.1494000000000035</v>
      </c>
      <c r="H2484" s="2">
        <f>'Moving Avg'!G2484</f>
        <v>8.5082019999999954</v>
      </c>
      <c r="I2484" s="2">
        <f>'Moving Avg'!H2484</f>
        <v>8.6516644999999865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8.7304999999999993</v>
      </c>
      <c r="C2485" s="2">
        <f>RSI!I2485</f>
        <v>77.557988997436013</v>
      </c>
      <c r="D2485" s="2">
        <f>MACD!E2485</f>
        <v>-0.28025445305016206</v>
      </c>
      <c r="E2485" s="2">
        <f>MACD!F2485</f>
        <v>-0.11809557678799537</v>
      </c>
      <c r="F2485" s="2">
        <f>'Moving Avg'!D2485</f>
        <v>8.5835799999999995</v>
      </c>
      <c r="G2485" s="2">
        <f>'Moving Avg'!F2485</f>
        <v>8.1856600000000022</v>
      </c>
      <c r="H2485" s="2">
        <f>'Moving Avg'!G2485</f>
        <v>8.5151719999999962</v>
      </c>
      <c r="I2485" s="2">
        <f>'Moving Avg'!H2485</f>
        <v>8.6514419999999852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8.7304999999999993</v>
      </c>
      <c r="C2486" s="2">
        <f>RSI!I2486</f>
        <v>77.557988997436013</v>
      </c>
      <c r="D2486" s="2">
        <f>MACD!E2486</f>
        <v>-0.31889821113382055</v>
      </c>
      <c r="E2486" s="2">
        <f>MACD!F2486</f>
        <v>-0.15825610365716042</v>
      </c>
      <c r="F2486" s="2">
        <f>'Moving Avg'!D2486</f>
        <v>8.6570399999999985</v>
      </c>
      <c r="G2486" s="2">
        <f>'Moving Avg'!F2486</f>
        <v>8.2219200000000026</v>
      </c>
      <c r="H2486" s="2">
        <f>'Moving Avg'!G2486</f>
        <v>8.522141999999997</v>
      </c>
      <c r="I2486" s="2">
        <f>'Moving Avg'!H2486</f>
        <v>8.6512194999999856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8.7304999999999993</v>
      </c>
      <c r="C2487" s="2">
        <f>RSI!I2487</f>
        <v>77.557988997436013</v>
      </c>
      <c r="D2487" s="2">
        <f>MACD!E2487</f>
        <v>-0.35380487959100293</v>
      </c>
      <c r="E2487" s="2">
        <f>MACD!F2487</f>
        <v>-0.19736585884392893</v>
      </c>
      <c r="F2487" s="2">
        <f>'Moving Avg'!D2487</f>
        <v>8.7304999999999993</v>
      </c>
      <c r="G2487" s="2">
        <f>'Moving Avg'!F2487</f>
        <v>8.258180000000003</v>
      </c>
      <c r="H2487" s="2">
        <f>'Moving Avg'!G2487</f>
        <v>8.5215779999999981</v>
      </c>
      <c r="I2487" s="2">
        <f>'Moving Avg'!H2487</f>
        <v>8.6510864999999857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8.7304999999999993</v>
      </c>
      <c r="C2488" s="2">
        <f>RSI!I2488</f>
        <v>77.557988997436013</v>
      </c>
      <c r="D2488" s="2">
        <f>MACD!E2488</f>
        <v>-0.38538583203362542</v>
      </c>
      <c r="E2488" s="2">
        <f>MACD!F2488</f>
        <v>-0.23496985348186822</v>
      </c>
      <c r="F2488" s="2">
        <f>'Moving Avg'!D2488</f>
        <v>8.7304999999999993</v>
      </c>
      <c r="G2488" s="2">
        <f>'Moving Avg'!F2488</f>
        <v>8.2944400000000034</v>
      </c>
      <c r="H2488" s="2">
        <f>'Moving Avg'!G2488</f>
        <v>8.5178119999999975</v>
      </c>
      <c r="I2488" s="2">
        <f>'Moving Avg'!H2488</f>
        <v>8.650953499999984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8.7304999999999993</v>
      </c>
      <c r="C2489" s="2">
        <f>RSI!I2489</f>
        <v>77.557988997436027</v>
      </c>
      <c r="D2489" s="2">
        <f>MACD!E2489</f>
        <v>-0.35893973116065325</v>
      </c>
      <c r="E2489" s="2">
        <f>MACD!F2489</f>
        <v>-0.25976382901762524</v>
      </c>
      <c r="F2489" s="2">
        <f>'Moving Avg'!D2489</f>
        <v>8.7304999999999993</v>
      </c>
      <c r="G2489" s="2">
        <f>'Moving Avg'!F2489</f>
        <v>8.3307000000000038</v>
      </c>
      <c r="H2489" s="2">
        <f>'Moving Avg'!G2489</f>
        <v>8.5140459999999987</v>
      </c>
      <c r="I2489" s="2">
        <f>'Moving Avg'!H2489</f>
        <v>8.6508204999999858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8.7304999999999993</v>
      </c>
      <c r="C2490" s="2">
        <f>RSI!I2490</f>
        <v>77.557988997436027</v>
      </c>
      <c r="D2490" s="2">
        <f>MACD!E2490</f>
        <v>-0.33831512527829055</v>
      </c>
      <c r="E2490" s="2">
        <f>MACD!F2490</f>
        <v>-0.27547408826975833</v>
      </c>
      <c r="F2490" s="2">
        <f>'Moving Avg'!D2490</f>
        <v>8.7304999999999993</v>
      </c>
      <c r="G2490" s="2">
        <f>'Moving Avg'!F2490</f>
        <v>8.3669600000000024</v>
      </c>
      <c r="H2490" s="2">
        <f>'Moving Avg'!G2490</f>
        <v>8.5102799999999998</v>
      </c>
      <c r="I2490" s="2">
        <f>'Moving Avg'!H2490</f>
        <v>8.6506874999999841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8.7304999999999993</v>
      </c>
      <c r="C2491" s="2">
        <f>RSI!I2491</f>
        <v>77.557988997436027</v>
      </c>
      <c r="D2491" s="2">
        <f>MACD!E2491</f>
        <v>-0.32248655798836623</v>
      </c>
      <c r="E2491" s="2">
        <f>MACD!F2491</f>
        <v>-0.28487658221347989</v>
      </c>
      <c r="F2491" s="2">
        <f>'Moving Avg'!D2491</f>
        <v>8.7304999999999993</v>
      </c>
      <c r="G2491" s="2">
        <f>'Moving Avg'!F2491</f>
        <v>8.4032200000000028</v>
      </c>
      <c r="H2491" s="2">
        <f>'Moving Avg'!G2491</f>
        <v>8.5065139999999992</v>
      </c>
      <c r="I2491" s="2">
        <f>'Moving Avg'!H2491</f>
        <v>8.6505544999999842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8.7304999999999993</v>
      </c>
      <c r="C2492" s="2">
        <f>RSI!I2492</f>
        <v>77.557988997436027</v>
      </c>
      <c r="D2492" s="2">
        <f>MACD!E2492</f>
        <v>-0.31059595332545342</v>
      </c>
      <c r="E2492" s="2">
        <f>MACD!F2492</f>
        <v>-0.2900204564358746</v>
      </c>
      <c r="F2492" s="2">
        <f>'Moving Avg'!D2492</f>
        <v>8.7304999999999993</v>
      </c>
      <c r="G2492" s="2">
        <f>'Moving Avg'!F2492</f>
        <v>8.4394800000000032</v>
      </c>
      <c r="H2492" s="2">
        <f>'Moving Avg'!G2492</f>
        <v>8.5027480000000004</v>
      </c>
      <c r="I2492" s="2">
        <f>'Moving Avg'!H2492</f>
        <v>8.650421499999986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8.7304999999999993</v>
      </c>
      <c r="C2493" s="2">
        <f>RSI!I2493</f>
        <v>77.557988997436027</v>
      </c>
      <c r="D2493" s="2">
        <f>MACD!E2493</f>
        <v>-0.24541846017558733</v>
      </c>
      <c r="E2493" s="2">
        <f>MACD!F2493</f>
        <v>-0.28110005718381714</v>
      </c>
      <c r="F2493" s="2">
        <f>'Moving Avg'!D2493</f>
        <v>8.7304999999999993</v>
      </c>
      <c r="G2493" s="2">
        <f>'Moving Avg'!F2493</f>
        <v>8.4757400000000036</v>
      </c>
      <c r="H2493" s="2">
        <f>'Moving Avg'!G2493</f>
        <v>8.4989820000000016</v>
      </c>
      <c r="I2493" s="2">
        <f>'Moving Avg'!H2493</f>
        <v>8.6493949999999842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8.7304999999999993</v>
      </c>
      <c r="C2494" s="2">
        <f>RSI!I2494</f>
        <v>77.557988997436027</v>
      </c>
      <c r="D2494" s="2">
        <f>MACD!E2494</f>
        <v>-0.19155668109605628</v>
      </c>
      <c r="E2494" s="2">
        <f>MACD!F2494</f>
        <v>-0.26319138196626501</v>
      </c>
      <c r="F2494" s="2">
        <f>'Moving Avg'!D2494</f>
        <v>8.7304999999999993</v>
      </c>
      <c r="G2494" s="2">
        <f>'Moving Avg'!F2494</f>
        <v>8.512000000000004</v>
      </c>
      <c r="H2494" s="2">
        <f>'Moving Avg'!G2494</f>
        <v>8.4952160000000028</v>
      </c>
      <c r="I2494" s="2">
        <f>'Moving Avg'!H2494</f>
        <v>8.6483684999999841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8.7304999999999993</v>
      </c>
      <c r="C2495" s="2">
        <f>RSI!I2495</f>
        <v>77.557988997436027</v>
      </c>
      <c r="D2495" s="2">
        <f>MACD!E2495</f>
        <v>-0.14717429941156901</v>
      </c>
      <c r="E2495" s="2">
        <f>MACD!F2495</f>
        <v>-0.23998796545532583</v>
      </c>
      <c r="F2495" s="2">
        <f>'Moving Avg'!D2495</f>
        <v>8.7304999999999993</v>
      </c>
      <c r="G2495" s="2">
        <f>'Moving Avg'!F2495</f>
        <v>8.5482600000000026</v>
      </c>
      <c r="H2495" s="2">
        <f>'Moving Avg'!G2495</f>
        <v>8.4914500000000039</v>
      </c>
      <c r="I2495" s="2">
        <f>'Moving Avg'!H2495</f>
        <v>8.646448499999984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8.7304999999999993</v>
      </c>
      <c r="C2496" s="2">
        <f>RSI!I2496</f>
        <v>77.557988997436027</v>
      </c>
      <c r="D2496" s="2">
        <f>MACD!E2496</f>
        <v>-0.11072457815549797</v>
      </c>
      <c r="E2496" s="2">
        <f>MACD!F2496</f>
        <v>-0.21413528799536027</v>
      </c>
      <c r="F2496" s="2">
        <f>'Moving Avg'!D2496</f>
        <v>8.7304999999999993</v>
      </c>
      <c r="G2496" s="2">
        <f>'Moving Avg'!F2496</f>
        <v>8.584520000000003</v>
      </c>
      <c r="H2496" s="2">
        <f>'Moving Avg'!G2496</f>
        <v>8.4876840000000033</v>
      </c>
      <c r="I2496" s="2">
        <f>'Moving Avg'!H2496</f>
        <v>8.6445284999999839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8.7304999999999993</v>
      </c>
      <c r="C2497" s="2">
        <f>RSI!I2497</f>
        <v>77.557988997436027</v>
      </c>
      <c r="D2497" s="2">
        <f>MACD!E2497</f>
        <v>-8.0905285682446149E-2</v>
      </c>
      <c r="E2497" s="2">
        <f>MACD!F2497</f>
        <v>-0.18748928753277747</v>
      </c>
      <c r="F2497" s="2">
        <f>'Moving Avg'!D2497</f>
        <v>8.7304999999999993</v>
      </c>
      <c r="G2497" s="2">
        <f>'Moving Avg'!F2497</f>
        <v>8.6207800000000034</v>
      </c>
      <c r="H2497" s="2">
        <f>'Moving Avg'!G2497</f>
        <v>8.4839180000000045</v>
      </c>
      <c r="I2497" s="2">
        <f>'Moving Avg'!H2497</f>
        <v>8.6426084999999837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8.7117000000000004</v>
      </c>
      <c r="C2498" s="2">
        <f>RSI!I2498</f>
        <v>72.624243884025745</v>
      </c>
      <c r="D2498" s="2">
        <f>MACD!E2498</f>
        <v>-5.5228001999200416E-2</v>
      </c>
      <c r="E2498" s="2">
        <f>MACD!F2498</f>
        <v>-0.16103703042606207</v>
      </c>
      <c r="F2498" s="2">
        <f>'Moving Avg'!D2498</f>
        <v>8.7267399999999995</v>
      </c>
      <c r="G2498" s="2">
        <f>'Moving Avg'!F2498</f>
        <v>8.6561000000000039</v>
      </c>
      <c r="H2498" s="2">
        <f>'Moving Avg'!G2498</f>
        <v>8.4797760000000046</v>
      </c>
      <c r="I2498" s="2">
        <f>'Moving Avg'!H2498</f>
        <v>8.6405944999999846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8.7117000000000004</v>
      </c>
      <c r="C2499" s="2">
        <f>RSI!I2499</f>
        <v>72.624243884025745</v>
      </c>
      <c r="D2499" s="2">
        <f>MACD!E2499</f>
        <v>-3.4266848093533753E-2</v>
      </c>
      <c r="E2499" s="2">
        <f>MACD!F2499</f>
        <v>-0.13568299395955641</v>
      </c>
      <c r="F2499" s="2">
        <f>'Moving Avg'!D2499</f>
        <v>8.7229799999999997</v>
      </c>
      <c r="G2499" s="2">
        <f>'Moving Avg'!F2499</f>
        <v>8.6735250000000033</v>
      </c>
      <c r="H2499" s="2">
        <f>'Moving Avg'!G2499</f>
        <v>8.4756340000000048</v>
      </c>
      <c r="I2499" s="2">
        <f>'Moving Avg'!H2499</f>
        <v>8.6385804999999856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8.7117000000000004</v>
      </c>
      <c r="C2500" s="2">
        <f>RSI!I2500</f>
        <v>72.624243884025731</v>
      </c>
      <c r="D2500" s="2">
        <f>MACD!E2500</f>
        <v>-1.7239541209111309E-2</v>
      </c>
      <c r="E2500" s="2">
        <f>MACD!F2500</f>
        <v>-0.11199430340946739</v>
      </c>
      <c r="F2500" s="2">
        <f>'Moving Avg'!D2500</f>
        <v>8.71922</v>
      </c>
      <c r="G2500" s="2">
        <f>'Moving Avg'!F2500</f>
        <v>8.6909500000000044</v>
      </c>
      <c r="H2500" s="2">
        <f>'Moving Avg'!G2500</f>
        <v>8.4714920000000049</v>
      </c>
      <c r="I2500" s="2">
        <f>'Moving Avg'!H2500</f>
        <v>8.6365664999999865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8.7117000000000004</v>
      </c>
      <c r="C2501" s="2">
        <f>RSI!I2501</f>
        <v>72.624243884025731</v>
      </c>
      <c r="D2501" s="2">
        <f>MACD!E2501</f>
        <v>-3.4883515850285818E-3</v>
      </c>
      <c r="E2501" s="2">
        <f>MACD!F2501</f>
        <v>-9.0293113044579626E-2</v>
      </c>
      <c r="F2501" s="2">
        <f>'Moving Avg'!D2501</f>
        <v>8.7154600000000002</v>
      </c>
      <c r="G2501" s="2">
        <f>'Moving Avg'!F2501</f>
        <v>8.7083750000000038</v>
      </c>
      <c r="H2501" s="2">
        <f>'Moving Avg'!G2501</f>
        <v>8.467350000000005</v>
      </c>
      <c r="I2501" s="2">
        <f>'Moving Avg'!H2501</f>
        <v>8.6345524999999874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8.7117000000000004</v>
      </c>
      <c r="C2502" s="2">
        <f>RSI!I2502</f>
        <v>72.624243884025731</v>
      </c>
      <c r="D2502" s="2">
        <f>MACD!E2502</f>
        <v>7.5393707880841987E-3</v>
      </c>
      <c r="E2502" s="2">
        <f>MACD!F2502</f>
        <v>-7.0726616278046855E-2</v>
      </c>
      <c r="F2502" s="2">
        <f>'Moving Avg'!D2502</f>
        <v>8.7117000000000004</v>
      </c>
      <c r="G2502" s="2">
        <f>'Moving Avg'!F2502</f>
        <v>8.7258000000000031</v>
      </c>
      <c r="H2502" s="2">
        <f>'Moving Avg'!G2502</f>
        <v>8.4632080000000034</v>
      </c>
      <c r="I2502" s="2">
        <f>'Moving Avg'!H2502</f>
        <v>8.6325384999999883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8.7117000000000004</v>
      </c>
      <c r="C2503" s="2">
        <f>RSI!I2503</f>
        <v>72.624243884025731</v>
      </c>
      <c r="D2503" s="2">
        <f>MACD!E2503</f>
        <v>1.6307650473136093E-2</v>
      </c>
      <c r="E2503" s="2">
        <f>MACD!F2503</f>
        <v>-5.3319762927810266E-2</v>
      </c>
      <c r="F2503" s="2">
        <f>'Moving Avg'!D2503</f>
        <v>8.7117000000000004</v>
      </c>
      <c r="G2503" s="2">
        <f>'Moving Avg'!F2503</f>
        <v>8.7248600000000032</v>
      </c>
      <c r="H2503" s="2">
        <f>'Moving Avg'!G2503</f>
        <v>8.4590660000000053</v>
      </c>
      <c r="I2503" s="2">
        <f>'Moving Avg'!H2503</f>
        <v>8.6305244999999893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8.7117000000000004</v>
      </c>
      <c r="C2504" s="2">
        <f>RSI!I2504</f>
        <v>72.624243884025731</v>
      </c>
      <c r="D2504" s="2">
        <f>MACD!E2504</f>
        <v>2.3205788112729664E-2</v>
      </c>
      <c r="E2504" s="2">
        <f>MACD!F2504</f>
        <v>-3.8014652719702287E-2</v>
      </c>
      <c r="F2504" s="2">
        <f>'Moving Avg'!D2504</f>
        <v>8.7117000000000004</v>
      </c>
      <c r="G2504" s="2">
        <f>'Moving Avg'!F2504</f>
        <v>8.7239200000000032</v>
      </c>
      <c r="H2504" s="2">
        <f>'Moving Avg'!G2504</f>
        <v>8.4549240000000037</v>
      </c>
      <c r="I2504" s="2">
        <f>'Moving Avg'!H2504</f>
        <v>8.6285104999999902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8.7117000000000004</v>
      </c>
      <c r="C2505" s="2">
        <f>RSI!I2505</f>
        <v>72.624243884025731</v>
      </c>
      <c r="D2505" s="2">
        <f>MACD!E2505</f>
        <v>2.8560103492891287E-2</v>
      </c>
      <c r="E2505" s="2">
        <f>MACD!F2505</f>
        <v>-2.4699701477183575E-2</v>
      </c>
      <c r="F2505" s="2">
        <f>'Moving Avg'!D2505</f>
        <v>8.7117000000000004</v>
      </c>
      <c r="G2505" s="2">
        <f>'Moving Avg'!F2505</f>
        <v>8.7229800000000033</v>
      </c>
      <c r="H2505" s="2">
        <f>'Moving Avg'!G2505</f>
        <v>8.4507820000000056</v>
      </c>
      <c r="I2505" s="2">
        <f>'Moving Avg'!H2505</f>
        <v>8.6273899999999895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8.7117000000000004</v>
      </c>
      <c r="C2506" s="2">
        <f>RSI!I2506</f>
        <v>72.624243884025745</v>
      </c>
      <c r="D2506" s="2">
        <f>MACD!E2506</f>
        <v>3.2643853679710233E-2</v>
      </c>
      <c r="E2506" s="2">
        <f>MACD!F2506</f>
        <v>-1.3230990445804815E-2</v>
      </c>
      <c r="F2506" s="2">
        <f>'Moving Avg'!D2506</f>
        <v>8.7117000000000004</v>
      </c>
      <c r="G2506" s="2">
        <f>'Moving Avg'!F2506</f>
        <v>8.7220400000000033</v>
      </c>
      <c r="H2506" s="2">
        <f>'Moving Avg'!G2506</f>
        <v>8.4466400000000039</v>
      </c>
      <c r="I2506" s="2">
        <f>'Moving Avg'!H2506</f>
        <v>8.6262694999999905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8.7117000000000004</v>
      </c>
      <c r="C2507" s="2">
        <f>RSI!I2507</f>
        <v>72.624243884025745</v>
      </c>
      <c r="D2507" s="2">
        <f>MACD!E2507</f>
        <v>3.5685608342548747E-2</v>
      </c>
      <c r="E2507" s="2">
        <f>MACD!F2507</f>
        <v>-3.4476706881341026E-3</v>
      </c>
      <c r="F2507" s="2">
        <f>'Moving Avg'!D2507</f>
        <v>8.7117000000000004</v>
      </c>
      <c r="G2507" s="2">
        <f>'Moving Avg'!F2507</f>
        <v>8.7211000000000034</v>
      </c>
      <c r="H2507" s="2">
        <f>'Moving Avg'!G2507</f>
        <v>8.4424980000000058</v>
      </c>
      <c r="I2507" s="2">
        <f>'Moving Avg'!H2507</f>
        <v>8.6251489999999915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8.7117000000000004</v>
      </c>
      <c r="C2508" s="2">
        <f>RSI!I2508</f>
        <v>72.624243884025745</v>
      </c>
      <c r="D2508" s="2">
        <f>MACD!E2508</f>
        <v>3.4984013182748797E-2</v>
      </c>
      <c r="E2508" s="2">
        <f>MACD!F2508</f>
        <v>4.2386660860424773E-3</v>
      </c>
      <c r="F2508" s="2">
        <f>'Moving Avg'!D2508</f>
        <v>8.7117000000000004</v>
      </c>
      <c r="G2508" s="2">
        <f>'Moving Avg'!F2508</f>
        <v>8.7201600000000035</v>
      </c>
      <c r="H2508" s="2">
        <f>'Moving Avg'!G2508</f>
        <v>8.4383560000000042</v>
      </c>
      <c r="I2508" s="2">
        <f>'Moving Avg'!H2508</f>
        <v>8.6240284999999908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8.7117000000000004</v>
      </c>
      <c r="C2509" s="2">
        <f>RSI!I2509</f>
        <v>72.624243884025745</v>
      </c>
      <c r="D2509" s="2">
        <f>MACD!E2509</f>
        <v>3.4035652152333284E-2</v>
      </c>
      <c r="E2509" s="2">
        <f>MACD!F2509</f>
        <v>1.0198063299300638E-2</v>
      </c>
      <c r="F2509" s="2">
        <f>'Moving Avg'!D2509</f>
        <v>8.7117000000000004</v>
      </c>
      <c r="G2509" s="2">
        <f>'Moving Avg'!F2509</f>
        <v>8.7192200000000035</v>
      </c>
      <c r="H2509" s="2">
        <f>'Moving Avg'!G2509</f>
        <v>8.4342140000000043</v>
      </c>
      <c r="I2509" s="2">
        <f>'Moving Avg'!H2509</f>
        <v>8.62290799999999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8.7117000000000004</v>
      </c>
      <c r="C2510" s="2">
        <f>RSI!I2510</f>
        <v>72.624243884025745</v>
      </c>
      <c r="D2510" s="2">
        <f>MACD!E2510</f>
        <v>3.2904763571211859E-2</v>
      </c>
      <c r="E2510" s="2">
        <f>MACD!F2510</f>
        <v>1.4739403353682883E-2</v>
      </c>
      <c r="F2510" s="2">
        <f>'Moving Avg'!D2510</f>
        <v>8.7117000000000004</v>
      </c>
      <c r="G2510" s="2">
        <f>'Moving Avg'!F2510</f>
        <v>8.7182800000000036</v>
      </c>
      <c r="H2510" s="2">
        <f>'Moving Avg'!G2510</f>
        <v>8.4379820000000052</v>
      </c>
      <c r="I2510" s="2">
        <f>'Moving Avg'!H2510</f>
        <v>8.6217874999999911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45660</v>
      </c>
      <c r="B2511" s="2">
        <f>RSI!B2511</f>
        <v>8.7117000000000004</v>
      </c>
      <c r="C2511" s="2">
        <f>RSI!I2511</f>
        <v>72.624243884025745</v>
      </c>
      <c r="D2511" s="2">
        <f>MACD!E2511</f>
        <v>3.164375669345354E-2</v>
      </c>
      <c r="E2511" s="2">
        <f>MACD!F2511</f>
        <v>1.8120274021637017E-2</v>
      </c>
      <c r="F2511" s="2">
        <f>'Moving Avg'!D2511</f>
        <v>8.7117000000000004</v>
      </c>
      <c r="G2511" s="2">
        <f>'Moving Avg'!F2511</f>
        <v>8.7173400000000036</v>
      </c>
      <c r="H2511" s="2">
        <f>'Moving Avg'!G2511</f>
        <v>8.449284000000004</v>
      </c>
      <c r="I2511" s="2">
        <f>'Moving Avg'!H2511</f>
        <v>8.6206669999999921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45663</v>
      </c>
      <c r="B2512" s="2">
        <f>RSI!B2512</f>
        <v>8.7117000000000004</v>
      </c>
      <c r="C2512" s="2">
        <f>RSI!I2512</f>
        <v>72.624243884025745</v>
      </c>
      <c r="D2512" s="2">
        <f>MACD!E2512</f>
        <v>3.02951757300427E-2</v>
      </c>
      <c r="E2512" s="2">
        <f>MACD!F2512</f>
        <v>2.0555254363318155E-2</v>
      </c>
      <c r="F2512" s="2">
        <f>'Moving Avg'!D2512</f>
        <v>8.7117000000000004</v>
      </c>
      <c r="G2512" s="2">
        <f>'Moving Avg'!F2512</f>
        <v>8.7164000000000037</v>
      </c>
      <c r="H2512" s="2">
        <f>'Moving Avg'!G2512</f>
        <v>8.4634120000000053</v>
      </c>
      <c r="I2512" s="2">
        <f>'Moving Avg'!H2512</f>
        <v>8.6195464999999913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45664</v>
      </c>
      <c r="B2513" s="2">
        <f>RSI!B2513</f>
        <v>8.7117000000000004</v>
      </c>
      <c r="C2513" s="2">
        <f>RSI!I2513</f>
        <v>72.624243884025745</v>
      </c>
      <c r="D2513" s="2">
        <f>MACD!E2513</f>
        <v>2.8893351035289783E-2</v>
      </c>
      <c r="E2513" s="2">
        <f>MACD!F2513</f>
        <v>2.2222873697712482E-2</v>
      </c>
      <c r="F2513" s="2">
        <f>'Moving Avg'!D2513</f>
        <v>8.7117000000000004</v>
      </c>
      <c r="G2513" s="2">
        <f>'Moving Avg'!F2513</f>
        <v>8.7154600000000038</v>
      </c>
      <c r="H2513" s="2">
        <f>'Moving Avg'!G2513</f>
        <v>8.4775400000000047</v>
      </c>
      <c r="I2513" s="2">
        <f>'Moving Avg'!H2513</f>
        <v>8.6184259999999924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8.7117000000000004</v>
      </c>
      <c r="C2514" s="2">
        <f>RSI!I2514</f>
        <v>72.624243884025731</v>
      </c>
      <c r="D2514" s="2">
        <f>MACD!E2514</f>
        <v>2.7465786376605905E-2</v>
      </c>
      <c r="E2514" s="2">
        <f>MACD!F2514</f>
        <v>2.3271456233491167E-2</v>
      </c>
      <c r="F2514" s="2">
        <f>'Moving Avg'!D2514</f>
        <v>8.7117000000000004</v>
      </c>
      <c r="G2514" s="2">
        <f>'Moving Avg'!F2514</f>
        <v>8.7145200000000038</v>
      </c>
      <c r="H2514" s="2">
        <f>'Moving Avg'!G2514</f>
        <v>8.491668000000006</v>
      </c>
      <c r="I2514" s="2">
        <f>'Moving Avg'!H2514</f>
        <v>8.6173054999999916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8.7021999999999995</v>
      </c>
      <c r="C2515" s="2">
        <f>RSI!I2515</f>
        <v>65.232918031648182</v>
      </c>
      <c r="D2515" s="2">
        <f>MACD!E2515</f>
        <v>2.6738027326334901E-2</v>
      </c>
      <c r="E2515" s="2">
        <f>MACD!F2515</f>
        <v>2.3964770452059914E-2</v>
      </c>
      <c r="F2515" s="2">
        <f>'Moving Avg'!D2515</f>
        <v>8.7097999999999995</v>
      </c>
      <c r="G2515" s="2">
        <f>'Moving Avg'!F2515</f>
        <v>8.7131050000000041</v>
      </c>
      <c r="H2515" s="2">
        <f>'Moving Avg'!G2515</f>
        <v>8.5056060000000056</v>
      </c>
      <c r="I2515" s="2">
        <f>'Moving Avg'!H2515</f>
        <v>8.6161374999999918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8.7021999999999995</v>
      </c>
      <c r="C2516" s="2">
        <f>RSI!I2516</f>
        <v>65.232918031648182</v>
      </c>
      <c r="D2516" s="2">
        <f>MACD!E2516</f>
        <v>2.5971400978386683E-2</v>
      </c>
      <c r="E2516" s="2">
        <f>MACD!F2516</f>
        <v>2.436609655732527E-2</v>
      </c>
      <c r="F2516" s="2">
        <f>'Moving Avg'!D2516</f>
        <v>8.7078999999999986</v>
      </c>
      <c r="G2516" s="2">
        <f>'Moving Avg'!F2516</f>
        <v>8.7116900000000044</v>
      </c>
      <c r="H2516" s="2">
        <f>'Moving Avg'!G2516</f>
        <v>8.5195440000000051</v>
      </c>
      <c r="I2516" s="2">
        <f>'Moving Avg'!H2516</f>
        <v>8.6150589999999916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8.7021999999999995</v>
      </c>
      <c r="C2517" s="2">
        <f>RSI!I2517</f>
        <v>65.232918031648182</v>
      </c>
      <c r="D2517" s="2">
        <f>MACD!E2517</f>
        <v>2.5183059526536766E-2</v>
      </c>
      <c r="E2517" s="2">
        <f>MACD!F2517</f>
        <v>2.452948915116757E-2</v>
      </c>
      <c r="F2517" s="2">
        <f>'Moving Avg'!D2517</f>
        <v>8.7059999999999995</v>
      </c>
      <c r="G2517" s="2">
        <f>'Moving Avg'!F2517</f>
        <v>8.7102750000000047</v>
      </c>
      <c r="H2517" s="2">
        <f>'Moving Avg'!G2517</f>
        <v>8.5334820000000047</v>
      </c>
      <c r="I2517" s="2">
        <f>'Moving Avg'!H2517</f>
        <v>8.6139804999999914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8.7021999999999995</v>
      </c>
      <c r="C2518" s="2">
        <f>RSI!I2518</f>
        <v>65.232918031648182</v>
      </c>
      <c r="D2518" s="2">
        <f>MACD!E2518</f>
        <v>2.4386688764813869E-2</v>
      </c>
      <c r="E2518" s="2">
        <f>MACD!F2518</f>
        <v>2.4500929073896831E-2</v>
      </c>
      <c r="F2518" s="2">
        <f>'Moving Avg'!D2518</f>
        <v>8.7040999999999986</v>
      </c>
      <c r="G2518" s="2">
        <f>'Moving Avg'!F2518</f>
        <v>8.7098000000000049</v>
      </c>
      <c r="H2518" s="2">
        <f>'Moving Avg'!G2518</f>
        <v>8.547420000000006</v>
      </c>
      <c r="I2518" s="2">
        <f>'Moving Avg'!H2518</f>
        <v>8.6129019999999894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8.7021999999999995</v>
      </c>
      <c r="C2519" s="2">
        <f>RSI!I2519</f>
        <v>65.232918031648182</v>
      </c>
      <c r="D2519" s="2">
        <f>MACD!E2519</f>
        <v>2.3593102683522105E-2</v>
      </c>
      <c r="E2519" s="2">
        <f>MACD!F2519</f>
        <v>2.4319363795821888E-2</v>
      </c>
      <c r="F2519" s="2">
        <f>'Moving Avg'!D2519</f>
        <v>8.7021999999999995</v>
      </c>
      <c r="G2519" s="2">
        <f>'Moving Avg'!F2519</f>
        <v>8.7093250000000033</v>
      </c>
      <c r="H2519" s="2">
        <f>'Moving Avg'!G2519</f>
        <v>8.5613580000000056</v>
      </c>
      <c r="I2519" s="2">
        <f>'Moving Avg'!H2519</f>
        <v>8.6137889999999899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8.7021999999999995</v>
      </c>
      <c r="C2520" s="2">
        <f>RSI!I2520</f>
        <v>65.232918031648168</v>
      </c>
      <c r="D2520" s="2">
        <f>MACD!E2520</f>
        <v>2.2810742047941091E-2</v>
      </c>
      <c r="E2520" s="2">
        <f>MACD!F2520</f>
        <v>2.4017639446245732E-2</v>
      </c>
      <c r="F2520" s="2">
        <f>'Moving Avg'!D2520</f>
        <v>8.7021999999999995</v>
      </c>
      <c r="G2520" s="2">
        <f>'Moving Avg'!F2520</f>
        <v>8.7088500000000035</v>
      </c>
      <c r="H2520" s="2">
        <f>'Moving Avg'!G2520</f>
        <v>8.5752960000000051</v>
      </c>
      <c r="I2520" s="2">
        <f>'Moving Avg'!H2520</f>
        <v>8.6146759999999922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8.8529</v>
      </c>
      <c r="C2521" s="2">
        <f>RSI!I2521</f>
        <v>90.118720607396085</v>
      </c>
      <c r="D2521" s="2">
        <f>MACD!E2521</f>
        <v>1.0883129104987788E-2</v>
      </c>
      <c r="E2521" s="2">
        <f>MACD!F2521</f>
        <v>2.1390737377994143E-2</v>
      </c>
      <c r="F2521" s="2">
        <f>'Moving Avg'!D2521</f>
        <v>8.7323399999999989</v>
      </c>
      <c r="G2521" s="2">
        <f>'Moving Avg'!F2521</f>
        <v>8.7159100000000045</v>
      </c>
      <c r="H2521" s="2">
        <f>'Moving Avg'!G2521</f>
        <v>8.592248000000005</v>
      </c>
      <c r="I2521" s="2">
        <f>'Moving Avg'!H2521</f>
        <v>8.6164954999999921</v>
      </c>
      <c r="J2521" s="6" t="str">
        <f>OBV!F2521</f>
        <v>BULLISH</v>
      </c>
      <c r="K2521" s="6" t="str">
        <f>OBV!G2521</f>
        <v>NEUTRAL</v>
      </c>
      <c r="L2521" s="6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8.8529</v>
      </c>
      <c r="C2522" s="2">
        <f>RSI!I2522</f>
        <v>90.118720607396085</v>
      </c>
      <c r="D2522" s="2">
        <f>MACD!E2522</f>
        <v>-1.9500786291004601E-4</v>
      </c>
      <c r="E2522" s="2">
        <f>MACD!F2522</f>
        <v>1.7073588329813306E-2</v>
      </c>
      <c r="F2522" s="2">
        <f>'Moving Avg'!D2522</f>
        <v>8.76248</v>
      </c>
      <c r="G2522" s="2">
        <f>'Moving Avg'!F2522</f>
        <v>8.7229700000000037</v>
      </c>
      <c r="H2522" s="2">
        <f>'Moving Avg'!G2522</f>
        <v>8.6092000000000048</v>
      </c>
      <c r="I2522" s="2">
        <f>'Moving Avg'!H2522</f>
        <v>8.6183149999999937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8.8529</v>
      </c>
      <c r="C2523" s="2">
        <f>RSI!I2523</f>
        <v>90.118720607396085</v>
      </c>
      <c r="D2523" s="2">
        <f>MACD!E2523</f>
        <v>-1.0481354400575071E-2</v>
      </c>
      <c r="E2523" s="2">
        <f>MACD!F2523</f>
        <v>1.156259978373563E-2</v>
      </c>
      <c r="F2523" s="2">
        <f>'Moving Avg'!D2523</f>
        <v>8.7926199999999994</v>
      </c>
      <c r="G2523" s="2">
        <f>'Moving Avg'!F2523</f>
        <v>8.7300300000000028</v>
      </c>
      <c r="H2523" s="2">
        <f>'Moving Avg'!G2523</f>
        <v>8.6261520000000029</v>
      </c>
      <c r="I2523" s="2">
        <f>'Moving Avg'!H2523</f>
        <v>8.6201344999999954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8.8529</v>
      </c>
      <c r="C2524" s="2">
        <f>RSI!I2524</f>
        <v>90.118720607396085</v>
      </c>
      <c r="D2524" s="2">
        <f>MACD!E2524</f>
        <v>-2.0030128988198115E-2</v>
      </c>
      <c r="E2524" s="2">
        <f>MACD!F2524</f>
        <v>5.2440540293488816E-3</v>
      </c>
      <c r="F2524" s="2">
        <f>'Moving Avg'!D2524</f>
        <v>8.8227599999999988</v>
      </c>
      <c r="G2524" s="2">
        <f>'Moving Avg'!F2524</f>
        <v>8.7370900000000038</v>
      </c>
      <c r="H2524" s="2">
        <f>'Moving Avg'!G2524</f>
        <v>8.6431040000000028</v>
      </c>
      <c r="I2524" s="2">
        <f>'Moving Avg'!H2524</f>
        <v>8.6219984999999966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8.8529</v>
      </c>
      <c r="C2525" s="2">
        <f>RSI!I2525</f>
        <v>90.118720607396085</v>
      </c>
      <c r="D2525" s="2">
        <f>MACD!E2525</f>
        <v>-3.0353754331910565E-2</v>
      </c>
      <c r="E2525" s="2">
        <f>MACD!F2525</f>
        <v>-1.875507642903008E-3</v>
      </c>
      <c r="F2525" s="2">
        <f>'Moving Avg'!D2525</f>
        <v>8.8529</v>
      </c>
      <c r="G2525" s="2">
        <f>'Moving Avg'!F2525</f>
        <v>8.744150000000003</v>
      </c>
      <c r="H2525" s="2">
        <f>'Moving Avg'!G2525</f>
        <v>8.6600560000000026</v>
      </c>
      <c r="I2525" s="2">
        <f>'Moving Avg'!H2525</f>
        <v>8.6238624999999978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8.8529</v>
      </c>
      <c r="C2526" s="2">
        <f>RSI!I2526</f>
        <v>90.118720607396085</v>
      </c>
      <c r="D2526" s="2">
        <f>MACD!E2526</f>
        <v>-3.9813531973489802E-2</v>
      </c>
      <c r="E2526" s="2">
        <f>MACD!F2526</f>
        <v>-9.4631125090203667E-3</v>
      </c>
      <c r="F2526" s="2">
        <f>'Moving Avg'!D2526</f>
        <v>8.8529</v>
      </c>
      <c r="G2526" s="2">
        <f>'Moving Avg'!F2526</f>
        <v>8.7512100000000039</v>
      </c>
      <c r="H2526" s="2">
        <f>'Moving Avg'!G2526</f>
        <v>8.6770080000000025</v>
      </c>
      <c r="I2526" s="2">
        <f>'Moving Avg'!H2526</f>
        <v>8.625726499999999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45684</v>
      </c>
      <c r="B2527" s="2">
        <f>RSI!B2527</f>
        <v>8.8435000000000006</v>
      </c>
      <c r="C2527" s="2">
        <f>RSI!I2527</f>
        <v>84.250851592046615</v>
      </c>
      <c r="D2527" s="2">
        <f>MACD!E2527</f>
        <v>-4.7792405829728324E-2</v>
      </c>
      <c r="E2527" s="2">
        <f>MACD!F2527</f>
        <v>-1.712897117316196E-2</v>
      </c>
      <c r="F2527" s="2">
        <f>'Moving Avg'!D2527</f>
        <v>8.8510200000000001</v>
      </c>
      <c r="G2527" s="2">
        <f>'Moving Avg'!F2527</f>
        <v>8.7578000000000031</v>
      </c>
      <c r="H2527" s="2">
        <f>'Moving Avg'!G2527</f>
        <v>8.6937720000000009</v>
      </c>
      <c r="I2527" s="2">
        <f>'Moving Avg'!H2527</f>
        <v>8.6292415000000009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8.8435000000000006</v>
      </c>
      <c r="C2528" s="2">
        <f>RSI!I2528</f>
        <v>84.250851592046615</v>
      </c>
      <c r="D2528" s="2">
        <f>MACD!E2528</f>
        <v>-5.5109273884276888E-2</v>
      </c>
      <c r="E2528" s="2">
        <f>MACD!F2528</f>
        <v>-2.4725031715384947E-2</v>
      </c>
      <c r="F2528" s="2">
        <f>'Moving Avg'!D2528</f>
        <v>8.8491400000000002</v>
      </c>
      <c r="G2528" s="2">
        <f>'Moving Avg'!F2528</f>
        <v>8.7643900000000023</v>
      </c>
      <c r="H2528" s="2">
        <f>'Moving Avg'!G2528</f>
        <v>8.7105360000000012</v>
      </c>
      <c r="I2528" s="2">
        <f>'Moving Avg'!H2528</f>
        <v>8.6327565000000011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8.8435000000000006</v>
      </c>
      <c r="C2529" s="2">
        <f>RSI!I2529</f>
        <v>84.250851592046615</v>
      </c>
      <c r="D2529" s="2">
        <f>MACD!E2529</f>
        <v>-6.1824093312948136E-2</v>
      </c>
      <c r="E2529" s="2">
        <f>MACD!F2529</f>
        <v>-3.2144844034897591E-2</v>
      </c>
      <c r="F2529" s="2">
        <f>'Moving Avg'!D2529</f>
        <v>8.8472600000000003</v>
      </c>
      <c r="G2529" s="2">
        <f>'Moving Avg'!F2529</f>
        <v>8.7709800000000033</v>
      </c>
      <c r="H2529" s="2">
        <f>'Moving Avg'!G2529</f>
        <v>8.7201420000000027</v>
      </c>
      <c r="I2529" s="2">
        <f>'Moving Avg'!H2529</f>
        <v>8.6362715000000012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8.8435000000000006</v>
      </c>
      <c r="C2530" s="2">
        <f>RSI!I2530</f>
        <v>84.250851592046615</v>
      </c>
      <c r="D2530" s="2">
        <f>MACD!E2530</f>
        <v>-6.7990700064038734E-2</v>
      </c>
      <c r="E2530" s="2">
        <f>MACD!F2530</f>
        <v>-3.9314015240725822E-2</v>
      </c>
      <c r="F2530" s="2">
        <f>'Moving Avg'!D2530</f>
        <v>8.8453800000000005</v>
      </c>
      <c r="G2530" s="2">
        <f>'Moving Avg'!F2530</f>
        <v>8.7775700000000025</v>
      </c>
      <c r="H2530" s="2">
        <f>'Moving Avg'!G2530</f>
        <v>8.7297480000000025</v>
      </c>
      <c r="I2530" s="2">
        <f>'Moving Avg'!H2530</f>
        <v>8.6397865000000031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8.8435000000000006</v>
      </c>
      <c r="C2531" s="2">
        <f>RSI!I2531</f>
        <v>84.250851592046615</v>
      </c>
      <c r="D2531" s="2">
        <f>MACD!E2531</f>
        <v>-5.047290535262583E-2</v>
      </c>
      <c r="E2531" s="2">
        <f>MACD!F2531</f>
        <v>-4.1545793263105826E-2</v>
      </c>
      <c r="F2531" s="2">
        <f>'Moving Avg'!D2531</f>
        <v>8.8435000000000006</v>
      </c>
      <c r="G2531" s="2">
        <f>'Moving Avg'!F2531</f>
        <v>8.7841600000000035</v>
      </c>
      <c r="H2531" s="2">
        <f>'Moving Avg'!G2531</f>
        <v>8.7393540000000023</v>
      </c>
      <c r="I2531" s="2">
        <f>'Moving Avg'!H2531</f>
        <v>8.6433015000000015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8.8435000000000006</v>
      </c>
      <c r="C2532" s="2">
        <f>RSI!I2532</f>
        <v>84.250851592046615</v>
      </c>
      <c r="D2532" s="2">
        <f>MACD!E2532</f>
        <v>-3.6065825104621752E-2</v>
      </c>
      <c r="E2532" s="2">
        <f>MACD!F2532</f>
        <v>-4.0449799631409017E-2</v>
      </c>
      <c r="F2532" s="2">
        <f>'Moving Avg'!D2532</f>
        <v>8.8435000000000006</v>
      </c>
      <c r="G2532" s="2">
        <f>'Moving Avg'!F2532</f>
        <v>8.7907500000000027</v>
      </c>
      <c r="H2532" s="2">
        <f>'Moving Avg'!G2532</f>
        <v>8.7489600000000021</v>
      </c>
      <c r="I2532" s="2">
        <f>'Moving Avg'!H2532</f>
        <v>8.6468165000000017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45692</v>
      </c>
      <c r="B2533" s="2">
        <f>RSI!B2533</f>
        <v>8.8435000000000006</v>
      </c>
      <c r="C2533" s="2">
        <f>RSI!I2533</f>
        <v>84.250851592046615</v>
      </c>
      <c r="D2533" s="2">
        <f>MACD!E2533</f>
        <v>-2.4260097558697069E-2</v>
      </c>
      <c r="E2533" s="2">
        <f>MACD!F2533</f>
        <v>-3.7211859216866629E-2</v>
      </c>
      <c r="F2533" s="2">
        <f>'Moving Avg'!D2533</f>
        <v>8.8435000000000006</v>
      </c>
      <c r="G2533" s="2">
        <f>'Moving Avg'!F2533</f>
        <v>8.7973400000000019</v>
      </c>
      <c r="H2533" s="2">
        <f>'Moving Avg'!G2533</f>
        <v>8.7512200000000018</v>
      </c>
      <c r="I2533" s="2">
        <f>'Moving Avg'!H2533</f>
        <v>8.6503315000000036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45693</v>
      </c>
      <c r="B2534" s="2">
        <f>RSI!B2534</f>
        <v>8.8435000000000006</v>
      </c>
      <c r="C2534" s="2">
        <f>RSI!I2534</f>
        <v>84.250851592046615</v>
      </c>
      <c r="D2534" s="2">
        <f>MACD!E2534</f>
        <v>-1.4627005064783205E-2</v>
      </c>
      <c r="E2534" s="2">
        <f>MACD!F2534</f>
        <v>-3.2694888386449947E-2</v>
      </c>
      <c r="F2534" s="2">
        <f>'Moving Avg'!D2534</f>
        <v>8.8435000000000006</v>
      </c>
      <c r="G2534" s="2">
        <f>'Moving Avg'!F2534</f>
        <v>8.8039300000000029</v>
      </c>
      <c r="H2534" s="2">
        <f>'Moving Avg'!G2534</f>
        <v>8.7534800000000015</v>
      </c>
      <c r="I2534" s="2">
        <f>'Moving Avg'!H2534</f>
        <v>8.6538465000000038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45694</v>
      </c>
      <c r="B2535" s="2">
        <f>RSI!B2535</f>
        <v>8.8435000000000006</v>
      </c>
      <c r="C2535" s="2">
        <f>RSI!I2535</f>
        <v>84.250851592046615</v>
      </c>
      <c r="D2535" s="2">
        <f>MACD!E2535</f>
        <v>-6.8058983522885086E-3</v>
      </c>
      <c r="E2535" s="2">
        <f>MACD!F2535</f>
        <v>-2.7517090379617658E-2</v>
      </c>
      <c r="F2535" s="2">
        <f>'Moving Avg'!D2535</f>
        <v>8.8435000000000006</v>
      </c>
      <c r="G2535" s="2">
        <f>'Moving Avg'!F2535</f>
        <v>8.8109950000000019</v>
      </c>
      <c r="H2535" s="2">
        <f>'Moving Avg'!G2535</f>
        <v>8.7557400000000012</v>
      </c>
      <c r="I2535" s="2">
        <f>'Moving Avg'!H2535</f>
        <v>8.6573615000000039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8.8435000000000006</v>
      </c>
      <c r="C2536" s="2">
        <f>RSI!I2536</f>
        <v>84.250851592046615</v>
      </c>
      <c r="D2536" s="2">
        <f>MACD!E2536</f>
        <v>-4.935680407651688E-4</v>
      </c>
      <c r="E2536" s="2">
        <f>MACD!F2536</f>
        <v>-2.2112385911847162E-2</v>
      </c>
      <c r="F2536" s="2">
        <f>'Moving Avg'!D2536</f>
        <v>8.8435000000000006</v>
      </c>
      <c r="G2536" s="2">
        <f>'Moving Avg'!F2536</f>
        <v>8.8180600000000027</v>
      </c>
      <c r="H2536" s="2">
        <f>'Moving Avg'!G2536</f>
        <v>8.7580000000000027</v>
      </c>
      <c r="I2536" s="2">
        <f>'Moving Avg'!H2536</f>
        <v>8.6608765000000041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8.8435000000000006</v>
      </c>
      <c r="C2537" s="2">
        <f>RSI!I2537</f>
        <v>84.250851592046615</v>
      </c>
      <c r="D2537" s="2">
        <f>MACD!E2537</f>
        <v>3.1185832636015931E-3</v>
      </c>
      <c r="E2537" s="2">
        <f>MACD!F2537</f>
        <v>-1.706619207675741E-2</v>
      </c>
      <c r="F2537" s="2">
        <f>'Moving Avg'!D2537</f>
        <v>8.8435000000000006</v>
      </c>
      <c r="G2537" s="2">
        <f>'Moving Avg'!F2537</f>
        <v>8.8251250000000034</v>
      </c>
      <c r="H2537" s="2">
        <f>'Moving Avg'!G2537</f>
        <v>8.7602600000000024</v>
      </c>
      <c r="I2537" s="2">
        <f>'Moving Avg'!H2537</f>
        <v>8.6643915000000042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45699</v>
      </c>
      <c r="B2538" s="2">
        <f>RSI!B2538</f>
        <v>8.8435000000000006</v>
      </c>
      <c r="C2538" s="2">
        <f>RSI!I2538</f>
        <v>84.250851592046615</v>
      </c>
      <c r="D2538" s="2">
        <f>MACD!E2538</f>
        <v>5.9130769264115202E-3</v>
      </c>
      <c r="E2538" s="2">
        <f>MACD!F2538</f>
        <v>-1.2470338276123625E-2</v>
      </c>
      <c r="F2538" s="2">
        <f>'Moving Avg'!D2538</f>
        <v>8.8435000000000006</v>
      </c>
      <c r="G2538" s="2">
        <f>'Moving Avg'!F2538</f>
        <v>8.8321900000000024</v>
      </c>
      <c r="H2538" s="2">
        <f>'Moving Avg'!G2538</f>
        <v>8.7625200000000021</v>
      </c>
      <c r="I2538" s="2">
        <f>'Moving Avg'!H2538</f>
        <v>8.6679065000000044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45700</v>
      </c>
      <c r="B2539" s="2">
        <f>RSI!B2539</f>
        <v>8.8435000000000006</v>
      </c>
      <c r="C2539" s="2">
        <f>RSI!I2539</f>
        <v>84.250851592046615</v>
      </c>
      <c r="D2539" s="2">
        <f>MACD!E2539</f>
        <v>8.0351095462614097E-3</v>
      </c>
      <c r="E2539" s="2">
        <f>MACD!F2539</f>
        <v>-8.3692487116466194E-3</v>
      </c>
      <c r="F2539" s="2">
        <f>'Moving Avg'!D2539</f>
        <v>8.8435000000000006</v>
      </c>
      <c r="G2539" s="2">
        <f>'Moving Avg'!F2539</f>
        <v>8.8392550000000032</v>
      </c>
      <c r="H2539" s="2">
        <f>'Moving Avg'!G2539</f>
        <v>8.7647800000000018</v>
      </c>
      <c r="I2539" s="2">
        <f>'Moving Avg'!H2539</f>
        <v>8.6714215000000046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45701</v>
      </c>
      <c r="B2540" s="2">
        <f>RSI!B2540</f>
        <v>8.6646000000000001</v>
      </c>
      <c r="C2540" s="2">
        <f>RSI!I2540</f>
        <v>19.835411484154179</v>
      </c>
      <c r="D2540" s="2">
        <f>MACD!E2540</f>
        <v>2.2857954367554001E-2</v>
      </c>
      <c r="E2540" s="2">
        <f>MACD!F2540</f>
        <v>-2.1238080958064951E-3</v>
      </c>
      <c r="F2540" s="2">
        <f>'Moving Avg'!D2540</f>
        <v>8.8077199999999998</v>
      </c>
      <c r="G2540" s="2">
        <f>'Moving Avg'!F2540</f>
        <v>8.8373750000000033</v>
      </c>
      <c r="H2540" s="2">
        <f>'Moving Avg'!G2540</f>
        <v>8.7634620000000023</v>
      </c>
      <c r="I2540" s="2">
        <f>'Moving Avg'!H2540</f>
        <v>8.6740420000000054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8.6646000000000001</v>
      </c>
      <c r="C2541" s="2">
        <f>RSI!I2541</f>
        <v>19.835411484154179</v>
      </c>
      <c r="D2541" s="2">
        <f>MACD!E2541</f>
        <v>3.6249551257538926E-2</v>
      </c>
      <c r="E2541" s="2">
        <f>MACD!F2541</f>
        <v>5.5508637748625887E-3</v>
      </c>
      <c r="F2541" s="2">
        <f>'Moving Avg'!D2541</f>
        <v>8.7719400000000007</v>
      </c>
      <c r="G2541" s="2">
        <f>'Moving Avg'!F2541</f>
        <v>8.8279600000000027</v>
      </c>
      <c r="H2541" s="2">
        <f>'Moving Avg'!G2541</f>
        <v>8.762144000000001</v>
      </c>
      <c r="I2541" s="2">
        <f>'Moving Avg'!H2541</f>
        <v>8.6766625000000062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8.4762000000000004</v>
      </c>
      <c r="C2542" s="2">
        <f>RSI!I2542</f>
        <v>10.257199937711064</v>
      </c>
      <c r="D2542" s="2">
        <f>MACD!E2542</f>
        <v>6.2322744817983278E-2</v>
      </c>
      <c r="E2542" s="2">
        <f>MACD!F2542</f>
        <v>1.6905239983486729E-2</v>
      </c>
      <c r="F2542" s="2">
        <f>'Moving Avg'!D2542</f>
        <v>8.69848</v>
      </c>
      <c r="G2542" s="2">
        <f>'Moving Avg'!F2542</f>
        <v>8.8091250000000034</v>
      </c>
      <c r="H2542" s="2">
        <f>'Moving Avg'!G2542</f>
        <v>8.7570580000000025</v>
      </c>
      <c r="I2542" s="2">
        <f>'Moving Avg'!H2542</f>
        <v>8.6783410000000067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8.4762000000000004</v>
      </c>
      <c r="C2543" s="2">
        <f>RSI!I2543</f>
        <v>10.257199937711064</v>
      </c>
      <c r="D2543" s="2">
        <f>MACD!E2543</f>
        <v>8.6225984846047155E-2</v>
      </c>
      <c r="E2543" s="2">
        <f>MACD!F2543</f>
        <v>3.0769388955998817E-2</v>
      </c>
      <c r="F2543" s="2">
        <f>'Moving Avg'!D2543</f>
        <v>8.6250199999999992</v>
      </c>
      <c r="G2543" s="2">
        <f>'Moving Avg'!F2543</f>
        <v>8.7902900000000024</v>
      </c>
      <c r="H2543" s="2">
        <f>'Moving Avg'!G2543</f>
        <v>8.7519720000000021</v>
      </c>
      <c r="I2543" s="2">
        <f>'Moving Avg'!H2543</f>
        <v>8.6800195000000056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8.4762000000000004</v>
      </c>
      <c r="C2544" s="2">
        <f>RSI!I2544</f>
        <v>10.257199937711064</v>
      </c>
      <c r="D2544" s="2">
        <f>MACD!E2544</f>
        <v>0.1081567172344613</v>
      </c>
      <c r="E2544" s="2">
        <f>MACD!F2544</f>
        <v>4.6246854611691313E-2</v>
      </c>
      <c r="F2544" s="2">
        <f>'Moving Avg'!D2544</f>
        <v>8.5515599999999985</v>
      </c>
      <c r="G2544" s="2">
        <f>'Moving Avg'!F2544</f>
        <v>8.7714550000000031</v>
      </c>
      <c r="H2544" s="2">
        <f>'Moving Avg'!G2544</f>
        <v>8.7468860000000035</v>
      </c>
      <c r="I2544" s="2">
        <f>'Moving Avg'!H2544</f>
        <v>8.6816980000000044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8.4762000000000004</v>
      </c>
      <c r="C2545" s="2">
        <f>RSI!I2545</f>
        <v>10.257199937711064</v>
      </c>
      <c r="D2545" s="2">
        <f>MACD!E2545</f>
        <v>0.12829211477826874</v>
      </c>
      <c r="E2545" s="2">
        <f>MACD!F2545</f>
        <v>6.2655906645006809E-2</v>
      </c>
      <c r="F2545" s="2">
        <f>'Moving Avg'!D2545</f>
        <v>8.5138799999999986</v>
      </c>
      <c r="G2545" s="2">
        <f>'Moving Avg'!F2545</f>
        <v>8.7526200000000038</v>
      </c>
      <c r="H2545" s="2">
        <f>'Moving Avg'!G2545</f>
        <v>8.7418000000000049</v>
      </c>
      <c r="I2545" s="2">
        <f>'Moving Avg'!H2545</f>
        <v>8.6838680000000057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8.4762000000000004</v>
      </c>
      <c r="C2546" s="2">
        <f>RSI!I2546</f>
        <v>10.257199937711064</v>
      </c>
      <c r="D2546" s="2">
        <f>MACD!E2546</f>
        <v>0.14679144772822106</v>
      </c>
      <c r="E2546" s="2">
        <f>MACD!F2546</f>
        <v>7.9483014861649659E-2</v>
      </c>
      <c r="F2546" s="2">
        <f>'Moving Avg'!D2546</f>
        <v>8.4762000000000004</v>
      </c>
      <c r="G2546" s="2">
        <f>'Moving Avg'!F2546</f>
        <v>8.7337850000000028</v>
      </c>
      <c r="H2546" s="2">
        <f>'Moving Avg'!G2546</f>
        <v>8.7367140000000045</v>
      </c>
      <c r="I2546" s="2">
        <f>'Moving Avg'!H2546</f>
        <v>8.6860380000000053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8.4762000000000004</v>
      </c>
      <c r="C2547" s="2">
        <f>RSI!I2547</f>
        <v>10.257199937711064</v>
      </c>
      <c r="D2547" s="2">
        <f>MACD!E2547</f>
        <v>0.16379814507957313</v>
      </c>
      <c r="E2547" s="2">
        <f>MACD!F2547</f>
        <v>9.6346040905234354E-2</v>
      </c>
      <c r="F2547" s="2">
        <f>'Moving Avg'!D2547</f>
        <v>8.4762000000000004</v>
      </c>
      <c r="G2547" s="2">
        <f>'Moving Avg'!F2547</f>
        <v>8.7154200000000035</v>
      </c>
      <c r="H2547" s="2">
        <f>'Moving Avg'!G2547</f>
        <v>8.7316280000000059</v>
      </c>
      <c r="I2547" s="2">
        <f>'Moving Avg'!H2547</f>
        <v>8.6882080000000048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45713</v>
      </c>
      <c r="B2548" s="2">
        <f>RSI!B2548</f>
        <v>8.4762000000000004</v>
      </c>
      <c r="C2548" s="2">
        <f>RSI!I2548</f>
        <v>10.257199937711064</v>
      </c>
      <c r="D2548" s="2">
        <f>MACD!E2548</f>
        <v>0.17944159006904314</v>
      </c>
      <c r="E2548" s="2">
        <f>MACD!F2548</f>
        <v>0.11296515073799612</v>
      </c>
      <c r="F2548" s="2">
        <f>'Moving Avg'!D2548</f>
        <v>8.4762000000000004</v>
      </c>
      <c r="G2548" s="2">
        <f>'Moving Avg'!F2548</f>
        <v>8.6970550000000024</v>
      </c>
      <c r="H2548" s="2">
        <f>'Moving Avg'!G2548</f>
        <v>8.7269180000000048</v>
      </c>
      <c r="I2548" s="2">
        <f>'Moving Avg'!H2548</f>
        <v>8.6903780000000044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8.4762000000000004</v>
      </c>
      <c r="C2549" s="2">
        <f>RSI!I2549</f>
        <v>10.257199937711064</v>
      </c>
      <c r="D2549" s="2">
        <f>MACD!E2549</f>
        <v>0.19383868696883688</v>
      </c>
      <c r="E2549" s="2">
        <f>MACD!F2549</f>
        <v>0.12913985798416427</v>
      </c>
      <c r="F2549" s="2">
        <f>'Moving Avg'!D2549</f>
        <v>8.4762000000000004</v>
      </c>
      <c r="G2549" s="2">
        <f>'Moving Avg'!F2549</f>
        <v>8.6786900000000031</v>
      </c>
      <c r="H2549" s="2">
        <f>'Moving Avg'!G2549</f>
        <v>8.7222080000000055</v>
      </c>
      <c r="I2549" s="2">
        <f>'Moving Avg'!H2549</f>
        <v>8.6925480000000057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8.4762000000000004</v>
      </c>
      <c r="C2550" s="2">
        <f>RSI!I2550</f>
        <v>10.257199937711064</v>
      </c>
      <c r="D2550" s="2">
        <f>MACD!E2550</f>
        <v>0.17957215391917281</v>
      </c>
      <c r="E2550" s="2">
        <f>MACD!F2550</f>
        <v>0.13922631717116599</v>
      </c>
      <c r="F2550" s="2">
        <f>'Moving Avg'!D2550</f>
        <v>8.4762000000000004</v>
      </c>
      <c r="G2550" s="2">
        <f>'Moving Avg'!F2550</f>
        <v>8.6603250000000038</v>
      </c>
      <c r="H2550" s="2">
        <f>'Moving Avg'!G2550</f>
        <v>8.7174980000000044</v>
      </c>
      <c r="I2550" s="2">
        <f>'Moving Avg'!H2550</f>
        <v>8.6947180000000053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45716</v>
      </c>
      <c r="B2551" s="2">
        <f>RSI!B2551</f>
        <v>8.4762000000000004</v>
      </c>
      <c r="C2551" s="2">
        <f>RSI!I2551</f>
        <v>10.257199937711064</v>
      </c>
      <c r="D2551" s="2">
        <f>MACD!E2551</f>
        <v>0.16849527299514477</v>
      </c>
      <c r="E2551" s="2">
        <f>MACD!F2551</f>
        <v>0.14508010833596174</v>
      </c>
      <c r="F2551" s="2">
        <f>'Moving Avg'!D2551</f>
        <v>8.4762000000000004</v>
      </c>
      <c r="G2551" s="2">
        <f>'Moving Avg'!F2551</f>
        <v>8.6419600000000028</v>
      </c>
      <c r="H2551" s="2">
        <f>'Moving Avg'!G2551</f>
        <v>8.7127880000000051</v>
      </c>
      <c r="I2551" s="2">
        <f>'Moving Avg'!H2551</f>
        <v>8.6968880000000066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8.4762000000000004</v>
      </c>
      <c r="C2552" s="2">
        <f>RSI!I2552</f>
        <v>10.257199937711064</v>
      </c>
      <c r="D2552" s="2">
        <f>MACD!E2552</f>
        <v>0.13105902414588932</v>
      </c>
      <c r="E2552" s="2">
        <f>MACD!F2552</f>
        <v>0.14227589149794725</v>
      </c>
      <c r="F2552" s="2">
        <f>'Moving Avg'!D2552</f>
        <v>8.4762000000000004</v>
      </c>
      <c r="G2552" s="2">
        <f>'Moving Avg'!F2552</f>
        <v>8.6235950000000035</v>
      </c>
      <c r="H2552" s="2">
        <f>'Moving Avg'!G2552</f>
        <v>8.7080780000000058</v>
      </c>
      <c r="I2552" s="2">
        <f>'Moving Avg'!H2552</f>
        <v>8.6977175000000049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45720</v>
      </c>
      <c r="B2553" s="2">
        <f>RSI!B2553</f>
        <v>8.4762000000000004</v>
      </c>
      <c r="C2553" s="2">
        <f>RSI!I2553</f>
        <v>10.257199937711064</v>
      </c>
      <c r="D2553" s="2">
        <f>MACD!E2553</f>
        <v>0.10023507961560796</v>
      </c>
      <c r="E2553" s="2">
        <f>MACD!F2553</f>
        <v>0.1338677291214794</v>
      </c>
      <c r="F2553" s="2">
        <f>'Moving Avg'!D2553</f>
        <v>8.4762000000000004</v>
      </c>
      <c r="G2553" s="2">
        <f>'Moving Avg'!F2553</f>
        <v>8.6052300000000024</v>
      </c>
      <c r="H2553" s="2">
        <f>'Moving Avg'!G2553</f>
        <v>8.7033680000000047</v>
      </c>
      <c r="I2553" s="2">
        <f>'Moving Avg'!H2553</f>
        <v>8.6985470000000049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45721</v>
      </c>
      <c r="B2554" s="2">
        <f>RSI!B2554</f>
        <v>8.4762000000000004</v>
      </c>
      <c r="C2554" s="2">
        <f>RSI!I2554</f>
        <v>10.257199937711064</v>
      </c>
      <c r="D2554" s="2">
        <f>MACD!E2554</f>
        <v>7.494298541535116E-2</v>
      </c>
      <c r="E2554" s="2">
        <f>MACD!F2554</f>
        <v>0.12208278038025376</v>
      </c>
      <c r="F2554" s="2">
        <f>'Moving Avg'!D2554</f>
        <v>8.4762000000000004</v>
      </c>
      <c r="G2554" s="2">
        <f>'Moving Avg'!F2554</f>
        <v>8.5868650000000031</v>
      </c>
      <c r="H2554" s="2">
        <f>'Moving Avg'!G2554</f>
        <v>8.6986580000000053</v>
      </c>
      <c r="I2554" s="2">
        <f>'Moving Avg'!H2554</f>
        <v>8.699376500000005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8.4762000000000004</v>
      </c>
      <c r="C2555" s="2">
        <f>RSI!I2555</f>
        <v>10.257199937711064</v>
      </c>
      <c r="D2555" s="2">
        <f>MACD!E2555</f>
        <v>5.4273190980218544E-2</v>
      </c>
      <c r="E2555" s="2">
        <f>MACD!F2555</f>
        <v>0.10852086250024673</v>
      </c>
      <c r="F2555" s="2">
        <f>'Moving Avg'!D2555</f>
        <v>8.4762000000000004</v>
      </c>
      <c r="G2555" s="2">
        <f>'Moving Avg'!F2555</f>
        <v>8.5685000000000038</v>
      </c>
      <c r="H2555" s="2">
        <f>'Moving Avg'!G2555</f>
        <v>8.6939480000000042</v>
      </c>
      <c r="I2555" s="2">
        <f>'Moving Avg'!H2555</f>
        <v>8.6993125000000049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45723</v>
      </c>
      <c r="B2556" s="2">
        <f>RSI!B2556</f>
        <v>8.4762000000000004</v>
      </c>
      <c r="C2556" s="2">
        <f>RSI!I2556</f>
        <v>10.257199937711064</v>
      </c>
      <c r="D2556" s="2">
        <f>MACD!E2556</f>
        <v>3.7460409687959384E-2</v>
      </c>
      <c r="E2556" s="2">
        <f>MACD!F2556</f>
        <v>9.4308771937789262E-2</v>
      </c>
      <c r="F2556" s="2">
        <f>'Moving Avg'!D2556</f>
        <v>8.4762000000000004</v>
      </c>
      <c r="G2556" s="2">
        <f>'Moving Avg'!F2556</f>
        <v>8.5501350000000027</v>
      </c>
      <c r="H2556" s="2">
        <f>'Moving Avg'!G2556</f>
        <v>8.6892380000000049</v>
      </c>
      <c r="I2556" s="2">
        <f>'Moving Avg'!H2556</f>
        <v>8.6992485000000048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45726</v>
      </c>
      <c r="B2557" s="2">
        <f>RSI!B2557</f>
        <v>8.4762000000000004</v>
      </c>
      <c r="C2557" s="2">
        <f>RSI!I2557</f>
        <v>10.257199937711064</v>
      </c>
      <c r="D2557" s="2">
        <f>MACD!E2557</f>
        <v>2.3861103436896514E-2</v>
      </c>
      <c r="E2557" s="2">
        <f>MACD!F2557</f>
        <v>8.0219238237610721E-2</v>
      </c>
      <c r="F2557" s="2">
        <f>'Moving Avg'!D2557</f>
        <v>8.4762000000000004</v>
      </c>
      <c r="G2557" s="2">
        <f>'Moving Avg'!F2557</f>
        <v>8.5317700000000034</v>
      </c>
      <c r="H2557" s="2">
        <f>'Moving Avg'!G2557</f>
        <v>8.6845280000000056</v>
      </c>
      <c r="I2557" s="2">
        <f>'Moving Avg'!H2557</f>
        <v>8.6991845000000048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45727</v>
      </c>
      <c r="B2558" s="2">
        <f>RSI!B2558</f>
        <v>8.4762000000000004</v>
      </c>
      <c r="C2558" s="2">
        <f>RSI!I2558</f>
        <v>10.257199937711064</v>
      </c>
      <c r="D2558" s="2">
        <f>MACD!E2558</f>
        <v>1.2934454910430659E-2</v>
      </c>
      <c r="E2558" s="2">
        <f>MACD!F2558</f>
        <v>6.6762281572174703E-2</v>
      </c>
      <c r="F2558" s="2">
        <f>'Moving Avg'!D2558</f>
        <v>8.4762000000000004</v>
      </c>
      <c r="G2558" s="2">
        <f>'Moving Avg'!F2558</f>
        <v>8.5134050000000023</v>
      </c>
      <c r="H2558" s="2">
        <f>'Moving Avg'!G2558</f>
        <v>8.6798180000000045</v>
      </c>
      <c r="I2558" s="2">
        <f>'Moving Avg'!H2558</f>
        <v>8.6991205000000047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8.4762000000000004</v>
      </c>
      <c r="C2559" s="2">
        <f>RSI!I2559</f>
        <v>10.257199937711064</v>
      </c>
      <c r="D2559" s="2">
        <f>MACD!E2559</f>
        <v>4.2262891998330332E-3</v>
      </c>
      <c r="E2559" s="2">
        <f>MACD!F2559</f>
        <v>5.4255083097706373E-2</v>
      </c>
      <c r="F2559" s="2">
        <f>'Moving Avg'!D2559</f>
        <v>8.4762000000000004</v>
      </c>
      <c r="G2559" s="2">
        <f>'Moving Avg'!F2559</f>
        <v>8.495040000000003</v>
      </c>
      <c r="H2559" s="2">
        <f>'Moving Avg'!G2559</f>
        <v>8.6751080000000051</v>
      </c>
      <c r="I2559" s="2">
        <f>'Moving Avg'!H2559</f>
        <v>8.6990565000000046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45729</v>
      </c>
      <c r="B2560" s="2">
        <f>RSI!B2560</f>
        <v>8.4762000000000004</v>
      </c>
      <c r="C2560" s="2">
        <f>RSI!I2560</f>
        <v>10.257199937711064</v>
      </c>
      <c r="D2560" s="2">
        <f>MACD!E2560</f>
        <v>-2.6445105927983548E-3</v>
      </c>
      <c r="E2560" s="2">
        <f>MACD!F2560</f>
        <v>4.2875164359605429E-2</v>
      </c>
      <c r="F2560" s="2">
        <f>'Moving Avg'!D2560</f>
        <v>8.4762000000000004</v>
      </c>
      <c r="G2560" s="2">
        <f>'Moving Avg'!F2560</f>
        <v>8.4856200000000026</v>
      </c>
      <c r="H2560" s="2">
        <f>'Moving Avg'!G2560</f>
        <v>8.670398000000004</v>
      </c>
      <c r="I2560" s="2">
        <f>'Moving Avg'!H2560</f>
        <v>8.6989925000000046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45730</v>
      </c>
      <c r="B2561" s="2">
        <f>RSI!B2561</f>
        <v>8.4762000000000004</v>
      </c>
      <c r="C2561" s="2">
        <f>RSI!I2561</f>
        <v>10.257199937711064</v>
      </c>
      <c r="D2561" s="2">
        <f>MACD!E2561</f>
        <v>-7.9974789705836713E-3</v>
      </c>
      <c r="E2561" s="2">
        <f>MACD!F2561</f>
        <v>3.2700635693567605E-2</v>
      </c>
      <c r="F2561" s="2">
        <f>'Moving Avg'!D2561</f>
        <v>8.4762000000000004</v>
      </c>
      <c r="G2561" s="2">
        <f>'Moving Avg'!F2561</f>
        <v>8.4762000000000022</v>
      </c>
      <c r="H2561" s="2">
        <f>'Moving Avg'!G2561</f>
        <v>8.6656880000000047</v>
      </c>
      <c r="I2561" s="2">
        <f>'Moving Avg'!H2561</f>
        <v>8.6989285000000045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45733</v>
      </c>
      <c r="B2562" s="2">
        <f>RSI!B2562</f>
        <v>8.4762000000000004</v>
      </c>
      <c r="C2562" s="2">
        <f>RSI!I2562</f>
        <v>10.257199937711064</v>
      </c>
      <c r="D2562" s="2">
        <f>MACD!E2562</f>
        <v>-1.2100260702801791E-2</v>
      </c>
      <c r="E2562" s="2">
        <f>MACD!F2562</f>
        <v>2.3740456414293728E-2</v>
      </c>
      <c r="F2562" s="2">
        <f>'Moving Avg'!D2562</f>
        <v>8.4762000000000004</v>
      </c>
      <c r="G2562" s="2">
        <f>'Moving Avg'!F2562</f>
        <v>8.4762000000000022</v>
      </c>
      <c r="H2562" s="2">
        <f>'Moving Avg'!G2562</f>
        <v>8.6609780000000054</v>
      </c>
      <c r="I2562" s="2">
        <f>'Moving Avg'!H2562</f>
        <v>8.6969880000000046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45734</v>
      </c>
      <c r="B2563" s="2">
        <f>RSI!B2563</f>
        <v>8.4762000000000004</v>
      </c>
      <c r="C2563" s="2">
        <f>RSI!I2563</f>
        <v>10.257199937711064</v>
      </c>
      <c r="D2563" s="2">
        <f>MACD!E2563</f>
        <v>-1.5176796126018743E-2</v>
      </c>
      <c r="E2563" s="2">
        <f>MACD!F2563</f>
        <v>1.5957005906231236E-2</v>
      </c>
      <c r="F2563" s="2">
        <f>'Moving Avg'!D2563</f>
        <v>8.4762000000000004</v>
      </c>
      <c r="G2563" s="2">
        <f>'Moving Avg'!F2563</f>
        <v>8.4762000000000022</v>
      </c>
      <c r="H2563" s="2">
        <f>'Moving Avg'!G2563</f>
        <v>8.6562680000000043</v>
      </c>
      <c r="I2563" s="2">
        <f>'Moving Avg'!H2563</f>
        <v>8.6950475000000047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45735</v>
      </c>
      <c r="B2564" s="2">
        <f>RSI!B2564</f>
        <v>8.4762000000000004</v>
      </c>
      <c r="C2564" s="2">
        <f>RSI!I2564</f>
        <v>10.257199937711064</v>
      </c>
      <c r="D2564" s="2">
        <f>MACD!E2564</f>
        <v>-1.7414232185506862E-2</v>
      </c>
      <c r="E2564" s="2">
        <f>MACD!F2564</f>
        <v>9.2827582878836166E-3</v>
      </c>
      <c r="F2564" s="2">
        <f>'Moving Avg'!D2564</f>
        <v>8.4762000000000004</v>
      </c>
      <c r="G2564" s="2">
        <f>'Moving Avg'!F2564</f>
        <v>8.4762000000000022</v>
      </c>
      <c r="H2564" s="2">
        <f>'Moving Avg'!G2564</f>
        <v>8.651558000000005</v>
      </c>
      <c r="I2564" s="2">
        <f>'Moving Avg'!H2564</f>
        <v>8.6931070000000048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45737</v>
      </c>
      <c r="B2565" s="2">
        <f>RSI!B2565</f>
        <v>8.4762000000000004</v>
      </c>
      <c r="C2565" s="2">
        <f>RSI!I2565</f>
        <v>10.257199937711064</v>
      </c>
      <c r="D2565" s="2">
        <f>MACD!E2565</f>
        <v>-1.8968756366753325E-2</v>
      </c>
      <c r="E2565" s="2">
        <f>MACD!F2565</f>
        <v>3.6324553569562286E-3</v>
      </c>
      <c r="F2565" s="2">
        <f>'Moving Avg'!D2565</f>
        <v>8.4762000000000004</v>
      </c>
      <c r="G2565" s="2">
        <f>'Moving Avg'!F2565</f>
        <v>8.4762000000000022</v>
      </c>
      <c r="H2565" s="2">
        <f>'Moving Avg'!G2565</f>
        <v>8.6470380000000038</v>
      </c>
      <c r="I2565" s="2">
        <f>'Moving Avg'!H2565</f>
        <v>8.6911665000000067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8.4573999999999998</v>
      </c>
      <c r="C2566" s="2">
        <f>RSI!I2566</f>
        <v>7.980186460657066</v>
      </c>
      <c r="D2566" s="2">
        <f>MACD!E2566</f>
        <v>-1.8577927661270977E-2</v>
      </c>
      <c r="E2566" s="2">
        <f>MACD!F2566</f>
        <v>-8.0962124668921241E-4</v>
      </c>
      <c r="F2566" s="2">
        <f>'Moving Avg'!D2566</f>
        <v>8.4724400000000006</v>
      </c>
      <c r="G2566" s="2">
        <f>'Moving Avg'!F2566</f>
        <v>8.4752600000000022</v>
      </c>
      <c r="H2566" s="2">
        <f>'Moving Avg'!G2566</f>
        <v>8.6421420000000051</v>
      </c>
      <c r="I2566" s="2">
        <f>'Moving Avg'!H2566</f>
        <v>8.6891320000000061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8.4762000000000004</v>
      </c>
      <c r="C2567" s="2">
        <f>RSI!I2567</f>
        <v>25.734654657774939</v>
      </c>
      <c r="D2567" s="2">
        <f>MACD!E2567</f>
        <v>-1.9238356138041368E-2</v>
      </c>
      <c r="E2567" s="2">
        <f>MACD!F2567</f>
        <v>-4.4953682249596442E-3</v>
      </c>
      <c r="F2567" s="2">
        <f>'Moving Avg'!D2567</f>
        <v>8.4724400000000006</v>
      </c>
      <c r="G2567" s="2">
        <f>'Moving Avg'!F2567</f>
        <v>8.4752600000000022</v>
      </c>
      <c r="H2567" s="2">
        <f>'Moving Avg'!G2567</f>
        <v>8.6376220000000039</v>
      </c>
      <c r="I2567" s="2">
        <f>'Moving Avg'!H2567</f>
        <v>8.6871915000000062</v>
      </c>
      <c r="J2567" s="6" t="str">
        <f>OBV!F2567</f>
        <v>BULLISH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45742</v>
      </c>
      <c r="B2568" s="2">
        <f>RSI!B2568</f>
        <v>8.4762000000000004</v>
      </c>
      <c r="C2568" s="2">
        <f>RSI!I2568</f>
        <v>25.734654657774939</v>
      </c>
      <c r="D2568" s="2">
        <f>MACD!E2568</f>
        <v>-1.9536545330520738E-2</v>
      </c>
      <c r="E2568" s="2">
        <f>MACD!F2568</f>
        <v>-7.5036036460718637E-3</v>
      </c>
      <c r="F2568" s="2">
        <f>'Moving Avg'!D2568</f>
        <v>8.4724400000000006</v>
      </c>
      <c r="G2568" s="2">
        <f>'Moving Avg'!F2568</f>
        <v>8.4752600000000022</v>
      </c>
      <c r="H2568" s="2">
        <f>'Moving Avg'!G2568</f>
        <v>8.6331020000000045</v>
      </c>
      <c r="I2568" s="2">
        <f>'Moving Avg'!H2568</f>
        <v>8.685251000000008</v>
      </c>
      <c r="J2568" s="6" t="str">
        <f>OBV!F2568</f>
        <v>BULLISH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8.0995000000000008</v>
      </c>
      <c r="C2569" s="2">
        <f>RSI!I2569</f>
        <v>4.6929635737178756</v>
      </c>
      <c r="D2569" s="2">
        <f>MACD!E2569</f>
        <v>8.3561730552066393E-3</v>
      </c>
      <c r="E2569" s="2">
        <f>MACD!F2569</f>
        <v>-4.3316483058161628E-3</v>
      </c>
      <c r="F2569" s="2">
        <f>'Moving Avg'!D2569</f>
        <v>8.3970999999999982</v>
      </c>
      <c r="G2569" s="2">
        <f>'Moving Avg'!F2569</f>
        <v>8.456425000000003</v>
      </c>
      <c r="H2569" s="2">
        <f>'Moving Avg'!G2569</f>
        <v>8.6210480000000036</v>
      </c>
      <c r="I2569" s="2">
        <f>'Moving Avg'!H2569</f>
        <v>8.6814270000000082</v>
      </c>
      <c r="J2569" s="6" t="str">
        <f>OBV!F2569</f>
        <v>BULLISH</v>
      </c>
      <c r="K2569" s="6" t="str">
        <f>OBV!G2569</f>
        <v>NEUTRAL</v>
      </c>
      <c r="L2569" s="6" t="str">
        <f>OBV!H2569</f>
        <v>BULLISH DIVERGENCE</v>
      </c>
    </row>
    <row r="2570" spans="1:12" ht="13.5" x14ac:dyDescent="0.25">
      <c r="A2570" s="3">
        <f>RSI!A2570</f>
        <v>45744</v>
      </c>
      <c r="B2570" s="2">
        <f>RSI!B2570</f>
        <v>8.4573999999999998</v>
      </c>
      <c r="C2570" s="2">
        <f>RSI!I2570</f>
        <v>48.106546579357939</v>
      </c>
      <c r="D2570" s="2">
        <f>MACD!E2570</f>
        <v>7.8959817841361968E-3</v>
      </c>
      <c r="E2570" s="2">
        <f>MACD!F2570</f>
        <v>-1.8861222878256909E-3</v>
      </c>
      <c r="F2570" s="2">
        <f>'Moving Avg'!D2570</f>
        <v>8.3933399999999985</v>
      </c>
      <c r="G2570" s="2">
        <f>'Moving Avg'!F2570</f>
        <v>8.455485000000003</v>
      </c>
      <c r="H2570" s="2">
        <f>'Moving Avg'!G2570</f>
        <v>8.6161520000000049</v>
      </c>
      <c r="I2570" s="2">
        <f>'Moving Avg'!H2570</f>
        <v>8.6793925000000094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</row>
    <row r="2571" spans="1:12" ht="13.5" x14ac:dyDescent="0.25">
      <c r="A2571" s="3">
        <f>RSI!A2571</f>
        <v>45749</v>
      </c>
      <c r="B2571" s="2">
        <f>RSI!B2571</f>
        <v>8.4573999999999998</v>
      </c>
      <c r="C2571" s="2">
        <f>RSI!I2571</f>
        <v>48.106546579357939</v>
      </c>
      <c r="D2571" s="2">
        <f>MACD!E2571</f>
        <v>7.6596953833352188E-3</v>
      </c>
      <c r="E2571" s="2">
        <f>MACD!F2571</f>
        <v>2.3041246406491035E-5</v>
      </c>
      <c r="F2571" s="2">
        <f>'Moving Avg'!D2571</f>
        <v>8.3933400000000002</v>
      </c>
      <c r="G2571" s="2">
        <f>'Moving Avg'!F2571</f>
        <v>8.4545450000000031</v>
      </c>
      <c r="H2571" s="2">
        <f>'Moving Avg'!G2571</f>
        <v>8.6082420000000042</v>
      </c>
      <c r="I2571" s="2">
        <f>'Moving Avg'!H2571</f>
        <v>8.6773580000000106</v>
      </c>
      <c r="J2571" s="6" t="str">
        <f>OBV!F2571</f>
        <v>BULLISH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45750</v>
      </c>
      <c r="B2572" s="2">
        <f>RSI!B2572</f>
        <v>8.4573999999999998</v>
      </c>
      <c r="C2572" s="2">
        <f>RSI!I2572</f>
        <v>48.106546579357939</v>
      </c>
      <c r="D2572" s="2">
        <f>MACD!E2572</f>
        <v>7.6015257487096477E-3</v>
      </c>
      <c r="E2572" s="2">
        <f>MACD!F2572</f>
        <v>1.5387381468671224E-3</v>
      </c>
      <c r="F2572" s="2">
        <f>'Moving Avg'!D2572</f>
        <v>8.3895799999999987</v>
      </c>
      <c r="G2572" s="2">
        <f>'Moving Avg'!F2572</f>
        <v>8.4536050000000031</v>
      </c>
      <c r="H2572" s="2">
        <f>'Moving Avg'!G2572</f>
        <v>8.6003320000000034</v>
      </c>
      <c r="I2572" s="2">
        <f>'Moving Avg'!H2572</f>
        <v>8.6753235000000117</v>
      </c>
      <c r="J2572" s="6" t="str">
        <f>OBV!F2572</f>
        <v>BULLISH</v>
      </c>
      <c r="K2572" s="6" t="str">
        <f>OBV!G2572</f>
        <v>NEUTRAL</v>
      </c>
      <c r="L2572" s="6" t="str">
        <f>OBV!H2572</f>
        <v>BULLISH DIVERGENCE</v>
      </c>
    </row>
    <row r="2573" spans="1:12" ht="13.5" x14ac:dyDescent="0.25">
      <c r="A2573" s="3">
        <f>RSI!A2573</f>
        <v>45751</v>
      </c>
      <c r="B2573" s="2">
        <f>RSI!B2573</f>
        <v>8.4573999999999998</v>
      </c>
      <c r="C2573" s="2">
        <f>RSI!I2573</f>
        <v>48.106546579357939</v>
      </c>
      <c r="D2573" s="2">
        <f>MACD!E2573</f>
        <v>7.6835691888312851E-3</v>
      </c>
      <c r="E2573" s="2">
        <f>MACD!F2573</f>
        <v>2.7677043552599553E-3</v>
      </c>
      <c r="F2573" s="2">
        <f>'Moving Avg'!D2573</f>
        <v>8.3858199999999989</v>
      </c>
      <c r="G2573" s="2">
        <f>'Moving Avg'!F2573</f>
        <v>8.4526650000000032</v>
      </c>
      <c r="H2573" s="2">
        <f>'Moving Avg'!G2573</f>
        <v>8.5924220000000044</v>
      </c>
      <c r="I2573" s="2">
        <f>'Moving Avg'!H2573</f>
        <v>8.6732890000000111</v>
      </c>
      <c r="J2573" s="6" t="str">
        <f>OBV!F2573</f>
        <v>BULLISH</v>
      </c>
      <c r="K2573" s="6" t="str">
        <f>OBV!G2573</f>
        <v>NEUTRAL</v>
      </c>
      <c r="L2573" s="6" t="str">
        <f>OBV!H2573</f>
        <v>BULLISH DIVERGENCE</v>
      </c>
    </row>
    <row r="2574" spans="1:12" ht="13.5" x14ac:dyDescent="0.25">
      <c r="A2574" s="3">
        <f>RSI!A2574</f>
        <v>45754</v>
      </c>
      <c r="B2574" s="2">
        <f>RSI!B2574</f>
        <v>8.4573999999999998</v>
      </c>
      <c r="C2574" s="2">
        <f>RSI!I2574</f>
        <v>48.106546579357932</v>
      </c>
      <c r="D2574" s="2">
        <f>MACD!E2574</f>
        <v>7.8745312095680475E-3</v>
      </c>
      <c r="E2574" s="2">
        <f>MACD!F2574</f>
        <v>3.7890697261215743E-3</v>
      </c>
      <c r="F2574" s="2">
        <f>'Moving Avg'!D2574</f>
        <v>8.4573999999999998</v>
      </c>
      <c r="G2574" s="2">
        <f>'Moving Avg'!F2574</f>
        <v>8.4517250000000033</v>
      </c>
      <c r="H2574" s="2">
        <f>'Moving Avg'!G2574</f>
        <v>8.5845120000000037</v>
      </c>
      <c r="I2574" s="2">
        <f>'Moving Avg'!H2574</f>
        <v>8.6712545000000123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8.4573999999999998</v>
      </c>
      <c r="C2575" s="2">
        <f>RSI!I2575</f>
        <v>48.106546579357925</v>
      </c>
      <c r="D2575" s="2">
        <f>MACD!E2575</f>
        <v>8.1486520952207542E-3</v>
      </c>
      <c r="E2575" s="2">
        <f>MACD!F2575</f>
        <v>4.6609861999414104E-3</v>
      </c>
      <c r="F2575" s="2">
        <f>'Moving Avg'!D2575</f>
        <v>8.4573999999999998</v>
      </c>
      <c r="G2575" s="2">
        <f>'Moving Avg'!F2575</f>
        <v>8.4507850000000033</v>
      </c>
      <c r="H2575" s="2">
        <f>'Moving Avg'!G2575</f>
        <v>8.5766020000000029</v>
      </c>
      <c r="I2575" s="2">
        <f>'Moving Avg'!H2575</f>
        <v>8.6692200000000135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45757</v>
      </c>
      <c r="B2576" s="2">
        <f>RSI!B2576</f>
        <v>8.4573999999999998</v>
      </c>
      <c r="C2576" s="2">
        <f>RSI!I2576</f>
        <v>48.106546579357932</v>
      </c>
      <c r="D2576" s="2">
        <f>MACD!E2576</f>
        <v>5.5924943606715516E-3</v>
      </c>
      <c r="E2576" s="2">
        <f>MACD!F2576</f>
        <v>4.8472878320874394E-3</v>
      </c>
      <c r="F2576" s="2">
        <f>'Moving Avg'!D2576</f>
        <v>8.4573999999999998</v>
      </c>
      <c r="G2576" s="2">
        <f>'Moving Avg'!F2576</f>
        <v>8.4498450000000034</v>
      </c>
      <c r="H2576" s="2">
        <f>'Moving Avg'!G2576</f>
        <v>8.568692000000004</v>
      </c>
      <c r="I2576" s="2">
        <f>'Moving Avg'!H2576</f>
        <v>8.6671855000000146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45758</v>
      </c>
      <c r="B2577" s="2">
        <f>RSI!B2577</f>
        <v>8.4573999999999998</v>
      </c>
      <c r="C2577" s="2">
        <f>RSI!I2577</f>
        <v>48.106546579357939</v>
      </c>
      <c r="D2577" s="2">
        <f>MACD!E2577</f>
        <v>6.4183822397509971E-3</v>
      </c>
      <c r="E2577" s="2">
        <f>MACD!F2577</f>
        <v>5.1615067136201514E-3</v>
      </c>
      <c r="F2577" s="2">
        <f>'Moving Avg'!D2577</f>
        <v>8.4573999999999998</v>
      </c>
      <c r="G2577" s="2">
        <f>'Moving Avg'!F2577</f>
        <v>8.4489050000000034</v>
      </c>
      <c r="H2577" s="2">
        <f>'Moving Avg'!G2577</f>
        <v>8.5609700000000046</v>
      </c>
      <c r="I2577" s="2">
        <f>'Moving Avg'!H2577</f>
        <v>8.6651510000000158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8.4573999999999998</v>
      </c>
      <c r="C2578" s="2">
        <f>RSI!I2578</f>
        <v>48.106546579357939</v>
      </c>
      <c r="D2578" s="2">
        <f>MACD!E2578</f>
        <v>7.2065464499733167E-3</v>
      </c>
      <c r="E2578" s="2">
        <f>MACD!F2578</f>
        <v>5.5705146608907852E-3</v>
      </c>
      <c r="F2578" s="2">
        <f>'Moving Avg'!D2578</f>
        <v>8.4573999999999998</v>
      </c>
      <c r="G2578" s="2">
        <f>'Moving Avg'!F2578</f>
        <v>8.4479650000000035</v>
      </c>
      <c r="H2578" s="2">
        <f>'Moving Avg'!G2578</f>
        <v>8.5532480000000035</v>
      </c>
      <c r="I2578" s="2">
        <f>'Moving Avg'!H2578</f>
        <v>8.6631165000000152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45762</v>
      </c>
      <c r="B2579" s="2">
        <f>RSI!B2579</f>
        <v>8.4573999999999998</v>
      </c>
      <c r="C2579" s="2">
        <f>RSI!I2579</f>
        <v>48.106546579357939</v>
      </c>
      <c r="D2579" s="2">
        <f>MACD!E2579</f>
        <v>-4.9997673002986076E-2</v>
      </c>
      <c r="E2579" s="2">
        <f>MACD!F2579</f>
        <v>-5.5431228718845873E-3</v>
      </c>
      <c r="F2579" s="2">
        <f>'Moving Avg'!D2579</f>
        <v>8.4573999999999998</v>
      </c>
      <c r="G2579" s="2">
        <f>'Moving Avg'!F2579</f>
        <v>8.4470250000000036</v>
      </c>
      <c r="H2579" s="2">
        <f>'Moving Avg'!G2579</f>
        <v>8.5455260000000042</v>
      </c>
      <c r="I2579" s="2">
        <f>'Moving Avg'!H2579</f>
        <v>8.6610820000000164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45763</v>
      </c>
      <c r="B2580" s="2">
        <f>RSI!B2580</f>
        <v>8.4573999999999998</v>
      </c>
      <c r="C2580" s="2">
        <f>RSI!I2580</f>
        <v>48.106546579357939</v>
      </c>
      <c r="D2580" s="2">
        <f>MACD!E2580</f>
        <v>-4.3263113622792559E-2</v>
      </c>
      <c r="E2580" s="2">
        <f>MACD!F2580</f>
        <v>-1.3087121022066182E-2</v>
      </c>
      <c r="F2580" s="2">
        <f>'Moving Avg'!D2580</f>
        <v>8.4573999999999998</v>
      </c>
      <c r="G2580" s="2">
        <f>'Moving Avg'!F2580</f>
        <v>8.4460850000000036</v>
      </c>
      <c r="H2580" s="2">
        <f>'Moving Avg'!G2580</f>
        <v>8.5378040000000048</v>
      </c>
      <c r="I2580" s="2">
        <f>'Moving Avg'!H2580</f>
        <v>8.6590475000000158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45764</v>
      </c>
      <c r="B2581" s="2">
        <f>RSI!B2581</f>
        <v>8.4573999999999998</v>
      </c>
      <c r="C2581" s="2">
        <f>RSI!I2581</f>
        <v>48.106546579357939</v>
      </c>
      <c r="D2581" s="2">
        <f>MACD!E2581</f>
        <v>-3.749372250015881E-2</v>
      </c>
      <c r="E2581" s="2">
        <f>MACD!F2581</f>
        <v>-1.7968441317684707E-2</v>
      </c>
      <c r="F2581" s="2">
        <f>'Moving Avg'!D2581</f>
        <v>8.4573999999999998</v>
      </c>
      <c r="G2581" s="2">
        <f>'Moving Avg'!F2581</f>
        <v>8.4451450000000037</v>
      </c>
      <c r="H2581" s="2">
        <f>'Moving Avg'!G2581</f>
        <v>8.5300820000000037</v>
      </c>
      <c r="I2581" s="2">
        <f>'Moving Avg'!H2581</f>
        <v>8.6570130000000169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45765</v>
      </c>
      <c r="B2582" s="2">
        <f>RSI!B2582</f>
        <v>8.4573999999999998</v>
      </c>
      <c r="C2582" s="2">
        <f>RSI!I2582</f>
        <v>48.106546579357939</v>
      </c>
      <c r="D2582" s="2">
        <f>MACD!E2582</f>
        <v>-3.2546265381284911E-2</v>
      </c>
      <c r="E2582" s="2">
        <f>MACD!F2582</f>
        <v>-2.088400613040475E-2</v>
      </c>
      <c r="F2582" s="2">
        <f>'Moving Avg'!D2582</f>
        <v>8.4573999999999998</v>
      </c>
      <c r="G2582" s="2">
        <f>'Moving Avg'!F2582</f>
        <v>8.4442050000000037</v>
      </c>
      <c r="H2582" s="2">
        <f>'Moving Avg'!G2582</f>
        <v>8.5223600000000044</v>
      </c>
      <c r="I2582" s="2">
        <f>'Moving Avg'!H2582</f>
        <v>8.6549785000000163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45768</v>
      </c>
      <c r="B2583" s="2">
        <f>RSI!B2583</f>
        <v>8.4573999999999998</v>
      </c>
      <c r="C2583" s="2">
        <f>RSI!I2583</f>
        <v>48.106546579357939</v>
      </c>
      <c r="D2583" s="2">
        <f>MACD!E2583</f>
        <v>-2.8299154927678316E-2</v>
      </c>
      <c r="E2583" s="2">
        <f>MACD!F2583</f>
        <v>-2.2367035889859464E-2</v>
      </c>
      <c r="F2583" s="2">
        <f>'Moving Avg'!D2583</f>
        <v>8.4573999999999998</v>
      </c>
      <c r="G2583" s="2">
        <f>'Moving Avg'!F2583</f>
        <v>8.4432650000000038</v>
      </c>
      <c r="H2583" s="2">
        <f>'Moving Avg'!G2583</f>
        <v>8.514638000000005</v>
      </c>
      <c r="I2583" s="2">
        <f>'Moving Avg'!H2583</f>
        <v>8.652944000000014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45769</v>
      </c>
      <c r="B2584" s="2">
        <f>RSI!B2584</f>
        <v>8.4573999999999998</v>
      </c>
      <c r="C2584" s="2">
        <f>RSI!I2584</f>
        <v>48.106546579357939</v>
      </c>
      <c r="D2584" s="2">
        <f>MACD!E2584</f>
        <v>-2.4649149245478341E-2</v>
      </c>
      <c r="E2584" s="2">
        <f>MACD!F2584</f>
        <v>-2.282345856098324E-2</v>
      </c>
      <c r="F2584" s="2">
        <f>'Moving Avg'!D2584</f>
        <v>8.4573999999999998</v>
      </c>
      <c r="G2584" s="2">
        <f>'Moving Avg'!F2584</f>
        <v>8.4423250000000039</v>
      </c>
      <c r="H2584" s="2">
        <f>'Moving Avg'!G2584</f>
        <v>8.5069160000000039</v>
      </c>
      <c r="I2584" s="2">
        <f>'Moving Avg'!H2584</f>
        <v>8.6509095000000134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45770</v>
      </c>
      <c r="B2585" s="2">
        <f>RSI!B2585</f>
        <v>8.4573999999999998</v>
      </c>
      <c r="C2585" s="2">
        <f>RSI!I2585</f>
        <v>48.106546579357939</v>
      </c>
      <c r="D2585" s="2">
        <f>MACD!E2585</f>
        <v>-2.150855619822245E-2</v>
      </c>
      <c r="E2585" s="2">
        <f>MACD!F2585</f>
        <v>-2.2560478088431084E-2</v>
      </c>
      <c r="F2585" s="2">
        <f>'Moving Avg'!D2585</f>
        <v>8.4573999999999998</v>
      </c>
      <c r="G2585" s="2">
        <f>'Moving Avg'!F2585</f>
        <v>8.4413850000000039</v>
      </c>
      <c r="H2585" s="2">
        <f>'Moving Avg'!G2585</f>
        <v>8.4991940000000046</v>
      </c>
      <c r="I2585" s="2">
        <f>'Moving Avg'!H2585</f>
        <v>8.6488750000000127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45771</v>
      </c>
      <c r="B2586" s="2">
        <f>RSI!B2586</f>
        <v>8.4573999999999998</v>
      </c>
      <c r="C2586" s="2">
        <f>RSI!I2586</f>
        <v>48.106546579357939</v>
      </c>
      <c r="D2586" s="2">
        <f>MACD!E2586</f>
        <v>-1.8802865848398298E-2</v>
      </c>
      <c r="E2586" s="2">
        <f>MACD!F2586</f>
        <v>-2.1808955640424527E-2</v>
      </c>
      <c r="F2586" s="2">
        <f>'Moving Avg'!D2586</f>
        <v>8.4573999999999998</v>
      </c>
      <c r="G2586" s="2">
        <f>'Moving Avg'!F2586</f>
        <v>8.4413850000000039</v>
      </c>
      <c r="H2586" s="2">
        <f>'Moving Avg'!G2586</f>
        <v>8.4914720000000052</v>
      </c>
      <c r="I2586" s="2">
        <f>'Moving Avg'!H2586</f>
        <v>8.6468405000000121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45772</v>
      </c>
      <c r="B2587" s="2">
        <f>RSI!B2587</f>
        <v>8.4573999999999998</v>
      </c>
      <c r="C2587" s="2">
        <f>RSI!I2587</f>
        <v>48.106546579357939</v>
      </c>
      <c r="D2587" s="2">
        <f>MACD!E2587</f>
        <v>-1.6468745308241495E-2</v>
      </c>
      <c r="E2587" s="2">
        <f>MACD!F2587</f>
        <v>-2.0740913573987923E-2</v>
      </c>
      <c r="F2587" s="2">
        <f>'Moving Avg'!D2587</f>
        <v>8.4573999999999998</v>
      </c>
      <c r="G2587" s="2">
        <f>'Moving Avg'!F2587</f>
        <v>8.440445000000004</v>
      </c>
      <c r="H2587" s="2">
        <f>'Moving Avg'!G2587</f>
        <v>8.4837500000000041</v>
      </c>
      <c r="I2587" s="2">
        <f>'Moving Avg'!H2587</f>
        <v>8.6448060000000115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45775</v>
      </c>
      <c r="B2588" s="2">
        <f>RSI!B2588</f>
        <v>8.0806000000000004</v>
      </c>
      <c r="C2588" s="2">
        <f>RSI!I2588</f>
        <v>17.056453760761457</v>
      </c>
      <c r="D2588" s="2">
        <f>MACD!E2588</f>
        <v>1.3458770731006098E-2</v>
      </c>
      <c r="E2588" s="2">
        <f>MACD!F2588</f>
        <v>-1.3900976712989122E-2</v>
      </c>
      <c r="F2588" s="2">
        <f>'Moving Avg'!D2588</f>
        <v>8.3820399999999999</v>
      </c>
      <c r="G2588" s="2">
        <f>'Moving Avg'!F2588</f>
        <v>8.4206650000000032</v>
      </c>
      <c r="H2588" s="2">
        <f>'Moving Avg'!G2588</f>
        <v>8.4684920000000048</v>
      </c>
      <c r="I2588" s="2">
        <f>'Moving Avg'!H2588</f>
        <v>8.6408875000000105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8.0806000000000004</v>
      </c>
      <c r="C2589" s="2">
        <f>RSI!I2589</f>
        <v>17.056453760761457</v>
      </c>
      <c r="D2589" s="2">
        <f>MACD!E2589</f>
        <v>4.1046895596732469E-2</v>
      </c>
      <c r="E2589" s="2">
        <f>MACD!F2589</f>
        <v>-2.9114022510448034E-3</v>
      </c>
      <c r="F2589" s="2">
        <f>'Moving Avg'!D2589</f>
        <v>8.3066800000000001</v>
      </c>
      <c r="G2589" s="2">
        <f>'Moving Avg'!F2589</f>
        <v>8.4197200000000034</v>
      </c>
      <c r="H2589" s="2">
        <f>'Moving Avg'!G2589</f>
        <v>8.4532340000000037</v>
      </c>
      <c r="I2589" s="2">
        <f>'Moving Avg'!H2589</f>
        <v>8.6369690000000112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8.4573999999999998</v>
      </c>
      <c r="C2590" s="2">
        <f>RSI!I2590</f>
        <v>52.564724164878292</v>
      </c>
      <c r="D2590" s="2">
        <f>MACD!E2590</f>
        <v>3.857665843344904E-2</v>
      </c>
      <c r="E2590" s="2">
        <f>MACD!F2590</f>
        <v>5.3862098858539651E-3</v>
      </c>
      <c r="F2590" s="2">
        <f>'Moving Avg'!D2590</f>
        <v>8.3066800000000001</v>
      </c>
      <c r="G2590" s="2">
        <f>'Moving Avg'!F2590</f>
        <v>8.4197200000000034</v>
      </c>
      <c r="H2590" s="2">
        <f>'Moving Avg'!G2590</f>
        <v>8.4490900000000053</v>
      </c>
      <c r="I2590" s="2">
        <f>'Moving Avg'!H2590</f>
        <v>8.6349345000000088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45779</v>
      </c>
      <c r="B2591" s="2">
        <f>RSI!B2591</f>
        <v>8.4667999999999992</v>
      </c>
      <c r="C2591" s="2">
        <f>RSI!I2591</f>
        <v>53.104090117523235</v>
      </c>
      <c r="D2591" s="2">
        <f>MACD!E2591</f>
        <v>3.5505371101150374E-2</v>
      </c>
      <c r="E2591" s="2">
        <f>MACD!F2591</f>
        <v>1.1410042128913247E-2</v>
      </c>
      <c r="F2591" s="2">
        <f>'Moving Avg'!D2591</f>
        <v>8.3085599999999999</v>
      </c>
      <c r="G2591" s="2">
        <f>'Moving Avg'!F2591</f>
        <v>8.4201900000000034</v>
      </c>
      <c r="H2591" s="2">
        <f>'Moving Avg'!G2591</f>
        <v>8.445134000000003</v>
      </c>
      <c r="I2591" s="2">
        <f>'Moving Avg'!H2591</f>
        <v>8.6329470000000086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8.4667999999999992</v>
      </c>
      <c r="C2592" s="2">
        <f>RSI!I2592</f>
        <v>53.104090117523228</v>
      </c>
      <c r="D2592" s="2">
        <f>MACD!E2592</f>
        <v>3.2587349731386439E-2</v>
      </c>
      <c r="E2592" s="2">
        <f>MACD!F2592</f>
        <v>1.5645503649407887E-2</v>
      </c>
      <c r="F2592" s="2">
        <f>'Moving Avg'!D2592</f>
        <v>8.3104399999999998</v>
      </c>
      <c r="G2592" s="2">
        <f>'Moving Avg'!F2592</f>
        <v>8.4206600000000034</v>
      </c>
      <c r="H2592" s="2">
        <f>'Moving Avg'!G2592</f>
        <v>8.4449460000000034</v>
      </c>
      <c r="I2592" s="2">
        <f>'Moving Avg'!H2592</f>
        <v>8.6309595000000066</v>
      </c>
      <c r="J2592" s="6" t="str">
        <f>OBV!F2592</f>
        <v>BULLISH</v>
      </c>
      <c r="K2592" s="6" t="str">
        <f>OBV!G2592</f>
        <v>NEUTRAL</v>
      </c>
      <c r="L2592" s="6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8.4667999999999992</v>
      </c>
      <c r="C2593" s="2">
        <f>RSI!I2593</f>
        <v>53.104090117523235</v>
      </c>
      <c r="D2593" s="2">
        <f>MACD!E2593</f>
        <v>2.9822662336487227E-2</v>
      </c>
      <c r="E2593" s="2">
        <f>MACD!F2593</f>
        <v>1.8480935386823757E-2</v>
      </c>
      <c r="F2593" s="2">
        <f>'Moving Avg'!D2593</f>
        <v>8.3876799999999996</v>
      </c>
      <c r="G2593" s="2">
        <f>'Moving Avg'!F2593</f>
        <v>8.4211300000000033</v>
      </c>
      <c r="H2593" s="2">
        <f>'Moving Avg'!G2593</f>
        <v>8.444758000000002</v>
      </c>
      <c r="I2593" s="2">
        <f>'Moving Avg'!H2593</f>
        <v>8.6289720000000063</v>
      </c>
      <c r="J2593" s="6" t="str">
        <f>OBV!F2593</f>
        <v>BULLISH</v>
      </c>
      <c r="K2593" s="6" t="str">
        <f>OBV!G2593</f>
        <v>STRONG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8.4667999999999992</v>
      </c>
      <c r="C2594" s="2">
        <f>RSI!I2594</f>
        <v>53.104090117523235</v>
      </c>
      <c r="D2594" s="2">
        <f>MACD!E2594</f>
        <v>2.7209614806732674E-2</v>
      </c>
      <c r="E2594" s="2">
        <f>MACD!F2594</f>
        <v>2.0226671270805543E-2</v>
      </c>
      <c r="F2594" s="2">
        <f>'Moving Avg'!D2594</f>
        <v>8.4649199999999993</v>
      </c>
      <c r="G2594" s="2">
        <f>'Moving Avg'!F2594</f>
        <v>8.4216000000000033</v>
      </c>
      <c r="H2594" s="2">
        <f>'Moving Avg'!G2594</f>
        <v>8.4445700000000024</v>
      </c>
      <c r="I2594" s="2">
        <f>'Moving Avg'!H2594</f>
        <v>8.6270740000000039</v>
      </c>
      <c r="J2594" s="6" t="str">
        <f>OBV!F2594</f>
        <v>BULLISH</v>
      </c>
      <c r="K2594" s="6" t="str">
        <f>OBV!G2594</f>
        <v>STRONG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8.4667999999999992</v>
      </c>
      <c r="C2595" s="2">
        <f>RSI!I2595</f>
        <v>53.104090117523235</v>
      </c>
      <c r="D2595" s="2">
        <f>MACD!E2595</f>
        <v>2.4745151758557071E-2</v>
      </c>
      <c r="E2595" s="2">
        <f>MACD!F2595</f>
        <v>2.113036736835585E-2</v>
      </c>
      <c r="F2595" s="2">
        <f>'Moving Avg'!D2595</f>
        <v>8.4667999999999992</v>
      </c>
      <c r="G2595" s="2">
        <f>'Moving Avg'!F2595</f>
        <v>8.4220700000000033</v>
      </c>
      <c r="H2595" s="2">
        <f>'Moving Avg'!G2595</f>
        <v>8.4443820000000009</v>
      </c>
      <c r="I2595" s="2">
        <f>'Moving Avg'!H2595</f>
        <v>8.6251760000000033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8.4667999999999992</v>
      </c>
      <c r="C2596" s="2">
        <f>RSI!I2596</f>
        <v>53.104090117523228</v>
      </c>
      <c r="D2596" s="2">
        <f>MACD!E2596</f>
        <v>2.2425186102482897E-2</v>
      </c>
      <c r="E2596" s="2">
        <f>MACD!F2596</f>
        <v>2.1389331115181261E-2</v>
      </c>
      <c r="F2596" s="2">
        <f>'Moving Avg'!D2596</f>
        <v>8.4667999999999992</v>
      </c>
      <c r="G2596" s="2">
        <f>'Moving Avg'!F2596</f>
        <v>8.4225400000000032</v>
      </c>
      <c r="H2596" s="2">
        <f>'Moving Avg'!G2596</f>
        <v>8.4441940000000013</v>
      </c>
      <c r="I2596" s="2">
        <f>'Moving Avg'!H2596</f>
        <v>8.6237245000000033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45789</v>
      </c>
      <c r="B2597" s="2">
        <f>RSI!B2597</f>
        <v>8.4667999999999992</v>
      </c>
      <c r="C2597" s="2">
        <f>RSI!I2597</f>
        <v>53.104090117523235</v>
      </c>
      <c r="D2597" s="2">
        <f>MACD!E2597</f>
        <v>2.0244869008948285E-2</v>
      </c>
      <c r="E2597" s="2">
        <f>MACD!F2597</f>
        <v>2.1160438693934667E-2</v>
      </c>
      <c r="F2597" s="2">
        <f>'Moving Avg'!D2597</f>
        <v>8.4667999999999992</v>
      </c>
      <c r="G2597" s="2">
        <f>'Moving Avg'!F2597</f>
        <v>8.4230100000000032</v>
      </c>
      <c r="H2597" s="2">
        <f>'Moving Avg'!G2597</f>
        <v>8.4440059999999999</v>
      </c>
      <c r="I2597" s="2">
        <f>'Moving Avg'!H2597</f>
        <v>8.622362500000003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45790</v>
      </c>
      <c r="B2598" s="2">
        <f>RSI!B2598</f>
        <v>8.4667999999999992</v>
      </c>
      <c r="C2598" s="2">
        <f>RSI!I2598</f>
        <v>53.104090117523235</v>
      </c>
      <c r="D2598" s="2">
        <f>MACD!E2598</f>
        <v>-3.9770420668423512E-2</v>
      </c>
      <c r="E2598" s="2">
        <f>MACD!F2598</f>
        <v>8.9742668214630311E-3</v>
      </c>
      <c r="F2598" s="2">
        <f>'Moving Avg'!D2598</f>
        <v>8.4667999999999992</v>
      </c>
      <c r="G2598" s="2">
        <f>'Moving Avg'!F2598</f>
        <v>8.4234800000000032</v>
      </c>
      <c r="H2598" s="2">
        <f>'Moving Avg'!G2598</f>
        <v>8.4438180000000003</v>
      </c>
      <c r="I2598" s="2">
        <f>'Moving Avg'!H2598</f>
        <v>8.6210005000000027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8.4667999999999992</v>
      </c>
      <c r="C2599" s="2">
        <f>RSI!I2599</f>
        <v>53.104090117523235</v>
      </c>
      <c r="D2599" s="2">
        <f>MACD!E2599</f>
        <v>-9.073886220290639E-2</v>
      </c>
      <c r="E2599" s="2">
        <f>MACD!F2599</f>
        <v>-1.0968358983410854E-2</v>
      </c>
      <c r="F2599" s="2">
        <f>'Moving Avg'!D2599</f>
        <v>8.4667999999999992</v>
      </c>
      <c r="G2599" s="2">
        <f>'Moving Avg'!F2599</f>
        <v>8.4239500000000032</v>
      </c>
      <c r="H2599" s="2">
        <f>'Moving Avg'!G2599</f>
        <v>8.4436299999999989</v>
      </c>
      <c r="I2599" s="2">
        <f>'Moving Avg'!H2599</f>
        <v>8.6196350000000024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45792</v>
      </c>
      <c r="B2600" s="2">
        <f>RSI!B2600</f>
        <v>8.4667999999999992</v>
      </c>
      <c r="C2600" s="2">
        <f>RSI!I2600</f>
        <v>53.104090117523235</v>
      </c>
      <c r="D2600" s="2">
        <f>MACD!E2600</f>
        <v>-7.606924959085859E-2</v>
      </c>
      <c r="E2600" s="2">
        <f>MACD!F2600</f>
        <v>-2.3988537104900402E-2</v>
      </c>
      <c r="F2600" s="2">
        <f>'Moving Avg'!D2600</f>
        <v>8.4667999999999992</v>
      </c>
      <c r="G2600" s="2">
        <f>'Moving Avg'!F2600</f>
        <v>8.4244200000000031</v>
      </c>
      <c r="H2600" s="2">
        <f>'Moving Avg'!G2600</f>
        <v>8.4434419999999992</v>
      </c>
      <c r="I2600" s="2">
        <f>'Moving Avg'!H2600</f>
        <v>8.618269500000002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45793</v>
      </c>
      <c r="B2601" s="2">
        <f>RSI!B2601</f>
        <v>8.4667999999999992</v>
      </c>
      <c r="C2601" s="2">
        <f>RSI!I2601</f>
        <v>53.104090117523235</v>
      </c>
      <c r="D2601" s="2">
        <f>MACD!E2601</f>
        <v>-6.2370045982094169E-2</v>
      </c>
      <c r="E2601" s="2">
        <f>MACD!F2601</f>
        <v>-3.1664838880339156E-2</v>
      </c>
      <c r="F2601" s="2">
        <f>'Moving Avg'!D2601</f>
        <v>8.4667999999999992</v>
      </c>
      <c r="G2601" s="2">
        <f>'Moving Avg'!F2601</f>
        <v>8.4248900000000031</v>
      </c>
      <c r="H2601" s="2">
        <f>'Moving Avg'!G2601</f>
        <v>8.4432539999999978</v>
      </c>
      <c r="I2601" s="2">
        <f>'Moving Avg'!H2601</f>
        <v>8.6169039999999999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45796</v>
      </c>
      <c r="B2602" s="2">
        <f>RSI!B2602</f>
        <v>8.0900999999999996</v>
      </c>
      <c r="C2602" s="2">
        <f>RSI!I2602</f>
        <v>26.164413271193013</v>
      </c>
      <c r="D2602" s="2">
        <f>MACD!E2602</f>
        <v>-2.302257824323739E-2</v>
      </c>
      <c r="E2602" s="2">
        <f>MACD!F2602</f>
        <v>-2.9936386752918806E-2</v>
      </c>
      <c r="F2602" s="2">
        <f>'Moving Avg'!D2602</f>
        <v>8.3914599999999986</v>
      </c>
      <c r="G2602" s="2">
        <f>'Moving Avg'!F2602</f>
        <v>8.4065250000000038</v>
      </c>
      <c r="H2602" s="2">
        <f>'Moving Avg'!G2602</f>
        <v>8.4355319999999985</v>
      </c>
      <c r="I2602" s="2">
        <f>'Moving Avg'!H2602</f>
        <v>8.6136549999999996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45797</v>
      </c>
      <c r="B2603" s="2">
        <f>RSI!B2603</f>
        <v>7.7321999999999997</v>
      </c>
      <c r="C2603" s="2">
        <f>RSI!I2603</f>
        <v>17.224113921063704</v>
      </c>
      <c r="D2603" s="2">
        <f>MACD!E2603</f>
        <v>3.8871564039265394E-2</v>
      </c>
      <c r="E2603" s="2">
        <f>MACD!F2603</f>
        <v>-1.6174796594481969E-2</v>
      </c>
      <c r="F2603" s="2">
        <f>'Moving Avg'!D2603</f>
        <v>8.2445399999999989</v>
      </c>
      <c r="G2603" s="2">
        <f>'Moving Avg'!F2603</f>
        <v>8.3702650000000034</v>
      </c>
      <c r="H2603" s="2">
        <f>'Moving Avg'!G2603</f>
        <v>8.4206519999999969</v>
      </c>
      <c r="I2603" s="2">
        <f>'Moving Avg'!H2603</f>
        <v>8.6086164999999983</v>
      </c>
      <c r="J2603" s="6" t="str">
        <f>OBV!F2603</f>
        <v>BEARISH</v>
      </c>
      <c r="K2603" s="6" t="str">
        <f>OBV!G2603</f>
        <v>WEAK</v>
      </c>
      <c r="L2603" s="6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7.6285999999999996</v>
      </c>
      <c r="C2604" s="2">
        <f>RSI!I2604</f>
        <v>15.566046713329243</v>
      </c>
      <c r="D2604" s="2">
        <f>MACD!E2604</f>
        <v>0.10296672891542258</v>
      </c>
      <c r="E2604" s="2">
        <f>MACD!F2604</f>
        <v>7.6535085074989403E-3</v>
      </c>
      <c r="F2604" s="2">
        <f>'Moving Avg'!D2604</f>
        <v>8.0768999999999984</v>
      </c>
      <c r="G2604" s="2">
        <f>'Moving Avg'!F2604</f>
        <v>8.3288250000000037</v>
      </c>
      <c r="H2604" s="2">
        <f>'Moving Avg'!G2604</f>
        <v>8.4036999999999971</v>
      </c>
      <c r="I2604" s="2">
        <f>'Moving Avg'!H2604</f>
        <v>8.6030599999999975</v>
      </c>
      <c r="J2604" s="6" t="str">
        <f>OBV!F2604</f>
        <v>BEARISH</v>
      </c>
      <c r="K2604" s="6" t="str">
        <f>OBV!G2604</f>
        <v>WEAK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7.6285999999999996</v>
      </c>
      <c r="C2605" s="2">
        <f>RSI!I2605</f>
        <v>15.566046713329243</v>
      </c>
      <c r="D2605" s="2">
        <f>MACD!E2605</f>
        <v>0.16156246516978712</v>
      </c>
      <c r="E2605" s="2">
        <f>MACD!F2605</f>
        <v>3.8435299839956576E-2</v>
      </c>
      <c r="F2605" s="2">
        <f>'Moving Avg'!D2605</f>
        <v>7.9092599999999988</v>
      </c>
      <c r="G2605" s="2">
        <f>'Moving Avg'!F2605</f>
        <v>8.287385000000004</v>
      </c>
      <c r="H2605" s="2">
        <f>'Moving Avg'!G2605</f>
        <v>8.3867479999999972</v>
      </c>
      <c r="I2605" s="2">
        <f>'Moving Avg'!H2605</f>
        <v>8.5975034999999966</v>
      </c>
      <c r="J2605" s="6" t="str">
        <f>OBV!F2605</f>
        <v>BEARISH</v>
      </c>
      <c r="K2605" s="6" t="str">
        <f>OBV!G2605</f>
        <v>WEAK</v>
      </c>
      <c r="L2605" s="6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7.6285999999999996</v>
      </c>
      <c r="C2606" s="2">
        <f>RSI!I2606</f>
        <v>15.566046713329243</v>
      </c>
      <c r="D2606" s="2">
        <f>MACD!E2606</f>
        <v>0.21518177459790877</v>
      </c>
      <c r="E2606" s="2">
        <f>MACD!F2606</f>
        <v>7.3784594791547017E-2</v>
      </c>
      <c r="F2606" s="2">
        <f>'Moving Avg'!D2606</f>
        <v>7.7416199999999993</v>
      </c>
      <c r="G2606" s="2">
        <f>'Moving Avg'!F2606</f>
        <v>8.2459450000000025</v>
      </c>
      <c r="H2606" s="2">
        <f>'Moving Avg'!G2606</f>
        <v>8.3697959999999973</v>
      </c>
      <c r="I2606" s="2">
        <f>'Moving Avg'!H2606</f>
        <v>8.5919469999999958</v>
      </c>
      <c r="J2606" s="6" t="str">
        <f>OBV!F2606</f>
        <v>BEARISH</v>
      </c>
      <c r="K2606" s="6" t="str">
        <f>OBV!G2606</f>
        <v>WEAK</v>
      </c>
      <c r="L2606" s="6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7.6285999999999996</v>
      </c>
      <c r="C2607" s="2">
        <f>RSI!I2607</f>
        <v>15.566046713329243</v>
      </c>
      <c r="D2607" s="2">
        <f>MACD!E2607</f>
        <v>0.26429112785814191</v>
      </c>
      <c r="E2607" s="2">
        <f>MACD!F2607</f>
        <v>0.11188590140486601</v>
      </c>
      <c r="F2607" s="2">
        <f>'Moving Avg'!D2607</f>
        <v>7.6493200000000003</v>
      </c>
      <c r="G2607" s="2">
        <f>'Moving Avg'!F2607</f>
        <v>8.2045050000000028</v>
      </c>
      <c r="H2607" s="2">
        <f>'Moving Avg'!G2607</f>
        <v>8.3528439999999975</v>
      </c>
      <c r="I2607" s="2">
        <f>'Moving Avg'!H2607</f>
        <v>8.5863904999999949</v>
      </c>
      <c r="J2607" s="6" t="str">
        <f>OBV!F2607</f>
        <v>BEARISH</v>
      </c>
      <c r="K2607" s="6" t="str">
        <f>OBV!G2607</f>
        <v>WEAK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7.5343999999999998</v>
      </c>
      <c r="C2608" s="2">
        <f>RSI!I2608</f>
        <v>13.926455042994576</v>
      </c>
      <c r="D2608" s="2">
        <f>MACD!E2608</f>
        <v>0.31628516670467022</v>
      </c>
      <c r="E2608" s="2">
        <f>MACD!F2608</f>
        <v>0.15276575446482688</v>
      </c>
      <c r="F2608" s="2">
        <f>'Moving Avg'!D2608</f>
        <v>7.6097599999999996</v>
      </c>
      <c r="G2608" s="2">
        <f>'Moving Avg'!F2608</f>
        <v>8.1771950000000029</v>
      </c>
      <c r="H2608" s="2">
        <f>'Moving Avg'!G2608</f>
        <v>8.3340079999999972</v>
      </c>
      <c r="I2608" s="2">
        <f>'Moving Avg'!H2608</f>
        <v>8.5794684999999955</v>
      </c>
      <c r="J2608" s="6" t="str">
        <f>OBV!F2608</f>
        <v>BEARISH</v>
      </c>
      <c r="K2608" s="6" t="str">
        <f>OBV!G2608</f>
        <v>WEAK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7.5343999999999998</v>
      </c>
      <c r="C2609" s="2">
        <f>RSI!I2609</f>
        <v>13.926455042994576</v>
      </c>
      <c r="D2609" s="2">
        <f>MACD!E2609</f>
        <v>0.36404248868750955</v>
      </c>
      <c r="E2609" s="2">
        <f>MACD!F2609</f>
        <v>0.1950211013093634</v>
      </c>
      <c r="F2609" s="2">
        <f>'Moving Avg'!D2609</f>
        <v>7.5909199999999997</v>
      </c>
      <c r="G2609" s="2">
        <f>'Moving Avg'!F2609</f>
        <v>8.1498850000000029</v>
      </c>
      <c r="H2609" s="2">
        <f>'Moving Avg'!G2609</f>
        <v>8.3151719999999969</v>
      </c>
      <c r="I2609" s="2">
        <f>'Moving Avg'!H2609</f>
        <v>8.5725464999999943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7.5343999999999998</v>
      </c>
      <c r="C2610" s="2">
        <f>RSI!I2610</f>
        <v>13.926455042994576</v>
      </c>
      <c r="D2610" s="2">
        <f>MACD!E2610</f>
        <v>0.40793620262064678</v>
      </c>
      <c r="E2610" s="2">
        <f>MACD!F2610</f>
        <v>0.23760412157162009</v>
      </c>
      <c r="F2610" s="2">
        <f>'Moving Avg'!D2610</f>
        <v>7.5720799999999997</v>
      </c>
      <c r="G2610" s="2">
        <f>'Moving Avg'!F2610</f>
        <v>8.1037350000000039</v>
      </c>
      <c r="H2610" s="2">
        <f>'Moving Avg'!G2610</f>
        <v>8.2963359999999984</v>
      </c>
      <c r="I2610" s="2">
        <f>'Moving Avg'!H2610</f>
        <v>8.5656244999999949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7.5343999999999998</v>
      </c>
      <c r="C2611" s="2">
        <f>RSI!I2611</f>
        <v>13.926455042994576</v>
      </c>
      <c r="D2611" s="2">
        <f>MACD!E2611</f>
        <v>0.44830265994580287</v>
      </c>
      <c r="E2611" s="2">
        <f>MACD!F2611</f>
        <v>0.27974382924645669</v>
      </c>
      <c r="F2611" s="2">
        <f>'Moving Avg'!D2611</f>
        <v>7.5532399999999997</v>
      </c>
      <c r="G2611" s="2">
        <f>'Moving Avg'!F2611</f>
        <v>8.0571150000000031</v>
      </c>
      <c r="H2611" s="2">
        <f>'Moving Avg'!G2611</f>
        <v>8.2774999999999981</v>
      </c>
      <c r="I2611" s="2">
        <f>'Moving Avg'!H2611</f>
        <v>8.5587024999999954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7.5343999999999998</v>
      </c>
      <c r="C2612" s="2">
        <f>RSI!I2612</f>
        <v>13.926455042994576</v>
      </c>
      <c r="D2612" s="2">
        <f>MACD!E2612</f>
        <v>0.42749173437496157</v>
      </c>
      <c r="E2612" s="2">
        <f>MACD!F2612</f>
        <v>0.30929341027215768</v>
      </c>
      <c r="F2612" s="2">
        <f>'Moving Avg'!D2612</f>
        <v>7.5343999999999998</v>
      </c>
      <c r="G2612" s="2">
        <f>'Moving Avg'!F2612</f>
        <v>8.0104950000000024</v>
      </c>
      <c r="H2612" s="2">
        <f>'Moving Avg'!G2612</f>
        <v>8.2586639999999996</v>
      </c>
      <c r="I2612" s="2">
        <f>'Moving Avg'!H2612</f>
        <v>8.5517804999999942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7.5343999999999998</v>
      </c>
      <c r="C2613" s="2">
        <f>RSI!I2613</f>
        <v>13.926455042994576</v>
      </c>
      <c r="D2613" s="2">
        <f>MACD!E2613</f>
        <v>0.35758640255307839</v>
      </c>
      <c r="E2613" s="2">
        <f>MACD!F2613</f>
        <v>0.31895200872834184</v>
      </c>
      <c r="F2613" s="2">
        <f>'Moving Avg'!D2613</f>
        <v>7.5343999999999998</v>
      </c>
      <c r="G2613" s="2">
        <f>'Moving Avg'!F2613</f>
        <v>7.9638750000000034</v>
      </c>
      <c r="H2613" s="2">
        <f>'Moving Avg'!G2613</f>
        <v>8.2398279999999993</v>
      </c>
      <c r="I2613" s="2">
        <f>'Moving Avg'!H2613</f>
        <v>8.5448584999999948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7.5343999999999998</v>
      </c>
      <c r="C2614" s="2">
        <f>RSI!I2614</f>
        <v>13.926455042994576</v>
      </c>
      <c r="D2614" s="2">
        <f>MACD!E2614</f>
        <v>0.28505787873191046</v>
      </c>
      <c r="E2614" s="2">
        <f>MACD!F2614</f>
        <v>0.31217318272905559</v>
      </c>
      <c r="F2614" s="2">
        <f>'Moving Avg'!D2614</f>
        <v>7.5343999999999998</v>
      </c>
      <c r="G2614" s="2">
        <f>'Moving Avg'!F2614</f>
        <v>7.9172550000000026</v>
      </c>
      <c r="H2614" s="2">
        <f>'Moving Avg'!G2614</f>
        <v>8.2209920000000007</v>
      </c>
      <c r="I2614" s="2">
        <f>'Moving Avg'!H2614</f>
        <v>8.5379364999999936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7.5343999999999998</v>
      </c>
      <c r="C2615" s="2">
        <f>RSI!I2615</f>
        <v>13.926455042994576</v>
      </c>
      <c r="D2615" s="2">
        <f>MACD!E2615</f>
        <v>0.22605851814573175</v>
      </c>
      <c r="E2615" s="2">
        <f>MACD!F2615</f>
        <v>0.29495024981239082</v>
      </c>
      <c r="F2615" s="2">
        <f>'Moving Avg'!D2615</f>
        <v>7.5343999999999998</v>
      </c>
      <c r="G2615" s="2">
        <f>'Moving Avg'!F2615</f>
        <v>7.8706350000000027</v>
      </c>
      <c r="H2615" s="2">
        <f>'Moving Avg'!G2615</f>
        <v>8.2021560000000004</v>
      </c>
      <c r="I2615" s="2">
        <f>'Moving Avg'!H2615</f>
        <v>8.5310144999999924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7.5343999999999998</v>
      </c>
      <c r="C2616" s="2">
        <f>RSI!I2616</f>
        <v>13.926455042994576</v>
      </c>
      <c r="D2616" s="2">
        <f>MACD!E2616</f>
        <v>0.17833128671045451</v>
      </c>
      <c r="E2616" s="2">
        <f>MACD!F2616</f>
        <v>0.27162645719200357</v>
      </c>
      <c r="F2616" s="2">
        <f>'Moving Avg'!D2616</f>
        <v>7.5343999999999998</v>
      </c>
      <c r="G2616" s="2">
        <f>'Moving Avg'!F2616</f>
        <v>7.8240150000000028</v>
      </c>
      <c r="H2616" s="2">
        <f>'Moving Avg'!G2616</f>
        <v>8.183696000000003</v>
      </c>
      <c r="I2616" s="2">
        <f>'Moving Avg'!H2616</f>
        <v>8.524092499999993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7.5343999999999998</v>
      </c>
      <c r="C2617" s="2">
        <f>RSI!I2617</f>
        <v>13.926455042994576</v>
      </c>
      <c r="D2617" s="2">
        <f>MACD!E2617</f>
        <v>0.13997939556645722</v>
      </c>
      <c r="E2617" s="2">
        <f>MACD!F2617</f>
        <v>0.2452970448668943</v>
      </c>
      <c r="F2617" s="2">
        <f>'Moving Avg'!D2617</f>
        <v>7.5343999999999998</v>
      </c>
      <c r="G2617" s="2">
        <f>'Moving Avg'!F2617</f>
        <v>7.7773950000000029</v>
      </c>
      <c r="H2617" s="2">
        <f>'Moving Avg'!G2617</f>
        <v>8.1648600000000027</v>
      </c>
      <c r="I2617" s="2">
        <f>'Moving Avg'!H2617</f>
        <v>8.5171704999999935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45819</v>
      </c>
      <c r="B2618" s="2">
        <f>RSI!B2618</f>
        <v>7.5343999999999998</v>
      </c>
      <c r="C2618" s="2">
        <f>RSI!I2618</f>
        <v>13.926455042994576</v>
      </c>
      <c r="D2618" s="2">
        <f>MACD!E2618</f>
        <v>9.4917607398749659E-2</v>
      </c>
      <c r="E2618" s="2">
        <f>MACD!F2618</f>
        <v>0.21522115737326539</v>
      </c>
      <c r="F2618" s="2">
        <f>'Moving Avg'!D2618</f>
        <v>7.5343999999999998</v>
      </c>
      <c r="G2618" s="2">
        <f>'Moving Avg'!F2618</f>
        <v>7.7307750000000031</v>
      </c>
      <c r="H2618" s="2">
        <f>'Moving Avg'!G2618</f>
        <v>8.1460240000000042</v>
      </c>
      <c r="I2618" s="2">
        <f>'Moving Avg'!H2618</f>
        <v>8.5102484999999941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7.5343999999999998</v>
      </c>
      <c r="C2619" s="2">
        <f>RSI!I2619</f>
        <v>13.926455042994576</v>
      </c>
      <c r="D2619" s="2">
        <f>MACD!E2619</f>
        <v>5.8531105473637268E-2</v>
      </c>
      <c r="E2619" s="2">
        <f>MACD!F2619</f>
        <v>0.1838831469933398</v>
      </c>
      <c r="F2619" s="2">
        <f>'Moving Avg'!D2619</f>
        <v>7.5343999999999998</v>
      </c>
      <c r="G2619" s="2">
        <f>'Moving Avg'!F2619</f>
        <v>7.6841550000000023</v>
      </c>
      <c r="H2619" s="2">
        <f>'Moving Avg'!G2619</f>
        <v>8.1347220000000036</v>
      </c>
      <c r="I2619" s="2">
        <f>'Moving Avg'!H2619</f>
        <v>8.5033264999999929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45821</v>
      </c>
      <c r="B2620" s="2">
        <f>RSI!B2620</f>
        <v>7.5343999999999998</v>
      </c>
      <c r="C2620" s="2">
        <f>RSI!I2620</f>
        <v>13.926455042994576</v>
      </c>
      <c r="D2620" s="2">
        <f>MACD!E2620</f>
        <v>2.9356141224918808E-2</v>
      </c>
      <c r="E2620" s="2">
        <f>MACD!F2620</f>
        <v>0.15297774583965559</v>
      </c>
      <c r="F2620" s="2">
        <f>'Moving Avg'!D2620</f>
        <v>7.5343999999999998</v>
      </c>
      <c r="G2620" s="2">
        <f>'Moving Avg'!F2620</f>
        <v>7.6375350000000024</v>
      </c>
      <c r="H2620" s="2">
        <f>'Moving Avg'!G2620</f>
        <v>8.1162620000000043</v>
      </c>
      <c r="I2620" s="2">
        <f>'Moving Avg'!H2620</f>
        <v>8.4964044999999935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7.8169000000000004</v>
      </c>
      <c r="C2621" s="2">
        <f>RSI!I2621</f>
        <v>52.908682350429807</v>
      </c>
      <c r="D2621" s="2">
        <f>MACD!E2621</f>
        <v>-1.4762205593592093E-2</v>
      </c>
      <c r="E2621" s="2">
        <f>MACD!F2621</f>
        <v>0.11942975555300606</v>
      </c>
      <c r="F2621" s="2">
        <f>'Moving Avg'!D2621</f>
        <v>7.5908999999999995</v>
      </c>
      <c r="G2621" s="2">
        <f>'Moving Avg'!F2621</f>
        <v>7.6050400000000025</v>
      </c>
      <c r="H2621" s="2">
        <f>'Moving Avg'!G2621</f>
        <v>8.1034520000000025</v>
      </c>
      <c r="I2621" s="2">
        <f>'Moving Avg'!H2621</f>
        <v>8.490894999999993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</row>
    <row r="2622" spans="1:12" ht="13.5" x14ac:dyDescent="0.25">
      <c r="A2622" s="3">
        <f>RSI!A2622</f>
        <v>45825</v>
      </c>
      <c r="B2622" s="2">
        <f>RSI!B2622</f>
        <v>8.0429999999999993</v>
      </c>
      <c r="C2622" s="2">
        <f>RSI!I2622</f>
        <v>66.130092190889812</v>
      </c>
      <c r="D2622" s="2">
        <f>MACD!E2622</f>
        <v>-6.9127153037227274E-2</v>
      </c>
      <c r="E2622" s="2">
        <f>MACD!F2622</f>
        <v>8.171837383495939E-2</v>
      </c>
      <c r="F2622" s="2">
        <f>'Moving Avg'!D2622</f>
        <v>7.6926199999999998</v>
      </c>
      <c r="G2622" s="2">
        <f>'Moving Avg'!F2622</f>
        <v>7.6026850000000028</v>
      </c>
      <c r="H2622" s="2">
        <f>'Moving Avg'!G2622</f>
        <v>8.095164000000004</v>
      </c>
      <c r="I2622" s="2">
        <f>'Moving Avg'!H2622</f>
        <v>8.4868454999999923</v>
      </c>
      <c r="J2622" s="6" t="str">
        <f>OBV!F2622</f>
        <v>BULLISH</v>
      </c>
      <c r="K2622" s="6" t="str">
        <f>OBV!G2622</f>
        <v>STRONG</v>
      </c>
      <c r="L2622" s="6" t="str">
        <f>OBV!H2622</f>
        <v>CONFIRMED BULLISH</v>
      </c>
    </row>
    <row r="2623" spans="1:12" ht="13.5" x14ac:dyDescent="0.25">
      <c r="A2623" s="3">
        <f>RSI!A2623</f>
        <v>45826</v>
      </c>
      <c r="B2623" s="2">
        <f>RSI!B2623</f>
        <v>8.3819999999999997</v>
      </c>
      <c r="C2623" s="2">
        <f>RSI!I2623</f>
        <v>76.695069299540151</v>
      </c>
      <c r="D2623" s="2">
        <f>MACD!E2623</f>
        <v>-0.14184012151258685</v>
      </c>
      <c r="E2623" s="2">
        <f>MACD!F2623</f>
        <v>3.7006674765450144E-2</v>
      </c>
      <c r="F2623" s="2">
        <f>'Moving Avg'!D2623</f>
        <v>7.8621399999999992</v>
      </c>
      <c r="G2623" s="2">
        <f>'Moving Avg'!F2623</f>
        <v>7.635175000000002</v>
      </c>
      <c r="H2623" s="2">
        <f>'Moving Avg'!G2623</f>
        <v>8.0936560000000046</v>
      </c>
      <c r="I2623" s="2">
        <f>'Moving Avg'!H2623</f>
        <v>8.4844909999999913</v>
      </c>
      <c r="J2623" s="6" t="str">
        <f>OBV!F2623</f>
        <v>BULLISH</v>
      </c>
      <c r="K2623" s="6" t="str">
        <f>OBV!G2623</f>
        <v>STRONG</v>
      </c>
      <c r="L2623" s="6" t="str">
        <f>OBV!H2623</f>
        <v>CONFIRMED BULLISH</v>
      </c>
    </row>
    <row r="2624" spans="1:12" ht="13.5" x14ac:dyDescent="0.25">
      <c r="A2624" s="3">
        <f>RSI!A2624</f>
        <v>45827</v>
      </c>
      <c r="B2624" s="2">
        <f>RSI!B2624</f>
        <v>8.4667999999999992</v>
      </c>
      <c r="C2624" s="2">
        <f>RSI!I2624</f>
        <v>78.501585326337334</v>
      </c>
      <c r="D2624" s="2">
        <f>MACD!E2624</f>
        <v>-0.21313330055723956</v>
      </c>
      <c r="E2624" s="2">
        <f>MACD!F2624</f>
        <v>-1.3021320299087799E-2</v>
      </c>
      <c r="F2624" s="2">
        <f>'Moving Avg'!D2624</f>
        <v>8.0486199999999997</v>
      </c>
      <c r="G2624" s="2">
        <f>'Moving Avg'!F2624</f>
        <v>7.6770850000000026</v>
      </c>
      <c r="H2624" s="2">
        <f>'Moving Avg'!G2624</f>
        <v>8.0938440000000043</v>
      </c>
      <c r="I2624" s="2">
        <f>'Moving Avg'!H2624</f>
        <v>8.4825604999999911</v>
      </c>
      <c r="J2624" s="6" t="str">
        <f>OBV!F2624</f>
        <v>BULLISH</v>
      </c>
      <c r="K2624" s="6" t="str">
        <f>OBV!G2624</f>
        <v>STRONG</v>
      </c>
      <c r="L2624" s="6" t="str">
        <f>OBV!H2624</f>
        <v>CONFIRMED BULLISH</v>
      </c>
    </row>
    <row r="2625" spans="1:12" ht="13.5" x14ac:dyDescent="0.25">
      <c r="A2625" s="3">
        <f>RSI!A2625</f>
        <v>45828</v>
      </c>
      <c r="B2625" s="2">
        <f>RSI!B2625</f>
        <v>8.4762000000000004</v>
      </c>
      <c r="C2625" s="2">
        <f>RSI!I2625</f>
        <v>78.698699029171081</v>
      </c>
      <c r="D2625" s="2">
        <f>MACD!E2625</f>
        <v>-0.27788284766564697</v>
      </c>
      <c r="E2625" s="2">
        <f>MACD!F2625</f>
        <v>-6.5993625772399631E-2</v>
      </c>
      <c r="F2625" s="2">
        <f>'Moving Avg'!D2625</f>
        <v>8.2369799999999991</v>
      </c>
      <c r="G2625" s="2">
        <f>'Moving Avg'!F2625</f>
        <v>7.7194650000000022</v>
      </c>
      <c r="H2625" s="2">
        <f>'Moving Avg'!G2625</f>
        <v>8.0942200000000035</v>
      </c>
      <c r="I2625" s="2">
        <f>'Moving Avg'!H2625</f>
        <v>8.4806769999999911</v>
      </c>
      <c r="J2625" s="6" t="str">
        <f>OBV!F2625</f>
        <v>BULLISH</v>
      </c>
      <c r="K2625" s="6" t="str">
        <f>OBV!G2625</f>
        <v>STRONG</v>
      </c>
      <c r="L2625" s="6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8.4762000000000004</v>
      </c>
      <c r="C2626" s="2">
        <f>RSI!I2626</f>
        <v>78.698699029171081</v>
      </c>
      <c r="D2626" s="2">
        <f>MACD!E2626</f>
        <v>-0.33617855725011747</v>
      </c>
      <c r="E2626" s="2">
        <f>MACD!F2626</f>
        <v>-0.1200306120679432</v>
      </c>
      <c r="F2626" s="2">
        <f>'Moving Avg'!D2626</f>
        <v>8.3688399999999987</v>
      </c>
      <c r="G2626" s="2">
        <f>'Moving Avg'!F2626</f>
        <v>7.7618450000000028</v>
      </c>
      <c r="H2626" s="2">
        <f>'Moving Avg'!G2626</f>
        <v>8.0945960000000028</v>
      </c>
      <c r="I2626" s="2">
        <f>'Moving Avg'!H2626</f>
        <v>8.4787934999999894</v>
      </c>
      <c r="J2626" s="6" t="str">
        <f>OBV!F2626</f>
        <v>BULLISH</v>
      </c>
      <c r="K2626" s="6" t="str">
        <f>OBV!G2626</f>
        <v>STRONG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8.4762000000000004</v>
      </c>
      <c r="C2627" s="2">
        <f>RSI!I2627</f>
        <v>78.698699029171081</v>
      </c>
      <c r="D2627" s="2">
        <f>MACD!E2627</f>
        <v>-0.38875350285333532</v>
      </c>
      <c r="E2627" s="2">
        <f>MACD!F2627</f>
        <v>-0.17377519022502164</v>
      </c>
      <c r="F2627" s="2">
        <f>'Moving Avg'!D2627</f>
        <v>8.4554799999999979</v>
      </c>
      <c r="G2627" s="2">
        <f>'Moving Avg'!F2627</f>
        <v>7.8042250000000024</v>
      </c>
      <c r="H2627" s="2">
        <f>'Moving Avg'!G2627</f>
        <v>8.0949720000000038</v>
      </c>
      <c r="I2627" s="2">
        <f>'Moving Avg'!H2627</f>
        <v>8.4769099999999895</v>
      </c>
      <c r="J2627" s="6" t="str">
        <f>OBV!F2627</f>
        <v>BULLISH</v>
      </c>
      <c r="K2627" s="6" t="str">
        <f>OBV!G2627</f>
        <v>STRONG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8.4762000000000004</v>
      </c>
      <c r="C2628" s="2">
        <f>RSI!I2628</f>
        <v>78.698699029171081</v>
      </c>
      <c r="D2628" s="2">
        <f>MACD!E2628</f>
        <v>-0.4362472237350179</v>
      </c>
      <c r="E2628" s="2">
        <f>MACD!F2628</f>
        <v>-0.22626959692702089</v>
      </c>
      <c r="F2628" s="2">
        <f>'Moving Avg'!D2628</f>
        <v>8.4743199999999987</v>
      </c>
      <c r="G2628" s="2">
        <f>'Moving Avg'!F2628</f>
        <v>7.8513150000000023</v>
      </c>
      <c r="H2628" s="2">
        <f>'Moving Avg'!G2628</f>
        <v>8.0953480000000031</v>
      </c>
      <c r="I2628" s="2">
        <f>'Moving Avg'!H2628</f>
        <v>8.4750264999999896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8.4762000000000004</v>
      </c>
      <c r="C2629" s="2">
        <f>RSI!I2629</f>
        <v>78.698699029171081</v>
      </c>
      <c r="D2629" s="2">
        <f>MACD!E2629</f>
        <v>-0.47921868911257626</v>
      </c>
      <c r="E2629" s="2">
        <f>MACD!F2629</f>
        <v>-0.276859415364132</v>
      </c>
      <c r="F2629" s="2">
        <f>'Moving Avg'!D2629</f>
        <v>8.4762000000000004</v>
      </c>
      <c r="G2629" s="2">
        <f>'Moving Avg'!F2629</f>
        <v>7.8984050000000021</v>
      </c>
      <c r="H2629" s="2">
        <f>'Moving Avg'!G2629</f>
        <v>8.0957240000000041</v>
      </c>
      <c r="I2629" s="2">
        <f>'Moving Avg'!H2629</f>
        <v>8.4731429999999897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8.4762000000000004</v>
      </c>
      <c r="C2630" s="2">
        <f>RSI!I2630</f>
        <v>78.698699029171081</v>
      </c>
      <c r="D2630" s="2">
        <f>MACD!E2630</f>
        <v>-0.51815737350681701</v>
      </c>
      <c r="E2630" s="2">
        <f>MACD!F2630</f>
        <v>-0.32511900699266905</v>
      </c>
      <c r="F2630" s="2">
        <f>'Moving Avg'!D2630</f>
        <v>8.4762000000000004</v>
      </c>
      <c r="G2630" s="2">
        <f>'Moving Avg'!F2630</f>
        <v>7.9454950000000029</v>
      </c>
      <c r="H2630" s="2">
        <f>'Moving Avg'!G2630</f>
        <v>8.0961000000000034</v>
      </c>
      <c r="I2630" s="2">
        <f>'Moving Avg'!H2630</f>
        <v>8.4712594999999897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45839</v>
      </c>
      <c r="B2631" s="2">
        <f>RSI!B2631</f>
        <v>8.4762000000000004</v>
      </c>
      <c r="C2631" s="2">
        <f>RSI!I2631</f>
        <v>78.698699029171081</v>
      </c>
      <c r="D2631" s="2">
        <f>MACD!E2631</f>
        <v>-0.51003118750792531</v>
      </c>
      <c r="E2631" s="2">
        <f>MACD!F2631</f>
        <v>-0.36210144309572029</v>
      </c>
      <c r="F2631" s="2">
        <f>'Moving Avg'!D2631</f>
        <v>8.4762000000000004</v>
      </c>
      <c r="G2631" s="2">
        <f>'Moving Avg'!F2631</f>
        <v>7.9925850000000027</v>
      </c>
      <c r="H2631" s="2">
        <f>'Moving Avg'!G2631</f>
        <v>8.0964760000000027</v>
      </c>
      <c r="I2631" s="2">
        <f>'Moving Avg'!H2631</f>
        <v>8.4693759999999898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45840</v>
      </c>
      <c r="B2632" s="2">
        <f>RSI!B2632</f>
        <v>8.4762000000000004</v>
      </c>
      <c r="C2632" s="2">
        <f>RSI!I2632</f>
        <v>78.698699029171081</v>
      </c>
      <c r="D2632" s="2">
        <f>MACD!E2632</f>
        <v>-0.47058097126938669</v>
      </c>
      <c r="E2632" s="2">
        <f>MACD!F2632</f>
        <v>-0.38379734873045357</v>
      </c>
      <c r="F2632" s="2">
        <f>'Moving Avg'!D2632</f>
        <v>8.4762000000000004</v>
      </c>
      <c r="G2632" s="2">
        <f>'Moving Avg'!F2632</f>
        <v>8.0396750000000026</v>
      </c>
      <c r="H2632" s="2">
        <f>'Moving Avg'!G2632</f>
        <v>8.0968520000000037</v>
      </c>
      <c r="I2632" s="2">
        <f>'Moving Avg'!H2632</f>
        <v>8.4674924999999899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45841</v>
      </c>
      <c r="B2633" s="2">
        <f>RSI!B2633</f>
        <v>8.4762000000000004</v>
      </c>
      <c r="C2633" s="2">
        <f>RSI!I2633</f>
        <v>78.698699029171081</v>
      </c>
      <c r="D2633" s="2">
        <f>MACD!E2633</f>
        <v>-0.38709284206518291</v>
      </c>
      <c r="E2633" s="2">
        <f>MACD!F2633</f>
        <v>-0.38445644739739943</v>
      </c>
      <c r="F2633" s="2">
        <f>'Moving Avg'!D2633</f>
        <v>8.4762000000000004</v>
      </c>
      <c r="G2633" s="2">
        <f>'Moving Avg'!F2633</f>
        <v>8.0867650000000033</v>
      </c>
      <c r="H2633" s="2">
        <f>'Moving Avg'!G2633</f>
        <v>8.097228000000003</v>
      </c>
      <c r="I2633" s="2">
        <f>'Moving Avg'!H2633</f>
        <v>8.4670214999999889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45842</v>
      </c>
      <c r="B2634" s="2">
        <f>RSI!B2634</f>
        <v>8.0995000000000008</v>
      </c>
      <c r="C2634" s="2">
        <f>RSI!I2634</f>
        <v>45.864917047419347</v>
      </c>
      <c r="D2634" s="2">
        <f>MACD!E2634</f>
        <v>-0.27739424691014847</v>
      </c>
      <c r="E2634" s="2">
        <f>MACD!F2634</f>
        <v>-0.36304400729994923</v>
      </c>
      <c r="F2634" s="2">
        <f>'Moving Avg'!D2634</f>
        <v>8.4008599999999998</v>
      </c>
      <c r="G2634" s="2">
        <f>'Moving Avg'!F2634</f>
        <v>8.115020000000003</v>
      </c>
      <c r="H2634" s="2">
        <f>'Moving Avg'!G2634</f>
        <v>8.0900700000000025</v>
      </c>
      <c r="I2634" s="2">
        <f>'Moving Avg'!H2634</f>
        <v>8.4646669999999897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8.0995000000000008</v>
      </c>
      <c r="C2635" s="2">
        <f>RSI!I2635</f>
        <v>45.864917047419347</v>
      </c>
      <c r="D2635" s="2">
        <f>MACD!E2635</f>
        <v>-0.1826549572939804</v>
      </c>
      <c r="E2635" s="2">
        <f>MACD!F2635</f>
        <v>-0.32696619729875548</v>
      </c>
      <c r="F2635" s="2">
        <f>'Moving Avg'!D2635</f>
        <v>8.3255200000000009</v>
      </c>
      <c r="G2635" s="2">
        <f>'Moving Avg'!F2635</f>
        <v>8.1432750000000027</v>
      </c>
      <c r="H2635" s="2">
        <f>'Moving Avg'!G2635</f>
        <v>8.0829120000000021</v>
      </c>
      <c r="I2635" s="2">
        <f>'Moving Avg'!H2635</f>
        <v>8.463254499999989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</row>
    <row r="2636" spans="1:12" ht="13.5" x14ac:dyDescent="0.25">
      <c r="A2636" s="3">
        <f>RSI!A2636</f>
        <v>45846</v>
      </c>
      <c r="B2636" s="2">
        <f>RSI!B2636</f>
        <v>8.0995000000000008</v>
      </c>
      <c r="C2636" s="2">
        <f>RSI!I2636</f>
        <v>45.864917047419347</v>
      </c>
      <c r="D2636" s="2">
        <f>MACD!E2636</f>
        <v>-0.10205460266827693</v>
      </c>
      <c r="E2636" s="2">
        <f>MACD!F2636</f>
        <v>-0.28198387837265981</v>
      </c>
      <c r="F2636" s="2">
        <f>'Moving Avg'!D2636</f>
        <v>8.2501800000000003</v>
      </c>
      <c r="G2636" s="2">
        <f>'Moving Avg'!F2636</f>
        <v>8.1715300000000024</v>
      </c>
      <c r="H2636" s="2">
        <f>'Moving Avg'!G2636</f>
        <v>8.0757540000000017</v>
      </c>
      <c r="I2636" s="2">
        <f>'Moving Avg'!H2636</f>
        <v>8.4618419999999883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</row>
    <row r="2637" spans="1:12" ht="13.5" x14ac:dyDescent="0.25">
      <c r="A2637" s="3">
        <f>RSI!A2637</f>
        <v>45847</v>
      </c>
      <c r="B2637" s="2">
        <f>RSI!B2637</f>
        <v>8.0995000000000008</v>
      </c>
      <c r="C2637" s="2">
        <f>RSI!I2637</f>
        <v>45.864917047419347</v>
      </c>
      <c r="D2637" s="2">
        <f>MACD!E2637</f>
        <v>-3.3450283771575329E-2</v>
      </c>
      <c r="E2637" s="2">
        <f>MACD!F2637</f>
        <v>-0.23227715945244293</v>
      </c>
      <c r="F2637" s="2">
        <f>'Moving Avg'!D2637</f>
        <v>8.1748399999999997</v>
      </c>
      <c r="G2637" s="2">
        <f>'Moving Avg'!F2637</f>
        <v>8.1997850000000021</v>
      </c>
      <c r="H2637" s="2">
        <f>'Moving Avg'!G2637</f>
        <v>8.0685960000000012</v>
      </c>
      <c r="I2637" s="2">
        <f>'Moving Avg'!H2637</f>
        <v>8.4585459999999895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8.0995000000000008</v>
      </c>
      <c r="C2638" s="2">
        <f>RSI!I2638</f>
        <v>45.864917047419347</v>
      </c>
      <c r="D2638" s="2">
        <f>MACD!E2638</f>
        <v>2.4973616033777901E-2</v>
      </c>
      <c r="E2638" s="2">
        <f>MACD!F2638</f>
        <v>-0.18082700435519877</v>
      </c>
      <c r="F2638" s="2">
        <f>'Moving Avg'!D2638</f>
        <v>8.0995000000000008</v>
      </c>
      <c r="G2638" s="2">
        <f>'Moving Avg'!F2638</f>
        <v>8.2280400000000036</v>
      </c>
      <c r="H2638" s="2">
        <f>'Moving Avg'!G2638</f>
        <v>8.0689740000000008</v>
      </c>
      <c r="I2638" s="2">
        <f>'Moving Avg'!H2638</f>
        <v>8.4544494999999884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8.0995000000000008</v>
      </c>
      <c r="C2639" s="2">
        <f>RSI!I2639</f>
        <v>45.864917047419347</v>
      </c>
      <c r="D2639" s="2">
        <f>MACD!E2639</f>
        <v>7.475560458744468E-2</v>
      </c>
      <c r="E2639" s="2">
        <f>MACD!F2639</f>
        <v>-0.12971048256667009</v>
      </c>
      <c r="F2639" s="2">
        <f>'Moving Avg'!D2639</f>
        <v>8.0995000000000008</v>
      </c>
      <c r="G2639" s="2">
        <f>'Moving Avg'!F2639</f>
        <v>8.2562950000000033</v>
      </c>
      <c r="H2639" s="2">
        <f>'Moving Avg'!G2639</f>
        <v>8.0693520000000003</v>
      </c>
      <c r="I2639" s="2">
        <f>'Moving Avg'!H2639</f>
        <v>8.4503529999999891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8.0995000000000008</v>
      </c>
      <c r="C2640" s="2">
        <f>RSI!I2640</f>
        <v>45.86491704741934</v>
      </c>
      <c r="D2640" s="2">
        <f>MACD!E2640</f>
        <v>0.11719954884359396</v>
      </c>
      <c r="E2640" s="2">
        <f>MACD!F2640</f>
        <v>-8.0328476284617284E-2</v>
      </c>
      <c r="F2640" s="2">
        <f>'Moving Avg'!D2640</f>
        <v>8.0995000000000008</v>
      </c>
      <c r="G2640" s="2">
        <f>'Moving Avg'!F2640</f>
        <v>8.284550000000003</v>
      </c>
      <c r="H2640" s="2">
        <f>'Moving Avg'!G2640</f>
        <v>8.0621939999999999</v>
      </c>
      <c r="I2640" s="2">
        <f>'Moving Avg'!H2640</f>
        <v>8.4462564999999881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8.0995000000000008</v>
      </c>
      <c r="C2641" s="2">
        <f>RSI!I2641</f>
        <v>45.864917047419333</v>
      </c>
      <c r="D2641" s="2">
        <f>MACD!E2641</f>
        <v>0.15341062142213069</v>
      </c>
      <c r="E2641" s="2">
        <f>MACD!F2641</f>
        <v>-3.3580656743267684E-2</v>
      </c>
      <c r="F2641" s="2">
        <f>'Moving Avg'!D2641</f>
        <v>8.0995000000000008</v>
      </c>
      <c r="G2641" s="2">
        <f>'Moving Avg'!F2641</f>
        <v>8.2986800000000027</v>
      </c>
      <c r="H2641" s="2">
        <f>'Moving Avg'!G2641</f>
        <v>8.0548479999999998</v>
      </c>
      <c r="I2641" s="2">
        <f>'Moving Avg'!H2641</f>
        <v>8.4421599999999888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8.0995000000000008</v>
      </c>
      <c r="C2642" s="2">
        <f>RSI!I2642</f>
        <v>45.86491704741934</v>
      </c>
      <c r="D2642" s="2">
        <f>MACD!E2642</f>
        <v>0.18432572818398008</v>
      </c>
      <c r="E2642" s="2">
        <f>MACD!F2642</f>
        <v>1.0000620242181867E-2</v>
      </c>
      <c r="F2642" s="2">
        <f>'Moving Avg'!D2642</f>
        <v>8.0995000000000008</v>
      </c>
      <c r="G2642" s="2">
        <f>'Moving Avg'!F2642</f>
        <v>8.3015050000000024</v>
      </c>
      <c r="H2642" s="2">
        <f>'Moving Avg'!G2642</f>
        <v>8.0475019999999997</v>
      </c>
      <c r="I2642" s="2">
        <f>'Moving Avg'!H2642</f>
        <v>8.4380634999999877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8.0995000000000008</v>
      </c>
      <c r="C2643" s="2">
        <f>RSI!I2643</f>
        <v>45.86491704741934</v>
      </c>
      <c r="D2643" s="2">
        <f>MACD!E2643</f>
        <v>0.21073926506937291</v>
      </c>
      <c r="E2643" s="2">
        <f>MACD!F2643</f>
        <v>5.0148349207620076E-2</v>
      </c>
      <c r="F2643" s="2">
        <f>'Moving Avg'!D2643</f>
        <v>8.0995000000000008</v>
      </c>
      <c r="G2643" s="2">
        <f>'Moving Avg'!F2643</f>
        <v>8.2873800000000024</v>
      </c>
      <c r="H2643" s="2">
        <f>'Moving Avg'!G2643</f>
        <v>8.0401559999999979</v>
      </c>
      <c r="I2643" s="2">
        <f>'Moving Avg'!H2643</f>
        <v>8.4339669999999884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8.0995000000000008</v>
      </c>
      <c r="C2644" s="2">
        <f>RSI!I2644</f>
        <v>45.864917047419347</v>
      </c>
      <c r="D2644" s="2">
        <f>MACD!E2644</f>
        <v>0.17537107584773715</v>
      </c>
      <c r="E2644" s="2">
        <f>MACD!F2644</f>
        <v>7.5192894535643484E-2</v>
      </c>
      <c r="F2644" s="2">
        <f>'Moving Avg'!D2644</f>
        <v>8.0995000000000008</v>
      </c>
      <c r="G2644" s="2">
        <f>'Moving Avg'!F2644</f>
        <v>8.2690150000000031</v>
      </c>
      <c r="H2644" s="2">
        <f>'Moving Avg'!G2644</f>
        <v>8.0328099999999978</v>
      </c>
      <c r="I2644" s="2">
        <f>'Moving Avg'!H2644</f>
        <v>8.4298704999999874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45859</v>
      </c>
      <c r="B2645" s="2">
        <f>RSI!B2645</f>
        <v>8.0995000000000008</v>
      </c>
      <c r="C2645" s="2">
        <f>RSI!I2645</f>
        <v>45.86491704741934</v>
      </c>
      <c r="D2645" s="2">
        <f>MACD!E2645</f>
        <v>0.14566242530830387</v>
      </c>
      <c r="E2645" s="2">
        <f>MACD!F2645</f>
        <v>8.9286800690175555E-2</v>
      </c>
      <c r="F2645" s="2">
        <f>'Moving Avg'!D2645</f>
        <v>8.0995000000000008</v>
      </c>
      <c r="G2645" s="2">
        <f>'Moving Avg'!F2645</f>
        <v>8.2501800000000038</v>
      </c>
      <c r="H2645" s="2">
        <f>'Moving Avg'!G2645</f>
        <v>8.0254639999999977</v>
      </c>
      <c r="I2645" s="2">
        <f>'Moving Avg'!H2645</f>
        <v>8.4257739999999881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8.0995000000000008</v>
      </c>
      <c r="C2646" s="2">
        <f>RSI!I2646</f>
        <v>45.864917047419347</v>
      </c>
      <c r="D2646" s="2">
        <f>MACD!E2646</f>
        <v>0.12072644639212804</v>
      </c>
      <c r="E2646" s="2">
        <f>MACD!F2646</f>
        <v>9.5574729830566058E-2</v>
      </c>
      <c r="F2646" s="2">
        <f>'Moving Avg'!D2646</f>
        <v>8.0995000000000008</v>
      </c>
      <c r="G2646" s="2">
        <f>'Moving Avg'!F2646</f>
        <v>8.2313450000000028</v>
      </c>
      <c r="H2646" s="2">
        <f>'Moving Avg'!G2646</f>
        <v>8.0181179999999976</v>
      </c>
      <c r="I2646" s="2">
        <f>'Moving Avg'!H2646</f>
        <v>8.4216774999999888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8.0995000000000008</v>
      </c>
      <c r="C2647" s="2">
        <f>RSI!I2647</f>
        <v>45.864917047419347</v>
      </c>
      <c r="D2647" s="2">
        <f>MACD!E2647</f>
        <v>9.9813910815157669E-2</v>
      </c>
      <c r="E2647" s="2">
        <f>MACD!F2647</f>
        <v>9.6422566027484377E-2</v>
      </c>
      <c r="F2647" s="2">
        <f>'Moving Avg'!D2647</f>
        <v>8.0995000000000008</v>
      </c>
      <c r="G2647" s="2">
        <f>'Moving Avg'!F2647</f>
        <v>8.2125100000000035</v>
      </c>
      <c r="H2647" s="2">
        <f>'Moving Avg'!G2647</f>
        <v>8.0107719999999958</v>
      </c>
      <c r="I2647" s="2">
        <f>'Moving Avg'!H2647</f>
        <v>8.4175809999999895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8.0995000000000008</v>
      </c>
      <c r="C2648" s="2">
        <f>RSI!I2648</f>
        <v>45.86491704741934</v>
      </c>
      <c r="D2648" s="2">
        <f>MACD!E2648</f>
        <v>8.2291965154395186E-2</v>
      </c>
      <c r="E2648" s="2">
        <f>MACD!F2648</f>
        <v>9.3596445852866542E-2</v>
      </c>
      <c r="F2648" s="2">
        <f>'Moving Avg'!D2648</f>
        <v>8.0995000000000008</v>
      </c>
      <c r="G2648" s="2">
        <f>'Moving Avg'!F2648</f>
        <v>8.1936750000000025</v>
      </c>
      <c r="H2648" s="2">
        <f>'Moving Avg'!G2648</f>
        <v>8.0034259999999957</v>
      </c>
      <c r="I2648" s="2">
        <f>'Moving Avg'!H2648</f>
        <v>8.4134844999999885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45866</v>
      </c>
      <c r="B2649" s="2">
        <f>RSI!B2649</f>
        <v>8.0995000000000008</v>
      </c>
      <c r="C2649" s="2">
        <f>RSI!I2649</f>
        <v>45.86491704741934</v>
      </c>
      <c r="D2649" s="2">
        <f>MACD!E2649</f>
        <v>6.762614487711005E-2</v>
      </c>
      <c r="E2649" s="2">
        <f>MACD!F2649</f>
        <v>8.8402385657715243E-2</v>
      </c>
      <c r="F2649" s="2">
        <f>'Moving Avg'!D2649</f>
        <v>8.0995000000000008</v>
      </c>
      <c r="G2649" s="2">
        <f>'Moving Avg'!F2649</f>
        <v>8.1748400000000032</v>
      </c>
      <c r="H2649" s="2">
        <f>'Moving Avg'!G2649</f>
        <v>7.9960799999999947</v>
      </c>
      <c r="I2649" s="2">
        <f>'Moving Avg'!H2649</f>
        <v>8.4093879999999892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45867</v>
      </c>
      <c r="B2650" s="2">
        <f>RSI!B2650</f>
        <v>8.1999999999999993</v>
      </c>
      <c r="C2650" s="2">
        <f>RSI!I2650</f>
        <v>60.320727218843004</v>
      </c>
      <c r="D2650" s="2">
        <f>MACD!E2650</f>
        <v>4.7920717082917008E-2</v>
      </c>
      <c r="E2650" s="2">
        <f>MACD!F2650</f>
        <v>8.0306051942755613E-2</v>
      </c>
      <c r="F2650" s="2">
        <f>'Moving Avg'!D2650</f>
        <v>8.1196000000000002</v>
      </c>
      <c r="G2650" s="2">
        <f>'Moving Avg'!F2650</f>
        <v>8.161030000000002</v>
      </c>
      <c r="H2650" s="2">
        <f>'Moving Avg'!G2650</f>
        <v>7.990743999999995</v>
      </c>
      <c r="I2650" s="2">
        <f>'Moving Avg'!H2650</f>
        <v>8.4057939999999896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8.1999999999999993</v>
      </c>
      <c r="C2651" s="2">
        <f>RSI!I2651</f>
        <v>60.320727218843004</v>
      </c>
      <c r="D2651" s="2">
        <f>MACD!E2651</f>
        <v>3.0790587419854631E-2</v>
      </c>
      <c r="E2651" s="2">
        <f>MACD!F2651</f>
        <v>7.0402959038175422E-2</v>
      </c>
      <c r="F2651" s="2">
        <f>'Moving Avg'!D2651</f>
        <v>8.1397000000000013</v>
      </c>
      <c r="G2651" s="2">
        <f>'Moving Avg'!F2651</f>
        <v>8.1472200000000008</v>
      </c>
      <c r="H2651" s="2">
        <f>'Moving Avg'!G2651</f>
        <v>7.9854079999999952</v>
      </c>
      <c r="I2651" s="2">
        <f>'Moving Avg'!H2651</f>
        <v>8.4021999999999899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8.1999999999999993</v>
      </c>
      <c r="C2652" s="2">
        <f>RSI!I2652</f>
        <v>60.320727218843004</v>
      </c>
      <c r="D2652" s="2">
        <f>MACD!E2652</f>
        <v>1.5873356630619284E-2</v>
      </c>
      <c r="E2652" s="2">
        <f>MACD!F2652</f>
        <v>5.9497038556664196E-2</v>
      </c>
      <c r="F2652" s="2">
        <f>'Moving Avg'!D2652</f>
        <v>8.1598000000000006</v>
      </c>
      <c r="G2652" s="2">
        <f>'Moving Avg'!F2652</f>
        <v>8.1334100000000014</v>
      </c>
      <c r="H2652" s="2">
        <f>'Moving Avg'!G2652</f>
        <v>7.9876059999999951</v>
      </c>
      <c r="I2652" s="2">
        <f>'Moving Avg'!H2652</f>
        <v>8.3986059999999902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8.1999999999999993</v>
      </c>
      <c r="C2653" s="2">
        <f>RSI!I2653</f>
        <v>60.320727218843004</v>
      </c>
      <c r="D2653" s="2">
        <f>MACD!E2653</f>
        <v>2.8598754523798675E-3</v>
      </c>
      <c r="E2653" s="2">
        <f>MACD!F2653</f>
        <v>4.8169605935807339E-2</v>
      </c>
      <c r="F2653" s="2">
        <f>'Moving Avg'!D2653</f>
        <v>8.1798999999999999</v>
      </c>
      <c r="G2653" s="2">
        <f>'Moving Avg'!F2653</f>
        <v>8.1196000000000002</v>
      </c>
      <c r="H2653" s="2">
        <f>'Moving Avg'!G2653</f>
        <v>7.9969619999999955</v>
      </c>
      <c r="I2653" s="2">
        <f>'Moving Avg'!H2653</f>
        <v>8.3950119999999906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8.1999999999999993</v>
      </c>
      <c r="C2654" s="2">
        <f>RSI!I2654</f>
        <v>60.320727218843004</v>
      </c>
      <c r="D2654" s="2">
        <f>MACD!E2654</f>
        <v>-8.5137622280342384E-3</v>
      </c>
      <c r="E2654" s="2">
        <f>MACD!F2654</f>
        <v>3.683293230303903E-2</v>
      </c>
      <c r="F2654" s="2">
        <f>'Moving Avg'!D2654</f>
        <v>8.1999999999999993</v>
      </c>
      <c r="G2654" s="2">
        <f>'Moving Avg'!F2654</f>
        <v>8.124625</v>
      </c>
      <c r="H2654" s="2">
        <f>'Moving Avg'!G2654</f>
        <v>8.0083899999999968</v>
      </c>
      <c r="I2654" s="2">
        <f>'Moving Avg'!H2654</f>
        <v>8.3914179999999909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8.1999999999999993</v>
      </c>
      <c r="C2655" s="2">
        <f>RSI!I2655</f>
        <v>60.320727218843004</v>
      </c>
      <c r="D2655" s="2">
        <f>MACD!E2655</f>
        <v>-1.8473008134591851E-2</v>
      </c>
      <c r="E2655" s="2">
        <f>MACD!F2655</f>
        <v>2.5771744215512857E-2</v>
      </c>
      <c r="F2655" s="2">
        <f>'Moving Avg'!D2655</f>
        <v>8.1999999999999993</v>
      </c>
      <c r="G2655" s="2">
        <f>'Moving Avg'!F2655</f>
        <v>8.1296499999999998</v>
      </c>
      <c r="H2655" s="2">
        <f>'Moving Avg'!G2655</f>
        <v>8.0198179999999955</v>
      </c>
      <c r="I2655" s="2">
        <f>'Moving Avg'!H2655</f>
        <v>8.3878239999999913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8.1999999999999993</v>
      </c>
      <c r="C2656" s="2">
        <f>RSI!I2656</f>
        <v>60.320727218843004</v>
      </c>
      <c r="D2656" s="2">
        <f>MACD!E2656</f>
        <v>-2.7210616658138065E-2</v>
      </c>
      <c r="E2656" s="2">
        <f>MACD!F2656</f>
        <v>1.5175272040782672E-2</v>
      </c>
      <c r="F2656" s="2">
        <f>'Moving Avg'!D2656</f>
        <v>8.1999999999999993</v>
      </c>
      <c r="G2656" s="2">
        <f>'Moving Avg'!F2656</f>
        <v>8.1346749999999997</v>
      </c>
      <c r="H2656" s="2">
        <f>'Moving Avg'!G2656</f>
        <v>8.0312459999999959</v>
      </c>
      <c r="I2656" s="2">
        <f>'Moving Avg'!H2656</f>
        <v>8.3842299999999916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45876</v>
      </c>
      <c r="B2657" s="2">
        <f>RSI!B2657</f>
        <v>8.1999999999999993</v>
      </c>
      <c r="C2657" s="2">
        <f>RSI!I2657</f>
        <v>60.320727218843004</v>
      </c>
      <c r="D2657" s="2">
        <f>MACD!E2657</f>
        <v>-3.489152798960049E-2</v>
      </c>
      <c r="E2657" s="2">
        <f>MACD!F2657</f>
        <v>5.1619120347060404E-3</v>
      </c>
      <c r="F2657" s="2">
        <f>'Moving Avg'!D2657</f>
        <v>8.1999999999999993</v>
      </c>
      <c r="G2657" s="2">
        <f>'Moving Avg'!F2657</f>
        <v>8.1396999999999995</v>
      </c>
      <c r="H2657" s="2">
        <f>'Moving Avg'!G2657</f>
        <v>8.0426739999999963</v>
      </c>
      <c r="I2657" s="2">
        <f>'Moving Avg'!H2657</f>
        <v>8.380635999999992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45877</v>
      </c>
      <c r="B2658" s="2">
        <f>RSI!B2658</f>
        <v>8.1999999999999993</v>
      </c>
      <c r="C2658" s="2">
        <f>RSI!I2658</f>
        <v>60.320727218843004</v>
      </c>
      <c r="D2658" s="2">
        <f>MACD!E2658</f>
        <v>-4.1657010907529823E-2</v>
      </c>
      <c r="E2658" s="2">
        <f>MACD!F2658</f>
        <v>-4.2018725537411325E-3</v>
      </c>
      <c r="F2658" s="2">
        <f>'Moving Avg'!D2658</f>
        <v>8.1999999999999993</v>
      </c>
      <c r="G2658" s="2">
        <f>'Moving Avg'!F2658</f>
        <v>8.1447249999999993</v>
      </c>
      <c r="H2658" s="2">
        <f>'Moving Avg'!G2658</f>
        <v>8.0559859999999954</v>
      </c>
      <c r="I2658" s="2">
        <f>'Moving Avg'!H2658</f>
        <v>8.3770419999999941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45880</v>
      </c>
      <c r="B2659" s="2">
        <f>RSI!B2659</f>
        <v>8.1999999999999993</v>
      </c>
      <c r="C2659" s="2">
        <f>RSI!I2659</f>
        <v>60.320727218843004</v>
      </c>
      <c r="D2659" s="2">
        <f>MACD!E2659</f>
        <v>-4.7628178311521552E-2</v>
      </c>
      <c r="E2659" s="2">
        <f>MACD!F2659</f>
        <v>-1.2887133705297218E-2</v>
      </c>
      <c r="F2659" s="2">
        <f>'Moving Avg'!D2659</f>
        <v>8.1999999999999993</v>
      </c>
      <c r="G2659" s="2">
        <f>'Moving Avg'!F2659</f>
        <v>8.1497499999999992</v>
      </c>
      <c r="H2659" s="2">
        <f>'Moving Avg'!G2659</f>
        <v>8.0692979999999963</v>
      </c>
      <c r="I2659" s="2">
        <f>'Moving Avg'!H2659</f>
        <v>8.3734479999999945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45881</v>
      </c>
      <c r="B2660" s="2">
        <f>RSI!B2660</f>
        <v>8.1999999999999993</v>
      </c>
      <c r="C2660" s="2">
        <f>RSI!I2660</f>
        <v>60.320727218842997</v>
      </c>
      <c r="D2660" s="2">
        <f>MACD!E2660</f>
        <v>-3.7447432792578894E-2</v>
      </c>
      <c r="E2660" s="2">
        <f>MACD!F2660</f>
        <v>-1.7799193522753554E-2</v>
      </c>
      <c r="F2660" s="2">
        <f>'Moving Avg'!D2660</f>
        <v>8.1999999999999993</v>
      </c>
      <c r="G2660" s="2">
        <f>'Moving Avg'!F2660</f>
        <v>8.154774999999999</v>
      </c>
      <c r="H2660" s="2">
        <f>'Moving Avg'!G2660</f>
        <v>8.0826099999999954</v>
      </c>
      <c r="I2660" s="2">
        <f>'Moving Avg'!H2660</f>
        <v>8.3718314999999937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8.1999999999999993</v>
      </c>
      <c r="C2661" s="2">
        <f>RSI!I2661</f>
        <v>60.320727218842997</v>
      </c>
      <c r="D2661" s="2">
        <f>MACD!E2661</f>
        <v>-2.9044313849901471E-2</v>
      </c>
      <c r="E2661" s="2">
        <f>MACD!F2661</f>
        <v>-2.0048217588183138E-2</v>
      </c>
      <c r="F2661" s="2">
        <f>'Moving Avg'!D2661</f>
        <v>8.1999999999999993</v>
      </c>
      <c r="G2661" s="2">
        <f>'Moving Avg'!F2661</f>
        <v>8.1597999999999988</v>
      </c>
      <c r="H2661" s="2">
        <f>'Moving Avg'!G2661</f>
        <v>8.0959219999999963</v>
      </c>
      <c r="I2661" s="2">
        <f>'Moving Avg'!H2661</f>
        <v>8.3720984999999946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8.4499999999999993</v>
      </c>
      <c r="C2662" s="2">
        <f>RSI!I2662</f>
        <v>84.834507646848891</v>
      </c>
      <c r="D2662" s="2">
        <f>MACD!E2662</f>
        <v>-4.0648202839543401E-2</v>
      </c>
      <c r="E2662" s="2">
        <f>MACD!F2662</f>
        <v>-2.4168214638455192E-2</v>
      </c>
      <c r="F2662" s="2">
        <f>'Moving Avg'!D2662</f>
        <v>8.25</v>
      </c>
      <c r="G2662" s="2">
        <f>'Moving Avg'!F2662</f>
        <v>8.1773249999999997</v>
      </c>
      <c r="H2662" s="2">
        <f>'Moving Avg'!G2662</f>
        <v>8.1142339999999962</v>
      </c>
      <c r="I2662" s="2">
        <f>'Moving Avg'!H2662</f>
        <v>8.374321999999994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8.4499999999999993</v>
      </c>
      <c r="C2663" s="2">
        <f>RSI!I2663</f>
        <v>84.834507646848891</v>
      </c>
      <c r="D2663" s="2">
        <f>MACD!E2663</f>
        <v>-5.2125344323286527E-2</v>
      </c>
      <c r="E2663" s="2">
        <f>MACD!F2663</f>
        <v>-2.9759640575421461E-2</v>
      </c>
      <c r="F2663" s="2">
        <f>'Moving Avg'!D2663</f>
        <v>8.3000000000000007</v>
      </c>
      <c r="G2663" s="2">
        <f>'Moving Avg'!F2663</f>
        <v>8.1948499999999989</v>
      </c>
      <c r="H2663" s="2">
        <f>'Moving Avg'!G2663</f>
        <v>8.1325459999999978</v>
      </c>
      <c r="I2663" s="2">
        <f>'Moving Avg'!H2663</f>
        <v>8.3765454999999935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8.4499999999999993</v>
      </c>
      <c r="C2664" s="2">
        <f>RSI!I2664</f>
        <v>84.834507646848891</v>
      </c>
      <c r="D2664" s="2">
        <f>MACD!E2664</f>
        <v>-6.337238857039651E-2</v>
      </c>
      <c r="E2664" s="2">
        <f>MACD!F2664</f>
        <v>-3.6482190174416472E-2</v>
      </c>
      <c r="F2664" s="2">
        <f>'Moving Avg'!D2664</f>
        <v>8.35</v>
      </c>
      <c r="G2664" s="2">
        <f>'Moving Avg'!F2664</f>
        <v>8.212374999999998</v>
      </c>
      <c r="H2664" s="2">
        <f>'Moving Avg'!G2664</f>
        <v>8.1508579999999977</v>
      </c>
      <c r="I2664" s="2">
        <f>'Moving Avg'!H2664</f>
        <v>8.3787689999999948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</row>
    <row r="2665" spans="1:12" ht="13.5" x14ac:dyDescent="0.25">
      <c r="A2665" s="3">
        <f>RSI!A2665</f>
        <v>45889</v>
      </c>
      <c r="B2665" s="2">
        <f>RSI!B2665</f>
        <v>8.4499999999999993</v>
      </c>
      <c r="C2665" s="2">
        <f>RSI!I2665</f>
        <v>84.834507646848891</v>
      </c>
      <c r="D2665" s="2">
        <f>MACD!E2665</f>
        <v>-7.4310985760350334E-2</v>
      </c>
      <c r="E2665" s="2">
        <f>MACD!F2665</f>
        <v>-4.4047949291603244E-2</v>
      </c>
      <c r="F2665" s="2">
        <f>'Moving Avg'!D2665</f>
        <v>8.4</v>
      </c>
      <c r="G2665" s="2">
        <f>'Moving Avg'!F2665</f>
        <v>8.2298999999999989</v>
      </c>
      <c r="H2665" s="2">
        <f>'Moving Avg'!G2665</f>
        <v>8.1691699999999976</v>
      </c>
      <c r="I2665" s="2">
        <f>'Moving Avg'!H2665</f>
        <v>8.3809924999999961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</row>
    <row r="2666" spans="1:12" ht="13.5" x14ac:dyDescent="0.25">
      <c r="A2666" s="3">
        <f>RSI!A2666</f>
        <v>45890</v>
      </c>
      <c r="B2666" s="2">
        <f>RSI!B2666</f>
        <v>8.4499999999999993</v>
      </c>
      <c r="C2666" s="2">
        <f>RSI!I2666</f>
        <v>84.834507646848891</v>
      </c>
      <c r="D2666" s="2">
        <f>MACD!E2666</f>
        <v>-8.4883265772305094E-2</v>
      </c>
      <c r="E2666" s="2">
        <f>MACD!F2666</f>
        <v>-5.2215012587743609E-2</v>
      </c>
      <c r="F2666" s="2">
        <f>'Moving Avg'!D2666</f>
        <v>8.4499999999999993</v>
      </c>
      <c r="G2666" s="2">
        <f>'Moving Avg'!F2666</f>
        <v>8.2474249999999998</v>
      </c>
      <c r="H2666" s="2">
        <f>'Moving Avg'!G2666</f>
        <v>8.1874819999999975</v>
      </c>
      <c r="I2666" s="2">
        <f>'Moving Avg'!H2666</f>
        <v>8.3832159999999956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</row>
    <row r="2667" spans="1:12" ht="13.5" x14ac:dyDescent="0.25">
      <c r="A2667" s="3">
        <f>RSI!A2667</f>
        <v>45891</v>
      </c>
      <c r="B2667" s="2">
        <f>RSI!B2667</f>
        <v>8.51</v>
      </c>
      <c r="C2667" s="2">
        <f>RSI!I2667</f>
        <v>87.515788789504498</v>
      </c>
      <c r="D2667" s="2">
        <f>MACD!E2667</f>
        <v>-9.9492507767172E-2</v>
      </c>
      <c r="E2667" s="2">
        <f>MACD!F2667</f>
        <v>-6.1670511623629291E-2</v>
      </c>
      <c r="F2667" s="2">
        <f>'Moving Avg'!D2667</f>
        <v>8.4619999999999997</v>
      </c>
      <c r="G2667" s="2">
        <f>'Moving Avg'!F2667</f>
        <v>8.267949999999999</v>
      </c>
      <c r="H2667" s="2">
        <f>'Moving Avg'!G2667</f>
        <v>8.2069939999999981</v>
      </c>
      <c r="I2667" s="2">
        <f>'Moving Avg'!H2667</f>
        <v>8.3857394999999944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</row>
    <row r="2668" spans="1:12" ht="13.5" x14ac:dyDescent="0.25">
      <c r="A2668" s="3">
        <f>RSI!A2668</f>
        <v>45894</v>
      </c>
      <c r="B2668" s="2">
        <f>RSI!B2668</f>
        <v>8.51</v>
      </c>
      <c r="C2668" s="2">
        <f>RSI!I2668</f>
        <v>87.515788789504512</v>
      </c>
      <c r="D2668" s="2">
        <f>MACD!E2668</f>
        <v>-0.11333744086551967</v>
      </c>
      <c r="E2668" s="2">
        <f>MACD!F2668</f>
        <v>-7.2003897472007361E-2</v>
      </c>
      <c r="F2668" s="2">
        <f>'Moving Avg'!D2668</f>
        <v>8.4740000000000002</v>
      </c>
      <c r="G2668" s="2">
        <f>'Moving Avg'!F2668</f>
        <v>8.288475</v>
      </c>
      <c r="H2668" s="2">
        <f>'Moving Avg'!G2668</f>
        <v>8.2265059999999988</v>
      </c>
      <c r="I2668" s="2">
        <f>'Moving Avg'!H2668</f>
        <v>8.3882629999999949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8.81</v>
      </c>
      <c r="C2669" s="2">
        <f>RSI!I2669</f>
        <v>93.835685630405536</v>
      </c>
      <c r="D2669" s="2">
        <f>MACD!E2669</f>
        <v>-0.148648001659204</v>
      </c>
      <c r="E2669" s="2">
        <f>MACD!F2669</f>
        <v>-8.7332718309446694E-2</v>
      </c>
      <c r="F2669" s="2">
        <f>'Moving Avg'!D2669</f>
        <v>8.5459999999999994</v>
      </c>
      <c r="G2669" s="2">
        <f>'Moving Avg'!F2669</f>
        <v>8.3239999999999998</v>
      </c>
      <c r="H2669" s="2">
        <f>'Moving Avg'!G2669</f>
        <v>8.2520179999999979</v>
      </c>
      <c r="I2669" s="2">
        <f>'Moving Avg'!H2669</f>
        <v>8.3922864999999955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8.81</v>
      </c>
      <c r="C2670" s="2">
        <f>RSI!I2670</f>
        <v>93.835685630405536</v>
      </c>
      <c r="D2670" s="2">
        <f>MACD!E2670</f>
        <v>-0.18157054357267022</v>
      </c>
      <c r="E2670" s="2">
        <f>MACD!F2670</f>
        <v>-0.1061802833620914</v>
      </c>
      <c r="F2670" s="2">
        <f>'Moving Avg'!D2670</f>
        <v>8.6180000000000003</v>
      </c>
      <c r="G2670" s="2">
        <f>'Moving Avg'!F2670</f>
        <v>8.3544999999999998</v>
      </c>
      <c r="H2670" s="2">
        <f>'Moving Avg'!G2670</f>
        <v>8.2775299999999987</v>
      </c>
      <c r="I2670" s="2">
        <f>'Moving Avg'!H2670</f>
        <v>8.3963099999999944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8.82</v>
      </c>
      <c r="C2671" s="2">
        <f>RSI!I2671</f>
        <v>93.954007386347982</v>
      </c>
      <c r="D2671" s="2">
        <f>MACD!E2671</f>
        <v>-0.21298768560091119</v>
      </c>
      <c r="E2671" s="2">
        <f>MACD!F2671</f>
        <v>-0.12754176380985538</v>
      </c>
      <c r="F2671" s="2">
        <f>'Moving Avg'!D2671</f>
        <v>8.6920000000000002</v>
      </c>
      <c r="G2671" s="2">
        <f>'Moving Avg'!F2671</f>
        <v>8.3855000000000004</v>
      </c>
      <c r="H2671" s="2">
        <f>'Moving Avg'!G2671</f>
        <v>8.2975919999999981</v>
      </c>
      <c r="I2671" s="2">
        <f>'Moving Avg'!H2671</f>
        <v>8.4003834999999967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8.83</v>
      </c>
      <c r="C2672" s="2">
        <f>RSI!I2672</f>
        <v>94.076453861077866</v>
      </c>
      <c r="D2672" s="2">
        <f>MACD!E2672</f>
        <v>-0.20451977481846839</v>
      </c>
      <c r="E2672" s="2">
        <f>MACD!F2672</f>
        <v>-0.142937366011578</v>
      </c>
      <c r="F2672" s="2">
        <f>'Moving Avg'!D2672</f>
        <v>8.7560000000000002</v>
      </c>
      <c r="G2672" s="2">
        <f>'Moving Avg'!F2672</f>
        <v>8.4170000000000016</v>
      </c>
      <c r="H2672" s="2">
        <f>'Moving Avg'!G2672</f>
        <v>8.3133319999999973</v>
      </c>
      <c r="I2672" s="2">
        <f>'Moving Avg'!H2672</f>
        <v>8.4045069999999971</v>
      </c>
      <c r="J2672" s="6" t="str">
        <f>OBV!F2672</f>
        <v>BULLISH</v>
      </c>
      <c r="K2672" s="6" t="str">
        <f>OBV!G2672</f>
        <v>STRONG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8.89</v>
      </c>
      <c r="C2673" s="2">
        <f>RSI!I2673</f>
        <v>94.761921016869735</v>
      </c>
      <c r="D2673" s="2">
        <f>MACD!E2673</f>
        <v>-0.20432959087417757</v>
      </c>
      <c r="E2673" s="2">
        <f>MACD!F2673</f>
        <v>-0.15521581098409792</v>
      </c>
      <c r="F2673" s="2">
        <f>'Moving Avg'!D2673</f>
        <v>8.8320000000000007</v>
      </c>
      <c r="G2673" s="2">
        <f>'Moving Avg'!F2673</f>
        <v>8.4515000000000011</v>
      </c>
      <c r="H2673" s="2">
        <f>'Moving Avg'!G2673</f>
        <v>8.3234919999999981</v>
      </c>
      <c r="I2673" s="2">
        <f>'Moving Avg'!H2673</f>
        <v>8.4089304999999985</v>
      </c>
      <c r="J2673" s="6" t="str">
        <f>OBV!F2673</f>
        <v>BULLISH</v>
      </c>
      <c r="K2673" s="6" t="str">
        <f>OBV!G2673</f>
        <v>STRONG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8.89</v>
      </c>
      <c r="C2674" s="2">
        <f>RSI!I2674</f>
        <v>94.761921016869735</v>
      </c>
      <c r="D2674" s="2">
        <f>MACD!E2674</f>
        <v>-0.20686628902751991</v>
      </c>
      <c r="E2674" s="2">
        <f>MACD!F2674</f>
        <v>-0.16554590659278234</v>
      </c>
      <c r="F2674" s="2">
        <f>'Moving Avg'!D2674</f>
        <v>8.8480000000000008</v>
      </c>
      <c r="G2674" s="2">
        <f>'Moving Avg'!F2674</f>
        <v>8.4860000000000007</v>
      </c>
      <c r="H2674" s="2">
        <f>'Moving Avg'!G2674</f>
        <v>8.3319559999999964</v>
      </c>
      <c r="I2674" s="2">
        <f>'Moving Avg'!H2674</f>
        <v>8.413354</v>
      </c>
      <c r="J2674" s="6" t="str">
        <f>OBV!F2674</f>
        <v>BULLISH</v>
      </c>
      <c r="K2674" s="6" t="str">
        <f>OBV!G2674</f>
        <v>STRONG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8.89</v>
      </c>
      <c r="C2675" s="2">
        <f>RSI!I2675</f>
        <v>94.761921016869735</v>
      </c>
      <c r="D2675" s="2">
        <f>MACD!E2675</f>
        <v>-0.21151052502768763</v>
      </c>
      <c r="E2675" s="2">
        <f>MACD!F2675</f>
        <v>-0.17473883027976339</v>
      </c>
      <c r="F2675" s="2">
        <f>'Moving Avg'!D2675</f>
        <v>8.8640000000000008</v>
      </c>
      <c r="G2675" s="2">
        <f>'Moving Avg'!F2675</f>
        <v>8.520500000000002</v>
      </c>
      <c r="H2675" s="2">
        <f>'Moving Avg'!G2675</f>
        <v>8.3402319999999968</v>
      </c>
      <c r="I2675" s="2">
        <f>'Moving Avg'!H2675</f>
        <v>8.4177774999999997</v>
      </c>
      <c r="J2675" s="6" t="str">
        <f>OBV!F2675</f>
        <v>BULLISH</v>
      </c>
      <c r="K2675" s="6" t="str">
        <f>OBV!G2675</f>
        <v>STRONG</v>
      </c>
      <c r="L2675" s="6" t="str">
        <f>OBV!H2675</f>
        <v>CONFIRMED BULLISH</v>
      </c>
    </row>
    <row r="2676" spans="1:12" ht="13.5" x14ac:dyDescent="0.25">
      <c r="A2676" s="3">
        <f>RSI!A2676</f>
        <v>45905</v>
      </c>
      <c r="B2676" s="2">
        <f>RSI!B2676</f>
        <v>8.92</v>
      </c>
      <c r="C2676" s="2">
        <f>RSI!I2676</f>
        <v>95.114940585143387</v>
      </c>
      <c r="D2676" s="2">
        <f>MACD!E2676</f>
        <v>-0.21997526234944154</v>
      </c>
      <c r="E2676" s="2">
        <f>MACD!F2676</f>
        <v>-0.18378611669369901</v>
      </c>
      <c r="F2676" s="2">
        <f>'Moving Avg'!D2676</f>
        <v>8.8840000000000003</v>
      </c>
      <c r="G2676" s="2">
        <f>'Moving Avg'!F2676</f>
        <v>8.5565000000000015</v>
      </c>
      <c r="H2676" s="2">
        <f>'Moving Avg'!G2676</f>
        <v>8.3491079999999958</v>
      </c>
      <c r="I2676" s="2">
        <f>'Moving Avg'!H2676</f>
        <v>8.4223510000000008</v>
      </c>
      <c r="J2676" s="6" t="str">
        <f>OBV!F2676</f>
        <v>BULLISH</v>
      </c>
      <c r="K2676" s="6" t="str">
        <f>OBV!G2676</f>
        <v>STRONG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8.92</v>
      </c>
      <c r="C2677" s="2">
        <f>RSI!I2677</f>
        <v>95.114940585143387</v>
      </c>
      <c r="D2677" s="2">
        <f>MACD!E2677</f>
        <v>-0.2202256945833021</v>
      </c>
      <c r="E2677" s="2">
        <f>MACD!F2677</f>
        <v>-0.19107403227161965</v>
      </c>
      <c r="F2677" s="2">
        <f>'Moving Avg'!D2677</f>
        <v>8.902000000000001</v>
      </c>
      <c r="G2677" s="2">
        <f>'Moving Avg'!F2677</f>
        <v>8.5924999999999976</v>
      </c>
      <c r="H2677" s="2">
        <f>'Moving Avg'!G2677</f>
        <v>8.3579839999999965</v>
      </c>
      <c r="I2677" s="2">
        <f>'Moving Avg'!H2677</f>
        <v>8.4269245000000019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9.32</v>
      </c>
      <c r="C2678" s="2">
        <f>RSI!I2678</f>
        <v>97.607897084854656</v>
      </c>
      <c r="D2678" s="2">
        <f>MACD!E2678</f>
        <v>-0.25221420195076227</v>
      </c>
      <c r="E2678" s="2">
        <f>MACD!F2678</f>
        <v>-0.20330206620744817</v>
      </c>
      <c r="F2678" s="2">
        <f>'Moving Avg'!D2678</f>
        <v>8.9880000000000013</v>
      </c>
      <c r="G2678" s="2">
        <f>'Moving Avg'!F2678</f>
        <v>8.6484999999999985</v>
      </c>
      <c r="H2678" s="2">
        <f>'Moving Avg'!G2678</f>
        <v>8.3748599999999964</v>
      </c>
      <c r="I2678" s="2">
        <f>'Moving Avg'!H2678</f>
        <v>8.4334980000000037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8.9499999999999993</v>
      </c>
      <c r="C2679" s="2">
        <f>RSI!I2679</f>
        <v>64.711279147617859</v>
      </c>
      <c r="D2679" s="2">
        <f>MACD!E2679</f>
        <v>-0.21007170257255048</v>
      </c>
      <c r="E2679" s="2">
        <f>MACD!F2679</f>
        <v>-0.20465599348046865</v>
      </c>
      <c r="F2679" s="2">
        <f>'Moving Avg'!D2679</f>
        <v>9</v>
      </c>
      <c r="G2679" s="2">
        <f>'Moving Avg'!F2679</f>
        <v>8.6859999999999982</v>
      </c>
      <c r="H2679" s="2">
        <f>'Moving Avg'!G2679</f>
        <v>8.3843359999999958</v>
      </c>
      <c r="I2679" s="2">
        <f>'Moving Avg'!H2679</f>
        <v>8.4364320000000035</v>
      </c>
      <c r="J2679" s="6" t="str">
        <f>OBV!F2679</f>
        <v>BEARISH</v>
      </c>
      <c r="K2679" s="6" t="str">
        <f>OBV!G2679</f>
        <v>WEAK</v>
      </c>
      <c r="L2679" s="6" t="str">
        <f>OBV!H2679</f>
        <v>BEARISH DIVERGENCE</v>
      </c>
    </row>
    <row r="2680" spans="1:12" ht="13.5" x14ac:dyDescent="0.25">
      <c r="A2680" s="3">
        <f>RSI!A2680</f>
        <v>45911</v>
      </c>
      <c r="B2680" s="2">
        <f>RSI!B2680</f>
        <v>8.9499999999999993</v>
      </c>
      <c r="C2680" s="2">
        <f>RSI!I2680</f>
        <v>64.711279147617859</v>
      </c>
      <c r="D2680" s="2">
        <f>MACD!E2680</f>
        <v>-0.17625553693352458</v>
      </c>
      <c r="E2680" s="2">
        <f>MACD!F2680</f>
        <v>-0.19897590217107985</v>
      </c>
      <c r="F2680" s="2">
        <f>'Moving Avg'!D2680</f>
        <v>9.0120000000000005</v>
      </c>
      <c r="G2680" s="2">
        <f>'Moving Avg'!F2680</f>
        <v>8.7234999999999978</v>
      </c>
      <c r="H2680" s="2">
        <f>'Moving Avg'!G2680</f>
        <v>8.3938119999999952</v>
      </c>
      <c r="I2680" s="2">
        <f>'Moving Avg'!H2680</f>
        <v>8.439366000000005</v>
      </c>
      <c r="J2680" s="6" t="str">
        <f>OBV!F2680</f>
        <v>BEARISH</v>
      </c>
      <c r="K2680" s="6" t="str">
        <f>OBV!G2680</f>
        <v>WEAK</v>
      </c>
      <c r="L2680" s="6" t="str">
        <f>OBV!H2680</f>
        <v>BEARISH DIVERGENCE</v>
      </c>
    </row>
    <row r="2681" spans="1:12" ht="13.5" x14ac:dyDescent="0.25">
      <c r="A2681" s="3">
        <f>RSI!A2681</f>
        <v>45912</v>
      </c>
      <c r="B2681" s="2">
        <f>RSI!B2681</f>
        <v>9.35</v>
      </c>
      <c r="C2681" s="2">
        <f>RSI!I2681</f>
        <v>75.1936037708291</v>
      </c>
      <c r="D2681" s="2">
        <f>MACD!E2681</f>
        <v>-0.17743938964444794</v>
      </c>
      <c r="E2681" s="2">
        <f>MACD!F2681</f>
        <v>-0.19466859966575351</v>
      </c>
      <c r="F2681" s="2">
        <f>'Moving Avg'!D2681</f>
        <v>9.0980000000000008</v>
      </c>
      <c r="G2681" s="2">
        <f>'Moving Avg'!F2681</f>
        <v>8.780999999999997</v>
      </c>
      <c r="H2681" s="2">
        <f>'Moving Avg'!G2681</f>
        <v>8.4112879999999954</v>
      </c>
      <c r="I2681" s="2">
        <f>'Moving Avg'!H2681</f>
        <v>8.4443000000000055</v>
      </c>
      <c r="J2681" s="6" t="str">
        <f>OBV!F2681</f>
        <v>BEARISH</v>
      </c>
      <c r="K2681" s="6" t="str">
        <f>OBV!G2681</f>
        <v>WEAK</v>
      </c>
      <c r="L2681" s="6" t="str">
        <f>OBV!H2681</f>
        <v>BEARISH DIVERGENCE</v>
      </c>
    </row>
    <row r="2682" spans="1:12" ht="13.5" x14ac:dyDescent="0.25">
      <c r="A2682" s="3">
        <f>RSI!A2682</f>
        <v>45915</v>
      </c>
      <c r="B2682" s="2">
        <f>RSI!B2682</f>
        <v>9.73</v>
      </c>
      <c r="C2682" s="2">
        <f>RSI!I2682</f>
        <v>80.975223675407591</v>
      </c>
      <c r="D2682" s="2">
        <f>MACD!E2682</f>
        <v>-0.20899438091774059</v>
      </c>
      <c r="E2682" s="2">
        <f>MACD!F2682</f>
        <v>-0.19753375591615091</v>
      </c>
      <c r="F2682" s="2">
        <f>'Moving Avg'!D2682</f>
        <v>9.26</v>
      </c>
      <c r="G2682" s="2">
        <f>'Moving Avg'!F2682</f>
        <v>8.8449999999999971</v>
      </c>
      <c r="H2682" s="2">
        <f>'Moving Avg'!G2682</f>
        <v>8.4363639999999958</v>
      </c>
      <c r="I2682" s="2">
        <f>'Moving Avg'!H2682</f>
        <v>8.4511340000000068</v>
      </c>
      <c r="J2682" s="6" t="str">
        <f>OBV!F2682</f>
        <v>BEARISH</v>
      </c>
      <c r="K2682" s="6" t="str">
        <f>OBV!G2682</f>
        <v>WEAK</v>
      </c>
      <c r="L2682" s="6" t="str">
        <f>OBV!H2682</f>
        <v>BEARISH DIVERGENCE</v>
      </c>
    </row>
    <row r="2683" spans="1:12" ht="13.5" x14ac:dyDescent="0.25">
      <c r="A2683" s="3">
        <f>RSI!A2683</f>
        <v>45916</v>
      </c>
      <c r="B2683" s="2">
        <f>RSI!B2683</f>
        <v>9.7200000000000006</v>
      </c>
      <c r="C2683" s="2">
        <f>RSI!I2683</f>
        <v>80.443874601932336</v>
      </c>
      <c r="D2683" s="2">
        <f>MACD!E2683</f>
        <v>-0.2316201503664157</v>
      </c>
      <c r="E2683" s="2">
        <f>MACD!F2683</f>
        <v>-0.2043510348062039</v>
      </c>
      <c r="F2683" s="2">
        <f>'Moving Avg'!D2683</f>
        <v>9.34</v>
      </c>
      <c r="G2683" s="2">
        <f>'Moving Avg'!F2683</f>
        <v>8.9084999999999983</v>
      </c>
      <c r="H2683" s="2">
        <f>'Moving Avg'!G2683</f>
        <v>8.4612399999999965</v>
      </c>
      <c r="I2683" s="2">
        <f>'Moving Avg'!H2683</f>
        <v>8.4560815000000069</v>
      </c>
      <c r="J2683" s="6" t="str">
        <f>OBV!F2683</f>
        <v>BEARISH</v>
      </c>
      <c r="K2683" s="6" t="str">
        <f>OBV!G2683</f>
        <v>WEAK</v>
      </c>
      <c r="L2683" s="6" t="str">
        <f>OBV!H2683</f>
        <v>BEARISH DIVERGENCE</v>
      </c>
    </row>
    <row r="2684" spans="1:12" ht="13.5" x14ac:dyDescent="0.25">
      <c r="A2684" s="3">
        <f>RSI!A2684</f>
        <v>45917</v>
      </c>
      <c r="B2684" s="2">
        <f>RSI!B2684</f>
        <v>9.7200000000000006</v>
      </c>
      <c r="C2684" s="2">
        <f>RSI!I2684</f>
        <v>80.443874601932336</v>
      </c>
      <c r="D2684" s="2">
        <f>MACD!E2684</f>
        <v>-0.25616603639752711</v>
      </c>
      <c r="E2684" s="2">
        <f>MACD!F2684</f>
        <v>-0.21471403512446854</v>
      </c>
      <c r="F2684" s="2">
        <f>'Moving Avg'!D2684</f>
        <v>9.4939999999999998</v>
      </c>
      <c r="G2684" s="2">
        <f>'Moving Avg'!F2684</f>
        <v>8.9719999999999978</v>
      </c>
      <c r="H2684" s="2">
        <f>'Moving Avg'!G2684</f>
        <v>8.493649999999997</v>
      </c>
      <c r="I2684" s="2">
        <f>'Moving Avg'!H2684</f>
        <v>8.461029000000007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9.7200000000000006</v>
      </c>
      <c r="C2685" s="2">
        <f>RSI!I2685</f>
        <v>80.443874601932336</v>
      </c>
      <c r="D2685" s="2">
        <f>MACD!E2685</f>
        <v>-0.28193656207549189</v>
      </c>
      <c r="E2685" s="2">
        <f>MACD!F2685</f>
        <v>-0.22815854051467321</v>
      </c>
      <c r="F2685" s="2">
        <f>'Moving Avg'!D2685</f>
        <v>9.6479999999999997</v>
      </c>
      <c r="G2685" s="2">
        <f>'Moving Avg'!F2685</f>
        <v>9.035499999999999</v>
      </c>
      <c r="H2685" s="2">
        <f>'Moving Avg'!G2685</f>
        <v>8.5260599999999993</v>
      </c>
      <c r="I2685" s="2">
        <f>'Moving Avg'!H2685</f>
        <v>8.4659765000000089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</row>
    <row r="2686" spans="1:12" ht="13.5" x14ac:dyDescent="0.35">
      <c r="A2686" s="3">
        <f>RSI!A2686</f>
        <v>45919</v>
      </c>
      <c r="B2686" s="4">
        <f>RSI!B2686</f>
        <v>9.4499999999999993</v>
      </c>
      <c r="C2686" s="2">
        <f>RSI!I2686</f>
        <v>65.868400144480205</v>
      </c>
      <c r="D2686" s="2">
        <f>MACD!E2686</f>
        <v>-0.28375749744055589</v>
      </c>
      <c r="E2686" s="2">
        <f>MACD!F2686</f>
        <v>-0.23927833189984976</v>
      </c>
      <c r="F2686" s="2">
        <f>'Moving Avg'!D2686</f>
        <v>9.668000000000001</v>
      </c>
      <c r="G2686" s="2">
        <f>'Moving Avg'!F2686</f>
        <v>9.0854999999999997</v>
      </c>
      <c r="H2686" s="2">
        <f>'Moving Avg'!G2686</f>
        <v>8.5530699999999982</v>
      </c>
      <c r="I2686" s="2">
        <f>'Moving Avg'!H2686</f>
        <v>8.4695740000000086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</row>
    <row r="2687" spans="1:12" ht="13.5" x14ac:dyDescent="0.35">
      <c r="A2687" s="3">
        <f>RSI!A2687</f>
        <v>45922</v>
      </c>
      <c r="B2687" s="4">
        <f>RSI!B2687</f>
        <v>9.4499999999999993</v>
      </c>
      <c r="C2687" s="2">
        <f>RSI!I2687</f>
        <v>65.868400144480205</v>
      </c>
      <c r="D2687" s="2">
        <f>MACD!E2687</f>
        <v>-0.28799033856770784</v>
      </c>
      <c r="E2687" s="2">
        <f>MACD!F2687</f>
        <v>-0.24902073323342139</v>
      </c>
      <c r="F2687" s="2">
        <f>'Moving Avg'!D2687</f>
        <v>9.6120000000000001</v>
      </c>
      <c r="G2687" s="2">
        <f>'Moving Avg'!F2687</f>
        <v>9.1324999999999985</v>
      </c>
      <c r="H2687" s="2">
        <f>'Moving Avg'!G2687</f>
        <v>8.5800799999999988</v>
      </c>
      <c r="I2687" s="2">
        <f>'Moving Avg'!H2687</f>
        <v>8.4731715000000083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9.4499999999999993</v>
      </c>
      <c r="C2688" s="2">
        <f>RSI!I2688</f>
        <v>65.868400144480205</v>
      </c>
      <c r="D2688" s="2">
        <f>MACD!E2688</f>
        <v>-0.23252615040729729</v>
      </c>
      <c r="E2688" s="2">
        <f>MACD!F2688</f>
        <v>-0.24572181666819659</v>
      </c>
      <c r="F2688" s="2">
        <f>'Moving Avg'!D2688</f>
        <v>9.5580000000000016</v>
      </c>
      <c r="G2688" s="2">
        <f>'Moving Avg'!F2688</f>
        <v>9.1794999999999991</v>
      </c>
      <c r="H2688" s="2">
        <f>'Moving Avg'!G2688</f>
        <v>8.6070899999999977</v>
      </c>
      <c r="I2688" s="2">
        <f>'Moving Avg'!H2688</f>
        <v>8.4767690000000098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</row>
    <row r="2689" spans="1:12" ht="13.5" x14ac:dyDescent="0.35">
      <c r="A2689" s="3">
        <f>RSI!A2689</f>
        <v>45924</v>
      </c>
      <c r="B2689" s="4">
        <f>RSI!B2689</f>
        <v>9.7200000000000006</v>
      </c>
      <c r="C2689" s="2">
        <f>RSI!I2689</f>
        <v>72.16699729408947</v>
      </c>
      <c r="D2689" s="2">
        <f>MACD!E2689</f>
        <v>-0.26482598987811912</v>
      </c>
      <c r="E2689" s="2">
        <f>MACD!F2689</f>
        <v>-0.24954265131018111</v>
      </c>
      <c r="F2689" s="2">
        <f>'Moving Avg'!D2689</f>
        <v>9.5579999999999998</v>
      </c>
      <c r="G2689" s="2">
        <f>'Moving Avg'!F2689</f>
        <v>9.2249999999999979</v>
      </c>
      <c r="H2689" s="2">
        <f>'Moving Avg'!G2689</f>
        <v>8.6394999999999982</v>
      </c>
      <c r="I2689" s="2">
        <f>'Moving Avg'!H2689</f>
        <v>8.4817165000000099</v>
      </c>
      <c r="J2689" s="6" t="str">
        <f>OBV!F2689</f>
        <v>BULLISH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45925</v>
      </c>
      <c r="B2690" s="4">
        <f>RSI!B2690</f>
        <v>9.7200000000000006</v>
      </c>
      <c r="C2690" s="2">
        <f>RSI!I2690</f>
        <v>72.16699729408947</v>
      </c>
      <c r="D2690" s="2">
        <f>MACD!E2690</f>
        <v>-0.29588910068998153</v>
      </c>
      <c r="E2690" s="2">
        <f>MACD!F2690</f>
        <v>-0.2588119411861412</v>
      </c>
      <c r="F2690" s="2">
        <f>'Moving Avg'!D2690</f>
        <v>9.5579999999999998</v>
      </c>
      <c r="G2690" s="2">
        <f>'Moving Avg'!F2690</f>
        <v>9.2704999999999984</v>
      </c>
      <c r="H2690" s="2">
        <f>'Moving Avg'!G2690</f>
        <v>8.6719100000000005</v>
      </c>
      <c r="I2690" s="2">
        <f>'Moving Avg'!H2690</f>
        <v>8.48666400000001</v>
      </c>
      <c r="J2690" s="6" t="str">
        <f>OBV!F2690</f>
        <v>BULLISH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45926</v>
      </c>
      <c r="B2691" s="4">
        <f>RSI!B2691</f>
        <v>9.7200000000000006</v>
      </c>
      <c r="C2691" s="2">
        <f>RSI!I2691</f>
        <v>72.16699729408947</v>
      </c>
      <c r="D2691" s="2">
        <f>MACD!E2691</f>
        <v>-0.26409080744354974</v>
      </c>
      <c r="E2691" s="2">
        <f>MACD!F2691</f>
        <v>-0.25986771443762291</v>
      </c>
      <c r="F2691" s="2">
        <f>'Moving Avg'!D2691</f>
        <v>9.6119999999999983</v>
      </c>
      <c r="G2691" s="2">
        <f>'Moving Avg'!F2691</f>
        <v>9.3154999999999983</v>
      </c>
      <c r="H2691" s="2">
        <f>'Moving Avg'!G2691</f>
        <v>8.7043200000000009</v>
      </c>
      <c r="I2691" s="2">
        <f>'Moving Avg'!H2691</f>
        <v>8.4916115000000101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9.74</v>
      </c>
      <c r="C2692" s="2">
        <f>RSI!I2692</f>
        <v>72.634210860367929</v>
      </c>
      <c r="D2692" s="2">
        <f>MACD!E2692</f>
        <v>-0.18340450011436715</v>
      </c>
      <c r="E2692" s="2">
        <f>MACD!F2692</f>
        <v>-0.24457507157297179</v>
      </c>
      <c r="F2692" s="2">
        <f>'Moving Avg'!D2692</f>
        <v>9.67</v>
      </c>
      <c r="G2692" s="2">
        <f>'Moving Avg'!F2692</f>
        <v>9.3609999999999989</v>
      </c>
      <c r="H2692" s="2">
        <f>'Moving Avg'!G2692</f>
        <v>8.7371300000000023</v>
      </c>
      <c r="I2692" s="2">
        <f>'Moving Avg'!H2692</f>
        <v>8.4966590000000117</v>
      </c>
      <c r="J2692" s="6" t="str">
        <f>OBV!F2692</f>
        <v>BULLISH</v>
      </c>
      <c r="K2692" s="6" t="str">
        <f>OBV!G2692</f>
        <v>STRONG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9.74</v>
      </c>
      <c r="C2693" s="2">
        <f>RSI!I2693</f>
        <v>72.634210860367929</v>
      </c>
      <c r="D2693" s="2">
        <f>MACD!E2693</f>
        <v>-0.11975107414290598</v>
      </c>
      <c r="E2693" s="2">
        <f>MACD!F2693</f>
        <v>-0.21961027208695863</v>
      </c>
      <c r="F2693" s="2">
        <f>'Moving Avg'!D2693</f>
        <v>9.7280000000000015</v>
      </c>
      <c r="G2693" s="2">
        <f>'Moving Avg'!F2693</f>
        <v>9.4034999999999993</v>
      </c>
      <c r="H2693" s="2">
        <f>'Moving Avg'!G2693</f>
        <v>8.7699400000000018</v>
      </c>
      <c r="I2693" s="2">
        <f>'Moving Avg'!H2693</f>
        <v>8.5017065000000116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</row>
    <row r="2694" spans="1:12" ht="13.5" x14ac:dyDescent="0.35">
      <c r="A2694" s="3">
        <f>RSI!A2694</f>
        <v>45931</v>
      </c>
      <c r="B2694" s="4">
        <f>RSI!B2694</f>
        <v>10.17</v>
      </c>
      <c r="C2694" s="2">
        <f>RSI!I2694</f>
        <v>80.708826472688301</v>
      </c>
      <c r="D2694" s="2">
        <f>MACD!E2694</f>
        <v>-0.10059524383315299</v>
      </c>
      <c r="E2694" s="2">
        <f>MACD!F2694</f>
        <v>-0.1958072664361975</v>
      </c>
      <c r="F2694" s="2">
        <f>'Moving Avg'!D2694</f>
        <v>9.8180000000000014</v>
      </c>
      <c r="G2694" s="2">
        <f>'Moving Avg'!F2694</f>
        <v>9.4674999999999994</v>
      </c>
      <c r="H2694" s="2">
        <f>'Moving Avg'!G2694</f>
        <v>8.8113500000000027</v>
      </c>
      <c r="I2694" s="2">
        <f>'Moving Avg'!H2694</f>
        <v>8.5089040000000118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</row>
    <row r="2695" spans="1:12" ht="13.5" x14ac:dyDescent="0.35">
      <c r="A2695" s="3">
        <f>RSI!A2695</f>
        <v>45932</v>
      </c>
      <c r="B2695" s="4">
        <f>RSI!B2695</f>
        <v>10.18</v>
      </c>
      <c r="C2695" s="2">
        <f>RSI!I2695</f>
        <v>80.850337806985451</v>
      </c>
      <c r="D2695" s="2">
        <f>MACD!E2695</f>
        <v>-9.0309675996927297E-2</v>
      </c>
      <c r="E2695" s="2">
        <f>MACD!F2695</f>
        <v>-0.17470774834834346</v>
      </c>
      <c r="F2695" s="2">
        <f>'Moving Avg'!D2695</f>
        <v>9.91</v>
      </c>
      <c r="G2695" s="2">
        <f>'Moving Avg'!F2695</f>
        <v>9.532</v>
      </c>
      <c r="H2695" s="2">
        <f>'Moving Avg'!G2695</f>
        <v>8.852960000000003</v>
      </c>
      <c r="I2695" s="2">
        <f>'Moving Avg'!H2695</f>
        <v>8.5161515000000136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</row>
    <row r="2696" spans="1:12" ht="13.5" x14ac:dyDescent="0.35">
      <c r="A2696" s="3">
        <f>RSI!A2696</f>
        <v>45933</v>
      </c>
      <c r="B2696" s="4">
        <f>RSI!B2696</f>
        <v>10.17</v>
      </c>
      <c r="C2696" s="2">
        <f>RSI!I2696</f>
        <v>80.216640688502693</v>
      </c>
      <c r="D2696" s="2">
        <f>MACD!E2696</f>
        <v>-0.12726189862100412</v>
      </c>
      <c r="E2696" s="2">
        <f>MACD!F2696</f>
        <v>-0.1652185784028756</v>
      </c>
      <c r="F2696" s="2">
        <f>'Moving Avg'!D2696</f>
        <v>10</v>
      </c>
      <c r="G2696" s="2">
        <f>'Moving Avg'!F2696</f>
        <v>9.5945</v>
      </c>
      <c r="H2696" s="2">
        <f>'Moving Avg'!G2696</f>
        <v>8.8943700000000021</v>
      </c>
      <c r="I2696" s="2">
        <f>'Moving Avg'!H2696</f>
        <v>8.5233490000000138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</row>
    <row r="2697" spans="1:12" ht="13.5" x14ac:dyDescent="0.35">
      <c r="A2697" s="3">
        <f>RSI!A2697</f>
        <v>45936</v>
      </c>
      <c r="B2697" s="4">
        <f>RSI!B2697</f>
        <v>10.17</v>
      </c>
      <c r="C2697" s="2">
        <f>RSI!I2697</f>
        <v>80.216640688502693</v>
      </c>
      <c r="D2697" s="2">
        <f>MACD!E2697</f>
        <v>-0.1629679203507397</v>
      </c>
      <c r="E2697" s="2">
        <f>MACD!F2697</f>
        <v>-0.16476844679244843</v>
      </c>
      <c r="F2697" s="2">
        <f>'Moving Avg'!D2697</f>
        <v>10.086</v>
      </c>
      <c r="G2697" s="2">
        <f>'Moving Avg'!F2697</f>
        <v>9.657</v>
      </c>
      <c r="H2697" s="2">
        <f>'Moving Avg'!G2697</f>
        <v>8.9357800000000029</v>
      </c>
      <c r="I2697" s="2">
        <f>'Moving Avg'!H2697</f>
        <v>8.530546500000014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</row>
    <row r="2698" spans="1:12" ht="13.5" x14ac:dyDescent="0.35">
      <c r="A2698" s="3">
        <f>RSI!A2698</f>
        <v>45937</v>
      </c>
      <c r="B2698" s="4">
        <f>RSI!B2698</f>
        <v>10.6</v>
      </c>
      <c r="C2698" s="2">
        <f>RSI!I2698</f>
        <v>85.776319514405401</v>
      </c>
      <c r="D2698" s="2">
        <f>MACD!E2698</f>
        <v>-0.2291425194797263</v>
      </c>
      <c r="E2698" s="2">
        <f>MACD!F2698</f>
        <v>-0.17764326132990399</v>
      </c>
      <c r="F2698" s="2">
        <f>'Moving Avg'!D2698</f>
        <v>10.258000000000001</v>
      </c>
      <c r="G2698" s="2">
        <f>'Moving Avg'!F2698</f>
        <v>9.7210000000000001</v>
      </c>
      <c r="H2698" s="2">
        <f>'Moving Avg'!G2698</f>
        <v>8.9857900000000033</v>
      </c>
      <c r="I2698" s="2">
        <f>'Moving Avg'!H2698</f>
        <v>8.5399880000000152</v>
      </c>
      <c r="J2698" s="6" t="str">
        <f>OBV!F2698</f>
        <v>BULLISH</v>
      </c>
      <c r="K2698" s="6" t="e">
        <f>OBV!G2698</f>
        <v>#DIV/0!</v>
      </c>
      <c r="L2698" s="6" t="str">
        <f>OBV!H2698</f>
        <v>CONFIRMED BULLISH</v>
      </c>
    </row>
    <row r="2699" spans="1:12" ht="13.5" x14ac:dyDescent="0.35">
      <c r="A2699" s="3">
        <f>RSI!A2699</f>
        <v>45938</v>
      </c>
      <c r="B2699" s="4">
        <f>RSI!B2699</f>
        <v>11.07</v>
      </c>
      <c r="C2699" s="2">
        <f>RSI!I2699</f>
        <v>89.311921600335694</v>
      </c>
      <c r="D2699" s="2">
        <f>MACD!E2699</f>
        <v>-0.28475917099697057</v>
      </c>
      <c r="E2699" s="2">
        <f>MACD!F2699</f>
        <v>-0.19906644326331732</v>
      </c>
      <c r="F2699" s="2">
        <f>'Moving Avg'!D2699</f>
        <v>10.438000000000001</v>
      </c>
      <c r="G2699" s="2">
        <f>'Moving Avg'!F2699</f>
        <v>9.8269999999999982</v>
      </c>
      <c r="H2699" s="2">
        <f>'Moving Avg'!G2699</f>
        <v>9.045200000000003</v>
      </c>
      <c r="I2699" s="2">
        <f>'Moving Avg'!H2699</f>
        <v>8.5517795000000145</v>
      </c>
      <c r="J2699" s="6" t="str">
        <f>OBV!F2699</f>
        <v>BULLISH</v>
      </c>
      <c r="K2699" s="6" t="e">
        <f>OBV!G2699</f>
        <v>#DIV/0!</v>
      </c>
      <c r="L2699" s="6" t="str">
        <f>OBV!H2699</f>
        <v>CONFIRMED BULLISH</v>
      </c>
    </row>
    <row r="2700" spans="1:12" ht="13.5" x14ac:dyDescent="0.35">
      <c r="A2700" s="3">
        <f>RSI!A2700</f>
        <v>45939</v>
      </c>
      <c r="B2700" s="4">
        <f>RSI!B2700</f>
        <v>11.56</v>
      </c>
      <c r="C2700" s="2">
        <f>RSI!I2700</f>
        <v>91.643956271846193</v>
      </c>
      <c r="D2700" s="2">
        <f>MACD!E2700</f>
        <v>-0.37676926354185269</v>
      </c>
      <c r="E2700" s="2">
        <f>MACD!F2700</f>
        <v>-0.2346070073190244</v>
      </c>
      <c r="F2700" s="2">
        <f>'Moving Avg'!D2700</f>
        <v>10.714</v>
      </c>
      <c r="G2700" s="2">
        <f>'Moving Avg'!F2700</f>
        <v>9.9574999999999978</v>
      </c>
      <c r="H2700" s="2">
        <f>'Moving Avg'!G2700</f>
        <v>9.1124000000000027</v>
      </c>
      <c r="I2700" s="2">
        <f>'Moving Avg'!H2700</f>
        <v>8.5660210000000134</v>
      </c>
      <c r="J2700" s="6" t="str">
        <f>OBV!F2700</f>
        <v>BEARISH</v>
      </c>
      <c r="K2700" s="6" t="str">
        <f>OBV!G2700</f>
        <v>WEAK</v>
      </c>
      <c r="L2700" s="6" t="str">
        <f>OBV!H2700</f>
        <v>BEARISH DIVERGENCE</v>
      </c>
    </row>
    <row r="2701" spans="1:12" ht="13.5" x14ac:dyDescent="0.35">
      <c r="A2701" s="3">
        <f>RSI!A2701</f>
        <v>45940</v>
      </c>
      <c r="B2701" s="4">
        <f>RSI!B2701</f>
        <v>12.08</v>
      </c>
      <c r="C2701" s="2">
        <f>RSI!I2701</f>
        <v>93.311742257503894</v>
      </c>
      <c r="D2701" s="2">
        <f>MACD!E2701</f>
        <v>-0.50405045555232242</v>
      </c>
      <c r="E2701" s="2">
        <f>MACD!F2701</f>
        <v>-0.288495696965684</v>
      </c>
      <c r="F2701" s="2">
        <f>'Moving Avg'!D2701</f>
        <v>11.096</v>
      </c>
      <c r="G2701" s="2">
        <f>'Moving Avg'!F2701</f>
        <v>10.093999999999998</v>
      </c>
      <c r="H2701" s="2">
        <f>'Moving Avg'!G2701</f>
        <v>9.1900000000000031</v>
      </c>
      <c r="I2701" s="2">
        <f>'Moving Avg'!H2701</f>
        <v>8.5828625000000152</v>
      </c>
      <c r="J2701" s="6" t="str">
        <f>OBV!F2701</f>
        <v>BEARISH</v>
      </c>
      <c r="K2701" s="6" t="str">
        <f>OBV!G2701</f>
        <v>WEAK</v>
      </c>
      <c r="L2701" s="6" t="str">
        <f>OBV!H2701</f>
        <v>BEARISH DIVERGENCE</v>
      </c>
    </row>
    <row r="2702" spans="1:12" ht="13.5" x14ac:dyDescent="0.35">
      <c r="A2702" s="3">
        <f>RSI!A2702</f>
        <v>45943</v>
      </c>
      <c r="B2702" s="4">
        <f>RSI!B2702</f>
        <v>12.07</v>
      </c>
      <c r="C2702" s="2">
        <f>RSI!I2702</f>
        <v>92.927623261068746</v>
      </c>
      <c r="D2702" s="2">
        <f>MACD!E2702</f>
        <v>-0.62110494552574202</v>
      </c>
      <c r="E2702" s="2">
        <f>MACD!F2702</f>
        <v>-0.35501754667769564</v>
      </c>
      <c r="F2702" s="2">
        <f>'Moving Avg'!D2702</f>
        <v>11.476000000000001</v>
      </c>
      <c r="G2702" s="2">
        <f>'Moving Avg'!F2702</f>
        <v>10.210999999999999</v>
      </c>
      <c r="H2702" s="2">
        <f>'Moving Avg'!G2702</f>
        <v>9.2674000000000021</v>
      </c>
      <c r="I2702" s="2">
        <f>'Moving Avg'!H2702</f>
        <v>8.5996540000000152</v>
      </c>
      <c r="J2702" s="6" t="str">
        <f>OBV!F2702</f>
        <v>BULLISH</v>
      </c>
      <c r="K2702" s="6" t="str">
        <f>OBV!G2702</f>
        <v>STRONG</v>
      </c>
      <c r="L2702" s="6" t="str">
        <f>OBV!H2702</f>
        <v>CONFIRMED BULLISH</v>
      </c>
    </row>
    <row r="2703" spans="1:12" ht="13.5" x14ac:dyDescent="0.35">
      <c r="A2703" s="3">
        <f>RSI!A2703</f>
        <v>45944</v>
      </c>
      <c r="B2703" s="4">
        <f>RSI!B2703</f>
        <v>12.61</v>
      </c>
      <c r="C2703" s="2">
        <f>RSI!I2703</f>
        <v>94.293668109291204</v>
      </c>
      <c r="D2703" s="2">
        <f>MACD!E2703</f>
        <v>-0.77228889128240041</v>
      </c>
      <c r="E2703" s="2">
        <f>MACD!F2703</f>
        <v>-0.43847181559863663</v>
      </c>
      <c r="F2703" s="2">
        <f>'Moving Avg'!D2703</f>
        <v>11.878</v>
      </c>
      <c r="G2703" s="2">
        <f>'Moving Avg'!F2703</f>
        <v>10.355500000000001</v>
      </c>
      <c r="H2703" s="2">
        <f>'Moving Avg'!G2703</f>
        <v>9.3556000000000026</v>
      </c>
      <c r="I2703" s="2">
        <f>'Moving Avg'!H2703</f>
        <v>8.6191455000000143</v>
      </c>
      <c r="J2703" s="6" t="str">
        <f>OBV!F2703</f>
        <v>BEARISH</v>
      </c>
      <c r="K2703" s="6" t="str">
        <f>OBV!G2703</f>
        <v>WEAK</v>
      </c>
      <c r="L2703" s="6" t="str">
        <f>OBV!H2703</f>
        <v>BEARISH DIVERGENCE</v>
      </c>
    </row>
    <row r="2704" spans="1:12" ht="13.5" x14ac:dyDescent="0.35">
      <c r="A2704" s="3">
        <f>RSI!A2704</f>
        <v>45946</v>
      </c>
      <c r="B2704" s="4">
        <f>RSI!B2704</f>
        <v>13.17</v>
      </c>
      <c r="C2704" s="2">
        <f>RSI!I2704</f>
        <v>95.306189243832449</v>
      </c>
      <c r="D2704" s="2">
        <f>MACD!E2704</f>
        <v>-0.88997102666118089</v>
      </c>
      <c r="E2704" s="2">
        <f>MACD!F2704</f>
        <v>-0.52877165781114555</v>
      </c>
      <c r="F2704" s="2">
        <f>'Moving Avg'!D2704</f>
        <v>12.298</v>
      </c>
      <c r="G2704" s="2">
        <f>'Moving Avg'!F2704</f>
        <v>10.527999999999999</v>
      </c>
      <c r="H2704" s="2">
        <f>'Moving Avg'!G2704</f>
        <v>9.4550000000000018</v>
      </c>
      <c r="I2704" s="2">
        <f>'Moving Avg'!H2704</f>
        <v>8.641437000000014</v>
      </c>
      <c r="J2704" s="6" t="str">
        <f>OBV!F2704</f>
        <v>BEARISH</v>
      </c>
      <c r="K2704" s="6" t="str">
        <f>OBV!G2704</f>
        <v>WEAK</v>
      </c>
      <c r="L2704" s="6" t="str">
        <f>OBV!H2704</f>
        <v>BEARISH DIVERGENCE</v>
      </c>
    </row>
    <row r="2705" spans="1:12" ht="13.5" x14ac:dyDescent="0.35">
      <c r="A2705" s="3">
        <f>RSI!A2705</f>
        <v>45947</v>
      </c>
      <c r="B2705" s="4">
        <f>RSI!B2705</f>
        <v>13.76</v>
      </c>
      <c r="C2705" s="2">
        <f>RSI!I2705</f>
        <v>96.092802260439129</v>
      </c>
      <c r="D2705" s="2">
        <f>MACD!E2705</f>
        <v>-1.0483832862695017</v>
      </c>
      <c r="E2705" s="2">
        <f>MACD!F2705</f>
        <v>-0.6326939835028168</v>
      </c>
      <c r="F2705" s="2">
        <f>'Moving Avg'!D2705</f>
        <v>12.738</v>
      </c>
      <c r="G2705" s="2">
        <f>'Moving Avg'!F2705</f>
        <v>10.73</v>
      </c>
      <c r="H2705" s="2">
        <f>'Moving Avg'!G2705</f>
        <v>9.566200000000002</v>
      </c>
      <c r="I2705" s="2">
        <f>'Moving Avg'!H2705</f>
        <v>8.6666785000000139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14.37</v>
      </c>
      <c r="C2706" s="2">
        <f>RSI!I2706</f>
        <v>96.70721645727842</v>
      </c>
      <c r="D2706" s="2">
        <f>MACD!E2706</f>
        <v>-1.2480694351219501</v>
      </c>
      <c r="E2706" s="2">
        <f>MACD!F2706</f>
        <v>-0.75576907382664349</v>
      </c>
      <c r="F2706" s="2">
        <f>'Moving Avg'!D2706</f>
        <v>13.196000000000002</v>
      </c>
      <c r="G2706" s="2">
        <f>'Moving Avg'!F2706</f>
        <v>10.975999999999997</v>
      </c>
      <c r="H2706" s="2">
        <f>'Moving Avg'!G2706</f>
        <v>9.6896000000000022</v>
      </c>
      <c r="I2706" s="2">
        <f>'Moving Avg'!H2706</f>
        <v>8.6949700000000139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5.0579999999999998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5.1212999999999997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5.1212999999999997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5.1212999999999997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5.1054750000000002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75</v>
      </c>
      <c r="P5" s="8">
        <f t="shared" si="3"/>
        <v>33</v>
      </c>
      <c r="Q5" s="9">
        <f t="shared" si="4"/>
        <v>49.45</v>
      </c>
      <c r="R5" s="9">
        <f t="shared" si="5"/>
        <v>53.5</v>
      </c>
      <c r="S5" s="9">
        <f t="shared" si="6"/>
        <v>47.85</v>
      </c>
      <c r="T5" s="9">
        <f t="shared" si="7"/>
        <v>50.75</v>
      </c>
      <c r="U5" s="8">
        <f t="shared" si="8"/>
        <v>50.266666666666673</v>
      </c>
      <c r="V5" s="8">
        <f t="shared" si="9"/>
        <v>50.387500000000003</v>
      </c>
    </row>
    <row r="6" spans="1:22" ht="13.5" x14ac:dyDescent="0.25">
      <c r="A6" s="3">
        <f>RSI!A6</f>
        <v>42012</v>
      </c>
      <c r="B6" s="2">
        <f>RSI!B6</f>
        <v>5.1212999999999997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5.1086399999999994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75</v>
      </c>
      <c r="P6" s="8">
        <f t="shared" si="3"/>
        <v>33</v>
      </c>
      <c r="Q6" s="9">
        <f t="shared" si="4"/>
        <v>49.45</v>
      </c>
      <c r="R6" s="9">
        <f t="shared" si="5"/>
        <v>53.5</v>
      </c>
      <c r="S6" s="9">
        <f t="shared" si="6"/>
        <v>47.85</v>
      </c>
      <c r="T6" s="9">
        <f t="shared" si="7"/>
        <v>50.75</v>
      </c>
      <c r="U6" s="8">
        <f t="shared" si="8"/>
        <v>50.266666666666673</v>
      </c>
      <c r="V6" s="8">
        <f t="shared" si="9"/>
        <v>50.387500000000003</v>
      </c>
    </row>
    <row r="7" spans="1:22" ht="13.5" x14ac:dyDescent="0.25">
      <c r="A7" s="3">
        <f>RSI!A7</f>
        <v>42013</v>
      </c>
      <c r="B7" s="2">
        <f>RSI!B7</f>
        <v>5.1212999999999997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5.1212999999999997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NEUTRAL</v>
      </c>
      <c r="L7" s="6" t="str">
        <f>OBV!H7</f>
        <v>CONFIRMED BULLISH</v>
      </c>
      <c r="M7" s="8">
        <f t="shared" si="0"/>
        <v>50</v>
      </c>
      <c r="N7" s="8">
        <f t="shared" si="1"/>
        <v>45</v>
      </c>
      <c r="O7" s="8">
        <f t="shared" si="2"/>
        <v>75</v>
      </c>
      <c r="P7" s="8">
        <f t="shared" si="3"/>
        <v>83.5</v>
      </c>
      <c r="Q7" s="9">
        <f t="shared" si="4"/>
        <v>57.024999999999999</v>
      </c>
      <c r="R7" s="9">
        <f t="shared" si="5"/>
        <v>66.125</v>
      </c>
      <c r="S7" s="9">
        <f t="shared" si="6"/>
        <v>70.575000000000003</v>
      </c>
      <c r="T7" s="9">
        <f t="shared" si="7"/>
        <v>63.375</v>
      </c>
      <c r="U7" s="8">
        <f t="shared" si="8"/>
        <v>64.575000000000003</v>
      </c>
      <c r="V7" s="8">
        <f t="shared" si="9"/>
        <v>64.275000000000006</v>
      </c>
    </row>
    <row r="8" spans="1:22" ht="13.5" x14ac:dyDescent="0.25">
      <c r="A8" s="3">
        <f>RSI!A8</f>
        <v>42016</v>
      </c>
      <c r="B8" s="2">
        <f>RSI!B8</f>
        <v>5.1212999999999997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5.1212999999999997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str">
        <f>OBV!G8</f>
        <v>NEUTRAL</v>
      </c>
      <c r="L8" s="6" t="str">
        <f>OBV!H8</f>
        <v>NEUTRAL</v>
      </c>
      <c r="M8" s="8">
        <f t="shared" si="0"/>
        <v>50</v>
      </c>
      <c r="N8" s="8">
        <f t="shared" si="1"/>
        <v>45</v>
      </c>
      <c r="O8" s="8">
        <f t="shared" si="2"/>
        <v>75</v>
      </c>
      <c r="P8" s="8">
        <f t="shared" si="3"/>
        <v>33</v>
      </c>
      <c r="Q8" s="9">
        <f t="shared" si="4"/>
        <v>49.45</v>
      </c>
      <c r="R8" s="9">
        <f t="shared" si="5"/>
        <v>53.5</v>
      </c>
      <c r="S8" s="9">
        <f t="shared" si="6"/>
        <v>47.85</v>
      </c>
      <c r="T8" s="9">
        <f t="shared" si="7"/>
        <v>50.75</v>
      </c>
      <c r="U8" s="8">
        <f t="shared" si="8"/>
        <v>50.266666666666673</v>
      </c>
      <c r="V8" s="8">
        <f t="shared" si="9"/>
        <v>50.387500000000003</v>
      </c>
    </row>
    <row r="9" spans="1:22" ht="13.5" x14ac:dyDescent="0.25">
      <c r="A9" s="3">
        <f>RSI!A9</f>
        <v>42017</v>
      </c>
      <c r="B9" s="2">
        <f>RSI!B9</f>
        <v>5.0129000000000001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5.0996199999999998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75</v>
      </c>
      <c r="P9" s="8">
        <f t="shared" si="3"/>
        <v>0</v>
      </c>
      <c r="Q9" s="9">
        <f t="shared" si="4"/>
        <v>44.5</v>
      </c>
      <c r="R9" s="9">
        <f t="shared" si="5"/>
        <v>45.25</v>
      </c>
      <c r="S9" s="9">
        <f t="shared" si="6"/>
        <v>33</v>
      </c>
      <c r="T9" s="9">
        <f t="shared" si="7"/>
        <v>42.5</v>
      </c>
      <c r="U9" s="8">
        <f t="shared" si="8"/>
        <v>40.916666666666664</v>
      </c>
      <c r="V9" s="8">
        <f t="shared" si="9"/>
        <v>41.3125</v>
      </c>
    </row>
    <row r="10" spans="1:22" ht="13.5" x14ac:dyDescent="0.25">
      <c r="A10" s="3">
        <f>RSI!A10</f>
        <v>42019</v>
      </c>
      <c r="B10" s="2">
        <f>RSI!B10</f>
        <v>5.0129000000000001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5.0779399999999999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75</v>
      </c>
      <c r="P10" s="8">
        <f t="shared" si="3"/>
        <v>0</v>
      </c>
      <c r="Q10" s="9">
        <f t="shared" si="4"/>
        <v>44.5</v>
      </c>
      <c r="R10" s="9">
        <f t="shared" si="5"/>
        <v>45.25</v>
      </c>
      <c r="S10" s="9">
        <f t="shared" si="6"/>
        <v>33</v>
      </c>
      <c r="T10" s="9">
        <f t="shared" si="7"/>
        <v>42.5</v>
      </c>
      <c r="U10" s="8">
        <f t="shared" si="8"/>
        <v>40.916666666666664</v>
      </c>
      <c r="V10" s="8">
        <f t="shared" si="9"/>
        <v>41.3125</v>
      </c>
    </row>
    <row r="11" spans="1:22" ht="13.5" x14ac:dyDescent="0.25">
      <c r="A11" s="3">
        <f>RSI!A11</f>
        <v>42020</v>
      </c>
      <c r="B11" s="2">
        <f>RSI!B11</f>
        <v>5.0129000000000001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5.05626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75</v>
      </c>
      <c r="P11" s="8">
        <f t="shared" si="3"/>
        <v>0</v>
      </c>
      <c r="Q11" s="9">
        <f t="shared" si="4"/>
        <v>44.5</v>
      </c>
      <c r="R11" s="9">
        <f t="shared" si="5"/>
        <v>45.25</v>
      </c>
      <c r="S11" s="9">
        <f t="shared" si="6"/>
        <v>33</v>
      </c>
      <c r="T11" s="9">
        <f t="shared" si="7"/>
        <v>42.5</v>
      </c>
      <c r="U11" s="8">
        <f t="shared" si="8"/>
        <v>40.916666666666664</v>
      </c>
      <c r="V11" s="8">
        <f t="shared" si="9"/>
        <v>41.3125</v>
      </c>
    </row>
    <row r="12" spans="1:22" ht="13.5" x14ac:dyDescent="0.25">
      <c r="A12" s="3">
        <f>RSI!A12</f>
        <v>42023</v>
      </c>
      <c r="B12" s="2">
        <f>RSI!B12</f>
        <v>5.0534999999999997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5.0427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BULLISH DIVERGENCE</v>
      </c>
      <c r="M12" s="8">
        <f t="shared" si="0"/>
        <v>50</v>
      </c>
      <c r="N12" s="8">
        <f t="shared" si="1"/>
        <v>45</v>
      </c>
      <c r="O12" s="8">
        <f t="shared" si="2"/>
        <v>75</v>
      </c>
      <c r="P12" s="8">
        <f t="shared" si="3"/>
        <v>83</v>
      </c>
      <c r="Q12" s="9">
        <f t="shared" si="4"/>
        <v>56.95</v>
      </c>
      <c r="R12" s="9">
        <f t="shared" si="5"/>
        <v>66</v>
      </c>
      <c r="S12" s="9">
        <f t="shared" si="6"/>
        <v>70.349999999999994</v>
      </c>
      <c r="T12" s="9">
        <f t="shared" si="7"/>
        <v>63.25</v>
      </c>
      <c r="U12" s="8">
        <f t="shared" si="8"/>
        <v>64.433333333333337</v>
      </c>
      <c r="V12" s="8">
        <f t="shared" si="9"/>
        <v>64.137500000000003</v>
      </c>
    </row>
    <row r="13" spans="1:22" ht="13.5" x14ac:dyDescent="0.25">
      <c r="A13" s="3">
        <f>RSI!A13</f>
        <v>42024</v>
      </c>
      <c r="B13" s="2">
        <f>RSI!B13</f>
        <v>5.0579999999999998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5.0300399999999996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BULLISH DIVERGENCE</v>
      </c>
      <c r="M13" s="8">
        <f t="shared" si="0"/>
        <v>50</v>
      </c>
      <c r="N13" s="8">
        <f t="shared" si="1"/>
        <v>45</v>
      </c>
      <c r="O13" s="8">
        <f t="shared" si="2"/>
        <v>75</v>
      </c>
      <c r="P13" s="8">
        <f t="shared" si="3"/>
        <v>83</v>
      </c>
      <c r="Q13" s="9">
        <f t="shared" si="4"/>
        <v>56.95</v>
      </c>
      <c r="R13" s="9">
        <f t="shared" si="5"/>
        <v>66</v>
      </c>
      <c r="S13" s="9">
        <f t="shared" si="6"/>
        <v>70.349999999999994</v>
      </c>
      <c r="T13" s="9">
        <f t="shared" si="7"/>
        <v>63.25</v>
      </c>
      <c r="U13" s="8">
        <f t="shared" si="8"/>
        <v>64.433333333333337</v>
      </c>
      <c r="V13" s="8">
        <f t="shared" si="9"/>
        <v>64.137500000000003</v>
      </c>
    </row>
    <row r="14" spans="1:22" ht="13.5" x14ac:dyDescent="0.25">
      <c r="A14" s="3">
        <f>RSI!A14</f>
        <v>42025</v>
      </c>
      <c r="B14" s="2">
        <f>RSI!B14</f>
        <v>5.0490000000000004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5.0372599999999998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CONFIRMED BULLISH</v>
      </c>
      <c r="M14" s="8">
        <f t="shared" si="0"/>
        <v>50</v>
      </c>
      <c r="N14" s="8">
        <f t="shared" si="1"/>
        <v>45</v>
      </c>
      <c r="O14" s="8">
        <f t="shared" si="2"/>
        <v>75</v>
      </c>
      <c r="P14" s="8">
        <f t="shared" si="3"/>
        <v>100</v>
      </c>
      <c r="Q14" s="9">
        <f t="shared" si="4"/>
        <v>59.5</v>
      </c>
      <c r="R14" s="9">
        <f t="shared" si="5"/>
        <v>70.25</v>
      </c>
      <c r="S14" s="9">
        <f t="shared" si="6"/>
        <v>78</v>
      </c>
      <c r="T14" s="9">
        <f t="shared" si="7"/>
        <v>67.5</v>
      </c>
      <c r="U14" s="8">
        <f t="shared" si="8"/>
        <v>69.25</v>
      </c>
      <c r="V14" s="8">
        <f t="shared" si="9"/>
        <v>68.8125</v>
      </c>
    </row>
    <row r="15" spans="1:22" ht="13.5" x14ac:dyDescent="0.25">
      <c r="A15" s="3">
        <f>RSI!A15</f>
        <v>42026</v>
      </c>
      <c r="B15" s="2">
        <f>RSI!B15</f>
        <v>5.0490000000000004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5.0444800000000001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STRONG</v>
      </c>
      <c r="L15" s="6" t="str">
        <f>OBV!H15</f>
        <v>CONFIRMED BULLISH</v>
      </c>
      <c r="M15" s="8">
        <f t="shared" si="0"/>
        <v>50</v>
      </c>
      <c r="N15" s="8">
        <f t="shared" si="1"/>
        <v>45</v>
      </c>
      <c r="O15" s="8">
        <f t="shared" si="2"/>
        <v>75</v>
      </c>
      <c r="P15" s="8">
        <f t="shared" si="3"/>
        <v>100</v>
      </c>
      <c r="Q15" s="9">
        <f t="shared" si="4"/>
        <v>59.5</v>
      </c>
      <c r="R15" s="9">
        <f t="shared" si="5"/>
        <v>70.25</v>
      </c>
      <c r="S15" s="9">
        <f t="shared" si="6"/>
        <v>78</v>
      </c>
      <c r="T15" s="9">
        <f t="shared" si="7"/>
        <v>67.5</v>
      </c>
      <c r="U15" s="8">
        <f t="shared" si="8"/>
        <v>69.25</v>
      </c>
      <c r="V15" s="8">
        <f t="shared" si="9"/>
        <v>68.8125</v>
      </c>
    </row>
    <row r="16" spans="1:22" ht="13.5" x14ac:dyDescent="0.25">
      <c r="A16" s="3">
        <f>RSI!A16</f>
        <v>42027</v>
      </c>
      <c r="B16" s="2">
        <f>RSI!B16</f>
        <v>5.04</v>
      </c>
      <c r="C16" s="2">
        <f>RSI!I16</f>
        <v>46.166950596252157</v>
      </c>
      <c r="D16" s="2">
        <f>MACD!E16</f>
        <v>0</v>
      </c>
      <c r="E16" s="2">
        <f>MACD!F16</f>
        <v>0</v>
      </c>
      <c r="F16" s="2">
        <f>'Moving Avg'!D16</f>
        <v>5.0498999999999992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NEUTRAL</v>
      </c>
      <c r="L16" s="6" t="str">
        <f>OBV!H16</f>
        <v>BEARISH DIVERGENCE</v>
      </c>
      <c r="M16" s="8">
        <f t="shared" si="0"/>
        <v>25</v>
      </c>
      <c r="N16" s="8">
        <f t="shared" si="1"/>
        <v>45</v>
      </c>
      <c r="O16" s="8">
        <f t="shared" si="2"/>
        <v>75</v>
      </c>
      <c r="P16" s="8">
        <f t="shared" si="3"/>
        <v>16.5</v>
      </c>
      <c r="Q16" s="9">
        <f t="shared" si="4"/>
        <v>38.225000000000001</v>
      </c>
      <c r="R16" s="9">
        <f t="shared" si="5"/>
        <v>44.375</v>
      </c>
      <c r="S16" s="9">
        <f t="shared" si="6"/>
        <v>36.674999999999997</v>
      </c>
      <c r="T16" s="9">
        <f t="shared" si="7"/>
        <v>40.375</v>
      </c>
      <c r="U16" s="8">
        <f t="shared" si="8"/>
        <v>39.758333333333333</v>
      </c>
      <c r="V16" s="8">
        <f t="shared" si="9"/>
        <v>39.912499999999994</v>
      </c>
    </row>
    <row r="17" spans="1:22" ht="13.5" x14ac:dyDescent="0.25">
      <c r="A17" s="3">
        <f>RSI!A17</f>
        <v>42030</v>
      </c>
      <c r="B17" s="2">
        <f>RSI!B17</f>
        <v>4.9316000000000004</v>
      </c>
      <c r="C17" s="2">
        <f>RSI!I17</f>
        <v>30.835886214442027</v>
      </c>
      <c r="D17" s="2">
        <f>MACD!E17</f>
        <v>0</v>
      </c>
      <c r="E17" s="2">
        <f>MACD!F17</f>
        <v>0</v>
      </c>
      <c r="F17" s="2">
        <f>'Moving Avg'!D17</f>
        <v>5.0255199999999993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75</v>
      </c>
      <c r="P17" s="8">
        <f t="shared" si="3"/>
        <v>0</v>
      </c>
      <c r="Q17" s="9">
        <f t="shared" si="4"/>
        <v>35.75</v>
      </c>
      <c r="R17" s="9">
        <f t="shared" si="5"/>
        <v>40.25</v>
      </c>
      <c r="S17" s="9">
        <f t="shared" si="6"/>
        <v>29.25</v>
      </c>
      <c r="T17" s="9">
        <f t="shared" si="7"/>
        <v>36.25</v>
      </c>
      <c r="U17" s="8">
        <f t="shared" si="8"/>
        <v>35.083333333333336</v>
      </c>
      <c r="V17" s="8">
        <f t="shared" si="9"/>
        <v>35.375</v>
      </c>
    </row>
    <row r="18" spans="1:22" ht="13.5" x14ac:dyDescent="0.25">
      <c r="A18" s="3">
        <f>RSI!A18</f>
        <v>42031</v>
      </c>
      <c r="B18" s="2">
        <f>RSI!B18</f>
        <v>4.9316000000000004</v>
      </c>
      <c r="C18" s="2">
        <f>RSI!I18</f>
        <v>30.835886214442027</v>
      </c>
      <c r="D18" s="2">
        <f>MACD!E18</f>
        <v>0</v>
      </c>
      <c r="E18" s="2">
        <f>MACD!F18</f>
        <v>0</v>
      </c>
      <c r="F18" s="2">
        <f>'Moving Avg'!D18</f>
        <v>5.0002399999999998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WEAK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75</v>
      </c>
      <c r="P18" s="8">
        <f t="shared" si="3"/>
        <v>0</v>
      </c>
      <c r="Q18" s="9">
        <f t="shared" si="4"/>
        <v>35.75</v>
      </c>
      <c r="R18" s="9">
        <f t="shared" si="5"/>
        <v>40.25</v>
      </c>
      <c r="S18" s="9">
        <f t="shared" si="6"/>
        <v>29.25</v>
      </c>
      <c r="T18" s="9">
        <f t="shared" si="7"/>
        <v>36.25</v>
      </c>
      <c r="U18" s="8">
        <f t="shared" si="8"/>
        <v>35.083333333333336</v>
      </c>
      <c r="V18" s="8">
        <f t="shared" si="9"/>
        <v>35.375</v>
      </c>
    </row>
    <row r="19" spans="1:22" ht="13.5" x14ac:dyDescent="0.25">
      <c r="A19" s="3">
        <f>RSI!A19</f>
        <v>42032</v>
      </c>
      <c r="B19" s="2">
        <f>RSI!B19</f>
        <v>4.9316000000000004</v>
      </c>
      <c r="C19" s="2">
        <f>RSI!I19</f>
        <v>30.835886214442027</v>
      </c>
      <c r="D19" s="2">
        <f>MACD!E19</f>
        <v>0</v>
      </c>
      <c r="E19" s="2">
        <f>MACD!F19</f>
        <v>0</v>
      </c>
      <c r="F19" s="2">
        <f>'Moving Avg'!D19</f>
        <v>4.9767600000000005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0</v>
      </c>
      <c r="Q19" s="9">
        <f t="shared" si="4"/>
        <v>32</v>
      </c>
      <c r="R19" s="9">
        <f t="shared" si="5"/>
        <v>31.5</v>
      </c>
      <c r="S19" s="9">
        <f t="shared" si="6"/>
        <v>23</v>
      </c>
      <c r="T19" s="9">
        <f t="shared" si="7"/>
        <v>30</v>
      </c>
      <c r="U19" s="8">
        <f t="shared" si="8"/>
        <v>28.833333333333332</v>
      </c>
      <c r="V19" s="8">
        <f t="shared" si="9"/>
        <v>29.125</v>
      </c>
    </row>
    <row r="20" spans="1:22" ht="13.5" x14ac:dyDescent="0.25">
      <c r="A20" s="3">
        <f>RSI!A20</f>
        <v>42033</v>
      </c>
      <c r="B20" s="2">
        <f>RSI!B20</f>
        <v>4.9316000000000004</v>
      </c>
      <c r="C20" s="2">
        <f>RSI!I20</f>
        <v>30.835886214442013</v>
      </c>
      <c r="D20" s="2">
        <f>MACD!E20</f>
        <v>0</v>
      </c>
      <c r="E20" s="2">
        <f>MACD!F20</f>
        <v>0</v>
      </c>
      <c r="F20" s="2">
        <f>'Moving Avg'!D20</f>
        <v>4.9532800000000003</v>
      </c>
      <c r="G20" s="2">
        <f>'Moving Avg'!F20</f>
        <v>5.0421263157894751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0</v>
      </c>
      <c r="Q20" s="9">
        <f t="shared" si="4"/>
        <v>32</v>
      </c>
      <c r="R20" s="9">
        <f t="shared" si="5"/>
        <v>31.5</v>
      </c>
      <c r="S20" s="9">
        <f t="shared" si="6"/>
        <v>23</v>
      </c>
      <c r="T20" s="9">
        <f t="shared" si="7"/>
        <v>30</v>
      </c>
      <c r="U20" s="8">
        <f t="shared" si="8"/>
        <v>28.833333333333332</v>
      </c>
      <c r="V20" s="8">
        <f t="shared" si="9"/>
        <v>29.125</v>
      </c>
    </row>
    <row r="21" spans="1:22" ht="13.5" x14ac:dyDescent="0.25">
      <c r="A21" s="3">
        <f>RSI!A21</f>
        <v>42034</v>
      </c>
      <c r="B21" s="2">
        <f>RSI!B21</f>
        <v>4.9316000000000004</v>
      </c>
      <c r="C21" s="2">
        <f>RSI!I21</f>
        <v>30.835886214442013</v>
      </c>
      <c r="D21" s="2">
        <f>MACD!E21</f>
        <v>0</v>
      </c>
      <c r="E21" s="2">
        <f>MACD!F21</f>
        <v>0</v>
      </c>
      <c r="F21" s="2">
        <f>'Moving Avg'!D21</f>
        <v>4.9316000000000004</v>
      </c>
      <c r="G21" s="2">
        <f>'Moving Avg'!F21</f>
        <v>5.0366000000000017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0</v>
      </c>
      <c r="Q21" s="9">
        <f t="shared" si="4"/>
        <v>32</v>
      </c>
      <c r="R21" s="9">
        <f t="shared" si="5"/>
        <v>31.5</v>
      </c>
      <c r="S21" s="9">
        <f t="shared" si="6"/>
        <v>23</v>
      </c>
      <c r="T21" s="9">
        <f t="shared" si="7"/>
        <v>30</v>
      </c>
      <c r="U21" s="8">
        <f t="shared" si="8"/>
        <v>28.833333333333332</v>
      </c>
      <c r="V21" s="8">
        <f t="shared" si="9"/>
        <v>29.125</v>
      </c>
    </row>
    <row r="22" spans="1:22" ht="13.5" x14ac:dyDescent="0.25">
      <c r="A22" s="3">
        <f>RSI!A22</f>
        <v>42037</v>
      </c>
      <c r="B22" s="2">
        <f>RSI!B22</f>
        <v>4.9316000000000004</v>
      </c>
      <c r="C22" s="2">
        <f>RSI!I22</f>
        <v>30.835886214442013</v>
      </c>
      <c r="D22" s="2">
        <f>MACD!E22</f>
        <v>0</v>
      </c>
      <c r="E22" s="2">
        <f>MACD!F22</f>
        <v>0</v>
      </c>
      <c r="F22" s="2">
        <f>'Moving Avg'!D22</f>
        <v>4.9316000000000004</v>
      </c>
      <c r="G22" s="2">
        <f>'Moving Avg'!F22</f>
        <v>5.0302800000000012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str">
        <f>OBV!G22</f>
        <v>NEUTRAL</v>
      </c>
      <c r="L22" s="6" t="str">
        <f>OBV!H22</f>
        <v>NEUTRAL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33</v>
      </c>
      <c r="Q22" s="9">
        <f t="shared" si="4"/>
        <v>36.950000000000003</v>
      </c>
      <c r="R22" s="9">
        <f t="shared" si="5"/>
        <v>39.75</v>
      </c>
      <c r="S22" s="9">
        <f t="shared" si="6"/>
        <v>37.85</v>
      </c>
      <c r="T22" s="9">
        <f t="shared" si="7"/>
        <v>38.25</v>
      </c>
      <c r="U22" s="8">
        <f t="shared" si="8"/>
        <v>38.183333333333337</v>
      </c>
      <c r="V22" s="8">
        <f t="shared" si="9"/>
        <v>38.200000000000003</v>
      </c>
    </row>
    <row r="23" spans="1:22" ht="13.5" x14ac:dyDescent="0.25">
      <c r="A23" s="3">
        <f>RSI!A23</f>
        <v>42038</v>
      </c>
      <c r="B23" s="2">
        <f>RSI!B23</f>
        <v>4.9631999999999996</v>
      </c>
      <c r="C23" s="2">
        <f>RSI!I23</f>
        <v>39.91009079357444</v>
      </c>
      <c r="D23" s="2">
        <f>MACD!E23</f>
        <v>0</v>
      </c>
      <c r="E23" s="2">
        <f>MACD!F23</f>
        <v>0</v>
      </c>
      <c r="F23" s="2">
        <f>'Moving Avg'!D23</f>
        <v>4.9379200000000001</v>
      </c>
      <c r="G23" s="2">
        <f>'Moving Avg'!F23</f>
        <v>5.0223750000000011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100</v>
      </c>
      <c r="Q23" s="9">
        <f t="shared" si="4"/>
        <v>47</v>
      </c>
      <c r="R23" s="9">
        <f t="shared" si="5"/>
        <v>56.5</v>
      </c>
      <c r="S23" s="9">
        <f t="shared" si="6"/>
        <v>68</v>
      </c>
      <c r="T23" s="9">
        <f t="shared" si="7"/>
        <v>55</v>
      </c>
      <c r="U23" s="8">
        <f t="shared" si="8"/>
        <v>57.166666666666664</v>
      </c>
      <c r="V23" s="8">
        <f t="shared" si="9"/>
        <v>56.625</v>
      </c>
    </row>
    <row r="24" spans="1:22" ht="13.5" x14ac:dyDescent="0.25">
      <c r="A24" s="3">
        <f>RSI!A24</f>
        <v>42039</v>
      </c>
      <c r="B24" s="2">
        <f>RSI!B24</f>
        <v>4.9631999999999996</v>
      </c>
      <c r="C24" s="2">
        <f>RSI!I24</f>
        <v>39.91009079357444</v>
      </c>
      <c r="D24" s="2">
        <f>MACD!E24</f>
        <v>0</v>
      </c>
      <c r="E24" s="2">
        <f>MACD!F24</f>
        <v>0</v>
      </c>
      <c r="F24" s="2">
        <f>'Moving Avg'!D24</f>
        <v>4.9442400000000006</v>
      </c>
      <c r="G24" s="2">
        <f>'Moving Avg'!F24</f>
        <v>5.0144700000000011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100</v>
      </c>
      <c r="Q24" s="9">
        <f t="shared" si="4"/>
        <v>47</v>
      </c>
      <c r="R24" s="9">
        <f t="shared" si="5"/>
        <v>56.5</v>
      </c>
      <c r="S24" s="9">
        <f t="shared" si="6"/>
        <v>68</v>
      </c>
      <c r="T24" s="9">
        <f t="shared" si="7"/>
        <v>55</v>
      </c>
      <c r="U24" s="8">
        <f t="shared" si="8"/>
        <v>57.166666666666664</v>
      </c>
      <c r="V24" s="8">
        <f t="shared" si="9"/>
        <v>56.625</v>
      </c>
    </row>
    <row r="25" spans="1:22" ht="13.5" x14ac:dyDescent="0.25">
      <c r="A25" s="3">
        <f>RSI!A25</f>
        <v>42040</v>
      </c>
      <c r="B25" s="2">
        <f>RSI!B25</f>
        <v>4.7419000000000002</v>
      </c>
      <c r="C25" s="2">
        <f>RSI!I25</f>
        <v>19.321369981125017</v>
      </c>
      <c r="D25" s="2">
        <f>MACD!E25</f>
        <v>0</v>
      </c>
      <c r="E25" s="2">
        <f>MACD!F25</f>
        <v>0</v>
      </c>
      <c r="F25" s="2">
        <f>'Moving Avg'!D25</f>
        <v>4.9062999999999999</v>
      </c>
      <c r="G25" s="2">
        <f>'Moving Avg'!F25</f>
        <v>4.9955000000000007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  <c r="M25" s="8">
        <f t="shared" si="0"/>
        <v>50</v>
      </c>
      <c r="N25" s="8">
        <f t="shared" si="1"/>
        <v>45</v>
      </c>
      <c r="O25" s="8">
        <f t="shared" si="2"/>
        <v>50</v>
      </c>
      <c r="P25" s="8">
        <f t="shared" si="3"/>
        <v>83</v>
      </c>
      <c r="Q25" s="9">
        <f t="shared" si="4"/>
        <v>53.2</v>
      </c>
      <c r="R25" s="9">
        <f t="shared" si="5"/>
        <v>57.25</v>
      </c>
      <c r="S25" s="9">
        <f t="shared" si="6"/>
        <v>64.099999999999994</v>
      </c>
      <c r="T25" s="9">
        <f t="shared" si="7"/>
        <v>57</v>
      </c>
      <c r="U25" s="8">
        <f t="shared" si="8"/>
        <v>58.183333333333337</v>
      </c>
      <c r="V25" s="8">
        <f t="shared" si="9"/>
        <v>57.887500000000003</v>
      </c>
    </row>
    <row r="26" spans="1:22" ht="13.5" x14ac:dyDescent="0.25">
      <c r="A26" s="3">
        <f>RSI!A26</f>
        <v>42041</v>
      </c>
      <c r="B26" s="2">
        <f>RSI!B26</f>
        <v>4.8773999999999997</v>
      </c>
      <c r="C26" s="2">
        <f>RSI!I26</f>
        <v>39.799465366704453</v>
      </c>
      <c r="D26" s="2">
        <f>MACD!E26</f>
        <v>0</v>
      </c>
      <c r="E26" s="2">
        <f>MACD!F26</f>
        <v>0</v>
      </c>
      <c r="F26" s="2">
        <f>'Moving Avg'!D26</f>
        <v>4.8954599999999999</v>
      </c>
      <c r="G26" s="2">
        <f>'Moving Avg'!F26</f>
        <v>4.9833050000000005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BULLISH DIVERGENCE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83</v>
      </c>
      <c r="Q26" s="9">
        <f t="shared" si="4"/>
        <v>44.45</v>
      </c>
      <c r="R26" s="9">
        <f t="shared" si="5"/>
        <v>52.25</v>
      </c>
      <c r="S26" s="9">
        <f t="shared" si="6"/>
        <v>60.35</v>
      </c>
      <c r="T26" s="9">
        <f t="shared" si="7"/>
        <v>50.75</v>
      </c>
      <c r="U26" s="8">
        <f t="shared" si="8"/>
        <v>52.35</v>
      </c>
      <c r="V26" s="8">
        <f t="shared" si="9"/>
        <v>51.95</v>
      </c>
    </row>
    <row r="27" spans="1:22" ht="13.5" x14ac:dyDescent="0.25">
      <c r="A27" s="3">
        <f>RSI!A27</f>
        <v>42044</v>
      </c>
      <c r="B27" s="2">
        <f>RSI!B27</f>
        <v>4.8773999999999997</v>
      </c>
      <c r="C27" s="2">
        <f>RSI!I27</f>
        <v>39.799465366704453</v>
      </c>
      <c r="D27" s="2">
        <f>MACD!E27</f>
        <v>3.4119660335414359E-2</v>
      </c>
      <c r="E27" s="2">
        <f>MACD!F27</f>
        <v>0</v>
      </c>
      <c r="F27" s="2">
        <f>'Moving Avg'!D27</f>
        <v>4.88462</v>
      </c>
      <c r="G27" s="2">
        <f>'Moving Avg'!F27</f>
        <v>4.9711100000000004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  <c r="M27" s="8">
        <f t="shared" si="0"/>
        <v>25</v>
      </c>
      <c r="N27" s="8">
        <f t="shared" si="1"/>
        <v>0</v>
      </c>
      <c r="O27" s="8">
        <f t="shared" si="2"/>
        <v>50</v>
      </c>
      <c r="P27" s="8">
        <f t="shared" si="3"/>
        <v>83</v>
      </c>
      <c r="Q27" s="9">
        <f t="shared" si="4"/>
        <v>28.7</v>
      </c>
      <c r="R27" s="9">
        <f t="shared" si="5"/>
        <v>43.25</v>
      </c>
      <c r="S27" s="9">
        <f t="shared" si="6"/>
        <v>53.6</v>
      </c>
      <c r="T27" s="9">
        <f t="shared" si="7"/>
        <v>39.5</v>
      </c>
      <c r="U27" s="8">
        <f t="shared" si="8"/>
        <v>41.85</v>
      </c>
      <c r="V27" s="8">
        <f t="shared" si="9"/>
        <v>41.262500000000003</v>
      </c>
    </row>
    <row r="28" spans="1:22" ht="13.5" x14ac:dyDescent="0.25">
      <c r="A28" s="3">
        <f>RSI!A28</f>
        <v>42045</v>
      </c>
      <c r="B28" s="2">
        <f>RSI!B28</f>
        <v>4.9405999999999999</v>
      </c>
      <c r="C28" s="2">
        <f>RSI!I28</f>
        <v>47.067258893777741</v>
      </c>
      <c r="D28" s="2">
        <f>MACD!E28</f>
        <v>2.2481395694724959E-2</v>
      </c>
      <c r="E28" s="2">
        <f>MACD!F28</f>
        <v>0</v>
      </c>
      <c r="F28" s="2">
        <f>'Moving Avg'!D28</f>
        <v>4.8800999999999997</v>
      </c>
      <c r="G28" s="2">
        <f>'Moving Avg'!F28</f>
        <v>4.9620750000000005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83</v>
      </c>
      <c r="Q28" s="9">
        <f t="shared" si="4"/>
        <v>28.7</v>
      </c>
      <c r="R28" s="9">
        <f t="shared" si="5"/>
        <v>43.25</v>
      </c>
      <c r="S28" s="9">
        <f t="shared" si="6"/>
        <v>53.6</v>
      </c>
      <c r="T28" s="9">
        <f t="shared" si="7"/>
        <v>39.5</v>
      </c>
      <c r="U28" s="8">
        <f t="shared" si="8"/>
        <v>41.85</v>
      </c>
      <c r="V28" s="8">
        <f t="shared" si="9"/>
        <v>41.262500000000003</v>
      </c>
    </row>
    <row r="29" spans="1:22" ht="13.5" x14ac:dyDescent="0.25">
      <c r="A29" s="3">
        <f>RSI!A29</f>
        <v>42046</v>
      </c>
      <c r="B29" s="2">
        <f>RSI!B29</f>
        <v>4.9405999999999999</v>
      </c>
      <c r="C29" s="2">
        <f>RSI!I29</f>
        <v>47.067258893777741</v>
      </c>
      <c r="D29" s="2">
        <f>MACD!E29</f>
        <v>1.3004334842963594E-2</v>
      </c>
      <c r="E29" s="2">
        <f>MACD!F29</f>
        <v>0</v>
      </c>
      <c r="F29" s="2">
        <f>'Moving Avg'!D29</f>
        <v>4.8755800000000002</v>
      </c>
      <c r="G29" s="2">
        <f>'Moving Avg'!F29</f>
        <v>4.9584600000000005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BULLISH DIVERGENCE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83</v>
      </c>
      <c r="Q29" s="9">
        <f t="shared" si="4"/>
        <v>28.7</v>
      </c>
      <c r="R29" s="9">
        <f t="shared" si="5"/>
        <v>43.25</v>
      </c>
      <c r="S29" s="9">
        <f t="shared" si="6"/>
        <v>53.6</v>
      </c>
      <c r="T29" s="9">
        <f t="shared" si="7"/>
        <v>39.5</v>
      </c>
      <c r="U29" s="8">
        <f t="shared" si="8"/>
        <v>41.85</v>
      </c>
      <c r="V29" s="8">
        <f t="shared" si="9"/>
        <v>41.262500000000003</v>
      </c>
    </row>
    <row r="30" spans="1:22" ht="13.5" x14ac:dyDescent="0.25">
      <c r="A30" s="3">
        <f>RSI!A30</f>
        <v>42047</v>
      </c>
      <c r="B30" s="2">
        <f>RSI!B30</f>
        <v>4.9180000000000001</v>
      </c>
      <c r="C30" s="2">
        <f>RSI!I30</f>
        <v>44.823044655636224</v>
      </c>
      <c r="D30" s="2">
        <f>MACD!E30</f>
        <v>7.0025995905238503E-3</v>
      </c>
      <c r="E30" s="2">
        <f>MACD!F30</f>
        <v>0</v>
      </c>
      <c r="F30" s="2">
        <f>'Moving Avg'!D30</f>
        <v>4.9108000000000001</v>
      </c>
      <c r="G30" s="2">
        <f>'Moving Avg'!F30</f>
        <v>4.9537150000000008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100</v>
      </c>
      <c r="Q30" s="9">
        <f t="shared" si="4"/>
        <v>31.25</v>
      </c>
      <c r="R30" s="9">
        <f t="shared" si="5"/>
        <v>47.5</v>
      </c>
      <c r="S30" s="9">
        <f t="shared" si="6"/>
        <v>61.25</v>
      </c>
      <c r="T30" s="9">
        <f t="shared" si="7"/>
        <v>43.75</v>
      </c>
      <c r="U30" s="8">
        <f t="shared" si="8"/>
        <v>46.666666666666664</v>
      </c>
      <c r="V30" s="8">
        <f t="shared" si="9"/>
        <v>45.9375</v>
      </c>
    </row>
    <row r="31" spans="1:22" ht="13.5" x14ac:dyDescent="0.25">
      <c r="A31" s="3">
        <f>RSI!A31</f>
        <v>42048</v>
      </c>
      <c r="B31" s="2">
        <f>RSI!B31</f>
        <v>4.9180000000000001</v>
      </c>
      <c r="C31" s="2">
        <f>RSI!I31</f>
        <v>44.823044655636224</v>
      </c>
      <c r="D31" s="2">
        <f>MACD!E31</f>
        <v>2.3755694116545101E-3</v>
      </c>
      <c r="E31" s="2">
        <f>MACD!F31</f>
        <v>0</v>
      </c>
      <c r="F31" s="2">
        <f>'Moving Avg'!D31</f>
        <v>4.91892</v>
      </c>
      <c r="G31" s="2">
        <f>'Moving Avg'!F31</f>
        <v>4.948970000000001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BEARISH DIVERGENCE</v>
      </c>
      <c r="M31" s="8">
        <f t="shared" si="0"/>
        <v>25</v>
      </c>
      <c r="N31" s="8">
        <f t="shared" si="1"/>
        <v>0</v>
      </c>
      <c r="O31" s="8">
        <f t="shared" si="2"/>
        <v>50</v>
      </c>
      <c r="P31" s="8">
        <f t="shared" si="3"/>
        <v>0</v>
      </c>
      <c r="Q31" s="9">
        <f t="shared" si="4"/>
        <v>16.25</v>
      </c>
      <c r="R31" s="9">
        <f t="shared" si="5"/>
        <v>22.5</v>
      </c>
      <c r="S31" s="9">
        <f t="shared" si="6"/>
        <v>16.25</v>
      </c>
      <c r="T31" s="9">
        <f t="shared" si="7"/>
        <v>18.75</v>
      </c>
      <c r="U31" s="8">
        <f t="shared" si="8"/>
        <v>18.333333333333332</v>
      </c>
      <c r="V31" s="8">
        <f t="shared" si="9"/>
        <v>18.4375</v>
      </c>
    </row>
    <row r="32" spans="1:22" ht="13.5" x14ac:dyDescent="0.25">
      <c r="A32" s="3">
        <f>RSI!A32</f>
        <v>42051</v>
      </c>
      <c r="B32" s="2">
        <f>RSI!B32</f>
        <v>4.9405999999999999</v>
      </c>
      <c r="C32" s="2">
        <f>RSI!I32</f>
        <v>47.714370982412774</v>
      </c>
      <c r="D32" s="2">
        <f>MACD!E32</f>
        <v>-2.7957570180765501E-3</v>
      </c>
      <c r="E32" s="2">
        <f>MACD!F32</f>
        <v>0</v>
      </c>
      <c r="F32" s="2">
        <f>'Moving Avg'!D32</f>
        <v>4.9315599999999993</v>
      </c>
      <c r="G32" s="2">
        <f>'Moving Avg'!F32</f>
        <v>4.9433250000000006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CONFIRMED BULLISH</v>
      </c>
      <c r="M32" s="8">
        <f t="shared" si="0"/>
        <v>25</v>
      </c>
      <c r="N32" s="8">
        <f t="shared" si="1"/>
        <v>45</v>
      </c>
      <c r="O32" s="8">
        <f t="shared" si="2"/>
        <v>50</v>
      </c>
      <c r="P32" s="8">
        <f t="shared" si="3"/>
        <v>100</v>
      </c>
      <c r="Q32" s="9">
        <f t="shared" si="4"/>
        <v>47</v>
      </c>
      <c r="R32" s="9">
        <f t="shared" si="5"/>
        <v>56.5</v>
      </c>
      <c r="S32" s="9">
        <f t="shared" si="6"/>
        <v>68</v>
      </c>
      <c r="T32" s="9">
        <f t="shared" si="7"/>
        <v>55</v>
      </c>
      <c r="U32" s="8">
        <f t="shared" si="8"/>
        <v>57.166666666666664</v>
      </c>
      <c r="V32" s="8">
        <f t="shared" si="9"/>
        <v>56.625</v>
      </c>
    </row>
    <row r="33" spans="1:22" ht="13.5" x14ac:dyDescent="0.25">
      <c r="A33" s="3">
        <f>RSI!A33</f>
        <v>42052</v>
      </c>
      <c r="B33" s="2">
        <f>RSI!B33</f>
        <v>4.9405999999999999</v>
      </c>
      <c r="C33" s="2">
        <f>RSI!I33</f>
        <v>47.714370982412781</v>
      </c>
      <c r="D33" s="2">
        <f>MACD!E33</f>
        <v>-2.0565312064064756E-3</v>
      </c>
      <c r="E33" s="2">
        <f>MACD!F33</f>
        <v>0</v>
      </c>
      <c r="F33" s="2">
        <f>'Moving Avg'!D33</f>
        <v>4.9315599999999993</v>
      </c>
      <c r="G33" s="2">
        <f>'Moving Avg'!F33</f>
        <v>4.9374550000000017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NEUTRAL</v>
      </c>
      <c r="M33" s="8">
        <f t="shared" si="0"/>
        <v>25</v>
      </c>
      <c r="N33" s="8">
        <f t="shared" si="1"/>
        <v>45</v>
      </c>
      <c r="O33" s="8">
        <f t="shared" si="2"/>
        <v>50</v>
      </c>
      <c r="P33" s="8">
        <f t="shared" si="3"/>
        <v>66</v>
      </c>
      <c r="Q33" s="9">
        <f t="shared" si="4"/>
        <v>41.9</v>
      </c>
      <c r="R33" s="9">
        <f t="shared" si="5"/>
        <v>48</v>
      </c>
      <c r="S33" s="9">
        <f t="shared" si="6"/>
        <v>52.7</v>
      </c>
      <c r="T33" s="9">
        <f t="shared" si="7"/>
        <v>46.5</v>
      </c>
      <c r="U33" s="8">
        <f t="shared" si="8"/>
        <v>47.533333333333339</v>
      </c>
      <c r="V33" s="8">
        <f t="shared" si="9"/>
        <v>47.275000000000006</v>
      </c>
    </row>
    <row r="34" spans="1:22" ht="13.5" x14ac:dyDescent="0.25">
      <c r="A34" s="3">
        <f>RSI!A34</f>
        <v>42053</v>
      </c>
      <c r="B34" s="2">
        <f>RSI!B34</f>
        <v>4.9405999999999999</v>
      </c>
      <c r="C34" s="2">
        <f>RSI!I34</f>
        <v>47.714370982412788</v>
      </c>
      <c r="D34" s="2">
        <f>MACD!E34</f>
        <v>-1.1963795738285654E-3</v>
      </c>
      <c r="E34" s="2">
        <f>MACD!F34</f>
        <v>0</v>
      </c>
      <c r="F34" s="2">
        <f>'Moving Avg'!D34</f>
        <v>4.9315599999999993</v>
      </c>
      <c r="G34" s="2">
        <f>'Moving Avg'!F34</f>
        <v>4.9320350000000017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NEUTRAL</v>
      </c>
      <c r="M34" s="8">
        <f t="shared" si="0"/>
        <v>25</v>
      </c>
      <c r="N34" s="8">
        <f t="shared" si="1"/>
        <v>45</v>
      </c>
      <c r="O34" s="8">
        <f t="shared" si="2"/>
        <v>50</v>
      </c>
      <c r="P34" s="8">
        <f t="shared" si="3"/>
        <v>66</v>
      </c>
      <c r="Q34" s="9">
        <f t="shared" si="4"/>
        <v>41.9</v>
      </c>
      <c r="R34" s="9">
        <f t="shared" si="5"/>
        <v>48</v>
      </c>
      <c r="S34" s="9">
        <f t="shared" si="6"/>
        <v>52.7</v>
      </c>
      <c r="T34" s="9">
        <f t="shared" si="7"/>
        <v>46.5</v>
      </c>
      <c r="U34" s="8">
        <f t="shared" si="8"/>
        <v>47.533333333333339</v>
      </c>
      <c r="V34" s="8">
        <f t="shared" si="9"/>
        <v>47.275000000000006</v>
      </c>
    </row>
    <row r="35" spans="1:22" ht="13.5" x14ac:dyDescent="0.25">
      <c r="A35" s="3">
        <f>RSI!A35</f>
        <v>42054</v>
      </c>
      <c r="B35" s="2">
        <f>RSI!B35</f>
        <v>4.9405999999999999</v>
      </c>
      <c r="C35" s="2">
        <f>RSI!I35</f>
        <v>47.714370982412788</v>
      </c>
      <c r="D35" s="2">
        <f>MACD!E35</f>
        <v>-3.4297441632933356E-2</v>
      </c>
      <c r="E35" s="2">
        <f>MACD!F35</f>
        <v>4.2930500493373698E-3</v>
      </c>
      <c r="F35" s="2">
        <f>'Moving Avg'!D35</f>
        <v>4.9360799999999996</v>
      </c>
      <c r="G35" s="2">
        <f>'Moving Avg'!F35</f>
        <v>4.9266150000000017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CONFIRMED BULLISH</v>
      </c>
      <c r="M35" s="8">
        <f t="shared" si="0"/>
        <v>25</v>
      </c>
      <c r="N35" s="8">
        <f t="shared" si="1"/>
        <v>100</v>
      </c>
      <c r="O35" s="8">
        <f t="shared" si="2"/>
        <v>50</v>
      </c>
      <c r="P35" s="8">
        <f t="shared" si="3"/>
        <v>100</v>
      </c>
      <c r="Q35" s="9">
        <f t="shared" si="4"/>
        <v>66.25</v>
      </c>
      <c r="R35" s="9">
        <f t="shared" si="5"/>
        <v>67.5</v>
      </c>
      <c r="S35" s="9">
        <f t="shared" si="6"/>
        <v>76.25</v>
      </c>
      <c r="T35" s="9">
        <f t="shared" si="7"/>
        <v>68.75</v>
      </c>
      <c r="U35" s="8">
        <f t="shared" si="8"/>
        <v>70</v>
      </c>
      <c r="V35" s="8">
        <f t="shared" si="9"/>
        <v>69.6875</v>
      </c>
    </row>
    <row r="36" spans="1:22" ht="13.5" x14ac:dyDescent="0.25">
      <c r="A36" s="3">
        <f>RSI!A36</f>
        <v>42055</v>
      </c>
      <c r="B36" s="2">
        <f>RSI!B36</f>
        <v>4.9405999999999999</v>
      </c>
      <c r="C36" s="2">
        <f>RSI!I36</f>
        <v>47.714370982412788</v>
      </c>
      <c r="D36" s="2">
        <f>MACD!E36</f>
        <v>-4.1258701746102133E-2</v>
      </c>
      <c r="E36" s="2">
        <f>MACD!F36</f>
        <v>-4.8173003097505308E-3</v>
      </c>
      <c r="F36" s="2">
        <f>'Moving Avg'!D36</f>
        <v>4.9405999999999999</v>
      </c>
      <c r="G36" s="2">
        <f>'Moving Avg'!F36</f>
        <v>4.9216450000000016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STRONG</v>
      </c>
      <c r="L36" s="6" t="str">
        <f>OBV!H36</f>
        <v>CONFIRMED BULLISH</v>
      </c>
      <c r="M36" s="8">
        <f t="shared" si="0"/>
        <v>25</v>
      </c>
      <c r="N36" s="8">
        <f t="shared" si="1"/>
        <v>100</v>
      </c>
      <c r="O36" s="8">
        <f t="shared" si="2"/>
        <v>50</v>
      </c>
      <c r="P36" s="8">
        <f t="shared" si="3"/>
        <v>100</v>
      </c>
      <c r="Q36" s="9">
        <f t="shared" si="4"/>
        <v>66.25</v>
      </c>
      <c r="R36" s="9">
        <f t="shared" si="5"/>
        <v>67.5</v>
      </c>
      <c r="S36" s="9">
        <f t="shared" si="6"/>
        <v>76.25</v>
      </c>
      <c r="T36" s="9">
        <f t="shared" si="7"/>
        <v>68.75</v>
      </c>
      <c r="U36" s="8">
        <f t="shared" si="8"/>
        <v>70</v>
      </c>
      <c r="V36" s="8">
        <f t="shared" si="9"/>
        <v>69.6875</v>
      </c>
    </row>
    <row r="37" spans="1:22" ht="13.5" x14ac:dyDescent="0.25">
      <c r="A37" s="3">
        <f>RSI!A37</f>
        <v>42058</v>
      </c>
      <c r="B37" s="2">
        <f>RSI!B37</f>
        <v>5.0354999999999999</v>
      </c>
      <c r="C37" s="2">
        <f>RSI!I37</f>
        <v>60.35147595857449</v>
      </c>
      <c r="D37" s="2">
        <f>MACD!E37</f>
        <v>-5.3992353381819846E-2</v>
      </c>
      <c r="E37" s="2">
        <f>MACD!F37</f>
        <v>-1.4652310924164394E-2</v>
      </c>
      <c r="F37" s="2">
        <f>'Moving Avg'!D37</f>
        <v>4.9595799999999999</v>
      </c>
      <c r="G37" s="2">
        <f>'Moving Avg'!F37</f>
        <v>4.9268400000000012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STRONG</v>
      </c>
      <c r="L37" s="6" t="str">
        <f>OBV!H37</f>
        <v>CONFIRMED BULLISH</v>
      </c>
      <c r="M37" s="8">
        <f t="shared" si="0"/>
        <v>25</v>
      </c>
      <c r="N37" s="8">
        <f t="shared" si="1"/>
        <v>100</v>
      </c>
      <c r="O37" s="8">
        <f t="shared" si="2"/>
        <v>50</v>
      </c>
      <c r="P37" s="8">
        <f t="shared" si="3"/>
        <v>100</v>
      </c>
      <c r="Q37" s="9">
        <f t="shared" si="4"/>
        <v>66.25</v>
      </c>
      <c r="R37" s="9">
        <f t="shared" si="5"/>
        <v>67.5</v>
      </c>
      <c r="S37" s="9">
        <f t="shared" si="6"/>
        <v>76.25</v>
      </c>
      <c r="T37" s="9">
        <f t="shared" si="7"/>
        <v>68.75</v>
      </c>
      <c r="U37" s="8">
        <f t="shared" si="8"/>
        <v>70</v>
      </c>
      <c r="V37" s="8">
        <f t="shared" si="9"/>
        <v>69.6875</v>
      </c>
    </row>
    <row r="38" spans="1:22" ht="13.5" x14ac:dyDescent="0.25">
      <c r="A38" s="3">
        <f>RSI!A38</f>
        <v>42059</v>
      </c>
      <c r="B38" s="2">
        <f>RSI!B38</f>
        <v>5.0354999999999999</v>
      </c>
      <c r="C38" s="2">
        <f>RSI!I38</f>
        <v>60.35147595857449</v>
      </c>
      <c r="D38" s="2">
        <f>MACD!E38</f>
        <v>-5.5432196077816798E-2</v>
      </c>
      <c r="E38" s="2">
        <f>MACD!F38</f>
        <v>-2.2808287954894875E-2</v>
      </c>
      <c r="F38" s="2">
        <f>'Moving Avg'!D38</f>
        <v>4.9785599999999999</v>
      </c>
      <c r="G38" s="2">
        <f>'Moving Avg'!F38</f>
        <v>4.9320350000000008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  <c r="M38" s="8">
        <f t="shared" si="0"/>
        <v>25</v>
      </c>
      <c r="N38" s="8">
        <f t="shared" si="1"/>
        <v>100</v>
      </c>
      <c r="O38" s="8">
        <f t="shared" si="2"/>
        <v>50</v>
      </c>
      <c r="P38" s="8">
        <f t="shared" si="3"/>
        <v>100</v>
      </c>
      <c r="Q38" s="9">
        <f t="shared" si="4"/>
        <v>66.25</v>
      </c>
      <c r="R38" s="9">
        <f t="shared" si="5"/>
        <v>67.5</v>
      </c>
      <c r="S38" s="9">
        <f t="shared" si="6"/>
        <v>76.25</v>
      </c>
      <c r="T38" s="9">
        <f t="shared" si="7"/>
        <v>68.75</v>
      </c>
      <c r="U38" s="8">
        <f t="shared" si="8"/>
        <v>70</v>
      </c>
      <c r="V38" s="8">
        <f t="shared" si="9"/>
        <v>69.6875</v>
      </c>
    </row>
    <row r="39" spans="1:22" ht="13.5" x14ac:dyDescent="0.25">
      <c r="A39" s="3">
        <f>RSI!A39</f>
        <v>42060</v>
      </c>
      <c r="B39" s="2">
        <f>RSI!B39</f>
        <v>5.0354999999999999</v>
      </c>
      <c r="C39" s="2">
        <f>RSI!I39</f>
        <v>60.35147595857449</v>
      </c>
      <c r="D39" s="2">
        <f>MACD!E39</f>
        <v>-5.7010053505418767E-2</v>
      </c>
      <c r="E39" s="2">
        <f>MACD!F39</f>
        <v>-2.9648641064999655E-2</v>
      </c>
      <c r="F39" s="2">
        <f>'Moving Avg'!D39</f>
        <v>4.997539999999999</v>
      </c>
      <c r="G39" s="2">
        <f>'Moving Avg'!F39</f>
        <v>4.9372300000000013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  <c r="M39" s="8">
        <f t="shared" si="0"/>
        <v>25</v>
      </c>
      <c r="N39" s="8">
        <f t="shared" si="1"/>
        <v>100</v>
      </c>
      <c r="O39" s="8">
        <f t="shared" si="2"/>
        <v>50</v>
      </c>
      <c r="P39" s="8">
        <f t="shared" si="3"/>
        <v>100</v>
      </c>
      <c r="Q39" s="9">
        <f t="shared" si="4"/>
        <v>66.25</v>
      </c>
      <c r="R39" s="9">
        <f t="shared" si="5"/>
        <v>67.5</v>
      </c>
      <c r="S39" s="9">
        <f t="shared" si="6"/>
        <v>76.25</v>
      </c>
      <c r="T39" s="9">
        <f t="shared" si="7"/>
        <v>68.75</v>
      </c>
      <c r="U39" s="8">
        <f t="shared" si="8"/>
        <v>70</v>
      </c>
      <c r="V39" s="8">
        <f t="shared" si="9"/>
        <v>69.6875</v>
      </c>
    </row>
    <row r="40" spans="1:22" ht="13.5" x14ac:dyDescent="0.25">
      <c r="A40" s="3">
        <f>RSI!A40</f>
        <v>42061</v>
      </c>
      <c r="B40" s="2">
        <f>RSI!B40</f>
        <v>5.0354999999999999</v>
      </c>
      <c r="C40" s="2">
        <f>RSI!I40</f>
        <v>60.35147595857449</v>
      </c>
      <c r="D40" s="2">
        <f>MACD!E40</f>
        <v>-6.215498392869101E-2</v>
      </c>
      <c r="E40" s="2">
        <f>MACD!F40</f>
        <v>-3.6149909637737926E-2</v>
      </c>
      <c r="F40" s="2">
        <f>'Moving Avg'!D40</f>
        <v>5.016519999999999</v>
      </c>
      <c r="G40" s="2">
        <f>'Moving Avg'!F40</f>
        <v>4.942425000000001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  <c r="M40" s="8">
        <f t="shared" si="0"/>
        <v>25</v>
      </c>
      <c r="N40" s="8">
        <f t="shared" si="1"/>
        <v>100</v>
      </c>
      <c r="O40" s="8">
        <f t="shared" si="2"/>
        <v>75</v>
      </c>
      <c r="P40" s="8">
        <f t="shared" si="3"/>
        <v>100</v>
      </c>
      <c r="Q40" s="9">
        <f t="shared" si="4"/>
        <v>70</v>
      </c>
      <c r="R40" s="9">
        <f t="shared" si="5"/>
        <v>76.25</v>
      </c>
      <c r="S40" s="9">
        <f t="shared" si="6"/>
        <v>82.5</v>
      </c>
      <c r="T40" s="9">
        <f t="shared" si="7"/>
        <v>75</v>
      </c>
      <c r="U40" s="8">
        <f t="shared" si="8"/>
        <v>76.25</v>
      </c>
      <c r="V40" s="8">
        <f t="shared" si="9"/>
        <v>75.9375</v>
      </c>
    </row>
    <row r="41" spans="1:22" ht="13.5" x14ac:dyDescent="0.25">
      <c r="A41" s="3">
        <f>RSI!A41</f>
        <v>42062</v>
      </c>
      <c r="B41" s="2">
        <f>RSI!B41</f>
        <v>5.0263999999999998</v>
      </c>
      <c r="C41" s="2">
        <f>RSI!I41</f>
        <v>58.527011049042144</v>
      </c>
      <c r="D41" s="2">
        <f>MACD!E41</f>
        <v>-6.6142550682779522E-2</v>
      </c>
      <c r="E41" s="2">
        <f>MACD!F41</f>
        <v>-4.2148437846746246E-2</v>
      </c>
      <c r="F41" s="2">
        <f>'Moving Avg'!D41</f>
        <v>5.0336799999999995</v>
      </c>
      <c r="G41" s="2">
        <f>'Moving Avg'!F41</f>
        <v>4.947165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  <c r="M41" s="8">
        <f t="shared" si="0"/>
        <v>25</v>
      </c>
      <c r="N41" s="8">
        <f t="shared" si="1"/>
        <v>100</v>
      </c>
      <c r="O41" s="8">
        <f t="shared" si="2"/>
        <v>75</v>
      </c>
      <c r="P41" s="8">
        <f t="shared" si="3"/>
        <v>100</v>
      </c>
      <c r="Q41" s="9">
        <f t="shared" si="4"/>
        <v>70</v>
      </c>
      <c r="R41" s="9">
        <f t="shared" si="5"/>
        <v>76.25</v>
      </c>
      <c r="S41" s="9">
        <f t="shared" si="6"/>
        <v>82.5</v>
      </c>
      <c r="T41" s="9">
        <f t="shared" si="7"/>
        <v>75</v>
      </c>
      <c r="U41" s="8">
        <f t="shared" si="8"/>
        <v>76.25</v>
      </c>
      <c r="V41" s="8">
        <f t="shared" si="9"/>
        <v>75.9375</v>
      </c>
    </row>
    <row r="42" spans="1:22" ht="13.5" x14ac:dyDescent="0.25">
      <c r="A42" s="3">
        <f>RSI!A42</f>
        <v>42065</v>
      </c>
      <c r="B42" s="2">
        <f>RSI!B42</f>
        <v>4.9676999999999998</v>
      </c>
      <c r="C42" s="2">
        <f>RSI!I42</f>
        <v>48.369242797915092</v>
      </c>
      <c r="D42" s="2">
        <f>MACD!E42</f>
        <v>-6.1923207818516346E-2</v>
      </c>
      <c r="E42" s="2">
        <f>MACD!F42</f>
        <v>-4.6103391841100266E-2</v>
      </c>
      <c r="F42" s="2">
        <f>'Moving Avg'!D42</f>
        <v>5.0201200000000004</v>
      </c>
      <c r="G42" s="2">
        <f>'Moving Avg'!F42</f>
        <v>4.9489700000000001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  <c r="M42" s="8">
        <f t="shared" si="0"/>
        <v>25</v>
      </c>
      <c r="N42" s="8">
        <f t="shared" si="1"/>
        <v>45</v>
      </c>
      <c r="O42" s="8">
        <f t="shared" si="2"/>
        <v>75</v>
      </c>
      <c r="P42" s="8">
        <f t="shared" si="3"/>
        <v>0</v>
      </c>
      <c r="Q42" s="9">
        <f t="shared" si="4"/>
        <v>35.75</v>
      </c>
      <c r="R42" s="9">
        <f t="shared" si="5"/>
        <v>40.25</v>
      </c>
      <c r="S42" s="9">
        <f t="shared" si="6"/>
        <v>29.25</v>
      </c>
      <c r="T42" s="9">
        <f t="shared" si="7"/>
        <v>36.25</v>
      </c>
      <c r="U42" s="8">
        <f t="shared" si="8"/>
        <v>35.083333333333336</v>
      </c>
      <c r="V42" s="8">
        <f t="shared" si="9"/>
        <v>35.375</v>
      </c>
    </row>
    <row r="43" spans="1:22" ht="13.5" x14ac:dyDescent="0.25">
      <c r="A43" s="3">
        <f>RSI!A43</f>
        <v>42066</v>
      </c>
      <c r="B43" s="2">
        <f>RSI!B43</f>
        <v>4.9676999999999998</v>
      </c>
      <c r="C43" s="2">
        <f>RSI!I43</f>
        <v>48.369242797915092</v>
      </c>
      <c r="D43" s="2">
        <f>MACD!E43</f>
        <v>-5.8220609189039152E-2</v>
      </c>
      <c r="E43" s="2">
        <f>MACD!F43</f>
        <v>-4.8526835310688042E-2</v>
      </c>
      <c r="F43" s="2">
        <f>'Moving Avg'!D43</f>
        <v>5.0065600000000003</v>
      </c>
      <c r="G43" s="2">
        <f>'Moving Avg'!F43</f>
        <v>4.9491949999999996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  <c r="M43" s="8">
        <f t="shared" si="0"/>
        <v>25</v>
      </c>
      <c r="N43" s="8">
        <f t="shared" si="1"/>
        <v>45</v>
      </c>
      <c r="O43" s="8">
        <f t="shared" si="2"/>
        <v>75</v>
      </c>
      <c r="P43" s="8">
        <f t="shared" si="3"/>
        <v>0</v>
      </c>
      <c r="Q43" s="9">
        <f t="shared" si="4"/>
        <v>35.75</v>
      </c>
      <c r="R43" s="9">
        <f t="shared" si="5"/>
        <v>40.25</v>
      </c>
      <c r="S43" s="9">
        <f t="shared" si="6"/>
        <v>29.25</v>
      </c>
      <c r="T43" s="9">
        <f t="shared" si="7"/>
        <v>36.25</v>
      </c>
      <c r="U43" s="8">
        <f t="shared" si="8"/>
        <v>35.083333333333336</v>
      </c>
      <c r="V43" s="8">
        <f t="shared" si="9"/>
        <v>35.375</v>
      </c>
    </row>
    <row r="44" spans="1:22" ht="13.5" x14ac:dyDescent="0.25">
      <c r="A44" s="3">
        <f>RSI!A44</f>
        <v>42067</v>
      </c>
      <c r="B44" s="2">
        <f>RSI!B44</f>
        <v>4.9226000000000001</v>
      </c>
      <c r="C44" s="2">
        <f>RSI!I44</f>
        <v>41.890828577879873</v>
      </c>
      <c r="D44" s="2">
        <f>MACD!E44</f>
        <v>-5.1624321269202689E-2</v>
      </c>
      <c r="E44" s="2">
        <f>MACD!F44</f>
        <v>-4.9146332502390977E-2</v>
      </c>
      <c r="F44" s="2">
        <f>'Moving Avg'!D44</f>
        <v>4.9839799999999999</v>
      </c>
      <c r="G44" s="2">
        <f>'Moving Avg'!F44</f>
        <v>4.947165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CONFIRMED BEARISH</v>
      </c>
      <c r="M44" s="8">
        <f t="shared" si="0"/>
        <v>25</v>
      </c>
      <c r="N44" s="8">
        <f t="shared" si="1"/>
        <v>45</v>
      </c>
      <c r="O44" s="8">
        <f t="shared" si="2"/>
        <v>50</v>
      </c>
      <c r="P44" s="8">
        <f t="shared" si="3"/>
        <v>0</v>
      </c>
      <c r="Q44" s="9">
        <f t="shared" si="4"/>
        <v>32</v>
      </c>
      <c r="R44" s="9">
        <f t="shared" si="5"/>
        <v>31.5</v>
      </c>
      <c r="S44" s="9">
        <f t="shared" si="6"/>
        <v>23</v>
      </c>
      <c r="T44" s="9">
        <f t="shared" si="7"/>
        <v>30</v>
      </c>
      <c r="U44" s="8">
        <f t="shared" si="8"/>
        <v>28.833333333333332</v>
      </c>
      <c r="V44" s="8">
        <f t="shared" si="9"/>
        <v>29.125</v>
      </c>
    </row>
    <row r="45" spans="1:22" ht="13.5" x14ac:dyDescent="0.25">
      <c r="A45" s="3">
        <f>RSI!A45</f>
        <v>42068</v>
      </c>
      <c r="B45" s="2">
        <f>RSI!B45</f>
        <v>4.9226000000000001</v>
      </c>
      <c r="C45" s="2">
        <f>RSI!I45</f>
        <v>41.890828577879873</v>
      </c>
      <c r="D45" s="2">
        <f>MACD!E45</f>
        <v>-4.5662849864553046E-2</v>
      </c>
      <c r="E45" s="2">
        <f>MACD!F45</f>
        <v>-4.8449635974823393E-2</v>
      </c>
      <c r="F45" s="2">
        <f>'Moving Avg'!D45</f>
        <v>4.9613999999999994</v>
      </c>
      <c r="G45" s="2">
        <f>'Moving Avg'!F45</f>
        <v>4.9561999999999999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  <c r="M45" s="8">
        <f t="shared" si="0"/>
        <v>25</v>
      </c>
      <c r="N45" s="8">
        <f t="shared" si="1"/>
        <v>0</v>
      </c>
      <c r="O45" s="8">
        <f t="shared" si="2"/>
        <v>50</v>
      </c>
      <c r="P45" s="8">
        <f t="shared" si="3"/>
        <v>0</v>
      </c>
      <c r="Q45" s="9">
        <f t="shared" si="4"/>
        <v>16.25</v>
      </c>
      <c r="R45" s="9">
        <f t="shared" si="5"/>
        <v>22.5</v>
      </c>
      <c r="S45" s="9">
        <f t="shared" si="6"/>
        <v>16.25</v>
      </c>
      <c r="T45" s="9">
        <f t="shared" si="7"/>
        <v>18.75</v>
      </c>
      <c r="U45" s="8">
        <f t="shared" si="8"/>
        <v>18.333333333333332</v>
      </c>
      <c r="V45" s="8">
        <f t="shared" si="9"/>
        <v>18.4375</v>
      </c>
    </row>
    <row r="46" spans="1:22" ht="13.5" x14ac:dyDescent="0.25">
      <c r="A46" s="3">
        <f>RSI!A46</f>
        <v>42069</v>
      </c>
      <c r="B46" s="2">
        <f>RSI!B46</f>
        <v>4.9226000000000001</v>
      </c>
      <c r="C46" s="2">
        <f>RSI!I46</f>
        <v>41.89082857787988</v>
      </c>
      <c r="D46" s="2">
        <f>MACD!E46</f>
        <v>-4.0266678822567847E-2</v>
      </c>
      <c r="E46" s="2">
        <f>MACD!F46</f>
        <v>-4.6813044544372288E-2</v>
      </c>
      <c r="F46" s="2">
        <f>'Moving Avg'!D46</f>
        <v>4.9406400000000001</v>
      </c>
      <c r="G46" s="2">
        <f>'Moving Avg'!F46</f>
        <v>4.9584599999999996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50</v>
      </c>
      <c r="P46" s="8">
        <f t="shared" si="3"/>
        <v>0</v>
      </c>
      <c r="Q46" s="9">
        <f t="shared" si="4"/>
        <v>16.25</v>
      </c>
      <c r="R46" s="9">
        <f t="shared" si="5"/>
        <v>22.5</v>
      </c>
      <c r="S46" s="9">
        <f t="shared" si="6"/>
        <v>16.25</v>
      </c>
      <c r="T46" s="9">
        <f t="shared" si="7"/>
        <v>18.75</v>
      </c>
      <c r="U46" s="8">
        <f t="shared" si="8"/>
        <v>18.333333333333332</v>
      </c>
      <c r="V46" s="8">
        <f t="shared" si="9"/>
        <v>18.4375</v>
      </c>
    </row>
    <row r="47" spans="1:22" ht="13.5" x14ac:dyDescent="0.25">
      <c r="A47" s="3">
        <f>RSI!A47</f>
        <v>42072</v>
      </c>
      <c r="B47" s="2">
        <f>RSI!B47</f>
        <v>4.9316000000000004</v>
      </c>
      <c r="C47" s="2">
        <f>RSI!I47</f>
        <v>43.767995976317081</v>
      </c>
      <c r="D47" s="2">
        <f>MACD!E47</f>
        <v>-2.1441568418476997E-2</v>
      </c>
      <c r="E47" s="2">
        <f>MACD!F47</f>
        <v>-4.1738749319193233E-2</v>
      </c>
      <c r="F47" s="2">
        <f>'Moving Avg'!D47</f>
        <v>4.9334199999999999</v>
      </c>
      <c r="G47" s="2">
        <f>'Moving Avg'!F47</f>
        <v>4.9611700000000001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50</v>
      </c>
      <c r="P47" s="8">
        <f t="shared" si="3"/>
        <v>0</v>
      </c>
      <c r="Q47" s="9">
        <f t="shared" si="4"/>
        <v>16.25</v>
      </c>
      <c r="R47" s="9">
        <f t="shared" si="5"/>
        <v>22.5</v>
      </c>
      <c r="S47" s="9">
        <f t="shared" si="6"/>
        <v>16.25</v>
      </c>
      <c r="T47" s="9">
        <f t="shared" si="7"/>
        <v>18.75</v>
      </c>
      <c r="U47" s="8">
        <f t="shared" si="8"/>
        <v>18.333333333333332</v>
      </c>
      <c r="V47" s="8">
        <f t="shared" si="9"/>
        <v>18.4375</v>
      </c>
    </row>
    <row r="48" spans="1:22" ht="13.5" x14ac:dyDescent="0.25">
      <c r="A48" s="3">
        <f>RSI!A48</f>
        <v>42073</v>
      </c>
      <c r="B48" s="2">
        <f>RSI!B48</f>
        <v>4.9405999999999999</v>
      </c>
      <c r="C48" s="2">
        <f>RSI!I48</f>
        <v>45.658487462609394</v>
      </c>
      <c r="D48" s="2">
        <f>MACD!E48</f>
        <v>-5.9308230201891021E-3</v>
      </c>
      <c r="E48" s="2">
        <f>MACD!F48</f>
        <v>-3.4577164059392408E-2</v>
      </c>
      <c r="F48" s="2">
        <f>'Moving Avg'!D48</f>
        <v>4.9279999999999999</v>
      </c>
      <c r="G48" s="2">
        <f>'Moving Avg'!F48</f>
        <v>4.9611700000000001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BULLISH DIVERGENCE</v>
      </c>
      <c r="M48" s="8">
        <f t="shared" si="0"/>
        <v>25</v>
      </c>
      <c r="N48" s="8">
        <f t="shared" si="1"/>
        <v>0</v>
      </c>
      <c r="O48" s="8">
        <f t="shared" si="2"/>
        <v>50</v>
      </c>
      <c r="P48" s="8">
        <f t="shared" si="3"/>
        <v>83</v>
      </c>
      <c r="Q48" s="9">
        <f t="shared" si="4"/>
        <v>28.7</v>
      </c>
      <c r="R48" s="9">
        <f t="shared" si="5"/>
        <v>43.25</v>
      </c>
      <c r="S48" s="9">
        <f t="shared" si="6"/>
        <v>53.6</v>
      </c>
      <c r="T48" s="9">
        <f t="shared" si="7"/>
        <v>39.5</v>
      </c>
      <c r="U48" s="8">
        <f t="shared" si="8"/>
        <v>41.85</v>
      </c>
      <c r="V48" s="8">
        <f t="shared" si="9"/>
        <v>41.262500000000003</v>
      </c>
    </row>
    <row r="49" spans="1:22" ht="13.5" x14ac:dyDescent="0.25">
      <c r="A49" s="3">
        <f>RSI!A49</f>
        <v>42074</v>
      </c>
      <c r="B49" s="2">
        <f>RSI!B49</f>
        <v>4.9722</v>
      </c>
      <c r="C49" s="2">
        <f>RSI!I49</f>
        <v>51.787369323364665</v>
      </c>
      <c r="D49" s="2">
        <f>MACD!E49</f>
        <v>5.0297988504954816E-3</v>
      </c>
      <c r="E49" s="2">
        <f>MACD!F49</f>
        <v>-2.6655771477414832E-2</v>
      </c>
      <c r="F49" s="2">
        <f>'Moving Avg'!D49</f>
        <v>4.9379200000000001</v>
      </c>
      <c r="G49" s="2">
        <f>'Moving Avg'!F49</f>
        <v>4.9627500000000007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CONFIRMED BULLISH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100</v>
      </c>
      <c r="Q49" s="9">
        <f t="shared" si="4"/>
        <v>31.25</v>
      </c>
      <c r="R49" s="9">
        <f t="shared" si="5"/>
        <v>47.5</v>
      </c>
      <c r="S49" s="9">
        <f t="shared" si="6"/>
        <v>61.25</v>
      </c>
      <c r="T49" s="9">
        <f t="shared" si="7"/>
        <v>43.75</v>
      </c>
      <c r="U49" s="8">
        <f t="shared" si="8"/>
        <v>46.666666666666664</v>
      </c>
      <c r="V49" s="8">
        <f t="shared" si="9"/>
        <v>45.9375</v>
      </c>
    </row>
    <row r="50" spans="1:22" ht="13.5" x14ac:dyDescent="0.25">
      <c r="A50" s="3">
        <f>RSI!A50</f>
        <v>42075</v>
      </c>
      <c r="B50" s="2">
        <f>RSI!B50</f>
        <v>5.2115999999999998</v>
      </c>
      <c r="C50" s="2">
        <f>RSI!I50</f>
        <v>74.891566788559416</v>
      </c>
      <c r="D50" s="2">
        <f>MACD!E50</f>
        <v>-3.4521047989750642E-3</v>
      </c>
      <c r="E50" s="2">
        <f>MACD!F50</f>
        <v>-2.2015038141726877E-2</v>
      </c>
      <c r="F50" s="2">
        <f>'Moving Avg'!D50</f>
        <v>4.9957200000000004</v>
      </c>
      <c r="G50" s="2">
        <f>'Moving Avg'!F50</f>
        <v>4.9774300000000009</v>
      </c>
      <c r="H50" s="2">
        <f>'Moving Avg'!G50</f>
        <v>4.9884591836734691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CONFIRMED BULLISH</v>
      </c>
      <c r="M50" s="8">
        <f t="shared" si="0"/>
        <v>0</v>
      </c>
      <c r="N50" s="8">
        <f t="shared" si="1"/>
        <v>0</v>
      </c>
      <c r="O50" s="8">
        <f t="shared" si="2"/>
        <v>50</v>
      </c>
      <c r="P50" s="8">
        <f t="shared" si="3"/>
        <v>100</v>
      </c>
      <c r="Q50" s="9">
        <f t="shared" si="4"/>
        <v>22.5</v>
      </c>
      <c r="R50" s="9">
        <f t="shared" si="5"/>
        <v>42.5</v>
      </c>
      <c r="S50" s="9">
        <f t="shared" si="6"/>
        <v>57.5</v>
      </c>
      <c r="T50" s="9">
        <f t="shared" si="7"/>
        <v>37.5</v>
      </c>
      <c r="U50" s="8">
        <f t="shared" si="8"/>
        <v>40.833333333333336</v>
      </c>
      <c r="V50" s="8">
        <f t="shared" si="9"/>
        <v>40</v>
      </c>
    </row>
    <row r="51" spans="1:22" ht="13.5" x14ac:dyDescent="0.25">
      <c r="A51" s="3">
        <f>RSI!A51</f>
        <v>42076</v>
      </c>
      <c r="B51" s="2">
        <f>RSI!B51</f>
        <v>5.2115999999999998</v>
      </c>
      <c r="C51" s="2">
        <f>RSI!I51</f>
        <v>74.891566788559416</v>
      </c>
      <c r="D51" s="2">
        <f>MACD!E51</f>
        <v>-1.3464968287317802E-2</v>
      </c>
      <c r="E51" s="2">
        <f>MACD!F51</f>
        <v>-2.0305024170845062E-2</v>
      </c>
      <c r="F51" s="2">
        <f>'Moving Avg'!D51</f>
        <v>5.0535200000000007</v>
      </c>
      <c r="G51" s="2">
        <f>'Moving Avg'!F51</f>
        <v>4.9921100000000012</v>
      </c>
      <c r="H51" s="2">
        <f>'Moving Avg'!G51</f>
        <v>4.9929220000000001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  <c r="M51" s="8">
        <f t="shared" si="0"/>
        <v>0</v>
      </c>
      <c r="N51" s="8">
        <f t="shared" si="1"/>
        <v>0</v>
      </c>
      <c r="O51" s="8">
        <f t="shared" si="2"/>
        <v>75</v>
      </c>
      <c r="P51" s="8">
        <f t="shared" si="3"/>
        <v>100</v>
      </c>
      <c r="Q51" s="9">
        <f t="shared" si="4"/>
        <v>26.25</v>
      </c>
      <c r="R51" s="9">
        <f t="shared" si="5"/>
        <v>51.25</v>
      </c>
      <c r="S51" s="9">
        <f t="shared" si="6"/>
        <v>63.75</v>
      </c>
      <c r="T51" s="9">
        <f t="shared" si="7"/>
        <v>43.75</v>
      </c>
      <c r="U51" s="8">
        <f t="shared" si="8"/>
        <v>47.083333333333336</v>
      </c>
      <c r="V51" s="8">
        <f t="shared" si="9"/>
        <v>46.25</v>
      </c>
    </row>
    <row r="52" spans="1:22" ht="13.5" x14ac:dyDescent="0.25">
      <c r="A52" s="3">
        <f>RSI!A52</f>
        <v>42079</v>
      </c>
      <c r="B52" s="2">
        <f>RSI!B52</f>
        <v>5.32</v>
      </c>
      <c r="C52" s="2">
        <f>RSI!I52</f>
        <v>79.939803812715468</v>
      </c>
      <c r="D52" s="2">
        <f>MACD!E52</f>
        <v>-4.0327297592573252E-2</v>
      </c>
      <c r="E52" s="2">
        <f>MACD!F52</f>
        <v>-2.4309478855190698E-2</v>
      </c>
      <c r="F52" s="2">
        <f>'Moving Avg'!D52</f>
        <v>5.1312000000000006</v>
      </c>
      <c r="G52" s="2">
        <f>'Moving Avg'!F52</f>
        <v>5.0110800000000015</v>
      </c>
      <c r="H52" s="2">
        <f>'Moving Avg'!G52</f>
        <v>4.9981619999999989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  <c r="M52" s="8">
        <f t="shared" si="0"/>
        <v>0</v>
      </c>
      <c r="N52" s="8">
        <f t="shared" si="1"/>
        <v>45</v>
      </c>
      <c r="O52" s="8">
        <f t="shared" si="2"/>
        <v>75</v>
      </c>
      <c r="P52" s="8">
        <f t="shared" si="3"/>
        <v>100</v>
      </c>
      <c r="Q52" s="9">
        <f t="shared" si="4"/>
        <v>42</v>
      </c>
      <c r="R52" s="9">
        <f t="shared" si="5"/>
        <v>60.25</v>
      </c>
      <c r="S52" s="9">
        <f t="shared" si="6"/>
        <v>70.5</v>
      </c>
      <c r="T52" s="9">
        <f t="shared" si="7"/>
        <v>55</v>
      </c>
      <c r="U52" s="8">
        <f t="shared" si="8"/>
        <v>57.583333333333336</v>
      </c>
      <c r="V52" s="8">
        <f t="shared" si="9"/>
        <v>56.9375</v>
      </c>
    </row>
    <row r="53" spans="1:22" ht="13.5" x14ac:dyDescent="0.25">
      <c r="A53" s="3">
        <f>RSI!A53</f>
        <v>42080</v>
      </c>
      <c r="B53" s="2">
        <f>RSI!B53</f>
        <v>5.32</v>
      </c>
      <c r="C53" s="2">
        <f>RSI!I53</f>
        <v>79.939803812715468</v>
      </c>
      <c r="D53" s="2">
        <f>MACD!E53</f>
        <v>-6.4928526562872513E-2</v>
      </c>
      <c r="E53" s="2">
        <f>MACD!F53</f>
        <v>-3.2433288396727065E-2</v>
      </c>
      <c r="F53" s="2">
        <f>'Moving Avg'!D53</f>
        <v>5.2070799999999995</v>
      </c>
      <c r="G53" s="2">
        <f>'Moving Avg'!F53</f>
        <v>5.030050000000001</v>
      </c>
      <c r="H53" s="2">
        <f>'Moving Avg'!G53</f>
        <v>5.0021359999999992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  <c r="M53" s="8">
        <f t="shared" si="0"/>
        <v>0</v>
      </c>
      <c r="N53" s="8">
        <f t="shared" si="1"/>
        <v>100</v>
      </c>
      <c r="O53" s="8">
        <f t="shared" si="2"/>
        <v>75</v>
      </c>
      <c r="P53" s="8">
        <f t="shared" si="3"/>
        <v>100</v>
      </c>
      <c r="Q53" s="9">
        <f t="shared" si="4"/>
        <v>61.25</v>
      </c>
      <c r="R53" s="9">
        <f t="shared" si="5"/>
        <v>71.25</v>
      </c>
      <c r="S53" s="9">
        <f t="shared" si="6"/>
        <v>78.75</v>
      </c>
      <c r="T53" s="9">
        <f t="shared" si="7"/>
        <v>68.75</v>
      </c>
      <c r="U53" s="8">
        <f t="shared" si="8"/>
        <v>70.416666666666671</v>
      </c>
      <c r="V53" s="8">
        <f t="shared" si="9"/>
        <v>70</v>
      </c>
    </row>
    <row r="54" spans="1:22" ht="13.5" x14ac:dyDescent="0.25">
      <c r="A54" s="3">
        <f>RSI!A54</f>
        <v>42081</v>
      </c>
      <c r="B54" s="2">
        <f>RSI!B54</f>
        <v>5.32</v>
      </c>
      <c r="C54" s="2">
        <f>RSI!I54</f>
        <v>79.939803812715482</v>
      </c>
      <c r="D54" s="2">
        <f>MACD!E54</f>
        <v>-9.4416343829484717E-2</v>
      </c>
      <c r="E54" s="2">
        <f>MACD!F54</f>
        <v>-4.4829899483278597E-2</v>
      </c>
      <c r="F54" s="2">
        <f>'Moving Avg'!D54</f>
        <v>5.2766400000000004</v>
      </c>
      <c r="G54" s="2">
        <f>'Moving Avg'!F54</f>
        <v>5.0490200000000005</v>
      </c>
      <c r="H54" s="2">
        <f>'Moving Avg'!G54</f>
        <v>5.0061099999999996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CONFIRMED BULLISH</v>
      </c>
      <c r="M54" s="8">
        <f t="shared" si="0"/>
        <v>0</v>
      </c>
      <c r="N54" s="8">
        <f t="shared" si="1"/>
        <v>100</v>
      </c>
      <c r="O54" s="8">
        <f t="shared" si="2"/>
        <v>75</v>
      </c>
      <c r="P54" s="8">
        <f t="shared" si="3"/>
        <v>100</v>
      </c>
      <c r="Q54" s="9">
        <f t="shared" si="4"/>
        <v>61.25</v>
      </c>
      <c r="R54" s="9">
        <f t="shared" si="5"/>
        <v>71.25</v>
      </c>
      <c r="S54" s="9">
        <f t="shared" si="6"/>
        <v>78.75</v>
      </c>
      <c r="T54" s="9">
        <f t="shared" si="7"/>
        <v>68.75</v>
      </c>
      <c r="U54" s="8">
        <f t="shared" si="8"/>
        <v>70.416666666666671</v>
      </c>
      <c r="V54" s="8">
        <f t="shared" si="9"/>
        <v>70</v>
      </c>
    </row>
    <row r="55" spans="1:22" ht="13.5" x14ac:dyDescent="0.25">
      <c r="A55" s="3">
        <f>RSI!A55</f>
        <v>42082</v>
      </c>
      <c r="B55" s="2">
        <f>RSI!B55</f>
        <v>5.4192999999999998</v>
      </c>
      <c r="C55" s="2">
        <f>RSI!I55</f>
        <v>83.691363031786636</v>
      </c>
      <c r="D55" s="2">
        <f>MACD!E55</f>
        <v>-0.12832769531951449</v>
      </c>
      <c r="E55" s="2">
        <f>MACD!F55</f>
        <v>-6.1529458650525774E-2</v>
      </c>
      <c r="F55" s="2">
        <f>'Moving Avg'!D55</f>
        <v>5.3181799999999999</v>
      </c>
      <c r="G55" s="2">
        <f>'Moving Avg'!F55</f>
        <v>5.0729550000000003</v>
      </c>
      <c r="H55" s="2">
        <f>'Moving Avg'!G55</f>
        <v>5.0120699999999987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  <c r="M55" s="8">
        <f t="shared" si="0"/>
        <v>0</v>
      </c>
      <c r="N55" s="8">
        <f t="shared" si="1"/>
        <v>100</v>
      </c>
      <c r="O55" s="8">
        <f t="shared" si="2"/>
        <v>75</v>
      </c>
      <c r="P55" s="8">
        <f t="shared" si="3"/>
        <v>83.5</v>
      </c>
      <c r="Q55" s="9">
        <f t="shared" si="4"/>
        <v>58.774999999999999</v>
      </c>
      <c r="R55" s="9">
        <f t="shared" si="5"/>
        <v>67.125</v>
      </c>
      <c r="S55" s="9">
        <f t="shared" si="6"/>
        <v>71.325000000000003</v>
      </c>
      <c r="T55" s="9">
        <f t="shared" si="7"/>
        <v>64.625</v>
      </c>
      <c r="U55" s="8">
        <f t="shared" si="8"/>
        <v>65.741666666666674</v>
      </c>
      <c r="V55" s="8">
        <f t="shared" si="9"/>
        <v>65.462500000000006</v>
      </c>
    </row>
    <row r="56" spans="1:22" ht="13.5" x14ac:dyDescent="0.25">
      <c r="A56" s="3">
        <f>RSI!A56</f>
        <v>42086</v>
      </c>
      <c r="B56" s="2">
        <f>RSI!B56</f>
        <v>5.4192999999999998</v>
      </c>
      <c r="C56" s="2">
        <f>RSI!I56</f>
        <v>83.691363031786636</v>
      </c>
      <c r="D56" s="2">
        <f>MACD!E56</f>
        <v>-0.15909439297900185</v>
      </c>
      <c r="E56" s="2">
        <f>MACD!F56</f>
        <v>-8.1042445516221001E-2</v>
      </c>
      <c r="F56" s="2">
        <f>'Moving Avg'!D56</f>
        <v>5.3597200000000003</v>
      </c>
      <c r="G56" s="2">
        <f>'Moving Avg'!F56</f>
        <v>5.0968899999999993</v>
      </c>
      <c r="H56" s="2">
        <f>'Moving Avg'!G56</f>
        <v>5.0180299999999995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  <c r="M56" s="8">
        <f t="shared" si="0"/>
        <v>0</v>
      </c>
      <c r="N56" s="8">
        <f t="shared" si="1"/>
        <v>100</v>
      </c>
      <c r="O56" s="8">
        <f t="shared" si="2"/>
        <v>75</v>
      </c>
      <c r="P56" s="8">
        <f t="shared" si="3"/>
        <v>83.5</v>
      </c>
      <c r="Q56" s="9">
        <f t="shared" si="4"/>
        <v>58.774999999999999</v>
      </c>
      <c r="R56" s="9">
        <f t="shared" si="5"/>
        <v>67.125</v>
      </c>
      <c r="S56" s="9">
        <f t="shared" si="6"/>
        <v>71.325000000000003</v>
      </c>
      <c r="T56" s="9">
        <f t="shared" si="7"/>
        <v>64.625</v>
      </c>
      <c r="U56" s="8">
        <f t="shared" si="8"/>
        <v>65.741666666666674</v>
      </c>
      <c r="V56" s="8">
        <f t="shared" si="9"/>
        <v>65.462500000000006</v>
      </c>
    </row>
    <row r="57" spans="1:22" ht="13.5" x14ac:dyDescent="0.25">
      <c r="A57" s="3">
        <f>RSI!A57</f>
        <v>42087</v>
      </c>
      <c r="B57" s="2">
        <f>RSI!B57</f>
        <v>5.4645000000000001</v>
      </c>
      <c r="C57" s="2">
        <f>RSI!I57</f>
        <v>85.156786423742147</v>
      </c>
      <c r="D57" s="2">
        <f>MACD!E57</f>
        <v>-0.18901024564123325</v>
      </c>
      <c r="E57" s="2">
        <f>MACD!F57</f>
        <v>-0.10263600554122346</v>
      </c>
      <c r="F57" s="2">
        <f>'Moving Avg'!D57</f>
        <v>5.3886200000000004</v>
      </c>
      <c r="G57" s="2">
        <f>'Moving Avg'!F57</f>
        <v>5.1183399999999999</v>
      </c>
      <c r="H57" s="2">
        <f>'Moving Avg'!G57</f>
        <v>5.0248939999999997</v>
      </c>
      <c r="I57" s="2">
        <f>'Moving Avg'!H57</f>
        <v>0</v>
      </c>
      <c r="J57" s="6" t="str">
        <f>OBV!F57</f>
        <v>BULLISH</v>
      </c>
      <c r="K57" s="6" t="str">
        <f>OBV!G57</f>
        <v>STRONG</v>
      </c>
      <c r="L57" s="6" t="str">
        <f>OBV!H57</f>
        <v>CONFIRMED BULLISH</v>
      </c>
      <c r="M57" s="8">
        <f t="shared" si="0"/>
        <v>0</v>
      </c>
      <c r="N57" s="8">
        <f t="shared" si="1"/>
        <v>100</v>
      </c>
      <c r="O57" s="8">
        <f t="shared" si="2"/>
        <v>75</v>
      </c>
      <c r="P57" s="8">
        <f t="shared" si="3"/>
        <v>100</v>
      </c>
      <c r="Q57" s="9">
        <f t="shared" si="4"/>
        <v>61.25</v>
      </c>
      <c r="R57" s="9">
        <f t="shared" si="5"/>
        <v>71.25</v>
      </c>
      <c r="S57" s="9">
        <f t="shared" si="6"/>
        <v>78.75</v>
      </c>
      <c r="T57" s="9">
        <f t="shared" si="7"/>
        <v>68.75</v>
      </c>
      <c r="U57" s="8">
        <f t="shared" si="8"/>
        <v>70.416666666666671</v>
      </c>
      <c r="V57" s="8">
        <f t="shared" si="9"/>
        <v>70</v>
      </c>
    </row>
    <row r="58" spans="1:22" ht="13.5" x14ac:dyDescent="0.25">
      <c r="A58" s="3">
        <f>RSI!A58</f>
        <v>42088</v>
      </c>
      <c r="B58" s="2">
        <f>RSI!B58</f>
        <v>5.5503</v>
      </c>
      <c r="C58" s="2">
        <f>RSI!I58</f>
        <v>87.460189597512795</v>
      </c>
      <c r="D58" s="2">
        <f>MACD!E58</f>
        <v>-0.22133850347470485</v>
      </c>
      <c r="E58" s="2">
        <f>MACD!F58</f>
        <v>-0.12637650512791976</v>
      </c>
      <c r="F58" s="2">
        <f>'Moving Avg'!D58</f>
        <v>5.4346800000000002</v>
      </c>
      <c r="G58" s="2">
        <f>'Moving Avg'!F58</f>
        <v>5.1440799999999998</v>
      </c>
      <c r="H58" s="2">
        <f>'Moving Avg'!G58</f>
        <v>5.0334739999999991</v>
      </c>
      <c r="I58" s="2">
        <f>'Moving Avg'!H58</f>
        <v>0</v>
      </c>
      <c r="J58" s="6" t="str">
        <f>OBV!F58</f>
        <v>BULLISH</v>
      </c>
      <c r="K58" s="6" t="str">
        <f>OBV!G58</f>
        <v>STRONG</v>
      </c>
      <c r="L58" s="6" t="str">
        <f>OBV!H58</f>
        <v>CONFIRMED BULLISH</v>
      </c>
      <c r="M58" s="8">
        <f t="shared" si="0"/>
        <v>0</v>
      </c>
      <c r="N58" s="8">
        <f t="shared" si="1"/>
        <v>100</v>
      </c>
      <c r="O58" s="8">
        <f t="shared" si="2"/>
        <v>75</v>
      </c>
      <c r="P58" s="8">
        <f t="shared" si="3"/>
        <v>100</v>
      </c>
      <c r="Q58" s="9">
        <f t="shared" si="4"/>
        <v>61.25</v>
      </c>
      <c r="R58" s="9">
        <f t="shared" si="5"/>
        <v>71.25</v>
      </c>
      <c r="S58" s="9">
        <f t="shared" si="6"/>
        <v>78.75</v>
      </c>
      <c r="T58" s="9">
        <f t="shared" si="7"/>
        <v>68.75</v>
      </c>
      <c r="U58" s="8">
        <f t="shared" si="8"/>
        <v>70.416666666666671</v>
      </c>
      <c r="V58" s="8">
        <f t="shared" si="9"/>
        <v>70</v>
      </c>
    </row>
    <row r="59" spans="1:22" ht="13.5" x14ac:dyDescent="0.25">
      <c r="A59" s="3">
        <f>RSI!A59</f>
        <v>42089</v>
      </c>
      <c r="B59" s="2">
        <f>RSI!B59</f>
        <v>5.5457999999999998</v>
      </c>
      <c r="C59" s="2">
        <f>RSI!I59</f>
        <v>86.700261779760311</v>
      </c>
      <c r="D59" s="2">
        <f>MACD!E59</f>
        <v>-0.24589781085449491</v>
      </c>
      <c r="E59" s="2">
        <f>MACD!F59</f>
        <v>-0.15028076627323478</v>
      </c>
      <c r="F59" s="2">
        <f>'Moving Avg'!D59</f>
        <v>5.4798400000000003</v>
      </c>
      <c r="G59" s="2">
        <f>'Moving Avg'!F59</f>
        <v>5.1695949999999993</v>
      </c>
      <c r="H59" s="2">
        <f>'Moving Avg'!G59</f>
        <v>5.0441319999999994</v>
      </c>
      <c r="I59" s="2">
        <f>'Moving Avg'!H59</f>
        <v>0</v>
      </c>
      <c r="J59" s="6" t="str">
        <f>OBV!F59</f>
        <v>BULLISH</v>
      </c>
      <c r="K59" s="6" t="str">
        <f>OBV!G59</f>
        <v>STRONG</v>
      </c>
      <c r="L59" s="6" t="str">
        <f>OBV!H59</f>
        <v>CONFIRMED BULLISH</v>
      </c>
      <c r="M59" s="8">
        <f t="shared" si="0"/>
        <v>0</v>
      </c>
      <c r="N59" s="8">
        <f t="shared" si="1"/>
        <v>100</v>
      </c>
      <c r="O59" s="8">
        <f t="shared" si="2"/>
        <v>75</v>
      </c>
      <c r="P59" s="8">
        <f t="shared" si="3"/>
        <v>100</v>
      </c>
      <c r="Q59" s="9">
        <f t="shared" si="4"/>
        <v>61.25</v>
      </c>
      <c r="R59" s="9">
        <f t="shared" si="5"/>
        <v>71.25</v>
      </c>
      <c r="S59" s="9">
        <f t="shared" si="6"/>
        <v>78.75</v>
      </c>
      <c r="T59" s="9">
        <f t="shared" si="7"/>
        <v>68.75</v>
      </c>
      <c r="U59" s="8">
        <f t="shared" si="8"/>
        <v>70.416666666666671</v>
      </c>
      <c r="V59" s="8">
        <f t="shared" si="9"/>
        <v>70</v>
      </c>
    </row>
    <row r="60" spans="1:22" ht="13.5" x14ac:dyDescent="0.25">
      <c r="A60" s="3">
        <f>RSI!A60</f>
        <v>42090</v>
      </c>
      <c r="B60" s="2">
        <f>RSI!B60</f>
        <v>5.5457999999999998</v>
      </c>
      <c r="C60" s="2">
        <f>RSI!I60</f>
        <v>86.700261779760311</v>
      </c>
      <c r="D60" s="2">
        <f>MACD!E60</f>
        <v>-0.23204316209672804</v>
      </c>
      <c r="E60" s="2">
        <f>MACD!F60</f>
        <v>-0.16663324543793345</v>
      </c>
      <c r="F60" s="2">
        <f>'Moving Avg'!D60</f>
        <v>5.5051399999999999</v>
      </c>
      <c r="G60" s="2">
        <f>'Moving Avg'!F60</f>
        <v>5.1951099999999997</v>
      </c>
      <c r="H60" s="2">
        <f>'Moving Avg'!G60</f>
        <v>5.0547899999999997</v>
      </c>
      <c r="I60" s="2">
        <f>'Moving Avg'!H60</f>
        <v>0</v>
      </c>
      <c r="J60" s="6" t="str">
        <f>OBV!F60</f>
        <v>BULLISH</v>
      </c>
      <c r="K60" s="6" t="str">
        <f>OBV!G60</f>
        <v>STRONG</v>
      </c>
      <c r="L60" s="6" t="str">
        <f>OBV!H60</f>
        <v>CONFIRMED BULLISH</v>
      </c>
      <c r="M60" s="8">
        <f t="shared" si="0"/>
        <v>0</v>
      </c>
      <c r="N60" s="8">
        <f t="shared" si="1"/>
        <v>100</v>
      </c>
      <c r="O60" s="8">
        <f t="shared" si="2"/>
        <v>75</v>
      </c>
      <c r="P60" s="8">
        <f t="shared" si="3"/>
        <v>100</v>
      </c>
      <c r="Q60" s="9">
        <f t="shared" si="4"/>
        <v>61.25</v>
      </c>
      <c r="R60" s="9">
        <f t="shared" si="5"/>
        <v>71.25</v>
      </c>
      <c r="S60" s="9">
        <f t="shared" si="6"/>
        <v>78.75</v>
      </c>
      <c r="T60" s="9">
        <f t="shared" si="7"/>
        <v>68.75</v>
      </c>
      <c r="U60" s="8">
        <f t="shared" si="8"/>
        <v>70.416666666666671</v>
      </c>
      <c r="V60" s="8">
        <f t="shared" si="9"/>
        <v>70</v>
      </c>
    </row>
    <row r="61" spans="1:22" ht="13.5" x14ac:dyDescent="0.25">
      <c r="A61" s="3">
        <f>RSI!A61</f>
        <v>42093</v>
      </c>
      <c r="B61" s="2">
        <f>RSI!B61</f>
        <v>5.6315999999999997</v>
      </c>
      <c r="C61" s="2">
        <f>RSI!I61</f>
        <v>88.843763271057725</v>
      </c>
      <c r="D61" s="2">
        <f>MACD!E61</f>
        <v>-0.22870811635093702</v>
      </c>
      <c r="E61" s="2">
        <f>MACD!F61</f>
        <v>-0.17904821962053419</v>
      </c>
      <c r="F61" s="2">
        <f>'Moving Avg'!D61</f>
        <v>5.5476000000000001</v>
      </c>
      <c r="G61" s="2">
        <f>'Moving Avg'!F61</f>
        <v>5.2253699999999998</v>
      </c>
      <c r="H61" s="2">
        <f>'Moving Avg'!G61</f>
        <v>5.0671639999999991</v>
      </c>
      <c r="I61" s="2">
        <f>'Moving Avg'!H61</f>
        <v>0</v>
      </c>
      <c r="J61" s="6" t="str">
        <f>OBV!F61</f>
        <v>BULLISH</v>
      </c>
      <c r="K61" s="6" t="str">
        <f>OBV!G61</f>
        <v>STRONG</v>
      </c>
      <c r="L61" s="6" t="str">
        <f>OBV!H61</f>
        <v>CONFIRMED BULLISH</v>
      </c>
      <c r="M61" s="8">
        <f t="shared" si="0"/>
        <v>0</v>
      </c>
      <c r="N61" s="8">
        <f t="shared" si="1"/>
        <v>100</v>
      </c>
      <c r="O61" s="8">
        <f t="shared" si="2"/>
        <v>75</v>
      </c>
      <c r="P61" s="8">
        <f t="shared" si="3"/>
        <v>100</v>
      </c>
      <c r="Q61" s="9">
        <f t="shared" si="4"/>
        <v>61.25</v>
      </c>
      <c r="R61" s="9">
        <f t="shared" si="5"/>
        <v>71.25</v>
      </c>
      <c r="S61" s="9">
        <f t="shared" si="6"/>
        <v>78.75</v>
      </c>
      <c r="T61" s="9">
        <f t="shared" si="7"/>
        <v>68.75</v>
      </c>
      <c r="U61" s="8">
        <f t="shared" si="8"/>
        <v>70.416666666666671</v>
      </c>
      <c r="V61" s="8">
        <f t="shared" si="9"/>
        <v>70</v>
      </c>
    </row>
    <row r="62" spans="1:22" ht="13.5" x14ac:dyDescent="0.25">
      <c r="A62" s="3">
        <f>RSI!A62</f>
        <v>42094</v>
      </c>
      <c r="B62" s="2">
        <f>RSI!B62</f>
        <v>5.4645000000000001</v>
      </c>
      <c r="C62" s="2">
        <f>RSI!I62</f>
        <v>66.398959360065305</v>
      </c>
      <c r="D62" s="2">
        <f>MACD!E62</f>
        <v>-0.19922045240365449</v>
      </c>
      <c r="E62" s="2">
        <f>MACD!F62</f>
        <v>-0.18308266617715827</v>
      </c>
      <c r="F62" s="2">
        <f>'Moving Avg'!D62</f>
        <v>5.5476000000000001</v>
      </c>
      <c r="G62" s="2">
        <f>'Moving Avg'!F62</f>
        <v>5.25021</v>
      </c>
      <c r="H62" s="2">
        <f>'Moving Avg'!G62</f>
        <v>5.0753839999999988</v>
      </c>
      <c r="I62" s="2">
        <f>'Moving Avg'!H62</f>
        <v>0</v>
      </c>
      <c r="J62" s="6" t="str">
        <f>OBV!F62</f>
        <v>BULLISH</v>
      </c>
      <c r="K62" s="6" t="str">
        <f>OBV!G62</f>
        <v>STRONG</v>
      </c>
      <c r="L62" s="6" t="str">
        <f>OBV!H62</f>
        <v>NEUTRAL</v>
      </c>
      <c r="M62" s="8">
        <f t="shared" si="0"/>
        <v>25</v>
      </c>
      <c r="N62" s="8">
        <f t="shared" si="1"/>
        <v>45</v>
      </c>
      <c r="O62" s="8">
        <f t="shared" si="2"/>
        <v>75</v>
      </c>
      <c r="P62" s="8">
        <f t="shared" si="3"/>
        <v>66</v>
      </c>
      <c r="Q62" s="9">
        <f t="shared" si="4"/>
        <v>45.65</v>
      </c>
      <c r="R62" s="9">
        <f t="shared" si="5"/>
        <v>56.75</v>
      </c>
      <c r="S62" s="9">
        <f t="shared" si="6"/>
        <v>58.95</v>
      </c>
      <c r="T62" s="9">
        <f t="shared" si="7"/>
        <v>52.75</v>
      </c>
      <c r="U62" s="8">
        <f t="shared" si="8"/>
        <v>53.783333333333339</v>
      </c>
      <c r="V62" s="8">
        <f t="shared" si="9"/>
        <v>53.525000000000006</v>
      </c>
    </row>
    <row r="63" spans="1:22" ht="13.5" x14ac:dyDescent="0.25">
      <c r="A63" s="3">
        <f>RSI!A63</f>
        <v>42095</v>
      </c>
      <c r="B63" s="2">
        <f>RSI!B63</f>
        <v>5.6406000000000001</v>
      </c>
      <c r="C63" s="2">
        <f>RSI!I63</f>
        <v>73.886263519412282</v>
      </c>
      <c r="D63" s="2">
        <f>MACD!E63</f>
        <v>-0.18853843133494319</v>
      </c>
      <c r="E63" s="2">
        <f>MACD!F63</f>
        <v>-0.18417381920871526</v>
      </c>
      <c r="F63" s="2">
        <f>'Moving Avg'!D63</f>
        <v>5.5656599999999994</v>
      </c>
      <c r="G63" s="2">
        <f>'Moving Avg'!F63</f>
        <v>5.2838550000000009</v>
      </c>
      <c r="H63" s="2">
        <f>'Moving Avg'!G63</f>
        <v>5.0870359999999986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CONFIRMED BULLISH</v>
      </c>
      <c r="M63" s="8">
        <f t="shared" si="0"/>
        <v>0</v>
      </c>
      <c r="N63" s="8">
        <f t="shared" si="1"/>
        <v>45</v>
      </c>
      <c r="O63" s="8">
        <f t="shared" si="2"/>
        <v>75</v>
      </c>
      <c r="P63" s="8">
        <f t="shared" si="3"/>
        <v>100</v>
      </c>
      <c r="Q63" s="9">
        <f t="shared" si="4"/>
        <v>42</v>
      </c>
      <c r="R63" s="9">
        <f t="shared" si="5"/>
        <v>60.25</v>
      </c>
      <c r="S63" s="9">
        <f t="shared" si="6"/>
        <v>70.5</v>
      </c>
      <c r="T63" s="9">
        <f t="shared" si="7"/>
        <v>55</v>
      </c>
      <c r="U63" s="8">
        <f t="shared" si="8"/>
        <v>57.583333333333336</v>
      </c>
      <c r="V63" s="8">
        <f t="shared" si="9"/>
        <v>56.9375</v>
      </c>
    </row>
    <row r="64" spans="1:22" ht="13.5" x14ac:dyDescent="0.25">
      <c r="A64" s="3">
        <f>RSI!A64</f>
        <v>42096</v>
      </c>
      <c r="B64" s="2">
        <f>RSI!B64</f>
        <v>5.6406000000000001</v>
      </c>
      <c r="C64" s="2">
        <f>RSI!I64</f>
        <v>73.886263519412282</v>
      </c>
      <c r="D64" s="2">
        <f>MACD!E64</f>
        <v>-0.18167430165051179</v>
      </c>
      <c r="E64" s="2">
        <f>MACD!F64</f>
        <v>-0.18367391569707456</v>
      </c>
      <c r="F64" s="2">
        <f>'Moving Avg'!D64</f>
        <v>5.5846199999999993</v>
      </c>
      <c r="G64" s="2">
        <f>'Moving Avg'!F64</f>
        <v>5.3197550000000007</v>
      </c>
      <c r="H64" s="2">
        <f>'Moving Avg'!G64</f>
        <v>5.0988679999999986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CONFIRMED BULLISH</v>
      </c>
      <c r="M64" s="8">
        <f t="shared" si="0"/>
        <v>0</v>
      </c>
      <c r="N64" s="8">
        <f t="shared" si="1"/>
        <v>0</v>
      </c>
      <c r="O64" s="8">
        <f t="shared" si="2"/>
        <v>75</v>
      </c>
      <c r="P64" s="8">
        <f t="shared" si="3"/>
        <v>100</v>
      </c>
      <c r="Q64" s="9">
        <f t="shared" si="4"/>
        <v>26.25</v>
      </c>
      <c r="R64" s="9">
        <f t="shared" si="5"/>
        <v>51.25</v>
      </c>
      <c r="S64" s="9">
        <f t="shared" si="6"/>
        <v>63.75</v>
      </c>
      <c r="T64" s="9">
        <f t="shared" si="7"/>
        <v>43.75</v>
      </c>
      <c r="U64" s="8">
        <f t="shared" si="8"/>
        <v>47.083333333333336</v>
      </c>
      <c r="V64" s="8">
        <f t="shared" si="9"/>
        <v>46.25</v>
      </c>
    </row>
    <row r="65" spans="1:22" ht="13.5" x14ac:dyDescent="0.25">
      <c r="A65" s="3">
        <f>RSI!A65</f>
        <v>42097</v>
      </c>
      <c r="B65" s="2">
        <f>RSI!B65</f>
        <v>5.6360999999999999</v>
      </c>
      <c r="C65" s="2">
        <f>RSI!I65</f>
        <v>73.401532957340407</v>
      </c>
      <c r="D65" s="2">
        <f>MACD!E65</f>
        <v>-0.16226936469945752</v>
      </c>
      <c r="E65" s="2">
        <f>MACD!F65</f>
        <v>-0.17939300549755116</v>
      </c>
      <c r="F65" s="2">
        <f>'Moving Avg'!D65</f>
        <v>5.6026799999999994</v>
      </c>
      <c r="G65" s="2">
        <f>'Moving Avg'!F65</f>
        <v>5.355430000000001</v>
      </c>
      <c r="H65" s="2">
        <f>'Moving Avg'!G65</f>
        <v>5.1106099999999977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CONFIRMED BULLISH</v>
      </c>
      <c r="M65" s="8">
        <f t="shared" si="0"/>
        <v>0</v>
      </c>
      <c r="N65" s="8">
        <f t="shared" si="1"/>
        <v>0</v>
      </c>
      <c r="O65" s="8">
        <f t="shared" si="2"/>
        <v>75</v>
      </c>
      <c r="P65" s="8">
        <f t="shared" si="3"/>
        <v>100</v>
      </c>
      <c r="Q65" s="9">
        <f t="shared" si="4"/>
        <v>26.25</v>
      </c>
      <c r="R65" s="9">
        <f t="shared" si="5"/>
        <v>51.25</v>
      </c>
      <c r="S65" s="9">
        <f t="shared" si="6"/>
        <v>63.75</v>
      </c>
      <c r="T65" s="9">
        <f t="shared" si="7"/>
        <v>43.75</v>
      </c>
      <c r="U65" s="8">
        <f t="shared" si="8"/>
        <v>47.083333333333336</v>
      </c>
      <c r="V65" s="8">
        <f t="shared" si="9"/>
        <v>46.25</v>
      </c>
    </row>
    <row r="66" spans="1:22" ht="13.5" x14ac:dyDescent="0.25">
      <c r="A66" s="3">
        <f>RSI!A66</f>
        <v>42100</v>
      </c>
      <c r="B66" s="2">
        <f>RSI!B66</f>
        <v>5.6315999999999997</v>
      </c>
      <c r="C66" s="2">
        <f>RSI!I66</f>
        <v>72.886578354512594</v>
      </c>
      <c r="D66" s="2">
        <f>MACD!E66</f>
        <v>-0.14735416492641384</v>
      </c>
      <c r="E66" s="2">
        <f>MACD!F66</f>
        <v>-0.17298523738332372</v>
      </c>
      <c r="F66" s="2">
        <f>'Moving Avg'!D66</f>
        <v>5.6026799999999994</v>
      </c>
      <c r="G66" s="2">
        <f>'Moving Avg'!F66</f>
        <v>5.390880000000001</v>
      </c>
      <c r="H66" s="2">
        <f>'Moving Avg'!G66</f>
        <v>5.1224419999999977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NEUTRAL</v>
      </c>
      <c r="M66" s="8">
        <f t="shared" ref="M66:M129" si="10">IF(C66&lt;30,50, IF(C66&gt;70, 0, 25))</f>
        <v>0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75</v>
      </c>
      <c r="P66" s="8">
        <f t="shared" ref="P66:P129" si="13">IF(L66="confirmed bullish", 34, IF(L66="bullish divergence",17, 0))+IF(J66="bullish",33,IF(J66="bearish",0,16.5))+IF(K66="strong",33,IF(K66="weak",0,16.5))</f>
        <v>0</v>
      </c>
      <c r="Q66" s="9">
        <f t="shared" si="4"/>
        <v>11.25</v>
      </c>
      <c r="R66" s="9">
        <f t="shared" si="5"/>
        <v>26.25</v>
      </c>
      <c r="S66" s="9">
        <f t="shared" si="6"/>
        <v>18.75</v>
      </c>
      <c r="T66" s="9">
        <f t="shared" si="7"/>
        <v>18.75</v>
      </c>
      <c r="U66" s="8">
        <f t="shared" si="8"/>
        <v>18.75</v>
      </c>
      <c r="V66" s="8">
        <f t="shared" si="9"/>
        <v>18.75</v>
      </c>
    </row>
    <row r="67" spans="1:22" ht="13.5" x14ac:dyDescent="0.25">
      <c r="A67" s="3">
        <f>RSI!A67</f>
        <v>42101</v>
      </c>
      <c r="B67" s="2">
        <f>RSI!B67</f>
        <v>5.6271000000000004</v>
      </c>
      <c r="C67" s="2">
        <f>RSI!I67</f>
        <v>72.340031759769815</v>
      </c>
      <c r="D67" s="2">
        <f>MACD!E67</f>
        <v>-0.12912141108797393</v>
      </c>
      <c r="E67" s="2">
        <f>MACD!F67</f>
        <v>-0.16421247212425377</v>
      </c>
      <c r="F67" s="2">
        <f>'Moving Avg'!D67</f>
        <v>5.6352000000000002</v>
      </c>
      <c r="G67" s="2">
        <f>'Moving Avg'!F67</f>
        <v>5.4256550000000017</v>
      </c>
      <c r="H67" s="2">
        <f>'Moving Avg'!G67</f>
        <v>5.1363519999999969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BEARISH DIVERGENCE</v>
      </c>
      <c r="M67" s="8">
        <f t="shared" si="10"/>
        <v>0</v>
      </c>
      <c r="N67" s="8">
        <f t="shared" si="11"/>
        <v>0</v>
      </c>
      <c r="O67" s="8">
        <f t="shared" si="12"/>
        <v>75</v>
      </c>
      <c r="P67" s="8">
        <f t="shared" si="13"/>
        <v>0</v>
      </c>
      <c r="Q67" s="9">
        <f t="shared" ref="Q67:Q130" si="14">0.35*M67+N67*0.35+O67*0.15+P67*0.15</f>
        <v>11.25</v>
      </c>
      <c r="R67" s="9">
        <f t="shared" ref="R67:R130" si="15">M67*0.2+N67*0.2+O67*0.35+P67*0.25</f>
        <v>26.25</v>
      </c>
      <c r="S67" s="9">
        <f t="shared" ref="S67:S130" si="16">M67*0.15+N67*0.15+O67*0.25+P67*0.45</f>
        <v>18.75</v>
      </c>
      <c r="T67" s="9">
        <f t="shared" ref="T67:T130" si="17">0.25*SUM(M67:P67)</f>
        <v>18.75</v>
      </c>
      <c r="U67" s="8">
        <f t="shared" ref="U67:U130" si="18">SUM(Q67:S67)/3</f>
        <v>18.75</v>
      </c>
      <c r="V67" s="8">
        <f t="shared" ref="V67:V130" si="19">SUM(Q67:T67)/4</f>
        <v>18.75</v>
      </c>
    </row>
    <row r="68" spans="1:22" ht="13.5" x14ac:dyDescent="0.25">
      <c r="A68" s="3">
        <f>RSI!A68</f>
        <v>42102</v>
      </c>
      <c r="B68" s="2">
        <f>RSI!B68</f>
        <v>5.6271000000000004</v>
      </c>
      <c r="C68" s="2">
        <f>RSI!I68</f>
        <v>72.340031759769815</v>
      </c>
      <c r="D68" s="2">
        <f>MACD!E68</f>
        <v>-0.10201801237024455</v>
      </c>
      <c r="E68" s="2">
        <f>MACD!F68</f>
        <v>-0.15177358017345194</v>
      </c>
      <c r="F68" s="2">
        <f>'Moving Avg'!D68</f>
        <v>5.6325000000000003</v>
      </c>
      <c r="G68" s="2">
        <f>'Moving Avg'!F68</f>
        <v>5.4599800000000007</v>
      </c>
      <c r="H68" s="2">
        <f>'Moving Avg'!G68</f>
        <v>5.1502619999999979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  <c r="M68" s="8">
        <f t="shared" si="10"/>
        <v>0</v>
      </c>
      <c r="N68" s="8">
        <f t="shared" si="11"/>
        <v>0</v>
      </c>
      <c r="O68" s="8">
        <f t="shared" si="12"/>
        <v>75</v>
      </c>
      <c r="P68" s="8">
        <f t="shared" si="13"/>
        <v>0</v>
      </c>
      <c r="Q68" s="9">
        <f t="shared" si="14"/>
        <v>11.25</v>
      </c>
      <c r="R68" s="9">
        <f t="shared" si="15"/>
        <v>26.25</v>
      </c>
      <c r="S68" s="9">
        <f t="shared" si="16"/>
        <v>18.75</v>
      </c>
      <c r="T68" s="9">
        <f t="shared" si="17"/>
        <v>18.75</v>
      </c>
      <c r="U68" s="8">
        <f t="shared" si="18"/>
        <v>18.75</v>
      </c>
      <c r="V68" s="8">
        <f t="shared" si="19"/>
        <v>18.75</v>
      </c>
    </row>
    <row r="69" spans="1:22" ht="13.5" x14ac:dyDescent="0.25">
      <c r="A69" s="3">
        <f>RSI!A69</f>
        <v>42104</v>
      </c>
      <c r="B69" s="2">
        <f>RSI!B69</f>
        <v>5.4645000000000001</v>
      </c>
      <c r="C69" s="2">
        <f>RSI!I69</f>
        <v>55.043377670870441</v>
      </c>
      <c r="D69" s="2">
        <f>MACD!E69</f>
        <v>-6.9143634316522373E-2</v>
      </c>
      <c r="E69" s="2">
        <f>MACD!F69</f>
        <v>-0.13524759100206604</v>
      </c>
      <c r="F69" s="2">
        <f>'Moving Avg'!D69</f>
        <v>5.5972800000000005</v>
      </c>
      <c r="G69" s="2">
        <f>'Moving Avg'!F69</f>
        <v>5.4845950000000006</v>
      </c>
      <c r="H69" s="2">
        <f>'Moving Avg'!G69</f>
        <v>5.1609199999999973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  <c r="M69" s="8">
        <f t="shared" si="10"/>
        <v>25</v>
      </c>
      <c r="N69" s="8">
        <f t="shared" si="11"/>
        <v>0</v>
      </c>
      <c r="O69" s="8">
        <f t="shared" si="12"/>
        <v>75</v>
      </c>
      <c r="P69" s="8">
        <f t="shared" si="13"/>
        <v>0</v>
      </c>
      <c r="Q69" s="9">
        <f t="shared" si="14"/>
        <v>20</v>
      </c>
      <c r="R69" s="9">
        <f t="shared" si="15"/>
        <v>31.25</v>
      </c>
      <c r="S69" s="9">
        <f t="shared" si="16"/>
        <v>22.5</v>
      </c>
      <c r="T69" s="9">
        <f t="shared" si="17"/>
        <v>25</v>
      </c>
      <c r="U69" s="8">
        <f t="shared" si="18"/>
        <v>24.583333333333332</v>
      </c>
      <c r="V69" s="8">
        <f t="shared" si="19"/>
        <v>24.6875</v>
      </c>
    </row>
    <row r="70" spans="1:22" ht="13.5" x14ac:dyDescent="0.25">
      <c r="A70" s="3">
        <f>RSI!A70</f>
        <v>42107</v>
      </c>
      <c r="B70" s="2">
        <f>RSI!B70</f>
        <v>5.5096999999999996</v>
      </c>
      <c r="C70" s="2">
        <f>RSI!I70</f>
        <v>58.046378407242521</v>
      </c>
      <c r="D70" s="2">
        <f>MACD!E70</f>
        <v>-4.5021045991623154E-2</v>
      </c>
      <c r="E70" s="2">
        <f>MACD!F70</f>
        <v>-0.11720228199997747</v>
      </c>
      <c r="F70" s="2">
        <f>'Moving Avg'!D70</f>
        <v>5.572000000000001</v>
      </c>
      <c r="G70" s="2">
        <f>'Moving Avg'!F70</f>
        <v>5.4995000000000003</v>
      </c>
      <c r="H70" s="2">
        <f>'Moving Avg'!G70</f>
        <v>5.1724819999999987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  <c r="M70" s="8">
        <f t="shared" si="10"/>
        <v>25</v>
      </c>
      <c r="N70" s="8">
        <f t="shared" si="11"/>
        <v>0</v>
      </c>
      <c r="O70" s="8">
        <f t="shared" si="12"/>
        <v>75</v>
      </c>
      <c r="P70" s="8">
        <f t="shared" si="13"/>
        <v>0</v>
      </c>
      <c r="Q70" s="9">
        <f t="shared" si="14"/>
        <v>20</v>
      </c>
      <c r="R70" s="9">
        <f t="shared" si="15"/>
        <v>31.25</v>
      </c>
      <c r="S70" s="9">
        <f t="shared" si="16"/>
        <v>22.5</v>
      </c>
      <c r="T70" s="9">
        <f t="shared" si="17"/>
        <v>25</v>
      </c>
      <c r="U70" s="8">
        <f t="shared" si="18"/>
        <v>24.583333333333332</v>
      </c>
      <c r="V70" s="8">
        <f t="shared" si="19"/>
        <v>24.6875</v>
      </c>
    </row>
    <row r="71" spans="1:22" ht="13.5" x14ac:dyDescent="0.25">
      <c r="A71" s="3">
        <f>RSI!A71</f>
        <v>42108</v>
      </c>
      <c r="B71" s="2">
        <f>RSI!B71</f>
        <v>5.5096999999999996</v>
      </c>
      <c r="C71" s="2">
        <f>RSI!I71</f>
        <v>58.046378407242521</v>
      </c>
      <c r="D71" s="2">
        <f>MACD!E71</f>
        <v>-1.1997125839732448E-2</v>
      </c>
      <c r="E71" s="2">
        <f>MACD!F71</f>
        <v>-9.6161250767928461E-2</v>
      </c>
      <c r="F71" s="2">
        <f>'Moving Avg'!D71</f>
        <v>5.5476200000000002</v>
      </c>
      <c r="G71" s="2">
        <f>'Moving Avg'!F71</f>
        <v>5.514405</v>
      </c>
      <c r="H71" s="2">
        <f>'Moving Avg'!G71</f>
        <v>5.1840439999999992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75</v>
      </c>
      <c r="P71" s="8">
        <f t="shared" si="13"/>
        <v>0</v>
      </c>
      <c r="Q71" s="9">
        <f t="shared" si="14"/>
        <v>20</v>
      </c>
      <c r="R71" s="9">
        <f t="shared" si="15"/>
        <v>31.25</v>
      </c>
      <c r="S71" s="9">
        <f t="shared" si="16"/>
        <v>22.5</v>
      </c>
      <c r="T71" s="9">
        <f t="shared" si="17"/>
        <v>25</v>
      </c>
      <c r="U71" s="8">
        <f t="shared" si="18"/>
        <v>24.583333333333332</v>
      </c>
      <c r="V71" s="8">
        <f t="shared" si="19"/>
        <v>24.6875</v>
      </c>
    </row>
    <row r="72" spans="1:22" ht="13.5" x14ac:dyDescent="0.25">
      <c r="A72" s="3">
        <f>RSI!A72</f>
        <v>42109</v>
      </c>
      <c r="B72" s="2">
        <f>RSI!B72</f>
        <v>5.6722000000000001</v>
      </c>
      <c r="C72" s="2">
        <f>RSI!I72</f>
        <v>67.185621754689194</v>
      </c>
      <c r="D72" s="2">
        <f>MACD!E72</f>
        <v>-2.2342520298053614E-2</v>
      </c>
      <c r="E72" s="2">
        <f>MACD!F72</f>
        <v>-8.1397504673953486E-2</v>
      </c>
      <c r="F72" s="2">
        <f>'Moving Avg'!D72</f>
        <v>5.5566399999999998</v>
      </c>
      <c r="G72" s="2">
        <f>'Moving Avg'!F72</f>
        <v>5.5320149999999995</v>
      </c>
      <c r="H72" s="2">
        <f>'Moving Avg'!G72</f>
        <v>5.1988559999999984</v>
      </c>
      <c r="I72" s="2">
        <f>'Moving Avg'!H72</f>
        <v>0</v>
      </c>
      <c r="J72" s="6" t="str">
        <f>OBV!F72</f>
        <v>BULLISH</v>
      </c>
      <c r="K72" s="6" t="str">
        <f>OBV!G72</f>
        <v>STRONG</v>
      </c>
      <c r="L72" s="6" t="str">
        <f>OBV!H72</f>
        <v>CONFIRMED BULLISH</v>
      </c>
      <c r="M72" s="8">
        <f t="shared" si="10"/>
        <v>25</v>
      </c>
      <c r="N72" s="8">
        <f t="shared" si="11"/>
        <v>0</v>
      </c>
      <c r="O72" s="8">
        <f t="shared" si="12"/>
        <v>75</v>
      </c>
      <c r="P72" s="8">
        <f t="shared" si="13"/>
        <v>100</v>
      </c>
      <c r="Q72" s="9">
        <f t="shared" si="14"/>
        <v>35</v>
      </c>
      <c r="R72" s="9">
        <f t="shared" si="15"/>
        <v>56.25</v>
      </c>
      <c r="S72" s="9">
        <f t="shared" si="16"/>
        <v>67.5</v>
      </c>
      <c r="T72" s="9">
        <f t="shared" si="17"/>
        <v>50</v>
      </c>
      <c r="U72" s="8">
        <f t="shared" si="18"/>
        <v>52.916666666666664</v>
      </c>
      <c r="V72" s="8">
        <f t="shared" si="19"/>
        <v>52.1875</v>
      </c>
    </row>
    <row r="73" spans="1:22" ht="13.5" x14ac:dyDescent="0.25">
      <c r="A73" s="3">
        <f>RSI!A73</f>
        <v>42110</v>
      </c>
      <c r="B73" s="2">
        <f>RSI!B73</f>
        <v>5.6722000000000001</v>
      </c>
      <c r="C73" s="2">
        <f>RSI!I73</f>
        <v>67.185621754689194</v>
      </c>
      <c r="D73" s="2">
        <f>MACD!E73</f>
        <v>-5.4679145853651079E-3</v>
      </c>
      <c r="E73" s="2">
        <f>MACD!F73</f>
        <v>-6.6211586656235819E-2</v>
      </c>
      <c r="F73" s="2">
        <f>'Moving Avg'!D73</f>
        <v>5.5656599999999994</v>
      </c>
      <c r="G73" s="2">
        <f>'Moving Avg'!F73</f>
        <v>5.5496250000000007</v>
      </c>
      <c r="H73" s="2">
        <f>'Moving Avg'!G73</f>
        <v>5.2130359999999998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CONFIRMED BULLISH</v>
      </c>
      <c r="M73" s="8">
        <f t="shared" si="10"/>
        <v>25</v>
      </c>
      <c r="N73" s="8">
        <f t="shared" si="11"/>
        <v>0</v>
      </c>
      <c r="O73" s="8">
        <f t="shared" si="12"/>
        <v>75</v>
      </c>
      <c r="P73" s="8">
        <f t="shared" si="13"/>
        <v>100</v>
      </c>
      <c r="Q73" s="9">
        <f t="shared" si="14"/>
        <v>35</v>
      </c>
      <c r="R73" s="9">
        <f t="shared" si="15"/>
        <v>56.25</v>
      </c>
      <c r="S73" s="9">
        <f t="shared" si="16"/>
        <v>67.5</v>
      </c>
      <c r="T73" s="9">
        <f t="shared" si="17"/>
        <v>50</v>
      </c>
      <c r="U73" s="8">
        <f t="shared" si="18"/>
        <v>52.916666666666664</v>
      </c>
      <c r="V73" s="8">
        <f t="shared" si="19"/>
        <v>52.1875</v>
      </c>
    </row>
    <row r="74" spans="1:22" ht="13.5" x14ac:dyDescent="0.25">
      <c r="A74" s="3">
        <f>RSI!A74</f>
        <v>42111</v>
      </c>
      <c r="B74" s="2">
        <f>RSI!B74</f>
        <v>5.6947999999999999</v>
      </c>
      <c r="C74" s="2">
        <f>RSI!I74</f>
        <v>68.299484180728925</v>
      </c>
      <c r="D74" s="2">
        <f>MACD!E74</f>
        <v>5.7810547289678382E-3</v>
      </c>
      <c r="E74" s="2">
        <f>MACD!F74</f>
        <v>-5.1813058379195094E-2</v>
      </c>
      <c r="F74" s="2">
        <f>'Moving Avg'!D74</f>
        <v>5.61172</v>
      </c>
      <c r="G74" s="2">
        <f>'Moving Avg'!F74</f>
        <v>5.568365</v>
      </c>
      <c r="H74" s="2">
        <f>'Moving Avg'!G74</f>
        <v>5.2276679999999986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CONFIRMED BULLISH</v>
      </c>
      <c r="M74" s="8">
        <f t="shared" si="10"/>
        <v>25</v>
      </c>
      <c r="N74" s="8">
        <f t="shared" si="11"/>
        <v>0</v>
      </c>
      <c r="O74" s="8">
        <f t="shared" si="12"/>
        <v>75</v>
      </c>
      <c r="P74" s="8">
        <f t="shared" si="13"/>
        <v>100</v>
      </c>
      <c r="Q74" s="9">
        <f t="shared" si="14"/>
        <v>35</v>
      </c>
      <c r="R74" s="9">
        <f t="shared" si="15"/>
        <v>56.25</v>
      </c>
      <c r="S74" s="9">
        <f t="shared" si="16"/>
        <v>67.5</v>
      </c>
      <c r="T74" s="9">
        <f t="shared" si="17"/>
        <v>50</v>
      </c>
      <c r="U74" s="8">
        <f t="shared" si="18"/>
        <v>52.916666666666664</v>
      </c>
      <c r="V74" s="8">
        <f t="shared" si="19"/>
        <v>52.1875</v>
      </c>
    </row>
    <row r="75" spans="1:22" ht="13.5" x14ac:dyDescent="0.25">
      <c r="A75" s="3">
        <f>RSI!A75</f>
        <v>42114</v>
      </c>
      <c r="B75" s="2">
        <f>RSI!B75</f>
        <v>5.6947999999999999</v>
      </c>
      <c r="C75" s="2">
        <f>RSI!I75</f>
        <v>68.299484180728925</v>
      </c>
      <c r="D75" s="2">
        <f>MACD!E75</f>
        <v>1.3218497300265142E-2</v>
      </c>
      <c r="E75" s="2">
        <f>MACD!F75</f>
        <v>-3.8806747243303047E-2</v>
      </c>
      <c r="F75" s="2">
        <f>'Moving Avg'!D75</f>
        <v>5.6487400000000001</v>
      </c>
      <c r="G75" s="2">
        <f>'Moving Avg'!F75</f>
        <v>5.5821399999999999</v>
      </c>
      <c r="H75" s="2">
        <f>'Moving Avg'!G75</f>
        <v>5.2467259999999989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  <c r="M75" s="8">
        <f t="shared" si="10"/>
        <v>25</v>
      </c>
      <c r="N75" s="8">
        <f t="shared" si="11"/>
        <v>0</v>
      </c>
      <c r="O75" s="8">
        <f t="shared" si="12"/>
        <v>75</v>
      </c>
      <c r="P75" s="8">
        <f t="shared" si="13"/>
        <v>100</v>
      </c>
      <c r="Q75" s="9">
        <f t="shared" si="14"/>
        <v>35</v>
      </c>
      <c r="R75" s="9">
        <f t="shared" si="15"/>
        <v>56.25</v>
      </c>
      <c r="S75" s="9">
        <f t="shared" si="16"/>
        <v>67.5</v>
      </c>
      <c r="T75" s="9">
        <f t="shared" si="17"/>
        <v>50</v>
      </c>
      <c r="U75" s="8">
        <f t="shared" si="18"/>
        <v>52.916666666666664</v>
      </c>
      <c r="V75" s="8">
        <f t="shared" si="19"/>
        <v>52.1875</v>
      </c>
    </row>
    <row r="76" spans="1:22" ht="13.5" x14ac:dyDescent="0.25">
      <c r="A76" s="3">
        <f>RSI!A76</f>
        <v>42115</v>
      </c>
      <c r="B76" s="2">
        <f>RSI!B76</f>
        <v>5.6947999999999999</v>
      </c>
      <c r="C76" s="2">
        <f>RSI!I76</f>
        <v>68.299484180728925</v>
      </c>
      <c r="D76" s="2">
        <f>MACD!E76</f>
        <v>1.7533661738744044E-2</v>
      </c>
      <c r="E76" s="2">
        <f>MACD!F76</f>
        <v>-2.753866544689363E-2</v>
      </c>
      <c r="F76" s="2">
        <f>'Moving Avg'!D76</f>
        <v>5.6857600000000001</v>
      </c>
      <c r="G76" s="2">
        <f>'Moving Avg'!F76</f>
        <v>5.5959149999999998</v>
      </c>
      <c r="H76" s="2">
        <f>'Moving Avg'!G76</f>
        <v>5.2630739999999978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  <c r="M76" s="8">
        <f t="shared" si="10"/>
        <v>25</v>
      </c>
      <c r="N76" s="8">
        <f t="shared" si="11"/>
        <v>0</v>
      </c>
      <c r="O76" s="8">
        <f t="shared" si="12"/>
        <v>75</v>
      </c>
      <c r="P76" s="8">
        <f t="shared" si="13"/>
        <v>100</v>
      </c>
      <c r="Q76" s="9">
        <f t="shared" si="14"/>
        <v>35</v>
      </c>
      <c r="R76" s="9">
        <f t="shared" si="15"/>
        <v>56.25</v>
      </c>
      <c r="S76" s="9">
        <f t="shared" si="16"/>
        <v>67.5</v>
      </c>
      <c r="T76" s="9">
        <f t="shared" si="17"/>
        <v>50</v>
      </c>
      <c r="U76" s="8">
        <f t="shared" si="18"/>
        <v>52.916666666666664</v>
      </c>
      <c r="V76" s="8">
        <f t="shared" si="19"/>
        <v>52.1875</v>
      </c>
    </row>
    <row r="77" spans="1:22" ht="13.5" x14ac:dyDescent="0.25">
      <c r="A77" s="3">
        <f>RSI!A77</f>
        <v>42116</v>
      </c>
      <c r="B77" s="2">
        <f>RSI!B77</f>
        <v>5.758</v>
      </c>
      <c r="C77" s="2">
        <f>RSI!I77</f>
        <v>71.659474059177697</v>
      </c>
      <c r="D77" s="2">
        <f>MACD!E77</f>
        <v>1.4620657675002313E-2</v>
      </c>
      <c r="E77" s="2">
        <f>MACD!F77</f>
        <v>-1.9106800822514442E-2</v>
      </c>
      <c r="F77" s="2">
        <f>'Moving Avg'!D77</f>
        <v>5.7029200000000007</v>
      </c>
      <c r="G77" s="2">
        <f>'Moving Avg'!F77</f>
        <v>5.6105899999999993</v>
      </c>
      <c r="H77" s="2">
        <f>'Moving Avg'!G77</f>
        <v>5.2806859999999984</v>
      </c>
      <c r="I77" s="2">
        <f>'Moving Avg'!H77</f>
        <v>0</v>
      </c>
      <c r="J77" s="6" t="str">
        <f>OBV!F77</f>
        <v>BULLISH</v>
      </c>
      <c r="K77" s="6" t="str">
        <f>OBV!G77</f>
        <v>NEUTRAL</v>
      </c>
      <c r="L77" s="6" t="str">
        <f>OBV!H77</f>
        <v>CONFIRMED BULLISH</v>
      </c>
      <c r="M77" s="8">
        <f t="shared" si="10"/>
        <v>0</v>
      </c>
      <c r="N77" s="8">
        <f t="shared" si="11"/>
        <v>0</v>
      </c>
      <c r="O77" s="8">
        <f t="shared" si="12"/>
        <v>75</v>
      </c>
      <c r="P77" s="8">
        <f t="shared" si="13"/>
        <v>83.5</v>
      </c>
      <c r="Q77" s="9">
        <f t="shared" si="14"/>
        <v>23.774999999999999</v>
      </c>
      <c r="R77" s="9">
        <f t="shared" si="15"/>
        <v>47.125</v>
      </c>
      <c r="S77" s="9">
        <f t="shared" si="16"/>
        <v>56.325000000000003</v>
      </c>
      <c r="T77" s="9">
        <f t="shared" si="17"/>
        <v>39.625</v>
      </c>
      <c r="U77" s="8">
        <f t="shared" si="18"/>
        <v>42.408333333333339</v>
      </c>
      <c r="V77" s="8">
        <f t="shared" si="19"/>
        <v>41.712500000000006</v>
      </c>
    </row>
    <row r="78" spans="1:22" ht="13.5" x14ac:dyDescent="0.25">
      <c r="A78" s="3">
        <f>RSI!A78</f>
        <v>42117</v>
      </c>
      <c r="B78" s="2">
        <f>RSI!B78</f>
        <v>5.758</v>
      </c>
      <c r="C78" s="2">
        <f>RSI!I78</f>
        <v>71.659474059177697</v>
      </c>
      <c r="D78" s="2">
        <f>MACD!E78</f>
        <v>1.0680034460674115E-2</v>
      </c>
      <c r="E78" s="2">
        <f>MACD!F78</f>
        <v>-1.314943376587673E-2</v>
      </c>
      <c r="F78" s="2">
        <f>'Moving Avg'!D78</f>
        <v>5.7200799999999994</v>
      </c>
      <c r="G78" s="2">
        <f>'Moving Avg'!F78</f>
        <v>5.6209749999999996</v>
      </c>
      <c r="H78" s="2">
        <f>'Moving Avg'!G78</f>
        <v>5.2970339999999974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CONFIRMED BULLISH</v>
      </c>
      <c r="M78" s="8">
        <f t="shared" si="10"/>
        <v>0</v>
      </c>
      <c r="N78" s="8">
        <f t="shared" si="11"/>
        <v>0</v>
      </c>
      <c r="O78" s="8">
        <f t="shared" si="12"/>
        <v>75</v>
      </c>
      <c r="P78" s="8">
        <f t="shared" si="13"/>
        <v>83.5</v>
      </c>
      <c r="Q78" s="9">
        <f t="shared" si="14"/>
        <v>23.774999999999999</v>
      </c>
      <c r="R78" s="9">
        <f t="shared" si="15"/>
        <v>47.125</v>
      </c>
      <c r="S78" s="9">
        <f t="shared" si="16"/>
        <v>56.325000000000003</v>
      </c>
      <c r="T78" s="9">
        <f t="shared" si="17"/>
        <v>39.625</v>
      </c>
      <c r="U78" s="8">
        <f t="shared" si="18"/>
        <v>42.408333333333339</v>
      </c>
      <c r="V78" s="8">
        <f t="shared" si="19"/>
        <v>41.712500000000006</v>
      </c>
    </row>
    <row r="79" spans="1:22" ht="13.5" x14ac:dyDescent="0.25">
      <c r="A79" s="3">
        <f>RSI!A79</f>
        <v>42118</v>
      </c>
      <c r="B79" s="2">
        <f>RSI!B79</f>
        <v>5.758</v>
      </c>
      <c r="C79" s="2">
        <f>RSI!I79</f>
        <v>71.659474059177697</v>
      </c>
      <c r="D79" s="2">
        <f>MACD!E79</f>
        <v>-1.9036180701100136E-2</v>
      </c>
      <c r="E79" s="2">
        <f>MACD!F79</f>
        <v>-1.4326783152921413E-2</v>
      </c>
      <c r="F79" s="2">
        <f>'Moving Avg'!D79</f>
        <v>5.7327199999999996</v>
      </c>
      <c r="G79" s="2">
        <f>'Moving Avg'!F79</f>
        <v>5.6315849999999994</v>
      </c>
      <c r="H79" s="2">
        <f>'Moving Avg'!G79</f>
        <v>5.3133819999999989</v>
      </c>
      <c r="I79" s="2">
        <f>'Moving Avg'!H79</f>
        <v>0</v>
      </c>
      <c r="J79" s="6" t="str">
        <f>OBV!F79</f>
        <v>BULLISH</v>
      </c>
      <c r="K79" s="6" t="str">
        <f>OBV!G79</f>
        <v>NEUTRAL</v>
      </c>
      <c r="L79" s="6" t="str">
        <f>OBV!H79</f>
        <v>CONFIRMED BULLISH</v>
      </c>
      <c r="M79" s="8">
        <f t="shared" si="10"/>
        <v>0</v>
      </c>
      <c r="N79" s="8">
        <f t="shared" si="11"/>
        <v>45</v>
      </c>
      <c r="O79" s="8">
        <f t="shared" si="12"/>
        <v>75</v>
      </c>
      <c r="P79" s="8">
        <f t="shared" si="13"/>
        <v>83.5</v>
      </c>
      <c r="Q79" s="9">
        <f t="shared" si="14"/>
        <v>39.524999999999999</v>
      </c>
      <c r="R79" s="9">
        <f t="shared" si="15"/>
        <v>56.125</v>
      </c>
      <c r="S79" s="9">
        <f t="shared" si="16"/>
        <v>63.075000000000003</v>
      </c>
      <c r="T79" s="9">
        <f t="shared" si="17"/>
        <v>50.875</v>
      </c>
      <c r="U79" s="8">
        <f t="shared" si="18"/>
        <v>52.908333333333339</v>
      </c>
      <c r="V79" s="8">
        <f t="shared" si="19"/>
        <v>52.400000000000006</v>
      </c>
    </row>
    <row r="80" spans="1:22" ht="13.5" x14ac:dyDescent="0.25">
      <c r="A80" s="3">
        <f>RSI!A80</f>
        <v>42121</v>
      </c>
      <c r="B80" s="2">
        <f>RSI!B80</f>
        <v>5.758</v>
      </c>
      <c r="C80" s="2">
        <f>RSI!I80</f>
        <v>71.659474059177697</v>
      </c>
      <c r="D80" s="2">
        <f>MACD!E80</f>
        <v>-3.8492062315583553E-2</v>
      </c>
      <c r="E80" s="2">
        <f>MACD!F80</f>
        <v>-1.9159838985453842E-2</v>
      </c>
      <c r="F80" s="2">
        <f>'Moving Avg'!D80</f>
        <v>5.7453599999999998</v>
      </c>
      <c r="G80" s="2">
        <f>'Moving Avg'!F80</f>
        <v>5.6421949999999992</v>
      </c>
      <c r="H80" s="2">
        <f>'Moving Avg'!G80</f>
        <v>5.3301819999999989</v>
      </c>
      <c r="I80" s="2">
        <f>'Moving Avg'!H80</f>
        <v>0</v>
      </c>
      <c r="J80" s="6" t="str">
        <f>OBV!F80</f>
        <v>BULLISH</v>
      </c>
      <c r="K80" s="6" t="str">
        <f>OBV!G80</f>
        <v>NEUTRAL</v>
      </c>
      <c r="L80" s="6" t="str">
        <f>OBV!H80</f>
        <v>CONFIRMED BULLISH</v>
      </c>
      <c r="M80" s="8">
        <f t="shared" si="10"/>
        <v>0</v>
      </c>
      <c r="N80" s="8">
        <f t="shared" si="11"/>
        <v>45</v>
      </c>
      <c r="O80" s="8">
        <f t="shared" si="12"/>
        <v>75</v>
      </c>
      <c r="P80" s="8">
        <f t="shared" si="13"/>
        <v>83.5</v>
      </c>
      <c r="Q80" s="9">
        <f t="shared" si="14"/>
        <v>39.524999999999999</v>
      </c>
      <c r="R80" s="9">
        <f t="shared" si="15"/>
        <v>56.125</v>
      </c>
      <c r="S80" s="9">
        <f t="shared" si="16"/>
        <v>63.075000000000003</v>
      </c>
      <c r="T80" s="9">
        <f t="shared" si="17"/>
        <v>50.875</v>
      </c>
      <c r="U80" s="8">
        <f t="shared" si="18"/>
        <v>52.908333333333339</v>
      </c>
      <c r="V80" s="8">
        <f t="shared" si="19"/>
        <v>52.400000000000006</v>
      </c>
    </row>
    <row r="81" spans="1:22" ht="13.5" x14ac:dyDescent="0.25">
      <c r="A81" s="3">
        <f>RSI!A81</f>
        <v>42122</v>
      </c>
      <c r="B81" s="2">
        <f>RSI!B81</f>
        <v>5.758</v>
      </c>
      <c r="C81" s="2">
        <f>RSI!I81</f>
        <v>71.659474059177697</v>
      </c>
      <c r="D81" s="2">
        <f>MACD!E81</f>
        <v>-5.6126248055528016E-2</v>
      </c>
      <c r="E81" s="2">
        <f>MACD!F81</f>
        <v>-2.6553120799468678E-2</v>
      </c>
      <c r="F81" s="2">
        <f>'Moving Avg'!D81</f>
        <v>5.758</v>
      </c>
      <c r="G81" s="2">
        <f>'Moving Avg'!F81</f>
        <v>5.6485149999999988</v>
      </c>
      <c r="H81" s="2">
        <f>'Moving Avg'!G81</f>
        <v>5.3469819999999997</v>
      </c>
      <c r="I81" s="2">
        <f>'Moving Avg'!H81</f>
        <v>0</v>
      </c>
      <c r="J81" s="6" t="str">
        <f>OBV!F81</f>
        <v>BULLISH</v>
      </c>
      <c r="K81" s="6" t="str">
        <f>OBV!G81</f>
        <v>NEUTRAL</v>
      </c>
      <c r="L81" s="6" t="str">
        <f>OBV!H81</f>
        <v>CONFIRMED BULLISH</v>
      </c>
      <c r="M81" s="8">
        <f t="shared" si="10"/>
        <v>0</v>
      </c>
      <c r="N81" s="8">
        <f t="shared" si="11"/>
        <v>100</v>
      </c>
      <c r="O81" s="8">
        <f t="shared" si="12"/>
        <v>75</v>
      </c>
      <c r="P81" s="8">
        <f t="shared" si="13"/>
        <v>83.5</v>
      </c>
      <c r="Q81" s="9">
        <f t="shared" si="14"/>
        <v>58.774999999999999</v>
      </c>
      <c r="R81" s="9">
        <f t="shared" si="15"/>
        <v>67.125</v>
      </c>
      <c r="S81" s="9">
        <f t="shared" si="16"/>
        <v>71.325000000000003</v>
      </c>
      <c r="T81" s="9">
        <f t="shared" si="17"/>
        <v>64.625</v>
      </c>
      <c r="U81" s="8">
        <f t="shared" si="18"/>
        <v>65.741666666666674</v>
      </c>
      <c r="V81" s="8">
        <f t="shared" si="19"/>
        <v>65.462500000000006</v>
      </c>
    </row>
    <row r="82" spans="1:22" ht="13.5" x14ac:dyDescent="0.25">
      <c r="A82" s="3">
        <f>RSI!A82</f>
        <v>42123</v>
      </c>
      <c r="B82" s="2">
        <f>RSI!B82</f>
        <v>5.758</v>
      </c>
      <c r="C82" s="2">
        <f>RSI!I82</f>
        <v>71.659474059177683</v>
      </c>
      <c r="D82" s="2">
        <f>MACD!E82</f>
        <v>-4.7132219811262033E-2</v>
      </c>
      <c r="E82" s="2">
        <f>MACD!F82</f>
        <v>-3.0668940601827351E-2</v>
      </c>
      <c r="F82" s="2">
        <f>'Moving Avg'!D82</f>
        <v>5.758</v>
      </c>
      <c r="G82" s="2">
        <f>'Moving Avg'!F82</f>
        <v>5.6631899999999993</v>
      </c>
      <c r="H82" s="2">
        <f>'Moving Avg'!G82</f>
        <v>5.3633299999999995</v>
      </c>
      <c r="I82" s="2">
        <f>'Moving Avg'!H82</f>
        <v>0</v>
      </c>
      <c r="J82" s="6" t="str">
        <f>OBV!F82</f>
        <v>NEUTRAL</v>
      </c>
      <c r="K82" s="6" t="str">
        <f>OBV!G82</f>
        <v>NEUTRAL</v>
      </c>
      <c r="L82" s="6" t="str">
        <f>OBV!H82</f>
        <v>NEUTRAL</v>
      </c>
      <c r="M82" s="8">
        <f t="shared" si="10"/>
        <v>0</v>
      </c>
      <c r="N82" s="8">
        <f t="shared" si="11"/>
        <v>45</v>
      </c>
      <c r="O82" s="8">
        <f t="shared" si="12"/>
        <v>75</v>
      </c>
      <c r="P82" s="8">
        <f t="shared" si="13"/>
        <v>33</v>
      </c>
      <c r="Q82" s="9">
        <f t="shared" si="14"/>
        <v>31.95</v>
      </c>
      <c r="R82" s="9">
        <f t="shared" si="15"/>
        <v>43.5</v>
      </c>
      <c r="S82" s="9">
        <f t="shared" si="16"/>
        <v>40.35</v>
      </c>
      <c r="T82" s="9">
        <f t="shared" si="17"/>
        <v>38.25</v>
      </c>
      <c r="U82" s="8">
        <f t="shared" si="18"/>
        <v>38.6</v>
      </c>
      <c r="V82" s="8">
        <f t="shared" si="19"/>
        <v>38.512500000000003</v>
      </c>
    </row>
    <row r="83" spans="1:22" ht="13.5" x14ac:dyDescent="0.25">
      <c r="A83" s="3">
        <f>RSI!A83</f>
        <v>42124</v>
      </c>
      <c r="B83" s="2">
        <f>RSI!B83</f>
        <v>5.758</v>
      </c>
      <c r="C83" s="2">
        <f>RSI!I83</f>
        <v>71.659474059177683</v>
      </c>
      <c r="D83" s="2">
        <f>MACD!E83</f>
        <v>-4.0526274949671759E-2</v>
      </c>
      <c r="E83" s="2">
        <f>MACD!F83</f>
        <v>-3.2640407471396238E-2</v>
      </c>
      <c r="F83" s="2">
        <f>'Moving Avg'!D83</f>
        <v>5.758</v>
      </c>
      <c r="G83" s="2">
        <f>'Moving Avg'!F83</f>
        <v>5.6690599999999991</v>
      </c>
      <c r="H83" s="2">
        <f>'Moving Avg'!G83</f>
        <v>5.3796779999999993</v>
      </c>
      <c r="I83" s="2">
        <f>'Moving Avg'!H83</f>
        <v>0</v>
      </c>
      <c r="J83" s="6" t="str">
        <f>OBV!F83</f>
        <v>NEUTRAL</v>
      </c>
      <c r="K83" s="6" t="str">
        <f>OBV!G83</f>
        <v>NEUTRAL</v>
      </c>
      <c r="L83" s="6" t="str">
        <f>OBV!H83</f>
        <v>NEUTRAL</v>
      </c>
      <c r="M83" s="8">
        <f t="shared" si="10"/>
        <v>0</v>
      </c>
      <c r="N83" s="8">
        <f t="shared" si="11"/>
        <v>45</v>
      </c>
      <c r="O83" s="8">
        <f t="shared" si="12"/>
        <v>75</v>
      </c>
      <c r="P83" s="8">
        <f t="shared" si="13"/>
        <v>33</v>
      </c>
      <c r="Q83" s="9">
        <f t="shared" si="14"/>
        <v>31.95</v>
      </c>
      <c r="R83" s="9">
        <f t="shared" si="15"/>
        <v>43.5</v>
      </c>
      <c r="S83" s="9">
        <f t="shared" si="16"/>
        <v>40.35</v>
      </c>
      <c r="T83" s="9">
        <f t="shared" si="17"/>
        <v>38.25</v>
      </c>
      <c r="U83" s="8">
        <f t="shared" si="18"/>
        <v>38.6</v>
      </c>
      <c r="V83" s="8">
        <f t="shared" si="19"/>
        <v>38.512500000000003</v>
      </c>
    </row>
    <row r="84" spans="1:22" ht="13.5" x14ac:dyDescent="0.25">
      <c r="A84" s="3">
        <f>RSI!A84</f>
        <v>42128</v>
      </c>
      <c r="B84" s="2">
        <f>RSI!B84</f>
        <v>5.5909000000000004</v>
      </c>
      <c r="C84" s="2">
        <f>RSI!I84</f>
        <v>48.721881052636327</v>
      </c>
      <c r="D84" s="2">
        <f>MACD!E84</f>
        <v>-2.0011916155551646E-2</v>
      </c>
      <c r="E84" s="2">
        <f>MACD!F84</f>
        <v>-3.0114709208227321E-2</v>
      </c>
      <c r="F84" s="2">
        <f>'Moving Avg'!D84</f>
        <v>5.7245800000000004</v>
      </c>
      <c r="G84" s="2">
        <f>'Moving Avg'!F84</f>
        <v>5.6665749999999999</v>
      </c>
      <c r="H84" s="2">
        <f>'Moving Avg'!G84</f>
        <v>5.3926839999999991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CONFIRMED BEARISH</v>
      </c>
      <c r="M84" s="8">
        <f t="shared" si="10"/>
        <v>25</v>
      </c>
      <c r="N84" s="8">
        <f t="shared" si="11"/>
        <v>0</v>
      </c>
      <c r="O84" s="8">
        <f t="shared" si="12"/>
        <v>75</v>
      </c>
      <c r="P84" s="8">
        <f t="shared" si="13"/>
        <v>0</v>
      </c>
      <c r="Q84" s="9">
        <f t="shared" si="14"/>
        <v>20</v>
      </c>
      <c r="R84" s="9">
        <f t="shared" si="15"/>
        <v>31.25</v>
      </c>
      <c r="S84" s="9">
        <f t="shared" si="16"/>
        <v>22.5</v>
      </c>
      <c r="T84" s="9">
        <f t="shared" si="17"/>
        <v>25</v>
      </c>
      <c r="U84" s="8">
        <f t="shared" si="18"/>
        <v>24.583333333333332</v>
      </c>
      <c r="V84" s="8">
        <f t="shared" si="19"/>
        <v>24.6875</v>
      </c>
    </row>
    <row r="85" spans="1:22" ht="13.5" x14ac:dyDescent="0.25">
      <c r="A85" s="3">
        <f>RSI!A85</f>
        <v>42129</v>
      </c>
      <c r="B85" s="2">
        <f>RSI!B85</f>
        <v>5.5909000000000004</v>
      </c>
      <c r="C85" s="2">
        <f>RSI!I85</f>
        <v>48.721881052636334</v>
      </c>
      <c r="D85" s="2">
        <f>MACD!E85</f>
        <v>-2.5273112182153668E-3</v>
      </c>
      <c r="E85" s="2">
        <f>MACD!F85</f>
        <v>-2.4597229610224931E-2</v>
      </c>
      <c r="F85" s="2">
        <f>'Moving Avg'!D85</f>
        <v>5.6911600000000009</v>
      </c>
      <c r="G85" s="2">
        <f>'Moving Avg'!F85</f>
        <v>5.6643149999999993</v>
      </c>
      <c r="H85" s="2">
        <f>'Moving Avg'!G85</f>
        <v>5.4056899999999999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75</v>
      </c>
      <c r="P85" s="8">
        <f t="shared" si="13"/>
        <v>0</v>
      </c>
      <c r="Q85" s="9">
        <f t="shared" si="14"/>
        <v>20</v>
      </c>
      <c r="R85" s="9">
        <f t="shared" si="15"/>
        <v>31.25</v>
      </c>
      <c r="S85" s="9">
        <f t="shared" si="16"/>
        <v>22.5</v>
      </c>
      <c r="T85" s="9">
        <f t="shared" si="17"/>
        <v>25</v>
      </c>
      <c r="U85" s="8">
        <f t="shared" si="18"/>
        <v>24.583333333333332</v>
      </c>
      <c r="V85" s="8">
        <f t="shared" si="19"/>
        <v>24.6875</v>
      </c>
    </row>
    <row r="86" spans="1:22" ht="13.5" x14ac:dyDescent="0.25">
      <c r="A86" s="3">
        <f>RSI!A86</f>
        <v>42130</v>
      </c>
      <c r="B86" s="2">
        <f>RSI!B86</f>
        <v>5.6902999999999997</v>
      </c>
      <c r="C86" s="2">
        <f>RSI!I86</f>
        <v>57.997251036578163</v>
      </c>
      <c r="D86" s="2">
        <f>MACD!E86</f>
        <v>5.0213372223559816E-3</v>
      </c>
      <c r="E86" s="2">
        <f>MACD!F86</f>
        <v>-1.8673516243708752E-2</v>
      </c>
      <c r="F86" s="2">
        <f>'Moving Avg'!D86</f>
        <v>5.6776200000000001</v>
      </c>
      <c r="G86" s="2">
        <f>'Moving Avg'!F86</f>
        <v>5.6672499999999992</v>
      </c>
      <c r="H86" s="2">
        <f>'Moving Avg'!G86</f>
        <v>5.4206839999999996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  <c r="M86" s="8">
        <f t="shared" si="10"/>
        <v>25</v>
      </c>
      <c r="N86" s="8">
        <f t="shared" si="11"/>
        <v>0</v>
      </c>
      <c r="O86" s="8">
        <f t="shared" si="12"/>
        <v>75</v>
      </c>
      <c r="P86" s="8">
        <f t="shared" si="13"/>
        <v>16.5</v>
      </c>
      <c r="Q86" s="9">
        <f t="shared" si="14"/>
        <v>22.475000000000001</v>
      </c>
      <c r="R86" s="9">
        <f t="shared" si="15"/>
        <v>35.375</v>
      </c>
      <c r="S86" s="9">
        <f t="shared" si="16"/>
        <v>29.925000000000001</v>
      </c>
      <c r="T86" s="9">
        <f t="shared" si="17"/>
        <v>29.125</v>
      </c>
      <c r="U86" s="8">
        <f t="shared" si="18"/>
        <v>29.258333333333336</v>
      </c>
      <c r="V86" s="8">
        <f t="shared" si="19"/>
        <v>29.225000000000001</v>
      </c>
    </row>
    <row r="87" spans="1:22" ht="13.5" x14ac:dyDescent="0.25">
      <c r="A87" s="3">
        <f>RSI!A87</f>
        <v>42131</v>
      </c>
      <c r="B87" s="2">
        <f>RSI!B87</f>
        <v>5.6902999999999997</v>
      </c>
      <c r="C87" s="2">
        <f>RSI!I87</f>
        <v>57.997251036578163</v>
      </c>
      <c r="D87" s="2">
        <f>MACD!E87</f>
        <v>2.0652656231665567E-2</v>
      </c>
      <c r="E87" s="2">
        <f>MACD!F87</f>
        <v>-1.0808281748633889E-2</v>
      </c>
      <c r="F87" s="2">
        <f>'Moving Avg'!D87</f>
        <v>5.6640800000000002</v>
      </c>
      <c r="G87" s="2">
        <f>'Moving Avg'!F87</f>
        <v>5.6704099999999986</v>
      </c>
      <c r="H87" s="2">
        <f>'Moving Avg'!G87</f>
        <v>5.4337800000000005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  <c r="M87" s="8">
        <f t="shared" si="10"/>
        <v>25</v>
      </c>
      <c r="N87" s="8">
        <f t="shared" si="11"/>
        <v>0</v>
      </c>
      <c r="O87" s="8">
        <f t="shared" si="12"/>
        <v>75</v>
      </c>
      <c r="P87" s="8">
        <f t="shared" si="13"/>
        <v>16.5</v>
      </c>
      <c r="Q87" s="9">
        <f t="shared" si="14"/>
        <v>22.475000000000001</v>
      </c>
      <c r="R87" s="9">
        <f t="shared" si="15"/>
        <v>35.375</v>
      </c>
      <c r="S87" s="9">
        <f t="shared" si="16"/>
        <v>29.925000000000001</v>
      </c>
      <c r="T87" s="9">
        <f t="shared" si="17"/>
        <v>29.125</v>
      </c>
      <c r="U87" s="8">
        <f t="shared" si="18"/>
        <v>29.258333333333336</v>
      </c>
      <c r="V87" s="8">
        <f t="shared" si="19"/>
        <v>29.225000000000001</v>
      </c>
    </row>
    <row r="88" spans="1:22" ht="13.5" x14ac:dyDescent="0.25">
      <c r="A88" s="3">
        <f>RSI!A88</f>
        <v>42132</v>
      </c>
      <c r="B88" s="2">
        <f>RSI!B88</f>
        <v>5.7355</v>
      </c>
      <c r="C88" s="2">
        <f>RSI!I88</f>
        <v>61.655118564120642</v>
      </c>
      <c r="D88" s="2">
        <f>MACD!E88</f>
        <v>3.0087420056831071E-2</v>
      </c>
      <c r="E88" s="2">
        <f>MACD!F88</f>
        <v>-2.6291413875408976E-3</v>
      </c>
      <c r="F88" s="2">
        <f>'Moving Avg'!D88</f>
        <v>5.6595800000000001</v>
      </c>
      <c r="G88" s="2">
        <f>'Moving Avg'!F88</f>
        <v>5.6758299999999995</v>
      </c>
      <c r="H88" s="2">
        <f>'Moving Avg'!G88</f>
        <v>5.4477800000000016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BULLISH DIVERGENCE</v>
      </c>
      <c r="M88" s="8">
        <f t="shared" si="10"/>
        <v>25</v>
      </c>
      <c r="N88" s="8">
        <f t="shared" si="11"/>
        <v>0</v>
      </c>
      <c r="O88" s="8">
        <f t="shared" si="12"/>
        <v>75</v>
      </c>
      <c r="P88" s="8">
        <f t="shared" si="13"/>
        <v>83</v>
      </c>
      <c r="Q88" s="9">
        <f t="shared" si="14"/>
        <v>32.450000000000003</v>
      </c>
      <c r="R88" s="9">
        <f t="shared" si="15"/>
        <v>52</v>
      </c>
      <c r="S88" s="9">
        <f t="shared" si="16"/>
        <v>59.85</v>
      </c>
      <c r="T88" s="9">
        <f t="shared" si="17"/>
        <v>45.75</v>
      </c>
      <c r="U88" s="8">
        <f t="shared" si="18"/>
        <v>48.1</v>
      </c>
      <c r="V88" s="8">
        <f t="shared" si="19"/>
        <v>47.512500000000003</v>
      </c>
    </row>
    <row r="89" spans="1:22" ht="13.5" x14ac:dyDescent="0.25">
      <c r="A89" s="3">
        <f>RSI!A89</f>
        <v>42135</v>
      </c>
      <c r="B89" s="2">
        <f>RSI!B89</f>
        <v>5.7355</v>
      </c>
      <c r="C89" s="2">
        <f>RSI!I89</f>
        <v>61.655118564120642</v>
      </c>
      <c r="D89" s="2">
        <f>MACD!E89</f>
        <v>3.7392862711227437E-2</v>
      </c>
      <c r="E89" s="2">
        <f>MACD!F89</f>
        <v>5.3752594322127693E-3</v>
      </c>
      <c r="F89" s="2">
        <f>'Moving Avg'!D89</f>
        <v>5.6885000000000003</v>
      </c>
      <c r="G89" s="2">
        <f>'Moving Avg'!F89</f>
        <v>5.6893799999999999</v>
      </c>
      <c r="H89" s="2">
        <f>'Moving Avg'!G89</f>
        <v>5.461780000000001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  <c r="M89" s="8">
        <f t="shared" si="10"/>
        <v>25</v>
      </c>
      <c r="N89" s="8">
        <f t="shared" si="11"/>
        <v>0</v>
      </c>
      <c r="O89" s="8">
        <f t="shared" si="12"/>
        <v>75</v>
      </c>
      <c r="P89" s="8">
        <f t="shared" si="13"/>
        <v>100</v>
      </c>
      <c r="Q89" s="9">
        <f t="shared" si="14"/>
        <v>35</v>
      </c>
      <c r="R89" s="9">
        <f t="shared" si="15"/>
        <v>56.25</v>
      </c>
      <c r="S89" s="9">
        <f t="shared" si="16"/>
        <v>67.5</v>
      </c>
      <c r="T89" s="9">
        <f t="shared" si="17"/>
        <v>50</v>
      </c>
      <c r="U89" s="8">
        <f t="shared" si="18"/>
        <v>52.916666666666664</v>
      </c>
      <c r="V89" s="8">
        <f t="shared" si="19"/>
        <v>52.1875</v>
      </c>
    </row>
    <row r="90" spans="1:22" ht="13.5" x14ac:dyDescent="0.25">
      <c r="A90" s="3">
        <f>RSI!A90</f>
        <v>42136</v>
      </c>
      <c r="B90" s="2">
        <f>RSI!B90</f>
        <v>5.7355</v>
      </c>
      <c r="C90" s="2">
        <f>RSI!I90</f>
        <v>61.655118564120642</v>
      </c>
      <c r="D90" s="2">
        <f>MACD!E90</f>
        <v>4.2946780885342761E-2</v>
      </c>
      <c r="E90" s="2">
        <f>MACD!F90</f>
        <v>1.2889563722838768E-2</v>
      </c>
      <c r="F90" s="2">
        <f>'Moving Avg'!D90</f>
        <v>5.7174199999999997</v>
      </c>
      <c r="G90" s="2">
        <f>'Moving Avg'!F90</f>
        <v>5.7006700000000006</v>
      </c>
      <c r="H90" s="2">
        <f>'Moving Avg'!G90</f>
        <v>5.4757800000000021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0"/>
        <v>25</v>
      </c>
      <c r="N90" s="8">
        <f t="shared" si="11"/>
        <v>0</v>
      </c>
      <c r="O90" s="8">
        <f t="shared" si="12"/>
        <v>75</v>
      </c>
      <c r="P90" s="8">
        <f t="shared" si="13"/>
        <v>100</v>
      </c>
      <c r="Q90" s="9">
        <f t="shared" si="14"/>
        <v>35</v>
      </c>
      <c r="R90" s="9">
        <f t="shared" si="15"/>
        <v>56.25</v>
      </c>
      <c r="S90" s="9">
        <f t="shared" si="16"/>
        <v>67.5</v>
      </c>
      <c r="T90" s="9">
        <f t="shared" si="17"/>
        <v>50</v>
      </c>
      <c r="U90" s="8">
        <f t="shared" si="18"/>
        <v>52.916666666666664</v>
      </c>
      <c r="V90" s="8">
        <f t="shared" si="19"/>
        <v>52.1875</v>
      </c>
    </row>
    <row r="91" spans="1:22" ht="13.5" x14ac:dyDescent="0.25">
      <c r="A91" s="3">
        <f>RSI!A91</f>
        <v>42137</v>
      </c>
      <c r="B91" s="2">
        <f>RSI!B91</f>
        <v>5.5637999999999996</v>
      </c>
      <c r="C91" s="2">
        <f>RSI!I91</f>
        <v>43.628729650784074</v>
      </c>
      <c r="D91" s="2">
        <f>MACD!E91</f>
        <v>5.9783648048705729E-2</v>
      </c>
      <c r="E91" s="2">
        <f>MACD!F91</f>
        <v>2.2268380588012161E-2</v>
      </c>
      <c r="F91" s="2">
        <f>'Moving Avg'!D91</f>
        <v>5.6921200000000001</v>
      </c>
      <c r="G91" s="2">
        <f>'Moving Avg'!F91</f>
        <v>5.7033750000000012</v>
      </c>
      <c r="H91" s="2">
        <f>'Moving Avg'!G91</f>
        <v>5.4865280000000016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  <c r="M91" s="8">
        <f t="shared" si="10"/>
        <v>25</v>
      </c>
      <c r="N91" s="8">
        <f t="shared" si="11"/>
        <v>0</v>
      </c>
      <c r="O91" s="8">
        <f t="shared" si="12"/>
        <v>75</v>
      </c>
      <c r="P91" s="8">
        <f t="shared" si="13"/>
        <v>0</v>
      </c>
      <c r="Q91" s="9">
        <f t="shared" si="14"/>
        <v>20</v>
      </c>
      <c r="R91" s="9">
        <f t="shared" si="15"/>
        <v>31.25</v>
      </c>
      <c r="S91" s="9">
        <f t="shared" si="16"/>
        <v>22.5</v>
      </c>
      <c r="T91" s="9">
        <f t="shared" si="17"/>
        <v>25</v>
      </c>
      <c r="U91" s="8">
        <f t="shared" si="18"/>
        <v>24.583333333333332</v>
      </c>
      <c r="V91" s="8">
        <f t="shared" si="19"/>
        <v>24.6875</v>
      </c>
    </row>
    <row r="92" spans="1:22" ht="13.5" x14ac:dyDescent="0.25">
      <c r="A92" s="3">
        <f>RSI!A92</f>
        <v>42138</v>
      </c>
      <c r="B92" s="2">
        <f>RSI!B92</f>
        <v>5.6768000000000001</v>
      </c>
      <c r="C92" s="2">
        <f>RSI!I92</f>
        <v>53.304904342980592</v>
      </c>
      <c r="D92" s="2">
        <f>MACD!E92</f>
        <v>6.6136365649076545E-2</v>
      </c>
      <c r="E92" s="2">
        <f>MACD!F92</f>
        <v>3.1041977600225038E-2</v>
      </c>
      <c r="F92" s="2">
        <f>'Moving Avg'!D92</f>
        <v>5.6894200000000001</v>
      </c>
      <c r="G92" s="2">
        <f>'Moving Avg'!F92</f>
        <v>5.7036050000000014</v>
      </c>
      <c r="H92" s="2">
        <f>'Moving Avg'!G92</f>
        <v>5.5007100000000024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75</v>
      </c>
      <c r="P92" s="8">
        <f t="shared" si="13"/>
        <v>0</v>
      </c>
      <c r="Q92" s="9">
        <f t="shared" si="14"/>
        <v>20</v>
      </c>
      <c r="R92" s="9">
        <f t="shared" si="15"/>
        <v>31.25</v>
      </c>
      <c r="S92" s="9">
        <f t="shared" si="16"/>
        <v>22.5</v>
      </c>
      <c r="T92" s="9">
        <f t="shared" si="17"/>
        <v>25</v>
      </c>
      <c r="U92" s="8">
        <f t="shared" si="18"/>
        <v>24.583333333333332</v>
      </c>
      <c r="V92" s="8">
        <f t="shared" si="19"/>
        <v>24.6875</v>
      </c>
    </row>
    <row r="93" spans="1:22" ht="13.5" x14ac:dyDescent="0.25">
      <c r="A93" s="3">
        <f>RSI!A93</f>
        <v>42139</v>
      </c>
      <c r="B93" s="2">
        <f>RSI!B93</f>
        <v>5.6768000000000001</v>
      </c>
      <c r="C93" s="2">
        <f>RSI!I93</f>
        <v>53.304904342980606</v>
      </c>
      <c r="D93" s="2">
        <f>MACD!E93</f>
        <v>7.1285231396955417E-2</v>
      </c>
      <c r="E93" s="2">
        <f>MACD!F93</f>
        <v>3.9090628359571118E-2</v>
      </c>
      <c r="F93" s="2">
        <f>'Moving Avg'!D93</f>
        <v>5.6776800000000005</v>
      </c>
      <c r="G93" s="2">
        <f>'Moving Avg'!F93</f>
        <v>5.7038349999999998</v>
      </c>
      <c r="H93" s="2">
        <f>'Moving Avg'!G93</f>
        <v>5.5148920000000032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  <c r="M93" s="8">
        <f t="shared" si="10"/>
        <v>25</v>
      </c>
      <c r="N93" s="8">
        <f t="shared" si="11"/>
        <v>0</v>
      </c>
      <c r="O93" s="8">
        <f t="shared" si="12"/>
        <v>75</v>
      </c>
      <c r="P93" s="8">
        <f t="shared" si="13"/>
        <v>0</v>
      </c>
      <c r="Q93" s="9">
        <f t="shared" si="14"/>
        <v>20</v>
      </c>
      <c r="R93" s="9">
        <f t="shared" si="15"/>
        <v>31.25</v>
      </c>
      <c r="S93" s="9">
        <f t="shared" si="16"/>
        <v>22.5</v>
      </c>
      <c r="T93" s="9">
        <f t="shared" si="17"/>
        <v>25</v>
      </c>
      <c r="U93" s="8">
        <f t="shared" si="18"/>
        <v>24.583333333333332</v>
      </c>
      <c r="V93" s="8">
        <f t="shared" si="19"/>
        <v>24.6875</v>
      </c>
    </row>
    <row r="94" spans="1:22" ht="13.5" x14ac:dyDescent="0.25">
      <c r="A94" s="3">
        <f>RSI!A94</f>
        <v>42142</v>
      </c>
      <c r="B94" s="2">
        <f>RSI!B94</f>
        <v>5.6768000000000001</v>
      </c>
      <c r="C94" s="2">
        <f>RSI!I94</f>
        <v>53.304904342980592</v>
      </c>
      <c r="D94" s="2">
        <f>MACD!E94</f>
        <v>4.9724539531083245E-2</v>
      </c>
      <c r="E94" s="2">
        <f>MACD!F94</f>
        <v>4.1217410593873544E-2</v>
      </c>
      <c r="F94" s="2">
        <f>'Moving Avg'!D94</f>
        <v>5.66594</v>
      </c>
      <c r="G94" s="2">
        <f>'Moving Avg'!F94</f>
        <v>5.7029350000000001</v>
      </c>
      <c r="H94" s="2">
        <f>'Moving Avg'!G94</f>
        <v>5.5299760000000022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  <c r="M94" s="8">
        <f t="shared" si="10"/>
        <v>25</v>
      </c>
      <c r="N94" s="8">
        <f t="shared" si="11"/>
        <v>0</v>
      </c>
      <c r="O94" s="8">
        <f t="shared" si="12"/>
        <v>75</v>
      </c>
      <c r="P94" s="8">
        <f t="shared" si="13"/>
        <v>0</v>
      </c>
      <c r="Q94" s="9">
        <f t="shared" si="14"/>
        <v>20</v>
      </c>
      <c r="R94" s="9">
        <f t="shared" si="15"/>
        <v>31.25</v>
      </c>
      <c r="S94" s="9">
        <f t="shared" si="16"/>
        <v>22.5</v>
      </c>
      <c r="T94" s="9">
        <f t="shared" si="17"/>
        <v>25</v>
      </c>
      <c r="U94" s="8">
        <f t="shared" si="18"/>
        <v>24.583333333333332</v>
      </c>
      <c r="V94" s="8">
        <f t="shared" si="19"/>
        <v>24.6875</v>
      </c>
    </row>
    <row r="95" spans="1:22" ht="13.5" x14ac:dyDescent="0.25">
      <c r="A95" s="3">
        <f>RSI!A95</f>
        <v>42143</v>
      </c>
      <c r="B95" s="2">
        <f>RSI!B95</f>
        <v>5.6768000000000001</v>
      </c>
      <c r="C95" s="2">
        <f>RSI!I95</f>
        <v>53.304904342980592</v>
      </c>
      <c r="D95" s="2">
        <f>MACD!E95</f>
        <v>3.1286680781113851E-2</v>
      </c>
      <c r="E95" s="2">
        <f>MACD!F95</f>
        <v>3.9231264631321608E-2</v>
      </c>
      <c r="F95" s="2">
        <f>'Moving Avg'!D95</f>
        <v>5.6542000000000003</v>
      </c>
      <c r="G95" s="2">
        <f>'Moving Avg'!F95</f>
        <v>5.7020350000000004</v>
      </c>
      <c r="H95" s="2">
        <f>'Moving Avg'!G95</f>
        <v>5.545060000000003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  <c r="M95" s="8">
        <f t="shared" si="10"/>
        <v>25</v>
      </c>
      <c r="N95" s="8">
        <f t="shared" si="11"/>
        <v>45</v>
      </c>
      <c r="O95" s="8">
        <f t="shared" si="12"/>
        <v>75</v>
      </c>
      <c r="P95" s="8">
        <f t="shared" si="13"/>
        <v>0</v>
      </c>
      <c r="Q95" s="9">
        <f t="shared" si="14"/>
        <v>35.75</v>
      </c>
      <c r="R95" s="9">
        <f t="shared" si="15"/>
        <v>40.25</v>
      </c>
      <c r="S95" s="9">
        <f t="shared" si="16"/>
        <v>29.25</v>
      </c>
      <c r="T95" s="9">
        <f t="shared" si="17"/>
        <v>36.25</v>
      </c>
      <c r="U95" s="8">
        <f t="shared" si="18"/>
        <v>35.083333333333336</v>
      </c>
      <c r="V95" s="8">
        <f t="shared" si="19"/>
        <v>35.375</v>
      </c>
    </row>
    <row r="96" spans="1:22" ht="13.5" x14ac:dyDescent="0.25">
      <c r="A96" s="3">
        <f>RSI!A96</f>
        <v>42144</v>
      </c>
      <c r="B96" s="2">
        <f>RSI!B96</f>
        <v>5.6768000000000001</v>
      </c>
      <c r="C96" s="2">
        <f>RSI!I96</f>
        <v>53.304904342980592</v>
      </c>
      <c r="D96" s="2">
        <f>MACD!E96</f>
        <v>3.0797911894031138E-2</v>
      </c>
      <c r="E96" s="2">
        <f>MACD!F96</f>
        <v>3.7544594083863514E-2</v>
      </c>
      <c r="F96" s="2">
        <f>'Moving Avg'!D96</f>
        <v>5.6768000000000001</v>
      </c>
      <c r="G96" s="2">
        <f>'Moving Avg'!F96</f>
        <v>5.7011349999999998</v>
      </c>
      <c r="H96" s="2">
        <f>'Moving Avg'!G96</f>
        <v>5.5601440000000029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CONFIRMED BULLISH</v>
      </c>
      <c r="M96" s="8">
        <f t="shared" si="10"/>
        <v>25</v>
      </c>
      <c r="N96" s="8">
        <f t="shared" si="11"/>
        <v>45</v>
      </c>
      <c r="O96" s="8">
        <f t="shared" si="12"/>
        <v>75</v>
      </c>
      <c r="P96" s="8">
        <f t="shared" si="13"/>
        <v>83.5</v>
      </c>
      <c r="Q96" s="9">
        <f t="shared" si="14"/>
        <v>48.274999999999999</v>
      </c>
      <c r="R96" s="9">
        <f t="shared" si="15"/>
        <v>61.125</v>
      </c>
      <c r="S96" s="9">
        <f t="shared" si="16"/>
        <v>66.825000000000003</v>
      </c>
      <c r="T96" s="9">
        <f t="shared" si="17"/>
        <v>57.125</v>
      </c>
      <c r="U96" s="8">
        <f t="shared" si="18"/>
        <v>58.741666666666674</v>
      </c>
      <c r="V96" s="8">
        <f t="shared" si="19"/>
        <v>58.337500000000006</v>
      </c>
    </row>
    <row r="97" spans="1:22" ht="13.5" x14ac:dyDescent="0.25">
      <c r="A97" s="3">
        <f>RSI!A97</f>
        <v>42145</v>
      </c>
      <c r="B97" s="2">
        <f>RSI!B97</f>
        <v>5.6677</v>
      </c>
      <c r="C97" s="2">
        <f>RSI!I97</f>
        <v>52.258524446528959</v>
      </c>
      <c r="D97" s="2">
        <f>MACD!E97</f>
        <v>3.0891920180287968E-2</v>
      </c>
      <c r="E97" s="2">
        <f>MACD!F97</f>
        <v>3.6214059303148409E-2</v>
      </c>
      <c r="F97" s="2">
        <f>'Moving Avg'!D97</f>
        <v>5.6749799999999997</v>
      </c>
      <c r="G97" s="2">
        <f>'Moving Avg'!F97</f>
        <v>5.6966200000000002</v>
      </c>
      <c r="H97" s="2">
        <f>'Moving Avg'!G97</f>
        <v>5.5748660000000028</v>
      </c>
      <c r="I97" s="2">
        <f>'Moving Avg'!H97</f>
        <v>0</v>
      </c>
      <c r="J97" s="6" t="str">
        <f>OBV!F97</f>
        <v>BEARISH</v>
      </c>
      <c r="K97" s="6" t="str">
        <f>OBV!G97</f>
        <v>WEAK</v>
      </c>
      <c r="L97" s="6" t="str">
        <f>OBV!H97</f>
        <v>CONFIRMED BEARISH</v>
      </c>
      <c r="M97" s="8">
        <f t="shared" si="10"/>
        <v>25</v>
      </c>
      <c r="N97" s="8">
        <f t="shared" si="11"/>
        <v>45</v>
      </c>
      <c r="O97" s="8">
        <f t="shared" si="12"/>
        <v>75</v>
      </c>
      <c r="P97" s="8">
        <f t="shared" si="13"/>
        <v>0</v>
      </c>
      <c r="Q97" s="9">
        <f t="shared" si="14"/>
        <v>35.75</v>
      </c>
      <c r="R97" s="9">
        <f t="shared" si="15"/>
        <v>40.25</v>
      </c>
      <c r="S97" s="9">
        <f t="shared" si="16"/>
        <v>29.25</v>
      </c>
      <c r="T97" s="9">
        <f t="shared" si="17"/>
        <v>36.25</v>
      </c>
      <c r="U97" s="8">
        <f t="shared" si="18"/>
        <v>35.083333333333336</v>
      </c>
      <c r="V97" s="8">
        <f t="shared" si="19"/>
        <v>35.375</v>
      </c>
    </row>
    <row r="98" spans="1:22" ht="13.5" x14ac:dyDescent="0.25">
      <c r="A98" s="3">
        <f>RSI!A98</f>
        <v>42146</v>
      </c>
      <c r="B98" s="2">
        <f>RSI!B98</f>
        <v>5.6631999999999998</v>
      </c>
      <c r="C98" s="2">
        <f>RSI!I98</f>
        <v>51.71787138637827</v>
      </c>
      <c r="D98" s="2">
        <f>MACD!E98</f>
        <v>3.8158258066325779E-2</v>
      </c>
      <c r="E98" s="2">
        <f>MACD!F98</f>
        <v>3.6602899055783886E-2</v>
      </c>
      <c r="F98" s="2">
        <f>'Moving Avg'!D98</f>
        <v>5.6722599999999996</v>
      </c>
      <c r="G98" s="2">
        <f>'Moving Avg'!F98</f>
        <v>5.6918799999999994</v>
      </c>
      <c r="H98" s="2">
        <f>'Moving Avg'!G98</f>
        <v>5.5893180000000031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75</v>
      </c>
      <c r="P98" s="8">
        <f t="shared" si="13"/>
        <v>0</v>
      </c>
      <c r="Q98" s="9">
        <f t="shared" si="14"/>
        <v>20</v>
      </c>
      <c r="R98" s="9">
        <f t="shared" si="15"/>
        <v>31.25</v>
      </c>
      <c r="S98" s="9">
        <f t="shared" si="16"/>
        <v>22.5</v>
      </c>
      <c r="T98" s="9">
        <f t="shared" si="17"/>
        <v>25</v>
      </c>
      <c r="U98" s="8">
        <f t="shared" si="18"/>
        <v>24.583333333333332</v>
      </c>
      <c r="V98" s="8">
        <f t="shared" si="19"/>
        <v>24.6875</v>
      </c>
    </row>
    <row r="99" spans="1:22" ht="13.5" x14ac:dyDescent="0.25">
      <c r="A99" s="3">
        <f>RSI!A99</f>
        <v>42149</v>
      </c>
      <c r="B99" s="2">
        <f>RSI!B99</f>
        <v>5.6722000000000001</v>
      </c>
      <c r="C99" s="2">
        <f>RSI!I99</f>
        <v>52.770297016192913</v>
      </c>
      <c r="D99" s="2">
        <f>MACD!E99</f>
        <v>4.3573670848078727E-2</v>
      </c>
      <c r="E99" s="2">
        <f>MACD!F99</f>
        <v>3.7997053414242858E-2</v>
      </c>
      <c r="F99" s="2">
        <f>'Moving Avg'!D99</f>
        <v>5.6713399999999998</v>
      </c>
      <c r="G99" s="2">
        <f>'Moving Avg'!F99</f>
        <v>5.6875900000000001</v>
      </c>
      <c r="H99" s="2">
        <f>'Moving Avg'!G99</f>
        <v>5.6033180000000025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75</v>
      </c>
      <c r="P99" s="8">
        <f t="shared" si="13"/>
        <v>0</v>
      </c>
      <c r="Q99" s="9">
        <f t="shared" si="14"/>
        <v>20</v>
      </c>
      <c r="R99" s="9">
        <f t="shared" si="15"/>
        <v>31.25</v>
      </c>
      <c r="S99" s="9">
        <f t="shared" si="16"/>
        <v>22.5</v>
      </c>
      <c r="T99" s="9">
        <f t="shared" si="17"/>
        <v>25</v>
      </c>
      <c r="U99" s="8">
        <f t="shared" si="18"/>
        <v>24.583333333333332</v>
      </c>
      <c r="V99" s="8">
        <f t="shared" si="19"/>
        <v>24.6875</v>
      </c>
    </row>
    <row r="100" spans="1:22" ht="13.5" x14ac:dyDescent="0.25">
      <c r="A100" s="3">
        <f>RSI!A100</f>
        <v>42150</v>
      </c>
      <c r="B100" s="2">
        <f>RSI!B100</f>
        <v>5.6722000000000001</v>
      </c>
      <c r="C100" s="2">
        <f>RSI!I100</f>
        <v>52.770297016192913</v>
      </c>
      <c r="D100" s="2">
        <f>MACD!E100</f>
        <v>4.804131709192383E-2</v>
      </c>
      <c r="E100" s="2">
        <f>MACD!F100</f>
        <v>4.0005906149779058E-2</v>
      </c>
      <c r="F100" s="2">
        <f>'Moving Avg'!D100</f>
        <v>5.67042</v>
      </c>
      <c r="G100" s="2">
        <f>'Moving Avg'!F100</f>
        <v>5.6833000000000009</v>
      </c>
      <c r="H100" s="2">
        <f>'Moving Avg'!G100</f>
        <v>5.6125300000000031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CONFIRMED BEARISH</v>
      </c>
      <c r="M100" s="8">
        <f t="shared" si="10"/>
        <v>25</v>
      </c>
      <c r="N100" s="8">
        <f t="shared" si="11"/>
        <v>0</v>
      </c>
      <c r="O100" s="8">
        <f t="shared" si="12"/>
        <v>75</v>
      </c>
      <c r="P100" s="8">
        <f t="shared" si="13"/>
        <v>0</v>
      </c>
      <c r="Q100" s="9">
        <f t="shared" si="14"/>
        <v>20</v>
      </c>
      <c r="R100" s="9">
        <f t="shared" si="15"/>
        <v>31.25</v>
      </c>
      <c r="S100" s="9">
        <f t="shared" si="16"/>
        <v>22.5</v>
      </c>
      <c r="T100" s="9">
        <f t="shared" si="17"/>
        <v>25</v>
      </c>
      <c r="U100" s="8">
        <f t="shared" si="18"/>
        <v>24.583333333333332</v>
      </c>
      <c r="V100" s="8">
        <f t="shared" si="19"/>
        <v>24.6875</v>
      </c>
    </row>
    <row r="101" spans="1:22" ht="13.5" x14ac:dyDescent="0.25">
      <c r="A101" s="3">
        <f>RSI!A101</f>
        <v>42151</v>
      </c>
      <c r="B101" s="2">
        <f>RSI!B101</f>
        <v>5.6722000000000001</v>
      </c>
      <c r="C101" s="2">
        <f>RSI!I101</f>
        <v>52.770297016192913</v>
      </c>
      <c r="D101" s="2">
        <f>MACD!E101</f>
        <v>2.5300113242036737E-2</v>
      </c>
      <c r="E101" s="2">
        <f>MACD!F101</f>
        <v>3.7064747568230597E-2</v>
      </c>
      <c r="F101" s="2">
        <f>'Moving Avg'!D101</f>
        <v>5.6695000000000002</v>
      </c>
      <c r="G101" s="2">
        <f>'Moving Avg'!F101</f>
        <v>5.6790100000000008</v>
      </c>
      <c r="H101" s="2">
        <f>'Moving Avg'!G101</f>
        <v>5.6217420000000011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CONFIRMED BEARISH</v>
      </c>
      <c r="M101" s="8">
        <f t="shared" si="10"/>
        <v>25</v>
      </c>
      <c r="N101" s="8">
        <f t="shared" si="11"/>
        <v>45</v>
      </c>
      <c r="O101" s="8">
        <f t="shared" si="12"/>
        <v>75</v>
      </c>
      <c r="P101" s="8">
        <f t="shared" si="13"/>
        <v>0</v>
      </c>
      <c r="Q101" s="9">
        <f t="shared" si="14"/>
        <v>35.75</v>
      </c>
      <c r="R101" s="9">
        <f t="shared" si="15"/>
        <v>40.25</v>
      </c>
      <c r="S101" s="9">
        <f t="shared" si="16"/>
        <v>29.25</v>
      </c>
      <c r="T101" s="9">
        <f t="shared" si="17"/>
        <v>36.25</v>
      </c>
      <c r="U101" s="8">
        <f t="shared" si="18"/>
        <v>35.083333333333336</v>
      </c>
      <c r="V101" s="8">
        <f t="shared" si="19"/>
        <v>35.375</v>
      </c>
    </row>
    <row r="102" spans="1:22" ht="13.5" x14ac:dyDescent="0.25">
      <c r="A102" s="3">
        <f>RSI!A102</f>
        <v>42152</v>
      </c>
      <c r="B102" s="2">
        <f>RSI!B102</f>
        <v>5.6768000000000001</v>
      </c>
      <c r="C102" s="2">
        <f>RSI!I102</f>
        <v>53.418465883428041</v>
      </c>
      <c r="D102" s="2">
        <f>MACD!E102</f>
        <v>2.3003157368285621E-2</v>
      </c>
      <c r="E102" s="2">
        <f>MACD!F102</f>
        <v>3.4252429528241604E-2</v>
      </c>
      <c r="F102" s="2">
        <f>'Moving Avg'!D102</f>
        <v>5.6713199999999997</v>
      </c>
      <c r="G102" s="2">
        <f>'Moving Avg'!F102</f>
        <v>5.6749500000000008</v>
      </c>
      <c r="H102" s="2">
        <f>'Moving Avg'!G102</f>
        <v>5.6288780000000012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  <c r="M102" s="8">
        <f t="shared" si="10"/>
        <v>25</v>
      </c>
      <c r="N102" s="8">
        <f t="shared" si="11"/>
        <v>45</v>
      </c>
      <c r="O102" s="8">
        <f t="shared" si="12"/>
        <v>75</v>
      </c>
      <c r="P102" s="8">
        <f t="shared" si="13"/>
        <v>100</v>
      </c>
      <c r="Q102" s="9">
        <f t="shared" si="14"/>
        <v>50.75</v>
      </c>
      <c r="R102" s="9">
        <f t="shared" si="15"/>
        <v>65.25</v>
      </c>
      <c r="S102" s="9">
        <f t="shared" si="16"/>
        <v>74.25</v>
      </c>
      <c r="T102" s="9">
        <f t="shared" si="17"/>
        <v>61.25</v>
      </c>
      <c r="U102" s="8">
        <f t="shared" si="18"/>
        <v>63.416666666666664</v>
      </c>
      <c r="V102" s="8">
        <f t="shared" si="19"/>
        <v>62.875</v>
      </c>
    </row>
    <row r="103" spans="1:22" ht="13.5" x14ac:dyDescent="0.25">
      <c r="A103" s="3">
        <f>RSI!A103</f>
        <v>42153</v>
      </c>
      <c r="B103" s="2">
        <f>RSI!B103</f>
        <v>5.6768000000000001</v>
      </c>
      <c r="C103" s="2">
        <f>RSI!I103</f>
        <v>53.418465883428041</v>
      </c>
      <c r="D103" s="2">
        <f>MACD!E103</f>
        <v>2.0941403821975513E-2</v>
      </c>
      <c r="E103" s="2">
        <f>MACD!F103</f>
        <v>3.1590224386988386E-2</v>
      </c>
      <c r="F103" s="2">
        <f>'Moving Avg'!D103</f>
        <v>5.6740399999999998</v>
      </c>
      <c r="G103" s="2">
        <f>'Moving Avg'!F103</f>
        <v>5.6708900000000009</v>
      </c>
      <c r="H103" s="2">
        <f>'Moving Avg'!G103</f>
        <v>5.6360140000000012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  <c r="M103" s="8">
        <f t="shared" si="10"/>
        <v>25</v>
      </c>
      <c r="N103" s="8">
        <f t="shared" si="11"/>
        <v>45</v>
      </c>
      <c r="O103" s="8">
        <f t="shared" si="12"/>
        <v>75</v>
      </c>
      <c r="P103" s="8">
        <f t="shared" si="13"/>
        <v>100</v>
      </c>
      <c r="Q103" s="9">
        <f t="shared" si="14"/>
        <v>50.75</v>
      </c>
      <c r="R103" s="9">
        <f t="shared" si="15"/>
        <v>65.25</v>
      </c>
      <c r="S103" s="9">
        <f t="shared" si="16"/>
        <v>74.25</v>
      </c>
      <c r="T103" s="9">
        <f t="shared" si="17"/>
        <v>61.25</v>
      </c>
      <c r="U103" s="8">
        <f t="shared" si="18"/>
        <v>63.416666666666664</v>
      </c>
      <c r="V103" s="8">
        <f t="shared" si="19"/>
        <v>62.875</v>
      </c>
    </row>
    <row r="104" spans="1:22" ht="13.5" x14ac:dyDescent="0.25">
      <c r="A104" s="3">
        <f>RSI!A104</f>
        <v>42156</v>
      </c>
      <c r="B104" s="2">
        <f>RSI!B104</f>
        <v>5.6768000000000001</v>
      </c>
      <c r="C104" s="2">
        <f>RSI!I104</f>
        <v>53.418465883428041</v>
      </c>
      <c r="D104" s="2">
        <f>MACD!E104</f>
        <v>1.9087421370342028E-2</v>
      </c>
      <c r="E104" s="2">
        <f>MACD!F104</f>
        <v>2.9089663783659115E-2</v>
      </c>
      <c r="F104" s="2">
        <f>'Moving Avg'!D104</f>
        <v>5.6749600000000004</v>
      </c>
      <c r="G104" s="2">
        <f>'Moving Avg'!F104</f>
        <v>5.6751850000000008</v>
      </c>
      <c r="H104" s="2">
        <f>'Moving Avg'!G104</f>
        <v>5.643150000000003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CONFIRMED BULLISH</v>
      </c>
      <c r="M104" s="8">
        <f t="shared" si="10"/>
        <v>25</v>
      </c>
      <c r="N104" s="8">
        <f t="shared" si="11"/>
        <v>45</v>
      </c>
      <c r="O104" s="8">
        <f t="shared" si="12"/>
        <v>75</v>
      </c>
      <c r="P104" s="8">
        <f t="shared" si="13"/>
        <v>100</v>
      </c>
      <c r="Q104" s="9">
        <f t="shared" si="14"/>
        <v>50.75</v>
      </c>
      <c r="R104" s="9">
        <f t="shared" si="15"/>
        <v>65.25</v>
      </c>
      <c r="S104" s="9">
        <f t="shared" si="16"/>
        <v>74.25</v>
      </c>
      <c r="T104" s="9">
        <f t="shared" si="17"/>
        <v>61.25</v>
      </c>
      <c r="U104" s="8">
        <f t="shared" si="18"/>
        <v>63.416666666666664</v>
      </c>
      <c r="V104" s="8">
        <f t="shared" si="19"/>
        <v>62.875</v>
      </c>
    </row>
    <row r="105" spans="1:22" ht="13.5" x14ac:dyDescent="0.25">
      <c r="A105" s="3">
        <f>RSI!A105</f>
        <v>42157</v>
      </c>
      <c r="B105" s="2">
        <f>RSI!B105</f>
        <v>5.6768000000000001</v>
      </c>
      <c r="C105" s="2">
        <f>RSI!I105</f>
        <v>53.418465883428041</v>
      </c>
      <c r="D105" s="2">
        <f>MACD!E105</f>
        <v>1.7417350545041899E-2</v>
      </c>
      <c r="E105" s="2">
        <f>MACD!F105</f>
        <v>2.6755201135935675E-2</v>
      </c>
      <c r="F105" s="2">
        <f>'Moving Avg'!D105</f>
        <v>5.6758800000000003</v>
      </c>
      <c r="G105" s="2">
        <f>'Moving Avg'!F105</f>
        <v>5.6794800000000008</v>
      </c>
      <c r="H105" s="2">
        <f>'Moving Avg'!G105</f>
        <v>5.6483000000000025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CONFIRMED BULLISH</v>
      </c>
      <c r="M105" s="8">
        <f t="shared" si="10"/>
        <v>25</v>
      </c>
      <c r="N105" s="8">
        <f t="shared" si="11"/>
        <v>45</v>
      </c>
      <c r="O105" s="8">
        <f t="shared" si="12"/>
        <v>75</v>
      </c>
      <c r="P105" s="8">
        <f t="shared" si="13"/>
        <v>100</v>
      </c>
      <c r="Q105" s="9">
        <f t="shared" si="14"/>
        <v>50.75</v>
      </c>
      <c r="R105" s="9">
        <f t="shared" si="15"/>
        <v>65.25</v>
      </c>
      <c r="S105" s="9">
        <f t="shared" si="16"/>
        <v>74.25</v>
      </c>
      <c r="T105" s="9">
        <f t="shared" si="17"/>
        <v>61.25</v>
      </c>
      <c r="U105" s="8">
        <f t="shared" si="18"/>
        <v>63.416666666666664</v>
      </c>
      <c r="V105" s="8">
        <f t="shared" si="19"/>
        <v>62.875</v>
      </c>
    </row>
    <row r="106" spans="1:22" ht="13.5" x14ac:dyDescent="0.25">
      <c r="A106" s="3">
        <f>RSI!A106</f>
        <v>42158</v>
      </c>
      <c r="B106" s="2">
        <f>RSI!B106</f>
        <v>5.6902999999999997</v>
      </c>
      <c r="C106" s="2">
        <f>RSI!I106</f>
        <v>55.812273687759699</v>
      </c>
      <c r="D106" s="2">
        <f>MACD!E106</f>
        <v>1.4910402171429915E-2</v>
      </c>
      <c r="E106" s="2">
        <f>MACD!F106</f>
        <v>2.4386241343034524E-2</v>
      </c>
      <c r="F106" s="2">
        <f>'Moving Avg'!D106</f>
        <v>5.6795</v>
      </c>
      <c r="G106" s="2">
        <f>'Moving Avg'!F106</f>
        <v>5.6794799999999999</v>
      </c>
      <c r="H106" s="2">
        <f>'Moving Avg'!G106</f>
        <v>5.6537200000000016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  <c r="M106" s="8">
        <f t="shared" si="10"/>
        <v>25</v>
      </c>
      <c r="N106" s="8">
        <f t="shared" si="11"/>
        <v>45</v>
      </c>
      <c r="O106" s="8">
        <f t="shared" si="12"/>
        <v>75</v>
      </c>
      <c r="P106" s="8">
        <f t="shared" si="13"/>
        <v>100</v>
      </c>
      <c r="Q106" s="9">
        <f t="shared" si="14"/>
        <v>50.75</v>
      </c>
      <c r="R106" s="9">
        <f t="shared" si="15"/>
        <v>65.25</v>
      </c>
      <c r="S106" s="9">
        <f t="shared" si="16"/>
        <v>74.25</v>
      </c>
      <c r="T106" s="9">
        <f t="shared" si="17"/>
        <v>61.25</v>
      </c>
      <c r="U106" s="8">
        <f t="shared" si="18"/>
        <v>63.416666666666664</v>
      </c>
      <c r="V106" s="8">
        <f t="shared" si="19"/>
        <v>62.875</v>
      </c>
    </row>
    <row r="107" spans="1:22" ht="13.5" x14ac:dyDescent="0.25">
      <c r="A107" s="3">
        <f>RSI!A107</f>
        <v>42159</v>
      </c>
      <c r="B107" s="2">
        <f>RSI!B107</f>
        <v>5.6451000000000002</v>
      </c>
      <c r="C107" s="2">
        <f>RSI!I107</f>
        <v>47.087223669861288</v>
      </c>
      <c r="D107" s="2">
        <f>MACD!E107</f>
        <v>1.4570651711517613E-2</v>
      </c>
      <c r="E107" s="2">
        <f>MACD!F107</f>
        <v>2.2423123416731142E-2</v>
      </c>
      <c r="F107" s="2">
        <f>'Moving Avg'!D107</f>
        <v>5.6731600000000002</v>
      </c>
      <c r="G107" s="2">
        <f>'Moving Avg'!F107</f>
        <v>5.6772200000000002</v>
      </c>
      <c r="H107" s="2">
        <f>'Moving Avg'!G107</f>
        <v>5.657332000000002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BULLISH DIVERGENCE</v>
      </c>
      <c r="M107" s="8">
        <f t="shared" si="10"/>
        <v>25</v>
      </c>
      <c r="N107" s="8">
        <f t="shared" si="11"/>
        <v>45</v>
      </c>
      <c r="O107" s="8">
        <f t="shared" si="12"/>
        <v>75</v>
      </c>
      <c r="P107" s="8">
        <f t="shared" si="13"/>
        <v>83</v>
      </c>
      <c r="Q107" s="9">
        <f t="shared" si="14"/>
        <v>48.2</v>
      </c>
      <c r="R107" s="9">
        <f t="shared" si="15"/>
        <v>61</v>
      </c>
      <c r="S107" s="9">
        <f t="shared" si="16"/>
        <v>66.599999999999994</v>
      </c>
      <c r="T107" s="9">
        <f t="shared" si="17"/>
        <v>57</v>
      </c>
      <c r="U107" s="8">
        <f t="shared" si="18"/>
        <v>58.6</v>
      </c>
      <c r="V107" s="8">
        <f t="shared" si="19"/>
        <v>58.2</v>
      </c>
    </row>
    <row r="108" spans="1:22" ht="13.5" x14ac:dyDescent="0.25">
      <c r="A108" s="3">
        <f>RSI!A108</f>
        <v>42160</v>
      </c>
      <c r="B108" s="2">
        <f>RSI!B108</f>
        <v>5.6451000000000002</v>
      </c>
      <c r="C108" s="2">
        <f>RSI!I108</f>
        <v>47.087223669861281</v>
      </c>
      <c r="D108" s="2">
        <f>MACD!E108</f>
        <v>1.3703660306042309E-2</v>
      </c>
      <c r="E108" s="2">
        <f>MACD!F108</f>
        <v>2.0679230794593377E-2</v>
      </c>
      <c r="F108" s="2">
        <f>'Moving Avg'!D108</f>
        <v>5.6668199999999995</v>
      </c>
      <c r="G108" s="2">
        <f>'Moving Avg'!F108</f>
        <v>5.6727000000000007</v>
      </c>
      <c r="H108" s="2">
        <f>'Moving Avg'!G108</f>
        <v>5.6592280000000015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BULLISH DIVERGENCE</v>
      </c>
      <c r="M108" s="8">
        <f t="shared" si="10"/>
        <v>25</v>
      </c>
      <c r="N108" s="8">
        <f t="shared" si="11"/>
        <v>45</v>
      </c>
      <c r="O108" s="8">
        <f t="shared" si="12"/>
        <v>75</v>
      </c>
      <c r="P108" s="8">
        <f t="shared" si="13"/>
        <v>83</v>
      </c>
      <c r="Q108" s="9">
        <f t="shared" si="14"/>
        <v>48.2</v>
      </c>
      <c r="R108" s="9">
        <f t="shared" si="15"/>
        <v>61</v>
      </c>
      <c r="S108" s="9">
        <f t="shared" si="16"/>
        <v>66.599999999999994</v>
      </c>
      <c r="T108" s="9">
        <f t="shared" si="17"/>
        <v>57</v>
      </c>
      <c r="U108" s="8">
        <f t="shared" si="18"/>
        <v>58.6</v>
      </c>
      <c r="V108" s="8">
        <f t="shared" si="19"/>
        <v>58.2</v>
      </c>
    </row>
    <row r="109" spans="1:22" ht="13.5" x14ac:dyDescent="0.25">
      <c r="A109" s="3">
        <f>RSI!A109</f>
        <v>42163</v>
      </c>
      <c r="B109" s="2">
        <f>RSI!B109</f>
        <v>5.6451000000000002</v>
      </c>
      <c r="C109" s="2">
        <f>RSI!I109</f>
        <v>47.087223669861274</v>
      </c>
      <c r="D109" s="2">
        <f>MACD!E109</f>
        <v>1.4459109657239289E-2</v>
      </c>
      <c r="E109" s="2">
        <f>MACD!F109</f>
        <v>1.9435206567122561E-2</v>
      </c>
      <c r="F109" s="2">
        <f>'Moving Avg'!D109</f>
        <v>5.6604799999999997</v>
      </c>
      <c r="G109" s="2">
        <f>'Moving Avg'!F109</f>
        <v>5.6681800000000004</v>
      </c>
      <c r="H109" s="2">
        <f>'Moving Avg'!G109</f>
        <v>5.661214000000002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BULLISH DIVERGENCE</v>
      </c>
      <c r="M109" s="8">
        <f t="shared" si="10"/>
        <v>25</v>
      </c>
      <c r="N109" s="8">
        <f t="shared" si="11"/>
        <v>45</v>
      </c>
      <c r="O109" s="8">
        <f t="shared" si="12"/>
        <v>75</v>
      </c>
      <c r="P109" s="8">
        <f t="shared" si="13"/>
        <v>83</v>
      </c>
      <c r="Q109" s="9">
        <f t="shared" si="14"/>
        <v>48.2</v>
      </c>
      <c r="R109" s="9">
        <f t="shared" si="15"/>
        <v>61</v>
      </c>
      <c r="S109" s="9">
        <f t="shared" si="16"/>
        <v>66.599999999999994</v>
      </c>
      <c r="T109" s="9">
        <f t="shared" si="17"/>
        <v>57</v>
      </c>
      <c r="U109" s="8">
        <f t="shared" si="18"/>
        <v>58.6</v>
      </c>
      <c r="V109" s="8">
        <f t="shared" si="19"/>
        <v>58.2</v>
      </c>
    </row>
    <row r="110" spans="1:22" ht="13.5" x14ac:dyDescent="0.25">
      <c r="A110" s="3">
        <f>RSI!A110</f>
        <v>42164</v>
      </c>
      <c r="B110" s="2">
        <f>RSI!B110</f>
        <v>5.6451000000000002</v>
      </c>
      <c r="C110" s="2">
        <f>RSI!I110</f>
        <v>47.087223669861274</v>
      </c>
      <c r="D110" s="2">
        <f>MACD!E110</f>
        <v>1.5195041659946007E-2</v>
      </c>
      <c r="E110" s="2">
        <f>MACD!F110</f>
        <v>1.8587173585687251E-2</v>
      </c>
      <c r="F110" s="2">
        <f>'Moving Avg'!D110</f>
        <v>5.6541399999999999</v>
      </c>
      <c r="G110" s="2">
        <f>'Moving Avg'!F110</f>
        <v>5.6636600000000001</v>
      </c>
      <c r="H110" s="2">
        <f>'Moving Avg'!G110</f>
        <v>5.6632000000000025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BULLISH DIVERGENCE</v>
      </c>
      <c r="M110" s="8">
        <f t="shared" si="10"/>
        <v>25</v>
      </c>
      <c r="N110" s="8">
        <f t="shared" si="11"/>
        <v>45</v>
      </c>
      <c r="O110" s="8">
        <f t="shared" si="12"/>
        <v>75</v>
      </c>
      <c r="P110" s="8">
        <f t="shared" si="13"/>
        <v>83</v>
      </c>
      <c r="Q110" s="9">
        <f t="shared" si="14"/>
        <v>48.2</v>
      </c>
      <c r="R110" s="9">
        <f t="shared" si="15"/>
        <v>61</v>
      </c>
      <c r="S110" s="9">
        <f t="shared" si="16"/>
        <v>66.599999999999994</v>
      </c>
      <c r="T110" s="9">
        <f t="shared" si="17"/>
        <v>57</v>
      </c>
      <c r="U110" s="8">
        <f t="shared" si="18"/>
        <v>58.6</v>
      </c>
      <c r="V110" s="8">
        <f t="shared" si="19"/>
        <v>58.2</v>
      </c>
    </row>
    <row r="111" spans="1:22" ht="13.5" x14ac:dyDescent="0.25">
      <c r="A111" s="3">
        <f>RSI!A111</f>
        <v>42165</v>
      </c>
      <c r="B111" s="2">
        <f>RSI!B111</f>
        <v>5.6497000000000002</v>
      </c>
      <c r="C111" s="2">
        <f>RSI!I111</f>
        <v>48.195789279723336</v>
      </c>
      <c r="D111" s="2">
        <f>MACD!E111</f>
        <v>1.5566554862523674E-2</v>
      </c>
      <c r="E111" s="2">
        <f>MACD!F111</f>
        <v>1.7983049841054536E-2</v>
      </c>
      <c r="F111" s="2">
        <f>'Moving Avg'!D111</f>
        <v>5.64602</v>
      </c>
      <c r="G111" s="2">
        <f>'Moving Avg'!F111</f>
        <v>5.6679550000000001</v>
      </c>
      <c r="H111" s="2">
        <f>'Moving Avg'!G111</f>
        <v>5.6635620000000015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CONFIRMED BEARISH</v>
      </c>
      <c r="M111" s="8">
        <f t="shared" si="10"/>
        <v>25</v>
      </c>
      <c r="N111" s="8">
        <f t="shared" si="11"/>
        <v>45</v>
      </c>
      <c r="O111" s="8">
        <f t="shared" si="12"/>
        <v>75</v>
      </c>
      <c r="P111" s="8">
        <f t="shared" si="13"/>
        <v>0</v>
      </c>
      <c r="Q111" s="9">
        <f t="shared" si="14"/>
        <v>35.75</v>
      </c>
      <c r="R111" s="9">
        <f t="shared" si="15"/>
        <v>40.25</v>
      </c>
      <c r="S111" s="9">
        <f t="shared" si="16"/>
        <v>29.25</v>
      </c>
      <c r="T111" s="9">
        <f t="shared" si="17"/>
        <v>36.25</v>
      </c>
      <c r="U111" s="8">
        <f t="shared" si="18"/>
        <v>35.083333333333336</v>
      </c>
      <c r="V111" s="8">
        <f t="shared" si="19"/>
        <v>35.375</v>
      </c>
    </row>
    <row r="112" spans="1:22" ht="13.5" x14ac:dyDescent="0.25">
      <c r="A112" s="3">
        <f>RSI!A112</f>
        <v>42166</v>
      </c>
      <c r="B112" s="2">
        <f>RSI!B112</f>
        <v>5.6497000000000002</v>
      </c>
      <c r="C112" s="2">
        <f>RSI!I112</f>
        <v>48.195789279723336</v>
      </c>
      <c r="D112" s="2">
        <f>MACD!E112</f>
        <v>1.6644332387477867E-2</v>
      </c>
      <c r="E112" s="2">
        <f>MACD!F112</f>
        <v>1.7715306350339202E-2</v>
      </c>
      <c r="F112" s="2">
        <f>'Moving Avg'!D112</f>
        <v>5.6469399999999998</v>
      </c>
      <c r="G112" s="2">
        <f>'Moving Avg'!F112</f>
        <v>5.6665999999999999</v>
      </c>
      <c r="H112" s="2">
        <f>'Moving Avg'!G112</f>
        <v>5.6672660000000015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  <c r="M112" s="8">
        <f t="shared" si="10"/>
        <v>25</v>
      </c>
      <c r="N112" s="8">
        <f t="shared" si="11"/>
        <v>45</v>
      </c>
      <c r="O112" s="8">
        <f t="shared" si="12"/>
        <v>75</v>
      </c>
      <c r="P112" s="8">
        <f t="shared" si="13"/>
        <v>83.5</v>
      </c>
      <c r="Q112" s="9">
        <f t="shared" si="14"/>
        <v>48.274999999999999</v>
      </c>
      <c r="R112" s="9">
        <f t="shared" si="15"/>
        <v>61.125</v>
      </c>
      <c r="S112" s="9">
        <f t="shared" si="16"/>
        <v>66.825000000000003</v>
      </c>
      <c r="T112" s="9">
        <f t="shared" si="17"/>
        <v>57.125</v>
      </c>
      <c r="U112" s="8">
        <f t="shared" si="18"/>
        <v>58.741666666666674</v>
      </c>
      <c r="V112" s="8">
        <f t="shared" si="19"/>
        <v>58.337500000000006</v>
      </c>
    </row>
    <row r="113" spans="1:22" ht="13.5" x14ac:dyDescent="0.25">
      <c r="A113" s="3">
        <f>RSI!A113</f>
        <v>42167</v>
      </c>
      <c r="B113" s="2">
        <f>RSI!B113</f>
        <v>5.5728999999999997</v>
      </c>
      <c r="C113" s="2">
        <f>RSI!I113</f>
        <v>34.286686330581801</v>
      </c>
      <c r="D113" s="2">
        <f>MACD!E113</f>
        <v>2.3296786774407607E-2</v>
      </c>
      <c r="E113" s="2">
        <f>MACD!F113</f>
        <v>1.8831602435152885E-2</v>
      </c>
      <c r="F113" s="2">
        <f>'Moving Avg'!D113</f>
        <v>5.6325000000000003</v>
      </c>
      <c r="G113" s="2">
        <f>'Moving Avg'!F113</f>
        <v>5.6614050000000002</v>
      </c>
      <c r="H113" s="2">
        <f>'Moving Avg'!G113</f>
        <v>5.6659120000000023</v>
      </c>
      <c r="I113" s="2">
        <f>'Moving Avg'!H113</f>
        <v>0</v>
      </c>
      <c r="J113" s="6" t="str">
        <f>OBV!F113</f>
        <v>BEARISH</v>
      </c>
      <c r="K113" s="6" t="str">
        <f>OBV!G113</f>
        <v>WEAK</v>
      </c>
      <c r="L113" s="6" t="str">
        <f>OBV!H113</f>
        <v>CONFIRMED BEARISH</v>
      </c>
      <c r="M113" s="8">
        <f t="shared" si="10"/>
        <v>25</v>
      </c>
      <c r="N113" s="8">
        <f t="shared" si="11"/>
        <v>0</v>
      </c>
      <c r="O113" s="8">
        <f t="shared" si="12"/>
        <v>75</v>
      </c>
      <c r="P113" s="8">
        <f t="shared" si="13"/>
        <v>0</v>
      </c>
      <c r="Q113" s="9">
        <f t="shared" si="14"/>
        <v>20</v>
      </c>
      <c r="R113" s="9">
        <f t="shared" si="15"/>
        <v>31.25</v>
      </c>
      <c r="S113" s="9">
        <f t="shared" si="16"/>
        <v>22.5</v>
      </c>
      <c r="T113" s="9">
        <f t="shared" si="17"/>
        <v>25</v>
      </c>
      <c r="U113" s="8">
        <f t="shared" si="18"/>
        <v>24.583333333333332</v>
      </c>
      <c r="V113" s="8">
        <f t="shared" si="19"/>
        <v>24.6875</v>
      </c>
    </row>
    <row r="114" spans="1:22" ht="13.5" x14ac:dyDescent="0.25">
      <c r="A114" s="3">
        <f>RSI!A114</f>
        <v>42170</v>
      </c>
      <c r="B114" s="2">
        <f>RSI!B114</f>
        <v>5.6893000000000002</v>
      </c>
      <c r="C114" s="2">
        <f>RSI!I114</f>
        <v>55.32895562844439</v>
      </c>
      <c r="D114" s="2">
        <f>MACD!E114</f>
        <v>2.08051566014964E-2</v>
      </c>
      <c r="E114" s="2">
        <f>MACD!F114</f>
        <v>1.9226313268421589E-2</v>
      </c>
      <c r="F114" s="2">
        <f>'Moving Avg'!D114</f>
        <v>5.6413400000000005</v>
      </c>
      <c r="G114" s="2">
        <f>'Moving Avg'!F114</f>
        <v>5.6620299999999997</v>
      </c>
      <c r="H114" s="2">
        <f>'Moving Avg'!G114</f>
        <v>5.6668860000000016</v>
      </c>
      <c r="I114" s="2">
        <f>'Moving Avg'!H114</f>
        <v>0</v>
      </c>
      <c r="J114" s="6" t="str">
        <f>OBV!F114</f>
        <v>BEARISH</v>
      </c>
      <c r="K114" s="6" t="str">
        <f>OBV!G114</f>
        <v>WEAK</v>
      </c>
      <c r="L114" s="6" t="str">
        <f>OBV!H114</f>
        <v>CONFIRMED BEARISH</v>
      </c>
      <c r="M114" s="8">
        <f t="shared" si="10"/>
        <v>25</v>
      </c>
      <c r="N114" s="8">
        <f t="shared" si="11"/>
        <v>0</v>
      </c>
      <c r="O114" s="8">
        <f t="shared" si="12"/>
        <v>75</v>
      </c>
      <c r="P114" s="8">
        <f t="shared" si="13"/>
        <v>0</v>
      </c>
      <c r="Q114" s="9">
        <f t="shared" si="14"/>
        <v>20</v>
      </c>
      <c r="R114" s="9">
        <f t="shared" si="15"/>
        <v>31.25</v>
      </c>
      <c r="S114" s="9">
        <f t="shared" si="16"/>
        <v>22.5</v>
      </c>
      <c r="T114" s="9">
        <f t="shared" si="17"/>
        <v>25</v>
      </c>
      <c r="U114" s="8">
        <f t="shared" si="18"/>
        <v>24.583333333333332</v>
      </c>
      <c r="V114" s="8">
        <f t="shared" si="19"/>
        <v>24.6875</v>
      </c>
    </row>
    <row r="115" spans="1:22" ht="13.5" x14ac:dyDescent="0.25">
      <c r="A115" s="3">
        <f>RSI!A115</f>
        <v>42171</v>
      </c>
      <c r="B115" s="2">
        <f>RSI!B115</f>
        <v>5.8169000000000004</v>
      </c>
      <c r="C115" s="2">
        <f>RSI!I115</f>
        <v>67.583306253896694</v>
      </c>
      <c r="D115" s="2">
        <f>MACD!E115</f>
        <v>9.0216269036140773E-3</v>
      </c>
      <c r="E115" s="2">
        <f>MACD!F115</f>
        <v>1.7185375995460089E-2</v>
      </c>
      <c r="F115" s="2">
        <f>'Moving Avg'!D115</f>
        <v>5.6757</v>
      </c>
      <c r="G115" s="2">
        <f>'Moving Avg'!F115</f>
        <v>5.669035</v>
      </c>
      <c r="H115" s="2">
        <f>'Moving Avg'!G115</f>
        <v>5.6705020000000026</v>
      </c>
      <c r="I115" s="2">
        <f>'Moving Avg'!H115</f>
        <v>0</v>
      </c>
      <c r="J115" s="6" t="str">
        <f>OBV!F115</f>
        <v>BEARISH</v>
      </c>
      <c r="K115" s="6" t="str">
        <f>OBV!G115</f>
        <v>WEAK</v>
      </c>
      <c r="L115" s="6" t="str">
        <f>OBV!H115</f>
        <v>CONFIRMED BEARISH</v>
      </c>
      <c r="M115" s="8">
        <f t="shared" si="10"/>
        <v>25</v>
      </c>
      <c r="N115" s="8">
        <f t="shared" si="11"/>
        <v>45</v>
      </c>
      <c r="O115" s="8">
        <f t="shared" si="12"/>
        <v>75</v>
      </c>
      <c r="P115" s="8">
        <f t="shared" si="13"/>
        <v>0</v>
      </c>
      <c r="Q115" s="9">
        <f t="shared" si="14"/>
        <v>35.75</v>
      </c>
      <c r="R115" s="9">
        <f t="shared" si="15"/>
        <v>40.25</v>
      </c>
      <c r="S115" s="9">
        <f t="shared" si="16"/>
        <v>29.25</v>
      </c>
      <c r="T115" s="9">
        <f t="shared" si="17"/>
        <v>36.25</v>
      </c>
      <c r="U115" s="8">
        <f t="shared" si="18"/>
        <v>35.083333333333336</v>
      </c>
      <c r="V115" s="8">
        <f t="shared" si="19"/>
        <v>35.375</v>
      </c>
    </row>
    <row r="116" spans="1:22" ht="13.5" x14ac:dyDescent="0.25">
      <c r="A116" s="3">
        <f>RSI!A116</f>
        <v>42172</v>
      </c>
      <c r="B116" s="2">
        <f>RSI!B116</f>
        <v>5.8169000000000004</v>
      </c>
      <c r="C116" s="2">
        <f>RSI!I116</f>
        <v>67.583306253896694</v>
      </c>
      <c r="D116" s="2">
        <f>MACD!E116</f>
        <v>1.6704805879275142E-4</v>
      </c>
      <c r="E116" s="2">
        <f>MACD!F116</f>
        <v>1.3781710408126622E-2</v>
      </c>
      <c r="F116" s="2">
        <f>'Moving Avg'!D116</f>
        <v>5.7091399999999997</v>
      </c>
      <c r="G116" s="2">
        <f>'Moving Avg'!F116</f>
        <v>5.6760400000000004</v>
      </c>
      <c r="H116" s="2">
        <f>'Moving Avg'!G116</f>
        <v>5.6742080000000019</v>
      </c>
      <c r="I116" s="2">
        <f>'Moving Avg'!H116</f>
        <v>0</v>
      </c>
      <c r="J116" s="6" t="str">
        <f>OBV!F116</f>
        <v>BEARISH</v>
      </c>
      <c r="K116" s="6" t="str">
        <f>OBV!G116</f>
        <v>WEAK</v>
      </c>
      <c r="L116" s="6" t="str">
        <f>OBV!H116</f>
        <v>CONFIRMED BEARISH</v>
      </c>
      <c r="M116" s="8">
        <f t="shared" si="10"/>
        <v>25</v>
      </c>
      <c r="N116" s="8">
        <f t="shared" si="11"/>
        <v>45</v>
      </c>
      <c r="O116" s="8">
        <f t="shared" si="12"/>
        <v>75</v>
      </c>
      <c r="P116" s="8">
        <f t="shared" si="13"/>
        <v>0</v>
      </c>
      <c r="Q116" s="9">
        <f t="shared" si="14"/>
        <v>35.75</v>
      </c>
      <c r="R116" s="9">
        <f t="shared" si="15"/>
        <v>40.25</v>
      </c>
      <c r="S116" s="9">
        <f t="shared" si="16"/>
        <v>29.25</v>
      </c>
      <c r="T116" s="9">
        <f t="shared" si="17"/>
        <v>36.25</v>
      </c>
      <c r="U116" s="8">
        <f t="shared" si="18"/>
        <v>35.083333333333336</v>
      </c>
      <c r="V116" s="8">
        <f t="shared" si="19"/>
        <v>35.375</v>
      </c>
    </row>
    <row r="117" spans="1:22" ht="13.5" x14ac:dyDescent="0.25">
      <c r="A117" s="3">
        <f>RSI!A117</f>
        <v>42173</v>
      </c>
      <c r="B117" s="2">
        <f>RSI!B117</f>
        <v>5.6451000000000002</v>
      </c>
      <c r="C117" s="2">
        <f>RSI!I117</f>
        <v>47.315410545595768</v>
      </c>
      <c r="D117" s="2">
        <f>MACD!E117</f>
        <v>-2.4428589912384169E-3</v>
      </c>
      <c r="E117" s="2">
        <f>MACD!F117</f>
        <v>1.0536796528253616E-2</v>
      </c>
      <c r="F117" s="2">
        <f>'Moving Avg'!D117</f>
        <v>5.7082199999999998</v>
      </c>
      <c r="G117" s="2">
        <f>'Moving Avg'!F117</f>
        <v>5.6749100000000006</v>
      </c>
      <c r="H117" s="2">
        <f>'Moving Avg'!G117</f>
        <v>5.6745680000000007</v>
      </c>
      <c r="I117" s="2">
        <f>'Moving Avg'!H117</f>
        <v>0</v>
      </c>
      <c r="J117" s="6" t="str">
        <f>OBV!F117</f>
        <v>BEARISH</v>
      </c>
      <c r="K117" s="6" t="str">
        <f>OBV!G117</f>
        <v>WEAK</v>
      </c>
      <c r="L117" s="6" t="str">
        <f>OBV!H117</f>
        <v>CONFIRMED BEARISH</v>
      </c>
      <c r="M117" s="8">
        <f t="shared" si="10"/>
        <v>25</v>
      </c>
      <c r="N117" s="8">
        <f t="shared" si="11"/>
        <v>45</v>
      </c>
      <c r="O117" s="8">
        <f t="shared" si="12"/>
        <v>75</v>
      </c>
      <c r="P117" s="8">
        <f t="shared" si="13"/>
        <v>0</v>
      </c>
      <c r="Q117" s="9">
        <f t="shared" si="14"/>
        <v>35.75</v>
      </c>
      <c r="R117" s="9">
        <f t="shared" si="15"/>
        <v>40.25</v>
      </c>
      <c r="S117" s="9">
        <f t="shared" si="16"/>
        <v>29.25</v>
      </c>
      <c r="T117" s="9">
        <f t="shared" si="17"/>
        <v>36.25</v>
      </c>
      <c r="U117" s="8">
        <f t="shared" si="18"/>
        <v>35.083333333333336</v>
      </c>
      <c r="V117" s="8">
        <f t="shared" si="19"/>
        <v>35.375</v>
      </c>
    </row>
    <row r="118" spans="1:22" ht="13.5" x14ac:dyDescent="0.25">
      <c r="A118" s="3">
        <f>RSI!A118</f>
        <v>42174</v>
      </c>
      <c r="B118" s="2">
        <f>RSI!B118</f>
        <v>5.5224000000000002</v>
      </c>
      <c r="C118" s="2">
        <f>RSI!I118</f>
        <v>38.447133052231877</v>
      </c>
      <c r="D118" s="2">
        <f>MACD!E118</f>
        <v>4.6290697757314092E-3</v>
      </c>
      <c r="E118" s="2">
        <f>MACD!F118</f>
        <v>9.3552511777491749E-3</v>
      </c>
      <c r="F118" s="2">
        <f>'Moving Avg'!D118</f>
        <v>5.6981200000000003</v>
      </c>
      <c r="G118" s="2">
        <f>'Moving Avg'!F118</f>
        <v>5.6678700000000006</v>
      </c>
      <c r="H118" s="2">
        <f>'Moving Avg'!G118</f>
        <v>5.672474000000002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CONFIRMED BEARISH</v>
      </c>
      <c r="M118" s="8">
        <f t="shared" si="10"/>
        <v>25</v>
      </c>
      <c r="N118" s="8">
        <f t="shared" si="11"/>
        <v>45</v>
      </c>
      <c r="O118" s="8">
        <f t="shared" si="12"/>
        <v>75</v>
      </c>
      <c r="P118" s="8">
        <f t="shared" si="13"/>
        <v>0</v>
      </c>
      <c r="Q118" s="9">
        <f t="shared" si="14"/>
        <v>35.75</v>
      </c>
      <c r="R118" s="9">
        <f t="shared" si="15"/>
        <v>40.25</v>
      </c>
      <c r="S118" s="9">
        <f t="shared" si="16"/>
        <v>29.25</v>
      </c>
      <c r="T118" s="9">
        <f t="shared" si="17"/>
        <v>36.25</v>
      </c>
      <c r="U118" s="8">
        <f t="shared" si="18"/>
        <v>35.083333333333336</v>
      </c>
      <c r="V118" s="8">
        <f t="shared" si="19"/>
        <v>35.375</v>
      </c>
    </row>
    <row r="119" spans="1:22" ht="13.5" x14ac:dyDescent="0.25">
      <c r="A119" s="3">
        <f>RSI!A119</f>
        <v>42177</v>
      </c>
      <c r="B119" s="2">
        <f>RSI!B119</f>
        <v>5.5224000000000002</v>
      </c>
      <c r="C119" s="2">
        <f>RSI!I119</f>
        <v>38.447133052231877</v>
      </c>
      <c r="D119" s="2">
        <f>MACD!E119</f>
        <v>1.1515292373491803E-2</v>
      </c>
      <c r="E119" s="2">
        <f>MACD!F119</f>
        <v>9.7872594168976999E-3</v>
      </c>
      <c r="F119" s="2">
        <f>'Moving Avg'!D119</f>
        <v>5.6647400000000001</v>
      </c>
      <c r="G119" s="2">
        <f>'Moving Avg'!F119</f>
        <v>5.6603800000000009</v>
      </c>
      <c r="H119" s="2">
        <f>'Moving Avg'!G119</f>
        <v>5.6736320000000022</v>
      </c>
      <c r="I119" s="2">
        <f>'Moving Avg'!H119</f>
        <v>0</v>
      </c>
      <c r="J119" s="6" t="str">
        <f>OBV!F119</f>
        <v>BEARISH</v>
      </c>
      <c r="K119" s="6" t="str">
        <f>OBV!G119</f>
        <v>WEAK</v>
      </c>
      <c r="L119" s="6" t="str">
        <f>OBV!H119</f>
        <v>CONFIRMED BEARISH</v>
      </c>
      <c r="M119" s="8">
        <f t="shared" si="10"/>
        <v>25</v>
      </c>
      <c r="N119" s="8">
        <f t="shared" si="11"/>
        <v>0</v>
      </c>
      <c r="O119" s="8">
        <f t="shared" si="12"/>
        <v>75</v>
      </c>
      <c r="P119" s="8">
        <f t="shared" si="13"/>
        <v>0</v>
      </c>
      <c r="Q119" s="9">
        <f t="shared" si="14"/>
        <v>20</v>
      </c>
      <c r="R119" s="9">
        <f t="shared" si="15"/>
        <v>31.25</v>
      </c>
      <c r="S119" s="9">
        <f t="shared" si="16"/>
        <v>22.5</v>
      </c>
      <c r="T119" s="9">
        <f t="shared" si="17"/>
        <v>25</v>
      </c>
      <c r="U119" s="8">
        <f t="shared" si="18"/>
        <v>24.583333333333332</v>
      </c>
      <c r="V119" s="8">
        <f t="shared" si="19"/>
        <v>24.6875</v>
      </c>
    </row>
    <row r="120" spans="1:22" ht="13.5" x14ac:dyDescent="0.25">
      <c r="A120" s="3">
        <f>RSI!A120</f>
        <v>42178</v>
      </c>
      <c r="B120" s="2">
        <f>RSI!B120</f>
        <v>5.4782000000000002</v>
      </c>
      <c r="C120" s="2">
        <f>RSI!I120</f>
        <v>35.655190393349983</v>
      </c>
      <c r="D120" s="2">
        <f>MACD!E120</f>
        <v>2.1451617287707947E-2</v>
      </c>
      <c r="E120" s="2">
        <f>MACD!F120</f>
        <v>1.2120130991059748E-2</v>
      </c>
      <c r="F120" s="2">
        <f>'Moving Avg'!D120</f>
        <v>5.5970000000000004</v>
      </c>
      <c r="G120" s="2">
        <f>'Moving Avg'!F120</f>
        <v>5.6506800000000013</v>
      </c>
      <c r="H120" s="2">
        <f>'Moving Avg'!G120</f>
        <v>5.6730020000000021</v>
      </c>
      <c r="I120" s="2">
        <f>'Moving Avg'!H120</f>
        <v>0</v>
      </c>
      <c r="J120" s="6" t="str">
        <f>OBV!F120</f>
        <v>BEARISH</v>
      </c>
      <c r="K120" s="6" t="str">
        <f>OBV!G120</f>
        <v>WEAK</v>
      </c>
      <c r="L120" s="6" t="str">
        <f>OBV!H120</f>
        <v>CONFIRMED BEARISH</v>
      </c>
      <c r="M120" s="8">
        <f t="shared" si="10"/>
        <v>25</v>
      </c>
      <c r="N120" s="8">
        <f t="shared" si="11"/>
        <v>0</v>
      </c>
      <c r="O120" s="8">
        <f t="shared" si="12"/>
        <v>75</v>
      </c>
      <c r="P120" s="8">
        <f t="shared" si="13"/>
        <v>0</v>
      </c>
      <c r="Q120" s="9">
        <f t="shared" si="14"/>
        <v>20</v>
      </c>
      <c r="R120" s="9">
        <f t="shared" si="15"/>
        <v>31.25</v>
      </c>
      <c r="S120" s="9">
        <f t="shared" si="16"/>
        <v>22.5</v>
      </c>
      <c r="T120" s="9">
        <f t="shared" si="17"/>
        <v>25</v>
      </c>
      <c r="U120" s="8">
        <f t="shared" si="18"/>
        <v>24.583333333333332</v>
      </c>
      <c r="V120" s="8">
        <f t="shared" si="19"/>
        <v>24.6875</v>
      </c>
    </row>
    <row r="121" spans="1:22" ht="13.5" x14ac:dyDescent="0.25">
      <c r="A121" s="3">
        <f>RSI!A121</f>
        <v>42179</v>
      </c>
      <c r="B121" s="2">
        <f>RSI!B121</f>
        <v>5.4782000000000002</v>
      </c>
      <c r="C121" s="2">
        <f>RSI!I121</f>
        <v>35.655190393349983</v>
      </c>
      <c r="D121" s="2">
        <f>MACD!E121</f>
        <v>3.1601710969356489E-2</v>
      </c>
      <c r="E121" s="2">
        <f>MACD!F121</f>
        <v>1.6016446986719095E-2</v>
      </c>
      <c r="F121" s="2">
        <f>'Moving Avg'!D121</f>
        <v>5.5292600000000007</v>
      </c>
      <c r="G121" s="2">
        <f>'Moving Avg'!F121</f>
        <v>5.6409800000000008</v>
      </c>
      <c r="H121" s="2">
        <f>'Moving Avg'!G121</f>
        <v>5.6723720000000037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CONFIRMED BEARISH</v>
      </c>
      <c r="M121" s="8">
        <f t="shared" si="10"/>
        <v>25</v>
      </c>
      <c r="N121" s="8">
        <f t="shared" si="11"/>
        <v>0</v>
      </c>
      <c r="O121" s="8">
        <f t="shared" si="12"/>
        <v>75</v>
      </c>
      <c r="P121" s="8">
        <f t="shared" si="13"/>
        <v>0</v>
      </c>
      <c r="Q121" s="9">
        <f t="shared" si="14"/>
        <v>20</v>
      </c>
      <c r="R121" s="9">
        <f t="shared" si="15"/>
        <v>31.25</v>
      </c>
      <c r="S121" s="9">
        <f t="shared" si="16"/>
        <v>22.5</v>
      </c>
      <c r="T121" s="9">
        <f t="shared" si="17"/>
        <v>25</v>
      </c>
      <c r="U121" s="8">
        <f t="shared" si="18"/>
        <v>24.583333333333332</v>
      </c>
      <c r="V121" s="8">
        <f t="shared" si="19"/>
        <v>24.6875</v>
      </c>
    </row>
    <row r="122" spans="1:22" ht="13.5" x14ac:dyDescent="0.25">
      <c r="A122" s="3">
        <f>RSI!A122</f>
        <v>42180</v>
      </c>
      <c r="B122" s="2">
        <f>RSI!B122</f>
        <v>5.6402000000000001</v>
      </c>
      <c r="C122" s="2">
        <f>RSI!I122</f>
        <v>50.832178986754741</v>
      </c>
      <c r="D122" s="2">
        <f>MACD!E122</f>
        <v>2.9148346065015929E-2</v>
      </c>
      <c r="E122" s="2">
        <f>MACD!F122</f>
        <v>1.8642826802378464E-2</v>
      </c>
      <c r="F122" s="2">
        <f>'Moving Avg'!D122</f>
        <v>5.5282800000000005</v>
      </c>
      <c r="G122" s="2">
        <f>'Moving Avg'!F122</f>
        <v>5.6391500000000008</v>
      </c>
      <c r="H122" s="2">
        <f>'Moving Avg'!G122</f>
        <v>5.6717320000000031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  <c r="M122" s="8">
        <f t="shared" si="10"/>
        <v>25</v>
      </c>
      <c r="N122" s="8">
        <f t="shared" si="11"/>
        <v>0</v>
      </c>
      <c r="O122" s="8">
        <f t="shared" si="12"/>
        <v>75</v>
      </c>
      <c r="P122" s="8">
        <f t="shared" si="13"/>
        <v>0</v>
      </c>
      <c r="Q122" s="9">
        <f t="shared" si="14"/>
        <v>20</v>
      </c>
      <c r="R122" s="9">
        <f t="shared" si="15"/>
        <v>31.25</v>
      </c>
      <c r="S122" s="9">
        <f t="shared" si="16"/>
        <v>22.5</v>
      </c>
      <c r="T122" s="9">
        <f t="shared" si="17"/>
        <v>25</v>
      </c>
      <c r="U122" s="8">
        <f t="shared" si="18"/>
        <v>24.583333333333332</v>
      </c>
      <c r="V122" s="8">
        <f t="shared" si="19"/>
        <v>24.6875</v>
      </c>
    </row>
    <row r="123" spans="1:22" ht="13.5" x14ac:dyDescent="0.25">
      <c r="A123" s="3">
        <f>RSI!A123</f>
        <v>42181</v>
      </c>
      <c r="B123" s="2">
        <f>RSI!B123</f>
        <v>5.6402000000000001</v>
      </c>
      <c r="C123" s="2">
        <f>RSI!I123</f>
        <v>50.832178986754741</v>
      </c>
      <c r="D123" s="2">
        <f>MACD!E123</f>
        <v>1.5186896683379913E-2</v>
      </c>
      <c r="E123" s="2">
        <f>MACD!F123</f>
        <v>1.7951640778578755E-2</v>
      </c>
      <c r="F123" s="2">
        <f>'Moving Avg'!D123</f>
        <v>5.5518400000000003</v>
      </c>
      <c r="G123" s="2">
        <f>'Moving Avg'!F123</f>
        <v>5.6373200000000008</v>
      </c>
      <c r="H123" s="2">
        <f>'Moving Avg'!G123</f>
        <v>5.6710920000000025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BEARISH DIVERGENCE</v>
      </c>
      <c r="M123" s="8">
        <f t="shared" si="10"/>
        <v>25</v>
      </c>
      <c r="N123" s="8">
        <f t="shared" si="11"/>
        <v>45</v>
      </c>
      <c r="O123" s="8">
        <f t="shared" si="12"/>
        <v>75</v>
      </c>
      <c r="P123" s="8">
        <f t="shared" si="13"/>
        <v>0</v>
      </c>
      <c r="Q123" s="9">
        <f t="shared" si="14"/>
        <v>35.75</v>
      </c>
      <c r="R123" s="9">
        <f t="shared" si="15"/>
        <v>40.25</v>
      </c>
      <c r="S123" s="9">
        <f t="shared" si="16"/>
        <v>29.25</v>
      </c>
      <c r="T123" s="9">
        <f t="shared" si="17"/>
        <v>36.25</v>
      </c>
      <c r="U123" s="8">
        <f t="shared" si="18"/>
        <v>35.083333333333336</v>
      </c>
      <c r="V123" s="8">
        <f t="shared" si="19"/>
        <v>35.375</v>
      </c>
    </row>
    <row r="124" spans="1:22" ht="13.5" x14ac:dyDescent="0.25">
      <c r="A124" s="3">
        <f>RSI!A124</f>
        <v>42184</v>
      </c>
      <c r="B124" s="2">
        <f>RSI!B124</f>
        <v>5.6402000000000001</v>
      </c>
      <c r="C124" s="2">
        <f>RSI!I124</f>
        <v>50.832178986754741</v>
      </c>
      <c r="D124" s="2">
        <f>MACD!E124</f>
        <v>2.1216109883712697E-2</v>
      </c>
      <c r="E124" s="2">
        <f>MACD!F124</f>
        <v>1.8604534599605545E-2</v>
      </c>
      <c r="F124" s="2">
        <f>'Moving Avg'!D124</f>
        <v>5.5754000000000001</v>
      </c>
      <c r="G124" s="2">
        <f>'Moving Avg'!F124</f>
        <v>5.6354899999999999</v>
      </c>
      <c r="H124" s="2">
        <f>'Moving Avg'!G124</f>
        <v>5.6700000000000026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BEARISH DIVERGENCE</v>
      </c>
      <c r="M124" s="8">
        <f t="shared" si="10"/>
        <v>25</v>
      </c>
      <c r="N124" s="8">
        <f t="shared" si="11"/>
        <v>0</v>
      </c>
      <c r="O124" s="8">
        <f t="shared" si="12"/>
        <v>75</v>
      </c>
      <c r="P124" s="8">
        <f t="shared" si="13"/>
        <v>0</v>
      </c>
      <c r="Q124" s="9">
        <f t="shared" si="14"/>
        <v>20</v>
      </c>
      <c r="R124" s="9">
        <f t="shared" si="15"/>
        <v>31.25</v>
      </c>
      <c r="S124" s="9">
        <f t="shared" si="16"/>
        <v>22.5</v>
      </c>
      <c r="T124" s="9">
        <f t="shared" si="17"/>
        <v>25</v>
      </c>
      <c r="U124" s="8">
        <f t="shared" si="18"/>
        <v>24.583333333333332</v>
      </c>
      <c r="V124" s="8">
        <f t="shared" si="19"/>
        <v>24.6875</v>
      </c>
    </row>
    <row r="125" spans="1:22" ht="13.5" x14ac:dyDescent="0.25">
      <c r="A125" s="3">
        <f>RSI!A125</f>
        <v>42185</v>
      </c>
      <c r="B125" s="2">
        <f>RSI!B125</f>
        <v>5.6402000000000001</v>
      </c>
      <c r="C125" s="2">
        <f>RSI!I125</f>
        <v>50.832178986754741</v>
      </c>
      <c r="D125" s="2">
        <f>MACD!E125</f>
        <v>4.5888386779886048E-2</v>
      </c>
      <c r="E125" s="2">
        <f>MACD!F125</f>
        <v>2.4061305035661645E-2</v>
      </c>
      <c r="F125" s="2">
        <f>'Moving Avg'!D125</f>
        <v>5.6078000000000001</v>
      </c>
      <c r="G125" s="2">
        <f>'Moving Avg'!F125</f>
        <v>5.6336600000000008</v>
      </c>
      <c r="H125" s="2">
        <f>'Moving Avg'!G125</f>
        <v>5.6689080000000027</v>
      </c>
      <c r="I125" s="2">
        <f>'Moving Avg'!H125</f>
        <v>0</v>
      </c>
      <c r="J125" s="6" t="str">
        <f>OBV!F125</f>
        <v>BULLISH</v>
      </c>
      <c r="K125" s="6" t="str">
        <f>OBV!G125</f>
        <v>STRONG</v>
      </c>
      <c r="L125" s="6" t="str">
        <f>OBV!H125</f>
        <v>CONFIRMED BULLISH</v>
      </c>
      <c r="M125" s="8">
        <f t="shared" si="10"/>
        <v>25</v>
      </c>
      <c r="N125" s="8">
        <f t="shared" si="11"/>
        <v>0</v>
      </c>
      <c r="O125" s="8">
        <f t="shared" si="12"/>
        <v>75</v>
      </c>
      <c r="P125" s="8">
        <f t="shared" si="13"/>
        <v>100</v>
      </c>
      <c r="Q125" s="9">
        <f t="shared" si="14"/>
        <v>35</v>
      </c>
      <c r="R125" s="9">
        <f t="shared" si="15"/>
        <v>56.25</v>
      </c>
      <c r="S125" s="9">
        <f t="shared" si="16"/>
        <v>67.5</v>
      </c>
      <c r="T125" s="9">
        <f t="shared" si="17"/>
        <v>50</v>
      </c>
      <c r="U125" s="8">
        <f t="shared" si="18"/>
        <v>52.916666666666664</v>
      </c>
      <c r="V125" s="8">
        <f t="shared" si="19"/>
        <v>52.1875</v>
      </c>
    </row>
    <row r="126" spans="1:22" ht="13.5" x14ac:dyDescent="0.25">
      <c r="A126" s="3">
        <f>RSI!A126</f>
        <v>42186</v>
      </c>
      <c r="B126" s="2">
        <f>RSI!B126</f>
        <v>5.6402000000000001</v>
      </c>
      <c r="C126" s="2">
        <f>RSI!I126</f>
        <v>50.832178986754755</v>
      </c>
      <c r="D126" s="2">
        <f>MACD!E126</f>
        <v>6.670924888623464E-2</v>
      </c>
      <c r="E126" s="2">
        <f>MACD!F126</f>
        <v>3.2590893805776247E-2</v>
      </c>
      <c r="F126" s="2">
        <f>'Moving Avg'!D126</f>
        <v>5.6402000000000001</v>
      </c>
      <c r="G126" s="2">
        <f>'Moving Avg'!F126</f>
        <v>5.6311549999999997</v>
      </c>
      <c r="H126" s="2">
        <f>'Moving Avg'!G126</f>
        <v>5.6678160000000029</v>
      </c>
      <c r="I126" s="2">
        <f>'Moving Avg'!H126</f>
        <v>0</v>
      </c>
      <c r="J126" s="6" t="str">
        <f>OBV!F126</f>
        <v>BULLISH</v>
      </c>
      <c r="K126" s="6" t="str">
        <f>OBV!G126</f>
        <v>STRONG</v>
      </c>
      <c r="L126" s="6" t="str">
        <f>OBV!H126</f>
        <v>CONFIRMED BULLISH</v>
      </c>
      <c r="M126" s="8">
        <f t="shared" si="10"/>
        <v>25</v>
      </c>
      <c r="N126" s="8">
        <f t="shared" si="11"/>
        <v>0</v>
      </c>
      <c r="O126" s="8">
        <f t="shared" si="12"/>
        <v>75</v>
      </c>
      <c r="P126" s="8">
        <f t="shared" si="13"/>
        <v>100</v>
      </c>
      <c r="Q126" s="9">
        <f t="shared" si="14"/>
        <v>35</v>
      </c>
      <c r="R126" s="9">
        <f t="shared" si="15"/>
        <v>56.25</v>
      </c>
      <c r="S126" s="9">
        <f t="shared" si="16"/>
        <v>67.5</v>
      </c>
      <c r="T126" s="9">
        <f t="shared" si="17"/>
        <v>50</v>
      </c>
      <c r="U126" s="8">
        <f t="shared" si="18"/>
        <v>52.916666666666664</v>
      </c>
      <c r="V126" s="8">
        <f t="shared" si="19"/>
        <v>52.1875</v>
      </c>
    </row>
    <row r="127" spans="1:22" ht="13.5" x14ac:dyDescent="0.25">
      <c r="A127" s="3">
        <f>RSI!A127</f>
        <v>42187</v>
      </c>
      <c r="B127" s="2">
        <f>RSI!B127</f>
        <v>5.6402000000000001</v>
      </c>
      <c r="C127" s="2">
        <f>RSI!I127</f>
        <v>50.832178986754755</v>
      </c>
      <c r="D127" s="2">
        <f>MACD!E127</f>
        <v>5.7844576760025745E-2</v>
      </c>
      <c r="E127" s="2">
        <f>MACD!F127</f>
        <v>3.7641630396626144E-2</v>
      </c>
      <c r="F127" s="2">
        <f>'Moving Avg'!D127</f>
        <v>5.6402000000000001</v>
      </c>
      <c r="G127" s="2">
        <f>'Moving Avg'!F127</f>
        <v>5.6309099999999983</v>
      </c>
      <c r="H127" s="2">
        <f>'Moving Avg'!G127</f>
        <v>5.6654600000000013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  <c r="M127" s="8">
        <f t="shared" si="10"/>
        <v>25</v>
      </c>
      <c r="N127" s="8">
        <f t="shared" si="11"/>
        <v>0</v>
      </c>
      <c r="O127" s="8">
        <f t="shared" si="12"/>
        <v>75</v>
      </c>
      <c r="P127" s="8">
        <f t="shared" si="13"/>
        <v>33</v>
      </c>
      <c r="Q127" s="9">
        <f t="shared" si="14"/>
        <v>24.95</v>
      </c>
      <c r="R127" s="9">
        <f t="shared" si="15"/>
        <v>39.5</v>
      </c>
      <c r="S127" s="9">
        <f t="shared" si="16"/>
        <v>37.35</v>
      </c>
      <c r="T127" s="9">
        <f t="shared" si="17"/>
        <v>33.25</v>
      </c>
      <c r="U127" s="8">
        <f t="shared" si="18"/>
        <v>33.933333333333337</v>
      </c>
      <c r="V127" s="8">
        <f t="shared" si="19"/>
        <v>33.762500000000003</v>
      </c>
    </row>
    <row r="128" spans="1:22" ht="13.5" x14ac:dyDescent="0.25">
      <c r="A128" s="3">
        <f>RSI!A128</f>
        <v>42188</v>
      </c>
      <c r="B128" s="2">
        <f>RSI!B128</f>
        <v>5.8071000000000002</v>
      </c>
      <c r="C128" s="2">
        <f>RSI!I128</f>
        <v>64.347164517707682</v>
      </c>
      <c r="D128" s="2">
        <f>MACD!E128</f>
        <v>1.905607778068763E-2</v>
      </c>
      <c r="E128" s="2">
        <f>MACD!F128</f>
        <v>3.392451987343844E-2</v>
      </c>
      <c r="F128" s="2">
        <f>'Moving Avg'!D128</f>
        <v>5.6735799999999994</v>
      </c>
      <c r="G128" s="2">
        <f>'Moving Avg'!F128</f>
        <v>5.6390099999999981</v>
      </c>
      <c r="H128" s="2">
        <f>'Moving Avg'!G128</f>
        <v>5.6664420000000018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CONFIRMED BULLISH</v>
      </c>
      <c r="M128" s="8">
        <f t="shared" si="10"/>
        <v>25</v>
      </c>
      <c r="N128" s="8">
        <f t="shared" si="11"/>
        <v>45</v>
      </c>
      <c r="O128" s="8">
        <f t="shared" si="12"/>
        <v>75</v>
      </c>
      <c r="P128" s="8">
        <f t="shared" si="13"/>
        <v>83.5</v>
      </c>
      <c r="Q128" s="9">
        <f t="shared" si="14"/>
        <v>48.274999999999999</v>
      </c>
      <c r="R128" s="9">
        <f t="shared" si="15"/>
        <v>61.125</v>
      </c>
      <c r="S128" s="9">
        <f t="shared" si="16"/>
        <v>66.825000000000003</v>
      </c>
      <c r="T128" s="9">
        <f t="shared" si="17"/>
        <v>57.125</v>
      </c>
      <c r="U128" s="8">
        <f t="shared" si="18"/>
        <v>58.741666666666674</v>
      </c>
      <c r="V128" s="8">
        <f t="shared" si="19"/>
        <v>58.337500000000006</v>
      </c>
    </row>
    <row r="129" spans="1:22" ht="13.5" x14ac:dyDescent="0.25">
      <c r="A129" s="3">
        <f>RSI!A129</f>
        <v>42191</v>
      </c>
      <c r="B129" s="2">
        <f>RSI!B129</f>
        <v>5.9397000000000002</v>
      </c>
      <c r="C129" s="2">
        <f>RSI!I129</f>
        <v>71.135591564566312</v>
      </c>
      <c r="D129" s="2">
        <f>MACD!E129</f>
        <v>-2.4617601793218036E-2</v>
      </c>
      <c r="E129" s="2">
        <f>MACD!F129</f>
        <v>2.2216095540107145E-2</v>
      </c>
      <c r="F129" s="2">
        <f>'Moving Avg'!D129</f>
        <v>5.7334800000000001</v>
      </c>
      <c r="G129" s="2">
        <f>'Moving Avg'!F129</f>
        <v>5.6537399999999991</v>
      </c>
      <c r="H129" s="2">
        <f>'Moving Avg'!G129</f>
        <v>5.6700760000000026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  <c r="M129" s="8">
        <f t="shared" si="10"/>
        <v>0</v>
      </c>
      <c r="N129" s="8">
        <f t="shared" si="11"/>
        <v>100</v>
      </c>
      <c r="O129" s="8">
        <f t="shared" si="12"/>
        <v>75</v>
      </c>
      <c r="P129" s="8">
        <f t="shared" si="13"/>
        <v>83.5</v>
      </c>
      <c r="Q129" s="9">
        <f t="shared" si="14"/>
        <v>58.774999999999999</v>
      </c>
      <c r="R129" s="9">
        <f t="shared" si="15"/>
        <v>67.125</v>
      </c>
      <c r="S129" s="9">
        <f t="shared" si="16"/>
        <v>71.325000000000003</v>
      </c>
      <c r="T129" s="9">
        <f t="shared" si="17"/>
        <v>64.625</v>
      </c>
      <c r="U129" s="8">
        <f t="shared" si="18"/>
        <v>65.741666666666674</v>
      </c>
      <c r="V129" s="8">
        <f t="shared" si="19"/>
        <v>65.462500000000006</v>
      </c>
    </row>
    <row r="130" spans="1:22" ht="13.5" x14ac:dyDescent="0.25">
      <c r="A130" s="3">
        <f>RSI!A130</f>
        <v>42192</v>
      </c>
      <c r="B130" s="2">
        <f>RSI!B130</f>
        <v>5.9397000000000002</v>
      </c>
      <c r="C130" s="2">
        <f>RSI!I130</f>
        <v>71.135591564566312</v>
      </c>
      <c r="D130" s="2">
        <f>MACD!E130</f>
        <v>-7.010988519963135E-2</v>
      </c>
      <c r="E130" s="2">
        <f>MACD!F130</f>
        <v>3.7508993921594475E-3</v>
      </c>
      <c r="F130" s="2">
        <f>'Moving Avg'!D130</f>
        <v>5.7933800000000009</v>
      </c>
      <c r="G130" s="2">
        <f>'Moving Avg'!F130</f>
        <v>5.6684699999999983</v>
      </c>
      <c r="H130" s="2">
        <f>'Moving Avg'!G130</f>
        <v>5.6737100000000025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CONFIRMED BULLISH</v>
      </c>
      <c r="M130" s="8">
        <f t="shared" ref="M130:M193" si="20">IF(C130&lt;30,50, IF(C130&gt;70, 0, 25))</f>
        <v>0</v>
      </c>
      <c r="N130" s="8">
        <f t="shared" ref="N130:N193" si="21">IF(E130-D130&gt;0.02, 100, IF(E130-D130&lt;0,0,45))</f>
        <v>100</v>
      </c>
      <c r="O130" s="8">
        <f t="shared" ref="O130:O193" si="22">IF(F130-I130&gt;10,100,IF(F130-I130&gt;5,75, IF(F130-I130&gt;0,50,0)))</f>
        <v>75</v>
      </c>
      <c r="P130" s="8">
        <f t="shared" ref="P130:P193" si="23">IF(L130="confirmed bullish", 34, IF(L130="bullish divergence",17, 0))+IF(J130="bullish",33,IF(J130="bearish",0,16.5))+IF(K130="strong",33,IF(K130="weak",0,16.5))</f>
        <v>83.5</v>
      </c>
      <c r="Q130" s="9">
        <f t="shared" si="14"/>
        <v>58.774999999999999</v>
      </c>
      <c r="R130" s="9">
        <f t="shared" si="15"/>
        <v>67.125</v>
      </c>
      <c r="S130" s="9">
        <f t="shared" si="16"/>
        <v>71.325000000000003</v>
      </c>
      <c r="T130" s="9">
        <f t="shared" si="17"/>
        <v>64.625</v>
      </c>
      <c r="U130" s="8">
        <f t="shared" si="18"/>
        <v>65.741666666666674</v>
      </c>
      <c r="V130" s="8">
        <f t="shared" si="19"/>
        <v>65.462500000000006</v>
      </c>
    </row>
    <row r="131" spans="1:22" ht="13.5" x14ac:dyDescent="0.25">
      <c r="A131" s="3">
        <f>RSI!A131</f>
        <v>42193</v>
      </c>
      <c r="B131" s="2">
        <f>RSI!B131</f>
        <v>5.7923999999999998</v>
      </c>
      <c r="C131" s="2">
        <f>RSI!I131</f>
        <v>57.123098099014896</v>
      </c>
      <c r="D131" s="2">
        <f>MACD!E131</f>
        <v>-9.9301162681013189E-2</v>
      </c>
      <c r="E131" s="2">
        <f>MACD!F131</f>
        <v>-1.685951302247508E-2</v>
      </c>
      <c r="F131" s="2">
        <f>'Moving Avg'!D131</f>
        <v>5.8238200000000004</v>
      </c>
      <c r="G131" s="2">
        <f>'Moving Avg'!F131</f>
        <v>5.6756049999999991</v>
      </c>
      <c r="H131" s="2">
        <f>'Moving Avg'!G131</f>
        <v>5.6743980000000018</v>
      </c>
      <c r="I131" s="2">
        <f>'Moving Avg'!H131</f>
        <v>0</v>
      </c>
      <c r="J131" s="6" t="str">
        <f>OBV!F131</f>
        <v>BEARISH</v>
      </c>
      <c r="K131" s="6" t="str">
        <f>OBV!G131</f>
        <v>WEAK</v>
      </c>
      <c r="L131" s="6" t="str">
        <f>OBV!H131</f>
        <v>BEARISH DIVERGENCE</v>
      </c>
      <c r="M131" s="8">
        <f t="shared" si="20"/>
        <v>25</v>
      </c>
      <c r="N131" s="8">
        <f t="shared" si="21"/>
        <v>100</v>
      </c>
      <c r="O131" s="8">
        <f t="shared" si="22"/>
        <v>75</v>
      </c>
      <c r="P131" s="8">
        <f t="shared" si="23"/>
        <v>0</v>
      </c>
      <c r="Q131" s="9">
        <f t="shared" ref="Q131:Q194" si="24">0.35*M131+N131*0.35+O131*0.15+P131*0.15</f>
        <v>55</v>
      </c>
      <c r="R131" s="9">
        <f t="shared" ref="R131:R194" si="25">M131*0.2+N131*0.2+O131*0.35+P131*0.25</f>
        <v>51.25</v>
      </c>
      <c r="S131" s="9">
        <f t="shared" ref="S131:S194" si="26">M131*0.15+N131*0.15+O131*0.25+P131*0.45</f>
        <v>37.5</v>
      </c>
      <c r="T131" s="9">
        <f t="shared" ref="T131:T194" si="27">0.25*SUM(M131:P131)</f>
        <v>50</v>
      </c>
      <c r="U131" s="8">
        <f t="shared" ref="U131:U194" si="28">SUM(Q131:S131)/3</f>
        <v>47.916666666666664</v>
      </c>
      <c r="V131" s="8">
        <f t="shared" ref="V131:V194" si="29">SUM(Q131:T131)/4</f>
        <v>48.4375</v>
      </c>
    </row>
    <row r="132" spans="1:22" ht="13.5" x14ac:dyDescent="0.25">
      <c r="A132" s="3">
        <f>RSI!A132</f>
        <v>42194</v>
      </c>
      <c r="B132" s="2">
        <f>RSI!B132</f>
        <v>5.6205999999999996</v>
      </c>
      <c r="C132" s="2">
        <f>RSI!I132</f>
        <v>45.793020964795488</v>
      </c>
      <c r="D132" s="2">
        <f>MACD!E132</f>
        <v>-8.6971808426472563E-2</v>
      </c>
      <c r="E132" s="2">
        <f>MACD!F132</f>
        <v>-3.0881972103274577E-2</v>
      </c>
      <c r="F132" s="2">
        <f>'Moving Avg'!D132</f>
        <v>5.8199000000000005</v>
      </c>
      <c r="G132" s="2">
        <f>'Moving Avg'!F132</f>
        <v>5.6741499999999991</v>
      </c>
      <c r="H132" s="2">
        <f>'Moving Avg'!G132</f>
        <v>5.6716500000000023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  <c r="M132" s="8">
        <f t="shared" si="20"/>
        <v>25</v>
      </c>
      <c r="N132" s="8">
        <f t="shared" si="21"/>
        <v>100</v>
      </c>
      <c r="O132" s="8">
        <f t="shared" si="22"/>
        <v>75</v>
      </c>
      <c r="P132" s="8">
        <f t="shared" si="23"/>
        <v>0</v>
      </c>
      <c r="Q132" s="9">
        <f t="shared" si="24"/>
        <v>55</v>
      </c>
      <c r="R132" s="9">
        <f t="shared" si="25"/>
        <v>51.25</v>
      </c>
      <c r="S132" s="9">
        <f t="shared" si="26"/>
        <v>37.5</v>
      </c>
      <c r="T132" s="9">
        <f t="shared" si="27"/>
        <v>50</v>
      </c>
      <c r="U132" s="8">
        <f t="shared" si="28"/>
        <v>47.916666666666664</v>
      </c>
      <c r="V132" s="8">
        <f t="shared" si="29"/>
        <v>48.4375</v>
      </c>
    </row>
    <row r="133" spans="1:22" ht="13.5" x14ac:dyDescent="0.25">
      <c r="A133" s="3">
        <f>RSI!A133</f>
        <v>42195</v>
      </c>
      <c r="B133" s="2">
        <f>RSI!B133</f>
        <v>5.6205999999999996</v>
      </c>
      <c r="C133" s="2">
        <f>RSI!I133</f>
        <v>45.793020964795488</v>
      </c>
      <c r="D133" s="2">
        <f>MACD!E133</f>
        <v>-7.6097564398823536E-2</v>
      </c>
      <c r="E133" s="2">
        <f>MACD!F133</f>
        <v>-3.9925090562384372E-2</v>
      </c>
      <c r="F133" s="2">
        <f>'Moving Avg'!D133</f>
        <v>5.7826000000000004</v>
      </c>
      <c r="G133" s="2">
        <f>'Moving Avg'!F133</f>
        <v>5.6765349999999994</v>
      </c>
      <c r="H133" s="2">
        <f>'Moving Avg'!G133</f>
        <v>5.6689020000000019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  <c r="M133" s="8">
        <f t="shared" si="20"/>
        <v>25</v>
      </c>
      <c r="N133" s="8">
        <f t="shared" si="21"/>
        <v>100</v>
      </c>
      <c r="O133" s="8">
        <f t="shared" si="22"/>
        <v>75</v>
      </c>
      <c r="P133" s="8">
        <f t="shared" si="23"/>
        <v>0</v>
      </c>
      <c r="Q133" s="9">
        <f t="shared" si="24"/>
        <v>55</v>
      </c>
      <c r="R133" s="9">
        <f t="shared" si="25"/>
        <v>51.25</v>
      </c>
      <c r="S133" s="9">
        <f t="shared" si="26"/>
        <v>37.5</v>
      </c>
      <c r="T133" s="9">
        <f t="shared" si="27"/>
        <v>50</v>
      </c>
      <c r="U133" s="8">
        <f t="shared" si="28"/>
        <v>47.916666666666664</v>
      </c>
      <c r="V133" s="8">
        <f t="shared" si="29"/>
        <v>48.4375</v>
      </c>
    </row>
    <row r="134" spans="1:22" ht="13.5" x14ac:dyDescent="0.25">
      <c r="A134" s="3">
        <f>RSI!A134</f>
        <v>42198</v>
      </c>
      <c r="B134" s="2">
        <f>RSI!B134</f>
        <v>5.6205999999999996</v>
      </c>
      <c r="C134" s="2">
        <f>RSI!I134</f>
        <v>45.793020964795488</v>
      </c>
      <c r="D134" s="2">
        <f>MACD!E134</f>
        <v>-6.6487287005095652E-2</v>
      </c>
      <c r="E134" s="2">
        <f>MACD!F134</f>
        <v>-4.5237529850926633E-2</v>
      </c>
      <c r="F134" s="2">
        <f>'Moving Avg'!D134</f>
        <v>5.7187799999999998</v>
      </c>
      <c r="G134" s="2">
        <f>'Moving Avg'!F134</f>
        <v>5.6730999999999998</v>
      </c>
      <c r="H134" s="2">
        <f>'Moving Avg'!G134</f>
        <v>5.6694960000000014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CONFIRMED BEARISH</v>
      </c>
      <c r="M134" s="8">
        <f t="shared" si="20"/>
        <v>25</v>
      </c>
      <c r="N134" s="8">
        <f t="shared" si="21"/>
        <v>100</v>
      </c>
      <c r="O134" s="8">
        <f t="shared" si="22"/>
        <v>75</v>
      </c>
      <c r="P134" s="8">
        <f t="shared" si="23"/>
        <v>0</v>
      </c>
      <c r="Q134" s="9">
        <f t="shared" si="24"/>
        <v>55</v>
      </c>
      <c r="R134" s="9">
        <f t="shared" si="25"/>
        <v>51.25</v>
      </c>
      <c r="S134" s="9">
        <f t="shared" si="26"/>
        <v>37.5</v>
      </c>
      <c r="T134" s="9">
        <f t="shared" si="27"/>
        <v>50</v>
      </c>
      <c r="U134" s="8">
        <f t="shared" si="28"/>
        <v>47.916666666666664</v>
      </c>
      <c r="V134" s="8">
        <f t="shared" si="29"/>
        <v>48.4375</v>
      </c>
    </row>
    <row r="135" spans="1:22" ht="13.5" x14ac:dyDescent="0.25">
      <c r="A135" s="3">
        <f>RSI!A135</f>
        <v>42199</v>
      </c>
      <c r="B135" s="2">
        <f>RSI!B135</f>
        <v>5.6205999999999996</v>
      </c>
      <c r="C135" s="2">
        <f>RSI!I135</f>
        <v>45.793020964795488</v>
      </c>
      <c r="D135" s="2">
        <f>MACD!E135</f>
        <v>-5.7976815690862438E-2</v>
      </c>
      <c r="E135" s="2">
        <f>MACD!F135</f>
        <v>-4.77853870189138E-2</v>
      </c>
      <c r="F135" s="2">
        <f>'Moving Avg'!D135</f>
        <v>5.65496</v>
      </c>
      <c r="G135" s="2">
        <f>'Moving Avg'!F135</f>
        <v>5.6632850000000001</v>
      </c>
      <c r="H135" s="2">
        <f>'Moving Avg'!G135</f>
        <v>5.670090000000001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  <c r="M135" s="8">
        <f t="shared" si="20"/>
        <v>25</v>
      </c>
      <c r="N135" s="8">
        <f t="shared" si="21"/>
        <v>45</v>
      </c>
      <c r="O135" s="8">
        <f t="shared" si="22"/>
        <v>75</v>
      </c>
      <c r="P135" s="8">
        <f t="shared" si="23"/>
        <v>0</v>
      </c>
      <c r="Q135" s="9">
        <f t="shared" si="24"/>
        <v>35.75</v>
      </c>
      <c r="R135" s="9">
        <f t="shared" si="25"/>
        <v>40.25</v>
      </c>
      <c r="S135" s="9">
        <f t="shared" si="26"/>
        <v>29.25</v>
      </c>
      <c r="T135" s="9">
        <f t="shared" si="27"/>
        <v>36.25</v>
      </c>
      <c r="U135" s="8">
        <f t="shared" si="28"/>
        <v>35.083333333333336</v>
      </c>
      <c r="V135" s="8">
        <f t="shared" si="29"/>
        <v>35.375</v>
      </c>
    </row>
    <row r="136" spans="1:22" ht="13.5" x14ac:dyDescent="0.25">
      <c r="A136" s="3">
        <f>RSI!A136</f>
        <v>42200</v>
      </c>
      <c r="B136" s="2">
        <f>RSI!B136</f>
        <v>5.6205999999999996</v>
      </c>
      <c r="C136" s="2">
        <f>RSI!I136</f>
        <v>45.793020964795488</v>
      </c>
      <c r="D136" s="2">
        <f>MACD!E136</f>
        <v>-5.0425001234517097E-2</v>
      </c>
      <c r="E136" s="2">
        <f>MACD!F136</f>
        <v>-4.8313309862034463E-2</v>
      </c>
      <c r="F136" s="2">
        <f>'Moving Avg'!D136</f>
        <v>5.6205999999999996</v>
      </c>
      <c r="G136" s="2">
        <f>'Moving Avg'!F136</f>
        <v>5.6534699999999996</v>
      </c>
      <c r="H136" s="2">
        <f>'Moving Avg'!G136</f>
        <v>5.6686960000000006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  <c r="M136" s="8">
        <f t="shared" si="20"/>
        <v>25</v>
      </c>
      <c r="N136" s="8">
        <f t="shared" si="21"/>
        <v>45</v>
      </c>
      <c r="O136" s="8">
        <f t="shared" si="22"/>
        <v>75</v>
      </c>
      <c r="P136" s="8">
        <f t="shared" si="23"/>
        <v>0</v>
      </c>
      <c r="Q136" s="9">
        <f t="shared" si="24"/>
        <v>35.75</v>
      </c>
      <c r="R136" s="9">
        <f t="shared" si="25"/>
        <v>40.25</v>
      </c>
      <c r="S136" s="9">
        <f t="shared" si="26"/>
        <v>29.25</v>
      </c>
      <c r="T136" s="9">
        <f t="shared" si="27"/>
        <v>36.25</v>
      </c>
      <c r="U136" s="8">
        <f t="shared" si="28"/>
        <v>35.083333333333336</v>
      </c>
      <c r="V136" s="8">
        <f t="shared" si="29"/>
        <v>35.375</v>
      </c>
    </row>
    <row r="137" spans="1:22" ht="13.5" x14ac:dyDescent="0.25">
      <c r="A137" s="3">
        <f>RSI!A137</f>
        <v>42201</v>
      </c>
      <c r="B137" s="2">
        <f>RSI!B137</f>
        <v>5.6205999999999996</v>
      </c>
      <c r="C137" s="2">
        <f>RSI!I137</f>
        <v>45.793020964795488</v>
      </c>
      <c r="D137" s="2">
        <f>MACD!E137</f>
        <v>-4.3710331774592603E-2</v>
      </c>
      <c r="E137" s="2">
        <f>MACD!F137</f>
        <v>-4.7392714244546094E-2</v>
      </c>
      <c r="F137" s="2">
        <f>'Moving Avg'!D137</f>
        <v>5.6205999999999996</v>
      </c>
      <c r="G137" s="2">
        <f>'Moving Avg'!F137</f>
        <v>5.6522449999999989</v>
      </c>
      <c r="H137" s="2">
        <f>'Moving Avg'!G137</f>
        <v>5.6673020000000012</v>
      </c>
      <c r="I137" s="2">
        <f>'Moving Avg'!H137</f>
        <v>0</v>
      </c>
      <c r="J137" s="6" t="str">
        <f>OBV!F137</f>
        <v>NEUTRAL</v>
      </c>
      <c r="K137" s="6" t="str">
        <f>OBV!G137</f>
        <v>NEUTRAL</v>
      </c>
      <c r="L137" s="6" t="str">
        <f>OBV!H137</f>
        <v>NEUTRAL</v>
      </c>
      <c r="M137" s="8">
        <f t="shared" si="20"/>
        <v>25</v>
      </c>
      <c r="N137" s="8">
        <f t="shared" si="21"/>
        <v>0</v>
      </c>
      <c r="O137" s="8">
        <f t="shared" si="22"/>
        <v>75</v>
      </c>
      <c r="P137" s="8">
        <f t="shared" si="23"/>
        <v>33</v>
      </c>
      <c r="Q137" s="9">
        <f t="shared" si="24"/>
        <v>24.95</v>
      </c>
      <c r="R137" s="9">
        <f t="shared" si="25"/>
        <v>39.5</v>
      </c>
      <c r="S137" s="9">
        <f t="shared" si="26"/>
        <v>37.35</v>
      </c>
      <c r="T137" s="9">
        <f t="shared" si="27"/>
        <v>33.25</v>
      </c>
      <c r="U137" s="8">
        <f t="shared" si="28"/>
        <v>33.933333333333337</v>
      </c>
      <c r="V137" s="8">
        <f t="shared" si="29"/>
        <v>33.762500000000003</v>
      </c>
    </row>
    <row r="138" spans="1:22" ht="13.5" x14ac:dyDescent="0.25">
      <c r="A138" s="3">
        <f>RSI!A138</f>
        <v>42205</v>
      </c>
      <c r="B138" s="2">
        <f>RSI!B138</f>
        <v>5.6205999999999996</v>
      </c>
      <c r="C138" s="2">
        <f>RSI!I138</f>
        <v>45.793020964795488</v>
      </c>
      <c r="D138" s="2">
        <f>MACD!E138</f>
        <v>-1.2051142519386993E-2</v>
      </c>
      <c r="E138" s="2">
        <f>MACD!F138</f>
        <v>-4.0324399899514279E-2</v>
      </c>
      <c r="F138" s="2">
        <f>'Moving Avg'!D138</f>
        <v>5.6205999999999996</v>
      </c>
      <c r="G138" s="2">
        <f>'Moving Avg'!F138</f>
        <v>5.6571549999999986</v>
      </c>
      <c r="H138" s="2">
        <f>'Moving Avg'!G138</f>
        <v>5.6650039999999997</v>
      </c>
      <c r="I138" s="2">
        <f>'Moving Avg'!H138</f>
        <v>0</v>
      </c>
      <c r="J138" s="6" t="str">
        <f>OBV!F138</f>
        <v>NEUTRAL</v>
      </c>
      <c r="K138" s="6" t="str">
        <f>OBV!G138</f>
        <v>NEUTRAL</v>
      </c>
      <c r="L138" s="6" t="str">
        <f>OBV!H138</f>
        <v>NEUTRAL</v>
      </c>
      <c r="M138" s="8">
        <f t="shared" si="20"/>
        <v>25</v>
      </c>
      <c r="N138" s="8">
        <f t="shared" si="21"/>
        <v>0</v>
      </c>
      <c r="O138" s="8">
        <f t="shared" si="22"/>
        <v>75</v>
      </c>
      <c r="P138" s="8">
        <f t="shared" si="23"/>
        <v>33</v>
      </c>
      <c r="Q138" s="9">
        <f t="shared" si="24"/>
        <v>24.95</v>
      </c>
      <c r="R138" s="9">
        <f t="shared" si="25"/>
        <v>39.5</v>
      </c>
      <c r="S138" s="9">
        <f t="shared" si="26"/>
        <v>37.35</v>
      </c>
      <c r="T138" s="9">
        <f t="shared" si="27"/>
        <v>33.25</v>
      </c>
      <c r="U138" s="8">
        <f t="shared" si="28"/>
        <v>33.933333333333337</v>
      </c>
      <c r="V138" s="8">
        <f t="shared" si="29"/>
        <v>33.762500000000003</v>
      </c>
    </row>
    <row r="139" spans="1:22" ht="13.5" x14ac:dyDescent="0.25">
      <c r="A139" s="3">
        <f>RSI!A139</f>
        <v>42206</v>
      </c>
      <c r="B139" s="2">
        <f>RSI!B139</f>
        <v>5.6205999999999996</v>
      </c>
      <c r="C139" s="2">
        <f>RSI!I139</f>
        <v>45.793020964795488</v>
      </c>
      <c r="D139" s="2">
        <f>MACD!E139</f>
        <v>3.5415756669386234E-2</v>
      </c>
      <c r="E139" s="2">
        <f>MACD!F139</f>
        <v>-2.5176368585734174E-2</v>
      </c>
      <c r="F139" s="2">
        <f>'Moving Avg'!D139</f>
        <v>5.6205999999999996</v>
      </c>
      <c r="G139" s="2">
        <f>'Moving Avg'!F139</f>
        <v>5.6620649999999983</v>
      </c>
      <c r="H139" s="2">
        <f>'Moving Avg'!G139</f>
        <v>5.6627060000000009</v>
      </c>
      <c r="I139" s="2">
        <f>'Moving Avg'!H139</f>
        <v>0</v>
      </c>
      <c r="J139" s="6" t="str">
        <f>OBV!F139</f>
        <v>NEUTRAL</v>
      </c>
      <c r="K139" s="6" t="str">
        <f>OBV!G139</f>
        <v>NEUTRAL</v>
      </c>
      <c r="L139" s="6" t="str">
        <f>OBV!H139</f>
        <v>NEUTRAL</v>
      </c>
      <c r="M139" s="8">
        <f t="shared" si="20"/>
        <v>25</v>
      </c>
      <c r="N139" s="8">
        <f t="shared" si="21"/>
        <v>0</v>
      </c>
      <c r="O139" s="8">
        <f t="shared" si="22"/>
        <v>75</v>
      </c>
      <c r="P139" s="8">
        <f t="shared" si="23"/>
        <v>33</v>
      </c>
      <c r="Q139" s="9">
        <f t="shared" si="24"/>
        <v>24.95</v>
      </c>
      <c r="R139" s="9">
        <f t="shared" si="25"/>
        <v>39.5</v>
      </c>
      <c r="S139" s="9">
        <f t="shared" si="26"/>
        <v>37.35</v>
      </c>
      <c r="T139" s="9">
        <f t="shared" si="27"/>
        <v>33.25</v>
      </c>
      <c r="U139" s="8">
        <f t="shared" si="28"/>
        <v>33.933333333333337</v>
      </c>
      <c r="V139" s="8">
        <f t="shared" si="29"/>
        <v>33.762500000000003</v>
      </c>
    </row>
    <row r="140" spans="1:22" ht="13.5" x14ac:dyDescent="0.25">
      <c r="A140" s="3">
        <f>RSI!A140</f>
        <v>42207</v>
      </c>
      <c r="B140" s="2">
        <f>RSI!B140</f>
        <v>5.5960999999999999</v>
      </c>
      <c r="C140" s="2">
        <f>RSI!I140</f>
        <v>43.563730944313193</v>
      </c>
      <c r="D140" s="2">
        <f>MACD!E140</f>
        <v>7.765260638515592E-2</v>
      </c>
      <c r="E140" s="2">
        <f>MACD!F140</f>
        <v>-4.6105735915561545E-3</v>
      </c>
      <c r="F140" s="2">
        <f>'Moving Avg'!D140</f>
        <v>5.6156999999999995</v>
      </c>
      <c r="G140" s="2">
        <f>'Moving Avg'!F140</f>
        <v>5.667959999999999</v>
      </c>
      <c r="H140" s="2">
        <f>'Moving Avg'!G140</f>
        <v>5.6599179999999993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75</v>
      </c>
      <c r="P140" s="8">
        <f t="shared" si="23"/>
        <v>16.5</v>
      </c>
      <c r="Q140" s="9">
        <f t="shared" si="24"/>
        <v>22.475000000000001</v>
      </c>
      <c r="R140" s="9">
        <f t="shared" si="25"/>
        <v>35.375</v>
      </c>
      <c r="S140" s="9">
        <f t="shared" si="26"/>
        <v>29.925000000000001</v>
      </c>
      <c r="T140" s="9">
        <f t="shared" si="27"/>
        <v>29.125</v>
      </c>
      <c r="U140" s="8">
        <f t="shared" si="28"/>
        <v>29.258333333333336</v>
      </c>
      <c r="V140" s="8">
        <f t="shared" si="29"/>
        <v>29.225000000000001</v>
      </c>
    </row>
    <row r="141" spans="1:22" ht="13.5" x14ac:dyDescent="0.25">
      <c r="A141" s="3">
        <f>RSI!A141</f>
        <v>42208</v>
      </c>
      <c r="B141" s="2">
        <f>RSI!B141</f>
        <v>5.5960999999999999</v>
      </c>
      <c r="C141" s="2">
        <f>RSI!I141</f>
        <v>43.563730944313185</v>
      </c>
      <c r="D141" s="2">
        <f>MACD!E141</f>
        <v>9.1113356374602716E-2</v>
      </c>
      <c r="E141" s="2">
        <f>MACD!F141</f>
        <v>1.4534212401675621E-2</v>
      </c>
      <c r="F141" s="2">
        <f>'Moving Avg'!D141</f>
        <v>5.6107999999999993</v>
      </c>
      <c r="G141" s="2">
        <f>'Moving Avg'!F141</f>
        <v>5.6738549999999988</v>
      </c>
      <c r="H141" s="2">
        <f>'Moving Avg'!G141</f>
        <v>5.6605639999999982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  <c r="M141" s="8">
        <f t="shared" si="20"/>
        <v>25</v>
      </c>
      <c r="N141" s="8">
        <f t="shared" si="21"/>
        <v>0</v>
      </c>
      <c r="O141" s="8">
        <f t="shared" si="22"/>
        <v>75</v>
      </c>
      <c r="P141" s="8">
        <f t="shared" si="23"/>
        <v>16.5</v>
      </c>
      <c r="Q141" s="9">
        <f t="shared" si="24"/>
        <v>22.475000000000001</v>
      </c>
      <c r="R141" s="9">
        <f t="shared" si="25"/>
        <v>35.375</v>
      </c>
      <c r="S141" s="9">
        <f t="shared" si="26"/>
        <v>29.925000000000001</v>
      </c>
      <c r="T141" s="9">
        <f t="shared" si="27"/>
        <v>29.125</v>
      </c>
      <c r="U141" s="8">
        <f t="shared" si="28"/>
        <v>29.258333333333336</v>
      </c>
      <c r="V141" s="8">
        <f t="shared" si="29"/>
        <v>29.225000000000001</v>
      </c>
    </row>
    <row r="142" spans="1:22" ht="13.5" x14ac:dyDescent="0.25">
      <c r="A142" s="3">
        <f>RSI!A142</f>
        <v>42209</v>
      </c>
      <c r="B142" s="2">
        <f>RSI!B142</f>
        <v>5.5960999999999999</v>
      </c>
      <c r="C142" s="2">
        <f>RSI!I142</f>
        <v>43.563730944313193</v>
      </c>
      <c r="D142" s="2">
        <f>MACD!E142</f>
        <v>7.6427466977450287E-2</v>
      </c>
      <c r="E142" s="2">
        <f>MACD!F142</f>
        <v>2.6912863316830557E-2</v>
      </c>
      <c r="F142" s="2">
        <f>'Moving Avg'!D142</f>
        <v>5.6059000000000001</v>
      </c>
      <c r="G142" s="2">
        <f>'Moving Avg'!F142</f>
        <v>5.6716499999999996</v>
      </c>
      <c r="H142" s="2">
        <f>'Moving Avg'!G142</f>
        <v>5.6589499999999973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75</v>
      </c>
      <c r="P142" s="8">
        <f t="shared" si="23"/>
        <v>16.5</v>
      </c>
      <c r="Q142" s="9">
        <f t="shared" si="24"/>
        <v>22.475000000000001</v>
      </c>
      <c r="R142" s="9">
        <f t="shared" si="25"/>
        <v>35.375</v>
      </c>
      <c r="S142" s="9">
        <f t="shared" si="26"/>
        <v>29.925000000000001</v>
      </c>
      <c r="T142" s="9">
        <f t="shared" si="27"/>
        <v>29.125</v>
      </c>
      <c r="U142" s="8">
        <f t="shared" si="28"/>
        <v>29.258333333333336</v>
      </c>
      <c r="V142" s="8">
        <f t="shared" si="29"/>
        <v>29.225000000000001</v>
      </c>
    </row>
    <row r="143" spans="1:22" ht="13.5" x14ac:dyDescent="0.25">
      <c r="A143" s="3">
        <f>RSI!A143</f>
        <v>42212</v>
      </c>
      <c r="B143" s="2">
        <f>RSI!B143</f>
        <v>5.5960999999999999</v>
      </c>
      <c r="C143" s="2">
        <f>RSI!I143</f>
        <v>43.563730944313193</v>
      </c>
      <c r="D143" s="2">
        <f>MACD!E143</f>
        <v>6.4329662270536936E-2</v>
      </c>
      <c r="E143" s="2">
        <f>MACD!F143</f>
        <v>3.439622310757183E-2</v>
      </c>
      <c r="F143" s="2">
        <f>'Moving Avg'!D143</f>
        <v>5.601</v>
      </c>
      <c r="G143" s="2">
        <f>'Moving Avg'!F143</f>
        <v>5.6694450000000005</v>
      </c>
      <c r="H143" s="2">
        <f>'Moving Avg'!G143</f>
        <v>5.6573359999999955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  <c r="M143" s="8">
        <f t="shared" si="20"/>
        <v>25</v>
      </c>
      <c r="N143" s="8">
        <f t="shared" si="21"/>
        <v>0</v>
      </c>
      <c r="O143" s="8">
        <f t="shared" si="22"/>
        <v>75</v>
      </c>
      <c r="P143" s="8">
        <f t="shared" si="23"/>
        <v>16.5</v>
      </c>
      <c r="Q143" s="9">
        <f t="shared" si="24"/>
        <v>22.475000000000001</v>
      </c>
      <c r="R143" s="9">
        <f t="shared" si="25"/>
        <v>35.375</v>
      </c>
      <c r="S143" s="9">
        <f t="shared" si="26"/>
        <v>29.925000000000001</v>
      </c>
      <c r="T143" s="9">
        <f t="shared" si="27"/>
        <v>29.125</v>
      </c>
      <c r="U143" s="8">
        <f t="shared" si="28"/>
        <v>29.258333333333336</v>
      </c>
      <c r="V143" s="8">
        <f t="shared" si="29"/>
        <v>29.225000000000001</v>
      </c>
    </row>
    <row r="144" spans="1:22" ht="13.5" x14ac:dyDescent="0.25">
      <c r="A144" s="3">
        <f>RSI!A144</f>
        <v>42213</v>
      </c>
      <c r="B144" s="2">
        <f>RSI!B144</f>
        <v>5.5960999999999999</v>
      </c>
      <c r="C144" s="2">
        <f>RSI!I144</f>
        <v>43.563730944313193</v>
      </c>
      <c r="D144" s="2">
        <f>MACD!E144</f>
        <v>5.4397425964316959E-2</v>
      </c>
      <c r="E144" s="2">
        <f>MACD!F144</f>
        <v>3.8396463678920856E-2</v>
      </c>
      <c r="F144" s="2">
        <f>'Moving Avg'!D144</f>
        <v>5.5960999999999999</v>
      </c>
      <c r="G144" s="2">
        <f>'Moving Avg'!F144</f>
        <v>5.6672399999999996</v>
      </c>
      <c r="H144" s="2">
        <f>'Moving Avg'!G144</f>
        <v>5.6557219999999946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75</v>
      </c>
      <c r="P144" s="8">
        <f t="shared" si="23"/>
        <v>16.5</v>
      </c>
      <c r="Q144" s="9">
        <f t="shared" si="24"/>
        <v>22.475000000000001</v>
      </c>
      <c r="R144" s="9">
        <f t="shared" si="25"/>
        <v>35.375</v>
      </c>
      <c r="S144" s="9">
        <f t="shared" si="26"/>
        <v>29.925000000000001</v>
      </c>
      <c r="T144" s="9">
        <f t="shared" si="27"/>
        <v>29.125</v>
      </c>
      <c r="U144" s="8">
        <f t="shared" si="28"/>
        <v>29.258333333333336</v>
      </c>
      <c r="V144" s="8">
        <f t="shared" si="29"/>
        <v>29.225000000000001</v>
      </c>
    </row>
    <row r="145" spans="1:22" ht="13.5" x14ac:dyDescent="0.25">
      <c r="A145" s="3">
        <f>RSI!A145</f>
        <v>42214</v>
      </c>
      <c r="B145" s="2">
        <f>RSI!B145</f>
        <v>5.5960999999999999</v>
      </c>
      <c r="C145" s="2">
        <f>RSI!I145</f>
        <v>43.563730944313193</v>
      </c>
      <c r="D145" s="2">
        <f>MACD!E145</f>
        <v>4.6275047935633751E-2</v>
      </c>
      <c r="E145" s="2">
        <f>MACD!F145</f>
        <v>3.9972180530263433E-2</v>
      </c>
      <c r="F145" s="2">
        <f>'Moving Avg'!D145</f>
        <v>5.5960999999999999</v>
      </c>
      <c r="G145" s="2">
        <f>'Moving Avg'!F145</f>
        <v>5.6650350000000005</v>
      </c>
      <c r="H145" s="2">
        <f>'Moving Avg'!G145</f>
        <v>5.6541079999999955</v>
      </c>
      <c r="I145" s="2">
        <f>'Moving Avg'!H145</f>
        <v>0</v>
      </c>
      <c r="J145" s="6" t="str">
        <f>OBV!F145</f>
        <v>NEUTRAL</v>
      </c>
      <c r="K145" s="6" t="str">
        <f>OBV!G145</f>
        <v>NEUTRAL</v>
      </c>
      <c r="L145" s="6" t="str">
        <f>OBV!H145</f>
        <v>NEUTRAL</v>
      </c>
      <c r="M145" s="8">
        <f t="shared" si="20"/>
        <v>25</v>
      </c>
      <c r="N145" s="8">
        <f t="shared" si="21"/>
        <v>0</v>
      </c>
      <c r="O145" s="8">
        <f t="shared" si="22"/>
        <v>75</v>
      </c>
      <c r="P145" s="8">
        <f t="shared" si="23"/>
        <v>33</v>
      </c>
      <c r="Q145" s="9">
        <f t="shared" si="24"/>
        <v>24.95</v>
      </c>
      <c r="R145" s="9">
        <f t="shared" si="25"/>
        <v>39.5</v>
      </c>
      <c r="S145" s="9">
        <f t="shared" si="26"/>
        <v>37.35</v>
      </c>
      <c r="T145" s="9">
        <f t="shared" si="27"/>
        <v>33.25</v>
      </c>
      <c r="U145" s="8">
        <f t="shared" si="28"/>
        <v>33.933333333333337</v>
      </c>
      <c r="V145" s="8">
        <f t="shared" si="29"/>
        <v>33.762500000000003</v>
      </c>
    </row>
    <row r="146" spans="1:22" ht="13.5" x14ac:dyDescent="0.25">
      <c r="A146" s="3">
        <f>RSI!A146</f>
        <v>42215</v>
      </c>
      <c r="B146" s="2">
        <f>RSI!B146</f>
        <v>5.5960999999999999</v>
      </c>
      <c r="C146" s="2">
        <f>RSI!I146</f>
        <v>43.563730944313193</v>
      </c>
      <c r="D146" s="2">
        <f>MACD!E146</f>
        <v>3.9663212751501753E-2</v>
      </c>
      <c r="E146" s="2">
        <f>MACD!F146</f>
        <v>3.9910386974511096E-2</v>
      </c>
      <c r="F146" s="2">
        <f>'Moving Avg'!D146</f>
        <v>5.5960999999999999</v>
      </c>
      <c r="G146" s="2">
        <f>'Moving Avg'!F146</f>
        <v>5.6628300000000014</v>
      </c>
      <c r="H146" s="2">
        <f>'Moving Avg'!G146</f>
        <v>5.6524939999999955</v>
      </c>
      <c r="I146" s="2">
        <f>'Moving Avg'!H146</f>
        <v>0</v>
      </c>
      <c r="J146" s="6" t="str">
        <f>OBV!F146</f>
        <v>NEUTRAL</v>
      </c>
      <c r="K146" s="6" t="str">
        <f>OBV!G146</f>
        <v>NEUTRAL</v>
      </c>
      <c r="L146" s="6" t="str">
        <f>OBV!H146</f>
        <v>NEUTRAL</v>
      </c>
      <c r="M146" s="8">
        <f t="shared" si="20"/>
        <v>25</v>
      </c>
      <c r="N146" s="8">
        <f t="shared" si="21"/>
        <v>45</v>
      </c>
      <c r="O146" s="8">
        <f t="shared" si="22"/>
        <v>75</v>
      </c>
      <c r="P146" s="8">
        <f t="shared" si="23"/>
        <v>33</v>
      </c>
      <c r="Q146" s="9">
        <f t="shared" si="24"/>
        <v>40.700000000000003</v>
      </c>
      <c r="R146" s="9">
        <f t="shared" si="25"/>
        <v>48.5</v>
      </c>
      <c r="S146" s="9">
        <f t="shared" si="26"/>
        <v>44.1</v>
      </c>
      <c r="T146" s="9">
        <f t="shared" si="27"/>
        <v>44.5</v>
      </c>
      <c r="U146" s="8">
        <f t="shared" si="28"/>
        <v>44.433333333333337</v>
      </c>
      <c r="V146" s="8">
        <f t="shared" si="29"/>
        <v>44.45</v>
      </c>
    </row>
    <row r="147" spans="1:22" ht="13.5" x14ac:dyDescent="0.25">
      <c r="A147" s="3">
        <f>RSI!A147</f>
        <v>42216</v>
      </c>
      <c r="B147" s="2">
        <f>RSI!B147</f>
        <v>5.5960999999999999</v>
      </c>
      <c r="C147" s="2">
        <f>RSI!I147</f>
        <v>43.563730944313185</v>
      </c>
      <c r="D147" s="2">
        <f>MACD!E147</f>
        <v>3.4310199855084988E-2</v>
      </c>
      <c r="E147" s="2">
        <f>MACD!F147</f>
        <v>3.8790349550625873E-2</v>
      </c>
      <c r="F147" s="2">
        <f>'Moving Avg'!D147</f>
        <v>5.5960999999999999</v>
      </c>
      <c r="G147" s="2">
        <f>'Moving Avg'!F147</f>
        <v>5.6606250000000014</v>
      </c>
      <c r="H147" s="2">
        <f>'Moving Avg'!G147</f>
        <v>5.651061999999996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  <c r="M147" s="8">
        <f t="shared" si="20"/>
        <v>25</v>
      </c>
      <c r="N147" s="8">
        <f t="shared" si="21"/>
        <v>45</v>
      </c>
      <c r="O147" s="8">
        <f t="shared" si="22"/>
        <v>75</v>
      </c>
      <c r="P147" s="8">
        <f t="shared" si="23"/>
        <v>33</v>
      </c>
      <c r="Q147" s="9">
        <f t="shared" si="24"/>
        <v>40.700000000000003</v>
      </c>
      <c r="R147" s="9">
        <f t="shared" si="25"/>
        <v>48.5</v>
      </c>
      <c r="S147" s="9">
        <f t="shared" si="26"/>
        <v>44.1</v>
      </c>
      <c r="T147" s="9">
        <f t="shared" si="27"/>
        <v>44.5</v>
      </c>
      <c r="U147" s="8">
        <f t="shared" si="28"/>
        <v>44.433333333333337</v>
      </c>
      <c r="V147" s="8">
        <f t="shared" si="29"/>
        <v>44.45</v>
      </c>
    </row>
    <row r="148" spans="1:22" ht="13.5" x14ac:dyDescent="0.25">
      <c r="A148" s="3">
        <f>RSI!A148</f>
        <v>42219</v>
      </c>
      <c r="B148" s="2">
        <f>RSI!B148</f>
        <v>5.5960999999999999</v>
      </c>
      <c r="C148" s="2">
        <f>RSI!I148</f>
        <v>43.563730944313185</v>
      </c>
      <c r="D148" s="2">
        <f>MACD!E148</f>
        <v>3.0004446732762702E-2</v>
      </c>
      <c r="E148" s="2">
        <f>MACD!F148</f>
        <v>3.7033168987053243E-2</v>
      </c>
      <c r="F148" s="2">
        <f>'Moving Avg'!D148</f>
        <v>5.5960999999999999</v>
      </c>
      <c r="G148" s="2">
        <f>'Moving Avg'!F148</f>
        <v>5.6500750000000028</v>
      </c>
      <c r="H148" s="2">
        <f>'Moving Avg'!G148</f>
        <v>5.6497199999999967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  <c r="M148" s="8">
        <f t="shared" si="20"/>
        <v>25</v>
      </c>
      <c r="N148" s="8">
        <f t="shared" si="21"/>
        <v>45</v>
      </c>
      <c r="O148" s="8">
        <f t="shared" si="22"/>
        <v>75</v>
      </c>
      <c r="P148" s="8">
        <f t="shared" si="23"/>
        <v>33</v>
      </c>
      <c r="Q148" s="9">
        <f t="shared" si="24"/>
        <v>40.700000000000003</v>
      </c>
      <c r="R148" s="9">
        <f t="shared" si="25"/>
        <v>48.5</v>
      </c>
      <c r="S148" s="9">
        <f t="shared" si="26"/>
        <v>44.1</v>
      </c>
      <c r="T148" s="9">
        <f t="shared" si="27"/>
        <v>44.5</v>
      </c>
      <c r="U148" s="8">
        <f t="shared" si="28"/>
        <v>44.433333333333337</v>
      </c>
      <c r="V148" s="8">
        <f t="shared" si="29"/>
        <v>44.45</v>
      </c>
    </row>
    <row r="149" spans="1:22" ht="13.5" x14ac:dyDescent="0.25">
      <c r="A149" s="3">
        <f>RSI!A149</f>
        <v>42220</v>
      </c>
      <c r="B149" s="2">
        <f>RSI!B149</f>
        <v>5.5960999999999999</v>
      </c>
      <c r="C149" s="2">
        <f>RSI!I149</f>
        <v>43.563730944313185</v>
      </c>
      <c r="D149" s="2">
        <f>MACD!E149</f>
        <v>2.6568264694103227E-2</v>
      </c>
      <c r="E149" s="2">
        <f>MACD!F149</f>
        <v>3.4940188128463244E-2</v>
      </c>
      <c r="F149" s="2">
        <f>'Moving Avg'!D149</f>
        <v>5.5960999999999999</v>
      </c>
      <c r="G149" s="2">
        <f>'Moving Avg'!F149</f>
        <v>5.6328950000000022</v>
      </c>
      <c r="H149" s="2">
        <f>'Moving Avg'!G149</f>
        <v>5.6481979999999963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  <c r="M149" s="8">
        <f t="shared" si="20"/>
        <v>25</v>
      </c>
      <c r="N149" s="8">
        <f t="shared" si="21"/>
        <v>45</v>
      </c>
      <c r="O149" s="8">
        <f t="shared" si="22"/>
        <v>75</v>
      </c>
      <c r="P149" s="8">
        <f t="shared" si="23"/>
        <v>33</v>
      </c>
      <c r="Q149" s="9">
        <f t="shared" si="24"/>
        <v>40.700000000000003</v>
      </c>
      <c r="R149" s="9">
        <f t="shared" si="25"/>
        <v>48.5</v>
      </c>
      <c r="S149" s="9">
        <f t="shared" si="26"/>
        <v>44.1</v>
      </c>
      <c r="T149" s="9">
        <f t="shared" si="27"/>
        <v>44.5</v>
      </c>
      <c r="U149" s="8">
        <f t="shared" si="28"/>
        <v>44.433333333333337</v>
      </c>
      <c r="V149" s="8">
        <f t="shared" si="29"/>
        <v>44.45</v>
      </c>
    </row>
    <row r="150" spans="1:22" ht="13.5" x14ac:dyDescent="0.25">
      <c r="A150" s="3">
        <f>RSI!A150</f>
        <v>42221</v>
      </c>
      <c r="B150" s="2">
        <f>RSI!B150</f>
        <v>5.5960999999999999</v>
      </c>
      <c r="C150" s="2">
        <f>RSI!I150</f>
        <v>43.563730944313178</v>
      </c>
      <c r="D150" s="2">
        <f>MACD!E150</f>
        <v>2.0083298541944572E-2</v>
      </c>
      <c r="E150" s="2">
        <f>MACD!F150</f>
        <v>3.1968810211159514E-2</v>
      </c>
      <c r="F150" s="2">
        <f>'Moving Avg'!D150</f>
        <v>5.5960999999999999</v>
      </c>
      <c r="G150" s="2">
        <f>'Moving Avg'!F150</f>
        <v>5.6157150000000016</v>
      </c>
      <c r="H150" s="2">
        <f>'Moving Avg'!G150</f>
        <v>5.6466759999999976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  <c r="M150" s="8">
        <f t="shared" si="20"/>
        <v>25</v>
      </c>
      <c r="N150" s="8">
        <f t="shared" si="21"/>
        <v>45</v>
      </c>
      <c r="O150" s="8">
        <f t="shared" si="22"/>
        <v>75</v>
      </c>
      <c r="P150" s="8">
        <f t="shared" si="23"/>
        <v>33</v>
      </c>
      <c r="Q150" s="9">
        <f t="shared" si="24"/>
        <v>40.700000000000003</v>
      </c>
      <c r="R150" s="9">
        <f t="shared" si="25"/>
        <v>48.5</v>
      </c>
      <c r="S150" s="9">
        <f t="shared" si="26"/>
        <v>44.1</v>
      </c>
      <c r="T150" s="9">
        <f t="shared" si="27"/>
        <v>44.5</v>
      </c>
      <c r="U150" s="8">
        <f t="shared" si="28"/>
        <v>44.433333333333337</v>
      </c>
      <c r="V150" s="8">
        <f t="shared" si="29"/>
        <v>44.45</v>
      </c>
    </row>
    <row r="151" spans="1:22" ht="13.5" x14ac:dyDescent="0.25">
      <c r="A151" s="3">
        <f>RSI!A151</f>
        <v>42222</v>
      </c>
      <c r="B151" s="2">
        <f>RSI!B151</f>
        <v>5.5960999999999999</v>
      </c>
      <c r="C151" s="2">
        <f>RSI!I151</f>
        <v>43.563730944313185</v>
      </c>
      <c r="D151" s="2">
        <f>MACD!E151</f>
        <v>1.4773615106014049E-2</v>
      </c>
      <c r="E151" s="2">
        <f>MACD!F151</f>
        <v>2.8529771190130421E-2</v>
      </c>
      <c r="F151" s="2">
        <f>'Moving Avg'!D151</f>
        <v>5.5960999999999999</v>
      </c>
      <c r="G151" s="2">
        <f>'Moving Avg'!F151</f>
        <v>5.6059000000000028</v>
      </c>
      <c r="H151" s="2">
        <f>'Moving Avg'!G151</f>
        <v>5.645153999999998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  <c r="M151" s="8">
        <f t="shared" si="20"/>
        <v>25</v>
      </c>
      <c r="N151" s="8">
        <f t="shared" si="21"/>
        <v>45</v>
      </c>
      <c r="O151" s="8">
        <f t="shared" si="22"/>
        <v>75</v>
      </c>
      <c r="P151" s="8">
        <f t="shared" si="23"/>
        <v>33</v>
      </c>
      <c r="Q151" s="9">
        <f t="shared" si="24"/>
        <v>40.700000000000003</v>
      </c>
      <c r="R151" s="9">
        <f t="shared" si="25"/>
        <v>48.5</v>
      </c>
      <c r="S151" s="9">
        <f t="shared" si="26"/>
        <v>44.1</v>
      </c>
      <c r="T151" s="9">
        <f t="shared" si="27"/>
        <v>44.5</v>
      </c>
      <c r="U151" s="8">
        <f t="shared" si="28"/>
        <v>44.433333333333337</v>
      </c>
      <c r="V151" s="8">
        <f t="shared" si="29"/>
        <v>44.45</v>
      </c>
    </row>
    <row r="152" spans="1:22" ht="13.5" x14ac:dyDescent="0.25">
      <c r="A152" s="3">
        <f>RSI!A152</f>
        <v>42223</v>
      </c>
      <c r="B152" s="2">
        <f>RSI!B152</f>
        <v>5.7629999999999999</v>
      </c>
      <c r="C152" s="2">
        <f>RSI!I152</f>
        <v>68.76798133096959</v>
      </c>
      <c r="D152" s="2">
        <f>MACD!E152</f>
        <v>-1.9177165330308554E-3</v>
      </c>
      <c r="E152" s="2">
        <f>MACD!F152</f>
        <v>2.2440273645498166E-2</v>
      </c>
      <c r="F152" s="2">
        <f>'Moving Avg'!D152</f>
        <v>5.6294799999999992</v>
      </c>
      <c r="G152" s="2">
        <f>'Moving Avg'!F152</f>
        <v>5.6130200000000032</v>
      </c>
      <c r="H152" s="2">
        <f>'Moving Avg'!G152</f>
        <v>5.6468779999999974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  <c r="M152" s="8">
        <f t="shared" si="20"/>
        <v>25</v>
      </c>
      <c r="N152" s="8">
        <f t="shared" si="21"/>
        <v>100</v>
      </c>
      <c r="O152" s="8">
        <f t="shared" si="22"/>
        <v>75</v>
      </c>
      <c r="P152" s="8">
        <f t="shared" si="23"/>
        <v>83.5</v>
      </c>
      <c r="Q152" s="9">
        <f t="shared" si="24"/>
        <v>67.525000000000006</v>
      </c>
      <c r="R152" s="9">
        <f t="shared" si="25"/>
        <v>72.125</v>
      </c>
      <c r="S152" s="9">
        <f t="shared" si="26"/>
        <v>75.075000000000003</v>
      </c>
      <c r="T152" s="9">
        <f t="shared" si="27"/>
        <v>70.875</v>
      </c>
      <c r="U152" s="8">
        <f t="shared" si="28"/>
        <v>71.575000000000003</v>
      </c>
      <c r="V152" s="8">
        <f t="shared" si="29"/>
        <v>71.400000000000006</v>
      </c>
    </row>
    <row r="153" spans="1:22" ht="13.5" x14ac:dyDescent="0.25">
      <c r="A153" s="3">
        <f>RSI!A153</f>
        <v>42226</v>
      </c>
      <c r="B153" s="2">
        <f>RSI!B153</f>
        <v>5.7629999999999999</v>
      </c>
      <c r="C153" s="2">
        <f>RSI!I153</f>
        <v>68.76798133096959</v>
      </c>
      <c r="D153" s="2">
        <f>MACD!E153</f>
        <v>-1.6875110648715719E-2</v>
      </c>
      <c r="E153" s="2">
        <f>MACD!F153</f>
        <v>1.4577196786655389E-2</v>
      </c>
      <c r="F153" s="2">
        <f>'Moving Avg'!D153</f>
        <v>5.6628599999999993</v>
      </c>
      <c r="G153" s="2">
        <f>'Moving Avg'!F153</f>
        <v>5.6201400000000019</v>
      </c>
      <c r="H153" s="2">
        <f>'Moving Avg'!G153</f>
        <v>5.6486019999999977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25</v>
      </c>
      <c r="N153" s="8">
        <f t="shared" si="21"/>
        <v>100</v>
      </c>
      <c r="O153" s="8">
        <f t="shared" si="22"/>
        <v>75</v>
      </c>
      <c r="P153" s="8">
        <f t="shared" si="23"/>
        <v>83.5</v>
      </c>
      <c r="Q153" s="9">
        <f t="shared" si="24"/>
        <v>67.525000000000006</v>
      </c>
      <c r="R153" s="9">
        <f t="shared" si="25"/>
        <v>72.125</v>
      </c>
      <c r="S153" s="9">
        <f t="shared" si="26"/>
        <v>75.075000000000003</v>
      </c>
      <c r="T153" s="9">
        <f t="shared" si="27"/>
        <v>70.875</v>
      </c>
      <c r="U153" s="8">
        <f t="shared" si="28"/>
        <v>71.575000000000003</v>
      </c>
      <c r="V153" s="8">
        <f t="shared" si="29"/>
        <v>71.400000000000006</v>
      </c>
    </row>
    <row r="154" spans="1:22" ht="13.5" x14ac:dyDescent="0.25">
      <c r="A154" s="3">
        <f>RSI!A154</f>
        <v>42227</v>
      </c>
      <c r="B154" s="2">
        <f>RSI!B154</f>
        <v>5.8856999999999999</v>
      </c>
      <c r="C154" s="2">
        <f>RSI!I154</f>
        <v>77.380872097177416</v>
      </c>
      <c r="D154" s="2">
        <f>MACD!E154</f>
        <v>-3.9392440959879593E-2</v>
      </c>
      <c r="E154" s="2">
        <f>MACD!F154</f>
        <v>3.7832692373483932E-3</v>
      </c>
      <c r="F154" s="2">
        <f>'Moving Avg'!D154</f>
        <v>5.7207799999999995</v>
      </c>
      <c r="G154" s="2">
        <f>'Moving Avg'!F154</f>
        <v>5.6333950000000019</v>
      </c>
      <c r="H154" s="2">
        <f>'Moving Avg'!G154</f>
        <v>5.6527799999999981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  <c r="M154" s="8">
        <f t="shared" si="20"/>
        <v>0</v>
      </c>
      <c r="N154" s="8">
        <f t="shared" si="21"/>
        <v>100</v>
      </c>
      <c r="O154" s="8">
        <f t="shared" si="22"/>
        <v>75</v>
      </c>
      <c r="P154" s="8">
        <f t="shared" si="23"/>
        <v>83.5</v>
      </c>
      <c r="Q154" s="9">
        <f t="shared" si="24"/>
        <v>58.774999999999999</v>
      </c>
      <c r="R154" s="9">
        <f t="shared" si="25"/>
        <v>67.125</v>
      </c>
      <c r="S154" s="9">
        <f t="shared" si="26"/>
        <v>71.325000000000003</v>
      </c>
      <c r="T154" s="9">
        <f t="shared" si="27"/>
        <v>64.625</v>
      </c>
      <c r="U154" s="8">
        <f t="shared" si="28"/>
        <v>65.741666666666674</v>
      </c>
      <c r="V154" s="8">
        <f t="shared" si="29"/>
        <v>65.462500000000006</v>
      </c>
    </row>
    <row r="155" spans="1:22" ht="13.5" x14ac:dyDescent="0.25">
      <c r="A155" s="3">
        <f>RSI!A155</f>
        <v>42228</v>
      </c>
      <c r="B155" s="2">
        <f>RSI!B155</f>
        <v>5.8856999999999999</v>
      </c>
      <c r="C155" s="2">
        <f>RSI!I155</f>
        <v>77.380872097177416</v>
      </c>
      <c r="D155" s="2">
        <f>MACD!E155</f>
        <v>-5.9885592161390555E-2</v>
      </c>
      <c r="E155" s="2">
        <f>MACD!F155</f>
        <v>-8.9505030423993968E-3</v>
      </c>
      <c r="F155" s="2">
        <f>'Moving Avg'!D155</f>
        <v>5.7786999999999997</v>
      </c>
      <c r="G155" s="2">
        <f>'Moving Avg'!F155</f>
        <v>5.6466500000000011</v>
      </c>
      <c r="H155" s="2">
        <f>'Moving Avg'!G155</f>
        <v>5.6569579999999986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CONFIRMED BULLISH</v>
      </c>
      <c r="M155" s="8">
        <f t="shared" si="20"/>
        <v>0</v>
      </c>
      <c r="N155" s="8">
        <f t="shared" si="21"/>
        <v>100</v>
      </c>
      <c r="O155" s="8">
        <f t="shared" si="22"/>
        <v>75</v>
      </c>
      <c r="P155" s="8">
        <f t="shared" si="23"/>
        <v>83.5</v>
      </c>
      <c r="Q155" s="9">
        <f t="shared" si="24"/>
        <v>58.774999999999999</v>
      </c>
      <c r="R155" s="9">
        <f t="shared" si="25"/>
        <v>67.125</v>
      </c>
      <c r="S155" s="9">
        <f t="shared" si="26"/>
        <v>71.325000000000003</v>
      </c>
      <c r="T155" s="9">
        <f t="shared" si="27"/>
        <v>64.625</v>
      </c>
      <c r="U155" s="8">
        <f t="shared" si="28"/>
        <v>65.741666666666674</v>
      </c>
      <c r="V155" s="8">
        <f t="shared" si="29"/>
        <v>65.462500000000006</v>
      </c>
    </row>
    <row r="156" spans="1:22" ht="13.5" x14ac:dyDescent="0.25">
      <c r="A156" s="3">
        <f>RSI!A156</f>
        <v>42230</v>
      </c>
      <c r="B156" s="2">
        <f>RSI!B156</f>
        <v>5.8856999999999999</v>
      </c>
      <c r="C156" s="2">
        <f>RSI!I156</f>
        <v>77.380872097177416</v>
      </c>
      <c r="D156" s="2">
        <f>MACD!E156</f>
        <v>-7.8559307864439099E-2</v>
      </c>
      <c r="E156" s="2">
        <f>MACD!F156</f>
        <v>-2.2872264006807339E-2</v>
      </c>
      <c r="F156" s="2">
        <f>'Moving Avg'!D156</f>
        <v>5.8366199999999999</v>
      </c>
      <c r="G156" s="2">
        <f>'Moving Avg'!F156</f>
        <v>5.6599050000000011</v>
      </c>
      <c r="H156" s="2">
        <f>'Moving Avg'!G156</f>
        <v>5.6608659999999986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CONFIRMED BULLISH</v>
      </c>
      <c r="M156" s="8">
        <f t="shared" si="20"/>
        <v>0</v>
      </c>
      <c r="N156" s="8">
        <f t="shared" si="21"/>
        <v>100</v>
      </c>
      <c r="O156" s="8">
        <f t="shared" si="22"/>
        <v>75</v>
      </c>
      <c r="P156" s="8">
        <f t="shared" si="23"/>
        <v>83.5</v>
      </c>
      <c r="Q156" s="9">
        <f t="shared" si="24"/>
        <v>58.774999999999999</v>
      </c>
      <c r="R156" s="9">
        <f t="shared" si="25"/>
        <v>67.125</v>
      </c>
      <c r="S156" s="9">
        <f t="shared" si="26"/>
        <v>71.325000000000003</v>
      </c>
      <c r="T156" s="9">
        <f t="shared" si="27"/>
        <v>64.625</v>
      </c>
      <c r="U156" s="8">
        <f t="shared" si="28"/>
        <v>65.741666666666674</v>
      </c>
      <c r="V156" s="8">
        <f t="shared" si="29"/>
        <v>65.462500000000006</v>
      </c>
    </row>
    <row r="157" spans="1:22" ht="13.5" x14ac:dyDescent="0.25">
      <c r="A157" s="3">
        <f>RSI!A157</f>
        <v>42233</v>
      </c>
      <c r="B157" s="2">
        <f>RSI!B157</f>
        <v>5.8856999999999999</v>
      </c>
      <c r="C157" s="2">
        <f>RSI!I157</f>
        <v>77.380872097177416</v>
      </c>
      <c r="D157" s="2">
        <f>MACD!E157</f>
        <v>-9.5594734037887541E-2</v>
      </c>
      <c r="E157" s="2">
        <f>MACD!F157</f>
        <v>-3.7416758013023382E-2</v>
      </c>
      <c r="F157" s="2">
        <f>'Moving Avg'!D157</f>
        <v>5.8611599999999999</v>
      </c>
      <c r="G157" s="2">
        <f>'Moving Avg'!F157</f>
        <v>5.6731600000000011</v>
      </c>
      <c r="H157" s="2">
        <f>'Moving Avg'!G157</f>
        <v>5.6656779999999989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CONFIRMED BULLISH</v>
      </c>
      <c r="M157" s="8">
        <f t="shared" si="20"/>
        <v>0</v>
      </c>
      <c r="N157" s="8">
        <f t="shared" si="21"/>
        <v>100</v>
      </c>
      <c r="O157" s="8">
        <f t="shared" si="22"/>
        <v>75</v>
      </c>
      <c r="P157" s="8">
        <f t="shared" si="23"/>
        <v>83.5</v>
      </c>
      <c r="Q157" s="9">
        <f t="shared" si="24"/>
        <v>58.774999999999999</v>
      </c>
      <c r="R157" s="9">
        <f t="shared" si="25"/>
        <v>67.125</v>
      </c>
      <c r="S157" s="9">
        <f t="shared" si="26"/>
        <v>71.325000000000003</v>
      </c>
      <c r="T157" s="9">
        <f t="shared" si="27"/>
        <v>64.625</v>
      </c>
      <c r="U157" s="8">
        <f t="shared" si="28"/>
        <v>65.741666666666674</v>
      </c>
      <c r="V157" s="8">
        <f t="shared" si="29"/>
        <v>65.462500000000006</v>
      </c>
    </row>
    <row r="158" spans="1:22" ht="13.5" x14ac:dyDescent="0.25">
      <c r="A158" s="3">
        <f>RSI!A158</f>
        <v>42234</v>
      </c>
      <c r="B158" s="2">
        <f>RSI!B158</f>
        <v>5.8856999999999999</v>
      </c>
      <c r="C158" s="2">
        <f>RSI!I158</f>
        <v>77.380872097177416</v>
      </c>
      <c r="D158" s="2">
        <f>MACD!E158</f>
        <v>-0.11115246412776436</v>
      </c>
      <c r="E158" s="2">
        <f>MACD!F158</f>
        <v>-5.2163899235971582E-2</v>
      </c>
      <c r="F158" s="2">
        <f>'Moving Avg'!D158</f>
        <v>5.8856999999999999</v>
      </c>
      <c r="G158" s="2">
        <f>'Moving Avg'!F158</f>
        <v>5.6864150000000002</v>
      </c>
      <c r="H158" s="2">
        <f>'Moving Avg'!G158</f>
        <v>5.67049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CONFIRMED BULLISH</v>
      </c>
      <c r="M158" s="8">
        <f t="shared" si="20"/>
        <v>0</v>
      </c>
      <c r="N158" s="8">
        <f t="shared" si="21"/>
        <v>100</v>
      </c>
      <c r="O158" s="8">
        <f t="shared" si="22"/>
        <v>75</v>
      </c>
      <c r="P158" s="8">
        <f t="shared" si="23"/>
        <v>83.5</v>
      </c>
      <c r="Q158" s="9">
        <f t="shared" si="24"/>
        <v>58.774999999999999</v>
      </c>
      <c r="R158" s="9">
        <f t="shared" si="25"/>
        <v>67.125</v>
      </c>
      <c r="S158" s="9">
        <f t="shared" si="26"/>
        <v>71.325000000000003</v>
      </c>
      <c r="T158" s="9">
        <f t="shared" si="27"/>
        <v>64.625</v>
      </c>
      <c r="U158" s="8">
        <f t="shared" si="28"/>
        <v>65.741666666666674</v>
      </c>
      <c r="V158" s="8">
        <f t="shared" si="29"/>
        <v>65.462500000000006</v>
      </c>
    </row>
    <row r="159" spans="1:22" ht="13.5" x14ac:dyDescent="0.25">
      <c r="A159" s="3">
        <f>RSI!A159</f>
        <v>42235</v>
      </c>
      <c r="B159" s="2">
        <f>RSI!B159</f>
        <v>5.8856999999999999</v>
      </c>
      <c r="C159" s="2">
        <f>RSI!I159</f>
        <v>77.380872097177416</v>
      </c>
      <c r="D159" s="2">
        <f>MACD!E159</f>
        <v>-0.12537515905142538</v>
      </c>
      <c r="E159" s="2">
        <f>MACD!F159</f>
        <v>-6.6806151199062344E-2</v>
      </c>
      <c r="F159" s="2">
        <f>'Moving Avg'!D159</f>
        <v>5.8856999999999999</v>
      </c>
      <c r="G159" s="2">
        <f>'Moving Avg'!F159</f>
        <v>5.6996700000000002</v>
      </c>
      <c r="H159" s="2">
        <f>'Moving Avg'!G159</f>
        <v>5.6753019999999994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  <c r="M159" s="8">
        <f t="shared" si="20"/>
        <v>0</v>
      </c>
      <c r="N159" s="8">
        <f t="shared" si="21"/>
        <v>100</v>
      </c>
      <c r="O159" s="8">
        <f t="shared" si="22"/>
        <v>75</v>
      </c>
      <c r="P159" s="8">
        <f t="shared" si="23"/>
        <v>33</v>
      </c>
      <c r="Q159" s="9">
        <f t="shared" si="24"/>
        <v>51.2</v>
      </c>
      <c r="R159" s="9">
        <f t="shared" si="25"/>
        <v>54.5</v>
      </c>
      <c r="S159" s="9">
        <f t="shared" si="26"/>
        <v>48.6</v>
      </c>
      <c r="T159" s="9">
        <f t="shared" si="27"/>
        <v>52</v>
      </c>
      <c r="U159" s="8">
        <f t="shared" si="28"/>
        <v>51.433333333333337</v>
      </c>
      <c r="V159" s="8">
        <f t="shared" si="29"/>
        <v>51.575000000000003</v>
      </c>
    </row>
    <row r="160" spans="1:22" ht="13.5" x14ac:dyDescent="0.25">
      <c r="A160" s="3">
        <f>RSI!A160</f>
        <v>42236</v>
      </c>
      <c r="B160" s="2">
        <f>RSI!B160</f>
        <v>5.7138999999999998</v>
      </c>
      <c r="C160" s="2">
        <f>RSI!I160</f>
        <v>48.292673383533611</v>
      </c>
      <c r="D160" s="2">
        <f>MACD!E160</f>
        <v>-0.12566387833291071</v>
      </c>
      <c r="E160" s="2">
        <f>MACD!F160</f>
        <v>-7.8577696625832028E-2</v>
      </c>
      <c r="F160" s="2">
        <f>'Moving Avg'!D160</f>
        <v>5.8513399999999995</v>
      </c>
      <c r="G160" s="2">
        <f>'Moving Avg'!F160</f>
        <v>5.7055600000000002</v>
      </c>
      <c r="H160" s="2">
        <f>'Moving Avg'!G160</f>
        <v>5.676677999999999</v>
      </c>
      <c r="I160" s="2">
        <f>'Moving Avg'!H160</f>
        <v>0</v>
      </c>
      <c r="J160" s="6" t="str">
        <f>OBV!F160</f>
        <v>NEUTRAL</v>
      </c>
      <c r="K160" s="6" t="str">
        <f>OBV!G160</f>
        <v>NEUTRAL</v>
      </c>
      <c r="L160" s="6" t="str">
        <f>OBV!H160</f>
        <v>NEUTRAL</v>
      </c>
      <c r="M160" s="8">
        <f t="shared" si="20"/>
        <v>25</v>
      </c>
      <c r="N160" s="8">
        <f t="shared" si="21"/>
        <v>100</v>
      </c>
      <c r="O160" s="8">
        <f t="shared" si="22"/>
        <v>75</v>
      </c>
      <c r="P160" s="8">
        <f t="shared" si="23"/>
        <v>33</v>
      </c>
      <c r="Q160" s="9">
        <f t="shared" si="24"/>
        <v>59.95</v>
      </c>
      <c r="R160" s="9">
        <f t="shared" si="25"/>
        <v>59.5</v>
      </c>
      <c r="S160" s="9">
        <f t="shared" si="26"/>
        <v>52.35</v>
      </c>
      <c r="T160" s="9">
        <f t="shared" si="27"/>
        <v>58.25</v>
      </c>
      <c r="U160" s="8">
        <f t="shared" si="28"/>
        <v>57.266666666666673</v>
      </c>
      <c r="V160" s="8">
        <f t="shared" si="29"/>
        <v>57.512500000000003</v>
      </c>
    </row>
    <row r="161" spans="1:22" ht="13.5" x14ac:dyDescent="0.25">
      <c r="A161" s="3">
        <f>RSI!A161</f>
        <v>42237</v>
      </c>
      <c r="B161" s="2">
        <f>RSI!B161</f>
        <v>5.6942000000000004</v>
      </c>
      <c r="C161" s="2">
        <f>RSI!I161</f>
        <v>46.150345619194674</v>
      </c>
      <c r="D161" s="2">
        <f>MACD!E161</f>
        <v>-0.12434120679181948</v>
      </c>
      <c r="E161" s="2">
        <f>MACD!F161</f>
        <v>-8.7730398659029513E-2</v>
      </c>
      <c r="F161" s="2">
        <f>'Moving Avg'!D161</f>
        <v>5.8130399999999991</v>
      </c>
      <c r="G161" s="2">
        <f>'Moving Avg'!F161</f>
        <v>5.7104649999999992</v>
      </c>
      <c r="H161" s="2">
        <f>'Moving Avg'!G161</f>
        <v>5.6775679999999999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0"/>
        <v>25</v>
      </c>
      <c r="N161" s="8">
        <f t="shared" si="21"/>
        <v>100</v>
      </c>
      <c r="O161" s="8">
        <f t="shared" si="22"/>
        <v>75</v>
      </c>
      <c r="P161" s="8">
        <f t="shared" si="23"/>
        <v>16.5</v>
      </c>
      <c r="Q161" s="9">
        <f t="shared" si="24"/>
        <v>57.475000000000001</v>
      </c>
      <c r="R161" s="9">
        <f t="shared" si="25"/>
        <v>55.375</v>
      </c>
      <c r="S161" s="9">
        <f t="shared" si="26"/>
        <v>44.924999999999997</v>
      </c>
      <c r="T161" s="9">
        <f t="shared" si="27"/>
        <v>54.125</v>
      </c>
      <c r="U161" s="8">
        <f t="shared" si="28"/>
        <v>52.591666666666661</v>
      </c>
      <c r="V161" s="8">
        <f t="shared" si="29"/>
        <v>52.974999999999994</v>
      </c>
    </row>
    <row r="162" spans="1:22" ht="13.5" x14ac:dyDescent="0.25">
      <c r="A162" s="3">
        <f>RSI!A162</f>
        <v>42240</v>
      </c>
      <c r="B162" s="2">
        <f>RSI!B162</f>
        <v>5.6942000000000004</v>
      </c>
      <c r="C162" s="2">
        <f>RSI!I162</f>
        <v>46.150345619194674</v>
      </c>
      <c r="D162" s="2">
        <f>MACD!E162</f>
        <v>-9.7328957501313873E-2</v>
      </c>
      <c r="E162" s="2">
        <f>MACD!F162</f>
        <v>-8.9650110427486385E-2</v>
      </c>
      <c r="F162" s="2">
        <f>'Moving Avg'!D162</f>
        <v>5.7747399999999995</v>
      </c>
      <c r="G162" s="2">
        <f>'Moving Avg'!F162</f>
        <v>5.7153699999999992</v>
      </c>
      <c r="H162" s="2">
        <f>'Moving Avg'!G162</f>
        <v>5.6784580000000009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  <c r="M162" s="8">
        <f t="shared" si="20"/>
        <v>25</v>
      </c>
      <c r="N162" s="8">
        <f t="shared" si="21"/>
        <v>45</v>
      </c>
      <c r="O162" s="8">
        <f t="shared" si="22"/>
        <v>75</v>
      </c>
      <c r="P162" s="8">
        <f t="shared" si="23"/>
        <v>16.5</v>
      </c>
      <c r="Q162" s="9">
        <f t="shared" si="24"/>
        <v>38.225000000000001</v>
      </c>
      <c r="R162" s="9">
        <f t="shared" si="25"/>
        <v>44.375</v>
      </c>
      <c r="S162" s="9">
        <f t="shared" si="26"/>
        <v>36.674999999999997</v>
      </c>
      <c r="T162" s="9">
        <f t="shared" si="27"/>
        <v>40.375</v>
      </c>
      <c r="U162" s="8">
        <f t="shared" si="28"/>
        <v>39.758333333333333</v>
      </c>
      <c r="V162" s="8">
        <f t="shared" si="29"/>
        <v>39.912499999999994</v>
      </c>
    </row>
    <row r="163" spans="1:22" ht="13.5" x14ac:dyDescent="0.25">
      <c r="A163" s="3">
        <f>RSI!A163</f>
        <v>42241</v>
      </c>
      <c r="B163" s="2">
        <f>RSI!B163</f>
        <v>5.6942000000000004</v>
      </c>
      <c r="C163" s="2">
        <f>RSI!I163</f>
        <v>46.150345619194674</v>
      </c>
      <c r="D163" s="2">
        <f>MACD!E163</f>
        <v>-7.4272306832098955E-2</v>
      </c>
      <c r="E163" s="2">
        <f>MACD!F163</f>
        <v>-8.6574549708408902E-2</v>
      </c>
      <c r="F163" s="2">
        <f>'Moving Avg'!D163</f>
        <v>5.73644</v>
      </c>
      <c r="G163" s="2">
        <f>'Moving Avg'!F163</f>
        <v>5.7202749999999991</v>
      </c>
      <c r="H163" s="2">
        <f>'Moving Avg'!G163</f>
        <v>5.6808840000000025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25</v>
      </c>
      <c r="N163" s="8">
        <f t="shared" si="21"/>
        <v>0</v>
      </c>
      <c r="O163" s="8">
        <f t="shared" si="22"/>
        <v>75</v>
      </c>
      <c r="P163" s="8">
        <f t="shared" si="23"/>
        <v>16.5</v>
      </c>
      <c r="Q163" s="9">
        <f t="shared" si="24"/>
        <v>22.475000000000001</v>
      </c>
      <c r="R163" s="9">
        <f t="shared" si="25"/>
        <v>35.375</v>
      </c>
      <c r="S163" s="9">
        <f t="shared" si="26"/>
        <v>29.925000000000001</v>
      </c>
      <c r="T163" s="9">
        <f t="shared" si="27"/>
        <v>29.125</v>
      </c>
      <c r="U163" s="8">
        <f t="shared" si="28"/>
        <v>29.258333333333336</v>
      </c>
      <c r="V163" s="8">
        <f t="shared" si="29"/>
        <v>29.225000000000001</v>
      </c>
    </row>
    <row r="164" spans="1:22" ht="13.5" x14ac:dyDescent="0.25">
      <c r="A164" s="3">
        <f>RSI!A164</f>
        <v>42242</v>
      </c>
      <c r="B164" s="2">
        <f>RSI!B164</f>
        <v>5.6942000000000004</v>
      </c>
      <c r="C164" s="2">
        <f>RSI!I164</f>
        <v>46.150345619194674</v>
      </c>
      <c r="D164" s="2">
        <f>MACD!E164</f>
        <v>-3.5700602668672587E-2</v>
      </c>
      <c r="E164" s="2">
        <f>MACD!F164</f>
        <v>-7.6399760300461639E-2</v>
      </c>
      <c r="F164" s="2">
        <f>'Moving Avg'!D164</f>
        <v>5.6981400000000004</v>
      </c>
      <c r="G164" s="2">
        <f>'Moving Avg'!F164</f>
        <v>5.7251799999999982</v>
      </c>
      <c r="H164" s="2">
        <f>'Moving Avg'!G164</f>
        <v>5.6809820000000029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  <c r="M164" s="8">
        <f t="shared" si="20"/>
        <v>25</v>
      </c>
      <c r="N164" s="8">
        <f t="shared" si="21"/>
        <v>0</v>
      </c>
      <c r="O164" s="8">
        <f t="shared" si="22"/>
        <v>75</v>
      </c>
      <c r="P164" s="8">
        <f t="shared" si="23"/>
        <v>16.5</v>
      </c>
      <c r="Q164" s="9">
        <f t="shared" si="24"/>
        <v>22.475000000000001</v>
      </c>
      <c r="R164" s="9">
        <f t="shared" si="25"/>
        <v>35.375</v>
      </c>
      <c r="S164" s="9">
        <f t="shared" si="26"/>
        <v>29.925000000000001</v>
      </c>
      <c r="T164" s="9">
        <f t="shared" si="27"/>
        <v>29.125</v>
      </c>
      <c r="U164" s="8">
        <f t="shared" si="28"/>
        <v>29.258333333333336</v>
      </c>
      <c r="V164" s="8">
        <f t="shared" si="29"/>
        <v>29.225000000000001</v>
      </c>
    </row>
    <row r="165" spans="1:22" ht="13.5" x14ac:dyDescent="0.25">
      <c r="A165" s="3">
        <f>RSI!A165</f>
        <v>42243</v>
      </c>
      <c r="B165" s="2">
        <f>RSI!B165</f>
        <v>5.6893000000000002</v>
      </c>
      <c r="C165" s="2">
        <f>RSI!I165</f>
        <v>45.475429094563999</v>
      </c>
      <c r="D165" s="2">
        <f>MACD!E165</f>
        <v>-2.5284629090815969E-3</v>
      </c>
      <c r="E165" s="2">
        <f>MACD!F165</f>
        <v>-6.1625500822185632E-2</v>
      </c>
      <c r="F165" s="2">
        <f>'Moving Avg'!D165</f>
        <v>5.6932200000000002</v>
      </c>
      <c r="G165" s="2">
        <f>'Moving Avg'!F165</f>
        <v>5.7298399999999985</v>
      </c>
      <c r="H165" s="2">
        <f>'Moving Avg'!G165</f>
        <v>5.6784300000000023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  <c r="M165" s="8">
        <f t="shared" si="20"/>
        <v>25</v>
      </c>
      <c r="N165" s="8">
        <f t="shared" si="21"/>
        <v>0</v>
      </c>
      <c r="O165" s="8">
        <f t="shared" si="22"/>
        <v>75</v>
      </c>
      <c r="P165" s="8">
        <f t="shared" si="23"/>
        <v>16.5</v>
      </c>
      <c r="Q165" s="9">
        <f t="shared" si="24"/>
        <v>22.475000000000001</v>
      </c>
      <c r="R165" s="9">
        <f t="shared" si="25"/>
        <v>35.375</v>
      </c>
      <c r="S165" s="9">
        <f t="shared" si="26"/>
        <v>29.925000000000001</v>
      </c>
      <c r="T165" s="9">
        <f t="shared" si="27"/>
        <v>29.125</v>
      </c>
      <c r="U165" s="8">
        <f t="shared" si="28"/>
        <v>29.258333333333336</v>
      </c>
      <c r="V165" s="8">
        <f t="shared" si="29"/>
        <v>29.225000000000001</v>
      </c>
    </row>
    <row r="166" spans="1:22" ht="13.5" x14ac:dyDescent="0.25">
      <c r="A166" s="3">
        <f>RSI!A166</f>
        <v>42244</v>
      </c>
      <c r="B166" s="2">
        <f>RSI!B166</f>
        <v>5.6893000000000002</v>
      </c>
      <c r="C166" s="2">
        <f>RSI!I166</f>
        <v>45.475429094563999</v>
      </c>
      <c r="D166" s="2">
        <f>MACD!E166</f>
        <v>2.572809630893591E-2</v>
      </c>
      <c r="E166" s="2">
        <f>MACD!F166</f>
        <v>-4.4154781395961323E-2</v>
      </c>
      <c r="F166" s="2">
        <f>'Moving Avg'!D166</f>
        <v>5.69224</v>
      </c>
      <c r="G166" s="2">
        <f>'Moving Avg'!F166</f>
        <v>5.7344999999999988</v>
      </c>
      <c r="H166" s="2">
        <f>'Moving Avg'!G166</f>
        <v>5.6758780000000009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  <c r="M166" s="8">
        <f t="shared" si="20"/>
        <v>25</v>
      </c>
      <c r="N166" s="8">
        <f t="shared" si="21"/>
        <v>0</v>
      </c>
      <c r="O166" s="8">
        <f t="shared" si="22"/>
        <v>75</v>
      </c>
      <c r="P166" s="8">
        <f t="shared" si="23"/>
        <v>16.5</v>
      </c>
      <c r="Q166" s="9">
        <f t="shared" si="24"/>
        <v>22.475000000000001</v>
      </c>
      <c r="R166" s="9">
        <f t="shared" si="25"/>
        <v>35.375</v>
      </c>
      <c r="S166" s="9">
        <f t="shared" si="26"/>
        <v>29.925000000000001</v>
      </c>
      <c r="T166" s="9">
        <f t="shared" si="27"/>
        <v>29.125</v>
      </c>
      <c r="U166" s="8">
        <f t="shared" si="28"/>
        <v>29.258333333333336</v>
      </c>
      <c r="V166" s="8">
        <f t="shared" si="29"/>
        <v>29.225000000000001</v>
      </c>
    </row>
    <row r="167" spans="1:22" ht="13.5" x14ac:dyDescent="0.25">
      <c r="A167" s="3">
        <f>RSI!A167</f>
        <v>42247</v>
      </c>
      <c r="B167" s="2">
        <f>RSI!B167</f>
        <v>5.6893000000000002</v>
      </c>
      <c r="C167" s="2">
        <f>RSI!I167</f>
        <v>45.475429094563999</v>
      </c>
      <c r="D167" s="2">
        <f>MACD!E167</f>
        <v>4.9811405140043341E-2</v>
      </c>
      <c r="E167" s="2">
        <f>MACD!F167</f>
        <v>-2.5361544088760395E-2</v>
      </c>
      <c r="F167" s="2">
        <f>'Moving Avg'!D167</f>
        <v>5.6912599999999998</v>
      </c>
      <c r="G167" s="2">
        <f>'Moving Avg'!F167</f>
        <v>5.7391599999999992</v>
      </c>
      <c r="H167" s="2">
        <f>'Moving Avg'!G167</f>
        <v>5.6767620000000001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0"/>
        <v>25</v>
      </c>
      <c r="N167" s="8">
        <f t="shared" si="21"/>
        <v>0</v>
      </c>
      <c r="O167" s="8">
        <f t="shared" si="22"/>
        <v>75</v>
      </c>
      <c r="P167" s="8">
        <f t="shared" si="23"/>
        <v>16.5</v>
      </c>
      <c r="Q167" s="9">
        <f t="shared" si="24"/>
        <v>22.475000000000001</v>
      </c>
      <c r="R167" s="9">
        <f t="shared" si="25"/>
        <v>35.375</v>
      </c>
      <c r="S167" s="9">
        <f t="shared" si="26"/>
        <v>29.925000000000001</v>
      </c>
      <c r="T167" s="9">
        <f t="shared" si="27"/>
        <v>29.125</v>
      </c>
      <c r="U167" s="8">
        <f t="shared" si="28"/>
        <v>29.258333333333336</v>
      </c>
      <c r="V167" s="8">
        <f t="shared" si="29"/>
        <v>29.225000000000001</v>
      </c>
    </row>
    <row r="168" spans="1:22" ht="13.5" x14ac:dyDescent="0.25">
      <c r="A168" s="3">
        <f>RSI!A168</f>
        <v>42248</v>
      </c>
      <c r="B168" s="2">
        <f>RSI!B168</f>
        <v>5.6893000000000002</v>
      </c>
      <c r="C168" s="2">
        <f>RSI!I168</f>
        <v>45.475429094563999</v>
      </c>
      <c r="D168" s="2">
        <f>MACD!E168</f>
        <v>7.0350619692735705E-2</v>
      </c>
      <c r="E168" s="2">
        <f>MACD!F168</f>
        <v>-6.2191113324611743E-3</v>
      </c>
      <c r="F168" s="2">
        <f>'Moving Avg'!D168</f>
        <v>5.6902799999999996</v>
      </c>
      <c r="G168" s="2">
        <f>'Moving Avg'!F168</f>
        <v>5.7438199999999995</v>
      </c>
      <c r="H168" s="2">
        <f>'Moving Avg'!G168</f>
        <v>5.6800999999999995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0"/>
        <v>25</v>
      </c>
      <c r="N168" s="8">
        <f t="shared" si="21"/>
        <v>0</v>
      </c>
      <c r="O168" s="8">
        <f t="shared" si="22"/>
        <v>75</v>
      </c>
      <c r="P168" s="8">
        <f t="shared" si="23"/>
        <v>16.5</v>
      </c>
      <c r="Q168" s="9">
        <f t="shared" si="24"/>
        <v>22.475000000000001</v>
      </c>
      <c r="R168" s="9">
        <f t="shared" si="25"/>
        <v>35.375</v>
      </c>
      <c r="S168" s="9">
        <f t="shared" si="26"/>
        <v>29.925000000000001</v>
      </c>
      <c r="T168" s="9">
        <f t="shared" si="27"/>
        <v>29.125</v>
      </c>
      <c r="U168" s="8">
        <f t="shared" si="28"/>
        <v>29.258333333333336</v>
      </c>
      <c r="V168" s="8">
        <f t="shared" si="29"/>
        <v>29.225000000000001</v>
      </c>
    </row>
    <row r="169" spans="1:22" ht="13.5" x14ac:dyDescent="0.25">
      <c r="A169" s="3">
        <f>RSI!A169</f>
        <v>42249</v>
      </c>
      <c r="B169" s="2">
        <f>RSI!B169</f>
        <v>5.6844000000000001</v>
      </c>
      <c r="C169" s="2">
        <f>RSI!I169</f>
        <v>44.59816406372984</v>
      </c>
      <c r="D169" s="2">
        <f>MACD!E169</f>
        <v>8.8242020043788116E-2</v>
      </c>
      <c r="E169" s="2">
        <f>MACD!F169</f>
        <v>1.2673114942788683E-2</v>
      </c>
      <c r="F169" s="2">
        <f>'Moving Avg'!D169</f>
        <v>5.68832</v>
      </c>
      <c r="G169" s="2">
        <f>'Moving Avg'!F169</f>
        <v>5.7482349999999993</v>
      </c>
      <c r="H169" s="2">
        <f>'Moving Avg'!G169</f>
        <v>5.6833399999999985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  <c r="M169" s="8">
        <f t="shared" si="20"/>
        <v>25</v>
      </c>
      <c r="N169" s="8">
        <f t="shared" si="21"/>
        <v>0</v>
      </c>
      <c r="O169" s="8">
        <f t="shared" si="22"/>
        <v>75</v>
      </c>
      <c r="P169" s="8">
        <f t="shared" si="23"/>
        <v>16.5</v>
      </c>
      <c r="Q169" s="9">
        <f t="shared" si="24"/>
        <v>22.475000000000001</v>
      </c>
      <c r="R169" s="9">
        <f t="shared" si="25"/>
        <v>35.375</v>
      </c>
      <c r="S169" s="9">
        <f t="shared" si="26"/>
        <v>29.925000000000001</v>
      </c>
      <c r="T169" s="9">
        <f t="shared" si="27"/>
        <v>29.125</v>
      </c>
      <c r="U169" s="8">
        <f t="shared" si="28"/>
        <v>29.258333333333336</v>
      </c>
      <c r="V169" s="8">
        <f t="shared" si="29"/>
        <v>29.225000000000001</v>
      </c>
    </row>
    <row r="170" spans="1:22" ht="13.5" x14ac:dyDescent="0.25">
      <c r="A170" s="3">
        <f>RSI!A170</f>
        <v>42250</v>
      </c>
      <c r="B170" s="2">
        <f>RSI!B170</f>
        <v>5.6844000000000001</v>
      </c>
      <c r="C170" s="2">
        <f>RSI!I170</f>
        <v>44.598164063729826</v>
      </c>
      <c r="D170" s="2">
        <f>MACD!E170</f>
        <v>7.7117139748528629E-2</v>
      </c>
      <c r="E170" s="2">
        <f>MACD!F170</f>
        <v>2.5561919903936674E-2</v>
      </c>
      <c r="F170" s="2">
        <f>'Moving Avg'!D170</f>
        <v>5.6873400000000007</v>
      </c>
      <c r="G170" s="2">
        <f>'Moving Avg'!F170</f>
        <v>5.75265</v>
      </c>
      <c r="H170" s="2">
        <f>'Moving Avg'!G170</f>
        <v>5.6874639999999985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CONFIRMED BEARISH</v>
      </c>
      <c r="M170" s="8">
        <f t="shared" si="20"/>
        <v>25</v>
      </c>
      <c r="N170" s="8">
        <f t="shared" si="21"/>
        <v>0</v>
      </c>
      <c r="O170" s="8">
        <f t="shared" si="22"/>
        <v>75</v>
      </c>
      <c r="P170" s="8">
        <f t="shared" si="23"/>
        <v>16.5</v>
      </c>
      <c r="Q170" s="9">
        <f t="shared" si="24"/>
        <v>22.475000000000001</v>
      </c>
      <c r="R170" s="9">
        <f t="shared" si="25"/>
        <v>35.375</v>
      </c>
      <c r="S170" s="9">
        <f t="shared" si="26"/>
        <v>29.925000000000001</v>
      </c>
      <c r="T170" s="9">
        <f t="shared" si="27"/>
        <v>29.125</v>
      </c>
      <c r="U170" s="8">
        <f t="shared" si="28"/>
        <v>29.258333333333336</v>
      </c>
      <c r="V170" s="8">
        <f t="shared" si="29"/>
        <v>29.225000000000001</v>
      </c>
    </row>
    <row r="171" spans="1:22" ht="13.5" x14ac:dyDescent="0.25">
      <c r="A171" s="3">
        <f>RSI!A171</f>
        <v>42251</v>
      </c>
      <c r="B171" s="2">
        <f>RSI!B171</f>
        <v>5.6844000000000001</v>
      </c>
      <c r="C171" s="2">
        <f>RSI!I171</f>
        <v>44.598164063729833</v>
      </c>
      <c r="D171" s="2">
        <f>MACD!E171</f>
        <v>6.4827650745137078E-2</v>
      </c>
      <c r="E171" s="2">
        <f>MACD!F171</f>
        <v>3.3415066072176758E-2</v>
      </c>
      <c r="F171" s="2">
        <f>'Moving Avg'!D171</f>
        <v>5.6863600000000005</v>
      </c>
      <c r="G171" s="2">
        <f>'Moving Avg'!F171</f>
        <v>5.7570649999999999</v>
      </c>
      <c r="H171" s="2">
        <f>'Moving Avg'!G171</f>
        <v>5.6915879999999985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75</v>
      </c>
      <c r="P171" s="8">
        <f t="shared" si="23"/>
        <v>16.5</v>
      </c>
      <c r="Q171" s="9">
        <f t="shared" si="24"/>
        <v>22.475000000000001</v>
      </c>
      <c r="R171" s="9">
        <f t="shared" si="25"/>
        <v>35.375</v>
      </c>
      <c r="S171" s="9">
        <f t="shared" si="26"/>
        <v>29.925000000000001</v>
      </c>
      <c r="T171" s="9">
        <f t="shared" si="27"/>
        <v>29.125</v>
      </c>
      <c r="U171" s="8">
        <f t="shared" si="28"/>
        <v>29.258333333333336</v>
      </c>
      <c r="V171" s="8">
        <f t="shared" si="29"/>
        <v>29.225000000000001</v>
      </c>
    </row>
    <row r="172" spans="1:22" ht="13.5" x14ac:dyDescent="0.25">
      <c r="A172" s="3">
        <f>RSI!A172</f>
        <v>42254</v>
      </c>
      <c r="B172" s="2">
        <f>RSI!B172</f>
        <v>5.6844000000000001</v>
      </c>
      <c r="C172" s="2">
        <f>RSI!I172</f>
        <v>44.598164063729826</v>
      </c>
      <c r="D172" s="2">
        <f>MACD!E172</f>
        <v>5.4572037984701005E-2</v>
      </c>
      <c r="E172" s="2">
        <f>MACD!F172</f>
        <v>3.7646460454681611E-2</v>
      </c>
      <c r="F172" s="2">
        <f>'Moving Avg'!D172</f>
        <v>5.6853800000000003</v>
      </c>
      <c r="G172" s="2">
        <f>'Moving Avg'!F172</f>
        <v>5.7531350000000003</v>
      </c>
      <c r="H172" s="2">
        <f>'Moving Avg'!G172</f>
        <v>5.6924719999999978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0</v>
      </c>
      <c r="O172" s="8">
        <f t="shared" si="22"/>
        <v>75</v>
      </c>
      <c r="P172" s="8">
        <f t="shared" si="23"/>
        <v>16.5</v>
      </c>
      <c r="Q172" s="9">
        <f t="shared" si="24"/>
        <v>22.475000000000001</v>
      </c>
      <c r="R172" s="9">
        <f t="shared" si="25"/>
        <v>35.375</v>
      </c>
      <c r="S172" s="9">
        <f t="shared" si="26"/>
        <v>29.925000000000001</v>
      </c>
      <c r="T172" s="9">
        <f t="shared" si="27"/>
        <v>29.125</v>
      </c>
      <c r="U172" s="8">
        <f t="shared" si="28"/>
        <v>29.258333333333336</v>
      </c>
      <c r="V172" s="8">
        <f t="shared" si="29"/>
        <v>29.225000000000001</v>
      </c>
    </row>
    <row r="173" spans="1:22" ht="13.5" x14ac:dyDescent="0.25">
      <c r="A173" s="3">
        <f>RSI!A173</f>
        <v>42255</v>
      </c>
      <c r="B173" s="2">
        <f>RSI!B173</f>
        <v>5.6844000000000001</v>
      </c>
      <c r="C173" s="2">
        <f>RSI!I173</f>
        <v>44.598164063729833</v>
      </c>
      <c r="D173" s="2">
        <f>MACD!E173</f>
        <v>4.6026791087096619E-2</v>
      </c>
      <c r="E173" s="2">
        <f>MACD!F173</f>
        <v>3.9322526581164613E-2</v>
      </c>
      <c r="F173" s="2">
        <f>'Moving Avg'!D173</f>
        <v>5.6844000000000001</v>
      </c>
      <c r="G173" s="2">
        <f>'Moving Avg'!F173</f>
        <v>5.7492049999999999</v>
      </c>
      <c r="H173" s="2">
        <f>'Moving Avg'!G173</f>
        <v>5.6933559999999979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25</v>
      </c>
      <c r="N173" s="8">
        <f t="shared" si="21"/>
        <v>0</v>
      </c>
      <c r="O173" s="8">
        <f t="shared" si="22"/>
        <v>75</v>
      </c>
      <c r="P173" s="8">
        <f t="shared" si="23"/>
        <v>16.5</v>
      </c>
      <c r="Q173" s="9">
        <f t="shared" si="24"/>
        <v>22.475000000000001</v>
      </c>
      <c r="R173" s="9">
        <f t="shared" si="25"/>
        <v>35.375</v>
      </c>
      <c r="S173" s="9">
        <f t="shared" si="26"/>
        <v>29.925000000000001</v>
      </c>
      <c r="T173" s="9">
        <f t="shared" si="27"/>
        <v>29.125</v>
      </c>
      <c r="U173" s="8">
        <f t="shared" si="28"/>
        <v>29.258333333333336</v>
      </c>
      <c r="V173" s="8">
        <f t="shared" si="29"/>
        <v>29.225000000000001</v>
      </c>
    </row>
    <row r="174" spans="1:22" ht="13.5" x14ac:dyDescent="0.25">
      <c r="A174" s="3">
        <f>RSI!A174</f>
        <v>42256</v>
      </c>
      <c r="B174" s="2">
        <f>RSI!B174</f>
        <v>5.6844000000000001</v>
      </c>
      <c r="C174" s="2">
        <f>RSI!I174</f>
        <v>44.598164063729833</v>
      </c>
      <c r="D174" s="2">
        <f>MACD!E174</f>
        <v>3.8918956154933682E-2</v>
      </c>
      <c r="E174" s="2">
        <f>MACD!F174</f>
        <v>3.9241812495918425E-2</v>
      </c>
      <c r="F174" s="2">
        <f>'Moving Avg'!D174</f>
        <v>5.6844000000000001</v>
      </c>
      <c r="G174" s="2">
        <f>'Moving Avg'!F174</f>
        <v>5.7391399999999999</v>
      </c>
      <c r="H174" s="2">
        <f>'Moving Avg'!G174</f>
        <v>5.6942399999999971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  <c r="M174" s="8">
        <f t="shared" si="20"/>
        <v>25</v>
      </c>
      <c r="N174" s="8">
        <f t="shared" si="21"/>
        <v>45</v>
      </c>
      <c r="O174" s="8">
        <f t="shared" si="22"/>
        <v>75</v>
      </c>
      <c r="P174" s="8">
        <f t="shared" si="23"/>
        <v>33</v>
      </c>
      <c r="Q174" s="9">
        <f t="shared" si="24"/>
        <v>40.700000000000003</v>
      </c>
      <c r="R174" s="9">
        <f t="shared" si="25"/>
        <v>48.5</v>
      </c>
      <c r="S174" s="9">
        <f t="shared" si="26"/>
        <v>44.1</v>
      </c>
      <c r="T174" s="9">
        <f t="shared" si="27"/>
        <v>44.5</v>
      </c>
      <c r="U174" s="8">
        <f t="shared" si="28"/>
        <v>44.433333333333337</v>
      </c>
      <c r="V174" s="8">
        <f t="shared" si="29"/>
        <v>44.45</v>
      </c>
    </row>
    <row r="175" spans="1:22" ht="13.5" x14ac:dyDescent="0.25">
      <c r="A175" s="3">
        <f>RSI!A175</f>
        <v>42257</v>
      </c>
      <c r="B175" s="2">
        <f>RSI!B175</f>
        <v>5.6844000000000001</v>
      </c>
      <c r="C175" s="2">
        <f>RSI!I175</f>
        <v>44.598164063729833</v>
      </c>
      <c r="D175" s="2">
        <f>MACD!E175</f>
        <v>3.2264453502612866E-2</v>
      </c>
      <c r="E175" s="2">
        <f>MACD!F175</f>
        <v>3.7846340697257314E-2</v>
      </c>
      <c r="F175" s="2">
        <f>'Moving Avg'!D175</f>
        <v>5.6844000000000001</v>
      </c>
      <c r="G175" s="2">
        <f>'Moving Avg'!F175</f>
        <v>5.7290749999999999</v>
      </c>
      <c r="H175" s="2">
        <f>'Moving Avg'!G175</f>
        <v>5.6951239999999972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  <c r="M175" s="8">
        <f t="shared" si="20"/>
        <v>25</v>
      </c>
      <c r="N175" s="8">
        <f t="shared" si="21"/>
        <v>45</v>
      </c>
      <c r="O175" s="8">
        <f t="shared" si="22"/>
        <v>75</v>
      </c>
      <c r="P175" s="8">
        <f t="shared" si="23"/>
        <v>33</v>
      </c>
      <c r="Q175" s="9">
        <f t="shared" si="24"/>
        <v>40.700000000000003</v>
      </c>
      <c r="R175" s="9">
        <f t="shared" si="25"/>
        <v>48.5</v>
      </c>
      <c r="S175" s="9">
        <f t="shared" si="26"/>
        <v>44.1</v>
      </c>
      <c r="T175" s="9">
        <f t="shared" si="27"/>
        <v>44.5</v>
      </c>
      <c r="U175" s="8">
        <f t="shared" si="28"/>
        <v>44.433333333333337</v>
      </c>
      <c r="V175" s="8">
        <f t="shared" si="29"/>
        <v>44.45</v>
      </c>
    </row>
    <row r="176" spans="1:22" ht="13.5" x14ac:dyDescent="0.25">
      <c r="A176" s="3">
        <f>RSI!A176</f>
        <v>42258</v>
      </c>
      <c r="B176" s="2">
        <f>RSI!B176</f>
        <v>5.6795</v>
      </c>
      <c r="C176" s="2">
        <f>RSI!I176</f>
        <v>43.198213865977991</v>
      </c>
      <c r="D176" s="2">
        <f>MACD!E176</f>
        <v>2.7101929162444804E-2</v>
      </c>
      <c r="E176" s="2">
        <f>MACD!F176</f>
        <v>3.5697458390294812E-2</v>
      </c>
      <c r="F176" s="2">
        <f>'Moving Avg'!D176</f>
        <v>5.6834199999999999</v>
      </c>
      <c r="G176" s="2">
        <f>'Moving Avg'!F176</f>
        <v>5.7187649999999994</v>
      </c>
      <c r="H176" s="2">
        <f>'Moving Avg'!G176</f>
        <v>5.6959099999999987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25</v>
      </c>
      <c r="N176" s="8">
        <f t="shared" si="21"/>
        <v>45</v>
      </c>
      <c r="O176" s="8">
        <f t="shared" si="22"/>
        <v>75</v>
      </c>
      <c r="P176" s="8">
        <f t="shared" si="23"/>
        <v>33</v>
      </c>
      <c r="Q176" s="9">
        <f t="shared" si="24"/>
        <v>40.700000000000003</v>
      </c>
      <c r="R176" s="9">
        <f t="shared" si="25"/>
        <v>48.5</v>
      </c>
      <c r="S176" s="9">
        <f t="shared" si="26"/>
        <v>44.1</v>
      </c>
      <c r="T176" s="9">
        <f t="shared" si="27"/>
        <v>44.5</v>
      </c>
      <c r="U176" s="8">
        <f t="shared" si="28"/>
        <v>44.433333333333337</v>
      </c>
      <c r="V176" s="8">
        <f t="shared" si="29"/>
        <v>44.45</v>
      </c>
    </row>
    <row r="177" spans="1:22" ht="13.5" x14ac:dyDescent="0.25">
      <c r="A177" s="3">
        <f>RSI!A177</f>
        <v>42261</v>
      </c>
      <c r="B177" s="2">
        <f>RSI!B177</f>
        <v>5.6795</v>
      </c>
      <c r="C177" s="2">
        <f>RSI!I177</f>
        <v>43.198213865977991</v>
      </c>
      <c r="D177" s="2">
        <f>MACD!E177</f>
        <v>2.2860043378410744E-2</v>
      </c>
      <c r="E177" s="2">
        <f>MACD!F177</f>
        <v>3.3129975387918002E-2</v>
      </c>
      <c r="F177" s="2">
        <f>'Moving Avg'!D177</f>
        <v>5.6824400000000006</v>
      </c>
      <c r="G177" s="2">
        <f>'Moving Avg'!F177</f>
        <v>5.7084549999999998</v>
      </c>
      <c r="H177" s="2">
        <f>'Moving Avg'!G177</f>
        <v>5.6966959999999993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25</v>
      </c>
      <c r="N177" s="8">
        <f t="shared" si="21"/>
        <v>45</v>
      </c>
      <c r="O177" s="8">
        <f t="shared" si="22"/>
        <v>75</v>
      </c>
      <c r="P177" s="8">
        <f t="shared" si="23"/>
        <v>33</v>
      </c>
      <c r="Q177" s="9">
        <f t="shared" si="24"/>
        <v>40.700000000000003</v>
      </c>
      <c r="R177" s="9">
        <f t="shared" si="25"/>
        <v>48.5</v>
      </c>
      <c r="S177" s="9">
        <f t="shared" si="26"/>
        <v>44.1</v>
      </c>
      <c r="T177" s="9">
        <f t="shared" si="27"/>
        <v>44.5</v>
      </c>
      <c r="U177" s="8">
        <f t="shared" si="28"/>
        <v>44.433333333333337</v>
      </c>
      <c r="V177" s="8">
        <f t="shared" si="29"/>
        <v>44.45</v>
      </c>
    </row>
    <row r="178" spans="1:22" ht="13.5" x14ac:dyDescent="0.25">
      <c r="A178" s="3">
        <f>RSI!A178</f>
        <v>42262</v>
      </c>
      <c r="B178" s="2">
        <f>RSI!B178</f>
        <v>5.6795</v>
      </c>
      <c r="C178" s="2">
        <f>RSI!I178</f>
        <v>43.198213865977991</v>
      </c>
      <c r="D178" s="2">
        <f>MACD!E178</f>
        <v>1.9387796187177564E-2</v>
      </c>
      <c r="E178" s="2">
        <f>MACD!F178</f>
        <v>3.0381539547769919E-2</v>
      </c>
      <c r="F178" s="2">
        <f>'Moving Avg'!D178</f>
        <v>5.6814600000000004</v>
      </c>
      <c r="G178" s="2">
        <f>'Moving Avg'!F178</f>
        <v>5.6981450000000002</v>
      </c>
      <c r="H178" s="2">
        <f>'Moving Avg'!G178</f>
        <v>5.6941440000000014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25</v>
      </c>
      <c r="N178" s="8">
        <f t="shared" si="21"/>
        <v>45</v>
      </c>
      <c r="O178" s="8">
        <f t="shared" si="22"/>
        <v>75</v>
      </c>
      <c r="P178" s="8">
        <f t="shared" si="23"/>
        <v>33</v>
      </c>
      <c r="Q178" s="9">
        <f t="shared" si="24"/>
        <v>40.700000000000003</v>
      </c>
      <c r="R178" s="9">
        <f t="shared" si="25"/>
        <v>48.5</v>
      </c>
      <c r="S178" s="9">
        <f t="shared" si="26"/>
        <v>44.1</v>
      </c>
      <c r="T178" s="9">
        <f t="shared" si="27"/>
        <v>44.5</v>
      </c>
      <c r="U178" s="8">
        <f t="shared" si="28"/>
        <v>44.433333333333337</v>
      </c>
      <c r="V178" s="8">
        <f t="shared" si="29"/>
        <v>44.45</v>
      </c>
    </row>
    <row r="179" spans="1:22" ht="13.5" x14ac:dyDescent="0.25">
      <c r="A179" s="3">
        <f>RSI!A179</f>
        <v>42263</v>
      </c>
      <c r="B179" s="2">
        <f>RSI!B179</f>
        <v>5.6795</v>
      </c>
      <c r="C179" s="2">
        <f>RSI!I179</f>
        <v>43.198213865977991</v>
      </c>
      <c r="D179" s="2">
        <f>MACD!E179</f>
        <v>1.5804265810146489E-2</v>
      </c>
      <c r="E179" s="2">
        <f>MACD!F179</f>
        <v>2.7466084800245233E-2</v>
      </c>
      <c r="F179" s="2">
        <f>'Moving Avg'!D179</f>
        <v>5.6804800000000011</v>
      </c>
      <c r="G179" s="2">
        <f>'Moving Avg'!F179</f>
        <v>5.6878350000000006</v>
      </c>
      <c r="H179" s="2">
        <f>'Moving Avg'!G179</f>
        <v>5.6889400000000014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25</v>
      </c>
      <c r="N179" s="8">
        <f t="shared" si="21"/>
        <v>45</v>
      </c>
      <c r="O179" s="8">
        <f t="shared" si="22"/>
        <v>75</v>
      </c>
      <c r="P179" s="8">
        <f t="shared" si="23"/>
        <v>33</v>
      </c>
      <c r="Q179" s="9">
        <f t="shared" si="24"/>
        <v>40.700000000000003</v>
      </c>
      <c r="R179" s="9">
        <f t="shared" si="25"/>
        <v>48.5</v>
      </c>
      <c r="S179" s="9">
        <f t="shared" si="26"/>
        <v>44.1</v>
      </c>
      <c r="T179" s="9">
        <f t="shared" si="27"/>
        <v>44.5</v>
      </c>
      <c r="U179" s="8">
        <f t="shared" si="28"/>
        <v>44.433333333333337</v>
      </c>
      <c r="V179" s="8">
        <f t="shared" si="29"/>
        <v>44.45</v>
      </c>
    </row>
    <row r="180" spans="1:22" ht="13.5" x14ac:dyDescent="0.25">
      <c r="A180" s="3">
        <f>RSI!A180</f>
        <v>42264</v>
      </c>
      <c r="B180" s="2">
        <f>RSI!B180</f>
        <v>5.6795</v>
      </c>
      <c r="C180" s="2">
        <f>RSI!I180</f>
        <v>43.198213865977991</v>
      </c>
      <c r="D180" s="2">
        <f>MACD!E180</f>
        <v>1.2872391402955152E-2</v>
      </c>
      <c r="E180" s="2">
        <f>MACD!F180</f>
        <v>2.4547346120787218E-2</v>
      </c>
      <c r="F180" s="2">
        <f>'Moving Avg'!D180</f>
        <v>5.6795</v>
      </c>
      <c r="G180" s="2">
        <f>'Moving Avg'!F180</f>
        <v>5.686115</v>
      </c>
      <c r="H180" s="2">
        <f>'Moving Avg'!G180</f>
        <v>5.6837360000000023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0"/>
        <v>25</v>
      </c>
      <c r="N180" s="8">
        <f t="shared" si="21"/>
        <v>45</v>
      </c>
      <c r="O180" s="8">
        <f t="shared" si="22"/>
        <v>75</v>
      </c>
      <c r="P180" s="8">
        <f t="shared" si="23"/>
        <v>33</v>
      </c>
      <c r="Q180" s="9">
        <f t="shared" si="24"/>
        <v>40.700000000000003</v>
      </c>
      <c r="R180" s="9">
        <f t="shared" si="25"/>
        <v>48.5</v>
      </c>
      <c r="S180" s="9">
        <f t="shared" si="26"/>
        <v>44.1</v>
      </c>
      <c r="T180" s="9">
        <f t="shared" si="27"/>
        <v>44.5</v>
      </c>
      <c r="U180" s="8">
        <f t="shared" si="28"/>
        <v>44.433333333333337</v>
      </c>
      <c r="V180" s="8">
        <f t="shared" si="29"/>
        <v>44.45</v>
      </c>
    </row>
    <row r="181" spans="1:22" ht="13.5" x14ac:dyDescent="0.25">
      <c r="A181" s="3">
        <f>RSI!A181</f>
        <v>42265</v>
      </c>
      <c r="B181" s="2">
        <f>RSI!B181</f>
        <v>5.6795</v>
      </c>
      <c r="C181" s="2">
        <f>RSI!I181</f>
        <v>43.198213865977991</v>
      </c>
      <c r="D181" s="2">
        <f>MACD!E181</f>
        <v>1.048448534144697E-2</v>
      </c>
      <c r="E181" s="2">
        <f>MACD!F181</f>
        <v>2.1734773964919171E-2</v>
      </c>
      <c r="F181" s="2">
        <f>'Moving Avg'!D181</f>
        <v>5.6795</v>
      </c>
      <c r="G181" s="2">
        <f>'Moving Avg'!F181</f>
        <v>5.6853800000000003</v>
      </c>
      <c r="H181" s="2">
        <f>'Moving Avg'!G181</f>
        <v>5.681478000000002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  <c r="M181" s="8">
        <f t="shared" si="20"/>
        <v>25</v>
      </c>
      <c r="N181" s="8">
        <f t="shared" si="21"/>
        <v>45</v>
      </c>
      <c r="O181" s="8">
        <f t="shared" si="22"/>
        <v>75</v>
      </c>
      <c r="P181" s="8">
        <f t="shared" si="23"/>
        <v>33</v>
      </c>
      <c r="Q181" s="9">
        <f t="shared" si="24"/>
        <v>40.700000000000003</v>
      </c>
      <c r="R181" s="9">
        <f t="shared" si="25"/>
        <v>48.5</v>
      </c>
      <c r="S181" s="9">
        <f t="shared" si="26"/>
        <v>44.1</v>
      </c>
      <c r="T181" s="9">
        <f t="shared" si="27"/>
        <v>44.5</v>
      </c>
      <c r="U181" s="8">
        <f t="shared" si="28"/>
        <v>44.433333333333337</v>
      </c>
      <c r="V181" s="8">
        <f t="shared" si="29"/>
        <v>44.45</v>
      </c>
    </row>
    <row r="182" spans="1:22" ht="13.5" x14ac:dyDescent="0.25">
      <c r="A182" s="3">
        <f>RSI!A182</f>
        <v>42268</v>
      </c>
      <c r="B182" s="2">
        <f>RSI!B182</f>
        <v>5.6795</v>
      </c>
      <c r="C182" s="2">
        <f>RSI!I182</f>
        <v>43.198213865977991</v>
      </c>
      <c r="D182" s="2">
        <f>MACD!E182</f>
        <v>8.5499779104480922E-3</v>
      </c>
      <c r="E182" s="2">
        <f>MACD!F182</f>
        <v>1.9097814754024955E-2</v>
      </c>
      <c r="F182" s="2">
        <f>'Moving Avg'!D182</f>
        <v>5.6795</v>
      </c>
      <c r="G182" s="2">
        <f>'Moving Avg'!F182</f>
        <v>5.6846450000000006</v>
      </c>
      <c r="H182" s="2">
        <f>'Moving Avg'!G182</f>
        <v>5.6826560000000033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  <c r="M182" s="8">
        <f t="shared" si="20"/>
        <v>25</v>
      </c>
      <c r="N182" s="8">
        <f t="shared" si="21"/>
        <v>45</v>
      </c>
      <c r="O182" s="8">
        <f t="shared" si="22"/>
        <v>75</v>
      </c>
      <c r="P182" s="8">
        <f t="shared" si="23"/>
        <v>33</v>
      </c>
      <c r="Q182" s="9">
        <f t="shared" si="24"/>
        <v>40.700000000000003</v>
      </c>
      <c r="R182" s="9">
        <f t="shared" si="25"/>
        <v>48.5</v>
      </c>
      <c r="S182" s="9">
        <f t="shared" si="26"/>
        <v>44.1</v>
      </c>
      <c r="T182" s="9">
        <f t="shared" si="27"/>
        <v>44.5</v>
      </c>
      <c r="U182" s="8">
        <f t="shared" si="28"/>
        <v>44.433333333333337</v>
      </c>
      <c r="V182" s="8">
        <f t="shared" si="29"/>
        <v>44.45</v>
      </c>
    </row>
    <row r="183" spans="1:22" ht="13.5" x14ac:dyDescent="0.25">
      <c r="A183" s="3">
        <f>RSI!A183</f>
        <v>42269</v>
      </c>
      <c r="B183" s="2">
        <f>RSI!B183</f>
        <v>5.6795</v>
      </c>
      <c r="C183" s="2">
        <f>RSI!I183</f>
        <v>43.198213865977991</v>
      </c>
      <c r="D183" s="2">
        <f>MACD!E183</f>
        <v>6.9927429954441678E-3</v>
      </c>
      <c r="E183" s="2">
        <f>MACD!F183</f>
        <v>1.6676800402308796E-2</v>
      </c>
      <c r="F183" s="2">
        <f>'Moving Avg'!D183</f>
        <v>5.6795</v>
      </c>
      <c r="G183" s="2">
        <f>'Moving Avg'!F183</f>
        <v>5.6839100000000009</v>
      </c>
      <c r="H183" s="2">
        <f>'Moving Avg'!G183</f>
        <v>5.6838340000000018</v>
      </c>
      <c r="I183" s="2">
        <f>'Moving Avg'!H183</f>
        <v>0</v>
      </c>
      <c r="J183" s="6" t="str">
        <f>OBV!F183</f>
        <v>NEUTRAL</v>
      </c>
      <c r="K183" s="6" t="str">
        <f>OBV!G183</f>
        <v>NEUTRAL</v>
      </c>
      <c r="L183" s="6" t="str">
        <f>OBV!H183</f>
        <v>NEUTRAL</v>
      </c>
      <c r="M183" s="8">
        <f t="shared" si="20"/>
        <v>25</v>
      </c>
      <c r="N183" s="8">
        <f t="shared" si="21"/>
        <v>45</v>
      </c>
      <c r="O183" s="8">
        <f t="shared" si="22"/>
        <v>75</v>
      </c>
      <c r="P183" s="8">
        <f t="shared" si="23"/>
        <v>33</v>
      </c>
      <c r="Q183" s="9">
        <f t="shared" si="24"/>
        <v>40.700000000000003</v>
      </c>
      <c r="R183" s="9">
        <f t="shared" si="25"/>
        <v>48.5</v>
      </c>
      <c r="S183" s="9">
        <f t="shared" si="26"/>
        <v>44.1</v>
      </c>
      <c r="T183" s="9">
        <f t="shared" si="27"/>
        <v>44.5</v>
      </c>
      <c r="U183" s="8">
        <f t="shared" si="28"/>
        <v>44.433333333333337</v>
      </c>
      <c r="V183" s="8">
        <f t="shared" si="29"/>
        <v>44.45</v>
      </c>
    </row>
    <row r="184" spans="1:22" ht="13.5" x14ac:dyDescent="0.25">
      <c r="A184" s="3">
        <f>RSI!A184</f>
        <v>42270</v>
      </c>
      <c r="B184" s="2">
        <f>RSI!B184</f>
        <v>5.6795</v>
      </c>
      <c r="C184" s="2">
        <f>RSI!I184</f>
        <v>43.198213865977991</v>
      </c>
      <c r="D184" s="2">
        <f>MACD!E184</f>
        <v>5.7488382273298555E-3</v>
      </c>
      <c r="E184" s="2">
        <f>MACD!F184</f>
        <v>1.449120796731301E-2</v>
      </c>
      <c r="F184" s="2">
        <f>'Moving Avg'!D184</f>
        <v>5.6795</v>
      </c>
      <c r="G184" s="2">
        <f>'Moving Avg'!F184</f>
        <v>5.6831750000000012</v>
      </c>
      <c r="H184" s="2">
        <f>'Moving Avg'!G184</f>
        <v>5.6850120000000031</v>
      </c>
      <c r="I184" s="2">
        <f>'Moving Avg'!H184</f>
        <v>0</v>
      </c>
      <c r="J184" s="6" t="str">
        <f>OBV!F184</f>
        <v>NEUTRAL</v>
      </c>
      <c r="K184" s="6" t="str">
        <f>OBV!G184</f>
        <v>NEUTRAL</v>
      </c>
      <c r="L184" s="6" t="str">
        <f>OBV!H184</f>
        <v>NEUTRAL</v>
      </c>
      <c r="M184" s="8">
        <f t="shared" si="20"/>
        <v>25</v>
      </c>
      <c r="N184" s="8">
        <f t="shared" si="21"/>
        <v>45</v>
      </c>
      <c r="O184" s="8">
        <f t="shared" si="22"/>
        <v>75</v>
      </c>
      <c r="P184" s="8">
        <f t="shared" si="23"/>
        <v>33</v>
      </c>
      <c r="Q184" s="9">
        <f t="shared" si="24"/>
        <v>40.700000000000003</v>
      </c>
      <c r="R184" s="9">
        <f t="shared" si="25"/>
        <v>48.5</v>
      </c>
      <c r="S184" s="9">
        <f t="shared" si="26"/>
        <v>44.1</v>
      </c>
      <c r="T184" s="9">
        <f t="shared" si="27"/>
        <v>44.5</v>
      </c>
      <c r="U184" s="8">
        <f t="shared" si="28"/>
        <v>44.433333333333337</v>
      </c>
      <c r="V184" s="8">
        <f t="shared" si="29"/>
        <v>44.45</v>
      </c>
    </row>
    <row r="185" spans="1:22" ht="13.5" x14ac:dyDescent="0.25">
      <c r="A185" s="3">
        <f>RSI!A185</f>
        <v>42275</v>
      </c>
      <c r="B185" s="2">
        <f>RSI!B185</f>
        <v>5.6795</v>
      </c>
      <c r="C185" s="2">
        <f>RSI!I185</f>
        <v>43.198213865977991</v>
      </c>
      <c r="D185" s="2">
        <f>MACD!E185</f>
        <v>4.76459559445086E-3</v>
      </c>
      <c r="E185" s="2">
        <f>MACD!F185</f>
        <v>1.2545885492740581E-2</v>
      </c>
      <c r="F185" s="2">
        <f>'Moving Avg'!D185</f>
        <v>5.6795</v>
      </c>
      <c r="G185" s="2">
        <f>'Moving Avg'!F185</f>
        <v>5.6826850000000011</v>
      </c>
      <c r="H185" s="2">
        <f>'Moving Avg'!G185</f>
        <v>5.6861900000000016</v>
      </c>
      <c r="I185" s="2">
        <f>'Moving Avg'!H185</f>
        <v>0</v>
      </c>
      <c r="J185" s="6" t="str">
        <f>OBV!F185</f>
        <v>NEUTRAL</v>
      </c>
      <c r="K185" s="6" t="str">
        <f>OBV!G185</f>
        <v>NEUTRAL</v>
      </c>
      <c r="L185" s="6" t="str">
        <f>OBV!H185</f>
        <v>NEUTRAL</v>
      </c>
      <c r="M185" s="8">
        <f t="shared" si="20"/>
        <v>25</v>
      </c>
      <c r="N185" s="8">
        <f t="shared" si="21"/>
        <v>45</v>
      </c>
      <c r="O185" s="8">
        <f t="shared" si="22"/>
        <v>75</v>
      </c>
      <c r="P185" s="8">
        <f t="shared" si="23"/>
        <v>33</v>
      </c>
      <c r="Q185" s="9">
        <f t="shared" si="24"/>
        <v>40.700000000000003</v>
      </c>
      <c r="R185" s="9">
        <f t="shared" si="25"/>
        <v>48.5</v>
      </c>
      <c r="S185" s="9">
        <f t="shared" si="26"/>
        <v>44.1</v>
      </c>
      <c r="T185" s="9">
        <f t="shared" si="27"/>
        <v>44.5</v>
      </c>
      <c r="U185" s="8">
        <f t="shared" si="28"/>
        <v>44.433333333333337</v>
      </c>
      <c r="V185" s="8">
        <f t="shared" si="29"/>
        <v>44.45</v>
      </c>
    </row>
    <row r="186" spans="1:22" ht="13.5" x14ac:dyDescent="0.25">
      <c r="A186" s="3">
        <f>RSI!A186</f>
        <v>42276</v>
      </c>
      <c r="B186" s="2">
        <f>RSI!B186</f>
        <v>5.6795</v>
      </c>
      <c r="C186" s="2">
        <f>RSI!I186</f>
        <v>43.198213865977991</v>
      </c>
      <c r="D186" s="2">
        <f>MACD!E186</f>
        <v>3.2411622428281106E-3</v>
      </c>
      <c r="E186" s="2">
        <f>MACD!F186</f>
        <v>1.0684940842758088E-2</v>
      </c>
      <c r="F186" s="2">
        <f>'Moving Avg'!D186</f>
        <v>5.6795</v>
      </c>
      <c r="G186" s="2">
        <f>'Moving Avg'!F186</f>
        <v>5.6821950000000019</v>
      </c>
      <c r="H186" s="2">
        <f>'Moving Avg'!G186</f>
        <v>5.6873680000000029</v>
      </c>
      <c r="I186" s="2">
        <f>'Moving Avg'!H186</f>
        <v>0</v>
      </c>
      <c r="J186" s="6" t="str">
        <f>OBV!F186</f>
        <v>NEUTRAL</v>
      </c>
      <c r="K186" s="6" t="str">
        <f>OBV!G186</f>
        <v>NEUTRAL</v>
      </c>
      <c r="L186" s="6" t="str">
        <f>OBV!H186</f>
        <v>NEUTRAL</v>
      </c>
      <c r="M186" s="8">
        <f t="shared" si="20"/>
        <v>25</v>
      </c>
      <c r="N186" s="8">
        <f t="shared" si="21"/>
        <v>45</v>
      </c>
      <c r="O186" s="8">
        <f t="shared" si="22"/>
        <v>75</v>
      </c>
      <c r="P186" s="8">
        <f t="shared" si="23"/>
        <v>33</v>
      </c>
      <c r="Q186" s="9">
        <f t="shared" si="24"/>
        <v>40.700000000000003</v>
      </c>
      <c r="R186" s="9">
        <f t="shared" si="25"/>
        <v>48.5</v>
      </c>
      <c r="S186" s="9">
        <f t="shared" si="26"/>
        <v>44.1</v>
      </c>
      <c r="T186" s="9">
        <f t="shared" si="27"/>
        <v>44.5</v>
      </c>
      <c r="U186" s="8">
        <f t="shared" si="28"/>
        <v>44.433333333333337</v>
      </c>
      <c r="V186" s="8">
        <f t="shared" si="29"/>
        <v>44.45</v>
      </c>
    </row>
    <row r="187" spans="1:22" ht="13.5" x14ac:dyDescent="0.25">
      <c r="A187" s="3">
        <f>RSI!A187</f>
        <v>42277</v>
      </c>
      <c r="B187" s="2">
        <f>RSI!B187</f>
        <v>5.6795</v>
      </c>
      <c r="C187" s="2">
        <f>RSI!I187</f>
        <v>43.198213865977991</v>
      </c>
      <c r="D187" s="2">
        <f>MACD!E187</f>
        <v>2.010652782236555E-3</v>
      </c>
      <c r="E187" s="2">
        <f>MACD!F187</f>
        <v>8.9500832306537818E-3</v>
      </c>
      <c r="F187" s="2">
        <f>'Moving Avg'!D187</f>
        <v>5.6795</v>
      </c>
      <c r="G187" s="2">
        <f>'Moving Avg'!F187</f>
        <v>5.6817050000000009</v>
      </c>
      <c r="H187" s="2">
        <f>'Moving Avg'!G187</f>
        <v>5.6885460000000023</v>
      </c>
      <c r="I187" s="2">
        <f>'Moving Avg'!H187</f>
        <v>0</v>
      </c>
      <c r="J187" s="6" t="str">
        <f>OBV!F187</f>
        <v>NEUTRAL</v>
      </c>
      <c r="K187" s="6" t="str">
        <f>OBV!G187</f>
        <v>NEUTRAL</v>
      </c>
      <c r="L187" s="6" t="str">
        <f>OBV!H187</f>
        <v>NEUTRAL</v>
      </c>
      <c r="M187" s="8">
        <f t="shared" si="20"/>
        <v>25</v>
      </c>
      <c r="N187" s="8">
        <f t="shared" si="21"/>
        <v>45</v>
      </c>
      <c r="O187" s="8">
        <f t="shared" si="22"/>
        <v>75</v>
      </c>
      <c r="P187" s="8">
        <f t="shared" si="23"/>
        <v>33</v>
      </c>
      <c r="Q187" s="9">
        <f t="shared" si="24"/>
        <v>40.700000000000003</v>
      </c>
      <c r="R187" s="9">
        <f t="shared" si="25"/>
        <v>48.5</v>
      </c>
      <c r="S187" s="9">
        <f t="shared" si="26"/>
        <v>44.1</v>
      </c>
      <c r="T187" s="9">
        <f t="shared" si="27"/>
        <v>44.5</v>
      </c>
      <c r="U187" s="8">
        <f t="shared" si="28"/>
        <v>44.433333333333337</v>
      </c>
      <c r="V187" s="8">
        <f t="shared" si="29"/>
        <v>44.45</v>
      </c>
    </row>
    <row r="188" spans="1:22" ht="13.5" x14ac:dyDescent="0.25">
      <c r="A188" s="3">
        <f>RSI!A188</f>
        <v>42278</v>
      </c>
      <c r="B188" s="2">
        <f>RSI!B188</f>
        <v>5.6745999999999999</v>
      </c>
      <c r="C188" s="2">
        <f>RSI!I188</f>
        <v>40.132654753898876</v>
      </c>
      <c r="D188" s="2">
        <f>MACD!E188</f>
        <v>1.3866279594685338E-3</v>
      </c>
      <c r="E188" s="2">
        <f>MACD!F188</f>
        <v>7.4373921764167329E-3</v>
      </c>
      <c r="F188" s="2">
        <f>'Moving Avg'!D188</f>
        <v>5.6785200000000007</v>
      </c>
      <c r="G188" s="2">
        <f>'Moving Avg'!F188</f>
        <v>5.6809700000000012</v>
      </c>
      <c r="H188" s="2">
        <f>'Moving Avg'!G188</f>
        <v>5.6896260000000014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0"/>
        <v>25</v>
      </c>
      <c r="N188" s="8">
        <f t="shared" si="21"/>
        <v>45</v>
      </c>
      <c r="O188" s="8">
        <f t="shared" si="22"/>
        <v>75</v>
      </c>
      <c r="P188" s="8">
        <f t="shared" si="23"/>
        <v>16.5</v>
      </c>
      <c r="Q188" s="9">
        <f t="shared" si="24"/>
        <v>38.225000000000001</v>
      </c>
      <c r="R188" s="9">
        <f t="shared" si="25"/>
        <v>44.375</v>
      </c>
      <c r="S188" s="9">
        <f t="shared" si="26"/>
        <v>36.674999999999997</v>
      </c>
      <c r="T188" s="9">
        <f t="shared" si="27"/>
        <v>40.375</v>
      </c>
      <c r="U188" s="8">
        <f t="shared" si="28"/>
        <v>39.758333333333333</v>
      </c>
      <c r="V188" s="8">
        <f t="shared" si="29"/>
        <v>39.912499999999994</v>
      </c>
    </row>
    <row r="189" spans="1:22" ht="13.5" x14ac:dyDescent="0.25">
      <c r="A189" s="3">
        <f>RSI!A189</f>
        <v>42279</v>
      </c>
      <c r="B189" s="2">
        <f>RSI!B189</f>
        <v>5.6745999999999999</v>
      </c>
      <c r="C189" s="2">
        <f>RSI!I189</f>
        <v>40.132654753898876</v>
      </c>
      <c r="D189" s="2">
        <f>MACD!E189</f>
        <v>9.3775805035534177E-4</v>
      </c>
      <c r="E189" s="2">
        <f>MACD!F189</f>
        <v>6.1374653512044552E-3</v>
      </c>
      <c r="F189" s="2">
        <f>'Moving Avg'!D189</f>
        <v>5.6775399999999987</v>
      </c>
      <c r="G189" s="2">
        <f>'Moving Avg'!F189</f>
        <v>5.6804800000000011</v>
      </c>
      <c r="H189" s="2">
        <f>'Moving Avg'!G189</f>
        <v>5.6907060000000014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  <c r="M189" s="8">
        <f t="shared" si="20"/>
        <v>25</v>
      </c>
      <c r="N189" s="8">
        <f t="shared" si="21"/>
        <v>45</v>
      </c>
      <c r="O189" s="8">
        <f t="shared" si="22"/>
        <v>75</v>
      </c>
      <c r="P189" s="8">
        <f t="shared" si="23"/>
        <v>16.5</v>
      </c>
      <c r="Q189" s="9">
        <f t="shared" si="24"/>
        <v>38.225000000000001</v>
      </c>
      <c r="R189" s="9">
        <f t="shared" si="25"/>
        <v>44.375</v>
      </c>
      <c r="S189" s="9">
        <f t="shared" si="26"/>
        <v>36.674999999999997</v>
      </c>
      <c r="T189" s="9">
        <f t="shared" si="27"/>
        <v>40.375</v>
      </c>
      <c r="U189" s="8">
        <f t="shared" si="28"/>
        <v>39.758333333333333</v>
      </c>
      <c r="V189" s="8">
        <f t="shared" si="29"/>
        <v>39.912499999999994</v>
      </c>
    </row>
    <row r="190" spans="1:22" ht="13.5" x14ac:dyDescent="0.25">
      <c r="A190" s="3">
        <f>RSI!A190</f>
        <v>42282</v>
      </c>
      <c r="B190" s="2">
        <f>RSI!B190</f>
        <v>5.6745999999999999</v>
      </c>
      <c r="C190" s="2">
        <f>RSI!I190</f>
        <v>40.132654753898876</v>
      </c>
      <c r="D190" s="2">
        <f>MACD!E190</f>
        <v>6.3123310104540309E-4</v>
      </c>
      <c r="E190" s="2">
        <f>MACD!F190</f>
        <v>5.0362189011726446E-3</v>
      </c>
      <c r="F190" s="2">
        <f>'Moving Avg'!D190</f>
        <v>5.6765599999999994</v>
      </c>
      <c r="G190" s="2">
        <f>'Moving Avg'!F190</f>
        <v>5.6799900000000001</v>
      </c>
      <c r="H190" s="2">
        <f>'Moving Avg'!G190</f>
        <v>5.6922760000000006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25</v>
      </c>
      <c r="N190" s="8">
        <f t="shared" si="21"/>
        <v>45</v>
      </c>
      <c r="O190" s="8">
        <f t="shared" si="22"/>
        <v>75</v>
      </c>
      <c r="P190" s="8">
        <f t="shared" si="23"/>
        <v>16.5</v>
      </c>
      <c r="Q190" s="9">
        <f t="shared" si="24"/>
        <v>38.225000000000001</v>
      </c>
      <c r="R190" s="9">
        <f t="shared" si="25"/>
        <v>44.375</v>
      </c>
      <c r="S190" s="9">
        <f t="shared" si="26"/>
        <v>36.674999999999997</v>
      </c>
      <c r="T190" s="9">
        <f t="shared" si="27"/>
        <v>40.375</v>
      </c>
      <c r="U190" s="8">
        <f t="shared" si="28"/>
        <v>39.758333333333333</v>
      </c>
      <c r="V190" s="8">
        <f t="shared" si="29"/>
        <v>39.912499999999994</v>
      </c>
    </row>
    <row r="191" spans="1:22" ht="13.5" x14ac:dyDescent="0.25">
      <c r="A191" s="3">
        <f>RSI!A191</f>
        <v>42283</v>
      </c>
      <c r="B191" s="2">
        <f>RSI!B191</f>
        <v>5.6745999999999999</v>
      </c>
      <c r="C191" s="2">
        <f>RSI!I191</f>
        <v>40.132654753898876</v>
      </c>
      <c r="D191" s="2">
        <f>MACD!E191</f>
        <v>4.3972514245638195E-4</v>
      </c>
      <c r="E191" s="2">
        <f>MACD!F191</f>
        <v>4.1169201494293921E-3</v>
      </c>
      <c r="F191" s="2">
        <f>'Moving Avg'!D191</f>
        <v>5.6755799999999992</v>
      </c>
      <c r="G191" s="2">
        <f>'Moving Avg'!F191</f>
        <v>5.6795</v>
      </c>
      <c r="H191" s="2">
        <f>'Moving Avg'!G191</f>
        <v>5.6938459999999997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25</v>
      </c>
      <c r="N191" s="8">
        <f t="shared" si="21"/>
        <v>45</v>
      </c>
      <c r="O191" s="8">
        <f t="shared" si="22"/>
        <v>75</v>
      </c>
      <c r="P191" s="8">
        <f t="shared" si="23"/>
        <v>16.5</v>
      </c>
      <c r="Q191" s="9">
        <f t="shared" si="24"/>
        <v>38.225000000000001</v>
      </c>
      <c r="R191" s="9">
        <f t="shared" si="25"/>
        <v>44.375</v>
      </c>
      <c r="S191" s="9">
        <f t="shared" si="26"/>
        <v>36.674999999999997</v>
      </c>
      <c r="T191" s="9">
        <f t="shared" si="27"/>
        <v>40.375</v>
      </c>
      <c r="U191" s="8">
        <f t="shared" si="28"/>
        <v>39.758333333333333</v>
      </c>
      <c r="V191" s="8">
        <f t="shared" si="29"/>
        <v>39.912499999999994</v>
      </c>
    </row>
    <row r="192" spans="1:22" ht="13.5" x14ac:dyDescent="0.25">
      <c r="A192" s="3">
        <f>RSI!A192</f>
        <v>42284</v>
      </c>
      <c r="B192" s="2">
        <f>RSI!B192</f>
        <v>5.6745999999999999</v>
      </c>
      <c r="C192" s="2">
        <f>RSI!I192</f>
        <v>40.132654753898876</v>
      </c>
      <c r="D192" s="2">
        <f>MACD!E192</f>
        <v>3.4051263766610163E-4</v>
      </c>
      <c r="E192" s="2">
        <f>MACD!F192</f>
        <v>3.3616386470767339E-3</v>
      </c>
      <c r="F192" s="2">
        <f>'Moving Avg'!D192</f>
        <v>5.6745999999999999</v>
      </c>
      <c r="G192" s="2">
        <f>'Moving Avg'!F192</f>
        <v>5.6790099999999999</v>
      </c>
      <c r="H192" s="2">
        <f>'Moving Avg'!G192</f>
        <v>5.6954159999999989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0"/>
        <v>25</v>
      </c>
      <c r="N192" s="8">
        <f t="shared" si="21"/>
        <v>45</v>
      </c>
      <c r="O192" s="8">
        <f t="shared" si="22"/>
        <v>75</v>
      </c>
      <c r="P192" s="8">
        <f t="shared" si="23"/>
        <v>16.5</v>
      </c>
      <c r="Q192" s="9">
        <f t="shared" si="24"/>
        <v>38.225000000000001</v>
      </c>
      <c r="R192" s="9">
        <f t="shared" si="25"/>
        <v>44.375</v>
      </c>
      <c r="S192" s="9">
        <f t="shared" si="26"/>
        <v>36.674999999999997</v>
      </c>
      <c r="T192" s="9">
        <f t="shared" si="27"/>
        <v>40.375</v>
      </c>
      <c r="U192" s="8">
        <f t="shared" si="28"/>
        <v>39.758333333333333</v>
      </c>
      <c r="V192" s="8">
        <f t="shared" si="29"/>
        <v>39.912499999999994</v>
      </c>
    </row>
    <row r="193" spans="1:22" ht="13.5" x14ac:dyDescent="0.25">
      <c r="A193" s="3">
        <f>RSI!A193</f>
        <v>42285</v>
      </c>
      <c r="B193" s="2">
        <f>RSI!B193</f>
        <v>5.6402000000000001</v>
      </c>
      <c r="C193" s="2">
        <f>RSI!I193</f>
        <v>23.310507892691376</v>
      </c>
      <c r="D193" s="2">
        <f>MACD!E193</f>
        <v>2.8628901608342971E-3</v>
      </c>
      <c r="E193" s="2">
        <f>MACD!F193</f>
        <v>3.2618889498282466E-3</v>
      </c>
      <c r="F193" s="2">
        <f>'Moving Avg'!D193</f>
        <v>5.6677200000000001</v>
      </c>
      <c r="G193" s="2">
        <f>'Moving Avg'!F193</f>
        <v>5.6768000000000001</v>
      </c>
      <c r="H193" s="2">
        <f>'Moving Avg'!G193</f>
        <v>5.6962979999999979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  <c r="M193" s="8">
        <f t="shared" si="20"/>
        <v>50</v>
      </c>
      <c r="N193" s="8">
        <f t="shared" si="21"/>
        <v>45</v>
      </c>
      <c r="O193" s="8">
        <f t="shared" si="22"/>
        <v>75</v>
      </c>
      <c r="P193" s="8">
        <f t="shared" si="23"/>
        <v>33</v>
      </c>
      <c r="Q193" s="9">
        <f t="shared" si="24"/>
        <v>49.45</v>
      </c>
      <c r="R193" s="9">
        <f t="shared" si="25"/>
        <v>53.5</v>
      </c>
      <c r="S193" s="9">
        <f t="shared" si="26"/>
        <v>47.85</v>
      </c>
      <c r="T193" s="9">
        <f t="shared" si="27"/>
        <v>50.75</v>
      </c>
      <c r="U193" s="8">
        <f t="shared" si="28"/>
        <v>50.266666666666673</v>
      </c>
      <c r="V193" s="8">
        <f t="shared" si="29"/>
        <v>50.387500000000003</v>
      </c>
    </row>
    <row r="194" spans="1:22" ht="13.5" x14ac:dyDescent="0.25">
      <c r="A194" s="3">
        <f>RSI!A194</f>
        <v>42286</v>
      </c>
      <c r="B194" s="2">
        <f>RSI!B194</f>
        <v>5.6402000000000001</v>
      </c>
      <c r="C194" s="2">
        <f>RSI!I194</f>
        <v>23.310507892691376</v>
      </c>
      <c r="D194" s="2">
        <f>MACD!E194</f>
        <v>5.2543495859849187E-3</v>
      </c>
      <c r="E194" s="2">
        <f>MACD!F194</f>
        <v>3.6603810770595808E-3</v>
      </c>
      <c r="F194" s="2">
        <f>'Moving Avg'!D194</f>
        <v>5.6608400000000003</v>
      </c>
      <c r="G194" s="2">
        <f>'Moving Avg'!F194</f>
        <v>5.6745899999999994</v>
      </c>
      <c r="H194" s="2">
        <f>'Moving Avg'!G194</f>
        <v>5.6971799999999986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  <c r="M194" s="8">
        <f t="shared" ref="M194:M257" si="30">IF(C194&lt;30,50, IF(C194&gt;70, 0, 25))</f>
        <v>50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75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33.700000000000003</v>
      </c>
      <c r="R194" s="9">
        <f t="shared" si="25"/>
        <v>44.5</v>
      </c>
      <c r="S194" s="9">
        <f t="shared" si="26"/>
        <v>41.1</v>
      </c>
      <c r="T194" s="9">
        <f t="shared" si="27"/>
        <v>39.5</v>
      </c>
      <c r="U194" s="8">
        <f t="shared" si="28"/>
        <v>39.766666666666673</v>
      </c>
      <c r="V194" s="8">
        <f t="shared" si="29"/>
        <v>39.700000000000003</v>
      </c>
    </row>
    <row r="195" spans="1:22" ht="13.5" x14ac:dyDescent="0.25">
      <c r="A195" s="3">
        <f>RSI!A195</f>
        <v>42289</v>
      </c>
      <c r="B195" s="2">
        <f>RSI!B195</f>
        <v>5.6402000000000001</v>
      </c>
      <c r="C195" s="2">
        <f>RSI!I195</f>
        <v>23.310507892691376</v>
      </c>
      <c r="D195" s="2">
        <f>MACD!E195</f>
        <v>7.5159847528576407E-3</v>
      </c>
      <c r="E195" s="2">
        <f>MACD!F195</f>
        <v>4.431501812219193E-3</v>
      </c>
      <c r="F195" s="2">
        <f>'Moving Avg'!D195</f>
        <v>5.6539599999999997</v>
      </c>
      <c r="G195" s="2">
        <f>'Moving Avg'!F195</f>
        <v>5.6723799999999986</v>
      </c>
      <c r="H195" s="2">
        <f>'Moving Avg'!G195</f>
        <v>5.6980619999999984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  <c r="M195" s="8">
        <f t="shared" si="30"/>
        <v>50</v>
      </c>
      <c r="N195" s="8">
        <f t="shared" si="31"/>
        <v>0</v>
      </c>
      <c r="O195" s="8">
        <f t="shared" si="32"/>
        <v>75</v>
      </c>
      <c r="P195" s="8">
        <f t="shared" si="33"/>
        <v>33</v>
      </c>
      <c r="Q195" s="9">
        <f t="shared" ref="Q195:Q258" si="34">0.35*M195+N195*0.35+O195*0.15+P195*0.15</f>
        <v>33.700000000000003</v>
      </c>
      <c r="R195" s="9">
        <f t="shared" ref="R195:R258" si="35">M195*0.2+N195*0.2+O195*0.35+P195*0.25</f>
        <v>44.5</v>
      </c>
      <c r="S195" s="9">
        <f t="shared" ref="S195:S258" si="36">M195*0.15+N195*0.15+O195*0.25+P195*0.45</f>
        <v>41.1</v>
      </c>
      <c r="T195" s="9">
        <f t="shared" ref="T195:T258" si="37">0.25*SUM(M195:P195)</f>
        <v>39.5</v>
      </c>
      <c r="U195" s="8">
        <f t="shared" ref="U195:U258" si="38">SUM(Q195:S195)/3</f>
        <v>39.766666666666673</v>
      </c>
      <c r="V195" s="8">
        <f t="shared" ref="V195:V258" si="39">SUM(Q195:T195)/4</f>
        <v>39.700000000000003</v>
      </c>
    </row>
    <row r="196" spans="1:22" ht="13.5" x14ac:dyDescent="0.25">
      <c r="A196" s="3">
        <f>RSI!A196</f>
        <v>42290</v>
      </c>
      <c r="B196" s="2">
        <f>RSI!B196</f>
        <v>5.6402000000000001</v>
      </c>
      <c r="C196" s="2">
        <f>RSI!I196</f>
        <v>23.310507892691376</v>
      </c>
      <c r="D196" s="2">
        <f>MACD!E196</f>
        <v>9.6501321371267323E-3</v>
      </c>
      <c r="E196" s="2">
        <f>MACD!F196</f>
        <v>5.475227877200701E-3</v>
      </c>
      <c r="F196" s="2">
        <f>'Moving Avg'!D196</f>
        <v>5.6470799999999999</v>
      </c>
      <c r="G196" s="2">
        <f>'Moving Avg'!F196</f>
        <v>5.6704149999999984</v>
      </c>
      <c r="H196" s="2">
        <f>'Moving Avg'!G196</f>
        <v>5.6989439999999982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0"/>
        <v>50</v>
      </c>
      <c r="N196" s="8">
        <f t="shared" si="31"/>
        <v>0</v>
      </c>
      <c r="O196" s="8">
        <f t="shared" si="32"/>
        <v>75</v>
      </c>
      <c r="P196" s="8">
        <f t="shared" si="33"/>
        <v>33</v>
      </c>
      <c r="Q196" s="9">
        <f t="shared" si="34"/>
        <v>33.700000000000003</v>
      </c>
      <c r="R196" s="9">
        <f t="shared" si="35"/>
        <v>44.5</v>
      </c>
      <c r="S196" s="9">
        <f t="shared" si="36"/>
        <v>41.1</v>
      </c>
      <c r="T196" s="9">
        <f t="shared" si="37"/>
        <v>39.5</v>
      </c>
      <c r="U196" s="8">
        <f t="shared" si="38"/>
        <v>39.766666666666673</v>
      </c>
      <c r="V196" s="8">
        <f t="shared" si="39"/>
        <v>39.700000000000003</v>
      </c>
    </row>
    <row r="197" spans="1:22" ht="13.5" x14ac:dyDescent="0.25">
      <c r="A197" s="3">
        <f>RSI!A197</f>
        <v>42293</v>
      </c>
      <c r="B197" s="2">
        <f>RSI!B197</f>
        <v>5.6402000000000001</v>
      </c>
      <c r="C197" s="2">
        <f>RSI!I197</f>
        <v>23.310507892691376</v>
      </c>
      <c r="D197" s="2">
        <f>MACD!E197</f>
        <v>1.1660075163125505E-2</v>
      </c>
      <c r="E197" s="2">
        <f>MACD!F197</f>
        <v>6.712197334385662E-3</v>
      </c>
      <c r="F197" s="2">
        <f>'Moving Avg'!D197</f>
        <v>5.6402000000000001</v>
      </c>
      <c r="G197" s="2">
        <f>'Moving Avg'!F197</f>
        <v>5.6684499999999973</v>
      </c>
      <c r="H197" s="2">
        <f>'Moving Avg'!G197</f>
        <v>5.6998259999999981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  <c r="M197" s="8">
        <f t="shared" si="30"/>
        <v>50</v>
      </c>
      <c r="N197" s="8">
        <f t="shared" si="31"/>
        <v>0</v>
      </c>
      <c r="O197" s="8">
        <f t="shared" si="32"/>
        <v>75</v>
      </c>
      <c r="P197" s="8">
        <f t="shared" si="33"/>
        <v>33</v>
      </c>
      <c r="Q197" s="9">
        <f t="shared" si="34"/>
        <v>33.700000000000003</v>
      </c>
      <c r="R197" s="9">
        <f t="shared" si="35"/>
        <v>44.5</v>
      </c>
      <c r="S197" s="9">
        <f t="shared" si="36"/>
        <v>41.1</v>
      </c>
      <c r="T197" s="9">
        <f t="shared" si="37"/>
        <v>39.5</v>
      </c>
      <c r="U197" s="8">
        <f t="shared" si="38"/>
        <v>39.766666666666673</v>
      </c>
      <c r="V197" s="8">
        <f t="shared" si="39"/>
        <v>39.700000000000003</v>
      </c>
    </row>
    <row r="198" spans="1:22" ht="13.5" x14ac:dyDescent="0.25">
      <c r="A198" s="3">
        <f>RSI!A198</f>
        <v>42296</v>
      </c>
      <c r="B198" s="2">
        <f>RSI!B198</f>
        <v>5.6402000000000001</v>
      </c>
      <c r="C198" s="2">
        <f>RSI!I198</f>
        <v>23.310507892691376</v>
      </c>
      <c r="D198" s="2">
        <f>MACD!E198</f>
        <v>1.279595559474167E-2</v>
      </c>
      <c r="E198" s="2">
        <f>MACD!F198</f>
        <v>7.928948986456864E-3</v>
      </c>
      <c r="F198" s="2">
        <f>'Moving Avg'!D198</f>
        <v>5.6402000000000001</v>
      </c>
      <c r="G198" s="2">
        <f>'Moving Avg'!F198</f>
        <v>5.6664849999999971</v>
      </c>
      <c r="H198" s="2">
        <f>'Moving Avg'!G198</f>
        <v>5.700707999999997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  <c r="M198" s="8">
        <f t="shared" si="30"/>
        <v>50</v>
      </c>
      <c r="N198" s="8">
        <f t="shared" si="31"/>
        <v>0</v>
      </c>
      <c r="O198" s="8">
        <f t="shared" si="32"/>
        <v>75</v>
      </c>
      <c r="P198" s="8">
        <f t="shared" si="33"/>
        <v>33</v>
      </c>
      <c r="Q198" s="9">
        <f t="shared" si="34"/>
        <v>33.700000000000003</v>
      </c>
      <c r="R198" s="9">
        <f t="shared" si="35"/>
        <v>44.5</v>
      </c>
      <c r="S198" s="9">
        <f t="shared" si="36"/>
        <v>41.1</v>
      </c>
      <c r="T198" s="9">
        <f t="shared" si="37"/>
        <v>39.5</v>
      </c>
      <c r="U198" s="8">
        <f t="shared" si="38"/>
        <v>39.766666666666673</v>
      </c>
      <c r="V198" s="8">
        <f t="shared" si="39"/>
        <v>39.700000000000003</v>
      </c>
    </row>
    <row r="199" spans="1:22" ht="13.5" x14ac:dyDescent="0.25">
      <c r="A199" s="3">
        <f>RSI!A199</f>
        <v>42297</v>
      </c>
      <c r="B199" s="2">
        <f>RSI!B199</f>
        <v>5.6402000000000001</v>
      </c>
      <c r="C199" s="2">
        <f>RSI!I199</f>
        <v>23.310507892691376</v>
      </c>
      <c r="D199" s="2">
        <f>MACD!E199</f>
        <v>1.3932090342079206E-2</v>
      </c>
      <c r="E199" s="2">
        <f>MACD!F199</f>
        <v>9.1295772575813328E-3</v>
      </c>
      <c r="F199" s="2">
        <f>'Moving Avg'!D199</f>
        <v>5.6402000000000001</v>
      </c>
      <c r="G199" s="2">
        <f>'Moving Avg'!F199</f>
        <v>5.6645199999999978</v>
      </c>
      <c r="H199" s="2">
        <f>'Moving Avg'!G199</f>
        <v>5.7015899999999977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  <c r="M199" s="8">
        <f t="shared" si="30"/>
        <v>50</v>
      </c>
      <c r="N199" s="8">
        <f t="shared" si="31"/>
        <v>0</v>
      </c>
      <c r="O199" s="8">
        <f t="shared" si="32"/>
        <v>75</v>
      </c>
      <c r="P199" s="8">
        <f t="shared" si="33"/>
        <v>33</v>
      </c>
      <c r="Q199" s="9">
        <f t="shared" si="34"/>
        <v>33.700000000000003</v>
      </c>
      <c r="R199" s="9">
        <f t="shared" si="35"/>
        <v>44.5</v>
      </c>
      <c r="S199" s="9">
        <f t="shared" si="36"/>
        <v>41.1</v>
      </c>
      <c r="T199" s="9">
        <f t="shared" si="37"/>
        <v>39.5</v>
      </c>
      <c r="U199" s="8">
        <f t="shared" si="38"/>
        <v>39.766666666666673</v>
      </c>
      <c r="V199" s="8">
        <f t="shared" si="39"/>
        <v>39.700000000000003</v>
      </c>
    </row>
    <row r="200" spans="1:22" ht="13.5" x14ac:dyDescent="0.25">
      <c r="A200" s="3">
        <f>RSI!A200</f>
        <v>42298</v>
      </c>
      <c r="B200" s="2">
        <f>RSI!B200</f>
        <v>5.4733000000000001</v>
      </c>
      <c r="C200" s="2">
        <f>RSI!I200</f>
        <v>5.2781178583608721</v>
      </c>
      <c r="D200" s="2">
        <f>MACD!E200</f>
        <v>2.7418439898061031E-2</v>
      </c>
      <c r="E200" s="2">
        <f>MACD!F200</f>
        <v>1.2787349785677273E-2</v>
      </c>
      <c r="F200" s="2">
        <f>'Moving Avg'!D200</f>
        <v>5.6068200000000008</v>
      </c>
      <c r="G200" s="2">
        <f>'Moving Avg'!F200</f>
        <v>5.6542099999999973</v>
      </c>
      <c r="H200" s="2">
        <f>'Moving Avg'!G200</f>
        <v>5.6991339999999973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  <c r="M200" s="8">
        <f t="shared" si="30"/>
        <v>50</v>
      </c>
      <c r="N200" s="8">
        <f t="shared" si="31"/>
        <v>0</v>
      </c>
      <c r="O200" s="8">
        <f t="shared" si="32"/>
        <v>75</v>
      </c>
      <c r="P200" s="8">
        <f t="shared" si="33"/>
        <v>16.5</v>
      </c>
      <c r="Q200" s="9">
        <f t="shared" si="34"/>
        <v>31.225000000000001</v>
      </c>
      <c r="R200" s="9">
        <f t="shared" si="35"/>
        <v>40.375</v>
      </c>
      <c r="S200" s="9">
        <f t="shared" si="36"/>
        <v>33.674999999999997</v>
      </c>
      <c r="T200" s="9">
        <f t="shared" si="37"/>
        <v>35.375</v>
      </c>
      <c r="U200" s="8">
        <f t="shared" si="38"/>
        <v>35.091666666666661</v>
      </c>
      <c r="V200" s="8">
        <f t="shared" si="39"/>
        <v>35.162499999999994</v>
      </c>
    </row>
    <row r="201" spans="1:22" ht="13.5" x14ac:dyDescent="0.25">
      <c r="A201" s="3">
        <f>RSI!A201</f>
        <v>42299</v>
      </c>
      <c r="B201" s="2">
        <f>RSI!B201</f>
        <v>5.4733000000000001</v>
      </c>
      <c r="C201" s="2">
        <f>RSI!I201</f>
        <v>5.2781178583608721</v>
      </c>
      <c r="D201" s="2">
        <f>MACD!E201</f>
        <v>3.9966224423139352E-2</v>
      </c>
      <c r="E201" s="2">
        <f>MACD!F201</f>
        <v>1.822312471316969E-2</v>
      </c>
      <c r="F201" s="2">
        <f>'Moving Avg'!D201</f>
        <v>5.5734400000000006</v>
      </c>
      <c r="G201" s="2">
        <f>'Moving Avg'!F201</f>
        <v>5.6438999999999968</v>
      </c>
      <c r="H201" s="2">
        <f>'Moving Avg'!G201</f>
        <v>5.6966779999999968</v>
      </c>
      <c r="I201" s="2">
        <f>'Moving Avg'!H201</f>
        <v>5.4891239999999994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  <c r="M201" s="8">
        <f t="shared" si="30"/>
        <v>50</v>
      </c>
      <c r="N201" s="8">
        <f t="shared" si="31"/>
        <v>0</v>
      </c>
      <c r="O201" s="8">
        <f t="shared" si="32"/>
        <v>50</v>
      </c>
      <c r="P201" s="8">
        <f t="shared" si="33"/>
        <v>16.5</v>
      </c>
      <c r="Q201" s="9">
        <f t="shared" si="34"/>
        <v>27.475000000000001</v>
      </c>
      <c r="R201" s="9">
        <f t="shared" si="35"/>
        <v>31.625</v>
      </c>
      <c r="S201" s="9">
        <f t="shared" si="36"/>
        <v>27.425000000000001</v>
      </c>
      <c r="T201" s="9">
        <f t="shared" si="37"/>
        <v>29.125</v>
      </c>
      <c r="U201" s="8">
        <f t="shared" si="38"/>
        <v>28.841666666666669</v>
      </c>
      <c r="V201" s="8">
        <f t="shared" si="39"/>
        <v>28.912500000000001</v>
      </c>
    </row>
    <row r="202" spans="1:22" ht="13.5" x14ac:dyDescent="0.25">
      <c r="A202" s="3">
        <f>RSI!A202</f>
        <v>42300</v>
      </c>
      <c r="B202" s="2">
        <f>RSI!B202</f>
        <v>5.6353</v>
      </c>
      <c r="C202" s="2">
        <f>RSI!I202</f>
        <v>49.368854461543798</v>
      </c>
      <c r="D202" s="2">
        <f>MACD!E202</f>
        <v>3.9635671279845575E-2</v>
      </c>
      <c r="E202" s="2">
        <f>MACD!F202</f>
        <v>2.2505634026504868E-2</v>
      </c>
      <c r="F202" s="2">
        <f>'Moving Avg'!D202</f>
        <v>5.5724600000000013</v>
      </c>
      <c r="G202" s="2">
        <f>'Moving Avg'!F202</f>
        <v>5.641689999999997</v>
      </c>
      <c r="H202" s="2">
        <f>'Moving Avg'!G202</f>
        <v>5.694123999999996</v>
      </c>
      <c r="I202" s="2">
        <f>'Moving Avg'!H202</f>
        <v>5.4920104999999992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  <c r="M202" s="8">
        <f t="shared" si="30"/>
        <v>25</v>
      </c>
      <c r="N202" s="8">
        <f t="shared" si="31"/>
        <v>0</v>
      </c>
      <c r="O202" s="8">
        <f t="shared" si="32"/>
        <v>50</v>
      </c>
      <c r="P202" s="8">
        <f t="shared" si="33"/>
        <v>16.5</v>
      </c>
      <c r="Q202" s="9">
        <f t="shared" si="34"/>
        <v>18.725000000000001</v>
      </c>
      <c r="R202" s="9">
        <f t="shared" si="35"/>
        <v>26.625</v>
      </c>
      <c r="S202" s="9">
        <f t="shared" si="36"/>
        <v>23.675000000000001</v>
      </c>
      <c r="T202" s="9">
        <f t="shared" si="37"/>
        <v>22.875</v>
      </c>
      <c r="U202" s="8">
        <f t="shared" si="38"/>
        <v>23.008333333333336</v>
      </c>
      <c r="V202" s="8">
        <f t="shared" si="39"/>
        <v>22.975000000000001</v>
      </c>
    </row>
    <row r="203" spans="1:22" ht="13.5" x14ac:dyDescent="0.25">
      <c r="A203" s="3">
        <f>RSI!A203</f>
        <v>42303</v>
      </c>
      <c r="B203" s="2">
        <f>RSI!B203</f>
        <v>5.6353</v>
      </c>
      <c r="C203" s="2">
        <f>RSI!I203</f>
        <v>49.368854461543805</v>
      </c>
      <c r="D203" s="2">
        <f>MACD!E203</f>
        <v>3.4080557890885821E-2</v>
      </c>
      <c r="E203" s="2">
        <f>MACD!F203</f>
        <v>2.482061879938106E-2</v>
      </c>
      <c r="F203" s="2">
        <f>'Moving Avg'!D203</f>
        <v>5.5714800000000002</v>
      </c>
      <c r="G203" s="2">
        <f>'Moving Avg'!F203</f>
        <v>5.6394799999999972</v>
      </c>
      <c r="H203" s="2">
        <f>'Moving Avg'!G203</f>
        <v>5.691569999999996</v>
      </c>
      <c r="I203" s="2">
        <f>'Moving Avg'!H203</f>
        <v>5.4945804999999988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0"/>
        <v>25</v>
      </c>
      <c r="N203" s="8">
        <f t="shared" si="31"/>
        <v>0</v>
      </c>
      <c r="O203" s="8">
        <f t="shared" si="32"/>
        <v>50</v>
      </c>
      <c r="P203" s="8">
        <f t="shared" si="33"/>
        <v>16.5</v>
      </c>
      <c r="Q203" s="9">
        <f t="shared" si="34"/>
        <v>18.725000000000001</v>
      </c>
      <c r="R203" s="9">
        <f t="shared" si="35"/>
        <v>26.625</v>
      </c>
      <c r="S203" s="9">
        <f t="shared" si="36"/>
        <v>23.675000000000001</v>
      </c>
      <c r="T203" s="9">
        <f t="shared" si="37"/>
        <v>22.875</v>
      </c>
      <c r="U203" s="8">
        <f t="shared" si="38"/>
        <v>23.008333333333336</v>
      </c>
      <c r="V203" s="8">
        <f t="shared" si="39"/>
        <v>22.975000000000001</v>
      </c>
    </row>
    <row r="204" spans="1:22" ht="13.5" x14ac:dyDescent="0.25">
      <c r="A204" s="3">
        <f>RSI!A204</f>
        <v>42304</v>
      </c>
      <c r="B204" s="2">
        <f>RSI!B204</f>
        <v>5.6353</v>
      </c>
      <c r="C204" s="2">
        <f>RSI!I204</f>
        <v>49.368854461543805</v>
      </c>
      <c r="D204" s="2">
        <f>MACD!E204</f>
        <v>2.9395719105906437E-2</v>
      </c>
      <c r="E204" s="2">
        <f>MACD!F204</f>
        <v>2.5735638860686139E-2</v>
      </c>
      <c r="F204" s="2">
        <f>'Moving Avg'!D204</f>
        <v>5.5705000000000009</v>
      </c>
      <c r="G204" s="2">
        <f>'Moving Avg'!F204</f>
        <v>5.6372699999999982</v>
      </c>
      <c r="H204" s="2">
        <f>'Moving Avg'!G204</f>
        <v>5.6865619999999959</v>
      </c>
      <c r="I204" s="2">
        <f>'Moving Avg'!H204</f>
        <v>5.4971504999999983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  <c r="M204" s="8">
        <f t="shared" si="30"/>
        <v>25</v>
      </c>
      <c r="N204" s="8">
        <f t="shared" si="31"/>
        <v>0</v>
      </c>
      <c r="O204" s="8">
        <f t="shared" si="32"/>
        <v>50</v>
      </c>
      <c r="P204" s="8">
        <f t="shared" si="33"/>
        <v>16.5</v>
      </c>
      <c r="Q204" s="9">
        <f t="shared" si="34"/>
        <v>18.725000000000001</v>
      </c>
      <c r="R204" s="9">
        <f t="shared" si="35"/>
        <v>26.625</v>
      </c>
      <c r="S204" s="9">
        <f t="shared" si="36"/>
        <v>23.675000000000001</v>
      </c>
      <c r="T204" s="9">
        <f t="shared" si="37"/>
        <v>22.875</v>
      </c>
      <c r="U204" s="8">
        <f t="shared" si="38"/>
        <v>23.008333333333336</v>
      </c>
      <c r="V204" s="8">
        <f t="shared" si="39"/>
        <v>22.975000000000001</v>
      </c>
    </row>
    <row r="205" spans="1:22" ht="13.5" x14ac:dyDescent="0.25">
      <c r="A205" s="3">
        <f>RSI!A205</f>
        <v>42305</v>
      </c>
      <c r="B205" s="2">
        <f>RSI!B205</f>
        <v>5.6353</v>
      </c>
      <c r="C205" s="2">
        <f>RSI!I205</f>
        <v>49.368854461543805</v>
      </c>
      <c r="D205" s="2">
        <f>MACD!E205</f>
        <v>2.5446107874302903E-2</v>
      </c>
      <c r="E205" s="2">
        <f>MACD!F205</f>
        <v>2.5677732663409492E-2</v>
      </c>
      <c r="F205" s="2">
        <f>'Moving Avg'!D205</f>
        <v>5.6029</v>
      </c>
      <c r="G205" s="2">
        <f>'Moving Avg'!F205</f>
        <v>5.6350599999999984</v>
      </c>
      <c r="H205" s="2">
        <f>'Moving Avg'!G205</f>
        <v>5.6815539999999949</v>
      </c>
      <c r="I205" s="2">
        <f>'Moving Avg'!H205</f>
        <v>5.4997204999999978</v>
      </c>
      <c r="J205" s="6" t="str">
        <f>OBV!F205</f>
        <v>BULLISH</v>
      </c>
      <c r="K205" s="6" t="str">
        <f>OBV!G205</f>
        <v>NEUTRAL</v>
      </c>
      <c r="L205" s="6" t="str">
        <f>OBV!H205</f>
        <v>CONFIRMED BULLISH</v>
      </c>
      <c r="M205" s="8">
        <f t="shared" si="30"/>
        <v>25</v>
      </c>
      <c r="N205" s="8">
        <f t="shared" si="31"/>
        <v>45</v>
      </c>
      <c r="O205" s="8">
        <f t="shared" si="32"/>
        <v>50</v>
      </c>
      <c r="P205" s="8">
        <f t="shared" si="33"/>
        <v>83.5</v>
      </c>
      <c r="Q205" s="9">
        <f t="shared" si="34"/>
        <v>44.524999999999999</v>
      </c>
      <c r="R205" s="9">
        <f t="shared" si="35"/>
        <v>52.375</v>
      </c>
      <c r="S205" s="9">
        <f t="shared" si="36"/>
        <v>60.575000000000003</v>
      </c>
      <c r="T205" s="9">
        <f t="shared" si="37"/>
        <v>50.875</v>
      </c>
      <c r="U205" s="8">
        <f t="shared" si="38"/>
        <v>52.491666666666674</v>
      </c>
      <c r="V205" s="8">
        <f t="shared" si="39"/>
        <v>52.087500000000006</v>
      </c>
    </row>
    <row r="206" spans="1:22" ht="13.5" x14ac:dyDescent="0.25">
      <c r="A206" s="3">
        <f>RSI!A206</f>
        <v>42306</v>
      </c>
      <c r="B206" s="2">
        <f>RSI!B206</f>
        <v>5.6353</v>
      </c>
      <c r="C206" s="2">
        <f>RSI!I206</f>
        <v>49.368854461543798</v>
      </c>
      <c r="D206" s="2">
        <f>MACD!E206</f>
        <v>2.2117539440717593E-2</v>
      </c>
      <c r="E206" s="2">
        <f>MACD!F206</f>
        <v>2.4965694018871117E-2</v>
      </c>
      <c r="F206" s="2">
        <f>'Moving Avg'!D206</f>
        <v>5.6353</v>
      </c>
      <c r="G206" s="2">
        <f>'Moving Avg'!F206</f>
        <v>5.6328499999999995</v>
      </c>
      <c r="H206" s="2">
        <f>'Moving Avg'!G206</f>
        <v>5.6765459999999948</v>
      </c>
      <c r="I206" s="2">
        <f>'Moving Avg'!H206</f>
        <v>5.5022904999999973</v>
      </c>
      <c r="J206" s="6" t="str">
        <f>OBV!F206</f>
        <v>BULLISH</v>
      </c>
      <c r="K206" s="6" t="str">
        <f>OBV!G206</f>
        <v>NEUTRAL</v>
      </c>
      <c r="L206" s="6" t="str">
        <f>OBV!H206</f>
        <v>CONFIRMED BULLISH</v>
      </c>
      <c r="M206" s="8">
        <f t="shared" si="30"/>
        <v>25</v>
      </c>
      <c r="N206" s="8">
        <f t="shared" si="31"/>
        <v>45</v>
      </c>
      <c r="O206" s="8">
        <f t="shared" si="32"/>
        <v>50</v>
      </c>
      <c r="P206" s="8">
        <f t="shared" si="33"/>
        <v>83.5</v>
      </c>
      <c r="Q206" s="9">
        <f t="shared" si="34"/>
        <v>44.524999999999999</v>
      </c>
      <c r="R206" s="9">
        <f t="shared" si="35"/>
        <v>52.375</v>
      </c>
      <c r="S206" s="9">
        <f t="shared" si="36"/>
        <v>60.575000000000003</v>
      </c>
      <c r="T206" s="9">
        <f t="shared" si="37"/>
        <v>50.875</v>
      </c>
      <c r="U206" s="8">
        <f t="shared" si="38"/>
        <v>52.491666666666674</v>
      </c>
      <c r="V206" s="8">
        <f t="shared" si="39"/>
        <v>52.087500000000006</v>
      </c>
    </row>
    <row r="207" spans="1:22" ht="13.5" x14ac:dyDescent="0.25">
      <c r="A207" s="3">
        <f>RSI!A207</f>
        <v>42307</v>
      </c>
      <c r="B207" s="2">
        <f>RSI!B207</f>
        <v>5.4978999999999996</v>
      </c>
      <c r="C207" s="2">
        <f>RSI!I207</f>
        <v>31.407856370332553</v>
      </c>
      <c r="D207" s="2">
        <f>MACD!E207</f>
        <v>2.9491253181462618E-2</v>
      </c>
      <c r="E207" s="2">
        <f>MACD!F207</f>
        <v>2.5870805851389417E-2</v>
      </c>
      <c r="F207" s="2">
        <f>'Moving Avg'!D207</f>
        <v>5.6078199999999994</v>
      </c>
      <c r="G207" s="2">
        <f>'Moving Avg'!F207</f>
        <v>5.6237699999999995</v>
      </c>
      <c r="H207" s="2">
        <f>'Moving Avg'!G207</f>
        <v>5.668789999999996</v>
      </c>
      <c r="I207" s="2">
        <f>'Moving Avg'!H207</f>
        <v>5.5041734999999985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  <c r="M207" s="8">
        <f t="shared" si="30"/>
        <v>25</v>
      </c>
      <c r="N207" s="8">
        <f t="shared" si="31"/>
        <v>0</v>
      </c>
      <c r="O207" s="8">
        <f t="shared" si="32"/>
        <v>50</v>
      </c>
      <c r="P207" s="8">
        <f t="shared" si="33"/>
        <v>16.5</v>
      </c>
      <c r="Q207" s="9">
        <f t="shared" si="34"/>
        <v>18.725000000000001</v>
      </c>
      <c r="R207" s="9">
        <f t="shared" si="35"/>
        <v>26.625</v>
      </c>
      <c r="S207" s="9">
        <f t="shared" si="36"/>
        <v>23.675000000000001</v>
      </c>
      <c r="T207" s="9">
        <f t="shared" si="37"/>
        <v>22.875</v>
      </c>
      <c r="U207" s="8">
        <f t="shared" si="38"/>
        <v>23.008333333333336</v>
      </c>
      <c r="V207" s="8">
        <f t="shared" si="39"/>
        <v>22.975000000000001</v>
      </c>
    </row>
    <row r="208" spans="1:22" ht="13.5" x14ac:dyDescent="0.25">
      <c r="A208" s="3">
        <f>RSI!A208</f>
        <v>42310</v>
      </c>
      <c r="B208" s="2">
        <f>RSI!B208</f>
        <v>5.4978999999999996</v>
      </c>
      <c r="C208" s="2">
        <f>RSI!I208</f>
        <v>31.407856370332553</v>
      </c>
      <c r="D208" s="2">
        <f>MACD!E208</f>
        <v>3.6553949095933014E-2</v>
      </c>
      <c r="E208" s="2">
        <f>MACD!F208</f>
        <v>2.8007434500298137E-2</v>
      </c>
      <c r="F208" s="2">
        <f>'Moving Avg'!D208</f>
        <v>5.5803399999999996</v>
      </c>
      <c r="G208" s="2">
        <f>'Moving Avg'!F208</f>
        <v>5.614935</v>
      </c>
      <c r="H208" s="2">
        <f>'Moving Avg'!G208</f>
        <v>5.6610339999999972</v>
      </c>
      <c r="I208" s="2">
        <f>'Moving Avg'!H208</f>
        <v>5.5060564999999988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  <c r="M208" s="8">
        <f t="shared" si="30"/>
        <v>25</v>
      </c>
      <c r="N208" s="8">
        <f t="shared" si="31"/>
        <v>0</v>
      </c>
      <c r="O208" s="8">
        <f t="shared" si="32"/>
        <v>50</v>
      </c>
      <c r="P208" s="8">
        <f t="shared" si="33"/>
        <v>16.5</v>
      </c>
      <c r="Q208" s="9">
        <f t="shared" si="34"/>
        <v>18.725000000000001</v>
      </c>
      <c r="R208" s="9">
        <f t="shared" si="35"/>
        <v>26.625</v>
      </c>
      <c r="S208" s="9">
        <f t="shared" si="36"/>
        <v>23.675000000000001</v>
      </c>
      <c r="T208" s="9">
        <f t="shared" si="37"/>
        <v>22.875</v>
      </c>
      <c r="U208" s="8">
        <f t="shared" si="38"/>
        <v>23.008333333333336</v>
      </c>
      <c r="V208" s="8">
        <f t="shared" si="39"/>
        <v>22.975000000000001</v>
      </c>
    </row>
    <row r="209" spans="1:22" ht="13.5" x14ac:dyDescent="0.25">
      <c r="A209" s="3">
        <f>RSI!A209</f>
        <v>42311</v>
      </c>
      <c r="B209" s="2">
        <f>RSI!B209</f>
        <v>5.4978999999999996</v>
      </c>
      <c r="C209" s="2">
        <f>RSI!I209</f>
        <v>31.407856370332553</v>
      </c>
      <c r="D209" s="2">
        <f>MACD!E209</f>
        <v>4.3292483512159308E-2</v>
      </c>
      <c r="E209" s="2">
        <f>MACD!F209</f>
        <v>3.1064444302670371E-2</v>
      </c>
      <c r="F209" s="2">
        <f>'Moving Avg'!D209</f>
        <v>5.5528599999999999</v>
      </c>
      <c r="G209" s="2">
        <f>'Moving Avg'!F209</f>
        <v>5.6061000000000005</v>
      </c>
      <c r="H209" s="2">
        <f>'Moving Avg'!G209</f>
        <v>5.6532779999999976</v>
      </c>
      <c r="I209" s="2">
        <f>'Moving Avg'!H209</f>
        <v>5.5084814999999994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  <c r="M209" s="8">
        <f t="shared" si="30"/>
        <v>25</v>
      </c>
      <c r="N209" s="8">
        <f t="shared" si="31"/>
        <v>0</v>
      </c>
      <c r="O209" s="8">
        <f t="shared" si="32"/>
        <v>50</v>
      </c>
      <c r="P209" s="8">
        <f t="shared" si="33"/>
        <v>16.5</v>
      </c>
      <c r="Q209" s="9">
        <f t="shared" si="34"/>
        <v>18.725000000000001</v>
      </c>
      <c r="R209" s="9">
        <f t="shared" si="35"/>
        <v>26.625</v>
      </c>
      <c r="S209" s="9">
        <f t="shared" si="36"/>
        <v>23.675000000000001</v>
      </c>
      <c r="T209" s="9">
        <f t="shared" si="37"/>
        <v>22.875</v>
      </c>
      <c r="U209" s="8">
        <f t="shared" si="38"/>
        <v>23.008333333333336</v>
      </c>
      <c r="V209" s="8">
        <f t="shared" si="39"/>
        <v>22.975000000000001</v>
      </c>
    </row>
    <row r="210" spans="1:22" ht="13.5" x14ac:dyDescent="0.25">
      <c r="A210" s="3">
        <f>RSI!A210</f>
        <v>42312</v>
      </c>
      <c r="B210" s="2">
        <f>RSI!B210</f>
        <v>5.4634999999999998</v>
      </c>
      <c r="C210" s="2">
        <f>RSI!I210</f>
        <v>28.199752154886852</v>
      </c>
      <c r="D210" s="2">
        <f>MACD!E210</f>
        <v>2.6571477900802165E-2</v>
      </c>
      <c r="E210" s="2">
        <f>MACD!F210</f>
        <v>3.0165851022296731E-2</v>
      </c>
      <c r="F210" s="2">
        <f>'Moving Avg'!D210</f>
        <v>5.5184999999999995</v>
      </c>
      <c r="G210" s="2">
        <f>'Moving Avg'!F210</f>
        <v>5.5955449999999995</v>
      </c>
      <c r="H210" s="2">
        <f>'Moving Avg'!G210</f>
        <v>5.6482699999999992</v>
      </c>
      <c r="I210" s="2">
        <f>'Moving Avg'!H210</f>
        <v>5.5107344999999999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50</v>
      </c>
      <c r="N210" s="8">
        <f t="shared" si="31"/>
        <v>45</v>
      </c>
      <c r="O210" s="8">
        <f t="shared" si="32"/>
        <v>50</v>
      </c>
      <c r="P210" s="8">
        <f t="shared" si="33"/>
        <v>33</v>
      </c>
      <c r="Q210" s="9">
        <f t="shared" si="34"/>
        <v>45.7</v>
      </c>
      <c r="R210" s="9">
        <f t="shared" si="35"/>
        <v>44.75</v>
      </c>
      <c r="S210" s="9">
        <f t="shared" si="36"/>
        <v>41.6</v>
      </c>
      <c r="T210" s="9">
        <f t="shared" si="37"/>
        <v>44.5</v>
      </c>
      <c r="U210" s="8">
        <f t="shared" si="38"/>
        <v>44.016666666666673</v>
      </c>
      <c r="V210" s="8">
        <f t="shared" si="39"/>
        <v>44.137500000000003</v>
      </c>
    </row>
    <row r="211" spans="1:22" ht="13.5" x14ac:dyDescent="0.25">
      <c r="A211" s="3">
        <f>RSI!A211</f>
        <v>42313</v>
      </c>
      <c r="B211" s="2">
        <f>RSI!B211</f>
        <v>5.4634999999999998</v>
      </c>
      <c r="C211" s="2">
        <f>RSI!I211</f>
        <v>28.199752154886852</v>
      </c>
      <c r="D211" s="2">
        <f>MACD!E211</f>
        <v>1.3279846975655651E-2</v>
      </c>
      <c r="E211" s="2">
        <f>MACD!F211</f>
        <v>2.6788650212968515E-2</v>
      </c>
      <c r="F211" s="2">
        <f>'Moving Avg'!D211</f>
        <v>5.4841399999999991</v>
      </c>
      <c r="G211" s="2">
        <f>'Moving Avg'!F211</f>
        <v>5.5849899999999995</v>
      </c>
      <c r="H211" s="2">
        <f>'Moving Avg'!G211</f>
        <v>5.643656</v>
      </c>
      <c r="I211" s="2">
        <f>'Moving Avg'!H211</f>
        <v>5.5129875000000004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50</v>
      </c>
      <c r="N211" s="8">
        <f t="shared" si="31"/>
        <v>45</v>
      </c>
      <c r="O211" s="8">
        <f t="shared" si="32"/>
        <v>0</v>
      </c>
      <c r="P211" s="8">
        <f t="shared" si="33"/>
        <v>33</v>
      </c>
      <c r="Q211" s="9">
        <f t="shared" si="34"/>
        <v>38.200000000000003</v>
      </c>
      <c r="R211" s="9">
        <f t="shared" si="35"/>
        <v>27.25</v>
      </c>
      <c r="S211" s="9">
        <f t="shared" si="36"/>
        <v>29.1</v>
      </c>
      <c r="T211" s="9">
        <f t="shared" si="37"/>
        <v>32</v>
      </c>
      <c r="U211" s="8">
        <f t="shared" si="38"/>
        <v>31.516666666666669</v>
      </c>
      <c r="V211" s="8">
        <f t="shared" si="39"/>
        <v>31.637500000000003</v>
      </c>
    </row>
    <row r="212" spans="1:22" ht="13.5" x14ac:dyDescent="0.25">
      <c r="A212" s="3">
        <f>RSI!A212</f>
        <v>42314</v>
      </c>
      <c r="B212" s="2">
        <f>RSI!B212</f>
        <v>5.4634999999999998</v>
      </c>
      <c r="C212" s="2">
        <f>RSI!I212</f>
        <v>28.199752154886852</v>
      </c>
      <c r="D212" s="2">
        <f>MACD!E212</f>
        <v>2.7749596570191493E-2</v>
      </c>
      <c r="E212" s="2">
        <f>MACD!F212</f>
        <v>2.6980839484413113E-2</v>
      </c>
      <c r="F212" s="2">
        <f>'Moving Avg'!D212</f>
        <v>5.4772599999999994</v>
      </c>
      <c r="G212" s="2">
        <f>'Moving Avg'!F212</f>
        <v>5.5744349999999994</v>
      </c>
      <c r="H212" s="2">
        <f>'Moving Avg'!G212</f>
        <v>5.6390419999999999</v>
      </c>
      <c r="I212" s="2">
        <f>'Moving Avg'!H212</f>
        <v>5.5150375000000009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0"/>
        <v>50</v>
      </c>
      <c r="N212" s="8">
        <f t="shared" si="31"/>
        <v>0</v>
      </c>
      <c r="O212" s="8">
        <f t="shared" si="32"/>
        <v>0</v>
      </c>
      <c r="P212" s="8">
        <f t="shared" si="33"/>
        <v>33</v>
      </c>
      <c r="Q212" s="9">
        <f t="shared" si="34"/>
        <v>22.45</v>
      </c>
      <c r="R212" s="9">
        <f t="shared" si="35"/>
        <v>18.25</v>
      </c>
      <c r="S212" s="9">
        <f t="shared" si="36"/>
        <v>22.35</v>
      </c>
      <c r="T212" s="9">
        <f t="shared" si="37"/>
        <v>20.75</v>
      </c>
      <c r="U212" s="8">
        <f t="shared" si="38"/>
        <v>21.016666666666669</v>
      </c>
      <c r="V212" s="8">
        <f t="shared" si="39"/>
        <v>20.950000000000003</v>
      </c>
    </row>
    <row r="213" spans="1:22" ht="13.5" x14ac:dyDescent="0.25">
      <c r="A213" s="3">
        <f>RSI!A213</f>
        <v>42317</v>
      </c>
      <c r="B213" s="2">
        <f>RSI!B213</f>
        <v>5.4537000000000004</v>
      </c>
      <c r="C213" s="2">
        <f>RSI!I213</f>
        <v>27.210804649229431</v>
      </c>
      <c r="D213" s="2">
        <f>MACD!E213</f>
        <v>4.1453820935481112E-2</v>
      </c>
      <c r="E213" s="2">
        <f>MACD!F213</f>
        <v>2.9875435774626716E-2</v>
      </c>
      <c r="F213" s="2">
        <f>'Moving Avg'!D213</f>
        <v>5.4684200000000001</v>
      </c>
      <c r="G213" s="2">
        <f>'Moving Avg'!F213</f>
        <v>5.5651099999999998</v>
      </c>
      <c r="H213" s="2">
        <f>'Moving Avg'!G213</f>
        <v>5.6342319999999999</v>
      </c>
      <c r="I213" s="2">
        <f>'Moving Avg'!H213</f>
        <v>5.5170160000000008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  <c r="M213" s="8">
        <f t="shared" si="30"/>
        <v>50</v>
      </c>
      <c r="N213" s="8">
        <f t="shared" si="31"/>
        <v>0</v>
      </c>
      <c r="O213" s="8">
        <f t="shared" si="32"/>
        <v>0</v>
      </c>
      <c r="P213" s="8">
        <f t="shared" si="33"/>
        <v>33</v>
      </c>
      <c r="Q213" s="9">
        <f t="shared" si="34"/>
        <v>22.45</v>
      </c>
      <c r="R213" s="9">
        <f t="shared" si="35"/>
        <v>18.25</v>
      </c>
      <c r="S213" s="9">
        <f t="shared" si="36"/>
        <v>22.35</v>
      </c>
      <c r="T213" s="9">
        <f t="shared" si="37"/>
        <v>20.75</v>
      </c>
      <c r="U213" s="8">
        <f t="shared" si="38"/>
        <v>21.016666666666669</v>
      </c>
      <c r="V213" s="8">
        <f t="shared" si="39"/>
        <v>20.950000000000003</v>
      </c>
    </row>
    <row r="214" spans="1:22" ht="13.5" x14ac:dyDescent="0.25">
      <c r="A214" s="3">
        <f>RSI!A214</f>
        <v>42318</v>
      </c>
      <c r="B214" s="2">
        <f>RSI!B214</f>
        <v>5.4537000000000004</v>
      </c>
      <c r="C214" s="2">
        <f>RSI!I214</f>
        <v>27.210804649229431</v>
      </c>
      <c r="D214" s="2">
        <f>MACD!E214</f>
        <v>5.3787856310730575E-2</v>
      </c>
      <c r="E214" s="2">
        <f>MACD!F214</f>
        <v>3.4657919881847493E-2</v>
      </c>
      <c r="F214" s="2">
        <f>'Moving Avg'!D214</f>
        <v>5.4595800000000008</v>
      </c>
      <c r="G214" s="2">
        <f>'Moving Avg'!F214</f>
        <v>5.5557849999999993</v>
      </c>
      <c r="H214" s="2">
        <f>'Moving Avg'!G214</f>
        <v>5.6294219999999999</v>
      </c>
      <c r="I214" s="2">
        <f>'Moving Avg'!H214</f>
        <v>5.5190395000000017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33</v>
      </c>
      <c r="Q214" s="9">
        <f t="shared" si="34"/>
        <v>22.45</v>
      </c>
      <c r="R214" s="9">
        <f t="shared" si="35"/>
        <v>18.25</v>
      </c>
      <c r="S214" s="9">
        <f t="shared" si="36"/>
        <v>22.35</v>
      </c>
      <c r="T214" s="9">
        <f t="shared" si="37"/>
        <v>20.75</v>
      </c>
      <c r="U214" s="8">
        <f t="shared" si="38"/>
        <v>21.016666666666669</v>
      </c>
      <c r="V214" s="8">
        <f t="shared" si="39"/>
        <v>20.950000000000003</v>
      </c>
    </row>
    <row r="215" spans="1:22" ht="13.5" x14ac:dyDescent="0.25">
      <c r="A215" s="3">
        <f>RSI!A215</f>
        <v>42319</v>
      </c>
      <c r="B215" s="2">
        <f>RSI!B215</f>
        <v>5.4537000000000004</v>
      </c>
      <c r="C215" s="2">
        <f>RSI!I215</f>
        <v>27.210804649229431</v>
      </c>
      <c r="D215" s="2">
        <f>MACD!E215</f>
        <v>6.4907822985803776E-2</v>
      </c>
      <c r="E215" s="2">
        <f>MACD!F215</f>
        <v>4.0707900502638755E-2</v>
      </c>
      <c r="F215" s="2">
        <f>'Moving Avg'!D215</f>
        <v>5.4576200000000004</v>
      </c>
      <c r="G215" s="2">
        <f>'Moving Avg'!F215</f>
        <v>5.5464599999999997</v>
      </c>
      <c r="H215" s="2">
        <f>'Moving Avg'!G215</f>
        <v>5.6247100000000003</v>
      </c>
      <c r="I215" s="2">
        <f>'Moving Avg'!H215</f>
        <v>5.5210630000000007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33</v>
      </c>
      <c r="Q215" s="9">
        <f t="shared" si="34"/>
        <v>22.45</v>
      </c>
      <c r="R215" s="9">
        <f t="shared" si="35"/>
        <v>18.25</v>
      </c>
      <c r="S215" s="9">
        <f t="shared" si="36"/>
        <v>22.35</v>
      </c>
      <c r="T215" s="9">
        <f t="shared" si="37"/>
        <v>20.75</v>
      </c>
      <c r="U215" s="8">
        <f t="shared" si="38"/>
        <v>21.016666666666669</v>
      </c>
      <c r="V215" s="8">
        <f t="shared" si="39"/>
        <v>20.950000000000003</v>
      </c>
    </row>
    <row r="216" spans="1:22" ht="13.5" x14ac:dyDescent="0.25">
      <c r="A216" s="3">
        <f>RSI!A216</f>
        <v>42320</v>
      </c>
      <c r="B216" s="2">
        <f>RSI!B216</f>
        <v>5.6157000000000004</v>
      </c>
      <c r="C216" s="2">
        <f>RSI!I216</f>
        <v>57.780210616595213</v>
      </c>
      <c r="D216" s="2">
        <f>MACD!E216</f>
        <v>6.2949872967860365E-2</v>
      </c>
      <c r="E216" s="2">
        <f>MACD!F216</f>
        <v>4.5156294995683077E-2</v>
      </c>
      <c r="F216" s="2">
        <f>'Moving Avg'!D216</f>
        <v>5.4880600000000008</v>
      </c>
      <c r="G216" s="2">
        <f>'Moving Avg'!F216</f>
        <v>5.5452349999999999</v>
      </c>
      <c r="H216" s="2">
        <f>'Moving Avg'!G216</f>
        <v>5.6232380000000015</v>
      </c>
      <c r="I216" s="2">
        <f>'Moving Avg'!H216</f>
        <v>5.5239415000000012</v>
      </c>
      <c r="J216" s="6" t="str">
        <f>OBV!F216</f>
        <v>BEARISH</v>
      </c>
      <c r="K216" s="6" t="str">
        <f>OBV!G216</f>
        <v>STRONG</v>
      </c>
      <c r="L216" s="6" t="str">
        <f>OBV!H216</f>
        <v>BEARISH DIVERGENCE</v>
      </c>
      <c r="M216" s="8">
        <f t="shared" si="30"/>
        <v>25</v>
      </c>
      <c r="N216" s="8">
        <f t="shared" si="31"/>
        <v>0</v>
      </c>
      <c r="O216" s="8">
        <f t="shared" si="32"/>
        <v>0</v>
      </c>
      <c r="P216" s="8">
        <f t="shared" si="33"/>
        <v>33</v>
      </c>
      <c r="Q216" s="9">
        <f t="shared" si="34"/>
        <v>13.7</v>
      </c>
      <c r="R216" s="9">
        <f t="shared" si="35"/>
        <v>13.25</v>
      </c>
      <c r="S216" s="9">
        <f t="shared" si="36"/>
        <v>18.600000000000001</v>
      </c>
      <c r="T216" s="9">
        <f t="shared" si="37"/>
        <v>14.5</v>
      </c>
      <c r="U216" s="8">
        <f t="shared" si="38"/>
        <v>15.183333333333332</v>
      </c>
      <c r="V216" s="8">
        <f t="shared" si="39"/>
        <v>15.012499999999999</v>
      </c>
    </row>
    <row r="217" spans="1:22" ht="13.5" x14ac:dyDescent="0.25">
      <c r="A217" s="3">
        <f>RSI!A217</f>
        <v>42321</v>
      </c>
      <c r="B217" s="2">
        <f>RSI!B217</f>
        <v>5.4488000000000003</v>
      </c>
      <c r="C217" s="2">
        <f>RSI!I217</f>
        <v>39.414662375392012</v>
      </c>
      <c r="D217" s="2">
        <f>MACD!E217</f>
        <v>5.2146352321690514E-2</v>
      </c>
      <c r="E217" s="2">
        <f>MACD!F217</f>
        <v>4.655430646088457E-2</v>
      </c>
      <c r="F217" s="2">
        <f>'Moving Avg'!D217</f>
        <v>5.4851200000000002</v>
      </c>
      <c r="G217" s="2">
        <f>'Moving Avg'!F217</f>
        <v>5.5356649999999998</v>
      </c>
      <c r="H217" s="2">
        <f>'Moving Avg'!G217</f>
        <v>5.6184279999999998</v>
      </c>
      <c r="I217" s="2">
        <f>'Moving Avg'!H217</f>
        <v>5.5265275000000011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33</v>
      </c>
      <c r="Q217" s="9">
        <f t="shared" si="34"/>
        <v>13.7</v>
      </c>
      <c r="R217" s="9">
        <f t="shared" si="35"/>
        <v>13.25</v>
      </c>
      <c r="S217" s="9">
        <f t="shared" si="36"/>
        <v>18.600000000000001</v>
      </c>
      <c r="T217" s="9">
        <f t="shared" si="37"/>
        <v>14.5</v>
      </c>
      <c r="U217" s="8">
        <f t="shared" si="38"/>
        <v>15.183333333333332</v>
      </c>
      <c r="V217" s="8">
        <f t="shared" si="39"/>
        <v>15.012499999999999</v>
      </c>
    </row>
    <row r="218" spans="1:22" ht="13.5" x14ac:dyDescent="0.25">
      <c r="A218" s="3">
        <f>RSI!A218</f>
        <v>42324</v>
      </c>
      <c r="B218" s="2">
        <f>RSI!B218</f>
        <v>5.4488000000000003</v>
      </c>
      <c r="C218" s="2">
        <f>RSI!I218</f>
        <v>39.414662375392012</v>
      </c>
      <c r="D218" s="2">
        <f>MACD!E218</f>
        <v>4.3647339253361395E-2</v>
      </c>
      <c r="E218" s="2">
        <f>MACD!F218</f>
        <v>4.5972913019379939E-2</v>
      </c>
      <c r="F218" s="2">
        <f>'Moving Avg'!D218</f>
        <v>5.4841399999999991</v>
      </c>
      <c r="G218" s="2">
        <f>'Moving Avg'!F218</f>
        <v>5.5260949999999998</v>
      </c>
      <c r="H218" s="2">
        <f>'Moving Avg'!G218</f>
        <v>5.6136179999999998</v>
      </c>
      <c r="I218" s="2">
        <f>'Moving Avg'!H218</f>
        <v>5.5291135000000011</v>
      </c>
      <c r="J218" s="6" t="str">
        <f>OBV!F218</f>
        <v>BULLISH</v>
      </c>
      <c r="K218" s="6" t="str">
        <f>OBV!G218</f>
        <v>NEUTRAL</v>
      </c>
      <c r="L218" s="6" t="str">
        <f>OBV!H218</f>
        <v>BULLISH DIVERGENCE</v>
      </c>
      <c r="M218" s="8">
        <f t="shared" si="30"/>
        <v>25</v>
      </c>
      <c r="N218" s="8">
        <f t="shared" si="31"/>
        <v>45</v>
      </c>
      <c r="O218" s="8">
        <f t="shared" si="32"/>
        <v>0</v>
      </c>
      <c r="P218" s="8">
        <f t="shared" si="33"/>
        <v>66.5</v>
      </c>
      <c r="Q218" s="9">
        <f t="shared" si="34"/>
        <v>34.475000000000001</v>
      </c>
      <c r="R218" s="9">
        <f t="shared" si="35"/>
        <v>30.625</v>
      </c>
      <c r="S218" s="9">
        <f t="shared" si="36"/>
        <v>40.424999999999997</v>
      </c>
      <c r="T218" s="9">
        <f t="shared" si="37"/>
        <v>34.125</v>
      </c>
      <c r="U218" s="8">
        <f t="shared" si="38"/>
        <v>35.174999999999997</v>
      </c>
      <c r="V218" s="8">
        <f t="shared" si="39"/>
        <v>34.912499999999994</v>
      </c>
    </row>
    <row r="219" spans="1:22" ht="13.5" x14ac:dyDescent="0.25">
      <c r="A219" s="3">
        <f>RSI!A219</f>
        <v>42325</v>
      </c>
      <c r="B219" s="2">
        <f>RSI!B219</f>
        <v>5.4488000000000003</v>
      </c>
      <c r="C219" s="2">
        <f>RSI!I219</f>
        <v>39.414662375392012</v>
      </c>
      <c r="D219" s="2">
        <f>MACD!E219</f>
        <v>3.705070691488821E-2</v>
      </c>
      <c r="E219" s="2">
        <f>MACD!F219</f>
        <v>4.41884717984816E-2</v>
      </c>
      <c r="F219" s="2">
        <f>'Moving Avg'!D219</f>
        <v>5.4831599999999998</v>
      </c>
      <c r="G219" s="2">
        <f>'Moving Avg'!F219</f>
        <v>5.5165250000000006</v>
      </c>
      <c r="H219" s="2">
        <f>'Moving Avg'!G219</f>
        <v>5.6089059999999993</v>
      </c>
      <c r="I219" s="2">
        <f>'Moving Avg'!H219</f>
        <v>5.5316995000000011</v>
      </c>
      <c r="J219" s="6" t="str">
        <f>OBV!F219</f>
        <v>BULLISH</v>
      </c>
      <c r="K219" s="6" t="str">
        <f>OBV!G219</f>
        <v>NEUTRAL</v>
      </c>
      <c r="L219" s="6" t="str">
        <f>OBV!H219</f>
        <v>BULLISH DIVERGENCE</v>
      </c>
      <c r="M219" s="8">
        <f t="shared" si="30"/>
        <v>25</v>
      </c>
      <c r="N219" s="8">
        <f t="shared" si="31"/>
        <v>45</v>
      </c>
      <c r="O219" s="8">
        <f t="shared" si="32"/>
        <v>0</v>
      </c>
      <c r="P219" s="8">
        <f t="shared" si="33"/>
        <v>66.5</v>
      </c>
      <c r="Q219" s="9">
        <f t="shared" si="34"/>
        <v>34.475000000000001</v>
      </c>
      <c r="R219" s="9">
        <f t="shared" si="35"/>
        <v>30.625</v>
      </c>
      <c r="S219" s="9">
        <f t="shared" si="36"/>
        <v>40.424999999999997</v>
      </c>
      <c r="T219" s="9">
        <f t="shared" si="37"/>
        <v>34.125</v>
      </c>
      <c r="U219" s="8">
        <f t="shared" si="38"/>
        <v>35.174999999999997</v>
      </c>
      <c r="V219" s="8">
        <f t="shared" si="39"/>
        <v>34.912499999999994</v>
      </c>
    </row>
    <row r="220" spans="1:22" ht="13.5" x14ac:dyDescent="0.25">
      <c r="A220" s="3">
        <f>RSI!A220</f>
        <v>42326</v>
      </c>
      <c r="B220" s="2">
        <f>RSI!B220</f>
        <v>5.4488000000000003</v>
      </c>
      <c r="C220" s="2">
        <f>RSI!I220</f>
        <v>39.414662375392012</v>
      </c>
      <c r="D220" s="2">
        <f>MACD!E220</f>
        <v>2.6727411414205093E-2</v>
      </c>
      <c r="E220" s="2">
        <f>MACD!F220</f>
        <v>4.0696259721626299E-2</v>
      </c>
      <c r="F220" s="2">
        <f>'Moving Avg'!D220</f>
        <v>5.4821799999999996</v>
      </c>
      <c r="G220" s="2">
        <f>'Moving Avg'!F220</f>
        <v>5.5153000000000008</v>
      </c>
      <c r="H220" s="2">
        <f>'Moving Avg'!G220</f>
        <v>5.6041939999999988</v>
      </c>
      <c r="I220" s="2">
        <f>'Moving Avg'!H220</f>
        <v>5.5342855000000011</v>
      </c>
      <c r="J220" s="6" t="str">
        <f>OBV!F220</f>
        <v>BULLISH</v>
      </c>
      <c r="K220" s="6" t="str">
        <f>OBV!G220</f>
        <v>NEUTRAL</v>
      </c>
      <c r="L220" s="6" t="str">
        <f>OBV!H220</f>
        <v>BULLISH DIVERGENCE</v>
      </c>
      <c r="M220" s="8">
        <f t="shared" si="30"/>
        <v>25</v>
      </c>
      <c r="N220" s="8">
        <f t="shared" si="31"/>
        <v>45</v>
      </c>
      <c r="O220" s="8">
        <f t="shared" si="32"/>
        <v>0</v>
      </c>
      <c r="P220" s="8">
        <f t="shared" si="33"/>
        <v>66.5</v>
      </c>
      <c r="Q220" s="9">
        <f t="shared" si="34"/>
        <v>34.475000000000001</v>
      </c>
      <c r="R220" s="9">
        <f t="shared" si="35"/>
        <v>30.625</v>
      </c>
      <c r="S220" s="9">
        <f t="shared" si="36"/>
        <v>40.424999999999997</v>
      </c>
      <c r="T220" s="9">
        <f t="shared" si="37"/>
        <v>34.125</v>
      </c>
      <c r="U220" s="8">
        <f t="shared" si="38"/>
        <v>35.174999999999997</v>
      </c>
      <c r="V220" s="8">
        <f t="shared" si="39"/>
        <v>34.912499999999994</v>
      </c>
    </row>
    <row r="221" spans="1:22" ht="13.5" x14ac:dyDescent="0.25">
      <c r="A221" s="3">
        <f>RSI!A221</f>
        <v>42327</v>
      </c>
      <c r="B221" s="2">
        <f>RSI!B221</f>
        <v>5.4488000000000003</v>
      </c>
      <c r="C221" s="2">
        <f>RSI!I221</f>
        <v>39.414662375392012</v>
      </c>
      <c r="D221" s="2">
        <f>MACD!E221</f>
        <v>1.8502294866213909E-2</v>
      </c>
      <c r="E221" s="2">
        <f>MACD!F221</f>
        <v>3.6257466750543824E-2</v>
      </c>
      <c r="F221" s="2">
        <f>'Moving Avg'!D221</f>
        <v>5.4488000000000003</v>
      </c>
      <c r="G221" s="2">
        <f>'Moving Avg'!F221</f>
        <v>5.5140750000000009</v>
      </c>
      <c r="H221" s="2">
        <f>'Moving Avg'!G221</f>
        <v>5.5994819999999992</v>
      </c>
      <c r="I221" s="2">
        <f>'Moving Avg'!H221</f>
        <v>5.5368715000000002</v>
      </c>
      <c r="J221" s="6" t="str">
        <f>OBV!F221</f>
        <v>BEARISH</v>
      </c>
      <c r="K221" s="6" t="str">
        <f>OBV!G221</f>
        <v>NEUTRAL</v>
      </c>
      <c r="L221" s="6" t="str">
        <f>OBV!H221</f>
        <v>CONFIRMED BEARISH</v>
      </c>
      <c r="M221" s="8">
        <f t="shared" si="30"/>
        <v>25</v>
      </c>
      <c r="N221" s="8">
        <f t="shared" si="31"/>
        <v>45</v>
      </c>
      <c r="O221" s="8">
        <f t="shared" si="32"/>
        <v>0</v>
      </c>
      <c r="P221" s="8">
        <f t="shared" si="33"/>
        <v>16.5</v>
      </c>
      <c r="Q221" s="9">
        <f t="shared" si="34"/>
        <v>26.975000000000001</v>
      </c>
      <c r="R221" s="9">
        <f t="shared" si="35"/>
        <v>18.125</v>
      </c>
      <c r="S221" s="9">
        <f t="shared" si="36"/>
        <v>17.925000000000001</v>
      </c>
      <c r="T221" s="9">
        <f t="shared" si="37"/>
        <v>21.625</v>
      </c>
      <c r="U221" s="8">
        <f t="shared" si="38"/>
        <v>21.008333333333336</v>
      </c>
      <c r="V221" s="8">
        <f t="shared" si="39"/>
        <v>21.162500000000001</v>
      </c>
    </row>
    <row r="222" spans="1:22" ht="13.5" x14ac:dyDescent="0.25">
      <c r="A222" s="3">
        <f>RSI!A222</f>
        <v>42328</v>
      </c>
      <c r="B222" s="2">
        <f>RSI!B222</f>
        <v>5.6108000000000002</v>
      </c>
      <c r="C222" s="2">
        <f>RSI!I222</f>
        <v>58.127384262827945</v>
      </c>
      <c r="D222" s="2">
        <f>MACD!E222</f>
        <v>1.4784238971721209E-5</v>
      </c>
      <c r="E222" s="2">
        <f>MACD!F222</f>
        <v>2.9008930248229405E-2</v>
      </c>
      <c r="F222" s="2">
        <f>'Moving Avg'!D222</f>
        <v>5.4812000000000003</v>
      </c>
      <c r="G222" s="2">
        <f>'Moving Avg'!F222</f>
        <v>5.5128500000000011</v>
      </c>
      <c r="H222" s="2">
        <f>'Moving Avg'!G222</f>
        <v>5.5980099999999986</v>
      </c>
      <c r="I222" s="2">
        <f>'Moving Avg'!H222</f>
        <v>5.5402674999999997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33</v>
      </c>
      <c r="Q222" s="9">
        <f t="shared" si="34"/>
        <v>48.7</v>
      </c>
      <c r="R222" s="9">
        <f t="shared" si="35"/>
        <v>33.25</v>
      </c>
      <c r="S222" s="9">
        <f t="shared" si="36"/>
        <v>33.6</v>
      </c>
      <c r="T222" s="9">
        <f t="shared" si="37"/>
        <v>39.5</v>
      </c>
      <c r="U222" s="8">
        <f t="shared" si="38"/>
        <v>38.516666666666673</v>
      </c>
      <c r="V222" s="8">
        <f t="shared" si="39"/>
        <v>38.762500000000003</v>
      </c>
    </row>
    <row r="223" spans="1:22" ht="13.5" x14ac:dyDescent="0.25">
      <c r="A223" s="3">
        <f>RSI!A223</f>
        <v>42331</v>
      </c>
      <c r="B223" s="2">
        <f>RSI!B223</f>
        <v>5.6108000000000002</v>
      </c>
      <c r="C223" s="2">
        <f>RSI!I223</f>
        <v>58.127384262827945</v>
      </c>
      <c r="D223" s="2">
        <f>MACD!E223</f>
        <v>-1.7656225901903966E-2</v>
      </c>
      <c r="E223" s="2">
        <f>MACD!F223</f>
        <v>1.9675899018202731E-2</v>
      </c>
      <c r="F223" s="2">
        <f>'Moving Avg'!D223</f>
        <v>5.5136000000000012</v>
      </c>
      <c r="G223" s="2">
        <f>'Moving Avg'!F223</f>
        <v>5.5116250000000004</v>
      </c>
      <c r="H223" s="2">
        <f>'Moving Avg'!G223</f>
        <v>5.596537999999998</v>
      </c>
      <c r="I223" s="2">
        <f>'Moving Avg'!H223</f>
        <v>5.5435055000000002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33</v>
      </c>
      <c r="Q223" s="9">
        <f t="shared" si="34"/>
        <v>48.7</v>
      </c>
      <c r="R223" s="9">
        <f t="shared" si="35"/>
        <v>33.25</v>
      </c>
      <c r="S223" s="9">
        <f t="shared" si="36"/>
        <v>33.6</v>
      </c>
      <c r="T223" s="9">
        <f t="shared" si="37"/>
        <v>39.5</v>
      </c>
      <c r="U223" s="8">
        <f t="shared" si="38"/>
        <v>38.516666666666673</v>
      </c>
      <c r="V223" s="8">
        <f t="shared" si="39"/>
        <v>38.762500000000003</v>
      </c>
    </row>
    <row r="224" spans="1:22" ht="13.5" x14ac:dyDescent="0.25">
      <c r="A224" s="3">
        <f>RSI!A224</f>
        <v>42332</v>
      </c>
      <c r="B224" s="2">
        <f>RSI!B224</f>
        <v>5.6108000000000002</v>
      </c>
      <c r="C224" s="2">
        <f>RSI!I224</f>
        <v>58.127384262827938</v>
      </c>
      <c r="D224" s="2">
        <f>MACD!E224</f>
        <v>-3.3090137255560315E-2</v>
      </c>
      <c r="E224" s="2">
        <f>MACD!F224</f>
        <v>9.1226917634501213E-3</v>
      </c>
      <c r="F224" s="2">
        <f>'Moving Avg'!D224</f>
        <v>5.5460000000000012</v>
      </c>
      <c r="G224" s="2">
        <f>'Moving Avg'!F224</f>
        <v>5.5104000000000006</v>
      </c>
      <c r="H224" s="2">
        <f>'Moving Avg'!G224</f>
        <v>5.5950659999999983</v>
      </c>
      <c r="I224" s="2">
        <f>'Moving Avg'!H224</f>
        <v>5.5467434999999989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33</v>
      </c>
      <c r="Q224" s="9">
        <f t="shared" si="34"/>
        <v>48.7</v>
      </c>
      <c r="R224" s="9">
        <f t="shared" si="35"/>
        <v>33.25</v>
      </c>
      <c r="S224" s="9">
        <f t="shared" si="36"/>
        <v>33.6</v>
      </c>
      <c r="T224" s="9">
        <f t="shared" si="37"/>
        <v>39.5</v>
      </c>
      <c r="U224" s="8">
        <f t="shared" si="38"/>
        <v>38.516666666666673</v>
      </c>
      <c r="V224" s="8">
        <f t="shared" si="39"/>
        <v>38.762500000000003</v>
      </c>
    </row>
    <row r="225" spans="1:22" ht="13.5" x14ac:dyDescent="0.25">
      <c r="A225" s="3">
        <f>RSI!A225</f>
        <v>42333</v>
      </c>
      <c r="B225" s="2">
        <f>RSI!B225</f>
        <v>5.6108000000000002</v>
      </c>
      <c r="C225" s="2">
        <f>RSI!I225</f>
        <v>58.127384262827938</v>
      </c>
      <c r="D225" s="2">
        <f>MACD!E225</f>
        <v>-4.6595450854515441E-2</v>
      </c>
      <c r="E225" s="2">
        <f>MACD!F225</f>
        <v>-2.0209367601429912E-3</v>
      </c>
      <c r="F225" s="2">
        <f>'Moving Avg'!D225</f>
        <v>5.5784000000000002</v>
      </c>
      <c r="G225" s="2">
        <f>'Moving Avg'!F225</f>
        <v>5.5091750000000008</v>
      </c>
      <c r="H225" s="2">
        <f>'Moving Avg'!G225</f>
        <v>5.5935939999999968</v>
      </c>
      <c r="I225" s="2">
        <f>'Moving Avg'!H225</f>
        <v>5.5510879999999974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  <c r="M225" s="8">
        <f t="shared" si="30"/>
        <v>25</v>
      </c>
      <c r="N225" s="8">
        <f t="shared" si="31"/>
        <v>100</v>
      </c>
      <c r="O225" s="8">
        <f t="shared" si="32"/>
        <v>50</v>
      </c>
      <c r="P225" s="8">
        <f t="shared" si="33"/>
        <v>33</v>
      </c>
      <c r="Q225" s="9">
        <f t="shared" si="34"/>
        <v>56.2</v>
      </c>
      <c r="R225" s="9">
        <f t="shared" si="35"/>
        <v>50.75</v>
      </c>
      <c r="S225" s="9">
        <f t="shared" si="36"/>
        <v>46.1</v>
      </c>
      <c r="T225" s="9">
        <f t="shared" si="37"/>
        <v>52</v>
      </c>
      <c r="U225" s="8">
        <f t="shared" si="38"/>
        <v>51.016666666666673</v>
      </c>
      <c r="V225" s="8">
        <f t="shared" si="39"/>
        <v>51.262500000000003</v>
      </c>
    </row>
    <row r="226" spans="1:22" ht="13.5" x14ac:dyDescent="0.25">
      <c r="A226" s="3">
        <f>RSI!A226</f>
        <v>42334</v>
      </c>
      <c r="B226" s="2">
        <f>RSI!B226</f>
        <v>5.6108000000000002</v>
      </c>
      <c r="C226" s="2">
        <f>RSI!I226</f>
        <v>58.127384262827924</v>
      </c>
      <c r="D226" s="2">
        <f>MACD!E226</f>
        <v>-3.351277118583873E-2</v>
      </c>
      <c r="E226" s="2">
        <f>MACD!F226</f>
        <v>-8.3193036452821403E-3</v>
      </c>
      <c r="F226" s="2">
        <f>'Moving Avg'!D226</f>
        <v>5.6108000000000002</v>
      </c>
      <c r="G226" s="2">
        <f>'Moving Avg'!F226</f>
        <v>5.5079499999999992</v>
      </c>
      <c r="H226" s="2">
        <f>'Moving Avg'!G226</f>
        <v>5.5922199999999975</v>
      </c>
      <c r="I226" s="2">
        <f>'Moving Avg'!H226</f>
        <v>5.5547549999999966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  <c r="M226" s="8">
        <f t="shared" si="30"/>
        <v>25</v>
      </c>
      <c r="N226" s="8">
        <f t="shared" si="31"/>
        <v>100</v>
      </c>
      <c r="O226" s="8">
        <f t="shared" si="32"/>
        <v>50</v>
      </c>
      <c r="P226" s="8">
        <f t="shared" si="33"/>
        <v>33</v>
      </c>
      <c r="Q226" s="9">
        <f t="shared" si="34"/>
        <v>56.2</v>
      </c>
      <c r="R226" s="9">
        <f t="shared" si="35"/>
        <v>50.75</v>
      </c>
      <c r="S226" s="9">
        <f t="shared" si="36"/>
        <v>46.1</v>
      </c>
      <c r="T226" s="9">
        <f t="shared" si="37"/>
        <v>52</v>
      </c>
      <c r="U226" s="8">
        <f t="shared" si="38"/>
        <v>51.016666666666673</v>
      </c>
      <c r="V226" s="8">
        <f t="shared" si="39"/>
        <v>51.262500000000003</v>
      </c>
    </row>
    <row r="227" spans="1:22" ht="13.5" x14ac:dyDescent="0.25">
      <c r="A227" s="3">
        <f>RSI!A227</f>
        <v>42335</v>
      </c>
      <c r="B227" s="2">
        <f>RSI!B227</f>
        <v>5.6108000000000002</v>
      </c>
      <c r="C227" s="2">
        <f>RSI!I227</f>
        <v>58.127384262827938</v>
      </c>
      <c r="D227" s="2">
        <f>MACD!E227</f>
        <v>-4.8501979181196475E-2</v>
      </c>
      <c r="E227" s="2">
        <f>MACD!F227</f>
        <v>-1.6355838752465008E-2</v>
      </c>
      <c r="F227" s="2">
        <f>'Moving Avg'!D227</f>
        <v>5.6108000000000002</v>
      </c>
      <c r="G227" s="2">
        <f>'Moving Avg'!F227</f>
        <v>5.5135949999999996</v>
      </c>
      <c r="H227" s="2">
        <f>'Moving Avg'!G227</f>
        <v>5.5908459999999982</v>
      </c>
      <c r="I227" s="2">
        <f>'Moving Avg'!H227</f>
        <v>5.5584219999999958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  <c r="M227" s="8">
        <f t="shared" si="30"/>
        <v>25</v>
      </c>
      <c r="N227" s="8">
        <f t="shared" si="31"/>
        <v>100</v>
      </c>
      <c r="O227" s="8">
        <f t="shared" si="32"/>
        <v>50</v>
      </c>
      <c r="P227" s="8">
        <f t="shared" si="33"/>
        <v>33</v>
      </c>
      <c r="Q227" s="9">
        <f t="shared" si="34"/>
        <v>56.2</v>
      </c>
      <c r="R227" s="9">
        <f t="shared" si="35"/>
        <v>50.75</v>
      </c>
      <c r="S227" s="9">
        <f t="shared" si="36"/>
        <v>46.1</v>
      </c>
      <c r="T227" s="9">
        <f t="shared" si="37"/>
        <v>52</v>
      </c>
      <c r="U227" s="8">
        <f t="shared" si="38"/>
        <v>51.016666666666673</v>
      </c>
      <c r="V227" s="8">
        <f t="shared" si="39"/>
        <v>51.262500000000003</v>
      </c>
    </row>
    <row r="228" spans="1:22" ht="13.5" x14ac:dyDescent="0.25">
      <c r="A228" s="3">
        <f>RSI!A228</f>
        <v>42338</v>
      </c>
      <c r="B228" s="2">
        <f>RSI!B228</f>
        <v>5.4488000000000003</v>
      </c>
      <c r="C228" s="2">
        <f>RSI!I228</f>
        <v>39.227235174432998</v>
      </c>
      <c r="D228" s="2">
        <f>MACD!E228</f>
        <v>-4.9539085397717564E-2</v>
      </c>
      <c r="E228" s="2">
        <f>MACD!F228</f>
        <v>-2.2992488081515522E-2</v>
      </c>
      <c r="F228" s="2">
        <f>'Moving Avg'!D228</f>
        <v>5.5784000000000002</v>
      </c>
      <c r="G228" s="2">
        <f>'Moving Avg'!F228</f>
        <v>5.5111399999999993</v>
      </c>
      <c r="H228" s="2">
        <f>'Moving Avg'!G228</f>
        <v>5.586231999999999</v>
      </c>
      <c r="I228" s="2">
        <f>'Moving Avg'!H228</f>
        <v>5.5609629999999948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0"/>
        <v>25</v>
      </c>
      <c r="N228" s="8">
        <f t="shared" si="31"/>
        <v>100</v>
      </c>
      <c r="O228" s="8">
        <f t="shared" si="32"/>
        <v>50</v>
      </c>
      <c r="P228" s="8">
        <f t="shared" si="33"/>
        <v>16.5</v>
      </c>
      <c r="Q228" s="9">
        <f t="shared" si="34"/>
        <v>53.725000000000001</v>
      </c>
      <c r="R228" s="9">
        <f t="shared" si="35"/>
        <v>46.625</v>
      </c>
      <c r="S228" s="9">
        <f t="shared" si="36"/>
        <v>38.674999999999997</v>
      </c>
      <c r="T228" s="9">
        <f t="shared" si="37"/>
        <v>47.875</v>
      </c>
      <c r="U228" s="8">
        <f t="shared" si="38"/>
        <v>46.341666666666661</v>
      </c>
      <c r="V228" s="8">
        <f t="shared" si="39"/>
        <v>46.724999999999994</v>
      </c>
    </row>
    <row r="229" spans="1:22" ht="13.5" x14ac:dyDescent="0.25">
      <c r="A229" s="3">
        <f>RSI!A229</f>
        <v>42339</v>
      </c>
      <c r="B229" s="2">
        <f>RSI!B229</f>
        <v>5.4488000000000003</v>
      </c>
      <c r="C229" s="2">
        <f>RSI!I229</f>
        <v>39.227235174432998</v>
      </c>
      <c r="D229" s="2">
        <f>MACD!E229</f>
        <v>-4.9787085021512745E-2</v>
      </c>
      <c r="E229" s="2">
        <f>MACD!F229</f>
        <v>-2.8351407469514971E-2</v>
      </c>
      <c r="F229" s="2">
        <f>'Moving Avg'!D229</f>
        <v>5.5459999999999994</v>
      </c>
      <c r="G229" s="2">
        <f>'Moving Avg'!F229</f>
        <v>5.5086849999999998</v>
      </c>
      <c r="H229" s="2">
        <f>'Moving Avg'!G229</f>
        <v>5.5816179999999997</v>
      </c>
      <c r="I229" s="2">
        <f>'Moving Avg'!H229</f>
        <v>5.5635039999999947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16.5</v>
      </c>
      <c r="Q229" s="9">
        <f t="shared" si="34"/>
        <v>46.225000000000001</v>
      </c>
      <c r="R229" s="9">
        <f t="shared" si="35"/>
        <v>29.125</v>
      </c>
      <c r="S229" s="9">
        <f t="shared" si="36"/>
        <v>26.175000000000001</v>
      </c>
      <c r="T229" s="9">
        <f t="shared" si="37"/>
        <v>35.375</v>
      </c>
      <c r="U229" s="8">
        <f t="shared" si="38"/>
        <v>33.841666666666661</v>
      </c>
      <c r="V229" s="8">
        <f t="shared" si="39"/>
        <v>34.224999999999994</v>
      </c>
    </row>
    <row r="230" spans="1:22" ht="13.5" x14ac:dyDescent="0.25">
      <c r="A230" s="3">
        <f>RSI!A230</f>
        <v>42340</v>
      </c>
      <c r="B230" s="2">
        <f>RSI!B230</f>
        <v>5.4488000000000003</v>
      </c>
      <c r="C230" s="2">
        <f>RSI!I230</f>
        <v>39.227235174432998</v>
      </c>
      <c r="D230" s="2">
        <f>MACD!E230</f>
        <v>-4.9414012532788654E-2</v>
      </c>
      <c r="E230" s="2">
        <f>MACD!F230</f>
        <v>-3.2563928482169706E-2</v>
      </c>
      <c r="F230" s="2">
        <f>'Moving Avg'!D230</f>
        <v>5.5135999999999994</v>
      </c>
      <c r="G230" s="2">
        <f>'Moving Avg'!F230</f>
        <v>5.5079500000000001</v>
      </c>
      <c r="H230" s="2">
        <f>'Moving Avg'!G230</f>
        <v>5.5770040000000005</v>
      </c>
      <c r="I230" s="2">
        <f>'Moving Avg'!H230</f>
        <v>5.5661579999999935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  <c r="M230" s="8">
        <f t="shared" si="30"/>
        <v>25</v>
      </c>
      <c r="N230" s="8">
        <f t="shared" si="31"/>
        <v>45</v>
      </c>
      <c r="O230" s="8">
        <f t="shared" si="32"/>
        <v>0</v>
      </c>
      <c r="P230" s="8">
        <f t="shared" si="33"/>
        <v>16.5</v>
      </c>
      <c r="Q230" s="9">
        <f t="shared" si="34"/>
        <v>26.975000000000001</v>
      </c>
      <c r="R230" s="9">
        <f t="shared" si="35"/>
        <v>18.125</v>
      </c>
      <c r="S230" s="9">
        <f t="shared" si="36"/>
        <v>17.925000000000001</v>
      </c>
      <c r="T230" s="9">
        <f t="shared" si="37"/>
        <v>21.625</v>
      </c>
      <c r="U230" s="8">
        <f t="shared" si="38"/>
        <v>21.008333333333336</v>
      </c>
      <c r="V230" s="8">
        <f t="shared" si="39"/>
        <v>21.162500000000001</v>
      </c>
    </row>
    <row r="231" spans="1:22" ht="13.5" x14ac:dyDescent="0.25">
      <c r="A231" s="3">
        <f>RSI!A231</f>
        <v>42341</v>
      </c>
      <c r="B231" s="2">
        <f>RSI!B231</f>
        <v>5.4488000000000003</v>
      </c>
      <c r="C231" s="2">
        <f>RSI!I231</f>
        <v>39.227235174432991</v>
      </c>
      <c r="D231" s="2">
        <f>MACD!E231</f>
        <v>-4.8558596622445549E-2</v>
      </c>
      <c r="E231" s="2">
        <f>MACD!F231</f>
        <v>-3.5762862110224877E-2</v>
      </c>
      <c r="F231" s="2">
        <f>'Moving Avg'!D231</f>
        <v>5.4811999999999994</v>
      </c>
      <c r="G231" s="2">
        <f>'Moving Avg'!F231</f>
        <v>5.5072150000000004</v>
      </c>
      <c r="H231" s="2">
        <f>'Moving Avg'!G231</f>
        <v>5.5723900000000004</v>
      </c>
      <c r="I231" s="2">
        <f>'Moving Avg'!H231</f>
        <v>5.5688119999999932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  <c r="M231" s="8">
        <f t="shared" si="30"/>
        <v>25</v>
      </c>
      <c r="N231" s="8">
        <f t="shared" si="31"/>
        <v>45</v>
      </c>
      <c r="O231" s="8">
        <f t="shared" si="32"/>
        <v>0</v>
      </c>
      <c r="P231" s="8">
        <f t="shared" si="33"/>
        <v>16.5</v>
      </c>
      <c r="Q231" s="9">
        <f t="shared" si="34"/>
        <v>26.975000000000001</v>
      </c>
      <c r="R231" s="9">
        <f t="shared" si="35"/>
        <v>18.125</v>
      </c>
      <c r="S231" s="9">
        <f t="shared" si="36"/>
        <v>17.925000000000001</v>
      </c>
      <c r="T231" s="9">
        <f t="shared" si="37"/>
        <v>21.625</v>
      </c>
      <c r="U231" s="8">
        <f t="shared" si="38"/>
        <v>21.008333333333336</v>
      </c>
      <c r="V231" s="8">
        <f t="shared" si="39"/>
        <v>21.162500000000001</v>
      </c>
    </row>
    <row r="232" spans="1:22" ht="13.5" x14ac:dyDescent="0.25">
      <c r="A232" s="3">
        <f>RSI!A232</f>
        <v>42342</v>
      </c>
      <c r="B232" s="2">
        <f>RSI!B232</f>
        <v>5.4488000000000003</v>
      </c>
      <c r="C232" s="2">
        <f>RSI!I232</f>
        <v>39.227235174432991</v>
      </c>
      <c r="D232" s="2">
        <f>MACD!E232</f>
        <v>-2.2411947728331327E-2</v>
      </c>
      <c r="E232" s="2">
        <f>MACD!F232</f>
        <v>-3.3092679233846164E-2</v>
      </c>
      <c r="F232" s="2">
        <f>'Moving Avg'!D232</f>
        <v>5.4488000000000003</v>
      </c>
      <c r="G232" s="2">
        <f>'Moving Avg'!F232</f>
        <v>5.5064800000000007</v>
      </c>
      <c r="H232" s="2">
        <f>'Moving Avg'!G232</f>
        <v>5.5677760000000012</v>
      </c>
      <c r="I232" s="2">
        <f>'Moving Avg'!H232</f>
        <v>5.5713529999999922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16.5</v>
      </c>
      <c r="Q232" s="9">
        <f t="shared" si="34"/>
        <v>11.225</v>
      </c>
      <c r="R232" s="9">
        <f t="shared" si="35"/>
        <v>9.125</v>
      </c>
      <c r="S232" s="9">
        <f t="shared" si="36"/>
        <v>11.175000000000001</v>
      </c>
      <c r="T232" s="9">
        <f t="shared" si="37"/>
        <v>10.375</v>
      </c>
      <c r="U232" s="8">
        <f t="shared" si="38"/>
        <v>10.508333333333335</v>
      </c>
      <c r="V232" s="8">
        <f t="shared" si="39"/>
        <v>10.475000000000001</v>
      </c>
    </row>
    <row r="233" spans="1:22" ht="13.5" x14ac:dyDescent="0.25">
      <c r="A233" s="3">
        <f>RSI!A233</f>
        <v>42345</v>
      </c>
      <c r="B233" s="2">
        <f>RSI!B233</f>
        <v>5.4488000000000003</v>
      </c>
      <c r="C233" s="2">
        <f>RSI!I233</f>
        <v>39.227235174432991</v>
      </c>
      <c r="D233" s="2">
        <f>MACD!E233</f>
        <v>1.7487915712344204E-4</v>
      </c>
      <c r="E233" s="2">
        <f>MACD!F233</f>
        <v>-2.6439167555652242E-2</v>
      </c>
      <c r="F233" s="2">
        <f>'Moving Avg'!D233</f>
        <v>5.4488000000000003</v>
      </c>
      <c r="G233" s="2">
        <f>'Moving Avg'!F233</f>
        <v>5.5062350000000011</v>
      </c>
      <c r="H233" s="2">
        <f>'Moving Avg'!G233</f>
        <v>5.5631620000000011</v>
      </c>
      <c r="I233" s="2">
        <f>'Moving Avg'!H233</f>
        <v>5.5738939999999921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33</v>
      </c>
      <c r="Q233" s="9">
        <f t="shared" si="34"/>
        <v>13.7</v>
      </c>
      <c r="R233" s="9">
        <f t="shared" si="35"/>
        <v>13.25</v>
      </c>
      <c r="S233" s="9">
        <f t="shared" si="36"/>
        <v>18.600000000000001</v>
      </c>
      <c r="T233" s="9">
        <f t="shared" si="37"/>
        <v>14.5</v>
      </c>
      <c r="U233" s="8">
        <f t="shared" si="38"/>
        <v>15.183333333333332</v>
      </c>
      <c r="V233" s="8">
        <f t="shared" si="39"/>
        <v>15.012499999999999</v>
      </c>
    </row>
    <row r="234" spans="1:22" ht="13.5" x14ac:dyDescent="0.25">
      <c r="A234" s="3">
        <f>RSI!A234</f>
        <v>42346</v>
      </c>
      <c r="B234" s="2">
        <f>RSI!B234</f>
        <v>5.4488000000000003</v>
      </c>
      <c r="C234" s="2">
        <f>RSI!I234</f>
        <v>39.227235174432991</v>
      </c>
      <c r="D234" s="2">
        <f>MACD!E234</f>
        <v>1.9715271968723691E-2</v>
      </c>
      <c r="E234" s="2">
        <f>MACD!F234</f>
        <v>-1.7208279650777057E-2</v>
      </c>
      <c r="F234" s="2">
        <f>'Moving Avg'!D234</f>
        <v>5.4488000000000003</v>
      </c>
      <c r="G234" s="2">
        <f>'Moving Avg'!F234</f>
        <v>5.5059900000000015</v>
      </c>
      <c r="H234" s="2">
        <f>'Moving Avg'!G234</f>
        <v>5.5585480000000018</v>
      </c>
      <c r="I234" s="2">
        <f>'Moving Avg'!H234</f>
        <v>5.576434999999992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33</v>
      </c>
      <c r="Q234" s="9">
        <f t="shared" si="34"/>
        <v>13.7</v>
      </c>
      <c r="R234" s="9">
        <f t="shared" si="35"/>
        <v>13.25</v>
      </c>
      <c r="S234" s="9">
        <f t="shared" si="36"/>
        <v>18.600000000000001</v>
      </c>
      <c r="T234" s="9">
        <f t="shared" si="37"/>
        <v>14.5</v>
      </c>
      <c r="U234" s="8">
        <f t="shared" si="38"/>
        <v>15.183333333333332</v>
      </c>
      <c r="V234" s="8">
        <f t="shared" si="39"/>
        <v>15.012499999999999</v>
      </c>
    </row>
    <row r="235" spans="1:22" ht="13.5" x14ac:dyDescent="0.25">
      <c r="A235" s="3">
        <f>RSI!A235</f>
        <v>42347</v>
      </c>
      <c r="B235" s="2">
        <f>RSI!B235</f>
        <v>5.4488000000000003</v>
      </c>
      <c r="C235" s="2">
        <f>RSI!I235</f>
        <v>39.227235174432991</v>
      </c>
      <c r="D235" s="2">
        <f>MACD!E235</f>
        <v>3.6646174918339547E-2</v>
      </c>
      <c r="E235" s="2">
        <f>MACD!F235</f>
        <v>-6.4373887369537364E-3</v>
      </c>
      <c r="F235" s="2">
        <f>'Moving Avg'!D235</f>
        <v>5.4488000000000003</v>
      </c>
      <c r="G235" s="2">
        <f>'Moving Avg'!F235</f>
        <v>5.5057450000000019</v>
      </c>
      <c r="H235" s="2">
        <f>'Moving Avg'!G235</f>
        <v>5.5539340000000026</v>
      </c>
      <c r="I235" s="2">
        <f>'Moving Avg'!H235</f>
        <v>5.5789759999999919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33</v>
      </c>
      <c r="Q235" s="9">
        <f t="shared" si="34"/>
        <v>13.7</v>
      </c>
      <c r="R235" s="9">
        <f t="shared" si="35"/>
        <v>13.25</v>
      </c>
      <c r="S235" s="9">
        <f t="shared" si="36"/>
        <v>18.600000000000001</v>
      </c>
      <c r="T235" s="9">
        <f t="shared" si="37"/>
        <v>14.5</v>
      </c>
      <c r="U235" s="8">
        <f t="shared" si="38"/>
        <v>15.183333333333332</v>
      </c>
      <c r="V235" s="8">
        <f t="shared" si="39"/>
        <v>15.012499999999999</v>
      </c>
    </row>
    <row r="236" spans="1:22" ht="13.5" x14ac:dyDescent="0.25">
      <c r="A236" s="3">
        <f>RSI!A236</f>
        <v>42348</v>
      </c>
      <c r="B236" s="2">
        <f>RSI!B236</f>
        <v>5.4488000000000003</v>
      </c>
      <c r="C236" s="2">
        <f>RSI!I236</f>
        <v>39.227235174432991</v>
      </c>
      <c r="D236" s="2">
        <f>MACD!E236</f>
        <v>5.1339660990906921E-2</v>
      </c>
      <c r="E236" s="2">
        <f>MACD!F236</f>
        <v>5.1180212086183955E-3</v>
      </c>
      <c r="F236" s="2">
        <f>'Moving Avg'!D236</f>
        <v>5.4488000000000003</v>
      </c>
      <c r="G236" s="2">
        <f>'Moving Avg'!F236</f>
        <v>5.4974000000000016</v>
      </c>
      <c r="H236" s="2">
        <f>'Moving Avg'!G236</f>
        <v>5.5493200000000025</v>
      </c>
      <c r="I236" s="2">
        <f>'Moving Avg'!H236</f>
        <v>5.5815169999999918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33</v>
      </c>
      <c r="Q236" s="9">
        <f t="shared" si="34"/>
        <v>13.7</v>
      </c>
      <c r="R236" s="9">
        <f t="shared" si="35"/>
        <v>13.25</v>
      </c>
      <c r="S236" s="9">
        <f t="shared" si="36"/>
        <v>18.600000000000001</v>
      </c>
      <c r="T236" s="9">
        <f t="shared" si="37"/>
        <v>14.5</v>
      </c>
      <c r="U236" s="8">
        <f t="shared" si="38"/>
        <v>15.183333333333332</v>
      </c>
      <c r="V236" s="8">
        <f t="shared" si="39"/>
        <v>15.012499999999999</v>
      </c>
    </row>
    <row r="237" spans="1:22" ht="13.5" x14ac:dyDescent="0.25">
      <c r="A237" s="3">
        <f>RSI!A237</f>
        <v>42349</v>
      </c>
      <c r="B237" s="2">
        <f>RSI!B237</f>
        <v>5.4488000000000003</v>
      </c>
      <c r="C237" s="2">
        <f>RSI!I237</f>
        <v>39.227235174432998</v>
      </c>
      <c r="D237" s="2">
        <f>MACD!E237</f>
        <v>6.411273798803574E-2</v>
      </c>
      <c r="E237" s="2">
        <f>MACD!F237</f>
        <v>1.6916964564501865E-2</v>
      </c>
      <c r="F237" s="2">
        <f>'Moving Avg'!D237</f>
        <v>5.4488000000000003</v>
      </c>
      <c r="G237" s="2">
        <f>'Moving Avg'!F237</f>
        <v>5.4974000000000016</v>
      </c>
      <c r="H237" s="2">
        <f>'Moving Avg'!G237</f>
        <v>5.5447060000000032</v>
      </c>
      <c r="I237" s="2">
        <f>'Moving Avg'!H237</f>
        <v>5.5835834999999916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33</v>
      </c>
      <c r="Q237" s="9">
        <f t="shared" si="34"/>
        <v>13.7</v>
      </c>
      <c r="R237" s="9">
        <f t="shared" si="35"/>
        <v>13.25</v>
      </c>
      <c r="S237" s="9">
        <f t="shared" si="36"/>
        <v>18.600000000000001</v>
      </c>
      <c r="T237" s="9">
        <f t="shared" si="37"/>
        <v>14.5</v>
      </c>
      <c r="U237" s="8">
        <f t="shared" si="38"/>
        <v>15.183333333333332</v>
      </c>
      <c r="V237" s="8">
        <f t="shared" si="39"/>
        <v>15.012499999999999</v>
      </c>
    </row>
    <row r="238" spans="1:22" ht="13.5" x14ac:dyDescent="0.25">
      <c r="A238" s="3">
        <f>RSI!A238</f>
        <v>42352</v>
      </c>
      <c r="B238" s="2">
        <f>RSI!B238</f>
        <v>5.4488000000000003</v>
      </c>
      <c r="C238" s="2">
        <f>RSI!I238</f>
        <v>39.227235174432998</v>
      </c>
      <c r="D238" s="2">
        <f>MACD!E238</f>
        <v>5.0312581926093891E-2</v>
      </c>
      <c r="E238" s="2">
        <f>MACD!F238</f>
        <v>2.359608803682027E-2</v>
      </c>
      <c r="F238" s="2">
        <f>'Moving Avg'!D238</f>
        <v>5.4488000000000003</v>
      </c>
      <c r="G238" s="2">
        <f>'Moving Avg'!F238</f>
        <v>5.4974000000000016</v>
      </c>
      <c r="H238" s="2">
        <f>'Moving Avg'!G238</f>
        <v>5.5401900000000035</v>
      </c>
      <c r="I238" s="2">
        <f>'Moving Avg'!H238</f>
        <v>5.5856499999999922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33</v>
      </c>
      <c r="Q238" s="9">
        <f t="shared" si="34"/>
        <v>13.7</v>
      </c>
      <c r="R238" s="9">
        <f t="shared" si="35"/>
        <v>13.25</v>
      </c>
      <c r="S238" s="9">
        <f t="shared" si="36"/>
        <v>18.600000000000001</v>
      </c>
      <c r="T238" s="9">
        <f t="shared" si="37"/>
        <v>14.5</v>
      </c>
      <c r="U238" s="8">
        <f t="shared" si="38"/>
        <v>15.183333333333332</v>
      </c>
      <c r="V238" s="8">
        <f t="shared" si="39"/>
        <v>15.012499999999999</v>
      </c>
    </row>
    <row r="239" spans="1:22" ht="13.5" x14ac:dyDescent="0.25">
      <c r="A239" s="3">
        <f>RSI!A239</f>
        <v>42353</v>
      </c>
      <c r="B239" s="2">
        <f>RSI!B239</f>
        <v>5.4488000000000003</v>
      </c>
      <c r="C239" s="2">
        <f>RSI!I239</f>
        <v>39.227235174432998</v>
      </c>
      <c r="D239" s="2">
        <f>MACD!E239</f>
        <v>3.8927131086382794E-2</v>
      </c>
      <c r="E239" s="2">
        <f>MACD!F239</f>
        <v>2.6662296646732777E-2</v>
      </c>
      <c r="F239" s="2">
        <f>'Moving Avg'!D239</f>
        <v>5.4488000000000003</v>
      </c>
      <c r="G239" s="2">
        <f>'Moving Avg'!F239</f>
        <v>5.4974000000000016</v>
      </c>
      <c r="H239" s="2">
        <f>'Moving Avg'!G239</f>
        <v>5.5356740000000038</v>
      </c>
      <c r="I239" s="2">
        <f>'Moving Avg'!H239</f>
        <v>5.587716499999992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33</v>
      </c>
      <c r="Q239" s="9">
        <f t="shared" si="34"/>
        <v>13.7</v>
      </c>
      <c r="R239" s="9">
        <f t="shared" si="35"/>
        <v>13.25</v>
      </c>
      <c r="S239" s="9">
        <f t="shared" si="36"/>
        <v>18.600000000000001</v>
      </c>
      <c r="T239" s="9">
        <f t="shared" si="37"/>
        <v>14.5</v>
      </c>
      <c r="U239" s="8">
        <f t="shared" si="38"/>
        <v>15.183333333333332</v>
      </c>
      <c r="V239" s="8">
        <f t="shared" si="39"/>
        <v>15.012499999999999</v>
      </c>
    </row>
    <row r="240" spans="1:22" ht="13.5" x14ac:dyDescent="0.25">
      <c r="A240" s="3">
        <f>RSI!A240</f>
        <v>42354</v>
      </c>
      <c r="B240" s="2">
        <f>RSI!B240</f>
        <v>5.4488000000000003</v>
      </c>
      <c r="C240" s="2">
        <f>RSI!I240</f>
        <v>39.227235174432998</v>
      </c>
      <c r="D240" s="2">
        <f>MACD!E240</f>
        <v>2.9563292040040601E-2</v>
      </c>
      <c r="E240" s="2">
        <f>MACD!F240</f>
        <v>2.7242495725394344E-2</v>
      </c>
      <c r="F240" s="2">
        <f>'Moving Avg'!D240</f>
        <v>5.4488000000000003</v>
      </c>
      <c r="G240" s="2">
        <f>'Moving Avg'!F240</f>
        <v>5.4974000000000016</v>
      </c>
      <c r="H240" s="2">
        <f>'Moving Avg'!G240</f>
        <v>5.5311580000000022</v>
      </c>
      <c r="I240" s="2">
        <f>'Moving Avg'!H240</f>
        <v>5.5897829999999917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33</v>
      </c>
      <c r="Q240" s="9">
        <f t="shared" si="34"/>
        <v>13.7</v>
      </c>
      <c r="R240" s="9">
        <f t="shared" si="35"/>
        <v>13.25</v>
      </c>
      <c r="S240" s="9">
        <f t="shared" si="36"/>
        <v>18.600000000000001</v>
      </c>
      <c r="T240" s="9">
        <f t="shared" si="37"/>
        <v>14.5</v>
      </c>
      <c r="U240" s="8">
        <f t="shared" si="38"/>
        <v>15.183333333333332</v>
      </c>
      <c r="V240" s="8">
        <f t="shared" si="39"/>
        <v>15.012499999999999</v>
      </c>
    </row>
    <row r="241" spans="1:22" ht="13.5" x14ac:dyDescent="0.25">
      <c r="A241" s="3">
        <f>RSI!A241</f>
        <v>42355</v>
      </c>
      <c r="B241" s="2">
        <f>RSI!B241</f>
        <v>5.4488000000000003</v>
      </c>
      <c r="C241" s="2">
        <f>RSI!I241</f>
        <v>39.227235174432991</v>
      </c>
      <c r="D241" s="2">
        <f>MACD!E241</f>
        <v>2.1890047293874559E-2</v>
      </c>
      <c r="E241" s="2">
        <f>MACD!F241</f>
        <v>2.6172006039090388E-2</v>
      </c>
      <c r="F241" s="2">
        <f>'Moving Avg'!D241</f>
        <v>5.4488000000000003</v>
      </c>
      <c r="G241" s="2">
        <f>'Moving Avg'!F241</f>
        <v>5.4974000000000016</v>
      </c>
      <c r="H241" s="2">
        <f>'Moving Avg'!G241</f>
        <v>5.5266420000000025</v>
      </c>
      <c r="I241" s="2">
        <f>'Moving Avg'!H241</f>
        <v>5.591894999999993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  <c r="M241" s="8">
        <f t="shared" si="30"/>
        <v>25</v>
      </c>
      <c r="N241" s="8">
        <f t="shared" si="31"/>
        <v>45</v>
      </c>
      <c r="O241" s="8">
        <f t="shared" si="32"/>
        <v>0</v>
      </c>
      <c r="P241" s="8">
        <f t="shared" si="33"/>
        <v>33</v>
      </c>
      <c r="Q241" s="9">
        <f t="shared" si="34"/>
        <v>29.45</v>
      </c>
      <c r="R241" s="9">
        <f t="shared" si="35"/>
        <v>22.25</v>
      </c>
      <c r="S241" s="9">
        <f t="shared" si="36"/>
        <v>25.35</v>
      </c>
      <c r="T241" s="9">
        <f t="shared" si="37"/>
        <v>25.75</v>
      </c>
      <c r="U241" s="8">
        <f t="shared" si="38"/>
        <v>25.683333333333337</v>
      </c>
      <c r="V241" s="8">
        <f t="shared" si="39"/>
        <v>25.700000000000003</v>
      </c>
    </row>
    <row r="242" spans="1:22" ht="13.5" x14ac:dyDescent="0.25">
      <c r="A242" s="3">
        <f>RSI!A242</f>
        <v>42356</v>
      </c>
      <c r="B242" s="2">
        <f>RSI!B242</f>
        <v>5.4488000000000003</v>
      </c>
      <c r="C242" s="2">
        <f>RSI!I242</f>
        <v>39.227235174432998</v>
      </c>
      <c r="D242" s="2">
        <f>MACD!E242</f>
        <v>1.5628786626150415E-2</v>
      </c>
      <c r="E242" s="2">
        <f>MACD!F242</f>
        <v>2.4063362156502396E-2</v>
      </c>
      <c r="F242" s="2">
        <f>'Moving Avg'!D242</f>
        <v>5.4488000000000003</v>
      </c>
      <c r="G242" s="2">
        <f>'Moving Avg'!F242</f>
        <v>5.4893000000000018</v>
      </c>
      <c r="H242" s="2">
        <f>'Moving Avg'!G242</f>
        <v>5.5221260000000028</v>
      </c>
      <c r="I242" s="2">
        <f>'Moving Avg'!H242</f>
        <v>5.5943004999999921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  <c r="M242" s="8">
        <f t="shared" si="30"/>
        <v>25</v>
      </c>
      <c r="N242" s="8">
        <f t="shared" si="31"/>
        <v>45</v>
      </c>
      <c r="O242" s="8">
        <f t="shared" si="32"/>
        <v>0</v>
      </c>
      <c r="P242" s="8">
        <f t="shared" si="33"/>
        <v>33</v>
      </c>
      <c r="Q242" s="9">
        <f t="shared" si="34"/>
        <v>29.45</v>
      </c>
      <c r="R242" s="9">
        <f t="shared" si="35"/>
        <v>22.25</v>
      </c>
      <c r="S242" s="9">
        <f t="shared" si="36"/>
        <v>25.35</v>
      </c>
      <c r="T242" s="9">
        <f t="shared" si="37"/>
        <v>25.75</v>
      </c>
      <c r="U242" s="8">
        <f t="shared" si="38"/>
        <v>25.683333333333337</v>
      </c>
      <c r="V242" s="8">
        <f t="shared" si="39"/>
        <v>25.700000000000003</v>
      </c>
    </row>
    <row r="243" spans="1:22" ht="13.5" x14ac:dyDescent="0.25">
      <c r="A243" s="3">
        <f>RSI!A243</f>
        <v>42359</v>
      </c>
      <c r="B243" s="2">
        <f>RSI!B243</f>
        <v>5.4488000000000003</v>
      </c>
      <c r="C243" s="2">
        <f>RSI!I243</f>
        <v>39.227235174432998</v>
      </c>
      <c r="D243" s="2">
        <f>MACD!E243</f>
        <v>1.0545134688461744E-2</v>
      </c>
      <c r="E243" s="2">
        <f>MACD!F243</f>
        <v>2.1359716662894265E-2</v>
      </c>
      <c r="F243" s="2">
        <f>'Moving Avg'!D243</f>
        <v>5.4488000000000003</v>
      </c>
      <c r="G243" s="2">
        <f>'Moving Avg'!F243</f>
        <v>5.4812000000000021</v>
      </c>
      <c r="H243" s="2">
        <f>'Moving Avg'!G243</f>
        <v>5.5182980000000033</v>
      </c>
      <c r="I243" s="2">
        <f>'Moving Avg'!H243</f>
        <v>5.596705999999994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  <c r="M243" s="8">
        <f t="shared" si="30"/>
        <v>25</v>
      </c>
      <c r="N243" s="8">
        <f t="shared" si="31"/>
        <v>45</v>
      </c>
      <c r="O243" s="8">
        <f t="shared" si="32"/>
        <v>0</v>
      </c>
      <c r="P243" s="8">
        <f t="shared" si="33"/>
        <v>33</v>
      </c>
      <c r="Q243" s="9">
        <f t="shared" si="34"/>
        <v>29.45</v>
      </c>
      <c r="R243" s="9">
        <f t="shared" si="35"/>
        <v>22.25</v>
      </c>
      <c r="S243" s="9">
        <f t="shared" si="36"/>
        <v>25.35</v>
      </c>
      <c r="T243" s="9">
        <f t="shared" si="37"/>
        <v>25.75</v>
      </c>
      <c r="U243" s="8">
        <f t="shared" si="38"/>
        <v>25.683333333333337</v>
      </c>
      <c r="V243" s="8">
        <f t="shared" si="39"/>
        <v>25.700000000000003</v>
      </c>
    </row>
    <row r="244" spans="1:22" ht="13.5" x14ac:dyDescent="0.25">
      <c r="A244" s="3">
        <f>RSI!A244</f>
        <v>42360</v>
      </c>
      <c r="B244" s="2">
        <f>RSI!B244</f>
        <v>5.4488000000000003</v>
      </c>
      <c r="C244" s="2">
        <f>RSI!I244</f>
        <v>39.227235174432998</v>
      </c>
      <c r="D244" s="2">
        <f>MACD!E244</f>
        <v>6.442044028580618E-3</v>
      </c>
      <c r="E244" s="2">
        <f>MACD!F244</f>
        <v>1.8376182136031535E-2</v>
      </c>
      <c r="F244" s="2">
        <f>'Moving Avg'!D244</f>
        <v>5.4488000000000003</v>
      </c>
      <c r="G244" s="2">
        <f>'Moving Avg'!F244</f>
        <v>5.4731000000000014</v>
      </c>
      <c r="H244" s="2">
        <f>'Moving Avg'!G244</f>
        <v>5.5144700000000038</v>
      </c>
      <c r="I244" s="2">
        <f>'Moving Avg'!H244</f>
        <v>5.599336999999994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  <c r="M244" s="8">
        <f t="shared" si="30"/>
        <v>25</v>
      </c>
      <c r="N244" s="8">
        <f t="shared" si="31"/>
        <v>45</v>
      </c>
      <c r="O244" s="8">
        <f t="shared" si="32"/>
        <v>0</v>
      </c>
      <c r="P244" s="8">
        <f t="shared" si="33"/>
        <v>33</v>
      </c>
      <c r="Q244" s="9">
        <f t="shared" si="34"/>
        <v>29.45</v>
      </c>
      <c r="R244" s="9">
        <f t="shared" si="35"/>
        <v>22.25</v>
      </c>
      <c r="S244" s="9">
        <f t="shared" si="36"/>
        <v>25.35</v>
      </c>
      <c r="T244" s="9">
        <f t="shared" si="37"/>
        <v>25.75</v>
      </c>
      <c r="U244" s="8">
        <f t="shared" si="38"/>
        <v>25.683333333333337</v>
      </c>
      <c r="V244" s="8">
        <f t="shared" si="39"/>
        <v>25.700000000000003</v>
      </c>
    </row>
    <row r="245" spans="1:22" ht="13.5" x14ac:dyDescent="0.25">
      <c r="A245" s="3">
        <f>RSI!A245</f>
        <v>42361</v>
      </c>
      <c r="B245" s="2">
        <f>RSI!B245</f>
        <v>5.4488000000000003</v>
      </c>
      <c r="C245" s="2">
        <f>RSI!I245</f>
        <v>39.227235174432998</v>
      </c>
      <c r="D245" s="2">
        <f>MACD!E245</f>
        <v>3.1539582519952702E-3</v>
      </c>
      <c r="E245" s="2">
        <f>MACD!F245</f>
        <v>1.5331737359224282E-2</v>
      </c>
      <c r="F245" s="2">
        <f>'Moving Avg'!D245</f>
        <v>5.4488000000000003</v>
      </c>
      <c r="G245" s="2">
        <f>'Moving Avg'!F245</f>
        <v>5.4650000000000016</v>
      </c>
      <c r="H245" s="2">
        <f>'Moving Avg'!G245</f>
        <v>5.5106420000000034</v>
      </c>
      <c r="I245" s="2">
        <f>'Moving Avg'!H245</f>
        <v>5.6019679999999941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  <c r="M245" s="8">
        <f t="shared" si="30"/>
        <v>25</v>
      </c>
      <c r="N245" s="8">
        <f t="shared" si="31"/>
        <v>45</v>
      </c>
      <c r="O245" s="8">
        <f t="shared" si="32"/>
        <v>0</v>
      </c>
      <c r="P245" s="8">
        <f t="shared" si="33"/>
        <v>33</v>
      </c>
      <c r="Q245" s="9">
        <f t="shared" si="34"/>
        <v>29.45</v>
      </c>
      <c r="R245" s="9">
        <f t="shared" si="35"/>
        <v>22.25</v>
      </c>
      <c r="S245" s="9">
        <f t="shared" si="36"/>
        <v>25.35</v>
      </c>
      <c r="T245" s="9">
        <f t="shared" si="37"/>
        <v>25.75</v>
      </c>
      <c r="U245" s="8">
        <f t="shared" si="38"/>
        <v>25.683333333333337</v>
      </c>
      <c r="V245" s="8">
        <f t="shared" si="39"/>
        <v>25.700000000000003</v>
      </c>
    </row>
    <row r="246" spans="1:22" ht="13.5" x14ac:dyDescent="0.25">
      <c r="A246" s="3">
        <f>RSI!A246</f>
        <v>42363</v>
      </c>
      <c r="B246" s="2">
        <f>RSI!B246</f>
        <v>5.4390000000000001</v>
      </c>
      <c r="C246" s="2">
        <f>RSI!I246</f>
        <v>36.501810299206085</v>
      </c>
      <c r="D246" s="2">
        <f>MACD!E246</f>
        <v>1.2678060537929525E-3</v>
      </c>
      <c r="E246" s="2">
        <f>MACD!F246</f>
        <v>1.2518951098138017E-2</v>
      </c>
      <c r="F246" s="2">
        <f>'Moving Avg'!D246</f>
        <v>5.4468399999999999</v>
      </c>
      <c r="G246" s="2">
        <f>'Moving Avg'!F246</f>
        <v>5.4564100000000009</v>
      </c>
      <c r="H246" s="2">
        <f>'Moving Avg'!G246</f>
        <v>5.506618000000004</v>
      </c>
      <c r="I246" s="2">
        <f>'Moving Avg'!H246</f>
        <v>5.6045499999999944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  <c r="M246" s="8">
        <f t="shared" si="30"/>
        <v>25</v>
      </c>
      <c r="N246" s="8">
        <f t="shared" si="31"/>
        <v>45</v>
      </c>
      <c r="O246" s="8">
        <f t="shared" si="32"/>
        <v>0</v>
      </c>
      <c r="P246" s="8">
        <f t="shared" si="33"/>
        <v>33</v>
      </c>
      <c r="Q246" s="9">
        <f t="shared" si="34"/>
        <v>29.45</v>
      </c>
      <c r="R246" s="9">
        <f t="shared" si="35"/>
        <v>22.25</v>
      </c>
      <c r="S246" s="9">
        <f t="shared" si="36"/>
        <v>25.35</v>
      </c>
      <c r="T246" s="9">
        <f t="shared" si="37"/>
        <v>25.75</v>
      </c>
      <c r="U246" s="8">
        <f t="shared" si="38"/>
        <v>25.683333333333337</v>
      </c>
      <c r="V246" s="8">
        <f t="shared" si="39"/>
        <v>25.700000000000003</v>
      </c>
    </row>
    <row r="247" spans="1:22" ht="13.5" x14ac:dyDescent="0.25">
      <c r="A247" s="3">
        <f>RSI!A247</f>
        <v>42366</v>
      </c>
      <c r="B247" s="2">
        <f>RSI!B247</f>
        <v>5.4439000000000002</v>
      </c>
      <c r="C247" s="2">
        <f>RSI!I247</f>
        <v>38.791684538019879</v>
      </c>
      <c r="D247" s="2">
        <f>MACD!E247</f>
        <v>-4.7567850096719155E-4</v>
      </c>
      <c r="E247" s="2">
        <f>MACD!F247</f>
        <v>9.9200251783169765E-3</v>
      </c>
      <c r="F247" s="2">
        <f>'Moving Avg'!D247</f>
        <v>5.4458600000000006</v>
      </c>
      <c r="G247" s="2">
        <f>'Moving Avg'!F247</f>
        <v>5.4480650000000015</v>
      </c>
      <c r="H247" s="2">
        <f>'Moving Avg'!G247</f>
        <v>5.5026920000000041</v>
      </c>
      <c r="I247" s="2">
        <f>'Moving Avg'!H247</f>
        <v>5.6071114999999949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  <c r="M247" s="8">
        <f t="shared" si="30"/>
        <v>25</v>
      </c>
      <c r="N247" s="8">
        <f t="shared" si="31"/>
        <v>45</v>
      </c>
      <c r="O247" s="8">
        <f t="shared" si="32"/>
        <v>0</v>
      </c>
      <c r="P247" s="8">
        <f t="shared" si="33"/>
        <v>33</v>
      </c>
      <c r="Q247" s="9">
        <f t="shared" si="34"/>
        <v>29.45</v>
      </c>
      <c r="R247" s="9">
        <f t="shared" si="35"/>
        <v>22.25</v>
      </c>
      <c r="S247" s="9">
        <f t="shared" si="36"/>
        <v>25.35</v>
      </c>
      <c r="T247" s="9">
        <f t="shared" si="37"/>
        <v>25.75</v>
      </c>
      <c r="U247" s="8">
        <f t="shared" si="38"/>
        <v>25.683333333333337</v>
      </c>
      <c r="V247" s="8">
        <f t="shared" si="39"/>
        <v>25.700000000000003</v>
      </c>
    </row>
    <row r="248" spans="1:22" ht="13.5" x14ac:dyDescent="0.25">
      <c r="A248" s="3">
        <f>RSI!A248</f>
        <v>42367</v>
      </c>
      <c r="B248" s="2">
        <f>RSI!B248</f>
        <v>5.4488000000000003</v>
      </c>
      <c r="C248" s="2">
        <f>RSI!I248</f>
        <v>41.079907760248382</v>
      </c>
      <c r="D248" s="2">
        <f>MACD!E248</f>
        <v>-2.1433580979905997E-3</v>
      </c>
      <c r="E248" s="2">
        <f>MACD!F248</f>
        <v>7.5073485230554623E-3</v>
      </c>
      <c r="F248" s="2">
        <f>'Moving Avg'!D248</f>
        <v>5.4458600000000006</v>
      </c>
      <c r="G248" s="2">
        <f>'Moving Avg'!F248</f>
        <v>5.4480650000000015</v>
      </c>
      <c r="H248" s="2">
        <f>'Moving Avg'!G248</f>
        <v>5.4988640000000029</v>
      </c>
      <c r="I248" s="2">
        <f>'Moving Avg'!H248</f>
        <v>5.6096524999999948</v>
      </c>
      <c r="J248" s="6" t="str">
        <f>OBV!F248</f>
        <v>BEARISH</v>
      </c>
      <c r="K248" s="6" t="str">
        <f>OBV!G248</f>
        <v>STRONG</v>
      </c>
      <c r="L248" s="6" t="str">
        <f>OBV!H248</f>
        <v>NEUTRAL</v>
      </c>
      <c r="M248" s="8">
        <f t="shared" si="30"/>
        <v>25</v>
      </c>
      <c r="N248" s="8">
        <f t="shared" si="31"/>
        <v>45</v>
      </c>
      <c r="O248" s="8">
        <f t="shared" si="32"/>
        <v>0</v>
      </c>
      <c r="P248" s="8">
        <f t="shared" si="33"/>
        <v>33</v>
      </c>
      <c r="Q248" s="9">
        <f t="shared" si="34"/>
        <v>29.45</v>
      </c>
      <c r="R248" s="9">
        <f t="shared" si="35"/>
        <v>22.25</v>
      </c>
      <c r="S248" s="9">
        <f t="shared" si="36"/>
        <v>25.35</v>
      </c>
      <c r="T248" s="9">
        <f t="shared" si="37"/>
        <v>25.75</v>
      </c>
      <c r="U248" s="8">
        <f t="shared" si="38"/>
        <v>25.683333333333337</v>
      </c>
      <c r="V248" s="8">
        <f t="shared" si="39"/>
        <v>25.700000000000003</v>
      </c>
    </row>
    <row r="249" spans="1:22" ht="13.5" x14ac:dyDescent="0.25">
      <c r="A249" s="3">
        <f>RSI!A249</f>
        <v>42368</v>
      </c>
      <c r="B249" s="2">
        <f>RSI!B249</f>
        <v>5.3997000000000002</v>
      </c>
      <c r="C249" s="2">
        <f>RSI!I249</f>
        <v>29.271273445216622</v>
      </c>
      <c r="D249" s="2">
        <f>MACD!E249</f>
        <v>2.1151809349184703E-4</v>
      </c>
      <c r="E249" s="2">
        <f>MACD!F249</f>
        <v>6.0481824371427396E-3</v>
      </c>
      <c r="F249" s="2">
        <f>'Moving Avg'!D249</f>
        <v>5.4360400000000002</v>
      </c>
      <c r="G249" s="2">
        <f>'Moving Avg'!F249</f>
        <v>5.4456100000000012</v>
      </c>
      <c r="H249" s="2">
        <f>'Moving Avg'!G249</f>
        <v>5.4940540000000029</v>
      </c>
      <c r="I249" s="2">
        <f>'Moving Avg'!H249</f>
        <v>5.6117899999999956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  <c r="M249" s="8">
        <f t="shared" si="30"/>
        <v>50</v>
      </c>
      <c r="N249" s="8">
        <f t="shared" si="31"/>
        <v>45</v>
      </c>
      <c r="O249" s="8">
        <f t="shared" si="32"/>
        <v>0</v>
      </c>
      <c r="P249" s="8">
        <f t="shared" si="33"/>
        <v>33</v>
      </c>
      <c r="Q249" s="9">
        <f t="shared" si="34"/>
        <v>38.200000000000003</v>
      </c>
      <c r="R249" s="9">
        <f t="shared" si="35"/>
        <v>27.25</v>
      </c>
      <c r="S249" s="9">
        <f t="shared" si="36"/>
        <v>29.1</v>
      </c>
      <c r="T249" s="9">
        <f t="shared" si="37"/>
        <v>32</v>
      </c>
      <c r="U249" s="8">
        <f t="shared" si="38"/>
        <v>31.516666666666669</v>
      </c>
      <c r="V249" s="8">
        <f t="shared" si="39"/>
        <v>31.637500000000003</v>
      </c>
    </row>
    <row r="250" spans="1:22" ht="13.5" x14ac:dyDescent="0.25">
      <c r="A250" s="3">
        <f>RSI!A250</f>
        <v>42369</v>
      </c>
      <c r="B250" s="2">
        <f>RSI!B250</f>
        <v>5.4488000000000003</v>
      </c>
      <c r="C250" s="2">
        <f>RSI!I250</f>
        <v>45.99076079501183</v>
      </c>
      <c r="D250" s="2">
        <f>MACD!E250</f>
        <v>-1.0233967774944119E-3</v>
      </c>
      <c r="E250" s="2">
        <f>MACD!F250</f>
        <v>4.6338665942153101E-3</v>
      </c>
      <c r="F250" s="2">
        <f>'Moving Avg'!D250</f>
        <v>5.4360400000000002</v>
      </c>
      <c r="G250" s="2">
        <f>'Moving Avg'!F250</f>
        <v>5.4456100000000012</v>
      </c>
      <c r="H250" s="2">
        <f>'Moving Avg'!G250</f>
        <v>5.4935640000000037</v>
      </c>
      <c r="I250" s="2">
        <f>'Moving Avg'!H250</f>
        <v>5.6129759999999953</v>
      </c>
      <c r="J250" s="6" t="str">
        <f>OBV!F250</f>
        <v>BEARISH</v>
      </c>
      <c r="K250" s="6" t="str">
        <f>OBV!G250</f>
        <v>STRONG</v>
      </c>
      <c r="L250" s="6" t="str">
        <f>OBV!H250</f>
        <v>NEUTRAL</v>
      </c>
      <c r="M250" s="8">
        <f t="shared" si="30"/>
        <v>25</v>
      </c>
      <c r="N250" s="8">
        <f t="shared" si="31"/>
        <v>45</v>
      </c>
      <c r="O250" s="8">
        <f t="shared" si="32"/>
        <v>0</v>
      </c>
      <c r="P250" s="8">
        <f t="shared" si="33"/>
        <v>33</v>
      </c>
      <c r="Q250" s="9">
        <f t="shared" si="34"/>
        <v>29.45</v>
      </c>
      <c r="R250" s="9">
        <f t="shared" si="35"/>
        <v>22.25</v>
      </c>
      <c r="S250" s="9">
        <f t="shared" si="36"/>
        <v>25.35</v>
      </c>
      <c r="T250" s="9">
        <f t="shared" si="37"/>
        <v>25.75</v>
      </c>
      <c r="U250" s="8">
        <f t="shared" si="38"/>
        <v>25.683333333333337</v>
      </c>
      <c r="V250" s="8">
        <f t="shared" si="39"/>
        <v>25.700000000000003</v>
      </c>
    </row>
    <row r="251" spans="1:22" ht="13.5" x14ac:dyDescent="0.25">
      <c r="A251" s="3">
        <f>RSI!A251</f>
        <v>42373</v>
      </c>
      <c r="B251" s="2">
        <f>RSI!B251</f>
        <v>5.4488000000000003</v>
      </c>
      <c r="C251" s="2">
        <f>RSI!I251</f>
        <v>45.99076079501183</v>
      </c>
      <c r="D251" s="2">
        <f>MACD!E251</f>
        <v>-1.9792600322272591E-3</v>
      </c>
      <c r="E251" s="2">
        <f>MACD!F251</f>
        <v>3.3112412689267966E-3</v>
      </c>
      <c r="F251" s="2">
        <f>'Moving Avg'!D251</f>
        <v>5.4379999999999997</v>
      </c>
      <c r="G251" s="2">
        <f>'Moving Avg'!F251</f>
        <v>5.4456100000000012</v>
      </c>
      <c r="H251" s="2">
        <f>'Moving Avg'!G251</f>
        <v>5.4930740000000027</v>
      </c>
      <c r="I251" s="2">
        <f>'Moving Avg'!H251</f>
        <v>5.6141619999999959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0"/>
        <v>25</v>
      </c>
      <c r="N251" s="8">
        <f t="shared" si="31"/>
        <v>45</v>
      </c>
      <c r="O251" s="8">
        <f t="shared" si="32"/>
        <v>0</v>
      </c>
      <c r="P251" s="8">
        <f t="shared" si="33"/>
        <v>67</v>
      </c>
      <c r="Q251" s="9">
        <f t="shared" si="34"/>
        <v>34.549999999999997</v>
      </c>
      <c r="R251" s="9">
        <f t="shared" si="35"/>
        <v>30.75</v>
      </c>
      <c r="S251" s="9">
        <f t="shared" si="36"/>
        <v>40.650000000000006</v>
      </c>
      <c r="T251" s="9">
        <f t="shared" si="37"/>
        <v>34.25</v>
      </c>
      <c r="U251" s="8">
        <f t="shared" si="38"/>
        <v>35.31666666666667</v>
      </c>
      <c r="V251" s="8">
        <f t="shared" si="39"/>
        <v>35.049999999999997</v>
      </c>
    </row>
    <row r="252" spans="1:22" ht="13.5" x14ac:dyDescent="0.25">
      <c r="A252" s="3">
        <f>RSI!A252</f>
        <v>42374</v>
      </c>
      <c r="B252" s="2">
        <f>RSI!B252</f>
        <v>5.4488000000000003</v>
      </c>
      <c r="C252" s="2">
        <f>RSI!I252</f>
        <v>45.99076079501183</v>
      </c>
      <c r="D252" s="2">
        <f>MACD!E252</f>
        <v>-2.7056000747425202E-3</v>
      </c>
      <c r="E252" s="2">
        <f>MACD!F252</f>
        <v>2.107873000192933E-3</v>
      </c>
      <c r="F252" s="2">
        <f>'Moving Avg'!D252</f>
        <v>5.438979999999999</v>
      </c>
      <c r="G252" s="2">
        <f>'Moving Avg'!F252</f>
        <v>5.4456100000000012</v>
      </c>
      <c r="H252" s="2">
        <f>'Moving Avg'!G252</f>
        <v>5.4893440000000036</v>
      </c>
      <c r="I252" s="2">
        <f>'Moving Avg'!H252</f>
        <v>5.6148059999999953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  <c r="M252" s="8">
        <f t="shared" si="30"/>
        <v>25</v>
      </c>
      <c r="N252" s="8">
        <f t="shared" si="31"/>
        <v>45</v>
      </c>
      <c r="O252" s="8">
        <f t="shared" si="32"/>
        <v>0</v>
      </c>
      <c r="P252" s="8">
        <f t="shared" si="33"/>
        <v>67</v>
      </c>
      <c r="Q252" s="9">
        <f t="shared" si="34"/>
        <v>34.549999999999997</v>
      </c>
      <c r="R252" s="9">
        <f t="shared" si="35"/>
        <v>30.75</v>
      </c>
      <c r="S252" s="9">
        <f t="shared" si="36"/>
        <v>40.650000000000006</v>
      </c>
      <c r="T252" s="9">
        <f t="shared" si="37"/>
        <v>34.25</v>
      </c>
      <c r="U252" s="8">
        <f t="shared" si="38"/>
        <v>35.31666666666667</v>
      </c>
      <c r="V252" s="8">
        <f t="shared" si="39"/>
        <v>35.049999999999997</v>
      </c>
    </row>
    <row r="253" spans="1:22" ht="13.5" x14ac:dyDescent="0.25">
      <c r="A253" s="3">
        <f>RSI!A253</f>
        <v>42375</v>
      </c>
      <c r="B253" s="2">
        <f>RSI!B253</f>
        <v>5.4488000000000003</v>
      </c>
      <c r="C253" s="2">
        <f>RSI!I253</f>
        <v>45.99076079501183</v>
      </c>
      <c r="D253" s="2">
        <f>MACD!E253</f>
        <v>-3.2438368593368239E-3</v>
      </c>
      <c r="E253" s="2">
        <f>MACD!F253</f>
        <v>1.0375310282869817E-3</v>
      </c>
      <c r="F253" s="2">
        <f>'Moving Avg'!D253</f>
        <v>5.438979999999999</v>
      </c>
      <c r="G253" s="2">
        <f>'Moving Avg'!F253</f>
        <v>5.4456100000000012</v>
      </c>
      <c r="H253" s="2">
        <f>'Moving Avg'!G253</f>
        <v>5.4856140000000027</v>
      </c>
      <c r="I253" s="2">
        <f>'Moving Avg'!H253</f>
        <v>5.6154499999999947</v>
      </c>
      <c r="J253" s="6" t="str">
        <f>OBV!F253</f>
        <v>BULLISH</v>
      </c>
      <c r="K253" s="6" t="str">
        <f>OBV!G253</f>
        <v>NEUTRAL</v>
      </c>
      <c r="L253" s="6" t="str">
        <f>OBV!H253</f>
        <v>NEUTRAL</v>
      </c>
      <c r="M253" s="8">
        <f t="shared" si="30"/>
        <v>25</v>
      </c>
      <c r="N253" s="8">
        <f t="shared" si="31"/>
        <v>45</v>
      </c>
      <c r="O253" s="8">
        <f t="shared" si="32"/>
        <v>0</v>
      </c>
      <c r="P253" s="8">
        <f t="shared" si="33"/>
        <v>49.5</v>
      </c>
      <c r="Q253" s="9">
        <f t="shared" si="34"/>
        <v>31.925000000000001</v>
      </c>
      <c r="R253" s="9">
        <f t="shared" si="35"/>
        <v>26.375</v>
      </c>
      <c r="S253" s="9">
        <f t="shared" si="36"/>
        <v>32.775000000000006</v>
      </c>
      <c r="T253" s="9">
        <f t="shared" si="37"/>
        <v>29.875</v>
      </c>
      <c r="U253" s="8">
        <f t="shared" si="38"/>
        <v>30.358333333333334</v>
      </c>
      <c r="V253" s="8">
        <f t="shared" si="39"/>
        <v>30.237500000000001</v>
      </c>
    </row>
    <row r="254" spans="1:22" ht="13.5" x14ac:dyDescent="0.25">
      <c r="A254" s="3">
        <f>RSI!A254</f>
        <v>42376</v>
      </c>
      <c r="B254" s="2">
        <f>RSI!B254</f>
        <v>5.4488000000000003</v>
      </c>
      <c r="C254" s="2">
        <f>RSI!I254</f>
        <v>45.99076079501183</v>
      </c>
      <c r="D254" s="2">
        <f>MACD!E254</f>
        <v>-3.6285655440257969E-3</v>
      </c>
      <c r="E254" s="2">
        <f>MACD!F254</f>
        <v>1.0431171382442594E-4</v>
      </c>
      <c r="F254" s="2">
        <f>'Moving Avg'!D254</f>
        <v>5.4488000000000003</v>
      </c>
      <c r="G254" s="2">
        <f>'Moving Avg'!F254</f>
        <v>5.4456100000000012</v>
      </c>
      <c r="H254" s="2">
        <f>'Moving Avg'!G254</f>
        <v>5.4818840000000026</v>
      </c>
      <c r="I254" s="2">
        <f>'Moving Avg'!H254</f>
        <v>5.6160939999999959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0"/>
        <v>25</v>
      </c>
      <c r="N254" s="8">
        <f t="shared" si="31"/>
        <v>45</v>
      </c>
      <c r="O254" s="8">
        <f t="shared" si="32"/>
        <v>0</v>
      </c>
      <c r="P254" s="8">
        <f t="shared" si="33"/>
        <v>83.5</v>
      </c>
      <c r="Q254" s="9">
        <f t="shared" si="34"/>
        <v>37.024999999999999</v>
      </c>
      <c r="R254" s="9">
        <f t="shared" si="35"/>
        <v>34.875</v>
      </c>
      <c r="S254" s="9">
        <f t="shared" si="36"/>
        <v>48.075000000000003</v>
      </c>
      <c r="T254" s="9">
        <f t="shared" si="37"/>
        <v>38.375</v>
      </c>
      <c r="U254" s="8">
        <f t="shared" si="38"/>
        <v>39.991666666666667</v>
      </c>
      <c r="V254" s="8">
        <f t="shared" si="39"/>
        <v>39.587500000000006</v>
      </c>
    </row>
    <row r="255" spans="1:22" ht="13.5" x14ac:dyDescent="0.25">
      <c r="A255" s="3">
        <f>RSI!A255</f>
        <v>42377</v>
      </c>
      <c r="B255" s="2">
        <f>RSI!B255</f>
        <v>5.4488000000000003</v>
      </c>
      <c r="C255" s="2">
        <f>RSI!I255</f>
        <v>45.990760795011823</v>
      </c>
      <c r="D255" s="2">
        <f>MACD!E255</f>
        <v>-3.8886399773971903E-3</v>
      </c>
      <c r="E255" s="2">
        <f>MACD!F255</f>
        <v>-6.9427862441989729E-4</v>
      </c>
      <c r="F255" s="2">
        <f>'Moving Avg'!D255</f>
        <v>5.4488000000000003</v>
      </c>
      <c r="G255" s="2">
        <f>'Moving Avg'!F255</f>
        <v>5.4456100000000012</v>
      </c>
      <c r="H255" s="2">
        <f>'Moving Avg'!G255</f>
        <v>5.4781540000000026</v>
      </c>
      <c r="I255" s="2">
        <f>'Moving Avg'!H255</f>
        <v>5.6162414999999957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  <c r="M255" s="8">
        <f t="shared" si="30"/>
        <v>25</v>
      </c>
      <c r="N255" s="8">
        <f t="shared" si="31"/>
        <v>45</v>
      </c>
      <c r="O255" s="8">
        <f t="shared" si="32"/>
        <v>0</v>
      </c>
      <c r="P255" s="8">
        <f t="shared" si="33"/>
        <v>33</v>
      </c>
      <c r="Q255" s="9">
        <f t="shared" si="34"/>
        <v>29.45</v>
      </c>
      <c r="R255" s="9">
        <f t="shared" si="35"/>
        <v>22.25</v>
      </c>
      <c r="S255" s="9">
        <f t="shared" si="36"/>
        <v>25.35</v>
      </c>
      <c r="T255" s="9">
        <f t="shared" si="37"/>
        <v>25.75</v>
      </c>
      <c r="U255" s="8">
        <f t="shared" si="38"/>
        <v>25.683333333333337</v>
      </c>
      <c r="V255" s="8">
        <f t="shared" si="39"/>
        <v>25.700000000000003</v>
      </c>
    </row>
    <row r="256" spans="1:22" ht="13.5" x14ac:dyDescent="0.25">
      <c r="A256" s="3">
        <f>RSI!A256</f>
        <v>42380</v>
      </c>
      <c r="B256" s="2">
        <f>RSI!B256</f>
        <v>5.4488000000000003</v>
      </c>
      <c r="C256" s="2">
        <f>RSI!I256</f>
        <v>45.990760795011823</v>
      </c>
      <c r="D256" s="2">
        <f>MACD!E256</f>
        <v>-5.5557793200398109E-3</v>
      </c>
      <c r="E256" s="2">
        <f>MACD!F256</f>
        <v>-1.66657876354388E-3</v>
      </c>
      <c r="F256" s="2">
        <f>'Moving Avg'!D256</f>
        <v>5.4488000000000003</v>
      </c>
      <c r="G256" s="2">
        <f>'Moving Avg'!F256</f>
        <v>5.4456100000000012</v>
      </c>
      <c r="H256" s="2">
        <f>'Moving Avg'!G256</f>
        <v>5.4744240000000026</v>
      </c>
      <c r="I256" s="2">
        <f>'Moving Avg'!H256</f>
        <v>5.6163889999999954</v>
      </c>
      <c r="J256" s="6" t="str">
        <f>OBV!F256</f>
        <v>NEUTRAL</v>
      </c>
      <c r="K256" s="6" t="str">
        <f>OBV!G256</f>
        <v>NEUTRAL</v>
      </c>
      <c r="L256" s="6" t="str">
        <f>OBV!H256</f>
        <v>NEUTRAL</v>
      </c>
      <c r="M256" s="8">
        <f t="shared" si="30"/>
        <v>25</v>
      </c>
      <c r="N256" s="8">
        <f t="shared" si="31"/>
        <v>45</v>
      </c>
      <c r="O256" s="8">
        <f t="shared" si="32"/>
        <v>0</v>
      </c>
      <c r="P256" s="8">
        <f t="shared" si="33"/>
        <v>33</v>
      </c>
      <c r="Q256" s="9">
        <f t="shared" si="34"/>
        <v>29.45</v>
      </c>
      <c r="R256" s="9">
        <f t="shared" si="35"/>
        <v>22.25</v>
      </c>
      <c r="S256" s="9">
        <f t="shared" si="36"/>
        <v>25.35</v>
      </c>
      <c r="T256" s="9">
        <f t="shared" si="37"/>
        <v>25.75</v>
      </c>
      <c r="U256" s="8">
        <f t="shared" si="38"/>
        <v>25.683333333333337</v>
      </c>
      <c r="V256" s="8">
        <f t="shared" si="39"/>
        <v>25.700000000000003</v>
      </c>
    </row>
    <row r="257" spans="1:22" ht="13.5" x14ac:dyDescent="0.25">
      <c r="A257" s="3">
        <f>RSI!A257</f>
        <v>42381</v>
      </c>
      <c r="B257" s="2">
        <f>RSI!B257</f>
        <v>5.4488000000000003</v>
      </c>
      <c r="C257" s="2">
        <f>RSI!I257</f>
        <v>45.990760795011823</v>
      </c>
      <c r="D257" s="2">
        <f>MACD!E257</f>
        <v>-6.1564636560706987E-3</v>
      </c>
      <c r="E257" s="2">
        <f>MACD!F257</f>
        <v>-2.5645557420492437E-3</v>
      </c>
      <c r="F257" s="2">
        <f>'Moving Avg'!D257</f>
        <v>5.4488000000000003</v>
      </c>
      <c r="G257" s="2">
        <f>'Moving Avg'!F257</f>
        <v>5.4456100000000021</v>
      </c>
      <c r="H257" s="2">
        <f>'Moving Avg'!G257</f>
        <v>5.4734420000000021</v>
      </c>
      <c r="I257" s="2">
        <f>'Moving Avg'!H257</f>
        <v>5.6163104999999947</v>
      </c>
      <c r="J257" s="6" t="str">
        <f>OBV!F257</f>
        <v>NEUTRAL</v>
      </c>
      <c r="K257" s="6" t="str">
        <f>OBV!G257</f>
        <v>NEUTRAL</v>
      </c>
      <c r="L257" s="6" t="str">
        <f>OBV!H257</f>
        <v>NEUTRAL</v>
      </c>
      <c r="M257" s="8">
        <f t="shared" si="30"/>
        <v>25</v>
      </c>
      <c r="N257" s="8">
        <f t="shared" si="31"/>
        <v>45</v>
      </c>
      <c r="O257" s="8">
        <f t="shared" si="32"/>
        <v>0</v>
      </c>
      <c r="P257" s="8">
        <f t="shared" si="33"/>
        <v>33</v>
      </c>
      <c r="Q257" s="9">
        <f t="shared" si="34"/>
        <v>29.45</v>
      </c>
      <c r="R257" s="9">
        <f t="shared" si="35"/>
        <v>22.25</v>
      </c>
      <c r="S257" s="9">
        <f t="shared" si="36"/>
        <v>25.35</v>
      </c>
      <c r="T257" s="9">
        <f t="shared" si="37"/>
        <v>25.75</v>
      </c>
      <c r="U257" s="8">
        <f t="shared" si="38"/>
        <v>25.683333333333337</v>
      </c>
      <c r="V257" s="8">
        <f t="shared" si="39"/>
        <v>25.700000000000003</v>
      </c>
    </row>
    <row r="258" spans="1:22" ht="13.5" x14ac:dyDescent="0.25">
      <c r="A258" s="3">
        <f>RSI!A258</f>
        <v>42382</v>
      </c>
      <c r="B258" s="2">
        <f>RSI!B258</f>
        <v>5.4537000000000004</v>
      </c>
      <c r="C258" s="2">
        <f>RSI!I258</f>
        <v>48.201494353963724</v>
      </c>
      <c r="D258" s="2">
        <f>MACD!E258</f>
        <v>-6.2218834218370489E-3</v>
      </c>
      <c r="E258" s="2">
        <f>MACD!F258</f>
        <v>-3.2960212780068048E-3</v>
      </c>
      <c r="F258" s="2">
        <f>'Moving Avg'!D258</f>
        <v>5.4497800000000005</v>
      </c>
      <c r="G258" s="2">
        <f>'Moving Avg'!F258</f>
        <v>5.4458550000000017</v>
      </c>
      <c r="H258" s="2">
        <f>'Moving Avg'!G258</f>
        <v>5.4725580000000029</v>
      </c>
      <c r="I258" s="2">
        <f>'Moving Avg'!H258</f>
        <v>5.6158274999999955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83.5</v>
      </c>
      <c r="Q258" s="9">
        <f t="shared" si="34"/>
        <v>37.024999999999999</v>
      </c>
      <c r="R258" s="9">
        <f t="shared" si="35"/>
        <v>34.875</v>
      </c>
      <c r="S258" s="9">
        <f t="shared" si="36"/>
        <v>48.075000000000003</v>
      </c>
      <c r="T258" s="9">
        <f t="shared" si="37"/>
        <v>38.375</v>
      </c>
      <c r="U258" s="8">
        <f t="shared" si="38"/>
        <v>39.991666666666667</v>
      </c>
      <c r="V258" s="8">
        <f t="shared" si="39"/>
        <v>39.587500000000006</v>
      </c>
    </row>
    <row r="259" spans="1:22" ht="13.5" x14ac:dyDescent="0.25">
      <c r="A259" s="3">
        <f>RSI!A259</f>
        <v>42384</v>
      </c>
      <c r="B259" s="2">
        <f>RSI!B259</f>
        <v>5.6108000000000002</v>
      </c>
      <c r="C259" s="2">
        <f>RSI!I259</f>
        <v>78.536198853774977</v>
      </c>
      <c r="D259" s="2">
        <f>MACD!E259</f>
        <v>-2.5448957216419821E-2</v>
      </c>
      <c r="E259" s="2">
        <f>MACD!F259</f>
        <v>-7.7266084656894083E-3</v>
      </c>
      <c r="F259" s="2">
        <f>'Moving Avg'!D259</f>
        <v>5.4821800000000014</v>
      </c>
      <c r="G259" s="2">
        <f>'Moving Avg'!F259</f>
        <v>5.4539550000000014</v>
      </c>
      <c r="H259" s="2">
        <f>'Moving Avg'!G259</f>
        <v>5.4748160000000032</v>
      </c>
      <c r="I259" s="2">
        <f>'Moving Avg'!H259</f>
        <v>5.6161524999999957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  <c r="M259" s="8">
        <f t="shared" si="40"/>
        <v>0</v>
      </c>
      <c r="N259" s="8">
        <f t="shared" si="41"/>
        <v>45</v>
      </c>
      <c r="O259" s="8">
        <f t="shared" si="42"/>
        <v>0</v>
      </c>
      <c r="P259" s="8">
        <f t="shared" si="43"/>
        <v>83.5</v>
      </c>
      <c r="Q259" s="9">
        <f t="shared" ref="Q259:Q322" si="44">0.35*M259+N259*0.35+O259*0.15+P259*0.15</f>
        <v>28.274999999999999</v>
      </c>
      <c r="R259" s="9">
        <f t="shared" ref="R259:R322" si="45">M259*0.2+N259*0.2+O259*0.35+P259*0.25</f>
        <v>29.875</v>
      </c>
      <c r="S259" s="9">
        <f t="shared" ref="S259:S322" si="46">M259*0.15+N259*0.15+O259*0.25+P259*0.45</f>
        <v>44.325000000000003</v>
      </c>
      <c r="T259" s="9">
        <f t="shared" ref="T259:T322" si="47">0.25*SUM(M259:P259)</f>
        <v>32.125</v>
      </c>
      <c r="U259" s="8">
        <f t="shared" ref="U259:U322" si="48">SUM(Q259:S259)/3</f>
        <v>34.158333333333331</v>
      </c>
      <c r="V259" s="8">
        <f t="shared" ref="V259:V322" si="49">SUM(Q259:T259)/4</f>
        <v>33.65</v>
      </c>
    </row>
    <row r="260" spans="1:22" ht="13.5" x14ac:dyDescent="0.25">
      <c r="A260" s="3">
        <f>RSI!A260</f>
        <v>42387</v>
      </c>
      <c r="B260" s="2">
        <f>RSI!B260</f>
        <v>5.4585999999999997</v>
      </c>
      <c r="C260" s="2">
        <f>RSI!I260</f>
        <v>48.749777591463506</v>
      </c>
      <c r="D260" s="2">
        <f>MACD!E260</f>
        <v>-2.3800665092900353E-2</v>
      </c>
      <c r="E260" s="2">
        <f>MACD!F260</f>
        <v>-1.0941419791131599E-2</v>
      </c>
      <c r="F260" s="2">
        <f>'Moving Avg'!D260</f>
        <v>5.4841400000000009</v>
      </c>
      <c r="G260" s="2">
        <f>'Moving Avg'!F260</f>
        <v>5.4544450000000015</v>
      </c>
      <c r="H260" s="2">
        <f>'Moving Avg'!G260</f>
        <v>5.4747180000000029</v>
      </c>
      <c r="I260" s="2">
        <f>'Moving Avg'!H260</f>
        <v>5.615716499999996</v>
      </c>
      <c r="J260" s="6" t="str">
        <f>OBV!F260</f>
        <v>BEARISH</v>
      </c>
      <c r="K260" s="6" t="str">
        <f>OBV!G260</f>
        <v>NEUTRAL</v>
      </c>
      <c r="L260" s="6" t="str">
        <f>OBV!H260</f>
        <v>BEARISH DIVERGENCE</v>
      </c>
      <c r="M260" s="8">
        <f t="shared" si="40"/>
        <v>25</v>
      </c>
      <c r="N260" s="8">
        <f t="shared" si="41"/>
        <v>45</v>
      </c>
      <c r="O260" s="8">
        <f t="shared" si="42"/>
        <v>0</v>
      </c>
      <c r="P260" s="8">
        <f t="shared" si="43"/>
        <v>16.5</v>
      </c>
      <c r="Q260" s="9">
        <f t="shared" si="44"/>
        <v>26.975000000000001</v>
      </c>
      <c r="R260" s="9">
        <f t="shared" si="45"/>
        <v>18.125</v>
      </c>
      <c r="S260" s="9">
        <f t="shared" si="46"/>
        <v>17.925000000000001</v>
      </c>
      <c r="T260" s="9">
        <f t="shared" si="47"/>
        <v>21.625</v>
      </c>
      <c r="U260" s="8">
        <f t="shared" si="48"/>
        <v>21.008333333333336</v>
      </c>
      <c r="V260" s="8">
        <f t="shared" si="49"/>
        <v>21.162500000000001</v>
      </c>
    </row>
    <row r="261" spans="1:22" ht="13.5" x14ac:dyDescent="0.25">
      <c r="A261" s="3">
        <f>RSI!A261</f>
        <v>42388</v>
      </c>
      <c r="B261" s="2">
        <f>RSI!B261</f>
        <v>5.4585999999999997</v>
      </c>
      <c r="C261" s="2">
        <f>RSI!I261</f>
        <v>48.749777591463506</v>
      </c>
      <c r="D261" s="2">
        <f>MACD!E261</f>
        <v>-2.2349716391077301E-2</v>
      </c>
      <c r="E261" s="2">
        <f>MACD!F261</f>
        <v>-1.322307911112074E-2</v>
      </c>
      <c r="F261" s="2">
        <f>'Moving Avg'!D261</f>
        <v>5.4861000000000004</v>
      </c>
      <c r="G261" s="2">
        <f>'Moving Avg'!F261</f>
        <v>5.4549350000000008</v>
      </c>
      <c r="H261" s="2">
        <f>'Moving Avg'!G261</f>
        <v>5.4746200000000025</v>
      </c>
      <c r="I261" s="2">
        <f>'Moving Avg'!H261</f>
        <v>5.6148514999999968</v>
      </c>
      <c r="J261" s="6" t="str">
        <f>OBV!F261</f>
        <v>BEARISH</v>
      </c>
      <c r="K261" s="6" t="str">
        <f>OBV!G261</f>
        <v>NEUTRAL</v>
      </c>
      <c r="L261" s="6" t="str">
        <f>OBV!H261</f>
        <v>BEARISH DIVERGENCE</v>
      </c>
      <c r="M261" s="8">
        <f t="shared" si="40"/>
        <v>25</v>
      </c>
      <c r="N261" s="8">
        <f t="shared" si="41"/>
        <v>45</v>
      </c>
      <c r="O261" s="8">
        <f t="shared" si="42"/>
        <v>0</v>
      </c>
      <c r="P261" s="8">
        <f t="shared" si="43"/>
        <v>16.5</v>
      </c>
      <c r="Q261" s="9">
        <f t="shared" si="44"/>
        <v>26.975000000000001</v>
      </c>
      <c r="R261" s="9">
        <f t="shared" si="45"/>
        <v>18.125</v>
      </c>
      <c r="S261" s="9">
        <f t="shared" si="46"/>
        <v>17.925000000000001</v>
      </c>
      <c r="T261" s="9">
        <f t="shared" si="47"/>
        <v>21.625</v>
      </c>
      <c r="U261" s="8">
        <f t="shared" si="48"/>
        <v>21.008333333333336</v>
      </c>
      <c r="V261" s="8">
        <f t="shared" si="49"/>
        <v>21.162500000000001</v>
      </c>
    </row>
    <row r="262" spans="1:22" ht="13.5" x14ac:dyDescent="0.25">
      <c r="A262" s="3">
        <f>RSI!A262</f>
        <v>42389</v>
      </c>
      <c r="B262" s="2">
        <f>RSI!B262</f>
        <v>5.6108000000000002</v>
      </c>
      <c r="C262" s="2">
        <f>RSI!I262</f>
        <v>64.406191043251511</v>
      </c>
      <c r="D262" s="2">
        <f>MACD!E262</f>
        <v>-3.234399058319859E-2</v>
      </c>
      <c r="E262" s="2">
        <f>MACD!F262</f>
        <v>-1.704726140553631E-2</v>
      </c>
      <c r="F262" s="2">
        <f>'Moving Avg'!D262</f>
        <v>5.5185000000000004</v>
      </c>
      <c r="G262" s="2">
        <f>'Moving Avg'!F262</f>
        <v>5.4630350000000005</v>
      </c>
      <c r="H262" s="2">
        <f>'Moving Avg'!G262</f>
        <v>5.4775660000000013</v>
      </c>
      <c r="I262" s="2">
        <f>'Moving Avg'!H262</f>
        <v>5.6155829999999956</v>
      </c>
      <c r="J262" s="6" t="str">
        <f>OBV!F262</f>
        <v>BULLISH</v>
      </c>
      <c r="K262" s="6" t="str">
        <f>OBV!G262</f>
        <v>NEUTRAL</v>
      </c>
      <c r="L262" s="6" t="str">
        <f>OBV!H262</f>
        <v>CONFIRMED BULLISH</v>
      </c>
      <c r="M262" s="8">
        <f t="shared" si="40"/>
        <v>25</v>
      </c>
      <c r="N262" s="8">
        <f t="shared" si="41"/>
        <v>45</v>
      </c>
      <c r="O262" s="8">
        <f t="shared" si="42"/>
        <v>0</v>
      </c>
      <c r="P262" s="8">
        <f t="shared" si="43"/>
        <v>83.5</v>
      </c>
      <c r="Q262" s="9">
        <f t="shared" si="44"/>
        <v>37.024999999999999</v>
      </c>
      <c r="R262" s="9">
        <f t="shared" si="45"/>
        <v>34.875</v>
      </c>
      <c r="S262" s="9">
        <f t="shared" si="46"/>
        <v>48.075000000000003</v>
      </c>
      <c r="T262" s="9">
        <f t="shared" si="47"/>
        <v>38.375</v>
      </c>
      <c r="U262" s="8">
        <f t="shared" si="48"/>
        <v>39.991666666666667</v>
      </c>
      <c r="V262" s="8">
        <f t="shared" si="49"/>
        <v>39.587500000000006</v>
      </c>
    </row>
    <row r="263" spans="1:22" ht="13.5" x14ac:dyDescent="0.25">
      <c r="A263" s="3">
        <f>RSI!A263</f>
        <v>42390</v>
      </c>
      <c r="B263" s="2">
        <f>RSI!B263</f>
        <v>5.7777000000000003</v>
      </c>
      <c r="C263" s="2">
        <f>RSI!I263</f>
        <v>73.842771083750677</v>
      </c>
      <c r="D263" s="2">
        <f>MACD!E263</f>
        <v>-5.4014786709980278E-2</v>
      </c>
      <c r="E263" s="2">
        <f>MACD!F263</f>
        <v>-2.4440766466425106E-2</v>
      </c>
      <c r="F263" s="2">
        <f>'Moving Avg'!D263</f>
        <v>5.5832999999999995</v>
      </c>
      <c r="G263" s="2">
        <f>'Moving Avg'!F263</f>
        <v>5.4794800000000006</v>
      </c>
      <c r="H263" s="2">
        <f>'Moving Avg'!G263</f>
        <v>5.484046000000002</v>
      </c>
      <c r="I263" s="2">
        <f>'Moving Avg'!H263</f>
        <v>5.6162684999999968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  <c r="M263" s="8">
        <f t="shared" si="40"/>
        <v>0</v>
      </c>
      <c r="N263" s="8">
        <f t="shared" si="41"/>
        <v>100</v>
      </c>
      <c r="O263" s="8">
        <f t="shared" si="42"/>
        <v>0</v>
      </c>
      <c r="P263" s="8">
        <f t="shared" si="43"/>
        <v>83.5</v>
      </c>
      <c r="Q263" s="9">
        <f t="shared" si="44"/>
        <v>47.524999999999999</v>
      </c>
      <c r="R263" s="9">
        <f t="shared" si="45"/>
        <v>40.875</v>
      </c>
      <c r="S263" s="9">
        <f t="shared" si="46"/>
        <v>52.575000000000003</v>
      </c>
      <c r="T263" s="9">
        <f t="shared" si="47"/>
        <v>45.875</v>
      </c>
      <c r="U263" s="8">
        <f t="shared" si="48"/>
        <v>46.991666666666674</v>
      </c>
      <c r="V263" s="8">
        <f t="shared" si="49"/>
        <v>46.712500000000006</v>
      </c>
    </row>
    <row r="264" spans="1:22" ht="13.5" x14ac:dyDescent="0.25">
      <c r="A264" s="3">
        <f>RSI!A264</f>
        <v>42391</v>
      </c>
      <c r="B264" s="2">
        <f>RSI!B264</f>
        <v>5.7777000000000003</v>
      </c>
      <c r="C264" s="2">
        <f>RSI!I264</f>
        <v>73.842771083750691</v>
      </c>
      <c r="D264" s="2">
        <f>MACD!E264</f>
        <v>-7.4125925707202889E-2</v>
      </c>
      <c r="E264" s="2">
        <f>MACD!F264</f>
        <v>-3.4377798314580668E-2</v>
      </c>
      <c r="F264" s="2">
        <f>'Moving Avg'!D264</f>
        <v>5.6166799999999997</v>
      </c>
      <c r="G264" s="2">
        <f>'Moving Avg'!F264</f>
        <v>5.4959249999999997</v>
      </c>
      <c r="H264" s="2">
        <f>'Moving Avg'!G264</f>
        <v>5.4905260000000018</v>
      </c>
      <c r="I264" s="2">
        <f>'Moving Avg'!H264</f>
        <v>5.6169539999999971</v>
      </c>
      <c r="J264" s="6" t="str">
        <f>OBV!F264</f>
        <v>BULLISH</v>
      </c>
      <c r="K264" s="6" t="str">
        <f>OBV!G264</f>
        <v>NEUTRAL</v>
      </c>
      <c r="L264" s="6" t="str">
        <f>OBV!H264</f>
        <v>CONFIRMED BULLISH</v>
      </c>
      <c r="M264" s="8">
        <f t="shared" si="40"/>
        <v>0</v>
      </c>
      <c r="N264" s="8">
        <f t="shared" si="41"/>
        <v>100</v>
      </c>
      <c r="O264" s="8">
        <f t="shared" si="42"/>
        <v>0</v>
      </c>
      <c r="P264" s="8">
        <f t="shared" si="43"/>
        <v>83.5</v>
      </c>
      <c r="Q264" s="9">
        <f t="shared" si="44"/>
        <v>47.524999999999999</v>
      </c>
      <c r="R264" s="9">
        <f t="shared" si="45"/>
        <v>40.875</v>
      </c>
      <c r="S264" s="9">
        <f t="shared" si="46"/>
        <v>52.575000000000003</v>
      </c>
      <c r="T264" s="9">
        <f t="shared" si="47"/>
        <v>45.875</v>
      </c>
      <c r="U264" s="8">
        <f t="shared" si="48"/>
        <v>46.991666666666674</v>
      </c>
      <c r="V264" s="8">
        <f t="shared" si="49"/>
        <v>46.712500000000006</v>
      </c>
    </row>
    <row r="265" spans="1:22" ht="13.5" x14ac:dyDescent="0.25">
      <c r="A265" s="3">
        <f>RSI!A265</f>
        <v>42394</v>
      </c>
      <c r="B265" s="2">
        <f>RSI!B265</f>
        <v>5.7777000000000003</v>
      </c>
      <c r="C265" s="2">
        <f>RSI!I265</f>
        <v>73.842771083750691</v>
      </c>
      <c r="D265" s="2">
        <f>MACD!E265</f>
        <v>-9.2785924343691484E-2</v>
      </c>
      <c r="E265" s="2">
        <f>MACD!F265</f>
        <v>-4.6059423520402834E-2</v>
      </c>
      <c r="F265" s="2">
        <f>'Moving Avg'!D265</f>
        <v>5.6805000000000003</v>
      </c>
      <c r="G265" s="2">
        <f>'Moving Avg'!F265</f>
        <v>5.5123699999999989</v>
      </c>
      <c r="H265" s="2">
        <f>'Moving Avg'!G265</f>
        <v>5.4970060000000016</v>
      </c>
      <c r="I265" s="2">
        <f>'Moving Avg'!H265</f>
        <v>5.6176619999999984</v>
      </c>
      <c r="J265" s="6" t="str">
        <f>OBV!F265</f>
        <v>BULLISH</v>
      </c>
      <c r="K265" s="6" t="str">
        <f>OBV!G265</f>
        <v>WEAK</v>
      </c>
      <c r="L265" s="6" t="str">
        <f>OBV!H265</f>
        <v>CONFIRMED BULLISH</v>
      </c>
      <c r="M265" s="8">
        <f t="shared" si="40"/>
        <v>0</v>
      </c>
      <c r="N265" s="8">
        <f t="shared" si="41"/>
        <v>100</v>
      </c>
      <c r="O265" s="8">
        <f t="shared" si="42"/>
        <v>50</v>
      </c>
      <c r="P265" s="8">
        <f t="shared" si="43"/>
        <v>67</v>
      </c>
      <c r="Q265" s="9">
        <f t="shared" si="44"/>
        <v>52.55</v>
      </c>
      <c r="R265" s="9">
        <f t="shared" si="45"/>
        <v>54.25</v>
      </c>
      <c r="S265" s="9">
        <f t="shared" si="46"/>
        <v>57.650000000000006</v>
      </c>
      <c r="T265" s="9">
        <f t="shared" si="47"/>
        <v>54.25</v>
      </c>
      <c r="U265" s="8">
        <f t="shared" si="48"/>
        <v>54.816666666666663</v>
      </c>
      <c r="V265" s="8">
        <f t="shared" si="49"/>
        <v>54.674999999999997</v>
      </c>
    </row>
    <row r="266" spans="1:22" ht="13.5" x14ac:dyDescent="0.25">
      <c r="A266" s="3">
        <f>RSI!A266</f>
        <v>42395</v>
      </c>
      <c r="B266" s="2">
        <f>RSI!B266</f>
        <v>5.7777000000000003</v>
      </c>
      <c r="C266" s="2">
        <f>RSI!I266</f>
        <v>73.842771083750691</v>
      </c>
      <c r="D266" s="2">
        <f>MACD!E266</f>
        <v>-0.11009634009200919</v>
      </c>
      <c r="E266" s="2">
        <f>MACD!F266</f>
        <v>-5.8866806834724103E-2</v>
      </c>
      <c r="F266" s="2">
        <f>'Moving Avg'!D266</f>
        <v>5.7443200000000001</v>
      </c>
      <c r="G266" s="2">
        <f>'Moving Avg'!F266</f>
        <v>5.529304999999999</v>
      </c>
      <c r="H266" s="2">
        <f>'Moving Avg'!G266</f>
        <v>5.5002460000000015</v>
      </c>
      <c r="I266" s="2">
        <f>'Moving Avg'!H266</f>
        <v>5.6183924999999988</v>
      </c>
      <c r="J266" s="6" t="str">
        <f>OBV!F266</f>
        <v>BULLISH</v>
      </c>
      <c r="K266" s="6" t="str">
        <f>OBV!G266</f>
        <v>WEAK</v>
      </c>
      <c r="L266" s="6" t="str">
        <f>OBV!H266</f>
        <v>CONFIRMED BULLISH</v>
      </c>
      <c r="M266" s="8">
        <f t="shared" si="40"/>
        <v>0</v>
      </c>
      <c r="N266" s="8">
        <f t="shared" si="41"/>
        <v>100</v>
      </c>
      <c r="O266" s="8">
        <f t="shared" si="42"/>
        <v>50</v>
      </c>
      <c r="P266" s="8">
        <f t="shared" si="43"/>
        <v>67</v>
      </c>
      <c r="Q266" s="9">
        <f t="shared" si="44"/>
        <v>52.55</v>
      </c>
      <c r="R266" s="9">
        <f t="shared" si="45"/>
        <v>54.25</v>
      </c>
      <c r="S266" s="9">
        <f t="shared" si="46"/>
        <v>57.650000000000006</v>
      </c>
      <c r="T266" s="9">
        <f t="shared" si="47"/>
        <v>54.25</v>
      </c>
      <c r="U266" s="8">
        <f t="shared" si="48"/>
        <v>54.816666666666663</v>
      </c>
      <c r="V266" s="8">
        <f t="shared" si="49"/>
        <v>54.674999999999997</v>
      </c>
    </row>
    <row r="267" spans="1:22" ht="13.5" x14ac:dyDescent="0.25">
      <c r="A267" s="3">
        <f>RSI!A267</f>
        <v>42396</v>
      </c>
      <c r="B267" s="2">
        <f>RSI!B267</f>
        <v>5.7777000000000003</v>
      </c>
      <c r="C267" s="2">
        <f>RSI!I267</f>
        <v>73.842771083750691</v>
      </c>
      <c r="D267" s="2">
        <f>MACD!E267</f>
        <v>-0.12615212063451509</v>
      </c>
      <c r="E267" s="2">
        <f>MACD!F267</f>
        <v>-7.2323869594682302E-2</v>
      </c>
      <c r="F267" s="2">
        <f>'Moving Avg'!D267</f>
        <v>5.7777000000000003</v>
      </c>
      <c r="G267" s="2">
        <f>'Moving Avg'!F267</f>
        <v>5.5459949999999987</v>
      </c>
      <c r="H267" s="2">
        <f>'Moving Avg'!G267</f>
        <v>5.5068240000000017</v>
      </c>
      <c r="I267" s="2">
        <f>'Moving Avg'!H267</f>
        <v>5.6191454999999983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  <c r="M267" s="8">
        <f t="shared" si="40"/>
        <v>0</v>
      </c>
      <c r="N267" s="8">
        <f t="shared" si="41"/>
        <v>100</v>
      </c>
      <c r="O267" s="8">
        <f t="shared" si="42"/>
        <v>50</v>
      </c>
      <c r="P267" s="8">
        <f t="shared" si="43"/>
        <v>83.5</v>
      </c>
      <c r="Q267" s="9">
        <f t="shared" si="44"/>
        <v>55.024999999999999</v>
      </c>
      <c r="R267" s="9">
        <f t="shared" si="45"/>
        <v>58.375</v>
      </c>
      <c r="S267" s="9">
        <f t="shared" si="46"/>
        <v>65.075000000000003</v>
      </c>
      <c r="T267" s="9">
        <f t="shared" si="47"/>
        <v>58.375</v>
      </c>
      <c r="U267" s="8">
        <f t="shared" si="48"/>
        <v>59.491666666666674</v>
      </c>
      <c r="V267" s="8">
        <f t="shared" si="49"/>
        <v>59.212500000000006</v>
      </c>
    </row>
    <row r="268" spans="1:22" ht="13.5" x14ac:dyDescent="0.25">
      <c r="A268" s="3">
        <f>RSI!A268</f>
        <v>42397</v>
      </c>
      <c r="B268" s="2">
        <f>RSI!B268</f>
        <v>5.7777000000000003</v>
      </c>
      <c r="C268" s="2">
        <f>RSI!I268</f>
        <v>73.842771083750691</v>
      </c>
      <c r="D268" s="2">
        <f>MACD!E268</f>
        <v>-0.14028810686428983</v>
      </c>
      <c r="E268" s="2">
        <f>MACD!F268</f>
        <v>-8.5916717048603819E-2</v>
      </c>
      <c r="F268" s="2">
        <f>'Moving Avg'!D268</f>
        <v>5.7777000000000003</v>
      </c>
      <c r="G268" s="2">
        <f>'Moving Avg'!F268</f>
        <v>5.5624399999999978</v>
      </c>
      <c r="H268" s="2">
        <f>'Moving Avg'!G268</f>
        <v>5.5134020000000019</v>
      </c>
      <c r="I268" s="2">
        <f>'Moving Avg'!H268</f>
        <v>5.6198984999999997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  <c r="M268" s="8">
        <f t="shared" si="40"/>
        <v>0</v>
      </c>
      <c r="N268" s="8">
        <f t="shared" si="41"/>
        <v>100</v>
      </c>
      <c r="O268" s="8">
        <f t="shared" si="42"/>
        <v>50</v>
      </c>
      <c r="P268" s="8">
        <f t="shared" si="43"/>
        <v>33</v>
      </c>
      <c r="Q268" s="9">
        <f t="shared" si="44"/>
        <v>47.45</v>
      </c>
      <c r="R268" s="9">
        <f t="shared" si="45"/>
        <v>45.75</v>
      </c>
      <c r="S268" s="9">
        <f t="shared" si="46"/>
        <v>42.35</v>
      </c>
      <c r="T268" s="9">
        <f t="shared" si="47"/>
        <v>45.75</v>
      </c>
      <c r="U268" s="8">
        <f t="shared" si="48"/>
        <v>45.183333333333337</v>
      </c>
      <c r="V268" s="8">
        <f t="shared" si="49"/>
        <v>45.325000000000003</v>
      </c>
    </row>
    <row r="269" spans="1:22" ht="13.5" x14ac:dyDescent="0.25">
      <c r="A269" s="3">
        <f>RSI!A269</f>
        <v>42398</v>
      </c>
      <c r="B269" s="2">
        <f>RSI!B269</f>
        <v>5.7432999999999996</v>
      </c>
      <c r="C269" s="2">
        <f>RSI!I269</f>
        <v>68.042717336117079</v>
      </c>
      <c r="D269" s="2">
        <f>MACD!E269</f>
        <v>-0.12673951366124392</v>
      </c>
      <c r="E269" s="2">
        <f>MACD!F269</f>
        <v>-9.4081276371131839E-2</v>
      </c>
      <c r="F269" s="2">
        <f>'Moving Avg'!D269</f>
        <v>5.7708200000000005</v>
      </c>
      <c r="G269" s="2">
        <f>'Moving Avg'!F269</f>
        <v>5.5796199999999985</v>
      </c>
      <c r="H269" s="2">
        <f>'Moving Avg'!G269</f>
        <v>5.5192920000000019</v>
      </c>
      <c r="I269" s="2">
        <f>'Moving Avg'!H269</f>
        <v>5.6212925000000009</v>
      </c>
      <c r="J269" s="6" t="str">
        <f>OBV!F269</f>
        <v>BEARISH</v>
      </c>
      <c r="K269" s="6" t="str">
        <f>OBV!G269</f>
        <v>NEUTRAL</v>
      </c>
      <c r="L269" s="6" t="str">
        <f>OBV!H269</f>
        <v>CONFIRMED BEARISH</v>
      </c>
      <c r="M269" s="8">
        <f t="shared" si="40"/>
        <v>25</v>
      </c>
      <c r="N269" s="8">
        <f t="shared" si="41"/>
        <v>100</v>
      </c>
      <c r="O269" s="8">
        <f t="shared" si="42"/>
        <v>50</v>
      </c>
      <c r="P269" s="8">
        <f t="shared" si="43"/>
        <v>16.5</v>
      </c>
      <c r="Q269" s="9">
        <f t="shared" si="44"/>
        <v>53.725000000000001</v>
      </c>
      <c r="R269" s="9">
        <f t="shared" si="45"/>
        <v>46.625</v>
      </c>
      <c r="S269" s="9">
        <f t="shared" si="46"/>
        <v>38.674999999999997</v>
      </c>
      <c r="T269" s="9">
        <f t="shared" si="47"/>
        <v>47.875</v>
      </c>
      <c r="U269" s="8">
        <f t="shared" si="48"/>
        <v>46.341666666666661</v>
      </c>
      <c r="V269" s="8">
        <f t="shared" si="49"/>
        <v>46.724999999999994</v>
      </c>
    </row>
    <row r="270" spans="1:22" ht="13.5" x14ac:dyDescent="0.25">
      <c r="A270" s="3">
        <f>RSI!A270</f>
        <v>42401</v>
      </c>
      <c r="B270" s="2">
        <f>RSI!B270</f>
        <v>5.7432999999999996</v>
      </c>
      <c r="C270" s="2">
        <f>RSI!I270</f>
        <v>68.042717336117079</v>
      </c>
      <c r="D270" s="2">
        <f>MACD!E270</f>
        <v>-0.13960555016984078</v>
      </c>
      <c r="E270" s="2">
        <f>MACD!F270</f>
        <v>-0.10318613113087363</v>
      </c>
      <c r="F270" s="2">
        <f>'Moving Avg'!D270</f>
        <v>5.7639399999999998</v>
      </c>
      <c r="G270" s="2">
        <f>'Moving Avg'!F270</f>
        <v>5.5943449999999988</v>
      </c>
      <c r="H270" s="2">
        <f>'Moving Avg'!G270</f>
        <v>5.5251820000000018</v>
      </c>
      <c r="I270" s="2">
        <f>'Moving Avg'!H270</f>
        <v>5.6224605000000016</v>
      </c>
      <c r="J270" s="6" t="str">
        <f>OBV!F270</f>
        <v>BEARISH</v>
      </c>
      <c r="K270" s="6" t="str">
        <f>OBV!G270</f>
        <v>NEUTRAL</v>
      </c>
      <c r="L270" s="6" t="str">
        <f>OBV!H270</f>
        <v>CONFIRMED BEARISH</v>
      </c>
      <c r="M270" s="8">
        <f t="shared" si="40"/>
        <v>25</v>
      </c>
      <c r="N270" s="8">
        <f t="shared" si="41"/>
        <v>100</v>
      </c>
      <c r="O270" s="8">
        <f t="shared" si="42"/>
        <v>50</v>
      </c>
      <c r="P270" s="8">
        <f t="shared" si="43"/>
        <v>16.5</v>
      </c>
      <c r="Q270" s="9">
        <f t="shared" si="44"/>
        <v>53.725000000000001</v>
      </c>
      <c r="R270" s="9">
        <f t="shared" si="45"/>
        <v>46.625</v>
      </c>
      <c r="S270" s="9">
        <f t="shared" si="46"/>
        <v>38.674999999999997</v>
      </c>
      <c r="T270" s="9">
        <f t="shared" si="47"/>
        <v>47.875</v>
      </c>
      <c r="U270" s="8">
        <f t="shared" si="48"/>
        <v>46.341666666666661</v>
      </c>
      <c r="V270" s="8">
        <f t="shared" si="49"/>
        <v>46.724999999999994</v>
      </c>
    </row>
    <row r="271" spans="1:22" ht="13.5" x14ac:dyDescent="0.25">
      <c r="A271" s="3">
        <f>RSI!A271</f>
        <v>42402</v>
      </c>
      <c r="B271" s="2">
        <f>RSI!B271</f>
        <v>5.9150999999999998</v>
      </c>
      <c r="C271" s="2">
        <f>RSI!I271</f>
        <v>78.035389224311658</v>
      </c>
      <c r="D271" s="2">
        <f>MACD!E271</f>
        <v>-0.16406520213332954</v>
      </c>
      <c r="E271" s="2">
        <f>MACD!F271</f>
        <v>-0.11536194533136482</v>
      </c>
      <c r="F271" s="2">
        <f>'Moving Avg'!D271</f>
        <v>5.7914200000000005</v>
      </c>
      <c r="G271" s="2">
        <f>'Moving Avg'!F271</f>
        <v>5.617659999999999</v>
      </c>
      <c r="H271" s="2">
        <f>'Moving Avg'!G271</f>
        <v>5.5345080000000015</v>
      </c>
      <c r="I271" s="2">
        <f>'Moving Avg'!H271</f>
        <v>5.6244875000000025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  <c r="M271" s="8">
        <f t="shared" si="40"/>
        <v>0</v>
      </c>
      <c r="N271" s="8">
        <f t="shared" si="41"/>
        <v>100</v>
      </c>
      <c r="O271" s="8">
        <f t="shared" si="42"/>
        <v>50</v>
      </c>
      <c r="P271" s="8">
        <f t="shared" si="43"/>
        <v>67</v>
      </c>
      <c r="Q271" s="9">
        <f t="shared" si="44"/>
        <v>52.55</v>
      </c>
      <c r="R271" s="9">
        <f t="shared" si="45"/>
        <v>54.25</v>
      </c>
      <c r="S271" s="9">
        <f t="shared" si="46"/>
        <v>57.650000000000006</v>
      </c>
      <c r="T271" s="9">
        <f t="shared" si="47"/>
        <v>54.25</v>
      </c>
      <c r="U271" s="8">
        <f t="shared" si="48"/>
        <v>54.816666666666663</v>
      </c>
      <c r="V271" s="8">
        <f t="shared" si="49"/>
        <v>54.674999999999997</v>
      </c>
    </row>
    <row r="272" spans="1:22" ht="13.5" x14ac:dyDescent="0.25">
      <c r="A272" s="3">
        <f>RSI!A272</f>
        <v>42403</v>
      </c>
      <c r="B272" s="2">
        <f>RSI!B272</f>
        <v>5.9150999999999998</v>
      </c>
      <c r="C272" s="2">
        <f>RSI!I272</f>
        <v>78.035389224311658</v>
      </c>
      <c r="D272" s="2">
        <f>MACD!E272</f>
        <v>-0.16314595279266264</v>
      </c>
      <c r="E272" s="2">
        <f>MACD!F272</f>
        <v>-0.12491874682362439</v>
      </c>
      <c r="F272" s="2">
        <f>'Moving Avg'!D272</f>
        <v>5.8188999999999993</v>
      </c>
      <c r="G272" s="2">
        <f>'Moving Avg'!F272</f>
        <v>5.6409749999999992</v>
      </c>
      <c r="H272" s="2">
        <f>'Moving Avg'!G272</f>
        <v>5.5405940000000031</v>
      </c>
      <c r="I272" s="2">
        <f>'Moving Avg'!H272</f>
        <v>5.6257020000000022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  <c r="M272" s="8">
        <f t="shared" si="40"/>
        <v>0</v>
      </c>
      <c r="N272" s="8">
        <f t="shared" si="41"/>
        <v>100</v>
      </c>
      <c r="O272" s="8">
        <f t="shared" si="42"/>
        <v>50</v>
      </c>
      <c r="P272" s="8">
        <f t="shared" si="43"/>
        <v>67</v>
      </c>
      <c r="Q272" s="9">
        <f t="shared" si="44"/>
        <v>52.55</v>
      </c>
      <c r="R272" s="9">
        <f t="shared" si="45"/>
        <v>54.25</v>
      </c>
      <c r="S272" s="9">
        <f t="shared" si="46"/>
        <v>57.650000000000006</v>
      </c>
      <c r="T272" s="9">
        <f t="shared" si="47"/>
        <v>54.25</v>
      </c>
      <c r="U272" s="8">
        <f t="shared" si="48"/>
        <v>54.816666666666663</v>
      </c>
      <c r="V272" s="8">
        <f t="shared" si="49"/>
        <v>54.674999999999997</v>
      </c>
    </row>
    <row r="273" spans="1:22" ht="13.5" x14ac:dyDescent="0.25">
      <c r="A273" s="3">
        <f>RSI!A273</f>
        <v>42404</v>
      </c>
      <c r="B273" s="2">
        <f>RSI!B273</f>
        <v>5.9150999999999998</v>
      </c>
      <c r="C273" s="2">
        <f>RSI!I273</f>
        <v>78.035389224311672</v>
      </c>
      <c r="D273" s="2">
        <f>MACD!E273</f>
        <v>-0.1383574132489187</v>
      </c>
      <c r="E273" s="2">
        <f>MACD!F273</f>
        <v>-0.12760648010868325</v>
      </c>
      <c r="F273" s="2">
        <f>'Moving Avg'!D273</f>
        <v>5.846379999999999</v>
      </c>
      <c r="G273" s="2">
        <f>'Moving Avg'!F273</f>
        <v>5.6642899999999994</v>
      </c>
      <c r="H273" s="2">
        <f>'Moving Avg'!G273</f>
        <v>5.5466800000000038</v>
      </c>
      <c r="I273" s="2">
        <f>'Moving Avg'!H273</f>
        <v>5.6269165000000019</v>
      </c>
      <c r="J273" s="6" t="str">
        <f>OBV!F273</f>
        <v>BULLISH</v>
      </c>
      <c r="K273" s="6" t="str">
        <f>OBV!G273</f>
        <v>WEAK</v>
      </c>
      <c r="L273" s="6" t="str">
        <f>OBV!H273</f>
        <v>CONFIRMED BULLISH</v>
      </c>
      <c r="M273" s="8">
        <f t="shared" si="40"/>
        <v>0</v>
      </c>
      <c r="N273" s="8">
        <f t="shared" si="41"/>
        <v>45</v>
      </c>
      <c r="O273" s="8">
        <f t="shared" si="42"/>
        <v>50</v>
      </c>
      <c r="P273" s="8">
        <f t="shared" si="43"/>
        <v>67</v>
      </c>
      <c r="Q273" s="9">
        <f t="shared" si="44"/>
        <v>33.299999999999997</v>
      </c>
      <c r="R273" s="9">
        <f t="shared" si="45"/>
        <v>43.25</v>
      </c>
      <c r="S273" s="9">
        <f t="shared" si="46"/>
        <v>49.400000000000006</v>
      </c>
      <c r="T273" s="9">
        <f t="shared" si="47"/>
        <v>40.5</v>
      </c>
      <c r="U273" s="8">
        <f t="shared" si="48"/>
        <v>41.983333333333334</v>
      </c>
      <c r="V273" s="8">
        <f t="shared" si="49"/>
        <v>41.612499999999997</v>
      </c>
    </row>
    <row r="274" spans="1:22" ht="13.5" x14ac:dyDescent="0.25">
      <c r="A274" s="3">
        <f>RSI!A274</f>
        <v>42405</v>
      </c>
      <c r="B274" s="2">
        <f>RSI!B274</f>
        <v>5.9150999999999998</v>
      </c>
      <c r="C274" s="2">
        <f>RSI!I274</f>
        <v>78.035389224311672</v>
      </c>
      <c r="D274" s="2">
        <f>MACD!E274</f>
        <v>-0.11892528211636932</v>
      </c>
      <c r="E274" s="2">
        <f>MACD!F274</f>
        <v>-0.12587024051022047</v>
      </c>
      <c r="F274" s="2">
        <f>'Moving Avg'!D274</f>
        <v>5.8807399999999994</v>
      </c>
      <c r="G274" s="2">
        <f>'Moving Avg'!F274</f>
        <v>5.6876049999999996</v>
      </c>
      <c r="H274" s="2">
        <f>'Moving Avg'!G274</f>
        <v>5.5527660000000028</v>
      </c>
      <c r="I274" s="2">
        <f>'Moving Avg'!H274</f>
        <v>5.6280180000000026</v>
      </c>
      <c r="J274" s="6" t="str">
        <f>OBV!F274</f>
        <v>BULLISH</v>
      </c>
      <c r="K274" s="6" t="str">
        <f>OBV!G274</f>
        <v>WEAK</v>
      </c>
      <c r="L274" s="6" t="str">
        <f>OBV!H274</f>
        <v>CONFIRMED BULLISH</v>
      </c>
      <c r="M274" s="8">
        <f t="shared" si="40"/>
        <v>0</v>
      </c>
      <c r="N274" s="8">
        <f t="shared" si="41"/>
        <v>0</v>
      </c>
      <c r="O274" s="8">
        <f t="shared" si="42"/>
        <v>50</v>
      </c>
      <c r="P274" s="8">
        <f t="shared" si="43"/>
        <v>67</v>
      </c>
      <c r="Q274" s="9">
        <f t="shared" si="44"/>
        <v>17.549999999999997</v>
      </c>
      <c r="R274" s="9">
        <f t="shared" si="45"/>
        <v>34.25</v>
      </c>
      <c r="S274" s="9">
        <f t="shared" si="46"/>
        <v>42.650000000000006</v>
      </c>
      <c r="T274" s="9">
        <f t="shared" si="47"/>
        <v>29.25</v>
      </c>
      <c r="U274" s="8">
        <f t="shared" si="48"/>
        <v>31.483333333333334</v>
      </c>
      <c r="V274" s="8">
        <f t="shared" si="49"/>
        <v>30.925000000000001</v>
      </c>
    </row>
    <row r="275" spans="1:22" ht="13.5" x14ac:dyDescent="0.25">
      <c r="A275" s="3">
        <f>RSI!A275</f>
        <v>42408</v>
      </c>
      <c r="B275" s="2">
        <f>RSI!B275</f>
        <v>5.9150999999999998</v>
      </c>
      <c r="C275" s="2">
        <f>RSI!I275</f>
        <v>78.035389224311672</v>
      </c>
      <c r="D275" s="2">
        <f>MACD!E275</f>
        <v>-0.10391121604823006</v>
      </c>
      <c r="E275" s="2">
        <f>MACD!F275</f>
        <v>-0.1214784356178224</v>
      </c>
      <c r="F275" s="2">
        <f>'Moving Avg'!D275</f>
        <v>5.9150999999999998</v>
      </c>
      <c r="G275" s="2">
        <f>'Moving Avg'!F275</f>
        <v>5.7109199999999998</v>
      </c>
      <c r="H275" s="2">
        <f>'Moving Avg'!G275</f>
        <v>5.5588520000000026</v>
      </c>
      <c r="I275" s="2">
        <f>'Moving Avg'!H275</f>
        <v>5.6291195000000025</v>
      </c>
      <c r="J275" s="6" t="str">
        <f>OBV!F275</f>
        <v>BULLISH</v>
      </c>
      <c r="K275" s="6" t="str">
        <f>OBV!G275</f>
        <v>WEAK</v>
      </c>
      <c r="L275" s="6" t="str">
        <f>OBV!H275</f>
        <v>CONFIRMED BULLISH</v>
      </c>
      <c r="M275" s="8">
        <f t="shared" si="40"/>
        <v>0</v>
      </c>
      <c r="N275" s="8">
        <f t="shared" si="41"/>
        <v>0</v>
      </c>
      <c r="O275" s="8">
        <f t="shared" si="42"/>
        <v>50</v>
      </c>
      <c r="P275" s="8">
        <f t="shared" si="43"/>
        <v>67</v>
      </c>
      <c r="Q275" s="9">
        <f t="shared" si="44"/>
        <v>17.549999999999997</v>
      </c>
      <c r="R275" s="9">
        <f t="shared" si="45"/>
        <v>34.25</v>
      </c>
      <c r="S275" s="9">
        <f t="shared" si="46"/>
        <v>42.650000000000006</v>
      </c>
      <c r="T275" s="9">
        <f t="shared" si="47"/>
        <v>29.25</v>
      </c>
      <c r="U275" s="8">
        <f t="shared" si="48"/>
        <v>31.483333333333334</v>
      </c>
      <c r="V275" s="8">
        <f t="shared" si="49"/>
        <v>30.925000000000001</v>
      </c>
    </row>
    <row r="276" spans="1:22" ht="13.5" x14ac:dyDescent="0.25">
      <c r="A276" s="3">
        <f>RSI!A276</f>
        <v>42409</v>
      </c>
      <c r="B276" s="2">
        <f>RSI!B276</f>
        <v>5.9150999999999998</v>
      </c>
      <c r="C276" s="2">
        <f>RSI!I276</f>
        <v>78.035389224311658</v>
      </c>
      <c r="D276" s="2">
        <f>MACD!E276</f>
        <v>-9.2529697435891123E-2</v>
      </c>
      <c r="E276" s="2">
        <f>MACD!F276</f>
        <v>-0.11568868798143615</v>
      </c>
      <c r="F276" s="2">
        <f>'Moving Avg'!D276</f>
        <v>5.9150999999999998</v>
      </c>
      <c r="G276" s="2">
        <f>'Moving Avg'!F276</f>
        <v>5.734235</v>
      </c>
      <c r="H276" s="2">
        <f>'Moving Avg'!G276</f>
        <v>5.5649380000000015</v>
      </c>
      <c r="I276" s="2">
        <f>'Moving Avg'!H276</f>
        <v>5.6302210000000024</v>
      </c>
      <c r="J276" s="6" t="str">
        <f>OBV!F276</f>
        <v>NEUTRAL</v>
      </c>
      <c r="K276" s="6" t="str">
        <f>OBV!G276</f>
        <v>NEUTRAL</v>
      </c>
      <c r="L276" s="6" t="str">
        <f>OBV!H276</f>
        <v>NEUTRAL</v>
      </c>
      <c r="M276" s="8">
        <f t="shared" si="40"/>
        <v>0</v>
      </c>
      <c r="N276" s="8">
        <f t="shared" si="41"/>
        <v>0</v>
      </c>
      <c r="O276" s="8">
        <f t="shared" si="42"/>
        <v>50</v>
      </c>
      <c r="P276" s="8">
        <f t="shared" si="43"/>
        <v>33</v>
      </c>
      <c r="Q276" s="9">
        <f t="shared" si="44"/>
        <v>12.45</v>
      </c>
      <c r="R276" s="9">
        <f t="shared" si="45"/>
        <v>25.75</v>
      </c>
      <c r="S276" s="9">
        <f t="shared" si="46"/>
        <v>27.35</v>
      </c>
      <c r="T276" s="9">
        <f t="shared" si="47"/>
        <v>20.75</v>
      </c>
      <c r="U276" s="8">
        <f t="shared" si="48"/>
        <v>21.850000000000005</v>
      </c>
      <c r="V276" s="8">
        <f t="shared" si="49"/>
        <v>21.575000000000003</v>
      </c>
    </row>
    <row r="277" spans="1:22" ht="13.5" x14ac:dyDescent="0.25">
      <c r="A277" s="3">
        <f>RSI!A277</f>
        <v>42410</v>
      </c>
      <c r="B277" s="2">
        <f>RSI!B277</f>
        <v>5.6942000000000004</v>
      </c>
      <c r="C277" s="2">
        <f>RSI!I277</f>
        <v>47.957431048427203</v>
      </c>
      <c r="D277" s="2">
        <f>MACD!E277</f>
        <v>-6.7760932740345226E-2</v>
      </c>
      <c r="E277" s="2">
        <f>MACD!F277</f>
        <v>-0.10610313693321798</v>
      </c>
      <c r="F277" s="2">
        <f>'Moving Avg'!D277</f>
        <v>5.8709199999999999</v>
      </c>
      <c r="G277" s="2">
        <f>'Moving Avg'!F277</f>
        <v>5.746505</v>
      </c>
      <c r="H277" s="2">
        <f>'Moving Avg'!G277</f>
        <v>5.5666060000000028</v>
      </c>
      <c r="I277" s="2">
        <f>'Moving Avg'!H277</f>
        <v>5.6299020000000031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  <c r="M277" s="8">
        <f t="shared" si="40"/>
        <v>25</v>
      </c>
      <c r="N277" s="8">
        <f t="shared" si="41"/>
        <v>0</v>
      </c>
      <c r="O277" s="8">
        <f t="shared" si="42"/>
        <v>50</v>
      </c>
      <c r="P277" s="8">
        <f t="shared" si="43"/>
        <v>16.5</v>
      </c>
      <c r="Q277" s="9">
        <f t="shared" si="44"/>
        <v>18.725000000000001</v>
      </c>
      <c r="R277" s="9">
        <f t="shared" si="45"/>
        <v>26.625</v>
      </c>
      <c r="S277" s="9">
        <f t="shared" si="46"/>
        <v>23.675000000000001</v>
      </c>
      <c r="T277" s="9">
        <f t="shared" si="47"/>
        <v>22.875</v>
      </c>
      <c r="U277" s="8">
        <f t="shared" si="48"/>
        <v>23.008333333333336</v>
      </c>
      <c r="V277" s="8">
        <f t="shared" si="49"/>
        <v>22.975000000000001</v>
      </c>
    </row>
    <row r="278" spans="1:22" ht="13.5" x14ac:dyDescent="0.25">
      <c r="A278" s="3">
        <f>RSI!A278</f>
        <v>42411</v>
      </c>
      <c r="B278" s="2">
        <f>RSI!B278</f>
        <v>5.6942000000000004</v>
      </c>
      <c r="C278" s="2">
        <f>RSI!I278</f>
        <v>47.957431048427196</v>
      </c>
      <c r="D278" s="2">
        <f>MACD!E278</f>
        <v>-4.663143410149484E-2</v>
      </c>
      <c r="E278" s="2">
        <f>MACD!F278</f>
        <v>-9.4208796366873362E-2</v>
      </c>
      <c r="F278" s="2">
        <f>'Moving Avg'!D278</f>
        <v>5.8267400000000009</v>
      </c>
      <c r="G278" s="2">
        <f>'Moving Avg'!F278</f>
        <v>5.7585299999999986</v>
      </c>
      <c r="H278" s="2">
        <f>'Moving Avg'!G278</f>
        <v>5.5715140000000032</v>
      </c>
      <c r="I278" s="2">
        <f>'Moving Avg'!H278</f>
        <v>5.6295830000000038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  <c r="M278" s="8">
        <f t="shared" si="40"/>
        <v>25</v>
      </c>
      <c r="N278" s="8">
        <f t="shared" si="41"/>
        <v>0</v>
      </c>
      <c r="O278" s="8">
        <f t="shared" si="42"/>
        <v>50</v>
      </c>
      <c r="P278" s="8">
        <f t="shared" si="43"/>
        <v>16.5</v>
      </c>
      <c r="Q278" s="9">
        <f t="shared" si="44"/>
        <v>18.725000000000001</v>
      </c>
      <c r="R278" s="9">
        <f t="shared" si="45"/>
        <v>26.625</v>
      </c>
      <c r="S278" s="9">
        <f t="shared" si="46"/>
        <v>23.675000000000001</v>
      </c>
      <c r="T278" s="9">
        <f t="shared" si="47"/>
        <v>22.875</v>
      </c>
      <c r="U278" s="8">
        <f t="shared" si="48"/>
        <v>23.008333333333336</v>
      </c>
      <c r="V278" s="8">
        <f t="shared" si="49"/>
        <v>22.975000000000001</v>
      </c>
    </row>
    <row r="279" spans="1:22" ht="13.5" x14ac:dyDescent="0.25">
      <c r="A279" s="3">
        <f>RSI!A279</f>
        <v>42412</v>
      </c>
      <c r="B279" s="2">
        <f>RSI!B279</f>
        <v>5.6942000000000004</v>
      </c>
      <c r="C279" s="2">
        <f>RSI!I279</f>
        <v>47.957431048427196</v>
      </c>
      <c r="D279" s="2">
        <f>MACD!E279</f>
        <v>-3.3886311987278539E-2</v>
      </c>
      <c r="E279" s="2">
        <f>MACD!F279</f>
        <v>-8.2144299490954406E-2</v>
      </c>
      <c r="F279" s="2">
        <f>'Moving Avg'!D279</f>
        <v>5.782560000000001</v>
      </c>
      <c r="G279" s="2">
        <f>'Moving Avg'!F279</f>
        <v>5.7626999999999979</v>
      </c>
      <c r="H279" s="2">
        <f>'Moving Avg'!G279</f>
        <v>5.5764220000000035</v>
      </c>
      <c r="I279" s="2">
        <f>'Moving Avg'!H279</f>
        <v>5.6292640000000036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25</v>
      </c>
      <c r="N279" s="8">
        <f t="shared" si="41"/>
        <v>0</v>
      </c>
      <c r="O279" s="8">
        <f t="shared" si="42"/>
        <v>50</v>
      </c>
      <c r="P279" s="8">
        <f t="shared" si="43"/>
        <v>16.5</v>
      </c>
      <c r="Q279" s="9">
        <f t="shared" si="44"/>
        <v>18.725000000000001</v>
      </c>
      <c r="R279" s="9">
        <f t="shared" si="45"/>
        <v>26.625</v>
      </c>
      <c r="S279" s="9">
        <f t="shared" si="46"/>
        <v>23.675000000000001</v>
      </c>
      <c r="T279" s="9">
        <f t="shared" si="47"/>
        <v>22.875</v>
      </c>
      <c r="U279" s="8">
        <f t="shared" si="48"/>
        <v>23.008333333333336</v>
      </c>
      <c r="V279" s="8">
        <f t="shared" si="49"/>
        <v>22.975000000000001</v>
      </c>
    </row>
    <row r="280" spans="1:22" ht="13.5" x14ac:dyDescent="0.25">
      <c r="A280" s="3">
        <f>RSI!A280</f>
        <v>42415</v>
      </c>
      <c r="B280" s="2">
        <f>RSI!B280</f>
        <v>5.6942000000000004</v>
      </c>
      <c r="C280" s="2">
        <f>RSI!I280</f>
        <v>47.957431048427196</v>
      </c>
      <c r="D280" s="2">
        <f>MACD!E280</f>
        <v>-2.2955104496228174E-2</v>
      </c>
      <c r="E280" s="2">
        <f>MACD!F280</f>
        <v>-7.0306460492009171E-2</v>
      </c>
      <c r="F280" s="2">
        <f>'Moving Avg'!D280</f>
        <v>5.7383800000000011</v>
      </c>
      <c r="G280" s="2">
        <f>'Moving Avg'!F280</f>
        <v>5.7744799999999987</v>
      </c>
      <c r="H280" s="2">
        <f>'Moving Avg'!G280</f>
        <v>5.5813300000000039</v>
      </c>
      <c r="I280" s="2">
        <f>'Moving Avg'!H280</f>
        <v>5.6289450000000034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0"/>
        <v>25</v>
      </c>
      <c r="N280" s="8">
        <f t="shared" si="41"/>
        <v>0</v>
      </c>
      <c r="O280" s="8">
        <f t="shared" si="42"/>
        <v>50</v>
      </c>
      <c r="P280" s="8">
        <f t="shared" si="43"/>
        <v>16.5</v>
      </c>
      <c r="Q280" s="9">
        <f t="shared" si="44"/>
        <v>18.725000000000001</v>
      </c>
      <c r="R280" s="9">
        <f t="shared" si="45"/>
        <v>26.625</v>
      </c>
      <c r="S280" s="9">
        <f t="shared" si="46"/>
        <v>23.675000000000001</v>
      </c>
      <c r="T280" s="9">
        <f t="shared" si="47"/>
        <v>22.875</v>
      </c>
      <c r="U280" s="8">
        <f t="shared" si="48"/>
        <v>23.008333333333336</v>
      </c>
      <c r="V280" s="8">
        <f t="shared" si="49"/>
        <v>22.975000000000001</v>
      </c>
    </row>
    <row r="281" spans="1:22" ht="13.5" x14ac:dyDescent="0.25">
      <c r="A281" s="3">
        <f>RSI!A281</f>
        <v>42416</v>
      </c>
      <c r="B281" s="2">
        <f>RSI!B281</f>
        <v>5.5273000000000003</v>
      </c>
      <c r="C281" s="2">
        <f>RSI!I281</f>
        <v>34.459547549196799</v>
      </c>
      <c r="D281" s="2">
        <f>MACD!E281</f>
        <v>2.5224104842870965E-2</v>
      </c>
      <c r="E281" s="2">
        <f>MACD!F281</f>
        <v>-5.1200347425033148E-2</v>
      </c>
      <c r="F281" s="2">
        <f>'Moving Avg'!D281</f>
        <v>5.6608200000000002</v>
      </c>
      <c r="G281" s="2">
        <f>'Moving Avg'!F281</f>
        <v>5.7779149999999984</v>
      </c>
      <c r="H281" s="2">
        <f>'Moving Avg'!G281</f>
        <v>5.582900000000004</v>
      </c>
      <c r="I281" s="2">
        <f>'Moving Avg'!H281</f>
        <v>5.6277915000000016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16.5</v>
      </c>
      <c r="Q281" s="9">
        <f t="shared" si="44"/>
        <v>18.725000000000001</v>
      </c>
      <c r="R281" s="9">
        <f t="shared" si="45"/>
        <v>26.625</v>
      </c>
      <c r="S281" s="9">
        <f t="shared" si="46"/>
        <v>23.675000000000001</v>
      </c>
      <c r="T281" s="9">
        <f t="shared" si="47"/>
        <v>22.875</v>
      </c>
      <c r="U281" s="8">
        <f t="shared" si="48"/>
        <v>23.008333333333336</v>
      </c>
      <c r="V281" s="8">
        <f t="shared" si="49"/>
        <v>22.975000000000001</v>
      </c>
    </row>
    <row r="282" spans="1:22" ht="13.5" x14ac:dyDescent="0.25">
      <c r="A282" s="3">
        <f>RSI!A282</f>
        <v>42417</v>
      </c>
      <c r="B282" s="2">
        <f>RSI!B282</f>
        <v>5.5273000000000003</v>
      </c>
      <c r="C282" s="2">
        <f>RSI!I282</f>
        <v>34.459547549196799</v>
      </c>
      <c r="D282" s="2">
        <f>MACD!E282</f>
        <v>6.7103267660195698E-2</v>
      </c>
      <c r="E282" s="2">
        <f>MACD!F282</f>
        <v>-2.7539624407987379E-2</v>
      </c>
      <c r="F282" s="2">
        <f>'Moving Avg'!D282</f>
        <v>5.62744</v>
      </c>
      <c r="G282" s="2">
        <f>'Moving Avg'!F282</f>
        <v>5.7737399999999983</v>
      </c>
      <c r="H282" s="2">
        <f>'Moving Avg'!G282</f>
        <v>5.5844700000000032</v>
      </c>
      <c r="I282" s="2">
        <f>'Moving Avg'!H282</f>
        <v>5.6266380000000016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16.5</v>
      </c>
      <c r="Q282" s="9">
        <f t="shared" si="44"/>
        <v>18.725000000000001</v>
      </c>
      <c r="R282" s="9">
        <f t="shared" si="45"/>
        <v>26.625</v>
      </c>
      <c r="S282" s="9">
        <f t="shared" si="46"/>
        <v>23.675000000000001</v>
      </c>
      <c r="T282" s="9">
        <f t="shared" si="47"/>
        <v>22.875</v>
      </c>
      <c r="U282" s="8">
        <f t="shared" si="48"/>
        <v>23.008333333333336</v>
      </c>
      <c r="V282" s="8">
        <f t="shared" si="49"/>
        <v>22.975000000000001</v>
      </c>
    </row>
    <row r="283" spans="1:22" ht="13.5" x14ac:dyDescent="0.25">
      <c r="A283" s="3">
        <f>RSI!A283</f>
        <v>42418</v>
      </c>
      <c r="B283" s="2">
        <f>RSI!B283</f>
        <v>5.6942000000000004</v>
      </c>
      <c r="C283" s="2">
        <f>RSI!I283</f>
        <v>50.588528212009194</v>
      </c>
      <c r="D283" s="2">
        <f>MACD!E283</f>
        <v>9.1206278213253889E-2</v>
      </c>
      <c r="E283" s="2">
        <f>MACD!F283</f>
        <v>-3.790443883739128E-3</v>
      </c>
      <c r="F283" s="2">
        <f>'Moving Avg'!D283</f>
        <v>5.62744</v>
      </c>
      <c r="G283" s="2">
        <f>'Moving Avg'!F283</f>
        <v>5.7695649999999983</v>
      </c>
      <c r="H283" s="2">
        <f>'Moving Avg'!G283</f>
        <v>5.5893780000000035</v>
      </c>
      <c r="I283" s="2">
        <f>'Moving Avg'!H283</f>
        <v>5.6263189999999996</v>
      </c>
      <c r="J283" s="6" t="str">
        <f>OBV!F283</f>
        <v>BULLISH</v>
      </c>
      <c r="K283" s="6" t="str">
        <f>OBV!G283</f>
        <v>NEUTRAL</v>
      </c>
      <c r="L283" s="6" t="str">
        <f>OBV!H283</f>
        <v>NEUTRAL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49.5</v>
      </c>
      <c r="Q283" s="9">
        <f t="shared" si="44"/>
        <v>23.675000000000001</v>
      </c>
      <c r="R283" s="9">
        <f t="shared" si="45"/>
        <v>34.875</v>
      </c>
      <c r="S283" s="9">
        <f t="shared" si="46"/>
        <v>38.525000000000006</v>
      </c>
      <c r="T283" s="9">
        <f t="shared" si="47"/>
        <v>31.125</v>
      </c>
      <c r="U283" s="8">
        <f t="shared" si="48"/>
        <v>32.358333333333334</v>
      </c>
      <c r="V283" s="8">
        <f t="shared" si="49"/>
        <v>32.049999999999997</v>
      </c>
    </row>
    <row r="284" spans="1:22" ht="13.5" x14ac:dyDescent="0.25">
      <c r="A284" s="3">
        <f>RSI!A284</f>
        <v>42419</v>
      </c>
      <c r="B284" s="2">
        <f>RSI!B284</f>
        <v>5.7138999999999998</v>
      </c>
      <c r="C284" s="2">
        <f>RSI!I284</f>
        <v>52.087324075519533</v>
      </c>
      <c r="D284" s="2">
        <f>MACD!E284</f>
        <v>0.11010913516264953</v>
      </c>
      <c r="E284" s="2">
        <f>MACD!F284</f>
        <v>1.8989471925538605E-2</v>
      </c>
      <c r="F284" s="2">
        <f>'Moving Avg'!D284</f>
        <v>5.6313800000000009</v>
      </c>
      <c r="G284" s="2">
        <f>'Moving Avg'!F284</f>
        <v>5.7663749999999983</v>
      </c>
      <c r="H284" s="2">
        <f>'Moving Avg'!G284</f>
        <v>5.5946800000000039</v>
      </c>
      <c r="I284" s="2">
        <f>'Moving Avg'!H284</f>
        <v>5.6269339999999985</v>
      </c>
      <c r="J284" s="6" t="str">
        <f>OBV!F284</f>
        <v>BULLISH</v>
      </c>
      <c r="K284" s="6" t="str">
        <f>OBV!G284</f>
        <v>NEUTRAL</v>
      </c>
      <c r="L284" s="6" t="str">
        <f>OBV!H284</f>
        <v>CONFIRMED BULLISH</v>
      </c>
      <c r="M284" s="8">
        <f t="shared" si="40"/>
        <v>25</v>
      </c>
      <c r="N284" s="8">
        <f t="shared" si="41"/>
        <v>0</v>
      </c>
      <c r="O284" s="8">
        <f t="shared" si="42"/>
        <v>50</v>
      </c>
      <c r="P284" s="8">
        <f t="shared" si="43"/>
        <v>83.5</v>
      </c>
      <c r="Q284" s="9">
        <f t="shared" si="44"/>
        <v>28.774999999999999</v>
      </c>
      <c r="R284" s="9">
        <f t="shared" si="45"/>
        <v>43.375</v>
      </c>
      <c r="S284" s="9">
        <f t="shared" si="46"/>
        <v>53.825000000000003</v>
      </c>
      <c r="T284" s="9">
        <f t="shared" si="47"/>
        <v>39.625</v>
      </c>
      <c r="U284" s="8">
        <f t="shared" si="48"/>
        <v>41.991666666666667</v>
      </c>
      <c r="V284" s="8">
        <f t="shared" si="49"/>
        <v>41.400000000000006</v>
      </c>
    </row>
    <row r="285" spans="1:22" ht="13.5" x14ac:dyDescent="0.25">
      <c r="A285" s="3">
        <f>RSI!A285</f>
        <v>42422</v>
      </c>
      <c r="B285" s="2">
        <f>RSI!B285</f>
        <v>5.7039999999999997</v>
      </c>
      <c r="C285" s="2">
        <f>RSI!I285</f>
        <v>51.246066699638334</v>
      </c>
      <c r="D285" s="2">
        <f>MACD!E285</f>
        <v>0.12669047168810099</v>
      </c>
      <c r="E285" s="2">
        <f>MACD!F285</f>
        <v>4.0529671878051086E-2</v>
      </c>
      <c r="F285" s="2">
        <f>'Moving Avg'!D285</f>
        <v>5.6333400000000005</v>
      </c>
      <c r="G285" s="2">
        <f>'Moving Avg'!F285</f>
        <v>5.7626899999999983</v>
      </c>
      <c r="H285" s="2">
        <f>'Moving Avg'!G285</f>
        <v>5.5997840000000032</v>
      </c>
      <c r="I285" s="2">
        <f>'Moving Avg'!H285</f>
        <v>5.6274994999999981</v>
      </c>
      <c r="J285" s="6" t="str">
        <f>OBV!F285</f>
        <v>BULLISH</v>
      </c>
      <c r="K285" s="6" t="str">
        <f>OBV!G285</f>
        <v>NEUTRAL</v>
      </c>
      <c r="L285" s="6" t="str">
        <f>OBV!H285</f>
        <v>CONFIRMED BULLISH</v>
      </c>
      <c r="M285" s="8">
        <f t="shared" si="40"/>
        <v>25</v>
      </c>
      <c r="N285" s="8">
        <f t="shared" si="41"/>
        <v>0</v>
      </c>
      <c r="O285" s="8">
        <f t="shared" si="42"/>
        <v>50</v>
      </c>
      <c r="P285" s="8">
        <f t="shared" si="43"/>
        <v>83.5</v>
      </c>
      <c r="Q285" s="9">
        <f t="shared" si="44"/>
        <v>28.774999999999999</v>
      </c>
      <c r="R285" s="9">
        <f t="shared" si="45"/>
        <v>43.375</v>
      </c>
      <c r="S285" s="9">
        <f t="shared" si="46"/>
        <v>53.825000000000003</v>
      </c>
      <c r="T285" s="9">
        <f t="shared" si="47"/>
        <v>39.625</v>
      </c>
      <c r="U285" s="8">
        <f t="shared" si="48"/>
        <v>41.991666666666667</v>
      </c>
      <c r="V285" s="8">
        <f t="shared" si="49"/>
        <v>41.400000000000006</v>
      </c>
    </row>
    <row r="286" spans="1:22" ht="13.5" x14ac:dyDescent="0.25">
      <c r="A286" s="3">
        <f>RSI!A286</f>
        <v>42423</v>
      </c>
      <c r="B286" s="2">
        <f>RSI!B286</f>
        <v>5.7039999999999997</v>
      </c>
      <c r="C286" s="2">
        <f>RSI!I286</f>
        <v>51.246066699638334</v>
      </c>
      <c r="D286" s="2">
        <f>MACD!E286</f>
        <v>0.14064347926002885</v>
      </c>
      <c r="E286" s="2">
        <f>MACD!F286</f>
        <v>6.0552433354446641E-2</v>
      </c>
      <c r="F286" s="2">
        <f>'Moving Avg'!D286</f>
        <v>5.6686800000000002</v>
      </c>
      <c r="G286" s="2">
        <f>'Moving Avg'!F286</f>
        <v>5.7590049999999984</v>
      </c>
      <c r="H286" s="2">
        <f>'Moving Avg'!G286</f>
        <v>5.6048880000000016</v>
      </c>
      <c r="I286" s="2">
        <f>'Moving Avg'!H286</f>
        <v>5.6275679999999975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  <c r="M286" s="8">
        <f t="shared" si="40"/>
        <v>25</v>
      </c>
      <c r="N286" s="8">
        <f t="shared" si="41"/>
        <v>0</v>
      </c>
      <c r="O286" s="8">
        <f t="shared" si="42"/>
        <v>50</v>
      </c>
      <c r="P286" s="8">
        <f t="shared" si="43"/>
        <v>83.5</v>
      </c>
      <c r="Q286" s="9">
        <f t="shared" si="44"/>
        <v>28.774999999999999</v>
      </c>
      <c r="R286" s="9">
        <f t="shared" si="45"/>
        <v>43.375</v>
      </c>
      <c r="S286" s="9">
        <f t="shared" si="46"/>
        <v>53.825000000000003</v>
      </c>
      <c r="T286" s="9">
        <f t="shared" si="47"/>
        <v>39.625</v>
      </c>
      <c r="U286" s="8">
        <f t="shared" si="48"/>
        <v>41.991666666666667</v>
      </c>
      <c r="V286" s="8">
        <f t="shared" si="49"/>
        <v>41.400000000000006</v>
      </c>
    </row>
    <row r="287" spans="1:22" ht="13.5" x14ac:dyDescent="0.25">
      <c r="A287" s="3">
        <f>RSI!A287</f>
        <v>42424</v>
      </c>
      <c r="B287" s="2">
        <f>RSI!B287</f>
        <v>5.7039999999999997</v>
      </c>
      <c r="C287" s="2">
        <f>RSI!I287</f>
        <v>51.246066699638334</v>
      </c>
      <c r="D287" s="2">
        <f>MACD!E287</f>
        <v>0.11839363072794917</v>
      </c>
      <c r="E287" s="2">
        <f>MACD!F287</f>
        <v>7.212067282914715E-2</v>
      </c>
      <c r="F287" s="2">
        <f>'Moving Avg'!D287</f>
        <v>5.7040200000000008</v>
      </c>
      <c r="G287" s="2">
        <f>'Moving Avg'!F287</f>
        <v>5.7553199999999984</v>
      </c>
      <c r="H287" s="2">
        <f>'Moving Avg'!G287</f>
        <v>5.6099920000000019</v>
      </c>
      <c r="I287" s="2">
        <f>'Moving Avg'!H287</f>
        <v>5.6276364999999968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  <c r="M287" s="8">
        <f t="shared" si="40"/>
        <v>25</v>
      </c>
      <c r="N287" s="8">
        <f t="shared" si="41"/>
        <v>0</v>
      </c>
      <c r="O287" s="8">
        <f t="shared" si="42"/>
        <v>50</v>
      </c>
      <c r="P287" s="8">
        <f t="shared" si="43"/>
        <v>83.5</v>
      </c>
      <c r="Q287" s="9">
        <f t="shared" si="44"/>
        <v>28.774999999999999</v>
      </c>
      <c r="R287" s="9">
        <f t="shared" si="45"/>
        <v>43.375</v>
      </c>
      <c r="S287" s="9">
        <f t="shared" si="46"/>
        <v>53.825000000000003</v>
      </c>
      <c r="T287" s="9">
        <f t="shared" si="47"/>
        <v>39.625</v>
      </c>
      <c r="U287" s="8">
        <f t="shared" si="48"/>
        <v>41.991666666666667</v>
      </c>
      <c r="V287" s="8">
        <f t="shared" si="49"/>
        <v>41.400000000000006</v>
      </c>
    </row>
    <row r="288" spans="1:22" ht="13.5" x14ac:dyDescent="0.25">
      <c r="A288" s="3">
        <f>RSI!A288</f>
        <v>42425</v>
      </c>
      <c r="B288" s="2">
        <f>RSI!B288</f>
        <v>5.7039999999999997</v>
      </c>
      <c r="C288" s="2">
        <f>RSI!I288</f>
        <v>51.246066699638334</v>
      </c>
      <c r="D288" s="2">
        <f>MACD!E288</f>
        <v>9.95005171403891E-2</v>
      </c>
      <c r="E288" s="2">
        <f>MACD!F288</f>
        <v>7.7596641691395546E-2</v>
      </c>
      <c r="F288" s="2">
        <f>'Moving Avg'!D288</f>
        <v>5.7059800000000003</v>
      </c>
      <c r="G288" s="2">
        <f>'Moving Avg'!F288</f>
        <v>5.7516349999999985</v>
      </c>
      <c r="H288" s="2">
        <f>'Moving Avg'!G288</f>
        <v>5.6150960000000021</v>
      </c>
      <c r="I288" s="2">
        <f>'Moving Avg'!H288</f>
        <v>5.6274789999999966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  <c r="M288" s="8">
        <f t="shared" si="40"/>
        <v>25</v>
      </c>
      <c r="N288" s="8">
        <f t="shared" si="41"/>
        <v>0</v>
      </c>
      <c r="O288" s="8">
        <f t="shared" si="42"/>
        <v>50</v>
      </c>
      <c r="P288" s="8">
        <f t="shared" si="43"/>
        <v>83.5</v>
      </c>
      <c r="Q288" s="9">
        <f t="shared" si="44"/>
        <v>28.774999999999999</v>
      </c>
      <c r="R288" s="9">
        <f t="shared" si="45"/>
        <v>43.375</v>
      </c>
      <c r="S288" s="9">
        <f t="shared" si="46"/>
        <v>53.825000000000003</v>
      </c>
      <c r="T288" s="9">
        <f t="shared" si="47"/>
        <v>39.625</v>
      </c>
      <c r="U288" s="8">
        <f t="shared" si="48"/>
        <v>41.991666666666667</v>
      </c>
      <c r="V288" s="8">
        <f t="shared" si="49"/>
        <v>41.400000000000006</v>
      </c>
    </row>
    <row r="289" spans="1:22" ht="13.5" x14ac:dyDescent="0.25">
      <c r="A289" s="3">
        <f>RSI!A289</f>
        <v>42426</v>
      </c>
      <c r="B289" s="2">
        <f>RSI!B289</f>
        <v>5.7039999999999997</v>
      </c>
      <c r="C289" s="2">
        <f>RSI!I289</f>
        <v>51.246066699638334</v>
      </c>
      <c r="D289" s="2">
        <f>MACD!E289</f>
        <v>8.3452630231156455E-2</v>
      </c>
      <c r="E289" s="2">
        <f>MACD!F289</f>
        <v>7.8767839399347728E-2</v>
      </c>
      <c r="F289" s="2">
        <f>'Moving Avg'!D289</f>
        <v>5.7039999999999997</v>
      </c>
      <c r="G289" s="2">
        <f>'Moving Avg'!F289</f>
        <v>5.7496699999999974</v>
      </c>
      <c r="H289" s="2">
        <f>'Moving Avg'!G289</f>
        <v>5.6202000000000005</v>
      </c>
      <c r="I289" s="2">
        <f>'Moving Avg'!H289</f>
        <v>5.6273214999999972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50</v>
      </c>
      <c r="P289" s="8">
        <f t="shared" si="43"/>
        <v>16.5</v>
      </c>
      <c r="Q289" s="9">
        <f t="shared" si="44"/>
        <v>18.725000000000001</v>
      </c>
      <c r="R289" s="9">
        <f t="shared" si="45"/>
        <v>26.625</v>
      </c>
      <c r="S289" s="9">
        <f t="shared" si="46"/>
        <v>23.675000000000001</v>
      </c>
      <c r="T289" s="9">
        <f t="shared" si="47"/>
        <v>22.875</v>
      </c>
      <c r="U289" s="8">
        <f t="shared" si="48"/>
        <v>23.008333333333336</v>
      </c>
      <c r="V289" s="8">
        <f t="shared" si="49"/>
        <v>22.975000000000001</v>
      </c>
    </row>
    <row r="290" spans="1:22" ht="13.5" x14ac:dyDescent="0.25">
      <c r="A290" s="3">
        <f>RSI!A290</f>
        <v>42429</v>
      </c>
      <c r="B290" s="2">
        <f>RSI!B290</f>
        <v>5.7039999999999997</v>
      </c>
      <c r="C290" s="2">
        <f>RSI!I290</f>
        <v>51.246066699638334</v>
      </c>
      <c r="D290" s="2">
        <f>MACD!E290</f>
        <v>6.981679142499253E-2</v>
      </c>
      <c r="E290" s="2">
        <f>MACD!F290</f>
        <v>7.6977629804476685E-2</v>
      </c>
      <c r="F290" s="2">
        <f>'Moving Avg'!D290</f>
        <v>5.7039999999999997</v>
      </c>
      <c r="G290" s="2">
        <f>'Moving Avg'!F290</f>
        <v>5.7477049999999981</v>
      </c>
      <c r="H290" s="2">
        <f>'Moving Avg'!G290</f>
        <v>5.6253040000000007</v>
      </c>
      <c r="I290" s="2">
        <f>'Moving Avg'!H290</f>
        <v>5.6271639999999978</v>
      </c>
      <c r="J290" s="6" t="str">
        <f>OBV!F290</f>
        <v>NEUTRAL</v>
      </c>
      <c r="K290" s="6" t="str">
        <f>OBV!G290</f>
        <v>NEUTRAL</v>
      </c>
      <c r="L290" s="6" t="str">
        <f>OBV!H290</f>
        <v>NEUTRAL</v>
      </c>
      <c r="M290" s="8">
        <f t="shared" si="40"/>
        <v>25</v>
      </c>
      <c r="N290" s="8">
        <f t="shared" si="41"/>
        <v>45</v>
      </c>
      <c r="O290" s="8">
        <f t="shared" si="42"/>
        <v>50</v>
      </c>
      <c r="P290" s="8">
        <f t="shared" si="43"/>
        <v>33</v>
      </c>
      <c r="Q290" s="9">
        <f t="shared" si="44"/>
        <v>36.950000000000003</v>
      </c>
      <c r="R290" s="9">
        <f t="shared" si="45"/>
        <v>39.75</v>
      </c>
      <c r="S290" s="9">
        <f t="shared" si="46"/>
        <v>37.85</v>
      </c>
      <c r="T290" s="9">
        <f t="shared" si="47"/>
        <v>38.25</v>
      </c>
      <c r="U290" s="8">
        <f t="shared" si="48"/>
        <v>38.183333333333337</v>
      </c>
      <c r="V290" s="8">
        <f t="shared" si="49"/>
        <v>38.200000000000003</v>
      </c>
    </row>
    <row r="291" spans="1:22" ht="13.5" x14ac:dyDescent="0.25">
      <c r="A291" s="3">
        <f>RSI!A291</f>
        <v>42430</v>
      </c>
      <c r="B291" s="2">
        <f>RSI!B291</f>
        <v>5.7039999999999997</v>
      </c>
      <c r="C291" s="2">
        <f>RSI!I291</f>
        <v>51.246066699638334</v>
      </c>
      <c r="D291" s="2">
        <f>MACD!E291</f>
        <v>3.2549204993666869E-2</v>
      </c>
      <c r="E291" s="2">
        <f>MACD!F291</f>
        <v>6.8091944842314719E-2</v>
      </c>
      <c r="F291" s="2">
        <f>'Moving Avg'!D291</f>
        <v>5.7039999999999997</v>
      </c>
      <c r="G291" s="2">
        <f>'Moving Avg'!F291</f>
        <v>5.737149999999998</v>
      </c>
      <c r="H291" s="2">
        <f>'Moving Avg'!G291</f>
        <v>5.630408000000001</v>
      </c>
      <c r="I291" s="2">
        <f>'Moving Avg'!H291</f>
        <v>5.6278649999999981</v>
      </c>
      <c r="J291" s="6" t="str">
        <f>OBV!F291</f>
        <v>NEUTRAL</v>
      </c>
      <c r="K291" s="6" t="str">
        <f>OBV!G291</f>
        <v>NEUTRAL</v>
      </c>
      <c r="L291" s="6" t="str">
        <f>OBV!H291</f>
        <v>NEUTRAL</v>
      </c>
      <c r="M291" s="8">
        <f t="shared" si="40"/>
        <v>25</v>
      </c>
      <c r="N291" s="8">
        <f t="shared" si="41"/>
        <v>100</v>
      </c>
      <c r="O291" s="8">
        <f t="shared" si="42"/>
        <v>50</v>
      </c>
      <c r="P291" s="8">
        <f t="shared" si="43"/>
        <v>33</v>
      </c>
      <c r="Q291" s="9">
        <f t="shared" si="44"/>
        <v>56.2</v>
      </c>
      <c r="R291" s="9">
        <f t="shared" si="45"/>
        <v>50.75</v>
      </c>
      <c r="S291" s="9">
        <f t="shared" si="46"/>
        <v>46.1</v>
      </c>
      <c r="T291" s="9">
        <f t="shared" si="47"/>
        <v>52</v>
      </c>
      <c r="U291" s="8">
        <f t="shared" si="48"/>
        <v>51.016666666666673</v>
      </c>
      <c r="V291" s="8">
        <f t="shared" si="49"/>
        <v>51.262500000000003</v>
      </c>
    </row>
    <row r="292" spans="1:22" ht="13.5" x14ac:dyDescent="0.25">
      <c r="A292" s="3">
        <f>RSI!A292</f>
        <v>42431</v>
      </c>
      <c r="B292" s="2">
        <f>RSI!B292</f>
        <v>5.7039999999999997</v>
      </c>
      <c r="C292" s="2">
        <f>RSI!I292</f>
        <v>51.246066699638334</v>
      </c>
      <c r="D292" s="2">
        <f>MACD!E292</f>
        <v>9.6634719142052461E-4</v>
      </c>
      <c r="E292" s="2">
        <f>MACD!F292</f>
        <v>5.4666825312135882E-2</v>
      </c>
      <c r="F292" s="2">
        <f>'Moving Avg'!D292</f>
        <v>5.7039999999999997</v>
      </c>
      <c r="G292" s="2">
        <f>'Moving Avg'!F292</f>
        <v>5.7265949999999979</v>
      </c>
      <c r="H292" s="2">
        <f>'Moving Avg'!G292</f>
        <v>5.6355120000000003</v>
      </c>
      <c r="I292" s="2">
        <f>'Moving Avg'!H292</f>
        <v>5.6280009999999985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  <c r="M292" s="8">
        <f t="shared" si="40"/>
        <v>25</v>
      </c>
      <c r="N292" s="8">
        <f t="shared" si="41"/>
        <v>100</v>
      </c>
      <c r="O292" s="8">
        <f t="shared" si="42"/>
        <v>50</v>
      </c>
      <c r="P292" s="8">
        <f t="shared" si="43"/>
        <v>33</v>
      </c>
      <c r="Q292" s="9">
        <f t="shared" si="44"/>
        <v>56.2</v>
      </c>
      <c r="R292" s="9">
        <f t="shared" si="45"/>
        <v>50.75</v>
      </c>
      <c r="S292" s="9">
        <f t="shared" si="46"/>
        <v>46.1</v>
      </c>
      <c r="T292" s="9">
        <f t="shared" si="47"/>
        <v>52</v>
      </c>
      <c r="U292" s="8">
        <f t="shared" si="48"/>
        <v>51.016666666666673</v>
      </c>
      <c r="V292" s="8">
        <f t="shared" si="49"/>
        <v>51.262500000000003</v>
      </c>
    </row>
    <row r="293" spans="1:22" ht="13.5" x14ac:dyDescent="0.25">
      <c r="A293" s="3">
        <f>RSI!A293</f>
        <v>42432</v>
      </c>
      <c r="B293" s="2">
        <f>RSI!B293</f>
        <v>5.7039999999999997</v>
      </c>
      <c r="C293" s="2">
        <f>RSI!I293</f>
        <v>51.246066699638334</v>
      </c>
      <c r="D293" s="2">
        <f>MACD!E293</f>
        <v>-1.2582170995845132E-4</v>
      </c>
      <c r="E293" s="2">
        <f>MACD!F293</f>
        <v>4.3708295907717014E-2</v>
      </c>
      <c r="F293" s="2">
        <f>'Moving Avg'!D293</f>
        <v>5.7039999999999997</v>
      </c>
      <c r="G293" s="2">
        <f>'Moving Avg'!F293</f>
        <v>5.7160399999999978</v>
      </c>
      <c r="H293" s="2">
        <f>'Moving Avg'!G293</f>
        <v>5.6406159999999996</v>
      </c>
      <c r="I293" s="2">
        <f>'Moving Avg'!H293</f>
        <v>5.6281369999999988</v>
      </c>
      <c r="J293" s="6" t="str">
        <f>OBV!F293</f>
        <v>NEUTRAL</v>
      </c>
      <c r="K293" s="6" t="str">
        <f>OBV!G293</f>
        <v>NEUTRAL</v>
      </c>
      <c r="L293" s="6" t="str">
        <f>OBV!H293</f>
        <v>NEUTRAL</v>
      </c>
      <c r="M293" s="8">
        <f t="shared" si="40"/>
        <v>25</v>
      </c>
      <c r="N293" s="8">
        <f t="shared" si="41"/>
        <v>100</v>
      </c>
      <c r="O293" s="8">
        <f t="shared" si="42"/>
        <v>50</v>
      </c>
      <c r="P293" s="8">
        <f t="shared" si="43"/>
        <v>33</v>
      </c>
      <c r="Q293" s="9">
        <f t="shared" si="44"/>
        <v>56.2</v>
      </c>
      <c r="R293" s="9">
        <f t="shared" si="45"/>
        <v>50.75</v>
      </c>
      <c r="S293" s="9">
        <f t="shared" si="46"/>
        <v>46.1</v>
      </c>
      <c r="T293" s="9">
        <f t="shared" si="47"/>
        <v>52</v>
      </c>
      <c r="U293" s="8">
        <f t="shared" si="48"/>
        <v>51.016666666666673</v>
      </c>
      <c r="V293" s="8">
        <f t="shared" si="49"/>
        <v>51.262500000000003</v>
      </c>
    </row>
    <row r="294" spans="1:22" ht="13.5" x14ac:dyDescent="0.25">
      <c r="A294" s="3">
        <f>RSI!A294</f>
        <v>42433</v>
      </c>
      <c r="B294" s="2">
        <f>RSI!B294</f>
        <v>5.7039999999999997</v>
      </c>
      <c r="C294" s="2">
        <f>RSI!I294</f>
        <v>51.246066699638334</v>
      </c>
      <c r="D294" s="2">
        <f>MACD!E294</f>
        <v>1.9390125890748067E-3</v>
      </c>
      <c r="E294" s="2">
        <f>MACD!F294</f>
        <v>3.5354439243988574E-2</v>
      </c>
      <c r="F294" s="2">
        <f>'Moving Avg'!D294</f>
        <v>5.7039999999999997</v>
      </c>
      <c r="G294" s="2">
        <f>'Moving Avg'!F294</f>
        <v>5.7054849999999977</v>
      </c>
      <c r="H294" s="2">
        <f>'Moving Avg'!G294</f>
        <v>5.6457199999999998</v>
      </c>
      <c r="I294" s="2">
        <f>'Moving Avg'!H294</f>
        <v>5.6282729999999992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  <c r="M294" s="8">
        <f t="shared" si="40"/>
        <v>25</v>
      </c>
      <c r="N294" s="8">
        <f t="shared" si="41"/>
        <v>100</v>
      </c>
      <c r="O294" s="8">
        <f t="shared" si="42"/>
        <v>50</v>
      </c>
      <c r="P294" s="8">
        <f t="shared" si="43"/>
        <v>33</v>
      </c>
      <c r="Q294" s="9">
        <f t="shared" si="44"/>
        <v>56.2</v>
      </c>
      <c r="R294" s="9">
        <f t="shared" si="45"/>
        <v>50.75</v>
      </c>
      <c r="S294" s="9">
        <f t="shared" si="46"/>
        <v>46.1</v>
      </c>
      <c r="T294" s="9">
        <f t="shared" si="47"/>
        <v>52</v>
      </c>
      <c r="U294" s="8">
        <f t="shared" si="48"/>
        <v>51.016666666666673</v>
      </c>
      <c r="V294" s="8">
        <f t="shared" si="49"/>
        <v>51.262500000000003</v>
      </c>
    </row>
    <row r="295" spans="1:22" ht="13.5" x14ac:dyDescent="0.25">
      <c r="A295" s="3">
        <f>RSI!A295</f>
        <v>42436</v>
      </c>
      <c r="B295" s="2">
        <f>RSI!B295</f>
        <v>5.7039999999999997</v>
      </c>
      <c r="C295" s="2">
        <f>RSI!I295</f>
        <v>51.246066699638334</v>
      </c>
      <c r="D295" s="2">
        <f>MACD!E295</f>
        <v>2.1244068394397075E-3</v>
      </c>
      <c r="E295" s="2">
        <f>MACD!F295</f>
        <v>2.8708432763078801E-2</v>
      </c>
      <c r="F295" s="2">
        <f>'Moving Avg'!D295</f>
        <v>5.7039999999999997</v>
      </c>
      <c r="G295" s="2">
        <f>'Moving Avg'!F295</f>
        <v>5.6949299999999976</v>
      </c>
      <c r="H295" s="2">
        <f>'Moving Avg'!G295</f>
        <v>5.6508240000000001</v>
      </c>
      <c r="I295" s="2">
        <f>'Moving Avg'!H295</f>
        <v>5.6284090000000004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  <c r="M295" s="8">
        <f t="shared" si="40"/>
        <v>25</v>
      </c>
      <c r="N295" s="8">
        <f t="shared" si="41"/>
        <v>100</v>
      </c>
      <c r="O295" s="8">
        <f t="shared" si="42"/>
        <v>50</v>
      </c>
      <c r="P295" s="8">
        <f t="shared" si="43"/>
        <v>33</v>
      </c>
      <c r="Q295" s="9">
        <f t="shared" si="44"/>
        <v>56.2</v>
      </c>
      <c r="R295" s="9">
        <f t="shared" si="45"/>
        <v>50.75</v>
      </c>
      <c r="S295" s="9">
        <f t="shared" si="46"/>
        <v>46.1</v>
      </c>
      <c r="T295" s="9">
        <f t="shared" si="47"/>
        <v>52</v>
      </c>
      <c r="U295" s="8">
        <f t="shared" si="48"/>
        <v>51.016666666666673</v>
      </c>
      <c r="V295" s="8">
        <f t="shared" si="49"/>
        <v>51.262500000000003</v>
      </c>
    </row>
    <row r="296" spans="1:22" ht="13.5" x14ac:dyDescent="0.25">
      <c r="A296" s="3">
        <f>RSI!A296</f>
        <v>42437</v>
      </c>
      <c r="B296" s="2">
        <f>RSI!B296</f>
        <v>5.7039999999999997</v>
      </c>
      <c r="C296" s="2">
        <f>RSI!I296</f>
        <v>51.246066699638334</v>
      </c>
      <c r="D296" s="2">
        <f>MACD!E296</f>
        <v>2.2454489804433209E-3</v>
      </c>
      <c r="E296" s="2">
        <f>MACD!F296</f>
        <v>2.3415836006551706E-2</v>
      </c>
      <c r="F296" s="2">
        <f>'Moving Avg'!D296</f>
        <v>5.7039999999999997</v>
      </c>
      <c r="G296" s="2">
        <f>'Moving Avg'!F296</f>
        <v>5.6843749999999975</v>
      </c>
      <c r="H296" s="2">
        <f>'Moving Avg'!G296</f>
        <v>5.6561240000000002</v>
      </c>
      <c r="I296" s="2">
        <f>'Moving Avg'!H296</f>
        <v>5.6285450000000017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  <c r="M296" s="8">
        <f t="shared" si="40"/>
        <v>25</v>
      </c>
      <c r="N296" s="8">
        <f t="shared" si="41"/>
        <v>100</v>
      </c>
      <c r="O296" s="8">
        <f t="shared" si="42"/>
        <v>50</v>
      </c>
      <c r="P296" s="8">
        <f t="shared" si="43"/>
        <v>33</v>
      </c>
      <c r="Q296" s="9">
        <f t="shared" si="44"/>
        <v>56.2</v>
      </c>
      <c r="R296" s="9">
        <f t="shared" si="45"/>
        <v>50.75</v>
      </c>
      <c r="S296" s="9">
        <f t="shared" si="46"/>
        <v>46.1</v>
      </c>
      <c r="T296" s="9">
        <f t="shared" si="47"/>
        <v>52</v>
      </c>
      <c r="U296" s="8">
        <f t="shared" si="48"/>
        <v>51.016666666666673</v>
      </c>
      <c r="V296" s="8">
        <f t="shared" si="49"/>
        <v>51.262500000000003</v>
      </c>
    </row>
    <row r="297" spans="1:22" ht="13.5" x14ac:dyDescent="0.25">
      <c r="A297" s="3">
        <f>RSI!A297</f>
        <v>42438</v>
      </c>
      <c r="B297" s="2">
        <f>RSI!B297</f>
        <v>5.7039999999999997</v>
      </c>
      <c r="C297" s="2">
        <f>RSI!I297</f>
        <v>51.246066699638334</v>
      </c>
      <c r="D297" s="2">
        <f>MACD!E297</f>
        <v>2.314693404530388E-3</v>
      </c>
      <c r="E297" s="2">
        <f>MACD!F297</f>
        <v>1.9195607486147442E-2</v>
      </c>
      <c r="F297" s="2">
        <f>'Moving Avg'!D297</f>
        <v>5.7039999999999997</v>
      </c>
      <c r="G297" s="2">
        <f>'Moving Avg'!F297</f>
        <v>5.6848649999999976</v>
      </c>
      <c r="H297" s="2">
        <f>'Moving Avg'!G297</f>
        <v>5.6613259999999999</v>
      </c>
      <c r="I297" s="2">
        <f>'Moving Avg'!H297</f>
        <v>5.6287265000000017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  <c r="M297" s="8">
        <f t="shared" si="40"/>
        <v>25</v>
      </c>
      <c r="N297" s="8">
        <f t="shared" si="41"/>
        <v>45</v>
      </c>
      <c r="O297" s="8">
        <f t="shared" si="42"/>
        <v>50</v>
      </c>
      <c r="P297" s="8">
        <f t="shared" si="43"/>
        <v>33</v>
      </c>
      <c r="Q297" s="9">
        <f t="shared" si="44"/>
        <v>36.950000000000003</v>
      </c>
      <c r="R297" s="9">
        <f t="shared" si="45"/>
        <v>39.75</v>
      </c>
      <c r="S297" s="9">
        <f t="shared" si="46"/>
        <v>37.85</v>
      </c>
      <c r="T297" s="9">
        <f t="shared" si="47"/>
        <v>38.25</v>
      </c>
      <c r="U297" s="8">
        <f t="shared" si="48"/>
        <v>38.183333333333337</v>
      </c>
      <c r="V297" s="8">
        <f t="shared" si="49"/>
        <v>38.200000000000003</v>
      </c>
    </row>
    <row r="298" spans="1:22" ht="13.5" x14ac:dyDescent="0.25">
      <c r="A298" s="3">
        <f>RSI!A298</f>
        <v>42439</v>
      </c>
      <c r="B298" s="2">
        <f>RSI!B298</f>
        <v>5.5420999999999996</v>
      </c>
      <c r="C298" s="2">
        <f>RSI!I298</f>
        <v>30.284327582228599</v>
      </c>
      <c r="D298" s="2">
        <f>MACD!E298</f>
        <v>1.4335159054119195E-2</v>
      </c>
      <c r="E298" s="2">
        <f>MACD!F298</f>
        <v>1.8223517799741795E-2</v>
      </c>
      <c r="F298" s="2">
        <f>'Moving Avg'!D298</f>
        <v>5.6716199999999999</v>
      </c>
      <c r="G298" s="2">
        <f>'Moving Avg'!F298</f>
        <v>5.6772599999999986</v>
      </c>
      <c r="H298" s="2">
        <f>'Moving Avg'!G298</f>
        <v>5.6631920000000004</v>
      </c>
      <c r="I298" s="2">
        <f>'Moving Avg'!H298</f>
        <v>5.628121000000001</v>
      </c>
      <c r="J298" s="6" t="str">
        <f>OBV!F298</f>
        <v>BEARISH</v>
      </c>
      <c r="K298" s="6" t="str">
        <f>OBV!G298</f>
        <v>STRONG</v>
      </c>
      <c r="L298" s="6" t="str">
        <f>OBV!H298</f>
        <v>CONFIRMED BEARISH</v>
      </c>
      <c r="M298" s="8">
        <f t="shared" si="40"/>
        <v>25</v>
      </c>
      <c r="N298" s="8">
        <f t="shared" si="41"/>
        <v>45</v>
      </c>
      <c r="O298" s="8">
        <f t="shared" si="42"/>
        <v>50</v>
      </c>
      <c r="P298" s="8">
        <f t="shared" si="43"/>
        <v>33</v>
      </c>
      <c r="Q298" s="9">
        <f t="shared" si="44"/>
        <v>36.950000000000003</v>
      </c>
      <c r="R298" s="9">
        <f t="shared" si="45"/>
        <v>39.75</v>
      </c>
      <c r="S298" s="9">
        <f t="shared" si="46"/>
        <v>37.85</v>
      </c>
      <c r="T298" s="9">
        <f t="shared" si="47"/>
        <v>38.25</v>
      </c>
      <c r="U298" s="8">
        <f t="shared" si="48"/>
        <v>38.183333333333337</v>
      </c>
      <c r="V298" s="8">
        <f t="shared" si="49"/>
        <v>38.200000000000003</v>
      </c>
    </row>
    <row r="299" spans="1:22" ht="13.5" x14ac:dyDescent="0.25">
      <c r="A299" s="3">
        <f>RSI!A299</f>
        <v>42440</v>
      </c>
      <c r="B299" s="2">
        <f>RSI!B299</f>
        <v>5.5370999999999997</v>
      </c>
      <c r="C299" s="2">
        <f>RSI!I299</f>
        <v>29.877861674261624</v>
      </c>
      <c r="D299" s="2">
        <f>MACD!E299</f>
        <v>2.580492377611332E-2</v>
      </c>
      <c r="E299" s="2">
        <f>MACD!F299</f>
        <v>1.97397989950161E-2</v>
      </c>
      <c r="F299" s="2">
        <f>'Moving Avg'!D299</f>
        <v>5.6382399999999997</v>
      </c>
      <c r="G299" s="2">
        <f>'Moving Avg'!F299</f>
        <v>5.6694049999999985</v>
      </c>
      <c r="H299" s="2">
        <f>'Moving Avg'!G299</f>
        <v>5.6659400000000009</v>
      </c>
      <c r="I299" s="2">
        <f>'Moving Avg'!H299</f>
        <v>5.6274455000000012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0"/>
        <v>50</v>
      </c>
      <c r="N299" s="8">
        <f t="shared" si="41"/>
        <v>0</v>
      </c>
      <c r="O299" s="8">
        <f t="shared" si="42"/>
        <v>50</v>
      </c>
      <c r="P299" s="8">
        <f t="shared" si="43"/>
        <v>33</v>
      </c>
      <c r="Q299" s="9">
        <f t="shared" si="44"/>
        <v>29.95</v>
      </c>
      <c r="R299" s="9">
        <f t="shared" si="45"/>
        <v>35.75</v>
      </c>
      <c r="S299" s="9">
        <f t="shared" si="46"/>
        <v>34.85</v>
      </c>
      <c r="T299" s="9">
        <f t="shared" si="47"/>
        <v>33.25</v>
      </c>
      <c r="U299" s="8">
        <f t="shared" si="48"/>
        <v>33.516666666666673</v>
      </c>
      <c r="V299" s="8">
        <f t="shared" si="49"/>
        <v>33.450000000000003</v>
      </c>
    </row>
    <row r="300" spans="1:22" ht="13.5" x14ac:dyDescent="0.25">
      <c r="A300" s="3">
        <f>RSI!A300</f>
        <v>42443</v>
      </c>
      <c r="B300" s="2">
        <f>RSI!B300</f>
        <v>5.5370999999999997</v>
      </c>
      <c r="C300" s="2">
        <f>RSI!I300</f>
        <v>29.877861674261624</v>
      </c>
      <c r="D300" s="2">
        <f>MACD!E300</f>
        <v>3.6399127774529916E-2</v>
      </c>
      <c r="E300" s="2">
        <f>MACD!F300</f>
        <v>2.3071664750918864E-2</v>
      </c>
      <c r="F300" s="2">
        <f>'Moving Avg'!D300</f>
        <v>5.6048599999999995</v>
      </c>
      <c r="G300" s="2">
        <f>'Moving Avg'!F300</f>
        <v>5.6615499999999983</v>
      </c>
      <c r="H300" s="2">
        <f>'Moving Avg'!G300</f>
        <v>5.6677060000000008</v>
      </c>
      <c r="I300" s="2">
        <f>'Moving Avg'!H300</f>
        <v>5.6267700000000014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  <c r="M300" s="8">
        <f t="shared" si="40"/>
        <v>50</v>
      </c>
      <c r="N300" s="8">
        <f t="shared" si="41"/>
        <v>0</v>
      </c>
      <c r="O300" s="8">
        <f t="shared" si="42"/>
        <v>0</v>
      </c>
      <c r="P300" s="8">
        <f t="shared" si="43"/>
        <v>33</v>
      </c>
      <c r="Q300" s="9">
        <f t="shared" si="44"/>
        <v>22.45</v>
      </c>
      <c r="R300" s="9">
        <f t="shared" si="45"/>
        <v>18.25</v>
      </c>
      <c r="S300" s="9">
        <f t="shared" si="46"/>
        <v>22.35</v>
      </c>
      <c r="T300" s="9">
        <f t="shared" si="47"/>
        <v>20.75</v>
      </c>
      <c r="U300" s="8">
        <f t="shared" si="48"/>
        <v>21.016666666666669</v>
      </c>
      <c r="V300" s="8">
        <f t="shared" si="49"/>
        <v>20.950000000000003</v>
      </c>
    </row>
    <row r="301" spans="1:22" ht="13.5" x14ac:dyDescent="0.25">
      <c r="A301" s="3">
        <f>RSI!A301</f>
        <v>42444</v>
      </c>
      <c r="B301" s="2">
        <f>RSI!B301</f>
        <v>5.7039999999999997</v>
      </c>
      <c r="C301" s="2">
        <f>RSI!I301</f>
        <v>53.854607284922409</v>
      </c>
      <c r="D301" s="2">
        <f>MACD!E301</f>
        <v>3.3823656516600131E-2</v>
      </c>
      <c r="E301" s="2">
        <f>MACD!F301</f>
        <v>2.5222063104055122E-2</v>
      </c>
      <c r="F301" s="2">
        <f>'Moving Avg'!D301</f>
        <v>5.6048599999999995</v>
      </c>
      <c r="G301" s="2">
        <f>'Moving Avg'!F301</f>
        <v>5.6703849999999978</v>
      </c>
      <c r="H301" s="2">
        <f>'Moving Avg'!G301</f>
        <v>5.672810000000001</v>
      </c>
      <c r="I301" s="2">
        <f>'Moving Avg'!H301</f>
        <v>5.6269290000000014</v>
      </c>
      <c r="J301" s="6" t="str">
        <f>OBV!F301</f>
        <v>BEARISH</v>
      </c>
      <c r="K301" s="6" t="str">
        <f>OBV!G301</f>
        <v>STRONG</v>
      </c>
      <c r="L301" s="6" t="str">
        <f>OBV!H301</f>
        <v>NEUTRAL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33</v>
      </c>
      <c r="Q301" s="9">
        <f t="shared" si="44"/>
        <v>13.7</v>
      </c>
      <c r="R301" s="9">
        <f t="shared" si="45"/>
        <v>13.25</v>
      </c>
      <c r="S301" s="9">
        <f t="shared" si="46"/>
        <v>18.600000000000001</v>
      </c>
      <c r="T301" s="9">
        <f t="shared" si="47"/>
        <v>14.5</v>
      </c>
      <c r="U301" s="8">
        <f t="shared" si="48"/>
        <v>15.183333333333332</v>
      </c>
      <c r="V301" s="8">
        <f t="shared" si="49"/>
        <v>15.012499999999999</v>
      </c>
    </row>
    <row r="302" spans="1:22" ht="13.5" x14ac:dyDescent="0.25">
      <c r="A302" s="3">
        <f>RSI!A302</f>
        <v>42445</v>
      </c>
      <c r="B302" s="2">
        <f>RSI!B302</f>
        <v>5.7039999999999997</v>
      </c>
      <c r="C302" s="2">
        <f>RSI!I302</f>
        <v>53.854607284922409</v>
      </c>
      <c r="D302" s="2">
        <f>MACD!E302</f>
        <v>3.1420382379856449E-2</v>
      </c>
      <c r="E302" s="2">
        <f>MACD!F302</f>
        <v>2.6461726959215389E-2</v>
      </c>
      <c r="F302" s="2">
        <f>'Moving Avg'!D302</f>
        <v>5.6048600000000004</v>
      </c>
      <c r="G302" s="2">
        <f>'Moving Avg'!F302</f>
        <v>5.6792199999999982</v>
      </c>
      <c r="H302" s="2">
        <f>'Moving Avg'!G302</f>
        <v>5.6779140000000003</v>
      </c>
      <c r="I302" s="2">
        <f>'Moving Avg'!H302</f>
        <v>5.6270650000000009</v>
      </c>
      <c r="J302" s="6" t="str">
        <f>OBV!F302</f>
        <v>BEARISH</v>
      </c>
      <c r="K302" s="6" t="str">
        <f>OBV!G302</f>
        <v>STRONG</v>
      </c>
      <c r="L302" s="6" t="str">
        <f>OBV!H302</f>
        <v>NEUTRAL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33</v>
      </c>
      <c r="Q302" s="9">
        <f t="shared" si="44"/>
        <v>13.7</v>
      </c>
      <c r="R302" s="9">
        <f t="shared" si="45"/>
        <v>13.25</v>
      </c>
      <c r="S302" s="9">
        <f t="shared" si="46"/>
        <v>18.600000000000001</v>
      </c>
      <c r="T302" s="9">
        <f t="shared" si="47"/>
        <v>14.5</v>
      </c>
      <c r="U302" s="8">
        <f t="shared" si="48"/>
        <v>15.183333333333332</v>
      </c>
      <c r="V302" s="8">
        <f t="shared" si="49"/>
        <v>15.012499999999999</v>
      </c>
    </row>
    <row r="303" spans="1:22" ht="13.5" x14ac:dyDescent="0.25">
      <c r="A303" s="3">
        <f>RSI!A303</f>
        <v>42446</v>
      </c>
      <c r="B303" s="2">
        <f>RSI!B303</f>
        <v>5.7039999999999997</v>
      </c>
      <c r="C303" s="2">
        <f>RSI!I303</f>
        <v>53.854607284922409</v>
      </c>
      <c r="D303" s="2">
        <f>MACD!E303</f>
        <v>2.9179408256996275E-2</v>
      </c>
      <c r="E303" s="2">
        <f>MACD!F303</f>
        <v>2.7005263218771568E-2</v>
      </c>
      <c r="F303" s="2">
        <f>'Moving Avg'!D303</f>
        <v>5.6372400000000003</v>
      </c>
      <c r="G303" s="2">
        <f>'Moving Avg'!F303</f>
        <v>5.6797099999999983</v>
      </c>
      <c r="H303" s="2">
        <f>'Moving Avg'!G303</f>
        <v>5.6830180000000015</v>
      </c>
      <c r="I303" s="2">
        <f>'Moving Avg'!H303</f>
        <v>5.6272010000000012</v>
      </c>
      <c r="J303" s="6" t="str">
        <f>OBV!F303</f>
        <v>BEARISH</v>
      </c>
      <c r="K303" s="6" t="str">
        <f>OBV!G303</f>
        <v>NEUTRAL</v>
      </c>
      <c r="L303" s="6" t="str">
        <f>OBV!H303</f>
        <v>BEARISH DIVERGENCE</v>
      </c>
      <c r="M303" s="8">
        <f t="shared" si="40"/>
        <v>25</v>
      </c>
      <c r="N303" s="8">
        <f t="shared" si="41"/>
        <v>0</v>
      </c>
      <c r="O303" s="8">
        <f t="shared" si="42"/>
        <v>50</v>
      </c>
      <c r="P303" s="8">
        <f t="shared" si="43"/>
        <v>16.5</v>
      </c>
      <c r="Q303" s="9">
        <f t="shared" si="44"/>
        <v>18.725000000000001</v>
      </c>
      <c r="R303" s="9">
        <f t="shared" si="45"/>
        <v>26.625</v>
      </c>
      <c r="S303" s="9">
        <f t="shared" si="46"/>
        <v>23.675000000000001</v>
      </c>
      <c r="T303" s="9">
        <f t="shared" si="47"/>
        <v>22.875</v>
      </c>
      <c r="U303" s="8">
        <f t="shared" si="48"/>
        <v>23.008333333333336</v>
      </c>
      <c r="V303" s="8">
        <f t="shared" si="49"/>
        <v>22.975000000000001</v>
      </c>
    </row>
    <row r="304" spans="1:22" ht="13.5" x14ac:dyDescent="0.25">
      <c r="A304" s="3">
        <f>RSI!A304</f>
        <v>42447</v>
      </c>
      <c r="B304" s="2">
        <f>RSI!B304</f>
        <v>5.5469999999999997</v>
      </c>
      <c r="C304" s="2">
        <f>RSI!I304</f>
        <v>38.420146370760847</v>
      </c>
      <c r="D304" s="2">
        <f>MACD!E304</f>
        <v>3.8720760060943604E-2</v>
      </c>
      <c r="E304" s="2">
        <f>MACD!F304</f>
        <v>2.9348362587205974E-2</v>
      </c>
      <c r="F304" s="2">
        <f>'Moving Avg'!D304</f>
        <v>5.6392199999999999</v>
      </c>
      <c r="G304" s="2">
        <f>'Moving Avg'!F304</f>
        <v>5.671364999999998</v>
      </c>
      <c r="H304" s="2">
        <f>'Moving Avg'!G304</f>
        <v>5.6849820000000024</v>
      </c>
      <c r="I304" s="2">
        <f>'Moving Avg'!H304</f>
        <v>5.6265520000000002</v>
      </c>
      <c r="J304" s="6" t="str">
        <f>OBV!F304</f>
        <v>BEARISH</v>
      </c>
      <c r="K304" s="6" t="str">
        <f>OBV!G304</f>
        <v>NEUTRAL</v>
      </c>
      <c r="L304" s="6" t="str">
        <f>OBV!H304</f>
        <v>BEARISH DIVERGENCE</v>
      </c>
      <c r="M304" s="8">
        <f t="shared" si="40"/>
        <v>25</v>
      </c>
      <c r="N304" s="8">
        <f t="shared" si="41"/>
        <v>0</v>
      </c>
      <c r="O304" s="8">
        <f t="shared" si="42"/>
        <v>50</v>
      </c>
      <c r="P304" s="8">
        <f t="shared" si="43"/>
        <v>16.5</v>
      </c>
      <c r="Q304" s="9">
        <f t="shared" si="44"/>
        <v>18.725000000000001</v>
      </c>
      <c r="R304" s="9">
        <f t="shared" si="45"/>
        <v>26.625</v>
      </c>
      <c r="S304" s="9">
        <f t="shared" si="46"/>
        <v>23.675000000000001</v>
      </c>
      <c r="T304" s="9">
        <f t="shared" si="47"/>
        <v>22.875</v>
      </c>
      <c r="U304" s="8">
        <f t="shared" si="48"/>
        <v>23.008333333333336</v>
      </c>
      <c r="V304" s="8">
        <f t="shared" si="49"/>
        <v>22.975000000000001</v>
      </c>
    </row>
    <row r="305" spans="1:22" ht="13.5" x14ac:dyDescent="0.25">
      <c r="A305" s="3">
        <f>RSI!A305</f>
        <v>42450</v>
      </c>
      <c r="B305" s="2">
        <f>RSI!B305</f>
        <v>5.3997000000000002</v>
      </c>
      <c r="C305" s="2">
        <f>RSI!I305</f>
        <v>29.792946856465548</v>
      </c>
      <c r="D305" s="2">
        <f>MACD!E305</f>
        <v>5.8455200818327668E-2</v>
      </c>
      <c r="E305" s="2">
        <f>MACD!F305</f>
        <v>3.5169730233430313E-2</v>
      </c>
      <c r="F305" s="2">
        <f>'Moving Avg'!D305</f>
        <v>5.6117399999999993</v>
      </c>
      <c r="G305" s="2">
        <f>'Moving Avg'!F305</f>
        <v>5.6561499999999985</v>
      </c>
      <c r="H305" s="2">
        <f>'Moving Avg'!G305</f>
        <v>5.6840000000000019</v>
      </c>
      <c r="I305" s="2">
        <f>'Moving Avg'!H305</f>
        <v>5.6251665000000006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50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19.975000000000001</v>
      </c>
      <c r="R305" s="9">
        <f t="shared" si="45"/>
        <v>14.125</v>
      </c>
      <c r="S305" s="9">
        <f t="shared" si="46"/>
        <v>14.925000000000001</v>
      </c>
      <c r="T305" s="9">
        <f t="shared" si="47"/>
        <v>16.625</v>
      </c>
      <c r="U305" s="8">
        <f t="shared" si="48"/>
        <v>16.341666666666669</v>
      </c>
      <c r="V305" s="8">
        <f t="shared" si="49"/>
        <v>16.412500000000001</v>
      </c>
    </row>
    <row r="306" spans="1:22" ht="13.5" x14ac:dyDescent="0.25">
      <c r="A306" s="3">
        <f>RSI!A306</f>
        <v>42451</v>
      </c>
      <c r="B306" s="2">
        <f>RSI!B306</f>
        <v>5.3997000000000002</v>
      </c>
      <c r="C306" s="2">
        <f>RSI!I306</f>
        <v>29.792946856465548</v>
      </c>
      <c r="D306" s="2">
        <f>MACD!E306</f>
        <v>7.6718307385299056E-2</v>
      </c>
      <c r="E306" s="2">
        <f>MACD!F306</f>
        <v>4.3479445663804066E-2</v>
      </c>
      <c r="F306" s="2">
        <f>'Moving Avg'!D306</f>
        <v>5.5508799999999994</v>
      </c>
      <c r="G306" s="2">
        <f>'Moving Avg'!F306</f>
        <v>5.640934999999998</v>
      </c>
      <c r="H306" s="2">
        <f>'Moving Avg'!G306</f>
        <v>5.6830180000000015</v>
      </c>
      <c r="I306" s="2">
        <f>'Moving Avg'!H306</f>
        <v>5.6237135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  <c r="M306" s="8">
        <f t="shared" si="40"/>
        <v>50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19.975000000000001</v>
      </c>
      <c r="R306" s="9">
        <f t="shared" si="45"/>
        <v>14.125</v>
      </c>
      <c r="S306" s="9">
        <f t="shared" si="46"/>
        <v>14.925000000000001</v>
      </c>
      <c r="T306" s="9">
        <f t="shared" si="47"/>
        <v>16.625</v>
      </c>
      <c r="U306" s="8">
        <f t="shared" si="48"/>
        <v>16.341666666666669</v>
      </c>
      <c r="V306" s="8">
        <f t="shared" si="49"/>
        <v>16.412500000000001</v>
      </c>
    </row>
    <row r="307" spans="1:22" ht="13.5" x14ac:dyDescent="0.25">
      <c r="A307" s="3">
        <f>RSI!A307</f>
        <v>42452</v>
      </c>
      <c r="B307" s="2">
        <f>RSI!B307</f>
        <v>5.3997000000000002</v>
      </c>
      <c r="C307" s="2">
        <f>RSI!I307</f>
        <v>29.792946856465534</v>
      </c>
      <c r="D307" s="2">
        <f>MACD!E307</f>
        <v>9.3620532674119517E-2</v>
      </c>
      <c r="E307" s="2">
        <f>MACD!F307</f>
        <v>5.3507663065867156E-2</v>
      </c>
      <c r="F307" s="2">
        <f>'Moving Avg'!D307</f>
        <v>5.4900199999999995</v>
      </c>
      <c r="G307" s="2">
        <f>'Moving Avg'!F307</f>
        <v>5.6257199999999976</v>
      </c>
      <c r="H307" s="2">
        <f>'Moving Avg'!G307</f>
        <v>5.6820360000000028</v>
      </c>
      <c r="I307" s="2">
        <f>'Moving Avg'!H307</f>
        <v>5.6224864999999999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  <c r="M307" s="8">
        <f t="shared" si="40"/>
        <v>50</v>
      </c>
      <c r="N307" s="8">
        <f t="shared" si="41"/>
        <v>0</v>
      </c>
      <c r="O307" s="8">
        <f t="shared" si="42"/>
        <v>0</v>
      </c>
      <c r="P307" s="8">
        <f t="shared" si="43"/>
        <v>16.5</v>
      </c>
      <c r="Q307" s="9">
        <f t="shared" si="44"/>
        <v>19.975000000000001</v>
      </c>
      <c r="R307" s="9">
        <f t="shared" si="45"/>
        <v>14.125</v>
      </c>
      <c r="S307" s="9">
        <f t="shared" si="46"/>
        <v>14.925000000000001</v>
      </c>
      <c r="T307" s="9">
        <f t="shared" si="47"/>
        <v>16.625</v>
      </c>
      <c r="U307" s="8">
        <f t="shared" si="48"/>
        <v>16.341666666666669</v>
      </c>
      <c r="V307" s="8">
        <f t="shared" si="49"/>
        <v>16.412500000000001</v>
      </c>
    </row>
    <row r="308" spans="1:22" ht="13.5" x14ac:dyDescent="0.25">
      <c r="A308" s="3">
        <f>RSI!A308</f>
        <v>42453</v>
      </c>
      <c r="B308" s="2">
        <f>RSI!B308</f>
        <v>5.3997000000000002</v>
      </c>
      <c r="C308" s="2">
        <f>RSI!I308</f>
        <v>29.792946856465534</v>
      </c>
      <c r="D308" s="2">
        <f>MACD!E308</f>
        <v>8.4356230177620617E-2</v>
      </c>
      <c r="E308" s="2">
        <f>MACD!F308</f>
        <v>5.9677376488217852E-2</v>
      </c>
      <c r="F308" s="2">
        <f>'Moving Avg'!D308</f>
        <v>5.4291599999999995</v>
      </c>
      <c r="G308" s="2">
        <f>'Moving Avg'!F308</f>
        <v>5.6105049999999981</v>
      </c>
      <c r="H308" s="2">
        <f>'Moving Avg'!G308</f>
        <v>5.6809560000000019</v>
      </c>
      <c r="I308" s="2">
        <f>'Moving Avg'!H308</f>
        <v>5.621259499999999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50</v>
      </c>
      <c r="N308" s="8">
        <f t="shared" si="41"/>
        <v>0</v>
      </c>
      <c r="O308" s="8">
        <f t="shared" si="42"/>
        <v>0</v>
      </c>
      <c r="P308" s="8">
        <f t="shared" si="43"/>
        <v>16.5</v>
      </c>
      <c r="Q308" s="9">
        <f t="shared" si="44"/>
        <v>19.975000000000001</v>
      </c>
      <c r="R308" s="9">
        <f t="shared" si="45"/>
        <v>14.125</v>
      </c>
      <c r="S308" s="9">
        <f t="shared" si="46"/>
        <v>14.925000000000001</v>
      </c>
      <c r="T308" s="9">
        <f t="shared" si="47"/>
        <v>16.625</v>
      </c>
      <c r="U308" s="8">
        <f t="shared" si="48"/>
        <v>16.341666666666669</v>
      </c>
      <c r="V308" s="8">
        <f t="shared" si="49"/>
        <v>16.412500000000001</v>
      </c>
    </row>
    <row r="309" spans="1:22" ht="13.5" x14ac:dyDescent="0.25">
      <c r="A309" s="3">
        <f>RSI!A309</f>
        <v>42454</v>
      </c>
      <c r="B309" s="2">
        <f>RSI!B309</f>
        <v>5.3997000000000002</v>
      </c>
      <c r="C309" s="2">
        <f>RSI!I309</f>
        <v>29.792946856465548</v>
      </c>
      <c r="D309" s="2">
        <f>MACD!E309</f>
        <v>7.6990110213952079E-2</v>
      </c>
      <c r="E309" s="2">
        <f>MACD!F309</f>
        <v>6.3139923233364703E-2</v>
      </c>
      <c r="F309" s="2">
        <f>'Moving Avg'!D309</f>
        <v>5.3997000000000002</v>
      </c>
      <c r="G309" s="2">
        <f>'Moving Avg'!F309</f>
        <v>5.5952899999999977</v>
      </c>
      <c r="H309" s="2">
        <f>'Moving Avg'!G309</f>
        <v>5.6767340000000015</v>
      </c>
      <c r="I309" s="2">
        <f>'Moving Avg'!H309</f>
        <v>5.6200324999999989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50</v>
      </c>
      <c r="N309" s="8">
        <f t="shared" si="41"/>
        <v>0</v>
      </c>
      <c r="O309" s="8">
        <f t="shared" si="42"/>
        <v>0</v>
      </c>
      <c r="P309" s="8">
        <f t="shared" si="43"/>
        <v>16.5</v>
      </c>
      <c r="Q309" s="9">
        <f t="shared" si="44"/>
        <v>19.975000000000001</v>
      </c>
      <c r="R309" s="9">
        <f t="shared" si="45"/>
        <v>14.125</v>
      </c>
      <c r="S309" s="9">
        <f t="shared" si="46"/>
        <v>14.925000000000001</v>
      </c>
      <c r="T309" s="9">
        <f t="shared" si="47"/>
        <v>16.625</v>
      </c>
      <c r="U309" s="8">
        <f t="shared" si="48"/>
        <v>16.341666666666669</v>
      </c>
      <c r="V309" s="8">
        <f t="shared" si="49"/>
        <v>16.412500000000001</v>
      </c>
    </row>
    <row r="310" spans="1:22" ht="13.5" x14ac:dyDescent="0.25">
      <c r="A310" s="3">
        <f>RSI!A310</f>
        <v>42457</v>
      </c>
      <c r="B310" s="2">
        <f>RSI!B310</f>
        <v>5.3997000000000002</v>
      </c>
      <c r="C310" s="2">
        <f>RSI!I310</f>
        <v>29.792946856465534</v>
      </c>
      <c r="D310" s="2">
        <f>MACD!E310</f>
        <v>7.1907365396673306E-2</v>
      </c>
      <c r="E310" s="2">
        <f>MACD!F310</f>
        <v>6.4893411666026427E-2</v>
      </c>
      <c r="F310" s="2">
        <f>'Moving Avg'!D310</f>
        <v>5.3997000000000002</v>
      </c>
      <c r="G310" s="2">
        <f>'Moving Avg'!F310</f>
        <v>5.5800749999999981</v>
      </c>
      <c r="H310" s="2">
        <f>'Moving Avg'!G310</f>
        <v>5.6755560000000012</v>
      </c>
      <c r="I310" s="2">
        <f>'Moving Avg'!H310</f>
        <v>5.6188054999999988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  <c r="M310" s="8">
        <f t="shared" si="40"/>
        <v>50</v>
      </c>
      <c r="N310" s="8">
        <f t="shared" si="41"/>
        <v>0</v>
      </c>
      <c r="O310" s="8">
        <f t="shared" si="42"/>
        <v>0</v>
      </c>
      <c r="P310" s="8">
        <f t="shared" si="43"/>
        <v>33</v>
      </c>
      <c r="Q310" s="9">
        <f t="shared" si="44"/>
        <v>22.45</v>
      </c>
      <c r="R310" s="9">
        <f t="shared" si="45"/>
        <v>18.25</v>
      </c>
      <c r="S310" s="9">
        <f t="shared" si="46"/>
        <v>22.35</v>
      </c>
      <c r="T310" s="9">
        <f t="shared" si="47"/>
        <v>20.75</v>
      </c>
      <c r="U310" s="8">
        <f t="shared" si="48"/>
        <v>21.016666666666669</v>
      </c>
      <c r="V310" s="8">
        <f t="shared" si="49"/>
        <v>20.950000000000003</v>
      </c>
    </row>
    <row r="311" spans="1:22" ht="13.5" x14ac:dyDescent="0.25">
      <c r="A311" s="3">
        <f>RSI!A311</f>
        <v>42458</v>
      </c>
      <c r="B311" s="2">
        <f>RSI!B311</f>
        <v>5.3997000000000002</v>
      </c>
      <c r="C311" s="2">
        <f>RSI!I311</f>
        <v>29.792946856465534</v>
      </c>
      <c r="D311" s="2">
        <f>MACD!E311</f>
        <v>9.4348435805966524E-2</v>
      </c>
      <c r="E311" s="2">
        <f>MACD!F311</f>
        <v>7.0784416494014457E-2</v>
      </c>
      <c r="F311" s="2">
        <f>'Moving Avg'!D311</f>
        <v>5.3997000000000002</v>
      </c>
      <c r="G311" s="2">
        <f>'Moving Avg'!F311</f>
        <v>5.5648599999999977</v>
      </c>
      <c r="H311" s="2">
        <f>'Moving Avg'!G311</f>
        <v>5.6743780000000017</v>
      </c>
      <c r="I311" s="2">
        <f>'Moving Avg'!H311</f>
        <v>5.6175554999999973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  <c r="M311" s="8">
        <f t="shared" si="40"/>
        <v>50</v>
      </c>
      <c r="N311" s="8">
        <f t="shared" si="41"/>
        <v>0</v>
      </c>
      <c r="O311" s="8">
        <f t="shared" si="42"/>
        <v>0</v>
      </c>
      <c r="P311" s="8">
        <f t="shared" si="43"/>
        <v>33</v>
      </c>
      <c r="Q311" s="9">
        <f t="shared" si="44"/>
        <v>22.45</v>
      </c>
      <c r="R311" s="9">
        <f t="shared" si="45"/>
        <v>18.25</v>
      </c>
      <c r="S311" s="9">
        <f t="shared" si="46"/>
        <v>22.35</v>
      </c>
      <c r="T311" s="9">
        <f t="shared" si="47"/>
        <v>20.75</v>
      </c>
      <c r="U311" s="8">
        <f t="shared" si="48"/>
        <v>21.016666666666669</v>
      </c>
      <c r="V311" s="8">
        <f t="shared" si="49"/>
        <v>20.950000000000003</v>
      </c>
    </row>
    <row r="312" spans="1:22" ht="13.5" x14ac:dyDescent="0.25">
      <c r="A312" s="3">
        <f>RSI!A312</f>
        <v>42459</v>
      </c>
      <c r="B312" s="2">
        <f>RSI!B312</f>
        <v>5.3997000000000002</v>
      </c>
      <c r="C312" s="2">
        <f>RSI!I312</f>
        <v>29.792946856465534</v>
      </c>
      <c r="D312" s="2">
        <f>MACD!E312</f>
        <v>0.11432308144508863</v>
      </c>
      <c r="E312" s="2">
        <f>MACD!F312</f>
        <v>7.9492149484229294E-2</v>
      </c>
      <c r="F312" s="2">
        <f>'Moving Avg'!D312</f>
        <v>5.3997000000000002</v>
      </c>
      <c r="G312" s="2">
        <f>'Moving Avg'!F312</f>
        <v>5.5496449999999991</v>
      </c>
      <c r="H312" s="2">
        <f>'Moving Avg'!G312</f>
        <v>5.6701560000000022</v>
      </c>
      <c r="I312" s="2">
        <f>'Moving Avg'!H312</f>
        <v>5.6163054999999975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  <c r="M312" s="8">
        <f t="shared" si="40"/>
        <v>50</v>
      </c>
      <c r="N312" s="8">
        <f t="shared" si="41"/>
        <v>0</v>
      </c>
      <c r="O312" s="8">
        <f t="shared" si="42"/>
        <v>0</v>
      </c>
      <c r="P312" s="8">
        <f t="shared" si="43"/>
        <v>33</v>
      </c>
      <c r="Q312" s="9">
        <f t="shared" si="44"/>
        <v>22.45</v>
      </c>
      <c r="R312" s="9">
        <f t="shared" si="45"/>
        <v>18.25</v>
      </c>
      <c r="S312" s="9">
        <f t="shared" si="46"/>
        <v>22.35</v>
      </c>
      <c r="T312" s="9">
        <f t="shared" si="47"/>
        <v>20.75</v>
      </c>
      <c r="U312" s="8">
        <f t="shared" si="48"/>
        <v>21.016666666666669</v>
      </c>
      <c r="V312" s="8">
        <f t="shared" si="49"/>
        <v>20.950000000000003</v>
      </c>
    </row>
    <row r="313" spans="1:22" ht="13.5" x14ac:dyDescent="0.25">
      <c r="A313" s="3">
        <f>RSI!A313</f>
        <v>42460</v>
      </c>
      <c r="B313" s="2">
        <f>RSI!B313</f>
        <v>5.3997000000000002</v>
      </c>
      <c r="C313" s="2">
        <f>RSI!I313</f>
        <v>29.792946856465548</v>
      </c>
      <c r="D313" s="2">
        <f>MACD!E313</f>
        <v>0.13213771171568212</v>
      </c>
      <c r="E313" s="2">
        <f>MACD!F313</f>
        <v>9.0021261930519861E-2</v>
      </c>
      <c r="F313" s="2">
        <f>'Moving Avg'!D313</f>
        <v>5.3997000000000002</v>
      </c>
      <c r="G313" s="2">
        <f>'Moving Avg'!F313</f>
        <v>5.5344299999999986</v>
      </c>
      <c r="H313" s="2">
        <f>'Moving Avg'!G313</f>
        <v>5.6625960000000006</v>
      </c>
      <c r="I313" s="2">
        <f>'Moving Avg'!H313</f>
        <v>5.6154394999999964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  <c r="M313" s="8">
        <f t="shared" si="40"/>
        <v>50</v>
      </c>
      <c r="N313" s="8">
        <f t="shared" si="41"/>
        <v>0</v>
      </c>
      <c r="O313" s="8">
        <f t="shared" si="42"/>
        <v>0</v>
      </c>
      <c r="P313" s="8">
        <f t="shared" si="43"/>
        <v>33</v>
      </c>
      <c r="Q313" s="9">
        <f t="shared" si="44"/>
        <v>22.45</v>
      </c>
      <c r="R313" s="9">
        <f t="shared" si="45"/>
        <v>18.25</v>
      </c>
      <c r="S313" s="9">
        <f t="shared" si="46"/>
        <v>22.35</v>
      </c>
      <c r="T313" s="9">
        <f t="shared" si="47"/>
        <v>20.75</v>
      </c>
      <c r="U313" s="8">
        <f t="shared" si="48"/>
        <v>21.016666666666669</v>
      </c>
      <c r="V313" s="8">
        <f t="shared" si="49"/>
        <v>20.950000000000003</v>
      </c>
    </row>
    <row r="314" spans="1:22" ht="13.5" x14ac:dyDescent="0.25">
      <c r="A314" s="3">
        <f>RSI!A314</f>
        <v>42461</v>
      </c>
      <c r="B314" s="2">
        <f>RSI!B314</f>
        <v>5.3997000000000002</v>
      </c>
      <c r="C314" s="2">
        <f>RSI!I314</f>
        <v>29.792946856465548</v>
      </c>
      <c r="D314" s="2">
        <f>MACD!E314</f>
        <v>0.12390316036967164</v>
      </c>
      <c r="E314" s="2">
        <f>MACD!F314</f>
        <v>9.6797641618350222E-2</v>
      </c>
      <c r="F314" s="2">
        <f>'Moving Avg'!D314</f>
        <v>5.3997000000000002</v>
      </c>
      <c r="G314" s="2">
        <f>'Moving Avg'!F314</f>
        <v>5.5192149999999982</v>
      </c>
      <c r="H314" s="2">
        <f>'Moving Avg'!G314</f>
        <v>5.6550360000000008</v>
      </c>
      <c r="I314" s="2">
        <f>'Moving Avg'!H314</f>
        <v>5.6139914999999965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  <c r="M314" s="8">
        <f t="shared" si="40"/>
        <v>50</v>
      </c>
      <c r="N314" s="8">
        <f t="shared" si="41"/>
        <v>0</v>
      </c>
      <c r="O314" s="8">
        <f t="shared" si="42"/>
        <v>0</v>
      </c>
      <c r="P314" s="8">
        <f t="shared" si="43"/>
        <v>33</v>
      </c>
      <c r="Q314" s="9">
        <f t="shared" si="44"/>
        <v>22.45</v>
      </c>
      <c r="R314" s="9">
        <f t="shared" si="45"/>
        <v>18.25</v>
      </c>
      <c r="S314" s="9">
        <f t="shared" si="46"/>
        <v>22.35</v>
      </c>
      <c r="T314" s="9">
        <f t="shared" si="47"/>
        <v>20.75</v>
      </c>
      <c r="U314" s="8">
        <f t="shared" si="48"/>
        <v>21.016666666666669</v>
      </c>
      <c r="V314" s="8">
        <f t="shared" si="49"/>
        <v>20.950000000000003</v>
      </c>
    </row>
    <row r="315" spans="1:22" ht="13.5" x14ac:dyDescent="0.25">
      <c r="A315" s="3">
        <f>RSI!A315</f>
        <v>42464</v>
      </c>
      <c r="B315" s="2">
        <f>RSI!B315</f>
        <v>5.3997000000000002</v>
      </c>
      <c r="C315" s="2">
        <f>RSI!I315</f>
        <v>29.792946856465548</v>
      </c>
      <c r="D315" s="2">
        <f>MACD!E315</f>
        <v>9.5056680991802978E-2</v>
      </c>
      <c r="E315" s="2">
        <f>MACD!F315</f>
        <v>9.6449449493040781E-2</v>
      </c>
      <c r="F315" s="2">
        <f>'Moving Avg'!D315</f>
        <v>5.3997000000000002</v>
      </c>
      <c r="G315" s="2">
        <f>'Moving Avg'!F315</f>
        <v>5.5039999999999987</v>
      </c>
      <c r="H315" s="2">
        <f>'Moving Avg'!G315</f>
        <v>5.6474760000000002</v>
      </c>
      <c r="I315" s="2">
        <f>'Moving Avg'!H315</f>
        <v>5.6119054999999953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  <c r="M315" s="8">
        <f t="shared" si="40"/>
        <v>50</v>
      </c>
      <c r="N315" s="8">
        <f t="shared" si="41"/>
        <v>45</v>
      </c>
      <c r="O315" s="8">
        <f t="shared" si="42"/>
        <v>0</v>
      </c>
      <c r="P315" s="8">
        <f t="shared" si="43"/>
        <v>33</v>
      </c>
      <c r="Q315" s="9">
        <f t="shared" si="44"/>
        <v>38.200000000000003</v>
      </c>
      <c r="R315" s="9">
        <f t="shared" si="45"/>
        <v>27.25</v>
      </c>
      <c r="S315" s="9">
        <f t="shared" si="46"/>
        <v>29.1</v>
      </c>
      <c r="T315" s="9">
        <f t="shared" si="47"/>
        <v>32</v>
      </c>
      <c r="U315" s="8">
        <f t="shared" si="48"/>
        <v>31.516666666666669</v>
      </c>
      <c r="V315" s="8">
        <f t="shared" si="49"/>
        <v>31.637500000000003</v>
      </c>
    </row>
    <row r="316" spans="1:22" ht="13.5" x14ac:dyDescent="0.25">
      <c r="A316" s="3">
        <f>RSI!A316</f>
        <v>42465</v>
      </c>
      <c r="B316" s="2">
        <f>RSI!B316</f>
        <v>5.3997000000000002</v>
      </c>
      <c r="C316" s="2">
        <f>RSI!I316</f>
        <v>29.792946856465534</v>
      </c>
      <c r="D316" s="2">
        <f>MACD!E316</f>
        <v>7.1372895940859493E-2</v>
      </c>
      <c r="E316" s="2">
        <f>MACD!F316</f>
        <v>9.1434138782604535E-2</v>
      </c>
      <c r="F316" s="2">
        <f>'Moving Avg'!D316</f>
        <v>5.3997000000000002</v>
      </c>
      <c r="G316" s="2">
        <f>'Moving Avg'!F316</f>
        <v>5.4887849999999982</v>
      </c>
      <c r="H316" s="2">
        <f>'Moving Avg'!G316</f>
        <v>5.6399160000000004</v>
      </c>
      <c r="I316" s="2">
        <f>'Moving Avg'!H316</f>
        <v>5.6098194999999951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  <c r="M316" s="8">
        <f t="shared" si="40"/>
        <v>50</v>
      </c>
      <c r="N316" s="8">
        <f t="shared" si="41"/>
        <v>100</v>
      </c>
      <c r="O316" s="8">
        <f t="shared" si="42"/>
        <v>0</v>
      </c>
      <c r="P316" s="8">
        <f t="shared" si="43"/>
        <v>33</v>
      </c>
      <c r="Q316" s="9">
        <f t="shared" si="44"/>
        <v>57.45</v>
      </c>
      <c r="R316" s="9">
        <f t="shared" si="45"/>
        <v>38.25</v>
      </c>
      <c r="S316" s="9">
        <f t="shared" si="46"/>
        <v>37.35</v>
      </c>
      <c r="T316" s="9">
        <f t="shared" si="47"/>
        <v>45.75</v>
      </c>
      <c r="U316" s="8">
        <f t="shared" si="48"/>
        <v>44.35</v>
      </c>
      <c r="V316" s="8">
        <f t="shared" si="49"/>
        <v>44.7</v>
      </c>
    </row>
    <row r="317" spans="1:22" ht="13.5" x14ac:dyDescent="0.25">
      <c r="A317" s="3">
        <f>RSI!A317</f>
        <v>42466</v>
      </c>
      <c r="B317" s="2">
        <f>RSI!B317</f>
        <v>5.3997000000000002</v>
      </c>
      <c r="C317" s="2">
        <f>RSI!I317</f>
        <v>29.792946856465534</v>
      </c>
      <c r="D317" s="2">
        <f>MACD!E317</f>
        <v>5.2003857556892186E-2</v>
      </c>
      <c r="E317" s="2">
        <f>MACD!F317</f>
        <v>8.3548082537462071E-2</v>
      </c>
      <c r="F317" s="2">
        <f>'Moving Avg'!D317</f>
        <v>5.3997000000000002</v>
      </c>
      <c r="G317" s="2">
        <f>'Moving Avg'!F317</f>
        <v>5.4735699999999987</v>
      </c>
      <c r="H317" s="2">
        <f>'Moving Avg'!G317</f>
        <v>5.6323559999999997</v>
      </c>
      <c r="I317" s="2">
        <f>'Moving Avg'!H317</f>
        <v>5.608592499999995</v>
      </c>
      <c r="J317" s="6" t="str">
        <f>OBV!F317</f>
        <v>NEUTRAL</v>
      </c>
      <c r="K317" s="6" t="str">
        <f>OBV!G317</f>
        <v>NEUTRAL</v>
      </c>
      <c r="L317" s="6" t="str">
        <f>OBV!H317</f>
        <v>NEUTRAL</v>
      </c>
      <c r="M317" s="8">
        <f t="shared" si="40"/>
        <v>50</v>
      </c>
      <c r="N317" s="8">
        <f t="shared" si="41"/>
        <v>100</v>
      </c>
      <c r="O317" s="8">
        <f t="shared" si="42"/>
        <v>0</v>
      </c>
      <c r="P317" s="8">
        <f t="shared" si="43"/>
        <v>33</v>
      </c>
      <c r="Q317" s="9">
        <f t="shared" si="44"/>
        <v>57.45</v>
      </c>
      <c r="R317" s="9">
        <f t="shared" si="45"/>
        <v>38.25</v>
      </c>
      <c r="S317" s="9">
        <f t="shared" si="46"/>
        <v>37.35</v>
      </c>
      <c r="T317" s="9">
        <f t="shared" si="47"/>
        <v>45.75</v>
      </c>
      <c r="U317" s="8">
        <f t="shared" si="48"/>
        <v>44.35</v>
      </c>
      <c r="V317" s="8">
        <f t="shared" si="49"/>
        <v>44.7</v>
      </c>
    </row>
    <row r="318" spans="1:22" ht="13.5" x14ac:dyDescent="0.25">
      <c r="A318" s="3">
        <f>RSI!A318</f>
        <v>42467</v>
      </c>
      <c r="B318" s="2">
        <f>RSI!B318</f>
        <v>5.6402000000000001</v>
      </c>
      <c r="C318" s="2">
        <f>RSI!I318</f>
        <v>64.194327772991315</v>
      </c>
      <c r="D318" s="2">
        <f>MACD!E318</f>
        <v>1.8421233665670833E-2</v>
      </c>
      <c r="E318" s="2">
        <f>MACD!F318</f>
        <v>7.0522712763103831E-2</v>
      </c>
      <c r="F318" s="2">
        <f>'Moving Avg'!D318</f>
        <v>5.4478</v>
      </c>
      <c r="G318" s="2">
        <f>'Moving Avg'!F318</f>
        <v>5.4784749999999987</v>
      </c>
      <c r="H318" s="2">
        <f>'Moving Avg'!G318</f>
        <v>5.6296059999999999</v>
      </c>
      <c r="I318" s="2">
        <f>'Moving Avg'!H318</f>
        <v>5.6091814999999965</v>
      </c>
      <c r="J318" s="6" t="str">
        <f>OBV!F318</f>
        <v>NEUTRAL</v>
      </c>
      <c r="K318" s="6" t="str">
        <f>OBV!G318</f>
        <v>NEUTRAL</v>
      </c>
      <c r="L318" s="6" t="str">
        <f>OBV!H318</f>
        <v>NEUTRAL</v>
      </c>
      <c r="M318" s="8">
        <f t="shared" si="40"/>
        <v>25</v>
      </c>
      <c r="N318" s="8">
        <f t="shared" si="41"/>
        <v>100</v>
      </c>
      <c r="O318" s="8">
        <f t="shared" si="42"/>
        <v>0</v>
      </c>
      <c r="P318" s="8">
        <f t="shared" si="43"/>
        <v>33</v>
      </c>
      <c r="Q318" s="9">
        <f t="shared" si="44"/>
        <v>48.7</v>
      </c>
      <c r="R318" s="9">
        <f t="shared" si="45"/>
        <v>33.25</v>
      </c>
      <c r="S318" s="9">
        <f t="shared" si="46"/>
        <v>33.6</v>
      </c>
      <c r="T318" s="9">
        <f t="shared" si="47"/>
        <v>39.5</v>
      </c>
      <c r="U318" s="8">
        <f t="shared" si="48"/>
        <v>38.516666666666673</v>
      </c>
      <c r="V318" s="8">
        <f t="shared" si="49"/>
        <v>38.762500000000003</v>
      </c>
    </row>
    <row r="319" spans="1:22" ht="13.5" x14ac:dyDescent="0.25">
      <c r="A319" s="3">
        <f>RSI!A319</f>
        <v>42468</v>
      </c>
      <c r="B319" s="2">
        <f>RSI!B319</f>
        <v>5.6402000000000001</v>
      </c>
      <c r="C319" s="2">
        <f>RSI!I319</f>
        <v>64.194327772991315</v>
      </c>
      <c r="D319" s="2">
        <f>MACD!E319</f>
        <v>-1.0840608228199322E-2</v>
      </c>
      <c r="E319" s="2">
        <f>MACD!F319</f>
        <v>5.4250048564843202E-2</v>
      </c>
      <c r="F319" s="2">
        <f>'Moving Avg'!D319</f>
        <v>5.4959000000000007</v>
      </c>
      <c r="G319" s="2">
        <f>'Moving Avg'!F319</f>
        <v>5.4836299999999998</v>
      </c>
      <c r="H319" s="2">
        <f>'Moving Avg'!G319</f>
        <v>5.6275439999999994</v>
      </c>
      <c r="I319" s="2">
        <f>'Moving Avg'!H319</f>
        <v>5.6097704999999962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  <c r="M319" s="8">
        <f t="shared" si="40"/>
        <v>25</v>
      </c>
      <c r="N319" s="8">
        <f t="shared" si="41"/>
        <v>100</v>
      </c>
      <c r="O319" s="8">
        <f t="shared" si="42"/>
        <v>0</v>
      </c>
      <c r="P319" s="8">
        <f t="shared" si="43"/>
        <v>33</v>
      </c>
      <c r="Q319" s="9">
        <f t="shared" si="44"/>
        <v>48.7</v>
      </c>
      <c r="R319" s="9">
        <f t="shared" si="45"/>
        <v>33.25</v>
      </c>
      <c r="S319" s="9">
        <f t="shared" si="46"/>
        <v>33.6</v>
      </c>
      <c r="T319" s="9">
        <f t="shared" si="47"/>
        <v>39.5</v>
      </c>
      <c r="U319" s="8">
        <f t="shared" si="48"/>
        <v>38.516666666666673</v>
      </c>
      <c r="V319" s="8">
        <f t="shared" si="49"/>
        <v>38.762500000000003</v>
      </c>
    </row>
    <row r="320" spans="1:22" ht="13.5" x14ac:dyDescent="0.25">
      <c r="A320" s="3">
        <f>RSI!A320</f>
        <v>42471</v>
      </c>
      <c r="B320" s="2">
        <f>RSI!B320</f>
        <v>5.6402000000000001</v>
      </c>
      <c r="C320" s="2">
        <f>RSI!I320</f>
        <v>64.194327772991315</v>
      </c>
      <c r="D320" s="2">
        <f>MACD!E320</f>
        <v>-3.6383753777776917E-2</v>
      </c>
      <c r="E320" s="2">
        <f>MACD!F320</f>
        <v>3.6123288096319178E-2</v>
      </c>
      <c r="F320" s="2">
        <f>'Moving Avg'!D320</f>
        <v>5.5439999999999996</v>
      </c>
      <c r="G320" s="2">
        <f>'Moving Avg'!F320</f>
        <v>5.4887849999999982</v>
      </c>
      <c r="H320" s="2">
        <f>'Moving Avg'!G320</f>
        <v>5.6254819999999999</v>
      </c>
      <c r="I320" s="2">
        <f>'Moving Avg'!H320</f>
        <v>5.6105804999999966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  <c r="M320" s="8">
        <f t="shared" si="40"/>
        <v>25</v>
      </c>
      <c r="N320" s="8">
        <f t="shared" si="41"/>
        <v>100</v>
      </c>
      <c r="O320" s="8">
        <f t="shared" si="42"/>
        <v>0</v>
      </c>
      <c r="P320" s="8">
        <f t="shared" si="43"/>
        <v>33</v>
      </c>
      <c r="Q320" s="9">
        <f t="shared" si="44"/>
        <v>48.7</v>
      </c>
      <c r="R320" s="9">
        <f t="shared" si="45"/>
        <v>33.25</v>
      </c>
      <c r="S320" s="9">
        <f t="shared" si="46"/>
        <v>33.6</v>
      </c>
      <c r="T320" s="9">
        <f t="shared" si="47"/>
        <v>39.5</v>
      </c>
      <c r="U320" s="8">
        <f t="shared" si="48"/>
        <v>38.516666666666673</v>
      </c>
      <c r="V320" s="8">
        <f t="shared" si="49"/>
        <v>38.762500000000003</v>
      </c>
    </row>
    <row r="321" spans="1:22" ht="13.5" x14ac:dyDescent="0.25">
      <c r="A321" s="3">
        <f>RSI!A321</f>
        <v>42472</v>
      </c>
      <c r="B321" s="2">
        <f>RSI!B321</f>
        <v>5.6402000000000001</v>
      </c>
      <c r="C321" s="2">
        <f>RSI!I321</f>
        <v>64.194327772991315</v>
      </c>
      <c r="D321" s="2">
        <f>MACD!E321</f>
        <v>-5.8722300817726669E-2</v>
      </c>
      <c r="E321" s="2">
        <f>MACD!F321</f>
        <v>1.7154170313510009E-2</v>
      </c>
      <c r="F321" s="2">
        <f>'Moving Avg'!D321</f>
        <v>5.5921000000000003</v>
      </c>
      <c r="G321" s="2">
        <f>'Moving Avg'!F321</f>
        <v>5.4855949999999991</v>
      </c>
      <c r="H321" s="2">
        <f>'Moving Avg'!G321</f>
        <v>5.6199839999999988</v>
      </c>
      <c r="I321" s="2">
        <f>'Moving Avg'!H321</f>
        <v>5.6113904999999962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  <c r="M321" s="8">
        <f t="shared" si="40"/>
        <v>25</v>
      </c>
      <c r="N321" s="8">
        <f t="shared" si="41"/>
        <v>100</v>
      </c>
      <c r="O321" s="8">
        <f t="shared" si="42"/>
        <v>0</v>
      </c>
      <c r="P321" s="8">
        <f t="shared" si="43"/>
        <v>33</v>
      </c>
      <c r="Q321" s="9">
        <f t="shared" si="44"/>
        <v>48.7</v>
      </c>
      <c r="R321" s="9">
        <f t="shared" si="45"/>
        <v>33.25</v>
      </c>
      <c r="S321" s="9">
        <f t="shared" si="46"/>
        <v>33.6</v>
      </c>
      <c r="T321" s="9">
        <f t="shared" si="47"/>
        <v>39.5</v>
      </c>
      <c r="U321" s="8">
        <f t="shared" si="48"/>
        <v>38.516666666666673</v>
      </c>
      <c r="V321" s="8">
        <f t="shared" si="49"/>
        <v>38.762500000000003</v>
      </c>
    </row>
    <row r="322" spans="1:22" ht="13.5" x14ac:dyDescent="0.25">
      <c r="A322" s="3">
        <f>RSI!A322</f>
        <v>42473</v>
      </c>
      <c r="B322" s="2">
        <f>RSI!B322</f>
        <v>5.6402000000000001</v>
      </c>
      <c r="C322" s="2">
        <f>RSI!I322</f>
        <v>64.194327772991315</v>
      </c>
      <c r="D322" s="2">
        <f>MACD!E322</f>
        <v>-7.8295552192984452E-2</v>
      </c>
      <c r="E322" s="2">
        <f>MACD!F322</f>
        <v>-1.9357741877888829E-3</v>
      </c>
      <c r="F322" s="2">
        <f>'Moving Avg'!D322</f>
        <v>5.6402000000000001</v>
      </c>
      <c r="G322" s="2">
        <f>'Moving Avg'!F322</f>
        <v>5.4824049999999982</v>
      </c>
      <c r="H322" s="2">
        <f>'Moving Avg'!G322</f>
        <v>5.6144859999999985</v>
      </c>
      <c r="I322" s="2">
        <f>'Moving Avg'!H322</f>
        <v>5.6113904999999979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56.2</v>
      </c>
      <c r="R322" s="9">
        <f t="shared" si="45"/>
        <v>50.75</v>
      </c>
      <c r="S322" s="9">
        <f t="shared" si="46"/>
        <v>46.1</v>
      </c>
      <c r="T322" s="9">
        <f t="shared" si="47"/>
        <v>52</v>
      </c>
      <c r="U322" s="8">
        <f t="shared" si="48"/>
        <v>51.016666666666673</v>
      </c>
      <c r="V322" s="8">
        <f t="shared" si="49"/>
        <v>51.262500000000003</v>
      </c>
    </row>
    <row r="323" spans="1:22" ht="13.5" x14ac:dyDescent="0.25">
      <c r="A323" s="3">
        <f>RSI!A323</f>
        <v>42474</v>
      </c>
      <c r="B323" s="2">
        <f>RSI!B323</f>
        <v>5.6402000000000001</v>
      </c>
      <c r="C323" s="2">
        <f>RSI!I323</f>
        <v>64.194327772991315</v>
      </c>
      <c r="D323" s="2">
        <f>MACD!E323</f>
        <v>-9.5479204385076066E-2</v>
      </c>
      <c r="E323" s="2">
        <f>MACD!F323</f>
        <v>-2.0644460227246319E-2</v>
      </c>
      <c r="F323" s="2">
        <f>'Moving Avg'!D323</f>
        <v>5.6402000000000001</v>
      </c>
      <c r="G323" s="2">
        <f>'Moving Avg'!F323</f>
        <v>5.4792149999999982</v>
      </c>
      <c r="H323" s="2">
        <f>'Moving Avg'!G323</f>
        <v>5.6089879999999983</v>
      </c>
      <c r="I323" s="2">
        <f>'Moving Avg'!H323</f>
        <v>5.6113904999999988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  <c r="M323" s="8">
        <f t="shared" si="50"/>
        <v>25</v>
      </c>
      <c r="N323" s="8">
        <f t="shared" si="51"/>
        <v>100</v>
      </c>
      <c r="O323" s="8">
        <f t="shared" si="52"/>
        <v>50</v>
      </c>
      <c r="P323" s="8">
        <f t="shared" si="53"/>
        <v>33</v>
      </c>
      <c r="Q323" s="9">
        <f t="shared" ref="Q323:Q386" si="54">0.35*M323+N323*0.35+O323*0.15+P323*0.15</f>
        <v>56.2</v>
      </c>
      <c r="R323" s="9">
        <f t="shared" ref="R323:R386" si="55">M323*0.2+N323*0.2+O323*0.35+P323*0.25</f>
        <v>50.75</v>
      </c>
      <c r="S323" s="9">
        <f t="shared" ref="S323:S386" si="56">M323*0.15+N323*0.15+O323*0.25+P323*0.45</f>
        <v>46.1</v>
      </c>
      <c r="T323" s="9">
        <f t="shared" ref="T323:T386" si="57">0.25*SUM(M323:P323)</f>
        <v>52</v>
      </c>
      <c r="U323" s="8">
        <f t="shared" ref="U323:U386" si="58">SUM(Q323:S323)/3</f>
        <v>51.016666666666673</v>
      </c>
      <c r="V323" s="8">
        <f t="shared" ref="V323:V386" si="59">SUM(Q323:T323)/4</f>
        <v>51.262500000000003</v>
      </c>
    </row>
    <row r="324" spans="1:22" ht="13.5" x14ac:dyDescent="0.25">
      <c r="A324" s="3">
        <f>RSI!A324</f>
        <v>42475</v>
      </c>
      <c r="B324" s="2">
        <f>RSI!B324</f>
        <v>5.6402000000000001</v>
      </c>
      <c r="C324" s="2">
        <f>RSI!I324</f>
        <v>64.194327772991315</v>
      </c>
      <c r="D324" s="2">
        <f>MACD!E324</f>
        <v>-0.11059483838873607</v>
      </c>
      <c r="E324" s="2">
        <f>MACD!F324</f>
        <v>-3.8634535859544267E-2</v>
      </c>
      <c r="F324" s="2">
        <f>'Moving Avg'!D324</f>
        <v>5.6402000000000001</v>
      </c>
      <c r="G324" s="2">
        <f>'Moving Avg'!F324</f>
        <v>5.4838749999999994</v>
      </c>
      <c r="H324" s="2">
        <f>'Moving Avg'!G324</f>
        <v>5.6034899999999981</v>
      </c>
      <c r="I324" s="2">
        <f>'Moving Avg'!H324</f>
        <v>5.6113904999999988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  <c r="M324" s="8">
        <f t="shared" si="50"/>
        <v>25</v>
      </c>
      <c r="N324" s="8">
        <f t="shared" si="51"/>
        <v>100</v>
      </c>
      <c r="O324" s="8">
        <f t="shared" si="52"/>
        <v>50</v>
      </c>
      <c r="P324" s="8">
        <f t="shared" si="53"/>
        <v>33</v>
      </c>
      <c r="Q324" s="9">
        <f t="shared" si="54"/>
        <v>56.2</v>
      </c>
      <c r="R324" s="9">
        <f t="shared" si="55"/>
        <v>50.75</v>
      </c>
      <c r="S324" s="9">
        <f t="shared" si="56"/>
        <v>46.1</v>
      </c>
      <c r="T324" s="9">
        <f t="shared" si="57"/>
        <v>52</v>
      </c>
      <c r="U324" s="8">
        <f t="shared" si="58"/>
        <v>51.016666666666673</v>
      </c>
      <c r="V324" s="8">
        <f t="shared" si="59"/>
        <v>51.262500000000003</v>
      </c>
    </row>
    <row r="325" spans="1:22" ht="13.5" x14ac:dyDescent="0.25">
      <c r="A325" s="3">
        <f>RSI!A325</f>
        <v>42478</v>
      </c>
      <c r="B325" s="2">
        <f>RSI!B325</f>
        <v>5.6402000000000001</v>
      </c>
      <c r="C325" s="2">
        <f>RSI!I325</f>
        <v>64.194327772991315</v>
      </c>
      <c r="D325" s="2">
        <f>MACD!E325</f>
        <v>-0.12391797228460888</v>
      </c>
      <c r="E325" s="2">
        <f>MACD!F325</f>
        <v>-5.5691223144557191E-2</v>
      </c>
      <c r="F325" s="2">
        <f>'Moving Avg'!D325</f>
        <v>5.6402000000000001</v>
      </c>
      <c r="G325" s="2">
        <f>'Moving Avg'!F325</f>
        <v>5.4958999999999989</v>
      </c>
      <c r="H325" s="2">
        <f>'Moving Avg'!G325</f>
        <v>5.597991999999997</v>
      </c>
      <c r="I325" s="2">
        <f>'Moving Avg'!H325</f>
        <v>5.6113904999999997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  <c r="M325" s="8">
        <f t="shared" si="50"/>
        <v>25</v>
      </c>
      <c r="N325" s="8">
        <f t="shared" si="51"/>
        <v>100</v>
      </c>
      <c r="O325" s="8">
        <f t="shared" si="52"/>
        <v>50</v>
      </c>
      <c r="P325" s="8">
        <f t="shared" si="53"/>
        <v>33</v>
      </c>
      <c r="Q325" s="9">
        <f t="shared" si="54"/>
        <v>56.2</v>
      </c>
      <c r="R325" s="9">
        <f t="shared" si="55"/>
        <v>50.75</v>
      </c>
      <c r="S325" s="9">
        <f t="shared" si="56"/>
        <v>46.1</v>
      </c>
      <c r="T325" s="9">
        <f t="shared" si="57"/>
        <v>52</v>
      </c>
      <c r="U325" s="8">
        <f t="shared" si="58"/>
        <v>51.016666666666673</v>
      </c>
      <c r="V325" s="8">
        <f t="shared" si="59"/>
        <v>51.262500000000003</v>
      </c>
    </row>
    <row r="326" spans="1:22" ht="13.5" x14ac:dyDescent="0.25">
      <c r="A326" s="3">
        <f>RSI!A326</f>
        <v>42479</v>
      </c>
      <c r="B326" s="2">
        <f>RSI!B326</f>
        <v>5.6402000000000001</v>
      </c>
      <c r="C326" s="2">
        <f>RSI!I326</f>
        <v>64.194327772991315</v>
      </c>
      <c r="D326" s="2">
        <f>MACD!E326</f>
        <v>-0.13568489516844551</v>
      </c>
      <c r="E326" s="2">
        <f>MACD!F326</f>
        <v>-7.1689957549334854E-2</v>
      </c>
      <c r="F326" s="2">
        <f>'Moving Avg'!D326</f>
        <v>5.6402000000000001</v>
      </c>
      <c r="G326" s="2">
        <f>'Moving Avg'!F326</f>
        <v>5.5079249999999984</v>
      </c>
      <c r="H326" s="2">
        <f>'Moving Avg'!G326</f>
        <v>5.5924939999999985</v>
      </c>
      <c r="I326" s="2">
        <f>'Moving Avg'!H326</f>
        <v>5.6113905000000015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  <c r="M326" s="8">
        <f t="shared" si="50"/>
        <v>25</v>
      </c>
      <c r="N326" s="8">
        <f t="shared" si="51"/>
        <v>100</v>
      </c>
      <c r="O326" s="8">
        <f t="shared" si="52"/>
        <v>50</v>
      </c>
      <c r="P326" s="8">
        <f t="shared" si="53"/>
        <v>33</v>
      </c>
      <c r="Q326" s="9">
        <f t="shared" si="54"/>
        <v>56.2</v>
      </c>
      <c r="R326" s="9">
        <f t="shared" si="55"/>
        <v>50.75</v>
      </c>
      <c r="S326" s="9">
        <f t="shared" si="56"/>
        <v>46.1</v>
      </c>
      <c r="T326" s="9">
        <f t="shared" si="57"/>
        <v>52</v>
      </c>
      <c r="U326" s="8">
        <f t="shared" si="58"/>
        <v>51.016666666666673</v>
      </c>
      <c r="V326" s="8">
        <f t="shared" si="59"/>
        <v>51.262500000000003</v>
      </c>
    </row>
    <row r="327" spans="1:22" ht="13.5" x14ac:dyDescent="0.25">
      <c r="A327" s="3">
        <f>RSI!A327</f>
        <v>42480</v>
      </c>
      <c r="B327" s="2">
        <f>RSI!B327</f>
        <v>5.6402000000000001</v>
      </c>
      <c r="C327" s="2">
        <f>RSI!I327</f>
        <v>64.194327772991329</v>
      </c>
      <c r="D327" s="2">
        <f>MACD!E327</f>
        <v>-0.1460984684230926</v>
      </c>
      <c r="E327" s="2">
        <f>MACD!F327</f>
        <v>-8.6571659724086397E-2</v>
      </c>
      <c r="F327" s="2">
        <f>'Moving Avg'!D327</f>
        <v>5.6402000000000001</v>
      </c>
      <c r="G327" s="2">
        <f>'Moving Avg'!F327</f>
        <v>5.5199499999999988</v>
      </c>
      <c r="H327" s="2">
        <f>'Moving Avg'!G327</f>
        <v>5.5914139999999977</v>
      </c>
      <c r="I327" s="2">
        <f>'Moving Avg'!H327</f>
        <v>5.6113905000000024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0"/>
        <v>25</v>
      </c>
      <c r="N327" s="8">
        <f t="shared" si="51"/>
        <v>100</v>
      </c>
      <c r="O327" s="8">
        <f t="shared" si="52"/>
        <v>50</v>
      </c>
      <c r="P327" s="8">
        <f t="shared" si="53"/>
        <v>33</v>
      </c>
      <c r="Q327" s="9">
        <f t="shared" si="54"/>
        <v>56.2</v>
      </c>
      <c r="R327" s="9">
        <f t="shared" si="55"/>
        <v>50.75</v>
      </c>
      <c r="S327" s="9">
        <f t="shared" si="56"/>
        <v>46.1</v>
      </c>
      <c r="T327" s="9">
        <f t="shared" si="57"/>
        <v>52</v>
      </c>
      <c r="U327" s="8">
        <f t="shared" si="58"/>
        <v>51.016666666666673</v>
      </c>
      <c r="V327" s="8">
        <f t="shared" si="59"/>
        <v>51.262500000000003</v>
      </c>
    </row>
    <row r="328" spans="1:22" ht="13.5" x14ac:dyDescent="0.25">
      <c r="A328" s="3">
        <f>RSI!A328</f>
        <v>42481</v>
      </c>
      <c r="B328" s="2">
        <f>RSI!B328</f>
        <v>5.6402000000000001</v>
      </c>
      <c r="C328" s="2">
        <f>RSI!I328</f>
        <v>64.194327772991329</v>
      </c>
      <c r="D328" s="2">
        <f>MACD!E328</f>
        <v>-0.11833305181721077</v>
      </c>
      <c r="E328" s="2">
        <f>MACD!F328</f>
        <v>-9.2923938142711271E-2</v>
      </c>
      <c r="F328" s="2">
        <f>'Moving Avg'!D328</f>
        <v>5.6402000000000001</v>
      </c>
      <c r="G328" s="2">
        <f>'Moving Avg'!F328</f>
        <v>5.5319749999999983</v>
      </c>
      <c r="H328" s="2">
        <f>'Moving Avg'!G328</f>
        <v>5.5903339999999968</v>
      </c>
      <c r="I328" s="2">
        <f>'Moving Avg'!H328</f>
        <v>5.6105560000000034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0"/>
        <v>25</v>
      </c>
      <c r="N328" s="8">
        <f t="shared" si="51"/>
        <v>100</v>
      </c>
      <c r="O328" s="8">
        <f t="shared" si="52"/>
        <v>50</v>
      </c>
      <c r="P328" s="8">
        <f t="shared" si="53"/>
        <v>33</v>
      </c>
      <c r="Q328" s="9">
        <f t="shared" si="54"/>
        <v>56.2</v>
      </c>
      <c r="R328" s="9">
        <f t="shared" si="55"/>
        <v>50.75</v>
      </c>
      <c r="S328" s="9">
        <f t="shared" si="56"/>
        <v>46.1</v>
      </c>
      <c r="T328" s="9">
        <f t="shared" si="57"/>
        <v>52</v>
      </c>
      <c r="U328" s="8">
        <f t="shared" si="58"/>
        <v>51.016666666666673</v>
      </c>
      <c r="V328" s="8">
        <f t="shared" si="59"/>
        <v>51.262500000000003</v>
      </c>
    </row>
    <row r="329" spans="1:22" ht="13.5" x14ac:dyDescent="0.25">
      <c r="A329" s="3">
        <f>RSI!A329</f>
        <v>42482</v>
      </c>
      <c r="B329" s="2">
        <f>RSI!B329</f>
        <v>5.6402000000000001</v>
      </c>
      <c r="C329" s="2">
        <f>RSI!I329</f>
        <v>64.194327772991329</v>
      </c>
      <c r="D329" s="2">
        <f>MACD!E329</f>
        <v>-9.5230995481353276E-2</v>
      </c>
      <c r="E329" s="2">
        <f>MACD!F329</f>
        <v>-9.3385349610439677E-2</v>
      </c>
      <c r="F329" s="2">
        <f>'Moving Avg'!D329</f>
        <v>5.6402000000000001</v>
      </c>
      <c r="G329" s="2">
        <f>'Moving Avg'!F329</f>
        <v>5.5439999999999987</v>
      </c>
      <c r="H329" s="2">
        <f>'Moving Avg'!G329</f>
        <v>5.5892539999999959</v>
      </c>
      <c r="I329" s="2">
        <f>'Moving Avg'!H329</f>
        <v>5.6090585000000042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  <c r="M329" s="8">
        <f t="shared" si="50"/>
        <v>25</v>
      </c>
      <c r="N329" s="8">
        <f t="shared" si="51"/>
        <v>45</v>
      </c>
      <c r="O329" s="8">
        <f t="shared" si="52"/>
        <v>50</v>
      </c>
      <c r="P329" s="8">
        <f t="shared" si="53"/>
        <v>33</v>
      </c>
      <c r="Q329" s="9">
        <f t="shared" si="54"/>
        <v>36.950000000000003</v>
      </c>
      <c r="R329" s="9">
        <f t="shared" si="55"/>
        <v>39.75</v>
      </c>
      <c r="S329" s="9">
        <f t="shared" si="56"/>
        <v>37.85</v>
      </c>
      <c r="T329" s="9">
        <f t="shared" si="57"/>
        <v>38.25</v>
      </c>
      <c r="U329" s="8">
        <f t="shared" si="58"/>
        <v>38.183333333333337</v>
      </c>
      <c r="V329" s="8">
        <f t="shared" si="59"/>
        <v>38.200000000000003</v>
      </c>
    </row>
    <row r="330" spans="1:22" ht="13.5" x14ac:dyDescent="0.25">
      <c r="A330" s="3">
        <f>RSI!A330</f>
        <v>42485</v>
      </c>
      <c r="B330" s="2">
        <f>RSI!B330</f>
        <v>5.8071000000000002</v>
      </c>
      <c r="C330" s="2">
        <f>RSI!I330</f>
        <v>80.406978018307996</v>
      </c>
      <c r="D330" s="2">
        <f>MACD!E330</f>
        <v>-8.8408803246918133E-2</v>
      </c>
      <c r="E330" s="2">
        <f>MACD!F330</f>
        <v>-9.2390040337735374E-2</v>
      </c>
      <c r="F330" s="2">
        <f>'Moving Avg'!D330</f>
        <v>5.6735799999999994</v>
      </c>
      <c r="G330" s="2">
        <f>'Moving Avg'!F330</f>
        <v>5.5643699999999985</v>
      </c>
      <c r="H330" s="2">
        <f>'Moving Avg'!G330</f>
        <v>5.5915119999999972</v>
      </c>
      <c r="I330" s="2">
        <f>'Moving Avg'!H330</f>
        <v>5.6083955000000048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  <c r="M330" s="8">
        <f t="shared" si="50"/>
        <v>0</v>
      </c>
      <c r="N330" s="8">
        <f t="shared" si="51"/>
        <v>0</v>
      </c>
      <c r="O330" s="8">
        <f t="shared" si="52"/>
        <v>50</v>
      </c>
      <c r="P330" s="8">
        <f t="shared" si="53"/>
        <v>33</v>
      </c>
      <c r="Q330" s="9">
        <f t="shared" si="54"/>
        <v>12.45</v>
      </c>
      <c r="R330" s="9">
        <f t="shared" si="55"/>
        <v>25.75</v>
      </c>
      <c r="S330" s="9">
        <f t="shared" si="56"/>
        <v>27.35</v>
      </c>
      <c r="T330" s="9">
        <f t="shared" si="57"/>
        <v>20.75</v>
      </c>
      <c r="U330" s="8">
        <f t="shared" si="58"/>
        <v>21.850000000000005</v>
      </c>
      <c r="V330" s="8">
        <f t="shared" si="59"/>
        <v>21.575000000000003</v>
      </c>
    </row>
    <row r="331" spans="1:22" ht="13.5" x14ac:dyDescent="0.25">
      <c r="A331" s="3">
        <f>RSI!A331</f>
        <v>42486</v>
      </c>
      <c r="B331" s="2">
        <f>RSI!B331</f>
        <v>5.8071000000000002</v>
      </c>
      <c r="C331" s="2">
        <f>RSI!I331</f>
        <v>80.406978018307996</v>
      </c>
      <c r="D331" s="2">
        <f>MACD!E331</f>
        <v>-8.3958267413707155E-2</v>
      </c>
      <c r="E331" s="2">
        <f>MACD!F331</f>
        <v>-9.0703685752929739E-2</v>
      </c>
      <c r="F331" s="2">
        <f>'Moving Avg'!D331</f>
        <v>5.7069599999999996</v>
      </c>
      <c r="G331" s="2">
        <f>'Moving Avg'!F331</f>
        <v>5.5847399999999991</v>
      </c>
      <c r="H331" s="2">
        <f>'Moving Avg'!G331</f>
        <v>5.597107999999996</v>
      </c>
      <c r="I331" s="2">
        <f>'Moving Avg'!H331</f>
        <v>5.6084690000000057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  <c r="M331" s="8">
        <f t="shared" si="50"/>
        <v>0</v>
      </c>
      <c r="N331" s="8">
        <f t="shared" si="51"/>
        <v>0</v>
      </c>
      <c r="O331" s="8">
        <f t="shared" si="52"/>
        <v>50</v>
      </c>
      <c r="P331" s="8">
        <f t="shared" si="53"/>
        <v>33</v>
      </c>
      <c r="Q331" s="9">
        <f t="shared" si="54"/>
        <v>12.45</v>
      </c>
      <c r="R331" s="9">
        <f t="shared" si="55"/>
        <v>25.75</v>
      </c>
      <c r="S331" s="9">
        <f t="shared" si="56"/>
        <v>27.35</v>
      </c>
      <c r="T331" s="9">
        <f t="shared" si="57"/>
        <v>20.75</v>
      </c>
      <c r="U331" s="8">
        <f t="shared" si="58"/>
        <v>21.850000000000005</v>
      </c>
      <c r="V331" s="8">
        <f t="shared" si="59"/>
        <v>21.575000000000003</v>
      </c>
    </row>
    <row r="332" spans="1:22" ht="13.5" x14ac:dyDescent="0.25">
      <c r="A332" s="3">
        <f>RSI!A332</f>
        <v>42487</v>
      </c>
      <c r="B332" s="2">
        <f>RSI!B332</f>
        <v>5.8071000000000002</v>
      </c>
      <c r="C332" s="2">
        <f>RSI!I332</f>
        <v>80.406978018307981</v>
      </c>
      <c r="D332" s="2">
        <f>MACD!E332</f>
        <v>-8.1416585294654453E-2</v>
      </c>
      <c r="E332" s="2">
        <f>MACD!F332</f>
        <v>-8.8846265661274682E-2</v>
      </c>
      <c r="F332" s="2">
        <f>'Moving Avg'!D332</f>
        <v>5.7403399999999989</v>
      </c>
      <c r="G332" s="2">
        <f>'Moving Avg'!F332</f>
        <v>5.6051099999999998</v>
      </c>
      <c r="H332" s="2">
        <f>'Moving Avg'!G332</f>
        <v>5.6027039999999966</v>
      </c>
      <c r="I332" s="2">
        <f>'Moving Avg'!H332</f>
        <v>5.6094015000000059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  <c r="M332" s="8">
        <f t="shared" si="50"/>
        <v>0</v>
      </c>
      <c r="N332" s="8">
        <f t="shared" si="51"/>
        <v>0</v>
      </c>
      <c r="O332" s="8">
        <f t="shared" si="52"/>
        <v>50</v>
      </c>
      <c r="P332" s="8">
        <f t="shared" si="53"/>
        <v>33</v>
      </c>
      <c r="Q332" s="9">
        <f t="shared" si="54"/>
        <v>12.45</v>
      </c>
      <c r="R332" s="9">
        <f t="shared" si="55"/>
        <v>25.75</v>
      </c>
      <c r="S332" s="9">
        <f t="shared" si="56"/>
        <v>27.35</v>
      </c>
      <c r="T332" s="9">
        <f t="shared" si="57"/>
        <v>20.75</v>
      </c>
      <c r="U332" s="8">
        <f t="shared" si="58"/>
        <v>21.850000000000005</v>
      </c>
      <c r="V332" s="8">
        <f t="shared" si="59"/>
        <v>21.575000000000003</v>
      </c>
    </row>
    <row r="333" spans="1:22" ht="13.5" x14ac:dyDescent="0.25">
      <c r="A333" s="3">
        <f>RSI!A333</f>
        <v>42488</v>
      </c>
      <c r="B333" s="2">
        <f>RSI!B333</f>
        <v>5.8071000000000002</v>
      </c>
      <c r="C333" s="2">
        <f>RSI!I333</f>
        <v>80.406978018307981</v>
      </c>
      <c r="D333" s="2">
        <f>MACD!E333</f>
        <v>-8.0399408873234712E-2</v>
      </c>
      <c r="E333" s="2">
        <f>MACD!F333</f>
        <v>-8.7156894303666702E-2</v>
      </c>
      <c r="F333" s="2">
        <f>'Moving Avg'!D333</f>
        <v>5.77372</v>
      </c>
      <c r="G333" s="2">
        <f>'Moving Avg'!F333</f>
        <v>5.6254800000000005</v>
      </c>
      <c r="H333" s="2">
        <f>'Moving Avg'!G333</f>
        <v>5.604961999999996</v>
      </c>
      <c r="I333" s="2">
        <f>'Moving Avg'!H333</f>
        <v>5.6103340000000061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  <c r="M333" s="8">
        <f t="shared" si="50"/>
        <v>0</v>
      </c>
      <c r="N333" s="8">
        <f t="shared" si="51"/>
        <v>0</v>
      </c>
      <c r="O333" s="8">
        <f t="shared" si="52"/>
        <v>50</v>
      </c>
      <c r="P333" s="8">
        <f t="shared" si="53"/>
        <v>33</v>
      </c>
      <c r="Q333" s="9">
        <f t="shared" si="54"/>
        <v>12.45</v>
      </c>
      <c r="R333" s="9">
        <f t="shared" si="55"/>
        <v>25.75</v>
      </c>
      <c r="S333" s="9">
        <f t="shared" si="56"/>
        <v>27.35</v>
      </c>
      <c r="T333" s="9">
        <f t="shared" si="57"/>
        <v>20.75</v>
      </c>
      <c r="U333" s="8">
        <f t="shared" si="58"/>
        <v>21.850000000000005</v>
      </c>
      <c r="V333" s="8">
        <f t="shared" si="59"/>
        <v>21.575000000000003</v>
      </c>
    </row>
    <row r="334" spans="1:22" ht="13.5" x14ac:dyDescent="0.25">
      <c r="A334" s="3">
        <f>RSI!A334</f>
        <v>42489</v>
      </c>
      <c r="B334" s="2">
        <f>RSI!B334</f>
        <v>5.8414999999999999</v>
      </c>
      <c r="C334" s="2">
        <f>RSI!I334</f>
        <v>82.592161327552091</v>
      </c>
      <c r="D334" s="2">
        <f>MACD!E334</f>
        <v>-8.3136385649918765E-2</v>
      </c>
      <c r="E334" s="2">
        <f>MACD!F334</f>
        <v>-8.6352792572917114E-2</v>
      </c>
      <c r="F334" s="2">
        <f>'Moving Avg'!D334</f>
        <v>5.8139799999999999</v>
      </c>
      <c r="G334" s="2">
        <f>'Moving Avg'!F334</f>
        <v>5.64757</v>
      </c>
      <c r="H334" s="2">
        <f>'Moving Avg'!G334</f>
        <v>5.6075139999999966</v>
      </c>
      <c r="I334" s="2">
        <f>'Moving Avg'!H334</f>
        <v>5.6114385000000064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  <c r="M334" s="8">
        <f t="shared" si="50"/>
        <v>0</v>
      </c>
      <c r="N334" s="8">
        <f t="shared" si="51"/>
        <v>0</v>
      </c>
      <c r="O334" s="8">
        <f t="shared" si="52"/>
        <v>50</v>
      </c>
      <c r="P334" s="8">
        <f t="shared" si="53"/>
        <v>83.5</v>
      </c>
      <c r="Q334" s="9">
        <f t="shared" si="54"/>
        <v>20.024999999999999</v>
      </c>
      <c r="R334" s="9">
        <f t="shared" si="55"/>
        <v>38.375</v>
      </c>
      <c r="S334" s="9">
        <f t="shared" si="56"/>
        <v>50.075000000000003</v>
      </c>
      <c r="T334" s="9">
        <f t="shared" si="57"/>
        <v>33.375</v>
      </c>
      <c r="U334" s="8">
        <f t="shared" si="58"/>
        <v>36.158333333333331</v>
      </c>
      <c r="V334" s="8">
        <f t="shared" si="59"/>
        <v>35.462499999999999</v>
      </c>
    </row>
    <row r="335" spans="1:22" ht="13.5" x14ac:dyDescent="0.25">
      <c r="A335" s="3">
        <f>RSI!A335</f>
        <v>42492</v>
      </c>
      <c r="B335" s="2">
        <f>RSI!B335</f>
        <v>5.8414999999999999</v>
      </c>
      <c r="C335" s="2">
        <f>RSI!I335</f>
        <v>82.592161327552091</v>
      </c>
      <c r="D335" s="2">
        <f>MACD!E335</f>
        <v>-8.6627334570113845E-2</v>
      </c>
      <c r="E335" s="2">
        <f>MACD!F335</f>
        <v>-8.6407700972356463E-2</v>
      </c>
      <c r="F335" s="2">
        <f>'Moving Avg'!D335</f>
        <v>5.8208600000000006</v>
      </c>
      <c r="G335" s="2">
        <f>'Moving Avg'!F335</f>
        <v>5.6696600000000004</v>
      </c>
      <c r="H335" s="2">
        <f>'Moving Avg'!G335</f>
        <v>5.6102639999999964</v>
      </c>
      <c r="I335" s="2">
        <f>'Moving Avg'!H335</f>
        <v>5.6125430000000049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  <c r="M335" s="8">
        <f t="shared" si="50"/>
        <v>0</v>
      </c>
      <c r="N335" s="8">
        <f t="shared" si="51"/>
        <v>45</v>
      </c>
      <c r="O335" s="8">
        <f t="shared" si="52"/>
        <v>50</v>
      </c>
      <c r="P335" s="8">
        <f t="shared" si="53"/>
        <v>83.5</v>
      </c>
      <c r="Q335" s="9">
        <f t="shared" si="54"/>
        <v>35.774999999999999</v>
      </c>
      <c r="R335" s="9">
        <f t="shared" si="55"/>
        <v>47.375</v>
      </c>
      <c r="S335" s="9">
        <f t="shared" si="56"/>
        <v>56.825000000000003</v>
      </c>
      <c r="T335" s="9">
        <f t="shared" si="57"/>
        <v>44.625</v>
      </c>
      <c r="U335" s="8">
        <f t="shared" si="58"/>
        <v>46.658333333333339</v>
      </c>
      <c r="V335" s="8">
        <f t="shared" si="59"/>
        <v>46.150000000000006</v>
      </c>
    </row>
    <row r="336" spans="1:22" ht="13.5" x14ac:dyDescent="0.25">
      <c r="A336" s="3">
        <f>RSI!A336</f>
        <v>42493</v>
      </c>
      <c r="B336" s="2">
        <f>RSI!B336</f>
        <v>5.8414999999999999</v>
      </c>
      <c r="C336" s="2">
        <f>RSI!I336</f>
        <v>82.592161327552091</v>
      </c>
      <c r="D336" s="2">
        <f>MACD!E336</f>
        <v>-9.0669219512489185E-2</v>
      </c>
      <c r="E336" s="2">
        <f>MACD!F336</f>
        <v>-8.7260004680383016E-2</v>
      </c>
      <c r="F336" s="2">
        <f>'Moving Avg'!D336</f>
        <v>5.8277400000000004</v>
      </c>
      <c r="G336" s="2">
        <f>'Moving Avg'!F336</f>
        <v>5.6917500000000008</v>
      </c>
      <c r="H336" s="2">
        <f>'Moving Avg'!G336</f>
        <v>5.6130139999999962</v>
      </c>
      <c r="I336" s="2">
        <f>'Moving Avg'!H336</f>
        <v>5.6136475000000052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  <c r="M336" s="8">
        <f t="shared" si="50"/>
        <v>0</v>
      </c>
      <c r="N336" s="8">
        <f t="shared" si="51"/>
        <v>45</v>
      </c>
      <c r="O336" s="8">
        <f t="shared" si="52"/>
        <v>50</v>
      </c>
      <c r="P336" s="8">
        <f t="shared" si="53"/>
        <v>83.5</v>
      </c>
      <c r="Q336" s="9">
        <f t="shared" si="54"/>
        <v>35.774999999999999</v>
      </c>
      <c r="R336" s="9">
        <f t="shared" si="55"/>
        <v>47.375</v>
      </c>
      <c r="S336" s="9">
        <f t="shared" si="56"/>
        <v>56.825000000000003</v>
      </c>
      <c r="T336" s="9">
        <f t="shared" si="57"/>
        <v>44.625</v>
      </c>
      <c r="U336" s="8">
        <f t="shared" si="58"/>
        <v>46.658333333333339</v>
      </c>
      <c r="V336" s="8">
        <f t="shared" si="59"/>
        <v>46.150000000000006</v>
      </c>
    </row>
    <row r="337" spans="1:22" ht="13.5" x14ac:dyDescent="0.25">
      <c r="A337" s="3">
        <f>RSI!A337</f>
        <v>42494</v>
      </c>
      <c r="B337" s="2">
        <f>RSI!B337</f>
        <v>5.8365999999999998</v>
      </c>
      <c r="C337" s="2">
        <f>RSI!I337</f>
        <v>80.985278474726499</v>
      </c>
      <c r="D337" s="2">
        <f>MACD!E337</f>
        <v>-9.4733725156657123E-2</v>
      </c>
      <c r="E337" s="2">
        <f>MACD!F337</f>
        <v>-8.875474877563784E-2</v>
      </c>
      <c r="F337" s="2">
        <f>'Moving Avg'!D337</f>
        <v>5.8336399999999999</v>
      </c>
      <c r="G337" s="2">
        <f>'Moving Avg'!F337</f>
        <v>5.7135950000000006</v>
      </c>
      <c r="H337" s="2">
        <f>'Moving Avg'!G337</f>
        <v>5.6156659999999956</v>
      </c>
      <c r="I337" s="2">
        <f>'Moving Avg'!H337</f>
        <v>5.6147275000000043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0"/>
        <v>0</v>
      </c>
      <c r="N337" s="8">
        <f t="shared" si="51"/>
        <v>45</v>
      </c>
      <c r="O337" s="8">
        <f t="shared" si="52"/>
        <v>50</v>
      </c>
      <c r="P337" s="8">
        <f t="shared" si="53"/>
        <v>83.5</v>
      </c>
      <c r="Q337" s="9">
        <f t="shared" si="54"/>
        <v>35.774999999999999</v>
      </c>
      <c r="R337" s="9">
        <f t="shared" si="55"/>
        <v>47.375</v>
      </c>
      <c r="S337" s="9">
        <f t="shared" si="56"/>
        <v>56.825000000000003</v>
      </c>
      <c r="T337" s="9">
        <f t="shared" si="57"/>
        <v>44.625</v>
      </c>
      <c r="U337" s="8">
        <f t="shared" si="58"/>
        <v>46.658333333333339</v>
      </c>
      <c r="V337" s="8">
        <f t="shared" si="59"/>
        <v>46.150000000000006</v>
      </c>
    </row>
    <row r="338" spans="1:22" ht="13.5" x14ac:dyDescent="0.25">
      <c r="A338" s="3">
        <f>RSI!A338</f>
        <v>42495</v>
      </c>
      <c r="B338" s="2">
        <f>RSI!B338</f>
        <v>5.8414999999999999</v>
      </c>
      <c r="C338" s="2">
        <f>RSI!I338</f>
        <v>81.375503052833324</v>
      </c>
      <c r="D338" s="2">
        <f>MACD!E338</f>
        <v>-9.9439719890330736E-2</v>
      </c>
      <c r="E338" s="2">
        <f>MACD!F338</f>
        <v>-9.0891742998576427E-2</v>
      </c>
      <c r="F338" s="2">
        <f>'Moving Avg'!D338</f>
        <v>5.8405199999999997</v>
      </c>
      <c r="G338" s="2">
        <f>'Moving Avg'!F338</f>
        <v>5.7236600000000006</v>
      </c>
      <c r="H338" s="2">
        <f>'Moving Avg'!G338</f>
        <v>5.6184159999999954</v>
      </c>
      <c r="I338" s="2">
        <f>'Moving Avg'!H338</f>
        <v>5.6158320000000046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  <c r="M338" s="8">
        <f t="shared" si="50"/>
        <v>0</v>
      </c>
      <c r="N338" s="8">
        <f t="shared" si="51"/>
        <v>45</v>
      </c>
      <c r="O338" s="8">
        <f t="shared" si="52"/>
        <v>50</v>
      </c>
      <c r="P338" s="8">
        <f t="shared" si="53"/>
        <v>83.5</v>
      </c>
      <c r="Q338" s="9">
        <f t="shared" si="54"/>
        <v>35.774999999999999</v>
      </c>
      <c r="R338" s="9">
        <f t="shared" si="55"/>
        <v>47.375</v>
      </c>
      <c r="S338" s="9">
        <f t="shared" si="56"/>
        <v>56.825000000000003</v>
      </c>
      <c r="T338" s="9">
        <f t="shared" si="57"/>
        <v>44.625</v>
      </c>
      <c r="U338" s="8">
        <f t="shared" si="58"/>
        <v>46.658333333333339</v>
      </c>
      <c r="V338" s="8">
        <f t="shared" si="59"/>
        <v>46.150000000000006</v>
      </c>
    </row>
    <row r="339" spans="1:22" ht="13.5" x14ac:dyDescent="0.25">
      <c r="A339" s="3">
        <f>RSI!A339</f>
        <v>42496</v>
      </c>
      <c r="B339" s="2">
        <f>RSI!B339</f>
        <v>5.6942000000000004</v>
      </c>
      <c r="C339" s="2">
        <f>RSI!I339</f>
        <v>48.892406888368136</v>
      </c>
      <c r="D339" s="2">
        <f>MACD!E339</f>
        <v>-9.3376442603149812E-2</v>
      </c>
      <c r="E339" s="2">
        <f>MACD!F339</f>
        <v>-9.1388682919491107E-2</v>
      </c>
      <c r="F339" s="2">
        <f>'Moving Avg'!D339</f>
        <v>5.8110600000000003</v>
      </c>
      <c r="G339" s="2">
        <f>'Moving Avg'!F339</f>
        <v>5.7263599999999997</v>
      </c>
      <c r="H339" s="2">
        <f>'Moving Avg'!G339</f>
        <v>5.6182199999999964</v>
      </c>
      <c r="I339" s="2">
        <f>'Moving Avg'!H339</f>
        <v>5.6162000000000045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  <c r="M339" s="8">
        <f t="shared" si="50"/>
        <v>25</v>
      </c>
      <c r="N339" s="8">
        <f t="shared" si="51"/>
        <v>45</v>
      </c>
      <c r="O339" s="8">
        <f t="shared" si="52"/>
        <v>50</v>
      </c>
      <c r="P339" s="8">
        <f t="shared" si="53"/>
        <v>16.5</v>
      </c>
      <c r="Q339" s="9">
        <f t="shared" si="54"/>
        <v>34.475000000000001</v>
      </c>
      <c r="R339" s="9">
        <f t="shared" si="55"/>
        <v>35.625</v>
      </c>
      <c r="S339" s="9">
        <f t="shared" si="56"/>
        <v>30.425000000000001</v>
      </c>
      <c r="T339" s="9">
        <f t="shared" si="57"/>
        <v>34.125</v>
      </c>
      <c r="U339" s="8">
        <f t="shared" si="58"/>
        <v>33.508333333333333</v>
      </c>
      <c r="V339" s="8">
        <f t="shared" si="59"/>
        <v>33.662499999999994</v>
      </c>
    </row>
    <row r="340" spans="1:22" ht="13.5" x14ac:dyDescent="0.25">
      <c r="A340" s="3">
        <f>RSI!A340</f>
        <v>42499</v>
      </c>
      <c r="B340" s="2">
        <f>RSI!B340</f>
        <v>5.6942000000000004</v>
      </c>
      <c r="C340" s="2">
        <f>RSI!I340</f>
        <v>48.892406888368136</v>
      </c>
      <c r="D340" s="2">
        <f>MACD!E340</f>
        <v>-6.2500354214581222E-2</v>
      </c>
      <c r="E340" s="2">
        <f>MACD!F340</f>
        <v>-8.5611017178509136E-2</v>
      </c>
      <c r="F340" s="2">
        <f>'Moving Avg'!D340</f>
        <v>5.7816000000000001</v>
      </c>
      <c r="G340" s="2">
        <f>'Moving Avg'!F340</f>
        <v>5.7290599999999987</v>
      </c>
      <c r="H340" s="2">
        <f>'Moving Avg'!G340</f>
        <v>5.6180239999999966</v>
      </c>
      <c r="I340" s="2">
        <f>'Moving Avg'!H340</f>
        <v>5.6166905000000042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  <c r="M340" s="8">
        <f t="shared" si="50"/>
        <v>25</v>
      </c>
      <c r="N340" s="8">
        <f t="shared" si="51"/>
        <v>0</v>
      </c>
      <c r="O340" s="8">
        <f t="shared" si="52"/>
        <v>50</v>
      </c>
      <c r="P340" s="8">
        <f t="shared" si="53"/>
        <v>16.5</v>
      </c>
      <c r="Q340" s="9">
        <f t="shared" si="54"/>
        <v>18.725000000000001</v>
      </c>
      <c r="R340" s="9">
        <f t="shared" si="55"/>
        <v>26.625</v>
      </c>
      <c r="S340" s="9">
        <f t="shared" si="56"/>
        <v>23.675000000000001</v>
      </c>
      <c r="T340" s="9">
        <f t="shared" si="57"/>
        <v>22.875</v>
      </c>
      <c r="U340" s="8">
        <f t="shared" si="58"/>
        <v>23.008333333333336</v>
      </c>
      <c r="V340" s="8">
        <f t="shared" si="59"/>
        <v>22.975000000000001</v>
      </c>
    </row>
    <row r="341" spans="1:22" ht="13.5" x14ac:dyDescent="0.25">
      <c r="A341" s="3">
        <f>RSI!A341</f>
        <v>42500</v>
      </c>
      <c r="B341" s="2">
        <f>RSI!B341</f>
        <v>5.6942000000000004</v>
      </c>
      <c r="C341" s="2">
        <f>RSI!I341</f>
        <v>48.892406888368136</v>
      </c>
      <c r="D341" s="2">
        <f>MACD!E341</f>
        <v>-3.6310822238187157E-2</v>
      </c>
      <c r="E341" s="2">
        <f>MACD!F341</f>
        <v>-7.575097819044474E-2</v>
      </c>
      <c r="F341" s="2">
        <f>'Moving Avg'!D341</f>
        <v>5.7521400000000016</v>
      </c>
      <c r="G341" s="2">
        <f>'Moving Avg'!F341</f>
        <v>5.7317599999999986</v>
      </c>
      <c r="H341" s="2">
        <f>'Moving Avg'!G341</f>
        <v>5.6178279999999976</v>
      </c>
      <c r="I341" s="2">
        <f>'Moving Avg'!H341</f>
        <v>5.6171810000000031</v>
      </c>
      <c r="J341" s="6" t="str">
        <f>OBV!F341</f>
        <v>BEARISH</v>
      </c>
      <c r="K341" s="6" t="str">
        <f>OBV!G341</f>
        <v>NEUTRAL</v>
      </c>
      <c r="L341" s="6" t="str">
        <f>OBV!H341</f>
        <v>CONFIRMED BEARISH</v>
      </c>
      <c r="M341" s="8">
        <f t="shared" si="50"/>
        <v>25</v>
      </c>
      <c r="N341" s="8">
        <f t="shared" si="51"/>
        <v>0</v>
      </c>
      <c r="O341" s="8">
        <f t="shared" si="52"/>
        <v>50</v>
      </c>
      <c r="P341" s="8">
        <f t="shared" si="53"/>
        <v>16.5</v>
      </c>
      <c r="Q341" s="9">
        <f t="shared" si="54"/>
        <v>18.725000000000001</v>
      </c>
      <c r="R341" s="9">
        <f t="shared" si="55"/>
        <v>26.625</v>
      </c>
      <c r="S341" s="9">
        <f t="shared" si="56"/>
        <v>23.675000000000001</v>
      </c>
      <c r="T341" s="9">
        <f t="shared" si="57"/>
        <v>22.875</v>
      </c>
      <c r="U341" s="8">
        <f t="shared" si="58"/>
        <v>23.008333333333336</v>
      </c>
      <c r="V341" s="8">
        <f t="shared" si="59"/>
        <v>22.975000000000001</v>
      </c>
    </row>
    <row r="342" spans="1:22" ht="13.5" x14ac:dyDescent="0.25">
      <c r="A342" s="3">
        <f>RSI!A342</f>
        <v>42501</v>
      </c>
      <c r="B342" s="2">
        <f>RSI!B342</f>
        <v>5.6942000000000004</v>
      </c>
      <c r="C342" s="2">
        <f>RSI!I342</f>
        <v>48.892406888368136</v>
      </c>
      <c r="D342" s="2">
        <f>MACD!E342</f>
        <v>-1.4091549923482383E-2</v>
      </c>
      <c r="E342" s="2">
        <f>MACD!F342</f>
        <v>-6.3419092537052274E-2</v>
      </c>
      <c r="F342" s="2">
        <f>'Moving Avg'!D342</f>
        <v>5.7236600000000006</v>
      </c>
      <c r="G342" s="2">
        <f>'Moving Avg'!F342</f>
        <v>5.7344599999999986</v>
      </c>
      <c r="H342" s="2">
        <f>'Moving Avg'!G342</f>
        <v>5.6176319999999986</v>
      </c>
      <c r="I342" s="2">
        <f>'Moving Avg'!H342</f>
        <v>5.6176715000000028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  <c r="M342" s="8">
        <f t="shared" si="50"/>
        <v>25</v>
      </c>
      <c r="N342" s="8">
        <f t="shared" si="51"/>
        <v>0</v>
      </c>
      <c r="O342" s="8">
        <f t="shared" si="52"/>
        <v>50</v>
      </c>
      <c r="P342" s="8">
        <f t="shared" si="53"/>
        <v>16.5</v>
      </c>
      <c r="Q342" s="9">
        <f t="shared" si="54"/>
        <v>18.725000000000001</v>
      </c>
      <c r="R342" s="9">
        <f t="shared" si="55"/>
        <v>26.625</v>
      </c>
      <c r="S342" s="9">
        <f t="shared" si="56"/>
        <v>23.675000000000001</v>
      </c>
      <c r="T342" s="9">
        <f t="shared" si="57"/>
        <v>22.875</v>
      </c>
      <c r="U342" s="8">
        <f t="shared" si="58"/>
        <v>23.008333333333336</v>
      </c>
      <c r="V342" s="8">
        <f t="shared" si="59"/>
        <v>22.975000000000001</v>
      </c>
    </row>
    <row r="343" spans="1:22" ht="13.5" x14ac:dyDescent="0.25">
      <c r="A343" s="3">
        <f>RSI!A343</f>
        <v>42502</v>
      </c>
      <c r="B343" s="2">
        <f>RSI!B343</f>
        <v>5.5370999999999997</v>
      </c>
      <c r="C343" s="2">
        <f>RSI!I343</f>
        <v>31.0895333579207</v>
      </c>
      <c r="D343" s="2">
        <f>MACD!E343</f>
        <v>1.6400946048705123E-2</v>
      </c>
      <c r="E343" s="2">
        <f>MACD!F343</f>
        <v>-4.7455084819900795E-2</v>
      </c>
      <c r="F343" s="2">
        <f>'Moving Avg'!D343</f>
        <v>5.6627799999999997</v>
      </c>
      <c r="G343" s="2">
        <f>'Moving Avg'!F343</f>
        <v>5.7293049999999983</v>
      </c>
      <c r="H343" s="2">
        <f>'Moving Avg'!G343</f>
        <v>5.6142939999999983</v>
      </c>
      <c r="I343" s="2">
        <f>'Moving Avg'!H343</f>
        <v>5.6173765000000024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  <c r="M343" s="8">
        <f t="shared" si="50"/>
        <v>25</v>
      </c>
      <c r="N343" s="8">
        <f t="shared" si="51"/>
        <v>0</v>
      </c>
      <c r="O343" s="8">
        <f t="shared" si="52"/>
        <v>50</v>
      </c>
      <c r="P343" s="8">
        <f t="shared" si="53"/>
        <v>16.5</v>
      </c>
      <c r="Q343" s="9">
        <f t="shared" si="54"/>
        <v>18.725000000000001</v>
      </c>
      <c r="R343" s="9">
        <f t="shared" si="55"/>
        <v>26.625</v>
      </c>
      <c r="S343" s="9">
        <f t="shared" si="56"/>
        <v>23.675000000000001</v>
      </c>
      <c r="T343" s="9">
        <f t="shared" si="57"/>
        <v>22.875</v>
      </c>
      <c r="U343" s="8">
        <f t="shared" si="58"/>
        <v>23.008333333333336</v>
      </c>
      <c r="V343" s="8">
        <f t="shared" si="59"/>
        <v>22.975000000000001</v>
      </c>
    </row>
    <row r="344" spans="1:22" ht="13.5" x14ac:dyDescent="0.25">
      <c r="A344" s="3">
        <f>RSI!A344</f>
        <v>42503</v>
      </c>
      <c r="B344" s="2">
        <f>RSI!B344</f>
        <v>5.3948</v>
      </c>
      <c r="C344" s="2">
        <f>RSI!I344</f>
        <v>22.941069434318976</v>
      </c>
      <c r="D344" s="2">
        <f>MACD!E344</f>
        <v>5.901414436254182E-2</v>
      </c>
      <c r="E344" s="2">
        <f>MACD!F344</f>
        <v>-2.6161238983412272E-2</v>
      </c>
      <c r="F344" s="2">
        <f>'Moving Avg'!D344</f>
        <v>5.6029</v>
      </c>
      <c r="G344" s="2">
        <f>'Moving Avg'!F344</f>
        <v>5.7170349999999983</v>
      </c>
      <c r="H344" s="2">
        <f>'Moving Avg'!G344</f>
        <v>5.6081099999999973</v>
      </c>
      <c r="I344" s="2">
        <f>'Moving Avg'!H344</f>
        <v>5.6163700000000025</v>
      </c>
      <c r="J344" s="6" t="str">
        <f>OBV!F344</f>
        <v>BEARISH</v>
      </c>
      <c r="K344" s="6" t="str">
        <f>OBV!G344</f>
        <v>STRONG</v>
      </c>
      <c r="L344" s="6" t="str">
        <f>OBV!H344</f>
        <v>CONFIRMED BEARISH</v>
      </c>
      <c r="M344" s="8">
        <f t="shared" si="50"/>
        <v>50</v>
      </c>
      <c r="N344" s="8">
        <f t="shared" si="51"/>
        <v>0</v>
      </c>
      <c r="O344" s="8">
        <f t="shared" si="52"/>
        <v>0</v>
      </c>
      <c r="P344" s="8">
        <f t="shared" si="53"/>
        <v>33</v>
      </c>
      <c r="Q344" s="9">
        <f t="shared" si="54"/>
        <v>22.45</v>
      </c>
      <c r="R344" s="9">
        <f t="shared" si="55"/>
        <v>18.25</v>
      </c>
      <c r="S344" s="9">
        <f t="shared" si="56"/>
        <v>22.35</v>
      </c>
      <c r="T344" s="9">
        <f t="shared" si="57"/>
        <v>20.75</v>
      </c>
      <c r="U344" s="8">
        <f t="shared" si="58"/>
        <v>21.016666666666669</v>
      </c>
      <c r="V344" s="8">
        <f t="shared" si="59"/>
        <v>20.950000000000003</v>
      </c>
    </row>
    <row r="345" spans="1:22" ht="13.5" x14ac:dyDescent="0.25">
      <c r="A345" s="3">
        <f>RSI!A345</f>
        <v>42506</v>
      </c>
      <c r="B345" s="2">
        <f>RSI!B345</f>
        <v>5.3948</v>
      </c>
      <c r="C345" s="2">
        <f>RSI!I345</f>
        <v>22.941069434318976</v>
      </c>
      <c r="D345" s="2">
        <f>MACD!E345</f>
        <v>9.6818625726800889E-2</v>
      </c>
      <c r="E345" s="2">
        <f>MACD!F345</f>
        <v>-1.5652660413696395E-3</v>
      </c>
      <c r="F345" s="2">
        <f>'Moving Avg'!D345</f>
        <v>5.5430200000000003</v>
      </c>
      <c r="G345" s="2">
        <f>'Moving Avg'!F345</f>
        <v>5.7047649999999983</v>
      </c>
      <c r="H345" s="2">
        <f>'Moving Avg'!G345</f>
        <v>5.6019259999999962</v>
      </c>
      <c r="I345" s="2">
        <f>'Moving Avg'!H345</f>
        <v>5.6153635000000035</v>
      </c>
      <c r="J345" s="6" t="str">
        <f>OBV!F345</f>
        <v>BEARISH</v>
      </c>
      <c r="K345" s="6" t="str">
        <f>OBV!G345</f>
        <v>STRONG</v>
      </c>
      <c r="L345" s="6" t="str">
        <f>OBV!H345</f>
        <v>CONFIRMED BEARISH</v>
      </c>
      <c r="M345" s="8">
        <f t="shared" si="50"/>
        <v>50</v>
      </c>
      <c r="N345" s="8">
        <f t="shared" si="51"/>
        <v>0</v>
      </c>
      <c r="O345" s="8">
        <f t="shared" si="52"/>
        <v>0</v>
      </c>
      <c r="P345" s="8">
        <f t="shared" si="53"/>
        <v>33</v>
      </c>
      <c r="Q345" s="9">
        <f t="shared" si="54"/>
        <v>22.45</v>
      </c>
      <c r="R345" s="9">
        <f t="shared" si="55"/>
        <v>18.25</v>
      </c>
      <c r="S345" s="9">
        <f t="shared" si="56"/>
        <v>22.35</v>
      </c>
      <c r="T345" s="9">
        <f t="shared" si="57"/>
        <v>20.75</v>
      </c>
      <c r="U345" s="8">
        <f t="shared" si="58"/>
        <v>21.016666666666669</v>
      </c>
      <c r="V345" s="8">
        <f t="shared" si="59"/>
        <v>20.950000000000003</v>
      </c>
    </row>
    <row r="346" spans="1:22" ht="13.5" x14ac:dyDescent="0.25">
      <c r="A346" s="3">
        <f>RSI!A346</f>
        <v>42507</v>
      </c>
      <c r="B346" s="2">
        <f>RSI!B346</f>
        <v>5.3948</v>
      </c>
      <c r="C346" s="2">
        <f>RSI!I346</f>
        <v>22.941069434318976</v>
      </c>
      <c r="D346" s="2">
        <f>MACD!E346</f>
        <v>0.1304247735110291</v>
      </c>
      <c r="E346" s="2">
        <f>MACD!F346</f>
        <v>2.4832741869110109E-2</v>
      </c>
      <c r="F346" s="2">
        <f>'Moving Avg'!D346</f>
        <v>5.4831400000000006</v>
      </c>
      <c r="G346" s="2">
        <f>'Moving Avg'!F346</f>
        <v>5.6924949999999992</v>
      </c>
      <c r="H346" s="2">
        <f>'Moving Avg'!G346</f>
        <v>5.595741999999996</v>
      </c>
      <c r="I346" s="2">
        <f>'Moving Avg'!H346</f>
        <v>5.6143570000000036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  <c r="M346" s="8">
        <f t="shared" si="50"/>
        <v>50</v>
      </c>
      <c r="N346" s="8">
        <f t="shared" si="51"/>
        <v>0</v>
      </c>
      <c r="O346" s="8">
        <f t="shared" si="52"/>
        <v>0</v>
      </c>
      <c r="P346" s="8">
        <f t="shared" si="53"/>
        <v>33</v>
      </c>
      <c r="Q346" s="9">
        <f t="shared" si="54"/>
        <v>22.45</v>
      </c>
      <c r="R346" s="9">
        <f t="shared" si="55"/>
        <v>18.25</v>
      </c>
      <c r="S346" s="9">
        <f t="shared" si="56"/>
        <v>22.35</v>
      </c>
      <c r="T346" s="9">
        <f t="shared" si="57"/>
        <v>20.75</v>
      </c>
      <c r="U346" s="8">
        <f t="shared" si="58"/>
        <v>21.016666666666669</v>
      </c>
      <c r="V346" s="8">
        <f t="shared" si="59"/>
        <v>20.950000000000003</v>
      </c>
    </row>
    <row r="347" spans="1:22" ht="13.5" x14ac:dyDescent="0.25">
      <c r="A347" s="3">
        <f>RSI!A347</f>
        <v>42508</v>
      </c>
      <c r="B347" s="2">
        <f>RSI!B347</f>
        <v>5.3948</v>
      </c>
      <c r="C347" s="2">
        <f>RSI!I347</f>
        <v>22.941069434318976</v>
      </c>
      <c r="D347" s="2">
        <f>MACD!E347</f>
        <v>0.15960480640737895</v>
      </c>
      <c r="E347" s="2">
        <f>MACD!F347</f>
        <v>5.1787154776763877E-2</v>
      </c>
      <c r="F347" s="2">
        <f>'Moving Avg'!D347</f>
        <v>5.42326</v>
      </c>
      <c r="G347" s="2">
        <f>'Moving Avg'!F347</f>
        <v>5.6802249999999983</v>
      </c>
      <c r="H347" s="2">
        <f>'Moving Avg'!G347</f>
        <v>5.5895579999999949</v>
      </c>
      <c r="I347" s="2">
        <f>'Moving Avg'!H347</f>
        <v>5.6133505000000037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  <c r="M347" s="8">
        <f t="shared" si="50"/>
        <v>50</v>
      </c>
      <c r="N347" s="8">
        <f t="shared" si="51"/>
        <v>0</v>
      </c>
      <c r="O347" s="8">
        <f t="shared" si="52"/>
        <v>0</v>
      </c>
      <c r="P347" s="8">
        <f t="shared" si="53"/>
        <v>33</v>
      </c>
      <c r="Q347" s="9">
        <f t="shared" si="54"/>
        <v>22.45</v>
      </c>
      <c r="R347" s="9">
        <f t="shared" si="55"/>
        <v>18.25</v>
      </c>
      <c r="S347" s="9">
        <f t="shared" si="56"/>
        <v>22.35</v>
      </c>
      <c r="T347" s="9">
        <f t="shared" si="57"/>
        <v>20.75</v>
      </c>
      <c r="U347" s="8">
        <f t="shared" si="58"/>
        <v>21.016666666666669</v>
      </c>
      <c r="V347" s="8">
        <f t="shared" si="59"/>
        <v>20.950000000000003</v>
      </c>
    </row>
    <row r="348" spans="1:22" ht="13.5" x14ac:dyDescent="0.25">
      <c r="A348" s="3">
        <f>RSI!A348</f>
        <v>42509</v>
      </c>
      <c r="B348" s="2">
        <f>RSI!B348</f>
        <v>5.3948</v>
      </c>
      <c r="C348" s="2">
        <f>RSI!I348</f>
        <v>22.941069434318976</v>
      </c>
      <c r="D348" s="2">
        <f>MACD!E348</f>
        <v>0.18643640133862327</v>
      </c>
      <c r="E348" s="2">
        <f>MACD!F348</f>
        <v>7.8717004089135761E-2</v>
      </c>
      <c r="F348" s="2">
        <f>'Moving Avg'!D348</f>
        <v>5.3948</v>
      </c>
      <c r="G348" s="2">
        <f>'Moving Avg'!F348</f>
        <v>5.6679550000000001</v>
      </c>
      <c r="H348" s="2">
        <f>'Moving Avg'!G348</f>
        <v>5.5866119999999944</v>
      </c>
      <c r="I348" s="2">
        <f>'Moving Avg'!H348</f>
        <v>5.6123440000000038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  <c r="M348" s="8">
        <f t="shared" si="50"/>
        <v>50</v>
      </c>
      <c r="N348" s="8">
        <f t="shared" si="51"/>
        <v>0</v>
      </c>
      <c r="O348" s="8">
        <f t="shared" si="52"/>
        <v>0</v>
      </c>
      <c r="P348" s="8">
        <f t="shared" si="53"/>
        <v>33</v>
      </c>
      <c r="Q348" s="9">
        <f t="shared" si="54"/>
        <v>22.45</v>
      </c>
      <c r="R348" s="9">
        <f t="shared" si="55"/>
        <v>18.25</v>
      </c>
      <c r="S348" s="9">
        <f t="shared" si="56"/>
        <v>22.35</v>
      </c>
      <c r="T348" s="9">
        <f t="shared" si="57"/>
        <v>20.75</v>
      </c>
      <c r="U348" s="8">
        <f t="shared" si="58"/>
        <v>21.016666666666669</v>
      </c>
      <c r="V348" s="8">
        <f t="shared" si="59"/>
        <v>20.950000000000003</v>
      </c>
    </row>
    <row r="349" spans="1:22" ht="13.5" x14ac:dyDescent="0.25">
      <c r="A349" s="3">
        <f>RSI!A349</f>
        <v>42510</v>
      </c>
      <c r="B349" s="2">
        <f>RSI!B349</f>
        <v>5.3948</v>
      </c>
      <c r="C349" s="2">
        <f>RSI!I349</f>
        <v>22.941069434318976</v>
      </c>
      <c r="D349" s="2">
        <f>MACD!E349</f>
        <v>0.18776273467405868</v>
      </c>
      <c r="E349" s="2">
        <f>MACD!F349</f>
        <v>0.10052615020612035</v>
      </c>
      <c r="F349" s="2">
        <f>'Moving Avg'!D349</f>
        <v>5.3948</v>
      </c>
      <c r="G349" s="2">
        <f>'Moving Avg'!F349</f>
        <v>5.6556850000000001</v>
      </c>
      <c r="H349" s="2">
        <f>'Moving Avg'!G349</f>
        <v>5.5837659999999945</v>
      </c>
      <c r="I349" s="2">
        <f>'Moving Avg'!H349</f>
        <v>5.6113375000000039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  <c r="M349" s="8">
        <f t="shared" si="50"/>
        <v>50</v>
      </c>
      <c r="N349" s="8">
        <f t="shared" si="51"/>
        <v>0</v>
      </c>
      <c r="O349" s="8">
        <f t="shared" si="52"/>
        <v>0</v>
      </c>
      <c r="P349" s="8">
        <f t="shared" si="53"/>
        <v>33</v>
      </c>
      <c r="Q349" s="9">
        <f t="shared" si="54"/>
        <v>22.45</v>
      </c>
      <c r="R349" s="9">
        <f t="shared" si="55"/>
        <v>18.25</v>
      </c>
      <c r="S349" s="9">
        <f t="shared" si="56"/>
        <v>22.35</v>
      </c>
      <c r="T349" s="9">
        <f t="shared" si="57"/>
        <v>20.75</v>
      </c>
      <c r="U349" s="8">
        <f t="shared" si="58"/>
        <v>21.016666666666669</v>
      </c>
      <c r="V349" s="8">
        <f t="shared" si="59"/>
        <v>20.950000000000003</v>
      </c>
    </row>
    <row r="350" spans="1:22" ht="13.5" x14ac:dyDescent="0.25">
      <c r="A350" s="3">
        <f>RSI!A350</f>
        <v>42513</v>
      </c>
      <c r="B350" s="2">
        <f>RSI!B350</f>
        <v>5.3948</v>
      </c>
      <c r="C350" s="2">
        <f>RSI!I350</f>
        <v>22.941069434318976</v>
      </c>
      <c r="D350" s="2">
        <f>MACD!E350</f>
        <v>0.19007410427106297</v>
      </c>
      <c r="E350" s="2">
        <f>MACD!F350</f>
        <v>0.11843574101910888</v>
      </c>
      <c r="F350" s="2">
        <f>'Moving Avg'!D350</f>
        <v>5.3948</v>
      </c>
      <c r="G350" s="2">
        <f>'Moving Avg'!F350</f>
        <v>5.6350700000000016</v>
      </c>
      <c r="H350" s="2">
        <f>'Moving Avg'!G350</f>
        <v>5.5809199999999954</v>
      </c>
      <c r="I350" s="2">
        <f>'Moving Avg'!H350</f>
        <v>5.6103310000000048</v>
      </c>
      <c r="J350" s="6" t="str">
        <f>OBV!F350</f>
        <v>NEUTRAL</v>
      </c>
      <c r="K350" s="6" t="str">
        <f>OBV!G350</f>
        <v>NEUTRAL</v>
      </c>
      <c r="L350" s="6" t="str">
        <f>OBV!H350</f>
        <v>NEUTRAL</v>
      </c>
      <c r="M350" s="8">
        <f t="shared" si="50"/>
        <v>50</v>
      </c>
      <c r="N350" s="8">
        <f t="shared" si="51"/>
        <v>0</v>
      </c>
      <c r="O350" s="8">
        <f t="shared" si="52"/>
        <v>0</v>
      </c>
      <c r="P350" s="8">
        <f t="shared" si="53"/>
        <v>33</v>
      </c>
      <c r="Q350" s="9">
        <f t="shared" si="54"/>
        <v>22.45</v>
      </c>
      <c r="R350" s="9">
        <f t="shared" si="55"/>
        <v>18.25</v>
      </c>
      <c r="S350" s="9">
        <f t="shared" si="56"/>
        <v>22.35</v>
      </c>
      <c r="T350" s="9">
        <f t="shared" si="57"/>
        <v>20.75</v>
      </c>
      <c r="U350" s="8">
        <f t="shared" si="58"/>
        <v>21.016666666666669</v>
      </c>
      <c r="V350" s="8">
        <f t="shared" si="59"/>
        <v>20.950000000000003</v>
      </c>
    </row>
    <row r="351" spans="1:22" ht="13.5" x14ac:dyDescent="0.25">
      <c r="A351" s="3">
        <f>RSI!A351</f>
        <v>42514</v>
      </c>
      <c r="B351" s="2">
        <f>RSI!B351</f>
        <v>5.3948</v>
      </c>
      <c r="C351" s="2">
        <f>RSI!I351</f>
        <v>22.941069434318976</v>
      </c>
      <c r="D351" s="2">
        <f>MACD!E351</f>
        <v>0.193130885530584</v>
      </c>
      <c r="E351" s="2">
        <f>MACD!F351</f>
        <v>0.1333747699214039</v>
      </c>
      <c r="F351" s="2">
        <f>'Moving Avg'!D351</f>
        <v>5.3948</v>
      </c>
      <c r="G351" s="2">
        <f>'Moving Avg'!F351</f>
        <v>5.6144550000000013</v>
      </c>
      <c r="H351" s="2">
        <f>'Moving Avg'!G351</f>
        <v>5.5747359999999961</v>
      </c>
      <c r="I351" s="2">
        <f>'Moving Avg'!H351</f>
        <v>5.6093245000000049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  <c r="M351" s="8">
        <f t="shared" si="50"/>
        <v>50</v>
      </c>
      <c r="N351" s="8">
        <f t="shared" si="51"/>
        <v>0</v>
      </c>
      <c r="O351" s="8">
        <f t="shared" si="52"/>
        <v>0</v>
      </c>
      <c r="P351" s="8">
        <f t="shared" si="53"/>
        <v>33</v>
      </c>
      <c r="Q351" s="9">
        <f t="shared" si="54"/>
        <v>22.45</v>
      </c>
      <c r="R351" s="9">
        <f t="shared" si="55"/>
        <v>18.25</v>
      </c>
      <c r="S351" s="9">
        <f t="shared" si="56"/>
        <v>22.35</v>
      </c>
      <c r="T351" s="9">
        <f t="shared" si="57"/>
        <v>20.75</v>
      </c>
      <c r="U351" s="8">
        <f t="shared" si="58"/>
        <v>21.016666666666669</v>
      </c>
      <c r="V351" s="8">
        <f t="shared" si="59"/>
        <v>20.950000000000003</v>
      </c>
    </row>
    <row r="352" spans="1:22" ht="13.5" x14ac:dyDescent="0.25">
      <c r="A352" s="3">
        <f>RSI!A352</f>
        <v>42515</v>
      </c>
      <c r="B352" s="2">
        <f>RSI!B352</f>
        <v>5.3948</v>
      </c>
      <c r="C352" s="2">
        <f>RSI!I352</f>
        <v>22.941069434318962</v>
      </c>
      <c r="D352" s="2">
        <f>MACD!E352</f>
        <v>0.19673684366233957</v>
      </c>
      <c r="E352" s="2">
        <f>MACD!F352</f>
        <v>0.14604718466959105</v>
      </c>
      <c r="F352" s="2">
        <f>'Moving Avg'!D352</f>
        <v>5.3948</v>
      </c>
      <c r="G352" s="2">
        <f>'Moving Avg'!F352</f>
        <v>5.5938400000000019</v>
      </c>
      <c r="H352" s="2">
        <f>'Moving Avg'!G352</f>
        <v>5.5685519999999951</v>
      </c>
      <c r="I352" s="2">
        <f>'Moving Avg'!H352</f>
        <v>5.6074835000000043</v>
      </c>
      <c r="J352" s="6" t="str">
        <f>OBV!F352</f>
        <v>NEUTRAL</v>
      </c>
      <c r="K352" s="6" t="str">
        <f>OBV!G352</f>
        <v>NEUTRAL</v>
      </c>
      <c r="L352" s="6" t="str">
        <f>OBV!H352</f>
        <v>NEUTRAL</v>
      </c>
      <c r="M352" s="8">
        <f t="shared" si="50"/>
        <v>50</v>
      </c>
      <c r="N352" s="8">
        <f t="shared" si="51"/>
        <v>0</v>
      </c>
      <c r="O352" s="8">
        <f t="shared" si="52"/>
        <v>0</v>
      </c>
      <c r="P352" s="8">
        <f t="shared" si="53"/>
        <v>33</v>
      </c>
      <c r="Q352" s="9">
        <f t="shared" si="54"/>
        <v>22.45</v>
      </c>
      <c r="R352" s="9">
        <f t="shared" si="55"/>
        <v>18.25</v>
      </c>
      <c r="S352" s="9">
        <f t="shared" si="56"/>
        <v>22.35</v>
      </c>
      <c r="T352" s="9">
        <f t="shared" si="57"/>
        <v>20.75</v>
      </c>
      <c r="U352" s="8">
        <f t="shared" si="58"/>
        <v>21.016666666666669</v>
      </c>
      <c r="V352" s="8">
        <f t="shared" si="59"/>
        <v>20.950000000000003</v>
      </c>
    </row>
    <row r="353" spans="1:22" ht="13.5" x14ac:dyDescent="0.25">
      <c r="A353" s="3">
        <f>RSI!A353</f>
        <v>42516</v>
      </c>
      <c r="B353" s="2">
        <f>RSI!B353</f>
        <v>5.3948</v>
      </c>
      <c r="C353" s="2">
        <f>RSI!I353</f>
        <v>22.941069434318976</v>
      </c>
      <c r="D353" s="2">
        <f>MACD!E353</f>
        <v>0.17656274426513985</v>
      </c>
      <c r="E353" s="2">
        <f>MACD!F353</f>
        <v>0.15215029658870083</v>
      </c>
      <c r="F353" s="2">
        <f>'Moving Avg'!D353</f>
        <v>5.3948</v>
      </c>
      <c r="G353" s="2">
        <f>'Moving Avg'!F353</f>
        <v>5.5732250000000025</v>
      </c>
      <c r="H353" s="2">
        <f>'Moving Avg'!G353</f>
        <v>5.5623679999999958</v>
      </c>
      <c r="I353" s="2">
        <f>'Moving Avg'!H353</f>
        <v>5.6056425000000045</v>
      </c>
      <c r="J353" s="6" t="str">
        <f>OBV!F353</f>
        <v>NEUTRAL</v>
      </c>
      <c r="K353" s="6" t="str">
        <f>OBV!G353</f>
        <v>NEUTRAL</v>
      </c>
      <c r="L353" s="6" t="str">
        <f>OBV!H353</f>
        <v>NEUTRAL</v>
      </c>
      <c r="M353" s="8">
        <f t="shared" si="50"/>
        <v>50</v>
      </c>
      <c r="N353" s="8">
        <f t="shared" si="51"/>
        <v>0</v>
      </c>
      <c r="O353" s="8">
        <f t="shared" si="52"/>
        <v>0</v>
      </c>
      <c r="P353" s="8">
        <f t="shared" si="53"/>
        <v>33</v>
      </c>
      <c r="Q353" s="9">
        <f t="shared" si="54"/>
        <v>22.45</v>
      </c>
      <c r="R353" s="9">
        <f t="shared" si="55"/>
        <v>18.25</v>
      </c>
      <c r="S353" s="9">
        <f t="shared" si="56"/>
        <v>22.35</v>
      </c>
      <c r="T353" s="9">
        <f t="shared" si="57"/>
        <v>20.75</v>
      </c>
      <c r="U353" s="8">
        <f t="shared" si="58"/>
        <v>21.016666666666669</v>
      </c>
      <c r="V353" s="8">
        <f t="shared" si="59"/>
        <v>20.950000000000003</v>
      </c>
    </row>
    <row r="354" spans="1:22" ht="13.5" x14ac:dyDescent="0.25">
      <c r="A354" s="3">
        <f>RSI!A354</f>
        <v>42517</v>
      </c>
      <c r="B354" s="2">
        <f>RSI!B354</f>
        <v>5.3948</v>
      </c>
      <c r="C354" s="2">
        <f>RSI!I354</f>
        <v>22.941069434318976</v>
      </c>
      <c r="D354" s="2">
        <f>MACD!E354</f>
        <v>0.13847405961758863</v>
      </c>
      <c r="E354" s="2">
        <f>MACD!F354</f>
        <v>0.1494150491944784</v>
      </c>
      <c r="F354" s="2">
        <f>'Moving Avg'!D354</f>
        <v>5.3948</v>
      </c>
      <c r="G354" s="2">
        <f>'Moving Avg'!F354</f>
        <v>5.5508900000000025</v>
      </c>
      <c r="H354" s="2">
        <f>'Moving Avg'!G354</f>
        <v>5.5593239999999957</v>
      </c>
      <c r="I354" s="2">
        <f>'Moving Avg'!H354</f>
        <v>5.6031880000000047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  <c r="M354" s="8">
        <f t="shared" si="50"/>
        <v>50</v>
      </c>
      <c r="N354" s="8">
        <f t="shared" si="51"/>
        <v>45</v>
      </c>
      <c r="O354" s="8">
        <f t="shared" si="52"/>
        <v>0</v>
      </c>
      <c r="P354" s="8">
        <f t="shared" si="53"/>
        <v>33</v>
      </c>
      <c r="Q354" s="9">
        <f t="shared" si="54"/>
        <v>38.200000000000003</v>
      </c>
      <c r="R354" s="9">
        <f t="shared" si="55"/>
        <v>27.25</v>
      </c>
      <c r="S354" s="9">
        <f t="shared" si="56"/>
        <v>29.1</v>
      </c>
      <c r="T354" s="9">
        <f t="shared" si="57"/>
        <v>32</v>
      </c>
      <c r="U354" s="8">
        <f t="shared" si="58"/>
        <v>31.516666666666669</v>
      </c>
      <c r="V354" s="8">
        <f t="shared" si="59"/>
        <v>31.637500000000003</v>
      </c>
    </row>
    <row r="355" spans="1:22" ht="13.5" x14ac:dyDescent="0.25">
      <c r="A355" s="3">
        <f>RSI!A355</f>
        <v>42520</v>
      </c>
      <c r="B355" s="2">
        <f>RSI!B355</f>
        <v>5.3948</v>
      </c>
      <c r="C355" s="2">
        <f>RSI!I355</f>
        <v>22.941069434318976</v>
      </c>
      <c r="D355" s="2">
        <f>MACD!E355</f>
        <v>0.10705444561033239</v>
      </c>
      <c r="E355" s="2">
        <f>MACD!F355</f>
        <v>0.14094292847764919</v>
      </c>
      <c r="F355" s="2">
        <f>'Moving Avg'!D355</f>
        <v>5.3948</v>
      </c>
      <c r="G355" s="2">
        <f>'Moving Avg'!F355</f>
        <v>5.5285550000000026</v>
      </c>
      <c r="H355" s="2">
        <f>'Moving Avg'!G355</f>
        <v>5.5592259999999962</v>
      </c>
      <c r="I355" s="2">
        <f>'Moving Avg'!H355</f>
        <v>5.6007335000000049</v>
      </c>
      <c r="J355" s="6" t="str">
        <f>OBV!F355</f>
        <v>NEUTRAL</v>
      </c>
      <c r="K355" s="6" t="str">
        <f>OBV!G355</f>
        <v>NEUTRAL</v>
      </c>
      <c r="L355" s="6" t="str">
        <f>OBV!H355</f>
        <v>NEUTRAL</v>
      </c>
      <c r="M355" s="8">
        <f t="shared" si="50"/>
        <v>50</v>
      </c>
      <c r="N355" s="8">
        <f t="shared" si="51"/>
        <v>100</v>
      </c>
      <c r="O355" s="8">
        <f t="shared" si="52"/>
        <v>0</v>
      </c>
      <c r="P355" s="8">
        <f t="shared" si="53"/>
        <v>33</v>
      </c>
      <c r="Q355" s="9">
        <f t="shared" si="54"/>
        <v>57.45</v>
      </c>
      <c r="R355" s="9">
        <f t="shared" si="55"/>
        <v>38.25</v>
      </c>
      <c r="S355" s="9">
        <f t="shared" si="56"/>
        <v>37.35</v>
      </c>
      <c r="T355" s="9">
        <f t="shared" si="57"/>
        <v>45.75</v>
      </c>
      <c r="U355" s="8">
        <f t="shared" si="58"/>
        <v>44.35</v>
      </c>
      <c r="V355" s="8">
        <f t="shared" si="59"/>
        <v>44.7</v>
      </c>
    </row>
    <row r="356" spans="1:22" ht="13.5" x14ac:dyDescent="0.25">
      <c r="A356" s="3">
        <f>RSI!A356</f>
        <v>42521</v>
      </c>
      <c r="B356" s="2">
        <f>RSI!B356</f>
        <v>5.3997000000000002</v>
      </c>
      <c r="C356" s="2">
        <f>RSI!I356</f>
        <v>24.597057557342822</v>
      </c>
      <c r="D356" s="2">
        <f>MACD!E356</f>
        <v>8.0854982264358277E-2</v>
      </c>
      <c r="E356" s="2">
        <f>MACD!F356</f>
        <v>0.12892533923499103</v>
      </c>
      <c r="F356" s="2">
        <f>'Moving Avg'!D356</f>
        <v>5.3957800000000002</v>
      </c>
      <c r="G356" s="2">
        <f>'Moving Avg'!F356</f>
        <v>5.5064650000000022</v>
      </c>
      <c r="H356" s="2">
        <f>'Moving Avg'!G356</f>
        <v>5.5592259999999962</v>
      </c>
      <c r="I356" s="2">
        <f>'Moving Avg'!H356</f>
        <v>5.5983035000000037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  <c r="M356" s="8">
        <f t="shared" si="50"/>
        <v>50</v>
      </c>
      <c r="N356" s="8">
        <f t="shared" si="51"/>
        <v>100</v>
      </c>
      <c r="O356" s="8">
        <f t="shared" si="52"/>
        <v>0</v>
      </c>
      <c r="P356" s="8">
        <f t="shared" si="53"/>
        <v>83.5</v>
      </c>
      <c r="Q356" s="9">
        <f t="shared" si="54"/>
        <v>65.025000000000006</v>
      </c>
      <c r="R356" s="9">
        <f t="shared" si="55"/>
        <v>50.875</v>
      </c>
      <c r="S356" s="9">
        <f t="shared" si="56"/>
        <v>60.075000000000003</v>
      </c>
      <c r="T356" s="9">
        <f t="shared" si="57"/>
        <v>58.375</v>
      </c>
      <c r="U356" s="8">
        <f t="shared" si="58"/>
        <v>58.658333333333339</v>
      </c>
      <c r="V356" s="8">
        <f t="shared" si="59"/>
        <v>58.587500000000006</v>
      </c>
    </row>
    <row r="357" spans="1:22" ht="13.5" x14ac:dyDescent="0.25">
      <c r="A357" s="3">
        <f>RSI!A357</f>
        <v>42522</v>
      </c>
      <c r="B357" s="2">
        <f>RSI!B357</f>
        <v>5.3997000000000002</v>
      </c>
      <c r="C357" s="2">
        <f>RSI!I357</f>
        <v>24.597057557342822</v>
      </c>
      <c r="D357" s="2">
        <f>MACD!E357</f>
        <v>5.9351072437576313E-2</v>
      </c>
      <c r="E357" s="2">
        <f>MACD!F357</f>
        <v>0.11501048587550809</v>
      </c>
      <c r="F357" s="2">
        <f>'Moving Avg'!D357</f>
        <v>5.3967599999999996</v>
      </c>
      <c r="G357" s="2">
        <f>'Moving Avg'!F357</f>
        <v>5.4846200000000014</v>
      </c>
      <c r="H357" s="2">
        <f>'Moving Avg'!G357</f>
        <v>5.559225999999998</v>
      </c>
      <c r="I357" s="2">
        <f>'Moving Avg'!H357</f>
        <v>5.5958735000000051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50</v>
      </c>
      <c r="N357" s="8">
        <f t="shared" si="51"/>
        <v>100</v>
      </c>
      <c r="O357" s="8">
        <f t="shared" si="52"/>
        <v>0</v>
      </c>
      <c r="P357" s="8">
        <f t="shared" si="53"/>
        <v>83.5</v>
      </c>
      <c r="Q357" s="9">
        <f t="shared" si="54"/>
        <v>65.025000000000006</v>
      </c>
      <c r="R357" s="9">
        <f t="shared" si="55"/>
        <v>50.875</v>
      </c>
      <c r="S357" s="9">
        <f t="shared" si="56"/>
        <v>60.075000000000003</v>
      </c>
      <c r="T357" s="9">
        <f t="shared" si="57"/>
        <v>58.375</v>
      </c>
      <c r="U357" s="8">
        <f t="shared" si="58"/>
        <v>58.658333333333339</v>
      </c>
      <c r="V357" s="8">
        <f t="shared" si="59"/>
        <v>58.587500000000006</v>
      </c>
    </row>
    <row r="358" spans="1:22" ht="13.5" x14ac:dyDescent="0.25">
      <c r="A358" s="3">
        <f>RSI!A358</f>
        <v>42523</v>
      </c>
      <c r="B358" s="2">
        <f>RSI!B358</f>
        <v>5.3997000000000002</v>
      </c>
      <c r="C358" s="2">
        <f>RSI!I358</f>
        <v>24.597057557342822</v>
      </c>
      <c r="D358" s="2">
        <f>MACD!E358</f>
        <v>4.1771073884540932E-2</v>
      </c>
      <c r="E358" s="2">
        <f>MACD!F358</f>
        <v>0.10036260347731467</v>
      </c>
      <c r="F358" s="2">
        <f>'Moving Avg'!D358</f>
        <v>5.3977399999999998</v>
      </c>
      <c r="G358" s="2">
        <f>'Moving Avg'!F358</f>
        <v>5.462530000000001</v>
      </c>
      <c r="H358" s="2">
        <f>'Moving Avg'!G358</f>
        <v>5.5592259999999989</v>
      </c>
      <c r="I358" s="2">
        <f>'Moving Avg'!H358</f>
        <v>5.5934435000000056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0"/>
        <v>50</v>
      </c>
      <c r="N358" s="8">
        <f t="shared" si="51"/>
        <v>100</v>
      </c>
      <c r="O358" s="8">
        <f t="shared" si="52"/>
        <v>0</v>
      </c>
      <c r="P358" s="8">
        <f t="shared" si="53"/>
        <v>83.5</v>
      </c>
      <c r="Q358" s="9">
        <f t="shared" si="54"/>
        <v>65.025000000000006</v>
      </c>
      <c r="R358" s="9">
        <f t="shared" si="55"/>
        <v>50.875</v>
      </c>
      <c r="S358" s="9">
        <f t="shared" si="56"/>
        <v>60.075000000000003</v>
      </c>
      <c r="T358" s="9">
        <f t="shared" si="57"/>
        <v>58.375</v>
      </c>
      <c r="U358" s="8">
        <f t="shared" si="58"/>
        <v>58.658333333333339</v>
      </c>
      <c r="V358" s="8">
        <f t="shared" si="59"/>
        <v>58.587500000000006</v>
      </c>
    </row>
    <row r="359" spans="1:22" ht="13.5" x14ac:dyDescent="0.25">
      <c r="A359" s="3">
        <f>RSI!A359</f>
        <v>42524</v>
      </c>
      <c r="B359" s="2">
        <f>RSI!B359</f>
        <v>5.2377000000000002</v>
      </c>
      <c r="C359" s="2">
        <f>RSI!I359</f>
        <v>13.032416244941643</v>
      </c>
      <c r="D359" s="2">
        <f>MACD!E359</f>
        <v>3.9465706654847388E-2</v>
      </c>
      <c r="E359" s="2">
        <f>MACD!F359</f>
        <v>8.8183224112821215E-2</v>
      </c>
      <c r="F359" s="2">
        <f>'Moving Avg'!D359</f>
        <v>5.36632</v>
      </c>
      <c r="G359" s="2">
        <f>'Moving Avg'!F359</f>
        <v>5.4397050000000018</v>
      </c>
      <c r="H359" s="2">
        <f>'Moving Avg'!G359</f>
        <v>5.555985999999999</v>
      </c>
      <c r="I359" s="2">
        <f>'Moving Avg'!H359</f>
        <v>5.5902035000000057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  <c r="M359" s="8">
        <f t="shared" si="50"/>
        <v>50</v>
      </c>
      <c r="N359" s="8">
        <f t="shared" si="51"/>
        <v>100</v>
      </c>
      <c r="O359" s="8">
        <f t="shared" si="52"/>
        <v>0</v>
      </c>
      <c r="P359" s="8">
        <f t="shared" si="53"/>
        <v>66.5</v>
      </c>
      <c r="Q359" s="9">
        <f t="shared" si="54"/>
        <v>62.475000000000001</v>
      </c>
      <c r="R359" s="9">
        <f t="shared" si="55"/>
        <v>46.625</v>
      </c>
      <c r="S359" s="9">
        <f t="shared" si="56"/>
        <v>52.424999999999997</v>
      </c>
      <c r="T359" s="9">
        <f t="shared" si="57"/>
        <v>54.125</v>
      </c>
      <c r="U359" s="8">
        <f t="shared" si="58"/>
        <v>53.841666666666661</v>
      </c>
      <c r="V359" s="8">
        <f t="shared" si="59"/>
        <v>53.912499999999994</v>
      </c>
    </row>
    <row r="360" spans="1:22" ht="13.5" x14ac:dyDescent="0.25">
      <c r="A360" s="3">
        <f>RSI!A360</f>
        <v>42527</v>
      </c>
      <c r="B360" s="2">
        <f>RSI!B360</f>
        <v>5.0805999999999996</v>
      </c>
      <c r="C360" s="2">
        <f>RSI!I360</f>
        <v>8.740633203049029</v>
      </c>
      <c r="D360" s="2">
        <f>MACD!E360</f>
        <v>5.0637106042923818E-2</v>
      </c>
      <c r="E360" s="2">
        <f>MACD!F360</f>
        <v>8.0674000498841741E-2</v>
      </c>
      <c r="F360" s="2">
        <f>'Moving Avg'!D360</f>
        <v>5.3034800000000004</v>
      </c>
      <c r="G360" s="2">
        <f>'Moving Avg'!F360</f>
        <v>5.4090250000000015</v>
      </c>
      <c r="H360" s="2">
        <f>'Moving Avg'!G360</f>
        <v>5.5496040000000004</v>
      </c>
      <c r="I360" s="2">
        <f>'Moving Avg'!H360</f>
        <v>5.5870370000000058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0"/>
        <v>50</v>
      </c>
      <c r="N360" s="8">
        <f t="shared" si="51"/>
        <v>100</v>
      </c>
      <c r="O360" s="8">
        <f t="shared" si="52"/>
        <v>0</v>
      </c>
      <c r="P360" s="8">
        <f t="shared" si="53"/>
        <v>16.5</v>
      </c>
      <c r="Q360" s="9">
        <f t="shared" si="54"/>
        <v>54.975000000000001</v>
      </c>
      <c r="R360" s="9">
        <f t="shared" si="55"/>
        <v>34.125</v>
      </c>
      <c r="S360" s="9">
        <f t="shared" si="56"/>
        <v>29.925000000000001</v>
      </c>
      <c r="T360" s="9">
        <f t="shared" si="57"/>
        <v>41.625</v>
      </c>
      <c r="U360" s="8">
        <f t="shared" si="58"/>
        <v>39.674999999999997</v>
      </c>
      <c r="V360" s="8">
        <f t="shared" si="59"/>
        <v>40.162499999999994</v>
      </c>
    </row>
    <row r="361" spans="1:22" ht="13.5" x14ac:dyDescent="0.25">
      <c r="A361" s="3">
        <f>RSI!A361</f>
        <v>42528</v>
      </c>
      <c r="B361" s="2">
        <f>RSI!B361</f>
        <v>5.2328000000000001</v>
      </c>
      <c r="C361" s="2">
        <f>RSI!I361</f>
        <v>32.077783268570286</v>
      </c>
      <c r="D361" s="2">
        <f>MACD!E361</f>
        <v>5.1119118600043478E-2</v>
      </c>
      <c r="E361" s="2">
        <f>MACD!F361</f>
        <v>7.4763024119082089E-2</v>
      </c>
      <c r="F361" s="2">
        <f>'Moving Avg'!D361</f>
        <v>5.2701000000000011</v>
      </c>
      <c r="G361" s="2">
        <f>'Moving Avg'!F361</f>
        <v>5.3859550000000009</v>
      </c>
      <c r="H361" s="2">
        <f>'Moving Avg'!G361</f>
        <v>5.5462660000000001</v>
      </c>
      <c r="I361" s="2">
        <f>'Moving Avg'!H361</f>
        <v>5.5847300000000049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  <c r="M361" s="8">
        <f t="shared" si="50"/>
        <v>25</v>
      </c>
      <c r="N361" s="8">
        <f t="shared" si="51"/>
        <v>100</v>
      </c>
      <c r="O361" s="8">
        <f t="shared" si="52"/>
        <v>0</v>
      </c>
      <c r="P361" s="8">
        <f t="shared" si="53"/>
        <v>16.5</v>
      </c>
      <c r="Q361" s="9">
        <f t="shared" si="54"/>
        <v>46.225000000000001</v>
      </c>
      <c r="R361" s="9">
        <f t="shared" si="55"/>
        <v>29.125</v>
      </c>
      <c r="S361" s="9">
        <f t="shared" si="56"/>
        <v>26.175000000000001</v>
      </c>
      <c r="T361" s="9">
        <f t="shared" si="57"/>
        <v>35.375</v>
      </c>
      <c r="U361" s="8">
        <f t="shared" si="58"/>
        <v>33.841666666666661</v>
      </c>
      <c r="V361" s="8">
        <f t="shared" si="59"/>
        <v>34.224999999999994</v>
      </c>
    </row>
    <row r="362" spans="1:22" ht="13.5" x14ac:dyDescent="0.25">
      <c r="A362" s="3">
        <f>RSI!A362</f>
        <v>42529</v>
      </c>
      <c r="B362" s="2">
        <f>RSI!B362</f>
        <v>5.3849999999999998</v>
      </c>
      <c r="C362" s="2">
        <f>RSI!I362</f>
        <v>46.744145540157461</v>
      </c>
      <c r="D362" s="2">
        <f>MACD!E362</f>
        <v>4.1486289479837346E-2</v>
      </c>
      <c r="E362" s="2">
        <f>MACD!F362</f>
        <v>6.8107677191233146E-2</v>
      </c>
      <c r="F362" s="2">
        <f>'Moving Avg'!D362</f>
        <v>5.2671599999999996</v>
      </c>
      <c r="G362" s="2">
        <f>'Moving Avg'!F362</f>
        <v>5.3704950000000009</v>
      </c>
      <c r="H362" s="2">
        <f>'Moving Avg'!G362</f>
        <v>5.5459720000000008</v>
      </c>
      <c r="I362" s="2">
        <f>'Moving Avg'!H362</f>
        <v>5.5831840000000055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  <c r="M362" s="8">
        <f t="shared" si="50"/>
        <v>25</v>
      </c>
      <c r="N362" s="8">
        <f t="shared" si="51"/>
        <v>100</v>
      </c>
      <c r="O362" s="8">
        <f t="shared" si="52"/>
        <v>0</v>
      </c>
      <c r="P362" s="8">
        <f t="shared" si="53"/>
        <v>16.5</v>
      </c>
      <c r="Q362" s="9">
        <f t="shared" si="54"/>
        <v>46.225000000000001</v>
      </c>
      <c r="R362" s="9">
        <f t="shared" si="55"/>
        <v>29.125</v>
      </c>
      <c r="S362" s="9">
        <f t="shared" si="56"/>
        <v>26.175000000000001</v>
      </c>
      <c r="T362" s="9">
        <f t="shared" si="57"/>
        <v>35.375</v>
      </c>
      <c r="U362" s="8">
        <f t="shared" si="58"/>
        <v>33.841666666666661</v>
      </c>
      <c r="V362" s="8">
        <f t="shared" si="59"/>
        <v>34.224999999999994</v>
      </c>
    </row>
    <row r="363" spans="1:22" ht="13.5" x14ac:dyDescent="0.25">
      <c r="A363" s="3">
        <f>RSI!A363</f>
        <v>42530</v>
      </c>
      <c r="B363" s="2">
        <f>RSI!B363</f>
        <v>5.3997000000000002</v>
      </c>
      <c r="C363" s="2">
        <f>RSI!I363</f>
        <v>47.913965999968219</v>
      </c>
      <c r="D363" s="2">
        <f>MACD!E363</f>
        <v>3.2489214932897248E-2</v>
      </c>
      <c r="E363" s="2">
        <f>MACD!F363</f>
        <v>6.0983984739565969E-2</v>
      </c>
      <c r="F363" s="2">
        <f>'Moving Avg'!D363</f>
        <v>5.2671600000000005</v>
      </c>
      <c r="G363" s="2">
        <f>'Moving Avg'!F363</f>
        <v>5.3636250000000008</v>
      </c>
      <c r="H363" s="2">
        <f>'Moving Avg'!G363</f>
        <v>5.5459720000000008</v>
      </c>
      <c r="I363" s="2">
        <f>'Moving Avg'!H363</f>
        <v>5.5817115000000044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  <c r="M363" s="8">
        <f t="shared" si="50"/>
        <v>25</v>
      </c>
      <c r="N363" s="8">
        <f t="shared" si="51"/>
        <v>100</v>
      </c>
      <c r="O363" s="8">
        <f t="shared" si="52"/>
        <v>0</v>
      </c>
      <c r="P363" s="8">
        <f t="shared" si="53"/>
        <v>49.5</v>
      </c>
      <c r="Q363" s="9">
        <f t="shared" si="54"/>
        <v>51.174999999999997</v>
      </c>
      <c r="R363" s="9">
        <f t="shared" si="55"/>
        <v>37.375</v>
      </c>
      <c r="S363" s="9">
        <f t="shared" si="56"/>
        <v>41.025000000000006</v>
      </c>
      <c r="T363" s="9">
        <f t="shared" si="57"/>
        <v>43.625</v>
      </c>
      <c r="U363" s="8">
        <f t="shared" si="58"/>
        <v>43.191666666666663</v>
      </c>
      <c r="V363" s="8">
        <f t="shared" si="59"/>
        <v>43.3</v>
      </c>
    </row>
    <row r="364" spans="1:22" ht="13.5" x14ac:dyDescent="0.25">
      <c r="A364" s="3">
        <f>RSI!A364</f>
        <v>42531</v>
      </c>
      <c r="B364" s="2">
        <f>RSI!B364</f>
        <v>5.3800999999999997</v>
      </c>
      <c r="C364" s="2">
        <f>RSI!I364</f>
        <v>46.448921193090158</v>
      </c>
      <c r="D364" s="2">
        <f>MACD!E364</f>
        <v>2.6465988835632892E-2</v>
      </c>
      <c r="E364" s="2">
        <f>MACD!F364</f>
        <v>5.4080385558779358E-2</v>
      </c>
      <c r="F364" s="2">
        <f>'Moving Avg'!D364</f>
        <v>5.2956399999999997</v>
      </c>
      <c r="G364" s="2">
        <f>'Moving Avg'!F364</f>
        <v>5.3628900000000002</v>
      </c>
      <c r="H364" s="2">
        <f>'Moving Avg'!G364</f>
        <v>5.5455800000000011</v>
      </c>
      <c r="I364" s="2">
        <f>'Moving Avg'!H364</f>
        <v>5.5801410000000056</v>
      </c>
      <c r="J364" s="6" t="str">
        <f>OBV!F364</f>
        <v>BEARISH</v>
      </c>
      <c r="K364" s="6" t="str">
        <f>OBV!G364</f>
        <v>STRONG</v>
      </c>
      <c r="L364" s="6" t="str">
        <f>OBV!H364</f>
        <v>BEARISH DIVERGENCE</v>
      </c>
      <c r="M364" s="8">
        <f t="shared" si="50"/>
        <v>25</v>
      </c>
      <c r="N364" s="8">
        <f t="shared" si="51"/>
        <v>100</v>
      </c>
      <c r="O364" s="8">
        <f t="shared" si="52"/>
        <v>0</v>
      </c>
      <c r="P364" s="8">
        <f t="shared" si="53"/>
        <v>33</v>
      </c>
      <c r="Q364" s="9">
        <f t="shared" si="54"/>
        <v>48.7</v>
      </c>
      <c r="R364" s="9">
        <f t="shared" si="55"/>
        <v>33.25</v>
      </c>
      <c r="S364" s="9">
        <f t="shared" si="56"/>
        <v>33.6</v>
      </c>
      <c r="T364" s="9">
        <f t="shared" si="57"/>
        <v>39.5</v>
      </c>
      <c r="U364" s="8">
        <f t="shared" si="58"/>
        <v>38.516666666666673</v>
      </c>
      <c r="V364" s="8">
        <f t="shared" si="59"/>
        <v>38.762500000000003</v>
      </c>
    </row>
    <row r="365" spans="1:22" ht="13.5" x14ac:dyDescent="0.25">
      <c r="A365" s="3">
        <f>RSI!A365</f>
        <v>42534</v>
      </c>
      <c r="B365" s="2">
        <f>RSI!B365</f>
        <v>5.3800999999999997</v>
      </c>
      <c r="C365" s="2">
        <f>RSI!I365</f>
        <v>46.448921193090158</v>
      </c>
      <c r="D365" s="2">
        <f>MACD!E365</f>
        <v>2.1612851707170755E-2</v>
      </c>
      <c r="E365" s="2">
        <f>MACD!F365</f>
        <v>4.7586878788457639E-2</v>
      </c>
      <c r="F365" s="2">
        <f>'Moving Avg'!D365</f>
        <v>5.3555399999999995</v>
      </c>
      <c r="G365" s="2">
        <f>'Moving Avg'!F365</f>
        <v>5.3621550000000004</v>
      </c>
      <c r="H365" s="2">
        <f>'Moving Avg'!G365</f>
        <v>5.5451880000000013</v>
      </c>
      <c r="I365" s="2">
        <f>'Moving Avg'!H365</f>
        <v>5.5785950000000062</v>
      </c>
      <c r="J365" s="6" t="str">
        <f>OBV!F365</f>
        <v>BEARISH</v>
      </c>
      <c r="K365" s="6" t="str">
        <f>OBV!G365</f>
        <v>NEUTRAL</v>
      </c>
      <c r="L365" s="6" t="str">
        <f>OBV!H365</f>
        <v>BEARISH DIVERGENCE</v>
      </c>
      <c r="M365" s="8">
        <f t="shared" si="50"/>
        <v>25</v>
      </c>
      <c r="N365" s="8">
        <f t="shared" si="51"/>
        <v>100</v>
      </c>
      <c r="O365" s="8">
        <f t="shared" si="52"/>
        <v>0</v>
      </c>
      <c r="P365" s="8">
        <f t="shared" si="53"/>
        <v>16.5</v>
      </c>
      <c r="Q365" s="9">
        <f t="shared" si="54"/>
        <v>46.225000000000001</v>
      </c>
      <c r="R365" s="9">
        <f t="shared" si="55"/>
        <v>29.125</v>
      </c>
      <c r="S365" s="9">
        <f t="shared" si="56"/>
        <v>26.175000000000001</v>
      </c>
      <c r="T365" s="9">
        <f t="shared" si="57"/>
        <v>35.375</v>
      </c>
      <c r="U365" s="8">
        <f t="shared" si="58"/>
        <v>33.841666666666661</v>
      </c>
      <c r="V365" s="8">
        <f t="shared" si="59"/>
        <v>34.224999999999994</v>
      </c>
    </row>
    <row r="366" spans="1:22" ht="13.5" x14ac:dyDescent="0.25">
      <c r="A366" s="3">
        <f>RSI!A366</f>
        <v>42535</v>
      </c>
      <c r="B366" s="2">
        <f>RSI!B366</f>
        <v>5.3800999999999997</v>
      </c>
      <c r="C366" s="2">
        <f>RSI!I366</f>
        <v>46.448921193090158</v>
      </c>
      <c r="D366" s="2">
        <f>MACD!E366</f>
        <v>1.8485603510145943E-2</v>
      </c>
      <c r="E366" s="2">
        <f>MACD!F366</f>
        <v>4.1766623732795306E-2</v>
      </c>
      <c r="F366" s="2">
        <f>'Moving Avg'!D366</f>
        <v>5.3849999999999998</v>
      </c>
      <c r="G366" s="2">
        <f>'Moving Avg'!F366</f>
        <v>5.3614200000000007</v>
      </c>
      <c r="H366" s="2">
        <f>'Moving Avg'!G366</f>
        <v>5.5447960000000025</v>
      </c>
      <c r="I366" s="2">
        <f>'Moving Avg'!H366</f>
        <v>5.5770490000000059</v>
      </c>
      <c r="J366" s="6" t="str">
        <f>OBV!F366</f>
        <v>BEARISH</v>
      </c>
      <c r="K366" s="6" t="str">
        <f>OBV!G366</f>
        <v>NEUTRAL</v>
      </c>
      <c r="L366" s="6" t="str">
        <f>OBV!H366</f>
        <v>BEARISH DIVERGENCE</v>
      </c>
      <c r="M366" s="8">
        <f t="shared" si="50"/>
        <v>25</v>
      </c>
      <c r="N366" s="8">
        <f t="shared" si="51"/>
        <v>100</v>
      </c>
      <c r="O366" s="8">
        <f t="shared" si="52"/>
        <v>0</v>
      </c>
      <c r="P366" s="8">
        <f t="shared" si="53"/>
        <v>16.5</v>
      </c>
      <c r="Q366" s="9">
        <f t="shared" si="54"/>
        <v>46.225000000000001</v>
      </c>
      <c r="R366" s="9">
        <f t="shared" si="55"/>
        <v>29.125</v>
      </c>
      <c r="S366" s="9">
        <f t="shared" si="56"/>
        <v>26.175000000000001</v>
      </c>
      <c r="T366" s="9">
        <f t="shared" si="57"/>
        <v>35.375</v>
      </c>
      <c r="U366" s="8">
        <f t="shared" si="58"/>
        <v>33.841666666666661</v>
      </c>
      <c r="V366" s="8">
        <f t="shared" si="59"/>
        <v>34.224999999999994</v>
      </c>
    </row>
    <row r="367" spans="1:22" ht="13.5" x14ac:dyDescent="0.25">
      <c r="A367" s="3">
        <f>RSI!A367</f>
        <v>42536</v>
      </c>
      <c r="B367" s="2">
        <f>RSI!B367</f>
        <v>5.3800999999999997</v>
      </c>
      <c r="C367" s="2">
        <f>RSI!I367</f>
        <v>46.44892119309015</v>
      </c>
      <c r="D367" s="2">
        <f>MACD!E367</f>
        <v>1.6048179953956243E-2</v>
      </c>
      <c r="E367" s="2">
        <f>MACD!F367</f>
        <v>3.6622934977027496E-2</v>
      </c>
      <c r="F367" s="2">
        <f>'Moving Avg'!D367</f>
        <v>5.3840199999999996</v>
      </c>
      <c r="G367" s="2">
        <f>'Moving Avg'!F367</f>
        <v>5.3606850000000001</v>
      </c>
      <c r="H367" s="2">
        <f>'Moving Avg'!G367</f>
        <v>5.5444040000000019</v>
      </c>
      <c r="I367" s="2">
        <f>'Moving Avg'!H367</f>
        <v>5.5755030000000065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25</v>
      </c>
      <c r="N367" s="8">
        <f t="shared" si="51"/>
        <v>100</v>
      </c>
      <c r="O367" s="8">
        <f t="shared" si="52"/>
        <v>0</v>
      </c>
      <c r="P367" s="8">
        <f t="shared" si="53"/>
        <v>16.5</v>
      </c>
      <c r="Q367" s="9">
        <f t="shared" si="54"/>
        <v>46.225000000000001</v>
      </c>
      <c r="R367" s="9">
        <f t="shared" si="55"/>
        <v>29.125</v>
      </c>
      <c r="S367" s="9">
        <f t="shared" si="56"/>
        <v>26.175000000000001</v>
      </c>
      <c r="T367" s="9">
        <f t="shared" si="57"/>
        <v>35.375</v>
      </c>
      <c r="U367" s="8">
        <f t="shared" si="58"/>
        <v>33.841666666666661</v>
      </c>
      <c r="V367" s="8">
        <f t="shared" si="59"/>
        <v>34.224999999999994</v>
      </c>
    </row>
    <row r="368" spans="1:22" ht="13.5" x14ac:dyDescent="0.25">
      <c r="A368" s="3">
        <f>RSI!A368</f>
        <v>42537</v>
      </c>
      <c r="B368" s="2">
        <f>RSI!B368</f>
        <v>5.3800999999999997</v>
      </c>
      <c r="C368" s="2">
        <f>RSI!I368</f>
        <v>46.44892119309015</v>
      </c>
      <c r="D368" s="2">
        <f>MACD!E368</f>
        <v>1.4178994205329865E-2</v>
      </c>
      <c r="E368" s="2">
        <f>MACD!F368</f>
        <v>3.2134146822687969E-2</v>
      </c>
      <c r="F368" s="2">
        <f>'Moving Avg'!D368</f>
        <v>5.3800999999999997</v>
      </c>
      <c r="G368" s="2">
        <f>'Moving Avg'!F368</f>
        <v>5.3599499999999995</v>
      </c>
      <c r="H368" s="2">
        <f>'Moving Avg'!G368</f>
        <v>5.5392020000000022</v>
      </c>
      <c r="I368" s="2">
        <f>'Moving Avg'!H368</f>
        <v>5.5739570000000063</v>
      </c>
      <c r="J368" s="6" t="str">
        <f>OBV!F368</f>
        <v>BEARISH</v>
      </c>
      <c r="K368" s="6" t="str">
        <f>OBV!G368</f>
        <v>STRONG</v>
      </c>
      <c r="L368" s="6" t="str">
        <f>OBV!H368</f>
        <v>CONFIRMED BEARISH</v>
      </c>
      <c r="M368" s="8">
        <f t="shared" si="50"/>
        <v>25</v>
      </c>
      <c r="N368" s="8">
        <f t="shared" si="51"/>
        <v>45</v>
      </c>
      <c r="O368" s="8">
        <f t="shared" si="52"/>
        <v>0</v>
      </c>
      <c r="P368" s="8">
        <f t="shared" si="53"/>
        <v>33</v>
      </c>
      <c r="Q368" s="9">
        <f t="shared" si="54"/>
        <v>29.45</v>
      </c>
      <c r="R368" s="9">
        <f t="shared" si="55"/>
        <v>22.25</v>
      </c>
      <c r="S368" s="9">
        <f t="shared" si="56"/>
        <v>25.35</v>
      </c>
      <c r="T368" s="9">
        <f t="shared" si="57"/>
        <v>25.75</v>
      </c>
      <c r="U368" s="8">
        <f t="shared" si="58"/>
        <v>25.683333333333337</v>
      </c>
      <c r="V368" s="8">
        <f t="shared" si="59"/>
        <v>25.700000000000003</v>
      </c>
    </row>
    <row r="369" spans="1:22" ht="13.5" x14ac:dyDescent="0.25">
      <c r="A369" s="3">
        <f>RSI!A369</f>
        <v>42538</v>
      </c>
      <c r="B369" s="2">
        <f>RSI!B369</f>
        <v>5.3997000000000002</v>
      </c>
      <c r="C369" s="2">
        <f>RSI!I369</f>
        <v>48.720140295221306</v>
      </c>
      <c r="D369" s="2">
        <f>MACD!E369</f>
        <v>-1.3598618494651937E-2</v>
      </c>
      <c r="E369" s="2">
        <f>MACD!F369</f>
        <v>2.2987593759219986E-2</v>
      </c>
      <c r="F369" s="2">
        <f>'Moving Avg'!D369</f>
        <v>5.3840199999999996</v>
      </c>
      <c r="G369" s="2">
        <f>'Moving Avg'!F369</f>
        <v>5.360195</v>
      </c>
      <c r="H369" s="2">
        <f>'Moving Avg'!G369</f>
        <v>5.5343920000000013</v>
      </c>
      <c r="I369" s="2">
        <f>'Moving Avg'!H369</f>
        <v>5.5725335000000049</v>
      </c>
      <c r="J369" s="6" t="str">
        <f>OBV!F369</f>
        <v>BULLISH</v>
      </c>
      <c r="K369" s="6" t="str">
        <f>OBV!G369</f>
        <v>NEUTRAL</v>
      </c>
      <c r="L369" s="6" t="str">
        <f>OBV!H369</f>
        <v>CONFIRMED BULLISH</v>
      </c>
      <c r="M369" s="8">
        <f t="shared" si="50"/>
        <v>25</v>
      </c>
      <c r="N369" s="8">
        <f t="shared" si="51"/>
        <v>100</v>
      </c>
      <c r="O369" s="8">
        <f t="shared" si="52"/>
        <v>0</v>
      </c>
      <c r="P369" s="8">
        <f t="shared" si="53"/>
        <v>83.5</v>
      </c>
      <c r="Q369" s="9">
        <f t="shared" si="54"/>
        <v>56.274999999999999</v>
      </c>
      <c r="R369" s="9">
        <f t="shared" si="55"/>
        <v>45.875</v>
      </c>
      <c r="S369" s="9">
        <f t="shared" si="56"/>
        <v>56.325000000000003</v>
      </c>
      <c r="T369" s="9">
        <f t="shared" si="57"/>
        <v>52.125</v>
      </c>
      <c r="U369" s="8">
        <f t="shared" si="58"/>
        <v>52.82500000000001</v>
      </c>
      <c r="V369" s="8">
        <f t="shared" si="59"/>
        <v>52.650000000000006</v>
      </c>
    </row>
    <row r="370" spans="1:22" ht="13.5" x14ac:dyDescent="0.25">
      <c r="A370" s="3">
        <f>RSI!A370</f>
        <v>42541</v>
      </c>
      <c r="B370" s="2">
        <f>RSI!B370</f>
        <v>5.4010999999999996</v>
      </c>
      <c r="C370" s="2">
        <f>RSI!I370</f>
        <v>48.886895621480427</v>
      </c>
      <c r="D370" s="2">
        <f>MACD!E370</f>
        <v>-6.132582367560957E-2</v>
      </c>
      <c r="E370" s="2">
        <f>MACD!F370</f>
        <v>6.124910272254076E-3</v>
      </c>
      <c r="F370" s="2">
        <f>'Moving Avg'!D370</f>
        <v>5.3882199999999996</v>
      </c>
      <c r="G370" s="2">
        <f>'Moving Avg'!F370</f>
        <v>5.3605099999999997</v>
      </c>
      <c r="H370" s="2">
        <f>'Moving Avg'!G370</f>
        <v>5.5296099999999999</v>
      </c>
      <c r="I370" s="2">
        <f>'Moving Avg'!H370</f>
        <v>5.5711170000000063</v>
      </c>
      <c r="J370" s="6" t="str">
        <f>OBV!F370</f>
        <v>BULLISH</v>
      </c>
      <c r="K370" s="6" t="str">
        <f>OBV!G370</f>
        <v>NEUTRAL</v>
      </c>
      <c r="L370" s="6" t="str">
        <f>OBV!H370</f>
        <v>BULLISH DIVERGENCE</v>
      </c>
      <c r="M370" s="8">
        <f t="shared" si="50"/>
        <v>25</v>
      </c>
      <c r="N370" s="8">
        <f t="shared" si="51"/>
        <v>100</v>
      </c>
      <c r="O370" s="8">
        <f t="shared" si="52"/>
        <v>0</v>
      </c>
      <c r="P370" s="8">
        <f t="shared" si="53"/>
        <v>66.5</v>
      </c>
      <c r="Q370" s="9">
        <f t="shared" si="54"/>
        <v>53.725000000000001</v>
      </c>
      <c r="R370" s="9">
        <f t="shared" si="55"/>
        <v>41.625</v>
      </c>
      <c r="S370" s="9">
        <f t="shared" si="56"/>
        <v>48.674999999999997</v>
      </c>
      <c r="T370" s="9">
        <f t="shared" si="57"/>
        <v>47.875</v>
      </c>
      <c r="U370" s="8">
        <f t="shared" si="58"/>
        <v>48.008333333333326</v>
      </c>
      <c r="V370" s="8">
        <f t="shared" si="59"/>
        <v>47.974999999999994</v>
      </c>
    </row>
    <row r="371" spans="1:22" ht="13.5" x14ac:dyDescent="0.25">
      <c r="A371" s="3">
        <f>RSI!A371</f>
        <v>42542</v>
      </c>
      <c r="B371" s="2">
        <f>RSI!B371</f>
        <v>5.5605000000000002</v>
      </c>
      <c r="C371" s="2">
        <f>RSI!I371</f>
        <v>63.457464982629865</v>
      </c>
      <c r="D371" s="2">
        <f>MACD!E371</f>
        <v>-9.0064507806838279E-2</v>
      </c>
      <c r="E371" s="2">
        <f>MACD!F371</f>
        <v>-1.3112973343564394E-2</v>
      </c>
      <c r="F371" s="2">
        <f>'Moving Avg'!D371</f>
        <v>5.4243000000000006</v>
      </c>
      <c r="G371" s="2">
        <f>'Moving Avg'!F371</f>
        <v>5.3687949999999995</v>
      </c>
      <c r="H371" s="2">
        <f>'Moving Avg'!G371</f>
        <v>5.5280159999999992</v>
      </c>
      <c r="I371" s="2">
        <f>'Moving Avg'!H371</f>
        <v>5.5704975000000054</v>
      </c>
      <c r="J371" s="6" t="str">
        <f>OBV!F371</f>
        <v>BULLISH</v>
      </c>
      <c r="K371" s="6" t="str">
        <f>OBV!G371</f>
        <v>WEAK</v>
      </c>
      <c r="L371" s="6" t="str">
        <f>OBV!H371</f>
        <v>BULLISH DIVERGENCE</v>
      </c>
      <c r="M371" s="8">
        <f t="shared" si="50"/>
        <v>25</v>
      </c>
      <c r="N371" s="8">
        <f t="shared" si="51"/>
        <v>100</v>
      </c>
      <c r="O371" s="8">
        <f t="shared" si="52"/>
        <v>0</v>
      </c>
      <c r="P371" s="8">
        <f t="shared" si="53"/>
        <v>50</v>
      </c>
      <c r="Q371" s="9">
        <f t="shared" si="54"/>
        <v>51.25</v>
      </c>
      <c r="R371" s="9">
        <f t="shared" si="55"/>
        <v>37.5</v>
      </c>
      <c r="S371" s="9">
        <f t="shared" si="56"/>
        <v>41.25</v>
      </c>
      <c r="T371" s="9">
        <f t="shared" si="57"/>
        <v>43.75</v>
      </c>
      <c r="U371" s="8">
        <f t="shared" si="58"/>
        <v>43.333333333333336</v>
      </c>
      <c r="V371" s="8">
        <f t="shared" si="59"/>
        <v>43.4375</v>
      </c>
    </row>
    <row r="372" spans="1:22" ht="13.5" x14ac:dyDescent="0.25">
      <c r="A372" s="3">
        <f>RSI!A372</f>
        <v>42543</v>
      </c>
      <c r="B372" s="2">
        <f>RSI!B372</f>
        <v>5.5605000000000002</v>
      </c>
      <c r="C372" s="2">
        <f>RSI!I372</f>
        <v>63.457464982629865</v>
      </c>
      <c r="D372" s="2">
        <f>MACD!E372</f>
        <v>-9.1873283034360931E-2</v>
      </c>
      <c r="E372" s="2">
        <f>MACD!F372</f>
        <v>-2.8865035281723704E-2</v>
      </c>
      <c r="F372" s="2">
        <f>'Moving Avg'!D372</f>
        <v>5.4603800000000007</v>
      </c>
      <c r="G372" s="2">
        <f>'Moving Avg'!F372</f>
        <v>5.3770800000000003</v>
      </c>
      <c r="H372" s="2">
        <f>'Moving Avg'!G372</f>
        <v>5.5264219999999993</v>
      </c>
      <c r="I372" s="2">
        <f>'Moving Avg'!H372</f>
        <v>5.5698780000000063</v>
      </c>
      <c r="J372" s="6" t="str">
        <f>OBV!F372</f>
        <v>BULLISH</v>
      </c>
      <c r="K372" s="6" t="str">
        <f>OBV!G372</f>
        <v>WEAK</v>
      </c>
      <c r="L372" s="6" t="str">
        <f>OBV!H372</f>
        <v>BULLISH DIVERGENCE</v>
      </c>
      <c r="M372" s="8">
        <f t="shared" si="50"/>
        <v>25</v>
      </c>
      <c r="N372" s="8">
        <f t="shared" si="51"/>
        <v>100</v>
      </c>
      <c r="O372" s="8">
        <f t="shared" si="52"/>
        <v>0</v>
      </c>
      <c r="P372" s="8">
        <f t="shared" si="53"/>
        <v>50</v>
      </c>
      <c r="Q372" s="9">
        <f t="shared" si="54"/>
        <v>51.25</v>
      </c>
      <c r="R372" s="9">
        <f t="shared" si="55"/>
        <v>37.5</v>
      </c>
      <c r="S372" s="9">
        <f t="shared" si="56"/>
        <v>41.25</v>
      </c>
      <c r="T372" s="9">
        <f t="shared" si="57"/>
        <v>43.75</v>
      </c>
      <c r="U372" s="8">
        <f t="shared" si="58"/>
        <v>43.333333333333336</v>
      </c>
      <c r="V372" s="8">
        <f t="shared" si="59"/>
        <v>43.4375</v>
      </c>
    </row>
    <row r="373" spans="1:22" ht="13.5" x14ac:dyDescent="0.25">
      <c r="A373" s="3">
        <f>RSI!A373</f>
        <v>42544</v>
      </c>
      <c r="B373" s="2">
        <f>RSI!B373</f>
        <v>5.5605000000000002</v>
      </c>
      <c r="C373" s="2">
        <f>RSI!I373</f>
        <v>63.457464982629865</v>
      </c>
      <c r="D373" s="2">
        <f>MACD!E373</f>
        <v>-9.1981887180889288E-2</v>
      </c>
      <c r="E373" s="2">
        <f>MACD!F373</f>
        <v>-4.1488405661556829E-2</v>
      </c>
      <c r="F373" s="2">
        <f>'Moving Avg'!D373</f>
        <v>5.4964600000000008</v>
      </c>
      <c r="G373" s="2">
        <f>'Moving Avg'!F373</f>
        <v>5.3853650000000002</v>
      </c>
      <c r="H373" s="2">
        <f>'Moving Avg'!G373</f>
        <v>5.5248279999999985</v>
      </c>
      <c r="I373" s="2">
        <f>'Moving Avg'!H373</f>
        <v>5.5692585000000072</v>
      </c>
      <c r="J373" s="6" t="str">
        <f>OBV!F373</f>
        <v>BULLISH</v>
      </c>
      <c r="K373" s="6" t="str">
        <f>OBV!G373</f>
        <v>WEAK</v>
      </c>
      <c r="L373" s="6" t="str">
        <f>OBV!H373</f>
        <v>BULLISH DIVERGENCE</v>
      </c>
      <c r="M373" s="8">
        <f t="shared" si="50"/>
        <v>25</v>
      </c>
      <c r="N373" s="8">
        <f t="shared" si="51"/>
        <v>100</v>
      </c>
      <c r="O373" s="8">
        <f t="shared" si="52"/>
        <v>0</v>
      </c>
      <c r="P373" s="8">
        <f t="shared" si="53"/>
        <v>50</v>
      </c>
      <c r="Q373" s="9">
        <f t="shared" si="54"/>
        <v>51.25</v>
      </c>
      <c r="R373" s="9">
        <f t="shared" si="55"/>
        <v>37.5</v>
      </c>
      <c r="S373" s="9">
        <f t="shared" si="56"/>
        <v>41.25</v>
      </c>
      <c r="T373" s="9">
        <f t="shared" si="57"/>
        <v>43.75</v>
      </c>
      <c r="U373" s="8">
        <f t="shared" si="58"/>
        <v>43.333333333333336</v>
      </c>
      <c r="V373" s="8">
        <f t="shared" si="59"/>
        <v>43.4375</v>
      </c>
    </row>
    <row r="374" spans="1:22" ht="13.5" x14ac:dyDescent="0.25">
      <c r="A374" s="3">
        <f>RSI!A374</f>
        <v>42545</v>
      </c>
      <c r="B374" s="2">
        <f>RSI!B374</f>
        <v>5.5605000000000002</v>
      </c>
      <c r="C374" s="2">
        <f>RSI!I374</f>
        <v>63.457464982629865</v>
      </c>
      <c r="D374" s="2">
        <f>MACD!E374</f>
        <v>-9.5866612513002991E-2</v>
      </c>
      <c r="E374" s="2">
        <f>MACD!F374</f>
        <v>-5.2364047031846064E-2</v>
      </c>
      <c r="F374" s="2">
        <f>'Moving Avg'!D374</f>
        <v>5.528620000000001</v>
      </c>
      <c r="G374" s="2">
        <f>'Moving Avg'!F374</f>
        <v>5.3936500000000001</v>
      </c>
      <c r="H374" s="2">
        <f>'Moving Avg'!G374</f>
        <v>5.5232339999999986</v>
      </c>
      <c r="I374" s="2">
        <f>'Moving Avg'!H374</f>
        <v>5.5686390000000081</v>
      </c>
      <c r="J374" s="6" t="str">
        <f>OBV!F374</f>
        <v>BULLISH</v>
      </c>
      <c r="K374" s="6" t="str">
        <f>OBV!G374</f>
        <v>WEAK</v>
      </c>
      <c r="L374" s="6" t="str">
        <f>OBV!H374</f>
        <v>BULLISH DIVERGENCE</v>
      </c>
      <c r="M374" s="8">
        <f t="shared" si="50"/>
        <v>25</v>
      </c>
      <c r="N374" s="8">
        <f t="shared" si="51"/>
        <v>100</v>
      </c>
      <c r="O374" s="8">
        <f t="shared" si="52"/>
        <v>0</v>
      </c>
      <c r="P374" s="8">
        <f t="shared" si="53"/>
        <v>50</v>
      </c>
      <c r="Q374" s="9">
        <f t="shared" si="54"/>
        <v>51.25</v>
      </c>
      <c r="R374" s="9">
        <f t="shared" si="55"/>
        <v>37.5</v>
      </c>
      <c r="S374" s="9">
        <f t="shared" si="56"/>
        <v>41.25</v>
      </c>
      <c r="T374" s="9">
        <f t="shared" si="57"/>
        <v>43.75</v>
      </c>
      <c r="U374" s="8">
        <f t="shared" si="58"/>
        <v>43.333333333333336</v>
      </c>
      <c r="V374" s="8">
        <f t="shared" si="59"/>
        <v>43.4375</v>
      </c>
    </row>
    <row r="375" spans="1:22" ht="13.5" x14ac:dyDescent="0.25">
      <c r="A375" s="3">
        <f>RSI!A375</f>
        <v>42548</v>
      </c>
      <c r="B375" s="2">
        <f>RSI!B375</f>
        <v>5.5605000000000002</v>
      </c>
      <c r="C375" s="2">
        <f>RSI!I375</f>
        <v>63.457464982629865</v>
      </c>
      <c r="D375" s="2">
        <f>MACD!E375</f>
        <v>-9.9873544183314067E-2</v>
      </c>
      <c r="E375" s="2">
        <f>MACD!F375</f>
        <v>-6.1865946462139672E-2</v>
      </c>
      <c r="F375" s="2">
        <f>'Moving Avg'!D375</f>
        <v>5.5605000000000002</v>
      </c>
      <c r="G375" s="2">
        <f>'Moving Avg'!F375</f>
        <v>5.4019350000000008</v>
      </c>
      <c r="H375" s="2">
        <f>'Moving Avg'!G375</f>
        <v>5.5216399999999979</v>
      </c>
      <c r="I375" s="2">
        <f>'Moving Avg'!H375</f>
        <v>5.568019500000009</v>
      </c>
      <c r="J375" s="6" t="str">
        <f>OBV!F375</f>
        <v>BULLISH</v>
      </c>
      <c r="K375" s="6" t="str">
        <f>OBV!G375</f>
        <v>WEAK</v>
      </c>
      <c r="L375" s="6" t="str">
        <f>OBV!H375</f>
        <v>CONFIRMED BULLISH</v>
      </c>
      <c r="M375" s="8">
        <f t="shared" si="50"/>
        <v>25</v>
      </c>
      <c r="N375" s="8">
        <f t="shared" si="51"/>
        <v>100</v>
      </c>
      <c r="O375" s="8">
        <f t="shared" si="52"/>
        <v>0</v>
      </c>
      <c r="P375" s="8">
        <f t="shared" si="53"/>
        <v>67</v>
      </c>
      <c r="Q375" s="9">
        <f t="shared" si="54"/>
        <v>53.8</v>
      </c>
      <c r="R375" s="9">
        <f t="shared" si="55"/>
        <v>41.75</v>
      </c>
      <c r="S375" s="9">
        <f t="shared" si="56"/>
        <v>48.900000000000006</v>
      </c>
      <c r="T375" s="9">
        <f t="shared" si="57"/>
        <v>48</v>
      </c>
      <c r="U375" s="8">
        <f t="shared" si="58"/>
        <v>48.15</v>
      </c>
      <c r="V375" s="8">
        <f t="shared" si="59"/>
        <v>48.112499999999997</v>
      </c>
    </row>
    <row r="376" spans="1:22" ht="13.5" x14ac:dyDescent="0.25">
      <c r="A376" s="3">
        <f>RSI!A376</f>
        <v>42549</v>
      </c>
      <c r="B376" s="2">
        <f>RSI!B376</f>
        <v>5.5605000000000002</v>
      </c>
      <c r="C376" s="2">
        <f>RSI!I376</f>
        <v>63.457464982629872</v>
      </c>
      <c r="D376" s="2">
        <f>MACD!E376</f>
        <v>-0.10393055852121247</v>
      </c>
      <c r="E376" s="2">
        <f>MACD!F376</f>
        <v>-7.0278868873954237E-2</v>
      </c>
      <c r="F376" s="2">
        <f>'Moving Avg'!D376</f>
        <v>5.5605000000000002</v>
      </c>
      <c r="G376" s="2">
        <f>'Moving Avg'!F376</f>
        <v>5.4099750000000011</v>
      </c>
      <c r="H376" s="2">
        <f>'Moving Avg'!G376</f>
        <v>5.5200459999999971</v>
      </c>
      <c r="I376" s="2">
        <f>'Moving Avg'!H376</f>
        <v>5.5674245000000102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  <c r="M376" s="8">
        <f t="shared" si="50"/>
        <v>25</v>
      </c>
      <c r="N376" s="8">
        <f t="shared" si="51"/>
        <v>100</v>
      </c>
      <c r="O376" s="8">
        <f t="shared" si="52"/>
        <v>0</v>
      </c>
      <c r="P376" s="8">
        <f t="shared" si="53"/>
        <v>33</v>
      </c>
      <c r="Q376" s="9">
        <f t="shared" si="54"/>
        <v>48.7</v>
      </c>
      <c r="R376" s="9">
        <f t="shared" si="55"/>
        <v>33.25</v>
      </c>
      <c r="S376" s="9">
        <f t="shared" si="56"/>
        <v>33.6</v>
      </c>
      <c r="T376" s="9">
        <f t="shared" si="57"/>
        <v>39.5</v>
      </c>
      <c r="U376" s="8">
        <f t="shared" si="58"/>
        <v>38.516666666666673</v>
      </c>
      <c r="V376" s="8">
        <f t="shared" si="59"/>
        <v>38.762500000000003</v>
      </c>
    </row>
    <row r="377" spans="1:22" ht="13.5" x14ac:dyDescent="0.25">
      <c r="A377" s="3">
        <f>RSI!A377</f>
        <v>42550</v>
      </c>
      <c r="B377" s="2">
        <f>RSI!B377</f>
        <v>5.5605000000000002</v>
      </c>
      <c r="C377" s="2">
        <f>RSI!I377</f>
        <v>63.457464982629872</v>
      </c>
      <c r="D377" s="2">
        <f>MACD!E377</f>
        <v>-0.10798057763470759</v>
      </c>
      <c r="E377" s="2">
        <f>MACD!F377</f>
        <v>-7.7819210626104918E-2</v>
      </c>
      <c r="F377" s="2">
        <f>'Moving Avg'!D377</f>
        <v>5.5605000000000002</v>
      </c>
      <c r="G377" s="2">
        <f>'Moving Avg'!F377</f>
        <v>5.4180150000000014</v>
      </c>
      <c r="H377" s="2">
        <f>'Moving Avg'!G377</f>
        <v>5.5184519999999972</v>
      </c>
      <c r="I377" s="2">
        <f>'Moving Avg'!H377</f>
        <v>5.5668295000000105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  <c r="M377" s="8">
        <f t="shared" si="50"/>
        <v>25</v>
      </c>
      <c r="N377" s="8">
        <f t="shared" si="51"/>
        <v>100</v>
      </c>
      <c r="O377" s="8">
        <f t="shared" si="52"/>
        <v>0</v>
      </c>
      <c r="P377" s="8">
        <f t="shared" si="53"/>
        <v>33</v>
      </c>
      <c r="Q377" s="9">
        <f t="shared" si="54"/>
        <v>48.7</v>
      </c>
      <c r="R377" s="9">
        <f t="shared" si="55"/>
        <v>33.25</v>
      </c>
      <c r="S377" s="9">
        <f t="shared" si="56"/>
        <v>33.6</v>
      </c>
      <c r="T377" s="9">
        <f t="shared" si="57"/>
        <v>39.5</v>
      </c>
      <c r="U377" s="8">
        <f t="shared" si="58"/>
        <v>38.516666666666673</v>
      </c>
      <c r="V377" s="8">
        <f t="shared" si="59"/>
        <v>38.762500000000003</v>
      </c>
    </row>
    <row r="378" spans="1:22" ht="13.5" x14ac:dyDescent="0.25">
      <c r="A378" s="3">
        <f>RSI!A378</f>
        <v>42551</v>
      </c>
      <c r="B378" s="2">
        <f>RSI!B378</f>
        <v>5.5605000000000002</v>
      </c>
      <c r="C378" s="2">
        <f>RSI!I378</f>
        <v>63.457464982629872</v>
      </c>
      <c r="D378" s="2">
        <f>MACD!E378</f>
        <v>-0.11197896209531333</v>
      </c>
      <c r="E378" s="2">
        <f>MACD!F378</f>
        <v>-8.4651160919946608E-2</v>
      </c>
      <c r="F378" s="2">
        <f>'Moving Avg'!D378</f>
        <v>5.5605000000000002</v>
      </c>
      <c r="G378" s="2">
        <f>'Moving Avg'!F378</f>
        <v>5.4260550000000025</v>
      </c>
      <c r="H378" s="2">
        <f>'Moving Avg'!G378</f>
        <v>5.5168579999999974</v>
      </c>
      <c r="I378" s="2">
        <f>'Moving Avg'!H378</f>
        <v>5.5662345000000109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  <c r="M378" s="8">
        <f t="shared" si="50"/>
        <v>25</v>
      </c>
      <c r="N378" s="8">
        <f t="shared" si="51"/>
        <v>100</v>
      </c>
      <c r="O378" s="8">
        <f t="shared" si="52"/>
        <v>0</v>
      </c>
      <c r="P378" s="8">
        <f t="shared" si="53"/>
        <v>33</v>
      </c>
      <c r="Q378" s="9">
        <f t="shared" si="54"/>
        <v>48.7</v>
      </c>
      <c r="R378" s="9">
        <f t="shared" si="55"/>
        <v>33.25</v>
      </c>
      <c r="S378" s="9">
        <f t="shared" si="56"/>
        <v>33.6</v>
      </c>
      <c r="T378" s="9">
        <f t="shared" si="57"/>
        <v>39.5</v>
      </c>
      <c r="U378" s="8">
        <f t="shared" si="58"/>
        <v>38.516666666666673</v>
      </c>
      <c r="V378" s="8">
        <f t="shared" si="59"/>
        <v>38.762500000000003</v>
      </c>
    </row>
    <row r="379" spans="1:22" ht="13.5" x14ac:dyDescent="0.25">
      <c r="A379" s="3">
        <f>RSI!A379</f>
        <v>42552</v>
      </c>
      <c r="B379" s="2">
        <f>RSI!B379</f>
        <v>5.5605000000000002</v>
      </c>
      <c r="C379" s="2">
        <f>RSI!I379</f>
        <v>63.457464982629872</v>
      </c>
      <c r="D379" s="2">
        <f>MACD!E379</f>
        <v>-0.11287594180552851</v>
      </c>
      <c r="E379" s="2">
        <f>MACD!F379</f>
        <v>-9.0296117097063006E-2</v>
      </c>
      <c r="F379" s="2">
        <f>'Moving Avg'!D379</f>
        <v>5.5605000000000002</v>
      </c>
      <c r="G379" s="2">
        <f>'Moving Avg'!F379</f>
        <v>5.4421950000000017</v>
      </c>
      <c r="H379" s="2">
        <f>'Moving Avg'!G379</f>
        <v>5.5152639999999975</v>
      </c>
      <c r="I379" s="2">
        <f>'Moving Avg'!H379</f>
        <v>5.5656395000000112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  <c r="M379" s="8">
        <f t="shared" si="50"/>
        <v>25</v>
      </c>
      <c r="N379" s="8">
        <f t="shared" si="51"/>
        <v>100</v>
      </c>
      <c r="O379" s="8">
        <f t="shared" si="52"/>
        <v>0</v>
      </c>
      <c r="P379" s="8">
        <f t="shared" si="53"/>
        <v>33</v>
      </c>
      <c r="Q379" s="9">
        <f t="shared" si="54"/>
        <v>48.7</v>
      </c>
      <c r="R379" s="9">
        <f t="shared" si="55"/>
        <v>33.25</v>
      </c>
      <c r="S379" s="9">
        <f t="shared" si="56"/>
        <v>33.6</v>
      </c>
      <c r="T379" s="9">
        <f t="shared" si="57"/>
        <v>39.5</v>
      </c>
      <c r="U379" s="8">
        <f t="shared" si="58"/>
        <v>38.516666666666673</v>
      </c>
      <c r="V379" s="8">
        <f t="shared" si="59"/>
        <v>38.762500000000003</v>
      </c>
    </row>
    <row r="380" spans="1:22" ht="13.5" x14ac:dyDescent="0.25">
      <c r="A380" s="3">
        <f>RSI!A380</f>
        <v>42555</v>
      </c>
      <c r="B380" s="2">
        <f>RSI!B380</f>
        <v>5.5605000000000002</v>
      </c>
      <c r="C380" s="2">
        <f>RSI!I380</f>
        <v>63.457464982629872</v>
      </c>
      <c r="D380" s="2">
        <f>MACD!E380</f>
        <v>-0.11390946218469367</v>
      </c>
      <c r="E380" s="2">
        <f>MACD!F380</f>
        <v>-9.5018786114589138E-2</v>
      </c>
      <c r="F380" s="2">
        <f>'Moving Avg'!D380</f>
        <v>5.5605000000000002</v>
      </c>
      <c r="G380" s="2">
        <f>'Moving Avg'!F380</f>
        <v>5.4661900000000019</v>
      </c>
      <c r="H380" s="2">
        <f>'Moving Avg'!G380</f>
        <v>5.5103319999999982</v>
      </c>
      <c r="I380" s="2">
        <f>'Moving Avg'!H380</f>
        <v>5.5650445000000106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  <c r="M380" s="8">
        <f t="shared" si="50"/>
        <v>25</v>
      </c>
      <c r="N380" s="8">
        <f t="shared" si="51"/>
        <v>45</v>
      </c>
      <c r="O380" s="8">
        <f t="shared" si="52"/>
        <v>0</v>
      </c>
      <c r="P380" s="8">
        <f t="shared" si="53"/>
        <v>33</v>
      </c>
      <c r="Q380" s="9">
        <f t="shared" si="54"/>
        <v>29.45</v>
      </c>
      <c r="R380" s="9">
        <f t="shared" si="55"/>
        <v>22.25</v>
      </c>
      <c r="S380" s="9">
        <f t="shared" si="56"/>
        <v>25.35</v>
      </c>
      <c r="T380" s="9">
        <f t="shared" si="57"/>
        <v>25.75</v>
      </c>
      <c r="U380" s="8">
        <f t="shared" si="58"/>
        <v>25.683333333333337</v>
      </c>
      <c r="V380" s="8">
        <f t="shared" si="59"/>
        <v>25.700000000000003</v>
      </c>
    </row>
    <row r="381" spans="1:22" ht="13.5" x14ac:dyDescent="0.25">
      <c r="A381" s="3">
        <f>RSI!A381</f>
        <v>42559</v>
      </c>
      <c r="B381" s="2">
        <f>RSI!B381</f>
        <v>5.5605000000000002</v>
      </c>
      <c r="C381" s="2">
        <f>RSI!I381</f>
        <v>63.457464982629872</v>
      </c>
      <c r="D381" s="2">
        <f>MACD!E381</f>
        <v>-9.0714534137775082E-2</v>
      </c>
      <c r="E381" s="2">
        <f>MACD!F381</f>
        <v>-9.4157935719226343E-2</v>
      </c>
      <c r="F381" s="2">
        <f>'Moving Avg'!D381</f>
        <v>5.5605000000000002</v>
      </c>
      <c r="G381" s="2">
        <f>'Moving Avg'!F381</f>
        <v>5.4825750000000015</v>
      </c>
      <c r="H381" s="2">
        <f>'Moving Avg'!G381</f>
        <v>5.5053999999999972</v>
      </c>
      <c r="I381" s="2">
        <f>'Moving Avg'!H381</f>
        <v>5.56444950000001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  <c r="M381" s="8">
        <f t="shared" si="50"/>
        <v>25</v>
      </c>
      <c r="N381" s="8">
        <f t="shared" si="51"/>
        <v>0</v>
      </c>
      <c r="O381" s="8">
        <f t="shared" si="52"/>
        <v>0</v>
      </c>
      <c r="P381" s="8">
        <f t="shared" si="53"/>
        <v>33</v>
      </c>
      <c r="Q381" s="9">
        <f t="shared" si="54"/>
        <v>13.7</v>
      </c>
      <c r="R381" s="9">
        <f t="shared" si="55"/>
        <v>13.25</v>
      </c>
      <c r="S381" s="9">
        <f t="shared" si="56"/>
        <v>18.600000000000001</v>
      </c>
      <c r="T381" s="9">
        <f t="shared" si="57"/>
        <v>14.5</v>
      </c>
      <c r="U381" s="8">
        <f t="shared" si="58"/>
        <v>15.183333333333332</v>
      </c>
      <c r="V381" s="8">
        <f t="shared" si="59"/>
        <v>15.012499999999999</v>
      </c>
    </row>
    <row r="382" spans="1:22" ht="13.5" x14ac:dyDescent="0.25">
      <c r="A382" s="3">
        <f>RSI!A382</f>
        <v>42562</v>
      </c>
      <c r="B382" s="2">
        <f>RSI!B382</f>
        <v>5.5605000000000002</v>
      </c>
      <c r="C382" s="2">
        <f>RSI!I382</f>
        <v>63.457464982629872</v>
      </c>
      <c r="D382" s="2">
        <f>MACD!E382</f>
        <v>-7.1508085848733138E-2</v>
      </c>
      <c r="E382" s="2">
        <f>MACD!F382</f>
        <v>-8.9627965745127713E-2</v>
      </c>
      <c r="F382" s="2">
        <f>'Moving Avg'!D382</f>
        <v>5.5605000000000002</v>
      </c>
      <c r="G382" s="2">
        <f>'Moving Avg'!F382</f>
        <v>5.4913500000000015</v>
      </c>
      <c r="H382" s="2">
        <f>'Moving Avg'!G382</f>
        <v>5.500467999999997</v>
      </c>
      <c r="I382" s="2">
        <f>'Moving Avg'!H382</f>
        <v>5.5638545000000104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  <c r="M382" s="8">
        <f t="shared" si="50"/>
        <v>25</v>
      </c>
      <c r="N382" s="8">
        <f t="shared" si="51"/>
        <v>0</v>
      </c>
      <c r="O382" s="8">
        <f t="shared" si="52"/>
        <v>0</v>
      </c>
      <c r="P382" s="8">
        <f t="shared" si="53"/>
        <v>33</v>
      </c>
      <c r="Q382" s="9">
        <f t="shared" si="54"/>
        <v>13.7</v>
      </c>
      <c r="R382" s="9">
        <f t="shared" si="55"/>
        <v>13.25</v>
      </c>
      <c r="S382" s="9">
        <f t="shared" si="56"/>
        <v>18.600000000000001</v>
      </c>
      <c r="T382" s="9">
        <f t="shared" si="57"/>
        <v>14.5</v>
      </c>
      <c r="U382" s="8">
        <f t="shared" si="58"/>
        <v>15.183333333333332</v>
      </c>
      <c r="V382" s="8">
        <f t="shared" si="59"/>
        <v>15.012499999999999</v>
      </c>
    </row>
    <row r="383" spans="1:22" ht="13.5" x14ac:dyDescent="0.25">
      <c r="A383" s="3">
        <f>RSI!A383</f>
        <v>42563</v>
      </c>
      <c r="B383" s="2">
        <f>RSI!B383</f>
        <v>5.5605000000000002</v>
      </c>
      <c r="C383" s="2">
        <f>RSI!I383</f>
        <v>63.457464982629872</v>
      </c>
      <c r="D383" s="2">
        <f>MACD!E383</f>
        <v>-5.564539176644967E-2</v>
      </c>
      <c r="E383" s="2">
        <f>MACD!F383</f>
        <v>-8.2831450949392108E-2</v>
      </c>
      <c r="F383" s="2">
        <f>'Moving Avg'!D383</f>
        <v>5.5605000000000002</v>
      </c>
      <c r="G383" s="2">
        <f>'Moving Avg'!F383</f>
        <v>5.4993900000000009</v>
      </c>
      <c r="H383" s="2">
        <f>'Moving Avg'!G383</f>
        <v>5.4955359999999978</v>
      </c>
      <c r="I383" s="2">
        <f>'Moving Avg'!H383</f>
        <v>5.5632595000000098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  <c r="M383" s="8">
        <f t="shared" si="50"/>
        <v>25</v>
      </c>
      <c r="N383" s="8">
        <f t="shared" si="51"/>
        <v>0</v>
      </c>
      <c r="O383" s="8">
        <f t="shared" si="52"/>
        <v>0</v>
      </c>
      <c r="P383" s="8">
        <f t="shared" si="53"/>
        <v>33</v>
      </c>
      <c r="Q383" s="9">
        <f t="shared" si="54"/>
        <v>13.7</v>
      </c>
      <c r="R383" s="9">
        <f t="shared" si="55"/>
        <v>13.25</v>
      </c>
      <c r="S383" s="9">
        <f t="shared" si="56"/>
        <v>18.600000000000001</v>
      </c>
      <c r="T383" s="9">
        <f t="shared" si="57"/>
        <v>14.5</v>
      </c>
      <c r="U383" s="8">
        <f t="shared" si="58"/>
        <v>15.183333333333332</v>
      </c>
      <c r="V383" s="8">
        <f t="shared" si="59"/>
        <v>15.012499999999999</v>
      </c>
    </row>
    <row r="384" spans="1:22" ht="13.5" x14ac:dyDescent="0.25">
      <c r="A384" s="3">
        <f>RSI!A384</f>
        <v>42564</v>
      </c>
      <c r="B384" s="2">
        <f>RSI!B384</f>
        <v>5.3959000000000001</v>
      </c>
      <c r="C384" s="2">
        <f>RSI!I384</f>
        <v>35.823087873960404</v>
      </c>
      <c r="D384" s="2">
        <f>MACD!E384</f>
        <v>-3.0390626980997482E-2</v>
      </c>
      <c r="E384" s="2">
        <f>MACD!F384</f>
        <v>-7.2343286155713185E-2</v>
      </c>
      <c r="F384" s="2">
        <f>'Moving Avg'!D384</f>
        <v>5.5275800000000004</v>
      </c>
      <c r="G384" s="2">
        <f>'Moving Avg'!F384</f>
        <v>5.5001800000000012</v>
      </c>
      <c r="H384" s="2">
        <f>'Moving Avg'!G384</f>
        <v>5.4866239999999973</v>
      </c>
      <c r="I384" s="2">
        <f>'Moving Avg'!H384</f>
        <v>5.5618415000000088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  <c r="M384" s="8">
        <f t="shared" si="50"/>
        <v>25</v>
      </c>
      <c r="N384" s="8">
        <f t="shared" si="51"/>
        <v>0</v>
      </c>
      <c r="O384" s="8">
        <f t="shared" si="52"/>
        <v>0</v>
      </c>
      <c r="P384" s="8">
        <f t="shared" si="53"/>
        <v>16.5</v>
      </c>
      <c r="Q384" s="9">
        <f t="shared" si="54"/>
        <v>11.225</v>
      </c>
      <c r="R384" s="9">
        <f t="shared" si="55"/>
        <v>9.125</v>
      </c>
      <c r="S384" s="9">
        <f t="shared" si="56"/>
        <v>11.175000000000001</v>
      </c>
      <c r="T384" s="9">
        <f t="shared" si="57"/>
        <v>10.375</v>
      </c>
      <c r="U384" s="8">
        <f t="shared" si="58"/>
        <v>10.508333333333335</v>
      </c>
      <c r="V384" s="8">
        <f t="shared" si="59"/>
        <v>10.475000000000001</v>
      </c>
    </row>
    <row r="385" spans="1:22" ht="13.5" x14ac:dyDescent="0.25">
      <c r="A385" s="3">
        <f>RSI!A385</f>
        <v>42565</v>
      </c>
      <c r="B385" s="2">
        <f>RSI!B385</f>
        <v>5.3959000000000001</v>
      </c>
      <c r="C385" s="2">
        <f>RSI!I385</f>
        <v>35.823087873960404</v>
      </c>
      <c r="D385" s="2">
        <f>MACD!E385</f>
        <v>-8.3820149470277272E-3</v>
      </c>
      <c r="E385" s="2">
        <f>MACD!F385</f>
        <v>-5.9551031913976094E-2</v>
      </c>
      <c r="F385" s="2">
        <f>'Moving Avg'!D385</f>
        <v>5.4946600000000005</v>
      </c>
      <c r="G385" s="2">
        <f>'Moving Avg'!F385</f>
        <v>5.5009700000000006</v>
      </c>
      <c r="H385" s="2">
        <f>'Moving Avg'!G385</f>
        <v>5.4777119999999968</v>
      </c>
      <c r="I385" s="2">
        <f>'Moving Avg'!H385</f>
        <v>5.5604235000000086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  <c r="M385" s="8">
        <f t="shared" si="50"/>
        <v>25</v>
      </c>
      <c r="N385" s="8">
        <f t="shared" si="51"/>
        <v>0</v>
      </c>
      <c r="O385" s="8">
        <f t="shared" si="52"/>
        <v>0</v>
      </c>
      <c r="P385" s="8">
        <f t="shared" si="53"/>
        <v>16.5</v>
      </c>
      <c r="Q385" s="9">
        <f t="shared" si="54"/>
        <v>11.225</v>
      </c>
      <c r="R385" s="9">
        <f t="shared" si="55"/>
        <v>9.125</v>
      </c>
      <c r="S385" s="9">
        <f t="shared" si="56"/>
        <v>11.175000000000001</v>
      </c>
      <c r="T385" s="9">
        <f t="shared" si="57"/>
        <v>10.375</v>
      </c>
      <c r="U385" s="8">
        <f t="shared" si="58"/>
        <v>10.508333333333335</v>
      </c>
      <c r="V385" s="8">
        <f t="shared" si="59"/>
        <v>10.475000000000001</v>
      </c>
    </row>
    <row r="386" spans="1:22" ht="13.5" x14ac:dyDescent="0.25">
      <c r="A386" s="3">
        <f>RSI!A386</f>
        <v>42566</v>
      </c>
      <c r="B386" s="2">
        <f>RSI!B386</f>
        <v>5.3959000000000001</v>
      </c>
      <c r="C386" s="2">
        <f>RSI!I386</f>
        <v>35.823087873960404</v>
      </c>
      <c r="D386" s="2">
        <f>MACD!E386</f>
        <v>1.0832504623142114E-2</v>
      </c>
      <c r="E386" s="2">
        <f>MACD!F386</f>
        <v>-4.5474324606552451E-2</v>
      </c>
      <c r="F386" s="2">
        <f>'Moving Avg'!D386</f>
        <v>5.4617400000000007</v>
      </c>
      <c r="G386" s="2">
        <f>'Moving Avg'!F386</f>
        <v>5.50176</v>
      </c>
      <c r="H386" s="2">
        <f>'Moving Avg'!G386</f>
        <v>5.4687999999999963</v>
      </c>
      <c r="I386" s="2">
        <f>'Moving Avg'!H386</f>
        <v>5.5590055000000085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11.225</v>
      </c>
      <c r="R386" s="9">
        <f t="shared" si="55"/>
        <v>9.125</v>
      </c>
      <c r="S386" s="9">
        <f t="shared" si="56"/>
        <v>11.175000000000001</v>
      </c>
      <c r="T386" s="9">
        <f t="shared" si="57"/>
        <v>10.375</v>
      </c>
      <c r="U386" s="8">
        <f t="shared" si="58"/>
        <v>10.508333333333335</v>
      </c>
      <c r="V386" s="8">
        <f t="shared" si="59"/>
        <v>10.475000000000001</v>
      </c>
    </row>
    <row r="387" spans="1:22" ht="13.5" x14ac:dyDescent="0.25">
      <c r="A387" s="3">
        <f>RSI!A387</f>
        <v>42569</v>
      </c>
      <c r="B387" s="2">
        <f>RSI!B387</f>
        <v>5.3959000000000001</v>
      </c>
      <c r="C387" s="2">
        <f>RSI!I387</f>
        <v>35.823087873960404</v>
      </c>
      <c r="D387" s="2">
        <f>MACD!E387</f>
        <v>2.7638951527142019E-2</v>
      </c>
      <c r="E387" s="2">
        <f>MACD!F387</f>
        <v>-3.0851669379813561E-2</v>
      </c>
      <c r="F387" s="2">
        <f>'Moving Avg'!D387</f>
        <v>5.42882</v>
      </c>
      <c r="G387" s="2">
        <f>'Moving Avg'!F387</f>
        <v>5.5025500000000003</v>
      </c>
      <c r="H387" s="2">
        <f>'Moving Avg'!G387</f>
        <v>5.4599859999999971</v>
      </c>
      <c r="I387" s="2">
        <f>'Moving Avg'!H387</f>
        <v>5.5575875000000083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0</v>
      </c>
      <c r="O387" s="8">
        <f t="shared" si="62"/>
        <v>0</v>
      </c>
      <c r="P387" s="8">
        <f t="shared" si="63"/>
        <v>16.5</v>
      </c>
      <c r="Q387" s="9">
        <f t="shared" ref="Q387:Q450" si="64">0.35*M387+N387*0.35+O387*0.15+P387*0.15</f>
        <v>11.225</v>
      </c>
      <c r="R387" s="9">
        <f t="shared" ref="R387:R450" si="65">M387*0.2+N387*0.2+O387*0.35+P387*0.25</f>
        <v>9.125</v>
      </c>
      <c r="S387" s="9">
        <f t="shared" ref="S387:S450" si="66">M387*0.15+N387*0.15+O387*0.25+P387*0.45</f>
        <v>11.175000000000001</v>
      </c>
      <c r="T387" s="9">
        <f t="shared" ref="T387:T450" si="67">0.25*SUM(M387:P387)</f>
        <v>10.375</v>
      </c>
      <c r="U387" s="8">
        <f t="shared" ref="U387:U450" si="68">SUM(Q387:S387)/3</f>
        <v>10.508333333333335</v>
      </c>
      <c r="V387" s="8">
        <f t="shared" ref="V387:V450" si="69">SUM(Q387:T387)/4</f>
        <v>10.475000000000001</v>
      </c>
    </row>
    <row r="388" spans="1:22" ht="13.5" x14ac:dyDescent="0.25">
      <c r="A388" s="3">
        <f>RSI!A388</f>
        <v>42570</v>
      </c>
      <c r="B388" s="2">
        <f>RSI!B388</f>
        <v>5.5553999999999997</v>
      </c>
      <c r="C388" s="2">
        <f>RSI!I388</f>
        <v>59.060203896555933</v>
      </c>
      <c r="D388" s="2">
        <f>MACD!E388</f>
        <v>3.0552390537089025E-2</v>
      </c>
      <c r="E388" s="2">
        <f>MACD!F388</f>
        <v>-1.8570857396433042E-2</v>
      </c>
      <c r="F388" s="2">
        <f>'Moving Avg'!D388</f>
        <v>5.4277999999999995</v>
      </c>
      <c r="G388" s="2">
        <f>'Moving Avg'!F388</f>
        <v>5.5113149999999997</v>
      </c>
      <c r="H388" s="2">
        <f>'Moving Avg'!G388</f>
        <v>5.4542639999999984</v>
      </c>
      <c r="I388" s="2">
        <f>'Moving Avg'!H388</f>
        <v>5.5569915000000085</v>
      </c>
      <c r="J388" s="6" t="str">
        <f>OBV!F388</f>
        <v>BULLISH</v>
      </c>
      <c r="K388" s="6" t="str">
        <f>OBV!G388</f>
        <v>NEUTRAL</v>
      </c>
      <c r="L388" s="6" t="str">
        <f>OBV!H388</f>
        <v>BULLISH DIVERGENCE</v>
      </c>
      <c r="M388" s="8">
        <f t="shared" si="60"/>
        <v>25</v>
      </c>
      <c r="N388" s="8">
        <f t="shared" si="61"/>
        <v>0</v>
      </c>
      <c r="O388" s="8">
        <f t="shared" si="62"/>
        <v>0</v>
      </c>
      <c r="P388" s="8">
        <f t="shared" si="63"/>
        <v>66.5</v>
      </c>
      <c r="Q388" s="9">
        <f t="shared" si="64"/>
        <v>18.725000000000001</v>
      </c>
      <c r="R388" s="9">
        <f t="shared" si="65"/>
        <v>21.625</v>
      </c>
      <c r="S388" s="9">
        <f t="shared" si="66"/>
        <v>33.674999999999997</v>
      </c>
      <c r="T388" s="9">
        <f t="shared" si="67"/>
        <v>22.875</v>
      </c>
      <c r="U388" s="8">
        <f t="shared" si="68"/>
        <v>24.675000000000001</v>
      </c>
      <c r="V388" s="8">
        <f t="shared" si="69"/>
        <v>24.225000000000001</v>
      </c>
    </row>
    <row r="389" spans="1:22" ht="13.5" x14ac:dyDescent="0.25">
      <c r="A389" s="3">
        <f>RSI!A389</f>
        <v>42571</v>
      </c>
      <c r="B389" s="2">
        <f>RSI!B389</f>
        <v>5.5605000000000002</v>
      </c>
      <c r="C389" s="2">
        <f>RSI!I389</f>
        <v>59.56435641520001</v>
      </c>
      <c r="D389" s="2">
        <f>MACD!E389</f>
        <v>3.2167165937623032E-2</v>
      </c>
      <c r="E389" s="2">
        <f>MACD!F389</f>
        <v>-8.4232527296218274E-3</v>
      </c>
      <c r="F389" s="2">
        <f>'Moving Avg'!D389</f>
        <v>5.4607200000000002</v>
      </c>
      <c r="G389" s="2">
        <f>'Moving Avg'!F389</f>
        <v>5.519355</v>
      </c>
      <c r="H389" s="2">
        <f>'Moving Avg'!G389</f>
        <v>5.4515899999999977</v>
      </c>
      <c r="I389" s="2">
        <f>'Moving Avg'!H389</f>
        <v>5.5564210000000083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0"/>
        <v>25</v>
      </c>
      <c r="N389" s="8">
        <f t="shared" si="61"/>
        <v>0</v>
      </c>
      <c r="O389" s="8">
        <f t="shared" si="62"/>
        <v>0</v>
      </c>
      <c r="P389" s="8">
        <f t="shared" si="63"/>
        <v>83.5</v>
      </c>
      <c r="Q389" s="9">
        <f t="shared" si="64"/>
        <v>21.274999999999999</v>
      </c>
      <c r="R389" s="9">
        <f t="shared" si="65"/>
        <v>25.875</v>
      </c>
      <c r="S389" s="9">
        <f t="shared" si="66"/>
        <v>41.325000000000003</v>
      </c>
      <c r="T389" s="9">
        <f t="shared" si="67"/>
        <v>27.125</v>
      </c>
      <c r="U389" s="8">
        <f t="shared" si="68"/>
        <v>29.491666666666664</v>
      </c>
      <c r="V389" s="8">
        <f t="shared" si="69"/>
        <v>28.9</v>
      </c>
    </row>
    <row r="390" spans="1:22" ht="13.5" x14ac:dyDescent="0.25">
      <c r="A390" s="3">
        <f>RSI!A390</f>
        <v>42572</v>
      </c>
      <c r="B390" s="2">
        <f>RSI!B390</f>
        <v>5.5605000000000002</v>
      </c>
      <c r="C390" s="2">
        <f>RSI!I390</f>
        <v>59.56435641520001</v>
      </c>
      <c r="D390" s="2">
        <f>MACD!E390</f>
        <v>3.3065725970090831E-2</v>
      </c>
      <c r="E390" s="2">
        <f>MACD!F390</f>
        <v>-1.2545698967929547E-4</v>
      </c>
      <c r="F390" s="2">
        <f>'Moving Avg'!D390</f>
        <v>5.493640000000001</v>
      </c>
      <c r="G390" s="2">
        <f>'Moving Avg'!F390</f>
        <v>5.5273249999999994</v>
      </c>
      <c r="H390" s="2">
        <f>'Moving Avg'!G390</f>
        <v>5.4489159999999996</v>
      </c>
      <c r="I390" s="2">
        <f>'Moving Avg'!H390</f>
        <v>5.5558505000000089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  <c r="M390" s="8">
        <f t="shared" si="60"/>
        <v>25</v>
      </c>
      <c r="N390" s="8">
        <f t="shared" si="61"/>
        <v>0</v>
      </c>
      <c r="O390" s="8">
        <f t="shared" si="62"/>
        <v>0</v>
      </c>
      <c r="P390" s="8">
        <f t="shared" si="63"/>
        <v>83.5</v>
      </c>
      <c r="Q390" s="9">
        <f t="shared" si="64"/>
        <v>21.274999999999999</v>
      </c>
      <c r="R390" s="9">
        <f t="shared" si="65"/>
        <v>25.875</v>
      </c>
      <c r="S390" s="9">
        <f t="shared" si="66"/>
        <v>41.325000000000003</v>
      </c>
      <c r="T390" s="9">
        <f t="shared" si="67"/>
        <v>27.125</v>
      </c>
      <c r="U390" s="8">
        <f t="shared" si="68"/>
        <v>29.491666666666664</v>
      </c>
      <c r="V390" s="8">
        <f t="shared" si="69"/>
        <v>28.9</v>
      </c>
    </row>
    <row r="391" spans="1:22" ht="13.5" x14ac:dyDescent="0.25">
      <c r="A391" s="3">
        <f>RSI!A391</f>
        <v>42573</v>
      </c>
      <c r="B391" s="2">
        <f>RSI!B391</f>
        <v>5.5605000000000002</v>
      </c>
      <c r="C391" s="2">
        <f>RSI!I391</f>
        <v>59.564356415200017</v>
      </c>
      <c r="D391" s="2">
        <f>MACD!E391</f>
        <v>3.3392908605556215E-2</v>
      </c>
      <c r="E391" s="2">
        <f>MACD!F391</f>
        <v>6.5782161293678068E-3</v>
      </c>
      <c r="F391" s="2">
        <f>'Moving Avg'!D391</f>
        <v>5.5265600000000008</v>
      </c>
      <c r="G391" s="2">
        <f>'Moving Avg'!F391</f>
        <v>5.5273249999999994</v>
      </c>
      <c r="H391" s="2">
        <f>'Moving Avg'!G391</f>
        <v>5.4462419999999989</v>
      </c>
      <c r="I391" s="2">
        <f>'Moving Avg'!H391</f>
        <v>5.5552800000000095</v>
      </c>
      <c r="J391" s="6" t="str">
        <f>OBV!F391</f>
        <v>BULLISH</v>
      </c>
      <c r="K391" s="6" t="str">
        <f>OBV!G391</f>
        <v>NEUTRAL</v>
      </c>
      <c r="L391" s="6" t="str">
        <f>OBV!H391</f>
        <v>CONFIRMED BULLISH</v>
      </c>
      <c r="M391" s="8">
        <f t="shared" si="60"/>
        <v>25</v>
      </c>
      <c r="N391" s="8">
        <f t="shared" si="61"/>
        <v>0</v>
      </c>
      <c r="O391" s="8">
        <f t="shared" si="62"/>
        <v>0</v>
      </c>
      <c r="P391" s="8">
        <f t="shared" si="63"/>
        <v>83.5</v>
      </c>
      <c r="Q391" s="9">
        <f t="shared" si="64"/>
        <v>21.274999999999999</v>
      </c>
      <c r="R391" s="9">
        <f t="shared" si="65"/>
        <v>25.875</v>
      </c>
      <c r="S391" s="9">
        <f t="shared" si="66"/>
        <v>41.325000000000003</v>
      </c>
      <c r="T391" s="9">
        <f t="shared" si="67"/>
        <v>27.125</v>
      </c>
      <c r="U391" s="8">
        <f t="shared" si="68"/>
        <v>29.491666666666664</v>
      </c>
      <c r="V391" s="8">
        <f t="shared" si="69"/>
        <v>28.9</v>
      </c>
    </row>
    <row r="392" spans="1:22" ht="13.5" x14ac:dyDescent="0.25">
      <c r="A392" s="3">
        <f>RSI!A392</f>
        <v>42577</v>
      </c>
      <c r="B392" s="2">
        <f>RSI!B392</f>
        <v>5.5605000000000002</v>
      </c>
      <c r="C392" s="2">
        <f>RSI!I392</f>
        <v>59.564356415200017</v>
      </c>
      <c r="D392" s="2">
        <f>MACD!E392</f>
        <v>3.3268702310201625E-2</v>
      </c>
      <c r="E392" s="2">
        <f>MACD!F392</f>
        <v>1.1916313365534571E-2</v>
      </c>
      <c r="F392" s="2">
        <f>'Moving Avg'!D392</f>
        <v>5.5594800000000006</v>
      </c>
      <c r="G392" s="2">
        <f>'Moving Avg'!F392</f>
        <v>5.5273250000000003</v>
      </c>
      <c r="H392" s="2">
        <f>'Moving Avg'!G392</f>
        <v>5.4435679999999982</v>
      </c>
      <c r="I392" s="2">
        <f>'Moving Avg'!H392</f>
        <v>5.5547095000000093</v>
      </c>
      <c r="J392" s="6" t="str">
        <f>OBV!F392</f>
        <v>BULLISH</v>
      </c>
      <c r="K392" s="6" t="str">
        <f>OBV!G392</f>
        <v>NEUTRAL</v>
      </c>
      <c r="L392" s="6" t="str">
        <f>OBV!H392</f>
        <v>CONFIRMED BULLISH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83.5</v>
      </c>
      <c r="Q392" s="9">
        <f t="shared" si="64"/>
        <v>28.774999999999999</v>
      </c>
      <c r="R392" s="9">
        <f t="shared" si="65"/>
        <v>43.375</v>
      </c>
      <c r="S392" s="9">
        <f t="shared" si="66"/>
        <v>53.825000000000003</v>
      </c>
      <c r="T392" s="9">
        <f t="shared" si="67"/>
        <v>39.625</v>
      </c>
      <c r="U392" s="8">
        <f t="shared" si="68"/>
        <v>41.991666666666667</v>
      </c>
      <c r="V392" s="8">
        <f t="shared" si="69"/>
        <v>41.400000000000006</v>
      </c>
    </row>
    <row r="393" spans="1:22" ht="13.5" x14ac:dyDescent="0.25">
      <c r="A393" s="3">
        <f>RSI!A393</f>
        <v>42578</v>
      </c>
      <c r="B393" s="2">
        <f>RSI!B393</f>
        <v>5.5605000000000002</v>
      </c>
      <c r="C393" s="2">
        <f>RSI!I393</f>
        <v>59.564356415200017</v>
      </c>
      <c r="D393" s="2">
        <f>MACD!E393</f>
        <v>3.2792259174978966E-2</v>
      </c>
      <c r="E393" s="2">
        <f>MACD!F393</f>
        <v>1.6091502527423453E-2</v>
      </c>
      <c r="F393" s="2">
        <f>'Moving Avg'!D393</f>
        <v>5.5605000000000002</v>
      </c>
      <c r="G393" s="2">
        <f>'Moving Avg'!F393</f>
        <v>5.5273250000000003</v>
      </c>
      <c r="H393" s="2">
        <f>'Moving Avg'!G393</f>
        <v>5.4440359999999979</v>
      </c>
      <c r="I393" s="2">
        <f>'Moving Avg'!H393</f>
        <v>5.55431100000001</v>
      </c>
      <c r="J393" s="6" t="str">
        <f>OBV!F393</f>
        <v>BULLISH</v>
      </c>
      <c r="K393" s="6" t="str">
        <f>OBV!G393</f>
        <v>NEUTRAL</v>
      </c>
      <c r="L393" s="6" t="str">
        <f>OBV!H393</f>
        <v>CONFIRMED BULLISH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83.5</v>
      </c>
      <c r="Q393" s="9">
        <f t="shared" si="64"/>
        <v>28.774999999999999</v>
      </c>
      <c r="R393" s="9">
        <f t="shared" si="65"/>
        <v>43.375</v>
      </c>
      <c r="S393" s="9">
        <f t="shared" si="66"/>
        <v>53.825000000000003</v>
      </c>
      <c r="T393" s="9">
        <f t="shared" si="67"/>
        <v>39.625</v>
      </c>
      <c r="U393" s="8">
        <f t="shared" si="68"/>
        <v>41.991666666666667</v>
      </c>
      <c r="V393" s="8">
        <f t="shared" si="69"/>
        <v>41.400000000000006</v>
      </c>
    </row>
    <row r="394" spans="1:22" ht="13.5" x14ac:dyDescent="0.25">
      <c r="A394" s="3">
        <f>RSI!A394</f>
        <v>42579</v>
      </c>
      <c r="B394" s="2">
        <f>RSI!B394</f>
        <v>5.5605000000000002</v>
      </c>
      <c r="C394" s="2">
        <f>RSI!I394</f>
        <v>59.564356415200017</v>
      </c>
      <c r="D394" s="2">
        <f>MACD!E394</f>
        <v>6.722199633992787E-3</v>
      </c>
      <c r="E394" s="2">
        <f>MACD!F394</f>
        <v>1.4217641948737321E-2</v>
      </c>
      <c r="F394" s="2">
        <f>'Moving Avg'!D394</f>
        <v>5.5605000000000002</v>
      </c>
      <c r="G394" s="2">
        <f>'Moving Avg'!F394</f>
        <v>5.5273250000000012</v>
      </c>
      <c r="H394" s="2">
        <f>'Moving Avg'!G394</f>
        <v>5.4473499999999975</v>
      </c>
      <c r="I394" s="2">
        <f>'Moving Avg'!H394</f>
        <v>5.5539125000000107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  <c r="M394" s="8">
        <f t="shared" si="60"/>
        <v>25</v>
      </c>
      <c r="N394" s="8">
        <f t="shared" si="61"/>
        <v>45</v>
      </c>
      <c r="O394" s="8">
        <f t="shared" si="62"/>
        <v>50</v>
      </c>
      <c r="P394" s="8">
        <f t="shared" si="63"/>
        <v>33</v>
      </c>
      <c r="Q394" s="9">
        <f t="shared" si="64"/>
        <v>36.950000000000003</v>
      </c>
      <c r="R394" s="9">
        <f t="shared" si="65"/>
        <v>39.75</v>
      </c>
      <c r="S394" s="9">
        <f t="shared" si="66"/>
        <v>37.85</v>
      </c>
      <c r="T394" s="9">
        <f t="shared" si="67"/>
        <v>38.25</v>
      </c>
      <c r="U394" s="8">
        <f t="shared" si="68"/>
        <v>38.183333333333337</v>
      </c>
      <c r="V394" s="8">
        <f t="shared" si="69"/>
        <v>38.200000000000003</v>
      </c>
    </row>
    <row r="395" spans="1:22" ht="13.5" x14ac:dyDescent="0.25">
      <c r="A395" s="3">
        <f>RSI!A395</f>
        <v>42580</v>
      </c>
      <c r="B395" s="2">
        <f>RSI!B395</f>
        <v>5.5605000000000002</v>
      </c>
      <c r="C395" s="2">
        <f>RSI!I395</f>
        <v>59.564356415200017</v>
      </c>
      <c r="D395" s="2">
        <f>MACD!E395</f>
        <v>-1.5655450429560958E-2</v>
      </c>
      <c r="E395" s="2">
        <f>MACD!F395</f>
        <v>8.2430234730776659E-3</v>
      </c>
      <c r="F395" s="2">
        <f>'Moving Avg'!D395</f>
        <v>5.5605000000000002</v>
      </c>
      <c r="G395" s="2">
        <f>'Moving Avg'!F395</f>
        <v>5.5273250000000012</v>
      </c>
      <c r="H395" s="2">
        <f>'Moving Avg'!G395</f>
        <v>5.450663999999998</v>
      </c>
      <c r="I395" s="2">
        <f>'Moving Avg'!H395</f>
        <v>5.5535140000000114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  <c r="M395" s="8">
        <f t="shared" si="60"/>
        <v>25</v>
      </c>
      <c r="N395" s="8">
        <f t="shared" si="61"/>
        <v>100</v>
      </c>
      <c r="O395" s="8">
        <f t="shared" si="62"/>
        <v>50</v>
      </c>
      <c r="P395" s="8">
        <f t="shared" si="63"/>
        <v>33</v>
      </c>
      <c r="Q395" s="9">
        <f t="shared" si="64"/>
        <v>56.2</v>
      </c>
      <c r="R395" s="9">
        <f t="shared" si="65"/>
        <v>50.75</v>
      </c>
      <c r="S395" s="9">
        <f t="shared" si="66"/>
        <v>46.1</v>
      </c>
      <c r="T395" s="9">
        <f t="shared" si="67"/>
        <v>52</v>
      </c>
      <c r="U395" s="8">
        <f t="shared" si="68"/>
        <v>51.016666666666673</v>
      </c>
      <c r="V395" s="8">
        <f t="shared" si="69"/>
        <v>51.262500000000003</v>
      </c>
    </row>
    <row r="396" spans="1:22" ht="13.5" x14ac:dyDescent="0.25">
      <c r="A396" s="3">
        <f>RSI!A396</f>
        <v>42583</v>
      </c>
      <c r="B396" s="2">
        <f>RSI!B396</f>
        <v>5.5605000000000002</v>
      </c>
      <c r="C396" s="2">
        <f>RSI!I396</f>
        <v>59.564356415200017</v>
      </c>
      <c r="D396" s="2">
        <f>MACD!E396</f>
        <v>-3.4885171129728221E-2</v>
      </c>
      <c r="E396" s="2">
        <f>MACD!F396</f>
        <v>-3.8261544748351139E-4</v>
      </c>
      <c r="F396" s="2">
        <f>'Moving Avg'!D396</f>
        <v>5.5605000000000002</v>
      </c>
      <c r="G396" s="2">
        <f>'Moving Avg'!F396</f>
        <v>5.5273250000000012</v>
      </c>
      <c r="H396" s="2">
        <f>'Moving Avg'!G396</f>
        <v>5.4539779999999976</v>
      </c>
      <c r="I396" s="2">
        <f>'Moving Avg'!H396</f>
        <v>5.5531155000000112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  <c r="M396" s="8">
        <f t="shared" si="60"/>
        <v>25</v>
      </c>
      <c r="N396" s="8">
        <f t="shared" si="61"/>
        <v>100</v>
      </c>
      <c r="O396" s="8">
        <f t="shared" si="62"/>
        <v>50</v>
      </c>
      <c r="P396" s="8">
        <f t="shared" si="63"/>
        <v>33</v>
      </c>
      <c r="Q396" s="9">
        <f t="shared" si="64"/>
        <v>56.2</v>
      </c>
      <c r="R396" s="9">
        <f t="shared" si="65"/>
        <v>50.75</v>
      </c>
      <c r="S396" s="9">
        <f t="shared" si="66"/>
        <v>46.1</v>
      </c>
      <c r="T396" s="9">
        <f t="shared" si="67"/>
        <v>52</v>
      </c>
      <c r="U396" s="8">
        <f t="shared" si="68"/>
        <v>51.016666666666673</v>
      </c>
      <c r="V396" s="8">
        <f t="shared" si="69"/>
        <v>51.262500000000003</v>
      </c>
    </row>
    <row r="397" spans="1:22" ht="13.5" x14ac:dyDescent="0.25">
      <c r="A397" s="3">
        <f>RSI!A397</f>
        <v>42584</v>
      </c>
      <c r="B397" s="2">
        <f>RSI!B397</f>
        <v>5.5605000000000002</v>
      </c>
      <c r="C397" s="2">
        <f>RSI!I397</f>
        <v>59.564356415200017</v>
      </c>
      <c r="D397" s="2">
        <f>MACD!E397</f>
        <v>-5.1429423289350851E-2</v>
      </c>
      <c r="E397" s="2">
        <f>MACD!F397</f>
        <v>-1.059197701585698E-2</v>
      </c>
      <c r="F397" s="2">
        <f>'Moving Avg'!D397</f>
        <v>5.5605000000000002</v>
      </c>
      <c r="G397" s="2">
        <f>'Moving Avg'!F397</f>
        <v>5.5273250000000012</v>
      </c>
      <c r="H397" s="2">
        <f>'Moving Avg'!G397</f>
        <v>5.4572919999999963</v>
      </c>
      <c r="I397" s="2">
        <f>'Moving Avg'!H397</f>
        <v>5.5527170000000128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  <c r="M397" s="8">
        <f t="shared" si="60"/>
        <v>25</v>
      </c>
      <c r="N397" s="8">
        <f t="shared" si="61"/>
        <v>100</v>
      </c>
      <c r="O397" s="8">
        <f t="shared" si="62"/>
        <v>50</v>
      </c>
      <c r="P397" s="8">
        <f t="shared" si="63"/>
        <v>33</v>
      </c>
      <c r="Q397" s="9">
        <f t="shared" si="64"/>
        <v>56.2</v>
      </c>
      <c r="R397" s="9">
        <f t="shared" si="65"/>
        <v>50.75</v>
      </c>
      <c r="S397" s="9">
        <f t="shared" si="66"/>
        <v>46.1</v>
      </c>
      <c r="T397" s="9">
        <f t="shared" si="67"/>
        <v>52</v>
      </c>
      <c r="U397" s="8">
        <f t="shared" si="68"/>
        <v>51.016666666666673</v>
      </c>
      <c r="V397" s="8">
        <f t="shared" si="69"/>
        <v>51.262500000000003</v>
      </c>
    </row>
    <row r="398" spans="1:22" ht="13.5" x14ac:dyDescent="0.25">
      <c r="A398" s="3">
        <f>RSI!A398</f>
        <v>42585</v>
      </c>
      <c r="B398" s="2">
        <f>RSI!B398</f>
        <v>5.5605000000000002</v>
      </c>
      <c r="C398" s="2">
        <f>RSI!I398</f>
        <v>59.564356415200017</v>
      </c>
      <c r="D398" s="2">
        <f>MACD!E398</f>
        <v>-4.1142675855557975E-2</v>
      </c>
      <c r="E398" s="2">
        <f>MACD!F398</f>
        <v>-1.6702116783797179E-2</v>
      </c>
      <c r="F398" s="2">
        <f>'Moving Avg'!D398</f>
        <v>5.5605000000000002</v>
      </c>
      <c r="G398" s="2">
        <f>'Moving Avg'!F398</f>
        <v>5.5273250000000012</v>
      </c>
      <c r="H398" s="2">
        <f>'Moving Avg'!G398</f>
        <v>5.4606059999999967</v>
      </c>
      <c r="I398" s="2">
        <f>'Moving Avg'!H398</f>
        <v>5.5523185000000126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  <c r="M398" s="8">
        <f t="shared" si="60"/>
        <v>25</v>
      </c>
      <c r="N398" s="8">
        <f t="shared" si="61"/>
        <v>100</v>
      </c>
      <c r="O398" s="8">
        <f t="shared" si="62"/>
        <v>50</v>
      </c>
      <c r="P398" s="8">
        <f t="shared" si="63"/>
        <v>33</v>
      </c>
      <c r="Q398" s="9">
        <f t="shared" si="64"/>
        <v>56.2</v>
      </c>
      <c r="R398" s="9">
        <f t="shared" si="65"/>
        <v>50.75</v>
      </c>
      <c r="S398" s="9">
        <f t="shared" si="66"/>
        <v>46.1</v>
      </c>
      <c r="T398" s="9">
        <f t="shared" si="67"/>
        <v>52</v>
      </c>
      <c r="U398" s="8">
        <f t="shared" si="68"/>
        <v>51.016666666666673</v>
      </c>
      <c r="V398" s="8">
        <f t="shared" si="69"/>
        <v>51.262500000000003</v>
      </c>
    </row>
    <row r="399" spans="1:22" ht="13.5" x14ac:dyDescent="0.25">
      <c r="A399" s="3">
        <f>RSI!A399</f>
        <v>42586</v>
      </c>
      <c r="B399" s="2">
        <f>RSI!B399</f>
        <v>5.5605000000000002</v>
      </c>
      <c r="C399" s="2">
        <f>RSI!I399</f>
        <v>59.564356415200017</v>
      </c>
      <c r="D399" s="2">
        <f>MACD!E399</f>
        <v>-3.1887900221041043E-2</v>
      </c>
      <c r="E399" s="2">
        <f>MACD!F399</f>
        <v>-1.9739273471245954E-2</v>
      </c>
      <c r="F399" s="2">
        <f>'Moving Avg'!D399</f>
        <v>5.5605000000000002</v>
      </c>
      <c r="G399" s="2">
        <f>'Moving Avg'!F399</f>
        <v>5.5273250000000012</v>
      </c>
      <c r="H399" s="2">
        <f>'Moving Avg'!G399</f>
        <v>5.4639199999999972</v>
      </c>
      <c r="I399" s="2">
        <f>'Moving Avg'!H399</f>
        <v>5.5519200000000133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  <c r="M399" s="8">
        <f t="shared" si="60"/>
        <v>25</v>
      </c>
      <c r="N399" s="8">
        <f t="shared" si="61"/>
        <v>45</v>
      </c>
      <c r="O399" s="8">
        <f t="shared" si="62"/>
        <v>50</v>
      </c>
      <c r="P399" s="8">
        <f t="shared" si="63"/>
        <v>33</v>
      </c>
      <c r="Q399" s="9">
        <f t="shared" si="64"/>
        <v>36.950000000000003</v>
      </c>
      <c r="R399" s="9">
        <f t="shared" si="65"/>
        <v>39.75</v>
      </c>
      <c r="S399" s="9">
        <f t="shared" si="66"/>
        <v>37.85</v>
      </c>
      <c r="T399" s="9">
        <f t="shared" si="67"/>
        <v>38.25</v>
      </c>
      <c r="U399" s="8">
        <f t="shared" si="68"/>
        <v>38.183333333333337</v>
      </c>
      <c r="V399" s="8">
        <f t="shared" si="69"/>
        <v>38.200000000000003</v>
      </c>
    </row>
    <row r="400" spans="1:22" ht="13.5" x14ac:dyDescent="0.25">
      <c r="A400" s="3">
        <f>RSI!A400</f>
        <v>42587</v>
      </c>
      <c r="B400" s="2">
        <f>RSI!B400</f>
        <v>5.5605000000000002</v>
      </c>
      <c r="C400" s="2">
        <f>RSI!I400</f>
        <v>59.564356415200017</v>
      </c>
      <c r="D400" s="2">
        <f>MACD!E400</f>
        <v>-2.4273612755581375E-2</v>
      </c>
      <c r="E400" s="2">
        <f>MACD!F400</f>
        <v>-2.064614132811304E-2</v>
      </c>
      <c r="F400" s="2">
        <f>'Moving Avg'!D400</f>
        <v>5.5605000000000002</v>
      </c>
      <c r="G400" s="2">
        <f>'Moving Avg'!F400</f>
        <v>5.5273250000000012</v>
      </c>
      <c r="H400" s="2">
        <f>'Moving Avg'!G400</f>
        <v>5.4672339999999977</v>
      </c>
      <c r="I400" s="2">
        <f>'Moving Avg'!H400</f>
        <v>5.5523560000000147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  <c r="M400" s="8">
        <f t="shared" si="60"/>
        <v>25</v>
      </c>
      <c r="N400" s="8">
        <f t="shared" si="61"/>
        <v>45</v>
      </c>
      <c r="O400" s="8">
        <f t="shared" si="62"/>
        <v>50</v>
      </c>
      <c r="P400" s="8">
        <f t="shared" si="63"/>
        <v>33</v>
      </c>
      <c r="Q400" s="9">
        <f t="shared" si="64"/>
        <v>36.950000000000003</v>
      </c>
      <c r="R400" s="9">
        <f t="shared" si="65"/>
        <v>39.75</v>
      </c>
      <c r="S400" s="9">
        <f t="shared" si="66"/>
        <v>37.85</v>
      </c>
      <c r="T400" s="9">
        <f t="shared" si="67"/>
        <v>38.25</v>
      </c>
      <c r="U400" s="8">
        <f t="shared" si="68"/>
        <v>38.183333333333337</v>
      </c>
      <c r="V400" s="8">
        <f t="shared" si="69"/>
        <v>38.200000000000003</v>
      </c>
    </row>
    <row r="401" spans="1:22" ht="13.5" x14ac:dyDescent="0.25">
      <c r="A401" s="3">
        <f>RSI!A401</f>
        <v>42590</v>
      </c>
      <c r="B401" s="2">
        <f>RSI!B401</f>
        <v>5.5605000000000002</v>
      </c>
      <c r="C401" s="2">
        <f>RSI!I401</f>
        <v>59.564356415200017</v>
      </c>
      <c r="D401" s="2">
        <f>MACD!E401</f>
        <v>-1.8031380550385556E-2</v>
      </c>
      <c r="E401" s="2">
        <f>MACD!F401</f>
        <v>-2.0123189172567547E-2</v>
      </c>
      <c r="F401" s="2">
        <f>'Moving Avg'!D401</f>
        <v>5.5605000000000002</v>
      </c>
      <c r="G401" s="2">
        <f>'Moving Avg'!F401</f>
        <v>5.5273250000000012</v>
      </c>
      <c r="H401" s="2">
        <f>'Moving Avg'!G401</f>
        <v>5.4705479999999964</v>
      </c>
      <c r="I401" s="2">
        <f>'Moving Avg'!H401</f>
        <v>5.5527920000000144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  <c r="M401" s="8">
        <f t="shared" si="60"/>
        <v>25</v>
      </c>
      <c r="N401" s="8">
        <f t="shared" si="61"/>
        <v>0</v>
      </c>
      <c r="O401" s="8">
        <f t="shared" si="62"/>
        <v>50</v>
      </c>
      <c r="P401" s="8">
        <f t="shared" si="63"/>
        <v>33</v>
      </c>
      <c r="Q401" s="9">
        <f t="shared" si="64"/>
        <v>21.2</v>
      </c>
      <c r="R401" s="9">
        <f t="shared" si="65"/>
        <v>30.75</v>
      </c>
      <c r="S401" s="9">
        <f t="shared" si="66"/>
        <v>31.1</v>
      </c>
      <c r="T401" s="9">
        <f t="shared" si="67"/>
        <v>27</v>
      </c>
      <c r="U401" s="8">
        <f t="shared" si="68"/>
        <v>27.683333333333337</v>
      </c>
      <c r="V401" s="8">
        <f t="shared" si="69"/>
        <v>27.512500000000003</v>
      </c>
    </row>
    <row r="402" spans="1:22" ht="13.5" x14ac:dyDescent="0.25">
      <c r="A402" s="3">
        <f>RSI!A402</f>
        <v>42591</v>
      </c>
      <c r="B402" s="2">
        <f>RSI!B402</f>
        <v>5.5605000000000002</v>
      </c>
      <c r="C402" s="2">
        <f>RSI!I402</f>
        <v>59.564356415200017</v>
      </c>
      <c r="D402" s="2">
        <f>MACD!E402</f>
        <v>-1.293525696454445E-2</v>
      </c>
      <c r="E402" s="2">
        <f>MACD!F402</f>
        <v>-1.8685602730962928E-2</v>
      </c>
      <c r="F402" s="2">
        <f>'Moving Avg'!D402</f>
        <v>5.5605000000000002</v>
      </c>
      <c r="G402" s="2">
        <f>'Moving Avg'!F402</f>
        <v>5.5273250000000012</v>
      </c>
      <c r="H402" s="2">
        <f>'Moving Avg'!G402</f>
        <v>5.4738619999999969</v>
      </c>
      <c r="I402" s="2">
        <f>'Moving Avg'!H402</f>
        <v>5.5524180000000145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  <c r="M402" s="8">
        <f t="shared" si="60"/>
        <v>25</v>
      </c>
      <c r="N402" s="8">
        <f t="shared" si="61"/>
        <v>0</v>
      </c>
      <c r="O402" s="8">
        <f t="shared" si="62"/>
        <v>50</v>
      </c>
      <c r="P402" s="8">
        <f t="shared" si="63"/>
        <v>33</v>
      </c>
      <c r="Q402" s="9">
        <f t="shared" si="64"/>
        <v>21.2</v>
      </c>
      <c r="R402" s="9">
        <f t="shared" si="65"/>
        <v>30.75</v>
      </c>
      <c r="S402" s="9">
        <f t="shared" si="66"/>
        <v>31.1</v>
      </c>
      <c r="T402" s="9">
        <f t="shared" si="67"/>
        <v>27</v>
      </c>
      <c r="U402" s="8">
        <f t="shared" si="68"/>
        <v>27.683333333333337</v>
      </c>
      <c r="V402" s="8">
        <f t="shared" si="69"/>
        <v>27.512500000000003</v>
      </c>
    </row>
    <row r="403" spans="1:22" ht="13.5" x14ac:dyDescent="0.25">
      <c r="A403" s="3">
        <f>RSI!A403</f>
        <v>42592</v>
      </c>
      <c r="B403" s="2">
        <f>RSI!B403</f>
        <v>5.4010999999999996</v>
      </c>
      <c r="C403" s="2">
        <f>RSI!I403</f>
        <v>28.551255769990277</v>
      </c>
      <c r="D403" s="2">
        <f>MACD!E403</f>
        <v>3.0122501977478677E-3</v>
      </c>
      <c r="E403" s="2">
        <f>MACD!F403</f>
        <v>-1.4346032145220771E-2</v>
      </c>
      <c r="F403" s="2">
        <f>'Moving Avg'!D403</f>
        <v>5.5286200000000001</v>
      </c>
      <c r="G403" s="2">
        <f>'Moving Avg'!F403</f>
        <v>5.5193550000000009</v>
      </c>
      <c r="H403" s="2">
        <f>'Moving Avg'!G403</f>
        <v>5.4739879999999967</v>
      </c>
      <c r="I403" s="2">
        <f>'Moving Avg'!H403</f>
        <v>5.5512470000000151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  <c r="M403" s="8">
        <f t="shared" si="60"/>
        <v>50</v>
      </c>
      <c r="N403" s="8">
        <f t="shared" si="61"/>
        <v>0</v>
      </c>
      <c r="O403" s="8">
        <f t="shared" si="62"/>
        <v>0</v>
      </c>
      <c r="P403" s="8">
        <f t="shared" si="63"/>
        <v>16.5</v>
      </c>
      <c r="Q403" s="9">
        <f t="shared" si="64"/>
        <v>19.975000000000001</v>
      </c>
      <c r="R403" s="9">
        <f t="shared" si="65"/>
        <v>14.125</v>
      </c>
      <c r="S403" s="9">
        <f t="shared" si="66"/>
        <v>14.925000000000001</v>
      </c>
      <c r="T403" s="9">
        <f t="shared" si="67"/>
        <v>16.625</v>
      </c>
      <c r="U403" s="8">
        <f t="shared" si="68"/>
        <v>16.341666666666669</v>
      </c>
      <c r="V403" s="8">
        <f t="shared" si="69"/>
        <v>16.412500000000001</v>
      </c>
    </row>
    <row r="404" spans="1:22" ht="13.5" x14ac:dyDescent="0.25">
      <c r="A404" s="3">
        <f>RSI!A404</f>
        <v>42593</v>
      </c>
      <c r="B404" s="2">
        <f>RSI!B404</f>
        <v>5.4010999999999996</v>
      </c>
      <c r="C404" s="2">
        <f>RSI!I404</f>
        <v>28.551255769990277</v>
      </c>
      <c r="D404" s="2">
        <f>MACD!E404</f>
        <v>1.7288932445153726E-2</v>
      </c>
      <c r="E404" s="2">
        <f>MACD!F404</f>
        <v>-8.0190392271458719E-3</v>
      </c>
      <c r="F404" s="2">
        <f>'Moving Avg'!D404</f>
        <v>5.49674</v>
      </c>
      <c r="G404" s="2">
        <f>'Moving Avg'!F404</f>
        <v>5.5196150000000008</v>
      </c>
      <c r="H404" s="2">
        <f>'Moving Avg'!G404</f>
        <v>5.4741139999999975</v>
      </c>
      <c r="I404" s="2">
        <f>'Moving Avg'!H404</f>
        <v>5.5500760000000149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50</v>
      </c>
      <c r="N404" s="8">
        <f t="shared" si="61"/>
        <v>0</v>
      </c>
      <c r="O404" s="8">
        <f t="shared" si="62"/>
        <v>0</v>
      </c>
      <c r="P404" s="8">
        <f t="shared" si="63"/>
        <v>16.5</v>
      </c>
      <c r="Q404" s="9">
        <f t="shared" si="64"/>
        <v>19.975000000000001</v>
      </c>
      <c r="R404" s="9">
        <f t="shared" si="65"/>
        <v>14.125</v>
      </c>
      <c r="S404" s="9">
        <f t="shared" si="66"/>
        <v>14.925000000000001</v>
      </c>
      <c r="T404" s="9">
        <f t="shared" si="67"/>
        <v>16.625</v>
      </c>
      <c r="U404" s="8">
        <f t="shared" si="68"/>
        <v>16.341666666666669</v>
      </c>
      <c r="V404" s="8">
        <f t="shared" si="69"/>
        <v>16.412500000000001</v>
      </c>
    </row>
    <row r="405" spans="1:22" ht="13.5" x14ac:dyDescent="0.25">
      <c r="A405" s="3">
        <f>RSI!A405</f>
        <v>42594</v>
      </c>
      <c r="B405" s="2">
        <f>RSI!B405</f>
        <v>5.4010999999999996</v>
      </c>
      <c r="C405" s="2">
        <f>RSI!I405</f>
        <v>28.551255769990277</v>
      </c>
      <c r="D405" s="2">
        <f>MACD!E405</f>
        <v>3.0093866599728791E-2</v>
      </c>
      <c r="E405" s="2">
        <f>MACD!F405</f>
        <v>-3.9645806177093876E-4</v>
      </c>
      <c r="F405" s="2">
        <f>'Moving Avg'!D405</f>
        <v>5.4648599999999998</v>
      </c>
      <c r="G405" s="2">
        <f>'Moving Avg'!F405</f>
        <v>5.5198750000000008</v>
      </c>
      <c r="H405" s="2">
        <f>'Moving Avg'!G405</f>
        <v>5.4742399999999973</v>
      </c>
      <c r="I405" s="2">
        <f>'Moving Avg'!H405</f>
        <v>5.5489050000000155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50</v>
      </c>
      <c r="N405" s="8">
        <f t="shared" si="61"/>
        <v>0</v>
      </c>
      <c r="O405" s="8">
        <f t="shared" si="62"/>
        <v>0</v>
      </c>
      <c r="P405" s="8">
        <f t="shared" si="63"/>
        <v>16.5</v>
      </c>
      <c r="Q405" s="9">
        <f t="shared" si="64"/>
        <v>19.975000000000001</v>
      </c>
      <c r="R405" s="9">
        <f t="shared" si="65"/>
        <v>14.125</v>
      </c>
      <c r="S405" s="9">
        <f t="shared" si="66"/>
        <v>14.925000000000001</v>
      </c>
      <c r="T405" s="9">
        <f t="shared" si="67"/>
        <v>16.625</v>
      </c>
      <c r="U405" s="8">
        <f t="shared" si="68"/>
        <v>16.341666666666669</v>
      </c>
      <c r="V405" s="8">
        <f t="shared" si="69"/>
        <v>16.412500000000001</v>
      </c>
    </row>
    <row r="406" spans="1:22" ht="13.5" x14ac:dyDescent="0.25">
      <c r="A406" s="3">
        <f>RSI!A406</f>
        <v>42597</v>
      </c>
      <c r="B406" s="2">
        <f>RSI!B406</f>
        <v>5.4010999999999996</v>
      </c>
      <c r="C406" s="2">
        <f>RSI!I406</f>
        <v>28.551255769990277</v>
      </c>
      <c r="D406" s="2">
        <f>MACD!E406</f>
        <v>4.1599796588644544E-2</v>
      </c>
      <c r="E406" s="2">
        <f>MACD!F406</f>
        <v>8.0027928683121582E-3</v>
      </c>
      <c r="F406" s="2">
        <f>'Moving Avg'!D406</f>
        <v>5.4329799999999997</v>
      </c>
      <c r="G406" s="2">
        <f>'Moving Avg'!F406</f>
        <v>5.5201350000000007</v>
      </c>
      <c r="H406" s="2">
        <f>'Moving Avg'!G406</f>
        <v>5.4742679999999977</v>
      </c>
      <c r="I406" s="2">
        <f>'Moving Avg'!H406</f>
        <v>5.5477340000000162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50</v>
      </c>
      <c r="N406" s="8">
        <f t="shared" si="61"/>
        <v>0</v>
      </c>
      <c r="O406" s="8">
        <f t="shared" si="62"/>
        <v>0</v>
      </c>
      <c r="P406" s="8">
        <f t="shared" si="63"/>
        <v>16.5</v>
      </c>
      <c r="Q406" s="9">
        <f t="shared" si="64"/>
        <v>19.975000000000001</v>
      </c>
      <c r="R406" s="9">
        <f t="shared" si="65"/>
        <v>14.125</v>
      </c>
      <c r="S406" s="9">
        <f t="shared" si="66"/>
        <v>14.925000000000001</v>
      </c>
      <c r="T406" s="9">
        <f t="shared" si="67"/>
        <v>16.625</v>
      </c>
      <c r="U406" s="8">
        <f t="shared" si="68"/>
        <v>16.341666666666669</v>
      </c>
      <c r="V406" s="8">
        <f t="shared" si="69"/>
        <v>16.412500000000001</v>
      </c>
    </row>
    <row r="407" spans="1:22" ht="13.5" x14ac:dyDescent="0.25">
      <c r="A407" s="3">
        <f>RSI!A407</f>
        <v>42598</v>
      </c>
      <c r="B407" s="2">
        <f>RSI!B407</f>
        <v>5.4010999999999996</v>
      </c>
      <c r="C407" s="2">
        <f>RSI!I407</f>
        <v>28.551255769990277</v>
      </c>
      <c r="D407" s="2">
        <f>MACD!E407</f>
        <v>5.1956866561855719E-2</v>
      </c>
      <c r="E407" s="2">
        <f>MACD!F407</f>
        <v>1.6793607607020873E-2</v>
      </c>
      <c r="F407" s="2">
        <f>'Moving Avg'!D407</f>
        <v>5.4010999999999996</v>
      </c>
      <c r="G407" s="2">
        <f>'Moving Avg'!F407</f>
        <v>5.5203949999999997</v>
      </c>
      <c r="H407" s="2">
        <f>'Moving Avg'!G407</f>
        <v>5.4742959999999972</v>
      </c>
      <c r="I407" s="2">
        <f>'Moving Avg'!H407</f>
        <v>5.547250000000016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50</v>
      </c>
      <c r="N407" s="8">
        <f t="shared" si="61"/>
        <v>0</v>
      </c>
      <c r="O407" s="8">
        <f t="shared" si="62"/>
        <v>0</v>
      </c>
      <c r="P407" s="8">
        <f t="shared" si="63"/>
        <v>16.5</v>
      </c>
      <c r="Q407" s="9">
        <f t="shared" si="64"/>
        <v>19.975000000000001</v>
      </c>
      <c r="R407" s="9">
        <f t="shared" si="65"/>
        <v>14.125</v>
      </c>
      <c r="S407" s="9">
        <f t="shared" si="66"/>
        <v>14.925000000000001</v>
      </c>
      <c r="T407" s="9">
        <f t="shared" si="67"/>
        <v>16.625</v>
      </c>
      <c r="U407" s="8">
        <f t="shared" si="68"/>
        <v>16.341666666666669</v>
      </c>
      <c r="V407" s="8">
        <f t="shared" si="69"/>
        <v>16.412500000000001</v>
      </c>
    </row>
    <row r="408" spans="1:22" ht="13.5" x14ac:dyDescent="0.25">
      <c r="A408" s="3">
        <f>RSI!A408</f>
        <v>42599</v>
      </c>
      <c r="B408" s="2">
        <f>RSI!B408</f>
        <v>5.4010999999999996</v>
      </c>
      <c r="C408" s="2">
        <f>RSI!I408</f>
        <v>28.551255769990277</v>
      </c>
      <c r="D408" s="2">
        <f>MACD!E408</f>
        <v>6.1295803246714797E-2</v>
      </c>
      <c r="E408" s="2">
        <f>MACD!F408</f>
        <v>2.5694046734959661E-2</v>
      </c>
      <c r="F408" s="2">
        <f>'Moving Avg'!D408</f>
        <v>5.4010999999999996</v>
      </c>
      <c r="G408" s="2">
        <f>'Moving Avg'!F408</f>
        <v>5.5126799999999996</v>
      </c>
      <c r="H408" s="2">
        <f>'Moving Avg'!G408</f>
        <v>5.4743239999999984</v>
      </c>
      <c r="I408" s="2">
        <f>'Moving Avg'!H408</f>
        <v>5.5467660000000159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  <c r="M408" s="8">
        <f t="shared" si="60"/>
        <v>50</v>
      </c>
      <c r="N408" s="8">
        <f t="shared" si="61"/>
        <v>0</v>
      </c>
      <c r="O408" s="8">
        <f t="shared" si="62"/>
        <v>0</v>
      </c>
      <c r="P408" s="8">
        <f t="shared" si="63"/>
        <v>33</v>
      </c>
      <c r="Q408" s="9">
        <f t="shared" si="64"/>
        <v>22.45</v>
      </c>
      <c r="R408" s="9">
        <f t="shared" si="65"/>
        <v>18.25</v>
      </c>
      <c r="S408" s="9">
        <f t="shared" si="66"/>
        <v>22.35</v>
      </c>
      <c r="T408" s="9">
        <f t="shared" si="67"/>
        <v>20.75</v>
      </c>
      <c r="U408" s="8">
        <f t="shared" si="68"/>
        <v>21.016666666666669</v>
      </c>
      <c r="V408" s="8">
        <f t="shared" si="69"/>
        <v>20.950000000000003</v>
      </c>
    </row>
    <row r="409" spans="1:22" ht="13.5" x14ac:dyDescent="0.25">
      <c r="A409" s="3">
        <f>RSI!A409</f>
        <v>42600</v>
      </c>
      <c r="B409" s="2">
        <f>RSI!B409</f>
        <v>5.4010999999999996</v>
      </c>
      <c r="C409" s="2">
        <f>RSI!I409</f>
        <v>28.551255769990277</v>
      </c>
      <c r="D409" s="2">
        <f>MACD!E409</f>
        <v>6.9730630526912307E-2</v>
      </c>
      <c r="E409" s="2">
        <f>MACD!F409</f>
        <v>3.4501363493350194E-2</v>
      </c>
      <c r="F409" s="2">
        <f>'Moving Avg'!D409</f>
        <v>5.4010999999999996</v>
      </c>
      <c r="G409" s="2">
        <f>'Moving Avg'!F409</f>
        <v>5.5047099999999993</v>
      </c>
      <c r="H409" s="2">
        <f>'Moving Avg'!G409</f>
        <v>5.4775919999999978</v>
      </c>
      <c r="I409" s="2">
        <f>'Moving Avg'!H409</f>
        <v>5.5462820000000166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  <c r="M409" s="8">
        <f t="shared" si="60"/>
        <v>50</v>
      </c>
      <c r="N409" s="8">
        <f t="shared" si="61"/>
        <v>0</v>
      </c>
      <c r="O409" s="8">
        <f t="shared" si="62"/>
        <v>0</v>
      </c>
      <c r="P409" s="8">
        <f t="shared" si="63"/>
        <v>33</v>
      </c>
      <c r="Q409" s="9">
        <f t="shared" si="64"/>
        <v>22.45</v>
      </c>
      <c r="R409" s="9">
        <f t="shared" si="65"/>
        <v>18.25</v>
      </c>
      <c r="S409" s="9">
        <f t="shared" si="66"/>
        <v>22.35</v>
      </c>
      <c r="T409" s="9">
        <f t="shared" si="67"/>
        <v>20.75</v>
      </c>
      <c r="U409" s="8">
        <f t="shared" si="68"/>
        <v>21.016666666666669</v>
      </c>
      <c r="V409" s="8">
        <f t="shared" si="69"/>
        <v>20.950000000000003</v>
      </c>
    </row>
    <row r="410" spans="1:22" ht="13.5" x14ac:dyDescent="0.25">
      <c r="A410" s="3">
        <f>RSI!A410</f>
        <v>42601</v>
      </c>
      <c r="B410" s="2">
        <f>RSI!B410</f>
        <v>5.4010999999999996</v>
      </c>
      <c r="C410" s="2">
        <f>RSI!I410</f>
        <v>28.551255769990277</v>
      </c>
      <c r="D410" s="2">
        <f>MACD!E410</f>
        <v>7.7360986595136794E-2</v>
      </c>
      <c r="E410" s="2">
        <f>MACD!F410</f>
        <v>4.3073288113707517E-2</v>
      </c>
      <c r="F410" s="2">
        <f>'Moving Avg'!D410</f>
        <v>5.4010999999999996</v>
      </c>
      <c r="G410" s="2">
        <f>'Moving Avg'!F410</f>
        <v>5.4967399999999991</v>
      </c>
      <c r="H410" s="2">
        <f>'Moving Avg'!G410</f>
        <v>5.4840019999999967</v>
      </c>
      <c r="I410" s="2">
        <f>'Moving Avg'!H410</f>
        <v>5.5459700000000183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  <c r="M410" s="8">
        <f t="shared" si="60"/>
        <v>50</v>
      </c>
      <c r="N410" s="8">
        <f t="shared" si="61"/>
        <v>0</v>
      </c>
      <c r="O410" s="8">
        <f t="shared" si="62"/>
        <v>0</v>
      </c>
      <c r="P410" s="8">
        <f t="shared" si="63"/>
        <v>33</v>
      </c>
      <c r="Q410" s="9">
        <f t="shared" si="64"/>
        <v>22.45</v>
      </c>
      <c r="R410" s="9">
        <f t="shared" si="65"/>
        <v>18.25</v>
      </c>
      <c r="S410" s="9">
        <f t="shared" si="66"/>
        <v>22.35</v>
      </c>
      <c r="T410" s="9">
        <f t="shared" si="67"/>
        <v>20.75</v>
      </c>
      <c r="U410" s="8">
        <f t="shared" si="68"/>
        <v>21.016666666666669</v>
      </c>
      <c r="V410" s="8">
        <f t="shared" si="69"/>
        <v>20.950000000000003</v>
      </c>
    </row>
    <row r="411" spans="1:22" ht="13.5" x14ac:dyDescent="0.25">
      <c r="A411" s="3">
        <f>RSI!A411</f>
        <v>42604</v>
      </c>
      <c r="B411" s="2">
        <f>RSI!B411</f>
        <v>5.4010999999999996</v>
      </c>
      <c r="C411" s="2">
        <f>RSI!I411</f>
        <v>28.551255769990277</v>
      </c>
      <c r="D411" s="2">
        <f>MACD!E411</f>
        <v>8.4274103325568284E-2</v>
      </c>
      <c r="E411" s="2">
        <f>MACD!F411</f>
        <v>5.1313451156079673E-2</v>
      </c>
      <c r="F411" s="2">
        <f>'Moving Avg'!D411</f>
        <v>5.4010999999999996</v>
      </c>
      <c r="G411" s="2">
        <f>'Moving Avg'!F411</f>
        <v>5.4887699999999997</v>
      </c>
      <c r="H411" s="2">
        <f>'Moving Avg'!G411</f>
        <v>5.4873679999999956</v>
      </c>
      <c r="I411" s="2">
        <f>'Moving Avg'!H411</f>
        <v>5.5456580000000182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  <c r="M411" s="8">
        <f t="shared" si="60"/>
        <v>50</v>
      </c>
      <c r="N411" s="8">
        <f t="shared" si="61"/>
        <v>0</v>
      </c>
      <c r="O411" s="8">
        <f t="shared" si="62"/>
        <v>0</v>
      </c>
      <c r="P411" s="8">
        <f t="shared" si="63"/>
        <v>33</v>
      </c>
      <c r="Q411" s="9">
        <f t="shared" si="64"/>
        <v>22.45</v>
      </c>
      <c r="R411" s="9">
        <f t="shared" si="65"/>
        <v>18.25</v>
      </c>
      <c r="S411" s="9">
        <f t="shared" si="66"/>
        <v>22.35</v>
      </c>
      <c r="T411" s="9">
        <f t="shared" si="67"/>
        <v>20.75</v>
      </c>
      <c r="U411" s="8">
        <f t="shared" si="68"/>
        <v>21.016666666666669</v>
      </c>
      <c r="V411" s="8">
        <f t="shared" si="69"/>
        <v>20.950000000000003</v>
      </c>
    </row>
    <row r="412" spans="1:22" ht="13.5" x14ac:dyDescent="0.25">
      <c r="A412" s="3">
        <f>RSI!A412</f>
        <v>42605</v>
      </c>
      <c r="B412" s="2">
        <f>RSI!B412</f>
        <v>5.4010999999999996</v>
      </c>
      <c r="C412" s="2">
        <f>RSI!I412</f>
        <v>28.551255769990277</v>
      </c>
      <c r="D412" s="2">
        <f>MACD!E412</f>
        <v>9.0546498446839152E-2</v>
      </c>
      <c r="E412" s="2">
        <f>MACD!F412</f>
        <v>5.9160060614231569E-2</v>
      </c>
      <c r="F412" s="2">
        <f>'Moving Avg'!D412</f>
        <v>5.4010999999999996</v>
      </c>
      <c r="G412" s="2">
        <f>'Moving Avg'!F412</f>
        <v>5.4807999999999995</v>
      </c>
      <c r="H412" s="2">
        <f>'Moving Avg'!G412</f>
        <v>5.4876899999999953</v>
      </c>
      <c r="I412" s="2">
        <f>'Moving Avg'!H412</f>
        <v>5.5453460000000181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  <c r="M412" s="8">
        <f t="shared" si="60"/>
        <v>50</v>
      </c>
      <c r="N412" s="8">
        <f t="shared" si="61"/>
        <v>0</v>
      </c>
      <c r="O412" s="8">
        <f t="shared" si="62"/>
        <v>0</v>
      </c>
      <c r="P412" s="8">
        <f t="shared" si="63"/>
        <v>33</v>
      </c>
      <c r="Q412" s="9">
        <f t="shared" si="64"/>
        <v>22.45</v>
      </c>
      <c r="R412" s="9">
        <f t="shared" si="65"/>
        <v>18.25</v>
      </c>
      <c r="S412" s="9">
        <f t="shared" si="66"/>
        <v>22.35</v>
      </c>
      <c r="T412" s="9">
        <f t="shared" si="67"/>
        <v>20.75</v>
      </c>
      <c r="U412" s="8">
        <f t="shared" si="68"/>
        <v>21.016666666666669</v>
      </c>
      <c r="V412" s="8">
        <f t="shared" si="69"/>
        <v>20.950000000000003</v>
      </c>
    </row>
    <row r="413" spans="1:22" ht="13.5" x14ac:dyDescent="0.25">
      <c r="A413" s="3">
        <f>RSI!A413</f>
        <v>42606</v>
      </c>
      <c r="B413" s="2">
        <f>RSI!B413</f>
        <v>5.4010999999999996</v>
      </c>
      <c r="C413" s="2">
        <f>RSI!I413</f>
        <v>28.551255769990277</v>
      </c>
      <c r="D413" s="2">
        <f>MACD!E413</f>
        <v>7.1722346494023981E-2</v>
      </c>
      <c r="E413" s="2">
        <f>MACD!F413</f>
        <v>6.1672517790190055E-2</v>
      </c>
      <c r="F413" s="2">
        <f>'Moving Avg'!D413</f>
        <v>5.4010999999999996</v>
      </c>
      <c r="G413" s="2">
        <f>'Moving Avg'!F413</f>
        <v>5.4728299999999992</v>
      </c>
      <c r="H413" s="2">
        <f>'Moving Avg'!G413</f>
        <v>5.4877179999999939</v>
      </c>
      <c r="I413" s="2">
        <f>'Moving Avg'!H413</f>
        <v>5.5450830000000186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  <c r="M413" s="8">
        <f t="shared" si="60"/>
        <v>50</v>
      </c>
      <c r="N413" s="8">
        <f t="shared" si="61"/>
        <v>0</v>
      </c>
      <c r="O413" s="8">
        <f t="shared" si="62"/>
        <v>0</v>
      </c>
      <c r="P413" s="8">
        <f t="shared" si="63"/>
        <v>33</v>
      </c>
      <c r="Q413" s="9">
        <f t="shared" si="64"/>
        <v>22.45</v>
      </c>
      <c r="R413" s="9">
        <f t="shared" si="65"/>
        <v>18.25</v>
      </c>
      <c r="S413" s="9">
        <f t="shared" si="66"/>
        <v>22.35</v>
      </c>
      <c r="T413" s="9">
        <f t="shared" si="67"/>
        <v>20.75</v>
      </c>
      <c r="U413" s="8">
        <f t="shared" si="68"/>
        <v>21.016666666666669</v>
      </c>
      <c r="V413" s="8">
        <f t="shared" si="69"/>
        <v>20.950000000000003</v>
      </c>
    </row>
    <row r="414" spans="1:22" ht="13.5" x14ac:dyDescent="0.25">
      <c r="A414" s="3">
        <f>RSI!A414</f>
        <v>42607</v>
      </c>
      <c r="B414" s="2">
        <f>RSI!B414</f>
        <v>5.4010999999999996</v>
      </c>
      <c r="C414" s="2">
        <f>RSI!I414</f>
        <v>28.551255769990277</v>
      </c>
      <c r="D414" s="2">
        <f>MACD!E414</f>
        <v>5.615673061653137E-2</v>
      </c>
      <c r="E414" s="2">
        <f>MACD!F414</f>
        <v>6.0569360355458318E-2</v>
      </c>
      <c r="F414" s="2">
        <f>'Moving Avg'!D414</f>
        <v>5.4010999999999996</v>
      </c>
      <c r="G414" s="2">
        <f>'Moving Avg'!F414</f>
        <v>5.4648599999999998</v>
      </c>
      <c r="H414" s="2">
        <f>'Moving Avg'!G414</f>
        <v>5.4881379999999949</v>
      </c>
      <c r="I414" s="2">
        <f>'Moving Avg'!H414</f>
        <v>5.5448200000000192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  <c r="M414" s="8">
        <f t="shared" si="60"/>
        <v>50</v>
      </c>
      <c r="N414" s="8">
        <f t="shared" si="61"/>
        <v>45</v>
      </c>
      <c r="O414" s="8">
        <f t="shared" si="62"/>
        <v>0</v>
      </c>
      <c r="P414" s="8">
        <f t="shared" si="63"/>
        <v>33</v>
      </c>
      <c r="Q414" s="9">
        <f t="shared" si="64"/>
        <v>38.200000000000003</v>
      </c>
      <c r="R414" s="9">
        <f t="shared" si="65"/>
        <v>27.25</v>
      </c>
      <c r="S414" s="9">
        <f t="shared" si="66"/>
        <v>29.1</v>
      </c>
      <c r="T414" s="9">
        <f t="shared" si="67"/>
        <v>32</v>
      </c>
      <c r="U414" s="8">
        <f t="shared" si="68"/>
        <v>31.516666666666669</v>
      </c>
      <c r="V414" s="8">
        <f t="shared" si="69"/>
        <v>31.637500000000003</v>
      </c>
    </row>
    <row r="415" spans="1:22" ht="13.5" x14ac:dyDescent="0.25">
      <c r="A415" s="3">
        <f>RSI!A415</f>
        <v>42608</v>
      </c>
      <c r="B415" s="2">
        <f>RSI!B415</f>
        <v>5.4010999999999996</v>
      </c>
      <c r="C415" s="2">
        <f>RSI!I415</f>
        <v>28.551255769990277</v>
      </c>
      <c r="D415" s="2">
        <f>MACD!E415</f>
        <v>4.3321484779561104E-2</v>
      </c>
      <c r="E415" s="2">
        <f>MACD!F415</f>
        <v>5.7119785240278879E-2</v>
      </c>
      <c r="F415" s="2">
        <f>'Moving Avg'!D415</f>
        <v>5.4010999999999996</v>
      </c>
      <c r="G415" s="2">
        <f>'Moving Avg'!F415</f>
        <v>5.4568899999999996</v>
      </c>
      <c r="H415" s="2">
        <f>'Moving Avg'!G415</f>
        <v>5.4885579999999941</v>
      </c>
      <c r="I415" s="2">
        <f>'Moving Avg'!H415</f>
        <v>5.5445570000000179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  <c r="M415" s="8">
        <f t="shared" si="60"/>
        <v>50</v>
      </c>
      <c r="N415" s="8">
        <f t="shared" si="61"/>
        <v>45</v>
      </c>
      <c r="O415" s="8">
        <f t="shared" si="62"/>
        <v>0</v>
      </c>
      <c r="P415" s="8">
        <f t="shared" si="63"/>
        <v>33</v>
      </c>
      <c r="Q415" s="9">
        <f t="shared" si="64"/>
        <v>38.200000000000003</v>
      </c>
      <c r="R415" s="9">
        <f t="shared" si="65"/>
        <v>27.25</v>
      </c>
      <c r="S415" s="9">
        <f t="shared" si="66"/>
        <v>29.1</v>
      </c>
      <c r="T415" s="9">
        <f t="shared" si="67"/>
        <v>32</v>
      </c>
      <c r="U415" s="8">
        <f t="shared" si="68"/>
        <v>31.516666666666669</v>
      </c>
      <c r="V415" s="8">
        <f t="shared" si="69"/>
        <v>31.637500000000003</v>
      </c>
    </row>
    <row r="416" spans="1:22" ht="13.5" x14ac:dyDescent="0.25">
      <c r="A416" s="3">
        <f>RSI!A416</f>
        <v>42611</v>
      </c>
      <c r="B416" s="2">
        <f>RSI!B416</f>
        <v>5.4010999999999996</v>
      </c>
      <c r="C416" s="2">
        <f>RSI!I416</f>
        <v>28.551255769990277</v>
      </c>
      <c r="D416" s="2">
        <f>MACD!E416</f>
        <v>3.2771688357096096E-2</v>
      </c>
      <c r="E416" s="2">
        <f>MACD!F416</f>
        <v>5.2250165863642326E-2</v>
      </c>
      <c r="F416" s="2">
        <f>'Moving Avg'!D416</f>
        <v>5.4010999999999996</v>
      </c>
      <c r="G416" s="2">
        <f>'Moving Avg'!F416</f>
        <v>5.4489199999999993</v>
      </c>
      <c r="H416" s="2">
        <f>'Moving Avg'!G416</f>
        <v>5.4889779999999941</v>
      </c>
      <c r="I416" s="2">
        <f>'Moving Avg'!H416</f>
        <v>5.543484000000019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  <c r="M416" s="8">
        <f t="shared" si="60"/>
        <v>50</v>
      </c>
      <c r="N416" s="8">
        <f t="shared" si="61"/>
        <v>45</v>
      </c>
      <c r="O416" s="8">
        <f t="shared" si="62"/>
        <v>0</v>
      </c>
      <c r="P416" s="8">
        <f t="shared" si="63"/>
        <v>33</v>
      </c>
      <c r="Q416" s="9">
        <f t="shared" si="64"/>
        <v>38.200000000000003</v>
      </c>
      <c r="R416" s="9">
        <f t="shared" si="65"/>
        <v>27.25</v>
      </c>
      <c r="S416" s="9">
        <f t="shared" si="66"/>
        <v>29.1</v>
      </c>
      <c r="T416" s="9">
        <f t="shared" si="67"/>
        <v>32</v>
      </c>
      <c r="U416" s="8">
        <f t="shared" si="68"/>
        <v>31.516666666666669</v>
      </c>
      <c r="V416" s="8">
        <f t="shared" si="69"/>
        <v>31.637500000000003</v>
      </c>
    </row>
    <row r="417" spans="1:22" ht="13.5" x14ac:dyDescent="0.25">
      <c r="A417" s="3">
        <f>RSI!A417</f>
        <v>42612</v>
      </c>
      <c r="B417" s="2">
        <f>RSI!B417</f>
        <v>5.4010999999999996</v>
      </c>
      <c r="C417" s="2">
        <f>RSI!I417</f>
        <v>28.551255769990277</v>
      </c>
      <c r="D417" s="2">
        <f>MACD!E417</f>
        <v>2.4132711805511242E-2</v>
      </c>
      <c r="E417" s="2">
        <f>MACD!F417</f>
        <v>4.6626675052016113E-2</v>
      </c>
      <c r="F417" s="2">
        <f>'Moving Avg'!D417</f>
        <v>5.4010999999999996</v>
      </c>
      <c r="G417" s="2">
        <f>'Moving Avg'!F417</f>
        <v>5.4409499999999991</v>
      </c>
      <c r="H417" s="2">
        <f>'Moving Avg'!G417</f>
        <v>5.4893979999999942</v>
      </c>
      <c r="I417" s="2">
        <f>'Moving Avg'!H417</f>
        <v>5.5432455000000189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  <c r="M417" s="8">
        <f t="shared" si="60"/>
        <v>50</v>
      </c>
      <c r="N417" s="8">
        <f t="shared" si="61"/>
        <v>100</v>
      </c>
      <c r="O417" s="8">
        <f t="shared" si="62"/>
        <v>0</v>
      </c>
      <c r="P417" s="8">
        <f t="shared" si="63"/>
        <v>33</v>
      </c>
      <c r="Q417" s="9">
        <f t="shared" si="64"/>
        <v>57.45</v>
      </c>
      <c r="R417" s="9">
        <f t="shared" si="65"/>
        <v>38.25</v>
      </c>
      <c r="S417" s="9">
        <f t="shared" si="66"/>
        <v>37.35</v>
      </c>
      <c r="T417" s="9">
        <f t="shared" si="67"/>
        <v>45.75</v>
      </c>
      <c r="U417" s="8">
        <f t="shared" si="68"/>
        <v>44.35</v>
      </c>
      <c r="V417" s="8">
        <f t="shared" si="69"/>
        <v>44.7</v>
      </c>
    </row>
    <row r="418" spans="1:22" ht="13.5" x14ac:dyDescent="0.25">
      <c r="A418" s="3">
        <f>RSI!A418</f>
        <v>42613</v>
      </c>
      <c r="B418" s="2">
        <f>RSI!B418</f>
        <v>5.4010999999999996</v>
      </c>
      <c r="C418" s="2">
        <f>RSI!I418</f>
        <v>28.551255769990277</v>
      </c>
      <c r="D418" s="2">
        <f>MACD!E418</f>
        <v>1.708926622457696E-2</v>
      </c>
      <c r="E418" s="2">
        <f>MACD!F418</f>
        <v>4.0719193286528281E-2</v>
      </c>
      <c r="F418" s="2">
        <f>'Moving Avg'!D418</f>
        <v>5.4010999999999996</v>
      </c>
      <c r="G418" s="2">
        <f>'Moving Avg'!F418</f>
        <v>5.4329799999999997</v>
      </c>
      <c r="H418" s="2">
        <f>'Moving Avg'!G418</f>
        <v>5.4898179999999934</v>
      </c>
      <c r="I418" s="2">
        <f>'Moving Avg'!H418</f>
        <v>5.543007000000018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  <c r="M418" s="8">
        <f t="shared" si="60"/>
        <v>50</v>
      </c>
      <c r="N418" s="8">
        <f t="shared" si="61"/>
        <v>100</v>
      </c>
      <c r="O418" s="8">
        <f t="shared" si="62"/>
        <v>0</v>
      </c>
      <c r="P418" s="8">
        <f t="shared" si="63"/>
        <v>33</v>
      </c>
      <c r="Q418" s="9">
        <f t="shared" si="64"/>
        <v>57.45</v>
      </c>
      <c r="R418" s="9">
        <f t="shared" si="65"/>
        <v>38.25</v>
      </c>
      <c r="S418" s="9">
        <f t="shared" si="66"/>
        <v>37.35</v>
      </c>
      <c r="T418" s="9">
        <f t="shared" si="67"/>
        <v>45.75</v>
      </c>
      <c r="U418" s="8">
        <f t="shared" si="68"/>
        <v>44.35</v>
      </c>
      <c r="V418" s="8">
        <f t="shared" si="69"/>
        <v>44.7</v>
      </c>
    </row>
    <row r="419" spans="1:22" ht="13.5" x14ac:dyDescent="0.25">
      <c r="A419" s="3">
        <f>RSI!A419</f>
        <v>42614</v>
      </c>
      <c r="B419" s="2">
        <f>RSI!B419</f>
        <v>5.4010999999999996</v>
      </c>
      <c r="C419" s="2">
        <f>RSI!I419</f>
        <v>28.551255769990277</v>
      </c>
      <c r="D419" s="2">
        <f>MACD!E419</f>
        <v>1.1376147707040651E-2</v>
      </c>
      <c r="E419" s="2">
        <f>MACD!F419</f>
        <v>3.4850584170630756E-2</v>
      </c>
      <c r="F419" s="2">
        <f>'Moving Avg'!D419</f>
        <v>5.4010999999999996</v>
      </c>
      <c r="G419" s="2">
        <f>'Moving Avg'!F419</f>
        <v>5.4250099999999994</v>
      </c>
      <c r="H419" s="2">
        <f>'Moving Avg'!G419</f>
        <v>5.4898459999999947</v>
      </c>
      <c r="I419" s="2">
        <f>'Moving Avg'!H419</f>
        <v>5.5427685000000189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  <c r="M419" s="8">
        <f t="shared" si="60"/>
        <v>50</v>
      </c>
      <c r="N419" s="8">
        <f t="shared" si="61"/>
        <v>100</v>
      </c>
      <c r="O419" s="8">
        <f t="shared" si="62"/>
        <v>0</v>
      </c>
      <c r="P419" s="8">
        <f t="shared" si="63"/>
        <v>33</v>
      </c>
      <c r="Q419" s="9">
        <f t="shared" si="64"/>
        <v>57.45</v>
      </c>
      <c r="R419" s="9">
        <f t="shared" si="65"/>
        <v>38.25</v>
      </c>
      <c r="S419" s="9">
        <f t="shared" si="66"/>
        <v>37.35</v>
      </c>
      <c r="T419" s="9">
        <f t="shared" si="67"/>
        <v>45.75</v>
      </c>
      <c r="U419" s="8">
        <f t="shared" si="68"/>
        <v>44.35</v>
      </c>
      <c r="V419" s="8">
        <f t="shared" si="69"/>
        <v>44.7</v>
      </c>
    </row>
    <row r="420" spans="1:22" ht="13.5" x14ac:dyDescent="0.25">
      <c r="A420" s="3">
        <f>RSI!A420</f>
        <v>42615</v>
      </c>
      <c r="B420" s="2">
        <f>RSI!B420</f>
        <v>5.4010999999999996</v>
      </c>
      <c r="C420" s="2">
        <f>RSI!I420</f>
        <v>28.551255769990277</v>
      </c>
      <c r="D420" s="2">
        <f>MACD!E420</f>
        <v>6.770414991511764E-3</v>
      </c>
      <c r="E420" s="2">
        <f>MACD!F420</f>
        <v>2.9234550334806961E-2</v>
      </c>
      <c r="F420" s="2">
        <f>'Moving Avg'!D420</f>
        <v>5.4010999999999996</v>
      </c>
      <c r="G420" s="2">
        <f>'Moving Avg'!F420</f>
        <v>5.4170400000000001</v>
      </c>
      <c r="H420" s="2">
        <f>'Moving Avg'!G420</f>
        <v>5.4898459999999929</v>
      </c>
      <c r="I420" s="2">
        <f>'Moving Avg'!H420</f>
        <v>5.5425300000000188</v>
      </c>
      <c r="J420" s="6" t="str">
        <f>OBV!F420</f>
        <v>NEUTRAL</v>
      </c>
      <c r="K420" s="6" t="str">
        <f>OBV!G420</f>
        <v>NEUTRAL</v>
      </c>
      <c r="L420" s="6" t="str">
        <f>OBV!H420</f>
        <v>NEUTRAL</v>
      </c>
      <c r="M420" s="8">
        <f t="shared" si="60"/>
        <v>50</v>
      </c>
      <c r="N420" s="8">
        <f t="shared" si="61"/>
        <v>100</v>
      </c>
      <c r="O420" s="8">
        <f t="shared" si="62"/>
        <v>0</v>
      </c>
      <c r="P420" s="8">
        <f t="shared" si="63"/>
        <v>33</v>
      </c>
      <c r="Q420" s="9">
        <f t="shared" si="64"/>
        <v>57.45</v>
      </c>
      <c r="R420" s="9">
        <f t="shared" si="65"/>
        <v>38.25</v>
      </c>
      <c r="S420" s="9">
        <f t="shared" si="66"/>
        <v>37.35</v>
      </c>
      <c r="T420" s="9">
        <f t="shared" si="67"/>
        <v>45.75</v>
      </c>
      <c r="U420" s="8">
        <f t="shared" si="68"/>
        <v>44.35</v>
      </c>
      <c r="V420" s="8">
        <f t="shared" si="69"/>
        <v>44.7</v>
      </c>
    </row>
    <row r="421" spans="1:22" ht="13.5" x14ac:dyDescent="0.25">
      <c r="A421" s="3">
        <f>RSI!A421</f>
        <v>42618</v>
      </c>
      <c r="B421" s="2">
        <f>RSI!B421</f>
        <v>5.4010999999999996</v>
      </c>
      <c r="C421" s="2">
        <f>RSI!I421</f>
        <v>28.551255769990277</v>
      </c>
      <c r="D421" s="2">
        <f>MACD!E421</f>
        <v>3.084779217333633E-3</v>
      </c>
      <c r="E421" s="2">
        <f>MACD!F421</f>
        <v>2.4004596111312296E-2</v>
      </c>
      <c r="F421" s="2">
        <f>'Moving Avg'!D421</f>
        <v>5.4010999999999996</v>
      </c>
      <c r="G421" s="2">
        <f>'Moving Avg'!F421</f>
        <v>5.4090699999999998</v>
      </c>
      <c r="H421" s="2">
        <f>'Moving Avg'!G421</f>
        <v>5.4866579999999932</v>
      </c>
      <c r="I421" s="2">
        <f>'Moving Avg'!H421</f>
        <v>5.5422915000000179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  <c r="M421" s="8">
        <f t="shared" si="60"/>
        <v>50</v>
      </c>
      <c r="N421" s="8">
        <f t="shared" si="61"/>
        <v>100</v>
      </c>
      <c r="O421" s="8">
        <f t="shared" si="62"/>
        <v>0</v>
      </c>
      <c r="P421" s="8">
        <f t="shared" si="63"/>
        <v>33</v>
      </c>
      <c r="Q421" s="9">
        <f t="shared" si="64"/>
        <v>57.45</v>
      </c>
      <c r="R421" s="9">
        <f t="shared" si="65"/>
        <v>38.25</v>
      </c>
      <c r="S421" s="9">
        <f t="shared" si="66"/>
        <v>37.35</v>
      </c>
      <c r="T421" s="9">
        <f t="shared" si="67"/>
        <v>45.75</v>
      </c>
      <c r="U421" s="8">
        <f t="shared" si="68"/>
        <v>44.35</v>
      </c>
      <c r="V421" s="8">
        <f t="shared" si="69"/>
        <v>44.7</v>
      </c>
    </row>
    <row r="422" spans="1:22" ht="13.5" x14ac:dyDescent="0.25">
      <c r="A422" s="3">
        <f>RSI!A422</f>
        <v>42619</v>
      </c>
      <c r="B422" s="2">
        <f>RSI!B422</f>
        <v>5.4010999999999996</v>
      </c>
      <c r="C422" s="2">
        <f>RSI!I422</f>
        <v>28.551255769990277</v>
      </c>
      <c r="D422" s="2">
        <f>MACD!E422</f>
        <v>1.6201866243825691E-4</v>
      </c>
      <c r="E422" s="2">
        <f>MACD!F422</f>
        <v>1.9236080621537487E-2</v>
      </c>
      <c r="F422" s="2">
        <f>'Moving Avg'!D422</f>
        <v>5.4010999999999996</v>
      </c>
      <c r="G422" s="2">
        <f>'Moving Avg'!F422</f>
        <v>5.4010999999999996</v>
      </c>
      <c r="H422" s="2">
        <f>'Moving Avg'!G422</f>
        <v>5.4834699999999943</v>
      </c>
      <c r="I422" s="2">
        <f>'Moving Avg'!H422</f>
        <v>5.5412430000000192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  <c r="M422" s="8">
        <f t="shared" si="60"/>
        <v>50</v>
      </c>
      <c r="N422" s="8">
        <f t="shared" si="61"/>
        <v>45</v>
      </c>
      <c r="O422" s="8">
        <f t="shared" si="62"/>
        <v>0</v>
      </c>
      <c r="P422" s="8">
        <f t="shared" si="63"/>
        <v>33</v>
      </c>
      <c r="Q422" s="9">
        <f t="shared" si="64"/>
        <v>38.200000000000003</v>
      </c>
      <c r="R422" s="9">
        <f t="shared" si="65"/>
        <v>27.25</v>
      </c>
      <c r="S422" s="9">
        <f t="shared" si="66"/>
        <v>29.1</v>
      </c>
      <c r="T422" s="9">
        <f t="shared" si="67"/>
        <v>32</v>
      </c>
      <c r="U422" s="8">
        <f t="shared" si="68"/>
        <v>31.516666666666669</v>
      </c>
      <c r="V422" s="8">
        <f t="shared" si="69"/>
        <v>31.637500000000003</v>
      </c>
    </row>
    <row r="423" spans="1:22" ht="13.5" x14ac:dyDescent="0.25">
      <c r="A423" s="3">
        <f>RSI!A423</f>
        <v>42620</v>
      </c>
      <c r="B423" s="2">
        <f>RSI!B423</f>
        <v>5.4010999999999996</v>
      </c>
      <c r="C423" s="2">
        <f>RSI!I423</f>
        <v>28.551255769990291</v>
      </c>
      <c r="D423" s="2">
        <f>MACD!E423</f>
        <v>-2.1297398197432926E-3</v>
      </c>
      <c r="E423" s="2">
        <f>MACD!F423</f>
        <v>1.4962916533281332E-2</v>
      </c>
      <c r="F423" s="2">
        <f>'Moving Avg'!D423</f>
        <v>5.4010999999999996</v>
      </c>
      <c r="G423" s="2">
        <f>'Moving Avg'!F423</f>
        <v>5.4010999999999996</v>
      </c>
      <c r="H423" s="2">
        <f>'Moving Avg'!G423</f>
        <v>5.4802819999999937</v>
      </c>
      <c r="I423" s="2">
        <f>'Moving Avg'!H423</f>
        <v>5.5401945000000197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  <c r="M423" s="8">
        <f t="shared" si="60"/>
        <v>50</v>
      </c>
      <c r="N423" s="8">
        <f t="shared" si="61"/>
        <v>45</v>
      </c>
      <c r="O423" s="8">
        <f t="shared" si="62"/>
        <v>0</v>
      </c>
      <c r="P423" s="8">
        <f t="shared" si="63"/>
        <v>33</v>
      </c>
      <c r="Q423" s="9">
        <f t="shared" si="64"/>
        <v>38.200000000000003</v>
      </c>
      <c r="R423" s="9">
        <f t="shared" si="65"/>
        <v>27.25</v>
      </c>
      <c r="S423" s="9">
        <f t="shared" si="66"/>
        <v>29.1</v>
      </c>
      <c r="T423" s="9">
        <f t="shared" si="67"/>
        <v>32</v>
      </c>
      <c r="U423" s="8">
        <f t="shared" si="68"/>
        <v>31.516666666666669</v>
      </c>
      <c r="V423" s="8">
        <f t="shared" si="69"/>
        <v>31.637500000000003</v>
      </c>
    </row>
    <row r="424" spans="1:22" ht="13.5" x14ac:dyDescent="0.25">
      <c r="A424" s="3">
        <f>RSI!A424</f>
        <v>42621</v>
      </c>
      <c r="B424" s="2">
        <f>RSI!B424</f>
        <v>5.4010999999999996</v>
      </c>
      <c r="C424" s="2">
        <f>RSI!I424</f>
        <v>28.551255769990277</v>
      </c>
      <c r="D424" s="2">
        <f>MACD!E424</f>
        <v>-3.9010065528524152E-3</v>
      </c>
      <c r="E424" s="2">
        <f>MACD!F424</f>
        <v>1.1190131916054582E-2</v>
      </c>
      <c r="F424" s="2">
        <f>'Moving Avg'!D424</f>
        <v>5.4010999999999996</v>
      </c>
      <c r="G424" s="2">
        <f>'Moving Avg'!F424</f>
        <v>5.4010999999999996</v>
      </c>
      <c r="H424" s="2">
        <f>'Moving Avg'!G424</f>
        <v>5.4770939999999939</v>
      </c>
      <c r="I424" s="2">
        <f>'Moving Avg'!H424</f>
        <v>5.5391460000000192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  <c r="M424" s="8">
        <f t="shared" si="60"/>
        <v>50</v>
      </c>
      <c r="N424" s="8">
        <f t="shared" si="61"/>
        <v>45</v>
      </c>
      <c r="O424" s="8">
        <f t="shared" si="62"/>
        <v>0</v>
      </c>
      <c r="P424" s="8">
        <f t="shared" si="63"/>
        <v>33</v>
      </c>
      <c r="Q424" s="9">
        <f t="shared" si="64"/>
        <v>38.200000000000003</v>
      </c>
      <c r="R424" s="9">
        <f t="shared" si="65"/>
        <v>27.25</v>
      </c>
      <c r="S424" s="9">
        <f t="shared" si="66"/>
        <v>29.1</v>
      </c>
      <c r="T424" s="9">
        <f t="shared" si="67"/>
        <v>32</v>
      </c>
      <c r="U424" s="8">
        <f t="shared" si="68"/>
        <v>31.516666666666669</v>
      </c>
      <c r="V424" s="8">
        <f t="shared" si="69"/>
        <v>31.637500000000003</v>
      </c>
    </row>
    <row r="425" spans="1:22" ht="13.5" x14ac:dyDescent="0.25">
      <c r="A425" s="3">
        <f>RSI!A425</f>
        <v>42622</v>
      </c>
      <c r="B425" s="2">
        <f>RSI!B425</f>
        <v>5.4010999999999996</v>
      </c>
      <c r="C425" s="2">
        <f>RSI!I425</f>
        <v>28.551255769990277</v>
      </c>
      <c r="D425" s="2">
        <f>MACD!E425</f>
        <v>-5.2442952291871237E-3</v>
      </c>
      <c r="E425" s="2">
        <f>MACD!F425</f>
        <v>7.9032464870062401E-3</v>
      </c>
      <c r="F425" s="2">
        <f>'Moving Avg'!D425</f>
        <v>5.4010999999999996</v>
      </c>
      <c r="G425" s="2">
        <f>'Moving Avg'!F425</f>
        <v>5.4010999999999996</v>
      </c>
      <c r="H425" s="2">
        <f>'Moving Avg'!G425</f>
        <v>5.4739059999999942</v>
      </c>
      <c r="I425" s="2">
        <f>'Moving Avg'!H425</f>
        <v>5.5380975000000179</v>
      </c>
      <c r="J425" s="6" t="str">
        <f>OBV!F425</f>
        <v>NEUTRAL</v>
      </c>
      <c r="K425" s="6" t="str">
        <f>OBV!G425</f>
        <v>NEUTRAL</v>
      </c>
      <c r="L425" s="6" t="str">
        <f>OBV!H425</f>
        <v>NEUTRAL</v>
      </c>
      <c r="M425" s="8">
        <f t="shared" si="60"/>
        <v>50</v>
      </c>
      <c r="N425" s="8">
        <f t="shared" si="61"/>
        <v>45</v>
      </c>
      <c r="O425" s="8">
        <f t="shared" si="62"/>
        <v>0</v>
      </c>
      <c r="P425" s="8">
        <f t="shared" si="63"/>
        <v>33</v>
      </c>
      <c r="Q425" s="9">
        <f t="shared" si="64"/>
        <v>38.200000000000003</v>
      </c>
      <c r="R425" s="9">
        <f t="shared" si="65"/>
        <v>27.25</v>
      </c>
      <c r="S425" s="9">
        <f t="shared" si="66"/>
        <v>29.1</v>
      </c>
      <c r="T425" s="9">
        <f t="shared" si="67"/>
        <v>32</v>
      </c>
      <c r="U425" s="8">
        <f t="shared" si="68"/>
        <v>31.516666666666669</v>
      </c>
      <c r="V425" s="8">
        <f t="shared" si="69"/>
        <v>31.637500000000003</v>
      </c>
    </row>
    <row r="426" spans="1:22" ht="13.5" x14ac:dyDescent="0.25">
      <c r="A426" s="3">
        <f>RSI!A426</f>
        <v>42627</v>
      </c>
      <c r="B426" s="2">
        <f>RSI!B426</f>
        <v>5.4010999999999996</v>
      </c>
      <c r="C426" s="2">
        <f>RSI!I426</f>
        <v>28.551255769990277</v>
      </c>
      <c r="D426" s="2">
        <f>MACD!E426</f>
        <v>-6.2369653291165505E-3</v>
      </c>
      <c r="E426" s="2">
        <f>MACD!F426</f>
        <v>5.0752041237816826E-3</v>
      </c>
      <c r="F426" s="2">
        <f>'Moving Avg'!D426</f>
        <v>5.4010999999999996</v>
      </c>
      <c r="G426" s="2">
        <f>'Moving Avg'!F426</f>
        <v>5.4010999999999996</v>
      </c>
      <c r="H426" s="2">
        <f>'Moving Avg'!G426</f>
        <v>5.4707179999999935</v>
      </c>
      <c r="I426" s="2">
        <f>'Moving Avg'!H426</f>
        <v>5.5370490000000192</v>
      </c>
      <c r="J426" s="6" t="str">
        <f>OBV!F426</f>
        <v>NEUTRAL</v>
      </c>
      <c r="K426" s="6" t="str">
        <f>OBV!G426</f>
        <v>NEUTRAL</v>
      </c>
      <c r="L426" s="6" t="str">
        <f>OBV!H426</f>
        <v>NEUTRAL</v>
      </c>
      <c r="M426" s="8">
        <f t="shared" si="60"/>
        <v>50</v>
      </c>
      <c r="N426" s="8">
        <f t="shared" si="61"/>
        <v>45</v>
      </c>
      <c r="O426" s="8">
        <f t="shared" si="62"/>
        <v>0</v>
      </c>
      <c r="P426" s="8">
        <f t="shared" si="63"/>
        <v>33</v>
      </c>
      <c r="Q426" s="9">
        <f t="shared" si="64"/>
        <v>38.200000000000003</v>
      </c>
      <c r="R426" s="9">
        <f t="shared" si="65"/>
        <v>27.25</v>
      </c>
      <c r="S426" s="9">
        <f t="shared" si="66"/>
        <v>29.1</v>
      </c>
      <c r="T426" s="9">
        <f t="shared" si="67"/>
        <v>32</v>
      </c>
      <c r="U426" s="8">
        <f t="shared" si="68"/>
        <v>31.516666666666669</v>
      </c>
      <c r="V426" s="8">
        <f t="shared" si="69"/>
        <v>31.637500000000003</v>
      </c>
    </row>
    <row r="427" spans="1:22" ht="13.5" x14ac:dyDescent="0.25">
      <c r="A427" s="3">
        <f>RSI!A427</f>
        <v>42628</v>
      </c>
      <c r="B427" s="2">
        <f>RSI!B427</f>
        <v>5.4010999999999996</v>
      </c>
      <c r="C427" s="2">
        <f>RSI!I427</f>
        <v>28.551255769990291</v>
      </c>
      <c r="D427" s="2">
        <f>MACD!E427</f>
        <v>-6.9436217854246252E-3</v>
      </c>
      <c r="E427" s="2">
        <f>MACD!F427</f>
        <v>2.6714389419404214E-3</v>
      </c>
      <c r="F427" s="2">
        <f>'Moving Avg'!D427</f>
        <v>5.4010999999999996</v>
      </c>
      <c r="G427" s="2">
        <f>'Moving Avg'!F427</f>
        <v>5.4010999999999996</v>
      </c>
      <c r="H427" s="2">
        <f>'Moving Avg'!G427</f>
        <v>5.4675299999999938</v>
      </c>
      <c r="I427" s="2">
        <f>'Moving Avg'!H427</f>
        <v>5.5360005000000179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  <c r="M427" s="8">
        <f t="shared" si="60"/>
        <v>50</v>
      </c>
      <c r="N427" s="8">
        <f t="shared" si="61"/>
        <v>45</v>
      </c>
      <c r="O427" s="8">
        <f t="shared" si="62"/>
        <v>0</v>
      </c>
      <c r="P427" s="8">
        <f t="shared" si="63"/>
        <v>33</v>
      </c>
      <c r="Q427" s="9">
        <f t="shared" si="64"/>
        <v>38.200000000000003</v>
      </c>
      <c r="R427" s="9">
        <f t="shared" si="65"/>
        <v>27.25</v>
      </c>
      <c r="S427" s="9">
        <f t="shared" si="66"/>
        <v>29.1</v>
      </c>
      <c r="T427" s="9">
        <f t="shared" si="67"/>
        <v>32</v>
      </c>
      <c r="U427" s="8">
        <f t="shared" si="68"/>
        <v>31.516666666666669</v>
      </c>
      <c r="V427" s="8">
        <f t="shared" si="69"/>
        <v>31.637500000000003</v>
      </c>
    </row>
    <row r="428" spans="1:22" ht="13.5" x14ac:dyDescent="0.25">
      <c r="A428" s="3">
        <f>RSI!A428</f>
        <v>42629</v>
      </c>
      <c r="B428" s="2">
        <f>RSI!B428</f>
        <v>5.4010999999999996</v>
      </c>
      <c r="C428" s="2">
        <f>RSI!I428</f>
        <v>28.551255769990291</v>
      </c>
      <c r="D428" s="2">
        <f>MACD!E428</f>
        <v>-7.4181404131827833E-3</v>
      </c>
      <c r="E428" s="2">
        <f>MACD!F428</f>
        <v>6.5352307091578066E-4</v>
      </c>
      <c r="F428" s="2">
        <f>'Moving Avg'!D428</f>
        <v>5.4010999999999996</v>
      </c>
      <c r="G428" s="2">
        <f>'Moving Avg'!F428</f>
        <v>5.4010999999999996</v>
      </c>
      <c r="H428" s="2">
        <f>'Moving Avg'!G428</f>
        <v>5.4643419999999931</v>
      </c>
      <c r="I428" s="2">
        <f>'Moving Avg'!H428</f>
        <v>5.5357620000000178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  <c r="M428" s="8">
        <f t="shared" si="60"/>
        <v>50</v>
      </c>
      <c r="N428" s="8">
        <f t="shared" si="61"/>
        <v>45</v>
      </c>
      <c r="O428" s="8">
        <f t="shared" si="62"/>
        <v>0</v>
      </c>
      <c r="P428" s="8">
        <f t="shared" si="63"/>
        <v>33</v>
      </c>
      <c r="Q428" s="9">
        <f t="shared" si="64"/>
        <v>38.200000000000003</v>
      </c>
      <c r="R428" s="9">
        <f t="shared" si="65"/>
        <v>27.25</v>
      </c>
      <c r="S428" s="9">
        <f t="shared" si="66"/>
        <v>29.1</v>
      </c>
      <c r="T428" s="9">
        <f t="shared" si="67"/>
        <v>32</v>
      </c>
      <c r="U428" s="8">
        <f t="shared" si="68"/>
        <v>31.516666666666669</v>
      </c>
      <c r="V428" s="8">
        <f t="shared" si="69"/>
        <v>31.637500000000003</v>
      </c>
    </row>
    <row r="429" spans="1:22" ht="13.5" x14ac:dyDescent="0.25">
      <c r="A429" s="3">
        <f>RSI!A429</f>
        <v>42632</v>
      </c>
      <c r="B429" s="2">
        <f>RSI!B429</f>
        <v>5.4010999999999996</v>
      </c>
      <c r="C429" s="2">
        <f>RSI!I429</f>
        <v>28.551255769990277</v>
      </c>
      <c r="D429" s="2">
        <f>MACD!E429</f>
        <v>-7.7053770541537503E-3</v>
      </c>
      <c r="E429" s="2">
        <f>MACD!F429</f>
        <v>-1.0182569540981255E-3</v>
      </c>
      <c r="F429" s="2">
        <f>'Moving Avg'!D429</f>
        <v>5.4010999999999996</v>
      </c>
      <c r="G429" s="2">
        <f>'Moving Avg'!F429</f>
        <v>5.4010999999999996</v>
      </c>
      <c r="H429" s="2">
        <f>'Moving Avg'!G429</f>
        <v>5.4611539999999934</v>
      </c>
      <c r="I429" s="2">
        <f>'Moving Avg'!H429</f>
        <v>5.5355235000000187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  <c r="M429" s="8">
        <f t="shared" si="60"/>
        <v>50</v>
      </c>
      <c r="N429" s="8">
        <f t="shared" si="61"/>
        <v>45</v>
      </c>
      <c r="O429" s="8">
        <f t="shared" si="62"/>
        <v>0</v>
      </c>
      <c r="P429" s="8">
        <f t="shared" si="63"/>
        <v>33</v>
      </c>
      <c r="Q429" s="9">
        <f t="shared" si="64"/>
        <v>38.200000000000003</v>
      </c>
      <c r="R429" s="9">
        <f t="shared" si="65"/>
        <v>27.25</v>
      </c>
      <c r="S429" s="9">
        <f t="shared" si="66"/>
        <v>29.1</v>
      </c>
      <c r="T429" s="9">
        <f t="shared" si="67"/>
        <v>32</v>
      </c>
      <c r="U429" s="8">
        <f t="shared" si="68"/>
        <v>31.516666666666669</v>
      </c>
      <c r="V429" s="8">
        <f t="shared" si="69"/>
        <v>31.637500000000003</v>
      </c>
    </row>
    <row r="430" spans="1:22" ht="13.5" x14ac:dyDescent="0.25">
      <c r="A430" s="3">
        <f>RSI!A430</f>
        <v>42633</v>
      </c>
      <c r="B430" s="2">
        <f>RSI!B430</f>
        <v>5.4010999999999996</v>
      </c>
      <c r="C430" s="2">
        <f>RSI!I430</f>
        <v>28.551255769990277</v>
      </c>
      <c r="D430" s="2">
        <f>MACD!E430</f>
        <v>-7.8426094417620718E-3</v>
      </c>
      <c r="E430" s="2">
        <f>MACD!F430</f>
        <v>-2.383127451630915E-3</v>
      </c>
      <c r="F430" s="2">
        <f>'Moving Avg'!D430</f>
        <v>5.4010999999999996</v>
      </c>
      <c r="G430" s="2">
        <f>'Moving Avg'!F430</f>
        <v>5.4010999999999996</v>
      </c>
      <c r="H430" s="2">
        <f>'Moving Avg'!G430</f>
        <v>5.4579659999999937</v>
      </c>
      <c r="I430" s="2">
        <f>'Moving Avg'!H430</f>
        <v>5.5352850000000187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  <c r="M430" s="8">
        <f t="shared" si="60"/>
        <v>50</v>
      </c>
      <c r="N430" s="8">
        <f t="shared" si="61"/>
        <v>45</v>
      </c>
      <c r="O430" s="8">
        <f t="shared" si="62"/>
        <v>0</v>
      </c>
      <c r="P430" s="8">
        <f t="shared" si="63"/>
        <v>33</v>
      </c>
      <c r="Q430" s="9">
        <f t="shared" si="64"/>
        <v>38.200000000000003</v>
      </c>
      <c r="R430" s="9">
        <f t="shared" si="65"/>
        <v>27.25</v>
      </c>
      <c r="S430" s="9">
        <f t="shared" si="66"/>
        <v>29.1</v>
      </c>
      <c r="T430" s="9">
        <f t="shared" si="67"/>
        <v>32</v>
      </c>
      <c r="U430" s="8">
        <f t="shared" si="68"/>
        <v>31.516666666666669</v>
      </c>
      <c r="V430" s="8">
        <f t="shared" si="69"/>
        <v>31.637500000000003</v>
      </c>
    </row>
    <row r="431" spans="1:22" ht="13.5" x14ac:dyDescent="0.25">
      <c r="A431" s="3">
        <f>RSI!A431</f>
        <v>42634</v>
      </c>
      <c r="B431" s="2">
        <f>RSI!B431</f>
        <v>5.4010999999999996</v>
      </c>
      <c r="C431" s="2">
        <f>RSI!I431</f>
        <v>28.551255769990277</v>
      </c>
      <c r="D431" s="2">
        <f>MACD!E431</f>
        <v>-7.8607532275887237E-3</v>
      </c>
      <c r="E431" s="2">
        <f>MACD!F431</f>
        <v>-3.4786526068224769E-3</v>
      </c>
      <c r="F431" s="2">
        <f>'Moving Avg'!D431</f>
        <v>5.4010999999999996</v>
      </c>
      <c r="G431" s="2">
        <f>'Moving Avg'!F431</f>
        <v>5.4010999999999996</v>
      </c>
      <c r="H431" s="2">
        <f>'Moving Avg'!G431</f>
        <v>5.454777999999993</v>
      </c>
      <c r="I431" s="2">
        <f>'Moving Avg'!H431</f>
        <v>5.5350465000000177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  <c r="M431" s="8">
        <f t="shared" si="60"/>
        <v>50</v>
      </c>
      <c r="N431" s="8">
        <f t="shared" si="61"/>
        <v>45</v>
      </c>
      <c r="O431" s="8">
        <f t="shared" si="62"/>
        <v>0</v>
      </c>
      <c r="P431" s="8">
        <f t="shared" si="63"/>
        <v>33</v>
      </c>
      <c r="Q431" s="9">
        <f t="shared" si="64"/>
        <v>38.200000000000003</v>
      </c>
      <c r="R431" s="9">
        <f t="shared" si="65"/>
        <v>27.25</v>
      </c>
      <c r="S431" s="9">
        <f t="shared" si="66"/>
        <v>29.1</v>
      </c>
      <c r="T431" s="9">
        <f t="shared" si="67"/>
        <v>32</v>
      </c>
      <c r="U431" s="8">
        <f t="shared" si="68"/>
        <v>31.516666666666669</v>
      </c>
      <c r="V431" s="8">
        <f t="shared" si="69"/>
        <v>31.637500000000003</v>
      </c>
    </row>
    <row r="432" spans="1:22" ht="13.5" x14ac:dyDescent="0.25">
      <c r="A432" s="3">
        <f>RSI!A432</f>
        <v>42635</v>
      </c>
      <c r="B432" s="2">
        <f>RSI!B432</f>
        <v>5.4010999999999996</v>
      </c>
      <c r="C432" s="2">
        <f>RSI!I432</f>
        <v>28.551255769990291</v>
      </c>
      <c r="D432" s="2">
        <f>MACD!E432</f>
        <v>-7.7853872110420497E-3</v>
      </c>
      <c r="E432" s="2">
        <f>MACD!F432</f>
        <v>-4.3399995276663921E-3</v>
      </c>
      <c r="F432" s="2">
        <f>'Moving Avg'!D432</f>
        <v>5.4010999999999996</v>
      </c>
      <c r="G432" s="2">
        <f>'Moving Avg'!F432</f>
        <v>5.4010999999999996</v>
      </c>
      <c r="H432" s="2">
        <f>'Moving Avg'!G432</f>
        <v>5.4515899999999933</v>
      </c>
      <c r="I432" s="2">
        <f>'Moving Avg'!H432</f>
        <v>5.5348080000000177</v>
      </c>
      <c r="J432" s="6" t="str">
        <f>OBV!F432</f>
        <v>NEUTRAL</v>
      </c>
      <c r="K432" s="6" t="str">
        <f>OBV!G432</f>
        <v>NEUTRAL</v>
      </c>
      <c r="L432" s="6" t="str">
        <f>OBV!H432</f>
        <v>NEUTRAL</v>
      </c>
      <c r="M432" s="8">
        <f t="shared" si="60"/>
        <v>50</v>
      </c>
      <c r="N432" s="8">
        <f t="shared" si="61"/>
        <v>45</v>
      </c>
      <c r="O432" s="8">
        <f t="shared" si="62"/>
        <v>0</v>
      </c>
      <c r="P432" s="8">
        <f t="shared" si="63"/>
        <v>33</v>
      </c>
      <c r="Q432" s="9">
        <f t="shared" si="64"/>
        <v>38.200000000000003</v>
      </c>
      <c r="R432" s="9">
        <f t="shared" si="65"/>
        <v>27.25</v>
      </c>
      <c r="S432" s="9">
        <f t="shared" si="66"/>
        <v>29.1</v>
      </c>
      <c r="T432" s="9">
        <f t="shared" si="67"/>
        <v>32</v>
      </c>
      <c r="U432" s="8">
        <f t="shared" si="68"/>
        <v>31.516666666666669</v>
      </c>
      <c r="V432" s="8">
        <f t="shared" si="69"/>
        <v>31.637500000000003</v>
      </c>
    </row>
    <row r="433" spans="1:22" ht="13.5" x14ac:dyDescent="0.25">
      <c r="A433" s="3">
        <f>RSI!A433</f>
        <v>42636</v>
      </c>
      <c r="B433" s="2">
        <f>RSI!B433</f>
        <v>5.4010999999999996</v>
      </c>
      <c r="C433" s="2">
        <f>RSI!I433</f>
        <v>28.551255769990277</v>
      </c>
      <c r="D433" s="2">
        <f>MACD!E433</f>
        <v>-7.6376174008006004E-3</v>
      </c>
      <c r="E433" s="2">
        <f>MACD!F433</f>
        <v>-4.9995231022932343E-3</v>
      </c>
      <c r="F433" s="2">
        <f>'Moving Avg'!D433</f>
        <v>5.4010999999999996</v>
      </c>
      <c r="G433" s="2">
        <f>'Moving Avg'!F433</f>
        <v>5.4010999999999996</v>
      </c>
      <c r="H433" s="2">
        <f>'Moving Avg'!G433</f>
        <v>5.4484019999999926</v>
      </c>
      <c r="I433" s="2">
        <f>'Moving Avg'!H433</f>
        <v>5.5345695000000168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  <c r="M433" s="8">
        <f t="shared" si="60"/>
        <v>50</v>
      </c>
      <c r="N433" s="8">
        <f t="shared" si="61"/>
        <v>45</v>
      </c>
      <c r="O433" s="8">
        <f t="shared" si="62"/>
        <v>0</v>
      </c>
      <c r="P433" s="8">
        <f t="shared" si="63"/>
        <v>33</v>
      </c>
      <c r="Q433" s="9">
        <f t="shared" si="64"/>
        <v>38.200000000000003</v>
      </c>
      <c r="R433" s="9">
        <f t="shared" si="65"/>
        <v>27.25</v>
      </c>
      <c r="S433" s="9">
        <f t="shared" si="66"/>
        <v>29.1</v>
      </c>
      <c r="T433" s="9">
        <f t="shared" si="67"/>
        <v>32</v>
      </c>
      <c r="U433" s="8">
        <f t="shared" si="68"/>
        <v>31.516666666666669</v>
      </c>
      <c r="V433" s="8">
        <f t="shared" si="69"/>
        <v>31.637500000000003</v>
      </c>
    </row>
    <row r="434" spans="1:22" ht="13.5" x14ac:dyDescent="0.25">
      <c r="A434" s="3">
        <f>RSI!A434</f>
        <v>42639</v>
      </c>
      <c r="B434" s="2">
        <f>RSI!B434</f>
        <v>5.4010999999999996</v>
      </c>
      <c r="C434" s="2">
        <f>RSI!I434</f>
        <v>28.551255769990291</v>
      </c>
      <c r="D434" s="2">
        <f>MACD!E434</f>
        <v>-7.4348049580095221E-3</v>
      </c>
      <c r="E434" s="2">
        <f>MACD!F434</f>
        <v>-5.4865794734364924E-3</v>
      </c>
      <c r="F434" s="2">
        <f>'Moving Avg'!D434</f>
        <v>5.4010999999999996</v>
      </c>
      <c r="G434" s="2">
        <f>'Moving Avg'!F434</f>
        <v>5.4010999999999996</v>
      </c>
      <c r="H434" s="2">
        <f>'Moving Avg'!G434</f>
        <v>5.448505999999993</v>
      </c>
      <c r="I434" s="2">
        <f>'Moving Avg'!H434</f>
        <v>5.5343310000000177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  <c r="M434" s="8">
        <f t="shared" si="60"/>
        <v>50</v>
      </c>
      <c r="N434" s="8">
        <f t="shared" si="61"/>
        <v>45</v>
      </c>
      <c r="O434" s="8">
        <f t="shared" si="62"/>
        <v>0</v>
      </c>
      <c r="P434" s="8">
        <f t="shared" si="63"/>
        <v>33</v>
      </c>
      <c r="Q434" s="9">
        <f t="shared" si="64"/>
        <v>38.200000000000003</v>
      </c>
      <c r="R434" s="9">
        <f t="shared" si="65"/>
        <v>27.25</v>
      </c>
      <c r="S434" s="9">
        <f t="shared" si="66"/>
        <v>29.1</v>
      </c>
      <c r="T434" s="9">
        <f t="shared" si="67"/>
        <v>32</v>
      </c>
      <c r="U434" s="8">
        <f t="shared" si="68"/>
        <v>31.516666666666669</v>
      </c>
      <c r="V434" s="8">
        <f t="shared" si="69"/>
        <v>31.637500000000003</v>
      </c>
    </row>
    <row r="435" spans="1:22" ht="13.5" x14ac:dyDescent="0.25">
      <c r="A435" s="3">
        <f>RSI!A435</f>
        <v>42640</v>
      </c>
      <c r="B435" s="2">
        <f>RSI!B435</f>
        <v>5.4010999999999996</v>
      </c>
      <c r="C435" s="2">
        <f>RSI!I435</f>
        <v>28.551255769990291</v>
      </c>
      <c r="D435" s="2">
        <f>MACD!E435</f>
        <v>-7.1911791984664575E-3</v>
      </c>
      <c r="E435" s="2">
        <f>MACD!F435</f>
        <v>-5.8274994184424863E-3</v>
      </c>
      <c r="F435" s="2">
        <f>'Moving Avg'!D435</f>
        <v>5.4010999999999996</v>
      </c>
      <c r="G435" s="2">
        <f>'Moving Avg'!F435</f>
        <v>5.4010999999999996</v>
      </c>
      <c r="H435" s="2">
        <f>'Moving Avg'!G435</f>
        <v>5.4486099999999933</v>
      </c>
      <c r="I435" s="2">
        <f>'Moving Avg'!H435</f>
        <v>5.5340925000000176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  <c r="M435" s="8">
        <f t="shared" si="60"/>
        <v>50</v>
      </c>
      <c r="N435" s="8">
        <f t="shared" si="61"/>
        <v>45</v>
      </c>
      <c r="O435" s="8">
        <f t="shared" si="62"/>
        <v>0</v>
      </c>
      <c r="P435" s="8">
        <f t="shared" si="63"/>
        <v>33</v>
      </c>
      <c r="Q435" s="9">
        <f t="shared" si="64"/>
        <v>38.200000000000003</v>
      </c>
      <c r="R435" s="9">
        <f t="shared" si="65"/>
        <v>27.25</v>
      </c>
      <c r="S435" s="9">
        <f t="shared" si="66"/>
        <v>29.1</v>
      </c>
      <c r="T435" s="9">
        <f t="shared" si="67"/>
        <v>32</v>
      </c>
      <c r="U435" s="8">
        <f t="shared" si="68"/>
        <v>31.516666666666669</v>
      </c>
      <c r="V435" s="8">
        <f t="shared" si="69"/>
        <v>31.637500000000003</v>
      </c>
    </row>
    <row r="436" spans="1:22" ht="13.5" x14ac:dyDescent="0.25">
      <c r="A436" s="3">
        <f>RSI!A436</f>
        <v>42641</v>
      </c>
      <c r="B436" s="2">
        <f>RSI!B436</f>
        <v>5.4010999999999996</v>
      </c>
      <c r="C436" s="2">
        <f>RSI!I436</f>
        <v>28.551255769990291</v>
      </c>
      <c r="D436" s="2">
        <f>MACD!E436</f>
        <v>-6.9183535555374931E-3</v>
      </c>
      <c r="E436" s="2">
        <f>MACD!F436</f>
        <v>-6.0456702458614878E-3</v>
      </c>
      <c r="F436" s="2">
        <f>'Moving Avg'!D436</f>
        <v>5.4010999999999996</v>
      </c>
      <c r="G436" s="2">
        <f>'Moving Avg'!F436</f>
        <v>5.4010999999999996</v>
      </c>
      <c r="H436" s="2">
        <f>'Moving Avg'!G436</f>
        <v>5.4487139999999927</v>
      </c>
      <c r="I436" s="2">
        <f>'Moving Avg'!H436</f>
        <v>5.5338540000000167</v>
      </c>
      <c r="J436" s="6" t="str">
        <f>OBV!F436</f>
        <v>NEUTRAL</v>
      </c>
      <c r="K436" s="6" t="str">
        <f>OBV!G436</f>
        <v>NEUTRAL</v>
      </c>
      <c r="L436" s="6" t="str">
        <f>OBV!H436</f>
        <v>NEUTRAL</v>
      </c>
      <c r="M436" s="8">
        <f t="shared" si="60"/>
        <v>50</v>
      </c>
      <c r="N436" s="8">
        <f t="shared" si="61"/>
        <v>45</v>
      </c>
      <c r="O436" s="8">
        <f t="shared" si="62"/>
        <v>0</v>
      </c>
      <c r="P436" s="8">
        <f t="shared" si="63"/>
        <v>33</v>
      </c>
      <c r="Q436" s="9">
        <f t="shared" si="64"/>
        <v>38.200000000000003</v>
      </c>
      <c r="R436" s="9">
        <f t="shared" si="65"/>
        <v>27.25</v>
      </c>
      <c r="S436" s="9">
        <f t="shared" si="66"/>
        <v>29.1</v>
      </c>
      <c r="T436" s="9">
        <f t="shared" si="67"/>
        <v>32</v>
      </c>
      <c r="U436" s="8">
        <f t="shared" si="68"/>
        <v>31.516666666666669</v>
      </c>
      <c r="V436" s="8">
        <f t="shared" si="69"/>
        <v>31.637500000000003</v>
      </c>
    </row>
    <row r="437" spans="1:22" ht="13.5" x14ac:dyDescent="0.25">
      <c r="A437" s="3">
        <f>RSI!A437</f>
        <v>42642</v>
      </c>
      <c r="B437" s="2">
        <f>RSI!B437</f>
        <v>5.4010999999999996</v>
      </c>
      <c r="C437" s="2">
        <f>RSI!I437</f>
        <v>28.551255769990291</v>
      </c>
      <c r="D437" s="2">
        <f>MACD!E437</f>
        <v>-6.6257596352308212E-3</v>
      </c>
      <c r="E437" s="2">
        <f>MACD!F437</f>
        <v>-6.1616881237353555E-3</v>
      </c>
      <c r="F437" s="2">
        <f>'Moving Avg'!D437</f>
        <v>5.4010999999999996</v>
      </c>
      <c r="G437" s="2">
        <f>'Moving Avg'!F437</f>
        <v>5.4010999999999996</v>
      </c>
      <c r="H437" s="2">
        <f>'Moving Avg'!G437</f>
        <v>5.4488179999999922</v>
      </c>
      <c r="I437" s="2">
        <f>'Moving Avg'!H437</f>
        <v>5.5336155000000167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  <c r="M437" s="8">
        <f t="shared" si="60"/>
        <v>50</v>
      </c>
      <c r="N437" s="8">
        <f t="shared" si="61"/>
        <v>45</v>
      </c>
      <c r="O437" s="8">
        <f t="shared" si="62"/>
        <v>0</v>
      </c>
      <c r="P437" s="8">
        <f t="shared" si="63"/>
        <v>33</v>
      </c>
      <c r="Q437" s="9">
        <f t="shared" si="64"/>
        <v>38.200000000000003</v>
      </c>
      <c r="R437" s="9">
        <f t="shared" si="65"/>
        <v>27.25</v>
      </c>
      <c r="S437" s="9">
        <f t="shared" si="66"/>
        <v>29.1</v>
      </c>
      <c r="T437" s="9">
        <f t="shared" si="67"/>
        <v>32</v>
      </c>
      <c r="U437" s="8">
        <f t="shared" si="68"/>
        <v>31.516666666666669</v>
      </c>
      <c r="V437" s="8">
        <f t="shared" si="69"/>
        <v>31.637500000000003</v>
      </c>
    </row>
    <row r="438" spans="1:22" ht="13.5" x14ac:dyDescent="0.25">
      <c r="A438" s="3">
        <f>RSI!A438</f>
        <v>42643</v>
      </c>
      <c r="B438" s="2">
        <f>RSI!B438</f>
        <v>5.4010999999999996</v>
      </c>
      <c r="C438" s="2">
        <f>RSI!I438</f>
        <v>28.551255769990291</v>
      </c>
      <c r="D438" s="2">
        <f>MACD!E438</f>
        <v>-6.3210121519681195E-3</v>
      </c>
      <c r="E438" s="2">
        <f>MACD!F438</f>
        <v>-6.1935529293819088E-3</v>
      </c>
      <c r="F438" s="2">
        <f>'Moving Avg'!D438</f>
        <v>5.4010999999999996</v>
      </c>
      <c r="G438" s="2">
        <f>'Moving Avg'!F438</f>
        <v>5.4010999999999996</v>
      </c>
      <c r="H438" s="2">
        <f>'Moving Avg'!G438</f>
        <v>5.4457319999999925</v>
      </c>
      <c r="I438" s="2">
        <f>'Moving Avg'!H438</f>
        <v>5.5333770000000166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  <c r="M438" s="8">
        <f t="shared" si="60"/>
        <v>50</v>
      </c>
      <c r="N438" s="8">
        <f t="shared" si="61"/>
        <v>45</v>
      </c>
      <c r="O438" s="8">
        <f t="shared" si="62"/>
        <v>0</v>
      </c>
      <c r="P438" s="8">
        <f t="shared" si="63"/>
        <v>33</v>
      </c>
      <c r="Q438" s="9">
        <f t="shared" si="64"/>
        <v>38.200000000000003</v>
      </c>
      <c r="R438" s="9">
        <f t="shared" si="65"/>
        <v>27.25</v>
      </c>
      <c r="S438" s="9">
        <f t="shared" si="66"/>
        <v>29.1</v>
      </c>
      <c r="T438" s="9">
        <f t="shared" si="67"/>
        <v>32</v>
      </c>
      <c r="U438" s="8">
        <f t="shared" si="68"/>
        <v>31.516666666666669</v>
      </c>
      <c r="V438" s="8">
        <f t="shared" si="69"/>
        <v>31.637500000000003</v>
      </c>
    </row>
    <row r="439" spans="1:22" ht="13.5" x14ac:dyDescent="0.25">
      <c r="A439" s="3">
        <f>RSI!A439</f>
        <v>42647</v>
      </c>
      <c r="B439" s="2">
        <f>RSI!B439</f>
        <v>5.4010999999999996</v>
      </c>
      <c r="C439" s="2">
        <f>RSI!I439</f>
        <v>28.551255769990291</v>
      </c>
      <c r="D439" s="2">
        <f>MACD!E439</f>
        <v>-6.0102155522390177E-3</v>
      </c>
      <c r="E439" s="2">
        <f>MACD!F439</f>
        <v>-6.1568854539533306E-3</v>
      </c>
      <c r="F439" s="2">
        <f>'Moving Avg'!D439</f>
        <v>5.4010999999999996</v>
      </c>
      <c r="G439" s="2">
        <f>'Moving Avg'!F439</f>
        <v>5.4010999999999996</v>
      </c>
      <c r="H439" s="2">
        <f>'Moving Avg'!G439</f>
        <v>5.4425439999999927</v>
      </c>
      <c r="I439" s="2">
        <f>'Moving Avg'!H439</f>
        <v>5.5331385000000175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  <c r="M439" s="8">
        <f t="shared" si="60"/>
        <v>50</v>
      </c>
      <c r="N439" s="8">
        <f t="shared" si="61"/>
        <v>0</v>
      </c>
      <c r="O439" s="8">
        <f t="shared" si="62"/>
        <v>0</v>
      </c>
      <c r="P439" s="8">
        <f t="shared" si="63"/>
        <v>33</v>
      </c>
      <c r="Q439" s="9">
        <f t="shared" si="64"/>
        <v>22.45</v>
      </c>
      <c r="R439" s="9">
        <f t="shared" si="65"/>
        <v>18.25</v>
      </c>
      <c r="S439" s="9">
        <f t="shared" si="66"/>
        <v>22.35</v>
      </c>
      <c r="T439" s="9">
        <f t="shared" si="67"/>
        <v>20.75</v>
      </c>
      <c r="U439" s="8">
        <f t="shared" si="68"/>
        <v>21.016666666666669</v>
      </c>
      <c r="V439" s="8">
        <f t="shared" si="69"/>
        <v>20.950000000000003</v>
      </c>
    </row>
    <row r="440" spans="1:22" ht="13.5" x14ac:dyDescent="0.25">
      <c r="A440" s="3">
        <f>RSI!A440</f>
        <v>42648</v>
      </c>
      <c r="B440" s="2">
        <f>RSI!B440</f>
        <v>5.4010999999999996</v>
      </c>
      <c r="C440" s="2">
        <f>RSI!I440</f>
        <v>28.551255769990291</v>
      </c>
      <c r="D440" s="2">
        <f>MACD!E440</f>
        <v>-5.6982214578376045E-3</v>
      </c>
      <c r="E440" s="2">
        <f>MACD!F440</f>
        <v>-6.0651526547301857E-3</v>
      </c>
      <c r="F440" s="2">
        <f>'Moving Avg'!D440</f>
        <v>5.4010999999999996</v>
      </c>
      <c r="G440" s="2">
        <f>'Moving Avg'!F440</f>
        <v>5.4010999999999996</v>
      </c>
      <c r="H440" s="2">
        <f>'Moving Avg'!G440</f>
        <v>5.4393559999999921</v>
      </c>
      <c r="I440" s="2">
        <f>'Moving Avg'!H440</f>
        <v>5.5329000000000166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  <c r="M440" s="8">
        <f t="shared" si="60"/>
        <v>50</v>
      </c>
      <c r="N440" s="8">
        <f t="shared" si="61"/>
        <v>0</v>
      </c>
      <c r="O440" s="8">
        <f t="shared" si="62"/>
        <v>0</v>
      </c>
      <c r="P440" s="8">
        <f t="shared" si="63"/>
        <v>33</v>
      </c>
      <c r="Q440" s="9">
        <f t="shared" si="64"/>
        <v>22.45</v>
      </c>
      <c r="R440" s="9">
        <f t="shared" si="65"/>
        <v>18.25</v>
      </c>
      <c r="S440" s="9">
        <f t="shared" si="66"/>
        <v>22.35</v>
      </c>
      <c r="T440" s="9">
        <f t="shared" si="67"/>
        <v>20.75</v>
      </c>
      <c r="U440" s="8">
        <f t="shared" si="68"/>
        <v>21.016666666666669</v>
      </c>
      <c r="V440" s="8">
        <f t="shared" si="69"/>
        <v>20.950000000000003</v>
      </c>
    </row>
    <row r="441" spans="1:22" ht="13.5" x14ac:dyDescent="0.25">
      <c r="A441" s="3">
        <f>RSI!A441</f>
        <v>42649</v>
      </c>
      <c r="B441" s="2">
        <f>RSI!B441</f>
        <v>5.4010999999999996</v>
      </c>
      <c r="C441" s="2">
        <f>RSI!I441</f>
        <v>28.551255769990291</v>
      </c>
      <c r="D441" s="2">
        <f>MACD!E441</f>
        <v>-5.3888446436172188E-3</v>
      </c>
      <c r="E441" s="2">
        <f>MACD!F441</f>
        <v>-5.9298910525075934E-3</v>
      </c>
      <c r="F441" s="2">
        <f>'Moving Avg'!D441</f>
        <v>5.4010999999999996</v>
      </c>
      <c r="G441" s="2">
        <f>'Moving Avg'!F441</f>
        <v>5.4010999999999996</v>
      </c>
      <c r="H441" s="2">
        <f>'Moving Avg'!G441</f>
        <v>5.4361679999999923</v>
      </c>
      <c r="I441" s="2">
        <f>'Moving Avg'!H441</f>
        <v>5.5326615000000174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  <c r="M441" s="8">
        <f t="shared" si="60"/>
        <v>50</v>
      </c>
      <c r="N441" s="8">
        <f t="shared" si="61"/>
        <v>0</v>
      </c>
      <c r="O441" s="8">
        <f t="shared" si="62"/>
        <v>0</v>
      </c>
      <c r="P441" s="8">
        <f t="shared" si="63"/>
        <v>33</v>
      </c>
      <c r="Q441" s="9">
        <f t="shared" si="64"/>
        <v>22.45</v>
      </c>
      <c r="R441" s="9">
        <f t="shared" si="65"/>
        <v>18.25</v>
      </c>
      <c r="S441" s="9">
        <f t="shared" si="66"/>
        <v>22.35</v>
      </c>
      <c r="T441" s="9">
        <f t="shared" si="67"/>
        <v>20.75</v>
      </c>
      <c r="U441" s="8">
        <f t="shared" si="68"/>
        <v>21.016666666666669</v>
      </c>
      <c r="V441" s="8">
        <f t="shared" si="69"/>
        <v>20.950000000000003</v>
      </c>
    </row>
    <row r="442" spans="1:22" ht="13.5" x14ac:dyDescent="0.25">
      <c r="A442" s="3">
        <f>RSI!A442</f>
        <v>42650</v>
      </c>
      <c r="B442" s="2">
        <f>RSI!B442</f>
        <v>5.4010999999999996</v>
      </c>
      <c r="C442" s="2">
        <f>RSI!I442</f>
        <v>28.551255769990306</v>
      </c>
      <c r="D442" s="2">
        <f>MACD!E442</f>
        <v>-5.0850440667371544E-3</v>
      </c>
      <c r="E442" s="2">
        <f>MACD!F442</f>
        <v>-5.7609216553535063E-3</v>
      </c>
      <c r="F442" s="2">
        <f>'Moving Avg'!D442</f>
        <v>5.4010999999999996</v>
      </c>
      <c r="G442" s="2">
        <f>'Moving Avg'!F442</f>
        <v>5.4010999999999996</v>
      </c>
      <c r="H442" s="2">
        <f>'Moving Avg'!G442</f>
        <v>5.4329799999999917</v>
      </c>
      <c r="I442" s="2">
        <f>'Moving Avg'!H442</f>
        <v>5.5324230000000174</v>
      </c>
      <c r="J442" s="6" t="str">
        <f>OBV!F442</f>
        <v>NEUTRAL</v>
      </c>
      <c r="K442" s="6" t="str">
        <f>OBV!G442</f>
        <v>NEUTRAL</v>
      </c>
      <c r="L442" s="6" t="str">
        <f>OBV!H442</f>
        <v>NEUTRAL</v>
      </c>
      <c r="M442" s="8">
        <f t="shared" si="60"/>
        <v>50</v>
      </c>
      <c r="N442" s="8">
        <f t="shared" si="61"/>
        <v>0</v>
      </c>
      <c r="O442" s="8">
        <f t="shared" si="62"/>
        <v>0</v>
      </c>
      <c r="P442" s="8">
        <f t="shared" si="63"/>
        <v>33</v>
      </c>
      <c r="Q442" s="9">
        <f t="shared" si="64"/>
        <v>22.45</v>
      </c>
      <c r="R442" s="9">
        <f t="shared" si="65"/>
        <v>18.25</v>
      </c>
      <c r="S442" s="9">
        <f t="shared" si="66"/>
        <v>22.35</v>
      </c>
      <c r="T442" s="9">
        <f t="shared" si="67"/>
        <v>20.75</v>
      </c>
      <c r="U442" s="8">
        <f t="shared" si="68"/>
        <v>21.016666666666669</v>
      </c>
      <c r="V442" s="8">
        <f t="shared" si="69"/>
        <v>20.950000000000003</v>
      </c>
    </row>
    <row r="443" spans="1:22" ht="13.5" x14ac:dyDescent="0.25">
      <c r="A443" s="3">
        <f>RSI!A443</f>
        <v>42653</v>
      </c>
      <c r="B443" s="2">
        <f>RSI!B443</f>
        <v>5.4010999999999996</v>
      </c>
      <c r="C443" s="2">
        <f>RSI!I443</f>
        <v>28.551255769990306</v>
      </c>
      <c r="D443" s="2">
        <f>MACD!E443</f>
        <v>-4.7890744516108086E-3</v>
      </c>
      <c r="E443" s="2">
        <f>MACD!F443</f>
        <v>-5.5665522146049673E-3</v>
      </c>
      <c r="F443" s="2">
        <f>'Moving Avg'!D443</f>
        <v>5.4010999999999996</v>
      </c>
      <c r="G443" s="2">
        <f>'Moving Avg'!F443</f>
        <v>5.4010999999999996</v>
      </c>
      <c r="H443" s="2">
        <f>'Moving Avg'!G443</f>
        <v>5.429791999999992</v>
      </c>
      <c r="I443" s="2">
        <f>'Moving Avg'!H443</f>
        <v>5.5321845000000165</v>
      </c>
      <c r="J443" s="6" t="str">
        <f>OBV!F443</f>
        <v>NEUTRAL</v>
      </c>
      <c r="K443" s="6" t="str">
        <f>OBV!G443</f>
        <v>NEUTRAL</v>
      </c>
      <c r="L443" s="6" t="str">
        <f>OBV!H443</f>
        <v>NEUTRAL</v>
      </c>
      <c r="M443" s="8">
        <f t="shared" si="60"/>
        <v>50</v>
      </c>
      <c r="N443" s="8">
        <f t="shared" si="61"/>
        <v>0</v>
      </c>
      <c r="O443" s="8">
        <f t="shared" si="62"/>
        <v>0</v>
      </c>
      <c r="P443" s="8">
        <f t="shared" si="63"/>
        <v>33</v>
      </c>
      <c r="Q443" s="9">
        <f t="shared" si="64"/>
        <v>22.45</v>
      </c>
      <c r="R443" s="9">
        <f t="shared" si="65"/>
        <v>18.25</v>
      </c>
      <c r="S443" s="9">
        <f t="shared" si="66"/>
        <v>22.35</v>
      </c>
      <c r="T443" s="9">
        <f t="shared" si="67"/>
        <v>20.75</v>
      </c>
      <c r="U443" s="8">
        <f t="shared" si="68"/>
        <v>21.016666666666669</v>
      </c>
      <c r="V443" s="8">
        <f t="shared" si="69"/>
        <v>20.950000000000003</v>
      </c>
    </row>
    <row r="444" spans="1:22" ht="13.5" x14ac:dyDescent="0.25">
      <c r="A444" s="3">
        <f>RSI!A444</f>
        <v>42654</v>
      </c>
      <c r="B444" s="2">
        <f>RSI!B444</f>
        <v>5.4010999999999996</v>
      </c>
      <c r="C444" s="2">
        <f>RSI!I444</f>
        <v>28.551255769990306</v>
      </c>
      <c r="D444" s="2">
        <f>MACD!E444</f>
        <v>-4.5026130784879825E-3</v>
      </c>
      <c r="E444" s="2">
        <f>MACD!F444</f>
        <v>-5.35376438738157E-3</v>
      </c>
      <c r="F444" s="2">
        <f>'Moving Avg'!D444</f>
        <v>5.4010999999999996</v>
      </c>
      <c r="G444" s="2">
        <f>'Moving Avg'!F444</f>
        <v>5.4010999999999996</v>
      </c>
      <c r="H444" s="2">
        <f>'Moving Avg'!G444</f>
        <v>5.4266039999999922</v>
      </c>
      <c r="I444" s="2">
        <f>'Moving Avg'!H444</f>
        <v>5.5319460000000173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  <c r="M444" s="8">
        <f t="shared" si="60"/>
        <v>50</v>
      </c>
      <c r="N444" s="8">
        <f t="shared" si="61"/>
        <v>0</v>
      </c>
      <c r="O444" s="8">
        <f t="shared" si="62"/>
        <v>0</v>
      </c>
      <c r="P444" s="8">
        <f t="shared" si="63"/>
        <v>33</v>
      </c>
      <c r="Q444" s="9">
        <f t="shared" si="64"/>
        <v>22.45</v>
      </c>
      <c r="R444" s="9">
        <f t="shared" si="65"/>
        <v>18.25</v>
      </c>
      <c r="S444" s="9">
        <f t="shared" si="66"/>
        <v>22.35</v>
      </c>
      <c r="T444" s="9">
        <f t="shared" si="67"/>
        <v>20.75</v>
      </c>
      <c r="U444" s="8">
        <f t="shared" si="68"/>
        <v>21.016666666666669</v>
      </c>
      <c r="V444" s="8">
        <f t="shared" si="69"/>
        <v>20.950000000000003</v>
      </c>
    </row>
    <row r="445" spans="1:22" ht="13.5" x14ac:dyDescent="0.25">
      <c r="A445" s="3">
        <f>RSI!A445</f>
        <v>42655</v>
      </c>
      <c r="B445" s="2">
        <f>RSI!B445</f>
        <v>5.2981999999999996</v>
      </c>
      <c r="C445" s="2">
        <f>RSI!I445</f>
        <v>3.3373220145931271</v>
      </c>
      <c r="D445" s="2">
        <f>MACD!E445</f>
        <v>3.3953565224322801E-3</v>
      </c>
      <c r="E445" s="2">
        <f>MACD!F445</f>
        <v>-3.6039402054187999E-3</v>
      </c>
      <c r="F445" s="2">
        <f>'Moving Avg'!D445</f>
        <v>5.3805199999999997</v>
      </c>
      <c r="G445" s="2">
        <f>'Moving Avg'!F445</f>
        <v>5.3959549999999989</v>
      </c>
      <c r="H445" s="2">
        <f>'Moving Avg'!G445</f>
        <v>5.4213579999999935</v>
      </c>
      <c r="I445" s="2">
        <f>'Moving Avg'!H445</f>
        <v>5.5311930000000169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  <c r="M445" s="8">
        <f t="shared" si="60"/>
        <v>50</v>
      </c>
      <c r="N445" s="8">
        <f t="shared" si="61"/>
        <v>0</v>
      </c>
      <c r="O445" s="8">
        <f t="shared" si="62"/>
        <v>0</v>
      </c>
      <c r="P445" s="8">
        <f t="shared" si="63"/>
        <v>16.5</v>
      </c>
      <c r="Q445" s="9">
        <f t="shared" si="64"/>
        <v>19.975000000000001</v>
      </c>
      <c r="R445" s="9">
        <f t="shared" si="65"/>
        <v>14.125</v>
      </c>
      <c r="S445" s="9">
        <f t="shared" si="66"/>
        <v>14.925000000000001</v>
      </c>
      <c r="T445" s="9">
        <f t="shared" si="67"/>
        <v>16.625</v>
      </c>
      <c r="U445" s="8">
        <f t="shared" si="68"/>
        <v>16.341666666666669</v>
      </c>
      <c r="V445" s="8">
        <f t="shared" si="69"/>
        <v>16.412500000000001</v>
      </c>
    </row>
    <row r="446" spans="1:22" ht="13.5" x14ac:dyDescent="0.25">
      <c r="A446" s="3">
        <f>RSI!A446</f>
        <v>42656</v>
      </c>
      <c r="B446" s="2">
        <f>RSI!B446</f>
        <v>5.2981999999999996</v>
      </c>
      <c r="C446" s="2">
        <f>RSI!I446</f>
        <v>3.3373220145931271</v>
      </c>
      <c r="D446" s="2">
        <f>MACD!E446</f>
        <v>1.071718049440662E-2</v>
      </c>
      <c r="E446" s="2">
        <f>MACD!F446</f>
        <v>-7.397160654537163E-4</v>
      </c>
      <c r="F446" s="2">
        <f>'Moving Avg'!D446</f>
        <v>5.3599399999999999</v>
      </c>
      <c r="G446" s="2">
        <f>'Moving Avg'!F446</f>
        <v>5.3908099999999992</v>
      </c>
      <c r="H446" s="2">
        <f>'Moving Avg'!G446</f>
        <v>5.4161119999999938</v>
      </c>
      <c r="I446" s="2">
        <f>'Moving Avg'!H446</f>
        <v>5.5304890000000171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0"/>
        <v>50</v>
      </c>
      <c r="N446" s="8">
        <f t="shared" si="61"/>
        <v>0</v>
      </c>
      <c r="O446" s="8">
        <f t="shared" si="62"/>
        <v>0</v>
      </c>
      <c r="P446" s="8">
        <f t="shared" si="63"/>
        <v>16.5</v>
      </c>
      <c r="Q446" s="9">
        <f t="shared" si="64"/>
        <v>19.975000000000001</v>
      </c>
      <c r="R446" s="9">
        <f t="shared" si="65"/>
        <v>14.125</v>
      </c>
      <c r="S446" s="9">
        <f t="shared" si="66"/>
        <v>14.925000000000001</v>
      </c>
      <c r="T446" s="9">
        <f t="shared" si="67"/>
        <v>16.625</v>
      </c>
      <c r="U446" s="8">
        <f t="shared" si="68"/>
        <v>16.341666666666669</v>
      </c>
      <c r="V446" s="8">
        <f t="shared" si="69"/>
        <v>16.412500000000001</v>
      </c>
    </row>
    <row r="447" spans="1:22" ht="13.5" x14ac:dyDescent="0.25">
      <c r="A447" s="3">
        <f>RSI!A447</f>
        <v>42657</v>
      </c>
      <c r="B447" s="2">
        <f>RSI!B447</f>
        <v>5.2981999999999996</v>
      </c>
      <c r="C447" s="2">
        <f>RSI!I447</f>
        <v>3.3373220145931271</v>
      </c>
      <c r="D447" s="2">
        <f>MACD!E447</f>
        <v>1.7504168728923908E-2</v>
      </c>
      <c r="E447" s="2">
        <f>MACD!F447</f>
        <v>2.9090608934218085E-3</v>
      </c>
      <c r="F447" s="2">
        <f>'Moving Avg'!D447</f>
        <v>5.339360000000001</v>
      </c>
      <c r="G447" s="2">
        <f>'Moving Avg'!F447</f>
        <v>5.3856649999999986</v>
      </c>
      <c r="H447" s="2">
        <f>'Moving Avg'!G447</f>
        <v>5.4108659999999942</v>
      </c>
      <c r="I447" s="2">
        <f>'Moving Avg'!H447</f>
        <v>5.529760500000017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0"/>
        <v>50</v>
      </c>
      <c r="N447" s="8">
        <f t="shared" si="61"/>
        <v>0</v>
      </c>
      <c r="O447" s="8">
        <f t="shared" si="62"/>
        <v>0</v>
      </c>
      <c r="P447" s="8">
        <f t="shared" si="63"/>
        <v>16.5</v>
      </c>
      <c r="Q447" s="9">
        <f t="shared" si="64"/>
        <v>19.975000000000001</v>
      </c>
      <c r="R447" s="9">
        <f t="shared" si="65"/>
        <v>14.125</v>
      </c>
      <c r="S447" s="9">
        <f t="shared" si="66"/>
        <v>14.925000000000001</v>
      </c>
      <c r="T447" s="9">
        <f t="shared" si="67"/>
        <v>16.625</v>
      </c>
      <c r="U447" s="8">
        <f t="shared" si="68"/>
        <v>16.341666666666669</v>
      </c>
      <c r="V447" s="8">
        <f t="shared" si="69"/>
        <v>16.412500000000001</v>
      </c>
    </row>
    <row r="448" spans="1:22" ht="13.5" x14ac:dyDescent="0.25">
      <c r="A448" s="3">
        <f>RSI!A448</f>
        <v>42660</v>
      </c>
      <c r="B448" s="2">
        <f>RSI!B448</f>
        <v>5.2981999999999996</v>
      </c>
      <c r="C448" s="2">
        <f>RSI!I448</f>
        <v>3.3373220145931271</v>
      </c>
      <c r="D448" s="2">
        <f>MACD!E448</f>
        <v>2.3794781519740127E-2</v>
      </c>
      <c r="E448" s="2">
        <f>MACD!F448</f>
        <v>7.0862050186854724E-3</v>
      </c>
      <c r="F448" s="2">
        <f>'Moving Avg'!D448</f>
        <v>5.3187799999999994</v>
      </c>
      <c r="G448" s="2">
        <f>'Moving Avg'!F448</f>
        <v>5.3805199999999989</v>
      </c>
      <c r="H448" s="2">
        <f>'Moving Avg'!G448</f>
        <v>5.4056199999999945</v>
      </c>
      <c r="I448" s="2">
        <f>'Moving Avg'!H448</f>
        <v>5.5290075000000165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50</v>
      </c>
      <c r="N448" s="8">
        <f t="shared" si="61"/>
        <v>0</v>
      </c>
      <c r="O448" s="8">
        <f t="shared" si="62"/>
        <v>0</v>
      </c>
      <c r="P448" s="8">
        <f t="shared" si="63"/>
        <v>16.5</v>
      </c>
      <c r="Q448" s="9">
        <f t="shared" si="64"/>
        <v>19.975000000000001</v>
      </c>
      <c r="R448" s="9">
        <f t="shared" si="65"/>
        <v>14.125</v>
      </c>
      <c r="S448" s="9">
        <f t="shared" si="66"/>
        <v>14.925000000000001</v>
      </c>
      <c r="T448" s="9">
        <f t="shared" si="67"/>
        <v>16.625</v>
      </c>
      <c r="U448" s="8">
        <f t="shared" si="68"/>
        <v>16.341666666666669</v>
      </c>
      <c r="V448" s="8">
        <f t="shared" si="69"/>
        <v>16.412500000000001</v>
      </c>
    </row>
    <row r="449" spans="1:22" ht="13.5" x14ac:dyDescent="0.25">
      <c r="A449" s="3">
        <f>RSI!A449</f>
        <v>42661</v>
      </c>
      <c r="B449" s="2">
        <f>RSI!B449</f>
        <v>5.2981999999999996</v>
      </c>
      <c r="C449" s="2">
        <f>RSI!I449</f>
        <v>3.3373220145931271</v>
      </c>
      <c r="D449" s="2">
        <f>MACD!E449</f>
        <v>2.9624808275852565E-2</v>
      </c>
      <c r="E449" s="2">
        <f>MACD!F449</f>
        <v>1.1593925670118892E-2</v>
      </c>
      <c r="F449" s="2">
        <f>'Moving Avg'!D449</f>
        <v>5.2981999999999996</v>
      </c>
      <c r="G449" s="2">
        <f>'Moving Avg'!F449</f>
        <v>5.3753749999999982</v>
      </c>
      <c r="H449" s="2">
        <f>'Moving Avg'!G449</f>
        <v>5.4003739999999949</v>
      </c>
      <c r="I449" s="2">
        <f>'Moving Avg'!H449</f>
        <v>5.5285000000000162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0"/>
        <v>50</v>
      </c>
      <c r="N449" s="8">
        <f t="shared" si="61"/>
        <v>0</v>
      </c>
      <c r="O449" s="8">
        <f t="shared" si="62"/>
        <v>0</v>
      </c>
      <c r="P449" s="8">
        <f t="shared" si="63"/>
        <v>16.5</v>
      </c>
      <c r="Q449" s="9">
        <f t="shared" si="64"/>
        <v>19.975000000000001</v>
      </c>
      <c r="R449" s="9">
        <f t="shared" si="65"/>
        <v>14.125</v>
      </c>
      <c r="S449" s="9">
        <f t="shared" si="66"/>
        <v>14.925000000000001</v>
      </c>
      <c r="T449" s="9">
        <f t="shared" si="67"/>
        <v>16.625</v>
      </c>
      <c r="U449" s="8">
        <f t="shared" si="68"/>
        <v>16.341666666666669</v>
      </c>
      <c r="V449" s="8">
        <f t="shared" si="69"/>
        <v>16.412500000000001</v>
      </c>
    </row>
    <row r="450" spans="1:22" ht="13.5" x14ac:dyDescent="0.25">
      <c r="A450" s="3">
        <f>RSI!A450</f>
        <v>42662</v>
      </c>
      <c r="B450" s="2">
        <f>RSI!B450</f>
        <v>5.2981999999999996</v>
      </c>
      <c r="C450" s="2">
        <f>RSI!I450</f>
        <v>3.3373220145931271</v>
      </c>
      <c r="D450" s="2">
        <f>MACD!E450</f>
        <v>3.5027537976215939E-2</v>
      </c>
      <c r="E450" s="2">
        <f>MACD!F450</f>
        <v>1.6280648131338303E-2</v>
      </c>
      <c r="F450" s="2">
        <f>'Moving Avg'!D450</f>
        <v>5.2981999999999996</v>
      </c>
      <c r="G450" s="2">
        <f>'Moving Avg'!F450</f>
        <v>5.3702299999999976</v>
      </c>
      <c r="H450" s="2">
        <f>'Moving Avg'!G450</f>
        <v>5.3951279999999953</v>
      </c>
      <c r="I450" s="2">
        <f>'Moving Avg'!H450</f>
        <v>5.5277470000000157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  <c r="M450" s="8">
        <f t="shared" ref="M450:M513" si="70">IF(C450&lt;30,50, IF(C450&gt;70, 0, 25))</f>
        <v>50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33</v>
      </c>
      <c r="Q450" s="9">
        <f t="shared" si="64"/>
        <v>22.45</v>
      </c>
      <c r="R450" s="9">
        <f t="shared" si="65"/>
        <v>18.25</v>
      </c>
      <c r="S450" s="9">
        <f t="shared" si="66"/>
        <v>22.35</v>
      </c>
      <c r="T450" s="9">
        <f t="shared" si="67"/>
        <v>20.75</v>
      </c>
      <c r="U450" s="8">
        <f t="shared" si="68"/>
        <v>21.016666666666669</v>
      </c>
      <c r="V450" s="8">
        <f t="shared" si="69"/>
        <v>20.950000000000003</v>
      </c>
    </row>
    <row r="451" spans="1:22" ht="13.5" x14ac:dyDescent="0.25">
      <c r="A451" s="3">
        <f>RSI!A451</f>
        <v>42663</v>
      </c>
      <c r="B451" s="2">
        <f>RSI!B451</f>
        <v>5.2981999999999996</v>
      </c>
      <c r="C451" s="2">
        <f>RSI!I451</f>
        <v>3.3373220145931271</v>
      </c>
      <c r="D451" s="2">
        <f>MACD!E451</f>
        <v>4.0033921211814594E-2</v>
      </c>
      <c r="E451" s="2">
        <f>MACD!F451</f>
        <v>2.1031302747433561E-2</v>
      </c>
      <c r="F451" s="2">
        <f>'Moving Avg'!D451</f>
        <v>5.2981999999999996</v>
      </c>
      <c r="G451" s="2">
        <f>'Moving Avg'!F451</f>
        <v>5.3650849999999979</v>
      </c>
      <c r="H451" s="2">
        <f>'Moving Avg'!G451</f>
        <v>5.3898819999999956</v>
      </c>
      <c r="I451" s="2">
        <f>'Moving Avg'!H451</f>
        <v>5.5269940000000153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  <c r="M451" s="8">
        <f t="shared" si="70"/>
        <v>50</v>
      </c>
      <c r="N451" s="8">
        <f t="shared" si="71"/>
        <v>0</v>
      </c>
      <c r="O451" s="8">
        <f t="shared" si="72"/>
        <v>0</v>
      </c>
      <c r="P451" s="8">
        <f t="shared" si="73"/>
        <v>33</v>
      </c>
      <c r="Q451" s="9">
        <f t="shared" ref="Q451:Q514" si="74">0.35*M451+N451*0.35+O451*0.15+P451*0.15</f>
        <v>22.45</v>
      </c>
      <c r="R451" s="9">
        <f t="shared" ref="R451:R514" si="75">M451*0.2+N451*0.2+O451*0.35+P451*0.25</f>
        <v>18.25</v>
      </c>
      <c r="S451" s="9">
        <f t="shared" ref="S451:S514" si="76">M451*0.15+N451*0.15+O451*0.25+P451*0.45</f>
        <v>22.35</v>
      </c>
      <c r="T451" s="9">
        <f t="shared" ref="T451:T514" si="77">0.25*SUM(M451:P451)</f>
        <v>20.75</v>
      </c>
      <c r="U451" s="8">
        <f t="shared" ref="U451:U514" si="78">SUM(Q451:S451)/3</f>
        <v>21.016666666666669</v>
      </c>
      <c r="V451" s="8">
        <f t="shared" ref="V451:V514" si="79">SUM(Q451:T451)/4</f>
        <v>20.950000000000003</v>
      </c>
    </row>
    <row r="452" spans="1:22" ht="13.5" x14ac:dyDescent="0.25">
      <c r="A452" s="3">
        <f>RSI!A452</f>
        <v>42664</v>
      </c>
      <c r="B452" s="2">
        <f>RSI!B452</f>
        <v>5.2981999999999996</v>
      </c>
      <c r="C452" s="2">
        <f>RSI!I452</f>
        <v>3.3373220145931271</v>
      </c>
      <c r="D452" s="2">
        <f>MACD!E452</f>
        <v>4.4672723789997093E-2</v>
      </c>
      <c r="E452" s="2">
        <f>MACD!F452</f>
        <v>2.5759586955946268E-2</v>
      </c>
      <c r="F452" s="2">
        <f>'Moving Avg'!D452</f>
        <v>5.2981999999999996</v>
      </c>
      <c r="G452" s="2">
        <f>'Moving Avg'!F452</f>
        <v>5.3599399999999973</v>
      </c>
      <c r="H452" s="2">
        <f>'Moving Avg'!G452</f>
        <v>5.384635999999996</v>
      </c>
      <c r="I452" s="2">
        <f>'Moving Avg'!H452</f>
        <v>5.5262410000000148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  <c r="M452" s="8">
        <f t="shared" si="70"/>
        <v>50</v>
      </c>
      <c r="N452" s="8">
        <f t="shared" si="71"/>
        <v>0</v>
      </c>
      <c r="O452" s="8">
        <f t="shared" si="72"/>
        <v>0</v>
      </c>
      <c r="P452" s="8">
        <f t="shared" si="73"/>
        <v>33</v>
      </c>
      <c r="Q452" s="9">
        <f t="shared" si="74"/>
        <v>22.45</v>
      </c>
      <c r="R452" s="9">
        <f t="shared" si="75"/>
        <v>18.25</v>
      </c>
      <c r="S452" s="9">
        <f t="shared" si="76"/>
        <v>22.35</v>
      </c>
      <c r="T452" s="9">
        <f t="shared" si="77"/>
        <v>20.75</v>
      </c>
      <c r="U452" s="8">
        <f t="shared" si="78"/>
        <v>21.016666666666669</v>
      </c>
      <c r="V452" s="8">
        <f t="shared" si="79"/>
        <v>20.950000000000003</v>
      </c>
    </row>
    <row r="453" spans="1:22" ht="13.5" x14ac:dyDescent="0.25">
      <c r="A453" s="3">
        <f>RSI!A453</f>
        <v>42667</v>
      </c>
      <c r="B453" s="2">
        <f>RSI!B453</f>
        <v>5.2981999999999996</v>
      </c>
      <c r="C453" s="2">
        <f>RSI!I453</f>
        <v>3.3373220145931271</v>
      </c>
      <c r="D453" s="2">
        <f>MACD!E453</f>
        <v>4.897067197757643E-2</v>
      </c>
      <c r="E453" s="2">
        <f>MACD!F453</f>
        <v>3.0401803960272301E-2</v>
      </c>
      <c r="F453" s="2">
        <f>'Moving Avg'!D453</f>
        <v>5.2981999999999996</v>
      </c>
      <c r="G453" s="2">
        <f>'Moving Avg'!F453</f>
        <v>5.3547949999999975</v>
      </c>
      <c r="H453" s="2">
        <f>'Moving Avg'!G453</f>
        <v>5.3825779999999961</v>
      </c>
      <c r="I453" s="2">
        <f>'Moving Avg'!H453</f>
        <v>5.5254880000000153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  <c r="M453" s="8">
        <f t="shared" si="70"/>
        <v>50</v>
      </c>
      <c r="N453" s="8">
        <f t="shared" si="71"/>
        <v>0</v>
      </c>
      <c r="O453" s="8">
        <f t="shared" si="72"/>
        <v>0</v>
      </c>
      <c r="P453" s="8">
        <f t="shared" si="73"/>
        <v>33</v>
      </c>
      <c r="Q453" s="9">
        <f t="shared" si="74"/>
        <v>22.45</v>
      </c>
      <c r="R453" s="9">
        <f t="shared" si="75"/>
        <v>18.25</v>
      </c>
      <c r="S453" s="9">
        <f t="shared" si="76"/>
        <v>22.35</v>
      </c>
      <c r="T453" s="9">
        <f t="shared" si="77"/>
        <v>20.75</v>
      </c>
      <c r="U453" s="8">
        <f t="shared" si="78"/>
        <v>21.016666666666669</v>
      </c>
      <c r="V453" s="8">
        <f t="shared" si="79"/>
        <v>20.950000000000003</v>
      </c>
    </row>
    <row r="454" spans="1:22" ht="13.5" x14ac:dyDescent="0.25">
      <c r="A454" s="3">
        <f>RSI!A454</f>
        <v>42668</v>
      </c>
      <c r="B454" s="2">
        <f>RSI!B454</f>
        <v>5.2981999999999996</v>
      </c>
      <c r="C454" s="2">
        <f>RSI!I454</f>
        <v>3.3373220145931271</v>
      </c>
      <c r="D454" s="2">
        <f>MACD!E454</f>
        <v>5.2952589537901495E-2</v>
      </c>
      <c r="E454" s="2">
        <f>MACD!F454</f>
        <v>3.4911961075798137E-2</v>
      </c>
      <c r="F454" s="2">
        <f>'Moving Avg'!D454</f>
        <v>5.2981999999999996</v>
      </c>
      <c r="G454" s="2">
        <f>'Moving Avg'!F454</f>
        <v>5.3496499999999978</v>
      </c>
      <c r="H454" s="2">
        <f>'Moving Avg'!G454</f>
        <v>5.3805199999999971</v>
      </c>
      <c r="I454" s="2">
        <f>'Moving Avg'!H454</f>
        <v>5.5247350000000139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  <c r="M454" s="8">
        <f t="shared" si="70"/>
        <v>50</v>
      </c>
      <c r="N454" s="8">
        <f t="shared" si="71"/>
        <v>0</v>
      </c>
      <c r="O454" s="8">
        <f t="shared" si="72"/>
        <v>0</v>
      </c>
      <c r="P454" s="8">
        <f t="shared" si="73"/>
        <v>33</v>
      </c>
      <c r="Q454" s="9">
        <f t="shared" si="74"/>
        <v>22.45</v>
      </c>
      <c r="R454" s="9">
        <f t="shared" si="75"/>
        <v>18.25</v>
      </c>
      <c r="S454" s="9">
        <f t="shared" si="76"/>
        <v>22.35</v>
      </c>
      <c r="T454" s="9">
        <f t="shared" si="77"/>
        <v>20.75</v>
      </c>
      <c r="U454" s="8">
        <f t="shared" si="78"/>
        <v>21.016666666666669</v>
      </c>
      <c r="V454" s="8">
        <f t="shared" si="79"/>
        <v>20.950000000000003</v>
      </c>
    </row>
    <row r="455" spans="1:22" ht="13.5" x14ac:dyDescent="0.25">
      <c r="A455" s="3">
        <f>RSI!A455</f>
        <v>42669</v>
      </c>
      <c r="B455" s="2">
        <f>RSI!B455</f>
        <v>5.2981999999999996</v>
      </c>
      <c r="C455" s="2">
        <f>RSI!I455</f>
        <v>3.3373220145931271</v>
      </c>
      <c r="D455" s="2">
        <f>MACD!E455</f>
        <v>4.0810757546271503E-2</v>
      </c>
      <c r="E455" s="2">
        <f>MACD!F455</f>
        <v>3.6091720369892812E-2</v>
      </c>
      <c r="F455" s="2">
        <f>'Moving Avg'!D455</f>
        <v>5.2981999999999996</v>
      </c>
      <c r="G455" s="2">
        <f>'Moving Avg'!F455</f>
        <v>5.3445049999999972</v>
      </c>
      <c r="H455" s="2">
        <f>'Moving Avg'!G455</f>
        <v>5.3784619999999972</v>
      </c>
      <c r="I455" s="2">
        <f>'Moving Avg'!H455</f>
        <v>5.5239820000000135</v>
      </c>
      <c r="J455" s="6" t="str">
        <f>OBV!F455</f>
        <v>NEUTRAL</v>
      </c>
      <c r="K455" s="6" t="str">
        <f>OBV!G455</f>
        <v>NEUTRAL</v>
      </c>
      <c r="L455" s="6" t="str">
        <f>OBV!H455</f>
        <v>NEUTRAL</v>
      </c>
      <c r="M455" s="8">
        <f t="shared" si="70"/>
        <v>50</v>
      </c>
      <c r="N455" s="8">
        <f t="shared" si="71"/>
        <v>0</v>
      </c>
      <c r="O455" s="8">
        <f t="shared" si="72"/>
        <v>0</v>
      </c>
      <c r="P455" s="8">
        <f t="shared" si="73"/>
        <v>33</v>
      </c>
      <c r="Q455" s="9">
        <f t="shared" si="74"/>
        <v>22.45</v>
      </c>
      <c r="R455" s="9">
        <f t="shared" si="75"/>
        <v>18.25</v>
      </c>
      <c r="S455" s="9">
        <f t="shared" si="76"/>
        <v>22.35</v>
      </c>
      <c r="T455" s="9">
        <f t="shared" si="77"/>
        <v>20.75</v>
      </c>
      <c r="U455" s="8">
        <f t="shared" si="78"/>
        <v>21.016666666666669</v>
      </c>
      <c r="V455" s="8">
        <f t="shared" si="79"/>
        <v>20.950000000000003</v>
      </c>
    </row>
    <row r="456" spans="1:22" ht="13.5" x14ac:dyDescent="0.25">
      <c r="A456" s="3">
        <f>RSI!A456</f>
        <v>42670</v>
      </c>
      <c r="B456" s="2">
        <f>RSI!B456</f>
        <v>5.2981999999999996</v>
      </c>
      <c r="C456" s="2">
        <f>RSI!I456</f>
        <v>3.3373220145931271</v>
      </c>
      <c r="D456" s="2">
        <f>MACD!E456</f>
        <v>3.0832846355719923E-2</v>
      </c>
      <c r="E456" s="2">
        <f>MACD!F456</f>
        <v>3.5039945567058237E-2</v>
      </c>
      <c r="F456" s="2">
        <f>'Moving Avg'!D456</f>
        <v>5.2981999999999996</v>
      </c>
      <c r="G456" s="2">
        <f>'Moving Avg'!F456</f>
        <v>5.3393599999999974</v>
      </c>
      <c r="H456" s="2">
        <f>'Moving Avg'!G456</f>
        <v>5.3764039999999973</v>
      </c>
      <c r="I456" s="2">
        <f>'Moving Avg'!H456</f>
        <v>5.5232290000000139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  <c r="M456" s="8">
        <f t="shared" si="70"/>
        <v>50</v>
      </c>
      <c r="N456" s="8">
        <f t="shared" si="71"/>
        <v>45</v>
      </c>
      <c r="O456" s="8">
        <f t="shared" si="72"/>
        <v>0</v>
      </c>
      <c r="P456" s="8">
        <f t="shared" si="73"/>
        <v>33</v>
      </c>
      <c r="Q456" s="9">
        <f t="shared" si="74"/>
        <v>38.200000000000003</v>
      </c>
      <c r="R456" s="9">
        <f t="shared" si="75"/>
        <v>27.25</v>
      </c>
      <c r="S456" s="9">
        <f t="shared" si="76"/>
        <v>29.1</v>
      </c>
      <c r="T456" s="9">
        <f t="shared" si="77"/>
        <v>32</v>
      </c>
      <c r="U456" s="8">
        <f t="shared" si="78"/>
        <v>31.516666666666669</v>
      </c>
      <c r="V456" s="8">
        <f t="shared" si="79"/>
        <v>31.637500000000003</v>
      </c>
    </row>
    <row r="457" spans="1:22" ht="13.5" x14ac:dyDescent="0.25">
      <c r="A457" s="3">
        <f>RSI!A457</f>
        <v>42671</v>
      </c>
      <c r="B457" s="2">
        <f>RSI!B457</f>
        <v>5.2981999999999996</v>
      </c>
      <c r="C457" s="2">
        <f>RSI!I457</f>
        <v>3.3373220145931271</v>
      </c>
      <c r="D457" s="2">
        <f>MACD!E457</f>
        <v>2.266402309980986E-2</v>
      </c>
      <c r="E457" s="2">
        <f>MACD!F457</f>
        <v>3.2564761073608561E-2</v>
      </c>
      <c r="F457" s="2">
        <f>'Moving Avg'!D457</f>
        <v>5.2981999999999996</v>
      </c>
      <c r="G457" s="2">
        <f>'Moving Avg'!F457</f>
        <v>5.3342149999999977</v>
      </c>
      <c r="H457" s="2">
        <f>'Moving Avg'!G457</f>
        <v>5.3743459999999983</v>
      </c>
      <c r="I457" s="2">
        <f>'Moving Avg'!H457</f>
        <v>5.5224760000000126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  <c r="M457" s="8">
        <f t="shared" si="70"/>
        <v>50</v>
      </c>
      <c r="N457" s="8">
        <f t="shared" si="71"/>
        <v>45</v>
      </c>
      <c r="O457" s="8">
        <f t="shared" si="72"/>
        <v>0</v>
      </c>
      <c r="P457" s="8">
        <f t="shared" si="73"/>
        <v>33</v>
      </c>
      <c r="Q457" s="9">
        <f t="shared" si="74"/>
        <v>38.200000000000003</v>
      </c>
      <c r="R457" s="9">
        <f t="shared" si="75"/>
        <v>27.25</v>
      </c>
      <c r="S457" s="9">
        <f t="shared" si="76"/>
        <v>29.1</v>
      </c>
      <c r="T457" s="9">
        <f t="shared" si="77"/>
        <v>32</v>
      </c>
      <c r="U457" s="8">
        <f t="shared" si="78"/>
        <v>31.516666666666669</v>
      </c>
      <c r="V457" s="8">
        <f t="shared" si="79"/>
        <v>31.637500000000003</v>
      </c>
    </row>
    <row r="458" spans="1:22" ht="13.5" x14ac:dyDescent="0.25">
      <c r="A458" s="3">
        <f>RSI!A458</f>
        <v>42674</v>
      </c>
      <c r="B458" s="2">
        <f>RSI!B458</f>
        <v>5.2981999999999996</v>
      </c>
      <c r="C458" s="2">
        <f>RSI!I458</f>
        <v>3.3373220145931271</v>
      </c>
      <c r="D458" s="2">
        <f>MACD!E458</f>
        <v>1.6005668433786369E-2</v>
      </c>
      <c r="E458" s="2">
        <f>MACD!F458</f>
        <v>2.9252942545644124E-2</v>
      </c>
      <c r="F458" s="2">
        <f>'Moving Avg'!D458</f>
        <v>5.2981999999999996</v>
      </c>
      <c r="G458" s="2">
        <f>'Moving Avg'!F458</f>
        <v>5.329069999999998</v>
      </c>
      <c r="H458" s="2">
        <f>'Moving Avg'!G458</f>
        <v>5.3722879999999984</v>
      </c>
      <c r="I458" s="2">
        <f>'Moving Avg'!H458</f>
        <v>5.5216985000000127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  <c r="M458" s="8">
        <f t="shared" si="70"/>
        <v>50</v>
      </c>
      <c r="N458" s="8">
        <f t="shared" si="71"/>
        <v>45</v>
      </c>
      <c r="O458" s="8">
        <f t="shared" si="72"/>
        <v>0</v>
      </c>
      <c r="P458" s="8">
        <f t="shared" si="73"/>
        <v>33</v>
      </c>
      <c r="Q458" s="9">
        <f t="shared" si="74"/>
        <v>38.200000000000003</v>
      </c>
      <c r="R458" s="9">
        <f t="shared" si="75"/>
        <v>27.25</v>
      </c>
      <c r="S458" s="9">
        <f t="shared" si="76"/>
        <v>29.1</v>
      </c>
      <c r="T458" s="9">
        <f t="shared" si="77"/>
        <v>32</v>
      </c>
      <c r="U458" s="8">
        <f t="shared" si="78"/>
        <v>31.516666666666669</v>
      </c>
      <c r="V458" s="8">
        <f t="shared" si="79"/>
        <v>31.637500000000003</v>
      </c>
    </row>
    <row r="459" spans="1:22" ht="13.5" x14ac:dyDescent="0.25">
      <c r="A459" s="3">
        <f>RSI!A459</f>
        <v>42675</v>
      </c>
      <c r="B459" s="2">
        <f>RSI!B459</f>
        <v>5.2981999999999996</v>
      </c>
      <c r="C459" s="2">
        <f>RSI!I459</f>
        <v>3.3373220145931271</v>
      </c>
      <c r="D459" s="2">
        <f>MACD!E459</f>
        <v>1.0606608015291563E-2</v>
      </c>
      <c r="E459" s="2">
        <f>MACD!F459</f>
        <v>2.5523675639573615E-2</v>
      </c>
      <c r="F459" s="2">
        <f>'Moving Avg'!D459</f>
        <v>5.2981999999999996</v>
      </c>
      <c r="G459" s="2">
        <f>'Moving Avg'!F459</f>
        <v>5.3239249999999974</v>
      </c>
      <c r="H459" s="2">
        <f>'Moving Avg'!G459</f>
        <v>5.3702299999999994</v>
      </c>
      <c r="I459" s="2">
        <f>'Moving Avg'!H459</f>
        <v>5.5201355000000119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  <c r="M459" s="8">
        <f t="shared" si="70"/>
        <v>50</v>
      </c>
      <c r="N459" s="8">
        <f t="shared" si="71"/>
        <v>45</v>
      </c>
      <c r="O459" s="8">
        <f t="shared" si="72"/>
        <v>0</v>
      </c>
      <c r="P459" s="8">
        <f t="shared" si="73"/>
        <v>33</v>
      </c>
      <c r="Q459" s="9">
        <f t="shared" si="74"/>
        <v>38.200000000000003</v>
      </c>
      <c r="R459" s="9">
        <f t="shared" si="75"/>
        <v>27.25</v>
      </c>
      <c r="S459" s="9">
        <f t="shared" si="76"/>
        <v>29.1</v>
      </c>
      <c r="T459" s="9">
        <f t="shared" si="77"/>
        <v>32</v>
      </c>
      <c r="U459" s="8">
        <f t="shared" si="78"/>
        <v>31.516666666666669</v>
      </c>
      <c r="V459" s="8">
        <f t="shared" si="79"/>
        <v>31.637500000000003</v>
      </c>
    </row>
    <row r="460" spans="1:22" ht="13.5" x14ac:dyDescent="0.25">
      <c r="A460" s="3">
        <f>RSI!A460</f>
        <v>42676</v>
      </c>
      <c r="B460" s="2">
        <f>RSI!B460</f>
        <v>5.1439000000000004</v>
      </c>
      <c r="C460" s="2">
        <f>RSI!I460</f>
        <v>0.66418005302308813</v>
      </c>
      <c r="D460" s="2">
        <f>MACD!E460</f>
        <v>1.7685331527691694E-2</v>
      </c>
      <c r="E460" s="2">
        <f>MACD!F460</f>
        <v>2.3956006817197232E-2</v>
      </c>
      <c r="F460" s="2">
        <f>'Moving Avg'!D460</f>
        <v>5.2673399999999999</v>
      </c>
      <c r="G460" s="2">
        <f>'Moving Avg'!F460</f>
        <v>5.3110649999999984</v>
      </c>
      <c r="H460" s="2">
        <f>'Moving Avg'!G460</f>
        <v>5.3650859999999989</v>
      </c>
      <c r="I460" s="2">
        <f>'Moving Avg'!H460</f>
        <v>5.5185620000000117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  <c r="M460" s="8">
        <f t="shared" si="70"/>
        <v>50</v>
      </c>
      <c r="N460" s="8">
        <f t="shared" si="71"/>
        <v>45</v>
      </c>
      <c r="O460" s="8">
        <f t="shared" si="72"/>
        <v>0</v>
      </c>
      <c r="P460" s="8">
        <f t="shared" si="73"/>
        <v>33</v>
      </c>
      <c r="Q460" s="9">
        <f t="shared" si="74"/>
        <v>38.200000000000003</v>
      </c>
      <c r="R460" s="9">
        <f t="shared" si="75"/>
        <v>27.25</v>
      </c>
      <c r="S460" s="9">
        <f t="shared" si="76"/>
        <v>29.1</v>
      </c>
      <c r="T460" s="9">
        <f t="shared" si="77"/>
        <v>32</v>
      </c>
      <c r="U460" s="8">
        <f t="shared" si="78"/>
        <v>31.516666666666669</v>
      </c>
      <c r="V460" s="8">
        <f t="shared" si="79"/>
        <v>31.637500000000003</v>
      </c>
    </row>
    <row r="461" spans="1:22" ht="13.5" x14ac:dyDescent="0.25">
      <c r="A461" s="3">
        <f>RSI!A461</f>
        <v>42677</v>
      </c>
      <c r="B461" s="2">
        <f>RSI!B461</f>
        <v>5.1439000000000004</v>
      </c>
      <c r="C461" s="2">
        <f>RSI!I461</f>
        <v>0.66418005302308813</v>
      </c>
      <c r="D461" s="2">
        <f>MACD!E461</f>
        <v>2.4788202296351258E-2</v>
      </c>
      <c r="E461" s="2">
        <f>MACD!F461</f>
        <v>2.4122445913028041E-2</v>
      </c>
      <c r="F461" s="2">
        <f>'Moving Avg'!D461</f>
        <v>5.2364800000000002</v>
      </c>
      <c r="G461" s="2">
        <f>'Moving Avg'!F461</f>
        <v>5.2982049999999994</v>
      </c>
      <c r="H461" s="2">
        <f>'Moving Avg'!G461</f>
        <v>5.3599419999999984</v>
      </c>
      <c r="I461" s="2">
        <f>'Moving Avg'!H461</f>
        <v>5.5169885000000125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  <c r="M461" s="8">
        <f t="shared" si="70"/>
        <v>50</v>
      </c>
      <c r="N461" s="8">
        <f t="shared" si="71"/>
        <v>0</v>
      </c>
      <c r="O461" s="8">
        <f t="shared" si="72"/>
        <v>0</v>
      </c>
      <c r="P461" s="8">
        <f t="shared" si="73"/>
        <v>33</v>
      </c>
      <c r="Q461" s="9">
        <f t="shared" si="74"/>
        <v>22.45</v>
      </c>
      <c r="R461" s="9">
        <f t="shared" si="75"/>
        <v>18.25</v>
      </c>
      <c r="S461" s="9">
        <f t="shared" si="76"/>
        <v>22.35</v>
      </c>
      <c r="T461" s="9">
        <f t="shared" si="77"/>
        <v>20.75</v>
      </c>
      <c r="U461" s="8">
        <f t="shared" si="78"/>
        <v>21.016666666666669</v>
      </c>
      <c r="V461" s="8">
        <f t="shared" si="79"/>
        <v>20.950000000000003</v>
      </c>
    </row>
    <row r="462" spans="1:22" ht="13.5" x14ac:dyDescent="0.25">
      <c r="A462" s="3">
        <f>RSI!A462</f>
        <v>42678</v>
      </c>
      <c r="B462" s="2">
        <f>RSI!B462</f>
        <v>5.2468000000000004</v>
      </c>
      <c r="C462" s="2">
        <f>RSI!I462</f>
        <v>38.662737780149932</v>
      </c>
      <c r="D462" s="2">
        <f>MACD!E462</f>
        <v>2.4206825237080842E-2</v>
      </c>
      <c r="E462" s="2">
        <f>MACD!F462</f>
        <v>2.4139321777838604E-2</v>
      </c>
      <c r="F462" s="2">
        <f>'Moving Avg'!D462</f>
        <v>5.2262000000000004</v>
      </c>
      <c r="G462" s="2">
        <f>'Moving Avg'!F462</f>
        <v>5.2904900000000001</v>
      </c>
      <c r="H462" s="2">
        <f>'Moving Avg'!G462</f>
        <v>5.3568559999999987</v>
      </c>
      <c r="I462" s="2">
        <f>'Moving Avg'!H462</f>
        <v>5.5151685000000112</v>
      </c>
      <c r="J462" s="6" t="str">
        <f>OBV!F462</f>
        <v>BULLISH</v>
      </c>
      <c r="K462" s="6" t="str">
        <f>OBV!G462</f>
        <v>WEAK</v>
      </c>
      <c r="L462" s="6" t="str">
        <f>OBV!H462</f>
        <v>BULLISH DIVERGENCE</v>
      </c>
      <c r="M462" s="8">
        <f t="shared" si="70"/>
        <v>25</v>
      </c>
      <c r="N462" s="8">
        <f t="shared" si="71"/>
        <v>0</v>
      </c>
      <c r="O462" s="8">
        <f t="shared" si="72"/>
        <v>0</v>
      </c>
      <c r="P462" s="8">
        <f t="shared" si="73"/>
        <v>50</v>
      </c>
      <c r="Q462" s="9">
        <f t="shared" si="74"/>
        <v>16.25</v>
      </c>
      <c r="R462" s="9">
        <f t="shared" si="75"/>
        <v>17.5</v>
      </c>
      <c r="S462" s="9">
        <f t="shared" si="76"/>
        <v>26.25</v>
      </c>
      <c r="T462" s="9">
        <f t="shared" si="77"/>
        <v>18.75</v>
      </c>
      <c r="U462" s="8">
        <f t="shared" si="78"/>
        <v>20</v>
      </c>
      <c r="V462" s="8">
        <f t="shared" si="79"/>
        <v>19.6875</v>
      </c>
    </row>
    <row r="463" spans="1:22" ht="13.5" x14ac:dyDescent="0.25">
      <c r="A463" s="3">
        <f>RSI!A463</f>
        <v>42681</v>
      </c>
      <c r="B463" s="2">
        <f>RSI!B463</f>
        <v>5.2981999999999996</v>
      </c>
      <c r="C463" s="2">
        <f>RSI!I463</f>
        <v>49.130445620526103</v>
      </c>
      <c r="D463" s="2">
        <f>MACD!E463</f>
        <v>2.0253816712157757E-2</v>
      </c>
      <c r="E463" s="2">
        <f>MACD!F463</f>
        <v>2.3362220764702436E-2</v>
      </c>
      <c r="F463" s="2">
        <f>'Moving Avg'!D463</f>
        <v>5.2262000000000004</v>
      </c>
      <c r="G463" s="2">
        <f>'Moving Avg'!F463</f>
        <v>5.2853449999999986</v>
      </c>
      <c r="H463" s="2">
        <f>'Moving Avg'!G463</f>
        <v>5.3547980000000006</v>
      </c>
      <c r="I463" s="2">
        <f>'Moving Avg'!H463</f>
        <v>5.5127710000000105</v>
      </c>
      <c r="J463" s="6" t="str">
        <f>OBV!F463</f>
        <v>BULLISH</v>
      </c>
      <c r="K463" s="6" t="str">
        <f>OBV!G463</f>
        <v>WEAK</v>
      </c>
      <c r="L463" s="6" t="str">
        <f>OBV!H463</f>
        <v>NEUTRAL</v>
      </c>
      <c r="M463" s="8">
        <f t="shared" si="70"/>
        <v>25</v>
      </c>
      <c r="N463" s="8">
        <f t="shared" si="71"/>
        <v>45</v>
      </c>
      <c r="O463" s="8">
        <f t="shared" si="72"/>
        <v>0</v>
      </c>
      <c r="P463" s="8">
        <f t="shared" si="73"/>
        <v>33</v>
      </c>
      <c r="Q463" s="9">
        <f t="shared" si="74"/>
        <v>29.45</v>
      </c>
      <c r="R463" s="9">
        <f t="shared" si="75"/>
        <v>22.25</v>
      </c>
      <c r="S463" s="9">
        <f t="shared" si="76"/>
        <v>25.35</v>
      </c>
      <c r="T463" s="9">
        <f t="shared" si="77"/>
        <v>25.75</v>
      </c>
      <c r="U463" s="8">
        <f t="shared" si="78"/>
        <v>25.683333333333337</v>
      </c>
      <c r="V463" s="8">
        <f t="shared" si="79"/>
        <v>25.700000000000003</v>
      </c>
    </row>
    <row r="464" spans="1:22" ht="13.5" x14ac:dyDescent="0.25">
      <c r="A464" s="3">
        <f>RSI!A464</f>
        <v>42682</v>
      </c>
      <c r="B464" s="2">
        <f>RSI!B464</f>
        <v>5.2981999999999996</v>
      </c>
      <c r="C464" s="2">
        <f>RSI!I464</f>
        <v>49.130445620526096</v>
      </c>
      <c r="D464" s="2">
        <f>MACD!E464</f>
        <v>1.6925917534942769E-2</v>
      </c>
      <c r="E464" s="2">
        <f>MACD!F464</f>
        <v>2.2074960118750504E-2</v>
      </c>
      <c r="F464" s="2">
        <f>'Moving Avg'!D464</f>
        <v>5.2262000000000004</v>
      </c>
      <c r="G464" s="2">
        <f>'Moving Avg'!F464</f>
        <v>5.2801999999999989</v>
      </c>
      <c r="H464" s="2">
        <f>'Moving Avg'!G464</f>
        <v>5.3527400000000007</v>
      </c>
      <c r="I464" s="2">
        <f>'Moving Avg'!H464</f>
        <v>5.5103735000000098</v>
      </c>
      <c r="J464" s="6" t="str">
        <f>OBV!F464</f>
        <v>BULLISH</v>
      </c>
      <c r="K464" s="6" t="str">
        <f>OBV!G464</f>
        <v>WEAK</v>
      </c>
      <c r="L464" s="6" t="str">
        <f>OBV!H464</f>
        <v>NEUTRAL</v>
      </c>
      <c r="M464" s="8">
        <f t="shared" si="70"/>
        <v>25</v>
      </c>
      <c r="N464" s="8">
        <f t="shared" si="71"/>
        <v>45</v>
      </c>
      <c r="O464" s="8">
        <f t="shared" si="72"/>
        <v>0</v>
      </c>
      <c r="P464" s="8">
        <f t="shared" si="73"/>
        <v>33</v>
      </c>
      <c r="Q464" s="9">
        <f t="shared" si="74"/>
        <v>29.45</v>
      </c>
      <c r="R464" s="9">
        <f t="shared" si="75"/>
        <v>22.25</v>
      </c>
      <c r="S464" s="9">
        <f t="shared" si="76"/>
        <v>25.35</v>
      </c>
      <c r="T464" s="9">
        <f t="shared" si="77"/>
        <v>25.75</v>
      </c>
      <c r="U464" s="8">
        <f t="shared" si="78"/>
        <v>25.683333333333337</v>
      </c>
      <c r="V464" s="8">
        <f t="shared" si="79"/>
        <v>25.700000000000003</v>
      </c>
    </row>
    <row r="465" spans="1:22" ht="13.5" x14ac:dyDescent="0.25">
      <c r="A465" s="3">
        <f>RSI!A465</f>
        <v>42683</v>
      </c>
      <c r="B465" s="2">
        <f>RSI!B465</f>
        <v>5.2981999999999996</v>
      </c>
      <c r="C465" s="2">
        <f>RSI!I465</f>
        <v>49.130445620526096</v>
      </c>
      <c r="D465" s="2">
        <f>MACD!E465</f>
        <v>1.4125701170630833E-2</v>
      </c>
      <c r="E465" s="2">
        <f>MACD!F465</f>
        <v>2.0485108329126572E-2</v>
      </c>
      <c r="F465" s="2">
        <f>'Moving Avg'!D465</f>
        <v>5.2570600000000001</v>
      </c>
      <c r="G465" s="2">
        <f>'Moving Avg'!F465</f>
        <v>5.2801999999999998</v>
      </c>
      <c r="H465" s="2">
        <f>'Moving Avg'!G465</f>
        <v>5.3506820000000017</v>
      </c>
      <c r="I465" s="2">
        <f>'Moving Avg'!H465</f>
        <v>5.5079760000000091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  <c r="M465" s="8">
        <f t="shared" si="70"/>
        <v>25</v>
      </c>
      <c r="N465" s="8">
        <f t="shared" si="71"/>
        <v>45</v>
      </c>
      <c r="O465" s="8">
        <f t="shared" si="72"/>
        <v>0</v>
      </c>
      <c r="P465" s="8">
        <f t="shared" si="73"/>
        <v>67</v>
      </c>
      <c r="Q465" s="9">
        <f t="shared" si="74"/>
        <v>34.549999999999997</v>
      </c>
      <c r="R465" s="9">
        <f t="shared" si="75"/>
        <v>30.75</v>
      </c>
      <c r="S465" s="9">
        <f t="shared" si="76"/>
        <v>40.650000000000006</v>
      </c>
      <c r="T465" s="9">
        <f t="shared" si="77"/>
        <v>34.25</v>
      </c>
      <c r="U465" s="8">
        <f t="shared" si="78"/>
        <v>35.31666666666667</v>
      </c>
      <c r="V465" s="8">
        <f t="shared" si="79"/>
        <v>35.049999999999997</v>
      </c>
    </row>
    <row r="466" spans="1:22" ht="13.5" x14ac:dyDescent="0.25">
      <c r="A466" s="3">
        <f>RSI!A466</f>
        <v>42684</v>
      </c>
      <c r="B466" s="2">
        <f>RSI!B466</f>
        <v>5.2981999999999996</v>
      </c>
      <c r="C466" s="2">
        <f>RSI!I466</f>
        <v>49.130445620526103</v>
      </c>
      <c r="D466" s="2">
        <f>MACD!E466</f>
        <v>1.1770822809181958E-2</v>
      </c>
      <c r="E466" s="2">
        <f>MACD!F466</f>
        <v>1.874225122513765E-2</v>
      </c>
      <c r="F466" s="2">
        <f>'Moving Avg'!D466</f>
        <v>5.2879199999999997</v>
      </c>
      <c r="G466" s="2">
        <f>'Moving Avg'!F466</f>
        <v>5.2801999999999989</v>
      </c>
      <c r="H466" s="2">
        <f>'Moving Avg'!G466</f>
        <v>5.3486240000000018</v>
      </c>
      <c r="I466" s="2">
        <f>'Moving Avg'!H466</f>
        <v>5.5055785000000084</v>
      </c>
      <c r="J466" s="6" t="str">
        <f>OBV!F466</f>
        <v>BULLISH</v>
      </c>
      <c r="K466" s="6" t="str">
        <f>OBV!G466</f>
        <v>WEAK</v>
      </c>
      <c r="L466" s="6" t="str">
        <f>OBV!H466</f>
        <v>CONFIRMED BULLISH</v>
      </c>
      <c r="M466" s="8">
        <f t="shared" si="70"/>
        <v>25</v>
      </c>
      <c r="N466" s="8">
        <f t="shared" si="71"/>
        <v>45</v>
      </c>
      <c r="O466" s="8">
        <f t="shared" si="72"/>
        <v>0</v>
      </c>
      <c r="P466" s="8">
        <f t="shared" si="73"/>
        <v>67</v>
      </c>
      <c r="Q466" s="9">
        <f t="shared" si="74"/>
        <v>34.549999999999997</v>
      </c>
      <c r="R466" s="9">
        <f t="shared" si="75"/>
        <v>30.75</v>
      </c>
      <c r="S466" s="9">
        <f t="shared" si="76"/>
        <v>40.650000000000006</v>
      </c>
      <c r="T466" s="9">
        <f t="shared" si="77"/>
        <v>34.25</v>
      </c>
      <c r="U466" s="8">
        <f t="shared" si="78"/>
        <v>35.31666666666667</v>
      </c>
      <c r="V466" s="8">
        <f t="shared" si="79"/>
        <v>35.049999999999997</v>
      </c>
    </row>
    <row r="467" spans="1:22" ht="13.5" x14ac:dyDescent="0.25">
      <c r="A467" s="3">
        <f>RSI!A467</f>
        <v>42685</v>
      </c>
      <c r="B467" s="2">
        <f>RSI!B467</f>
        <v>5.2981999999999996</v>
      </c>
      <c r="C467" s="2">
        <f>RSI!I467</f>
        <v>49.130445620526103</v>
      </c>
      <c r="D467" s="2">
        <f>MACD!E467</f>
        <v>9.7916922090810488E-3</v>
      </c>
      <c r="E467" s="2">
        <f>MACD!F467</f>
        <v>1.6952139421926329E-2</v>
      </c>
      <c r="F467" s="2">
        <f>'Moving Avg'!D467</f>
        <v>5.2981999999999996</v>
      </c>
      <c r="G467" s="2">
        <f>'Moving Avg'!F467</f>
        <v>5.2801999999999989</v>
      </c>
      <c r="H467" s="2">
        <f>'Moving Avg'!G467</f>
        <v>5.3465660000000028</v>
      </c>
      <c r="I467" s="2">
        <f>'Moving Avg'!H467</f>
        <v>5.5031810000000076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  <c r="M467" s="8">
        <f t="shared" si="70"/>
        <v>25</v>
      </c>
      <c r="N467" s="8">
        <f t="shared" si="71"/>
        <v>45</v>
      </c>
      <c r="O467" s="8">
        <f t="shared" si="72"/>
        <v>0</v>
      </c>
      <c r="P467" s="8">
        <f t="shared" si="73"/>
        <v>67</v>
      </c>
      <c r="Q467" s="9">
        <f t="shared" si="74"/>
        <v>34.549999999999997</v>
      </c>
      <c r="R467" s="9">
        <f t="shared" si="75"/>
        <v>30.75</v>
      </c>
      <c r="S467" s="9">
        <f t="shared" si="76"/>
        <v>40.650000000000006</v>
      </c>
      <c r="T467" s="9">
        <f t="shared" si="77"/>
        <v>34.25</v>
      </c>
      <c r="U467" s="8">
        <f t="shared" si="78"/>
        <v>35.31666666666667</v>
      </c>
      <c r="V467" s="8">
        <f t="shared" si="79"/>
        <v>35.049999999999997</v>
      </c>
    </row>
    <row r="468" spans="1:22" ht="13.5" x14ac:dyDescent="0.25">
      <c r="A468" s="3">
        <f>RSI!A468</f>
        <v>42688</v>
      </c>
      <c r="B468" s="2">
        <f>RSI!B468</f>
        <v>5.2981999999999996</v>
      </c>
      <c r="C468" s="2">
        <f>RSI!I468</f>
        <v>49.130445620526103</v>
      </c>
      <c r="D468" s="2">
        <f>MACD!E468</f>
        <v>8.1295050755665343E-3</v>
      </c>
      <c r="E468" s="2">
        <f>MACD!F468</f>
        <v>1.5187612552654372E-2</v>
      </c>
      <c r="F468" s="2">
        <f>'Moving Avg'!D468</f>
        <v>5.2981999999999996</v>
      </c>
      <c r="G468" s="2">
        <f>'Moving Avg'!F468</f>
        <v>5.2801999999999989</v>
      </c>
      <c r="H468" s="2">
        <f>'Moving Avg'!G468</f>
        <v>5.3445080000000029</v>
      </c>
      <c r="I468" s="2">
        <f>'Moving Avg'!H468</f>
        <v>5.5007835000000078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  <c r="M468" s="8">
        <f t="shared" si="70"/>
        <v>25</v>
      </c>
      <c r="N468" s="8">
        <f t="shared" si="71"/>
        <v>45</v>
      </c>
      <c r="O468" s="8">
        <f t="shared" si="72"/>
        <v>0</v>
      </c>
      <c r="P468" s="8">
        <f t="shared" si="73"/>
        <v>33</v>
      </c>
      <c r="Q468" s="9">
        <f t="shared" si="74"/>
        <v>29.45</v>
      </c>
      <c r="R468" s="9">
        <f t="shared" si="75"/>
        <v>22.25</v>
      </c>
      <c r="S468" s="9">
        <f t="shared" si="76"/>
        <v>25.35</v>
      </c>
      <c r="T468" s="9">
        <f t="shared" si="77"/>
        <v>25.75</v>
      </c>
      <c r="U468" s="8">
        <f t="shared" si="78"/>
        <v>25.683333333333337</v>
      </c>
      <c r="V468" s="8">
        <f t="shared" si="79"/>
        <v>25.700000000000003</v>
      </c>
    </row>
    <row r="469" spans="1:22" ht="13.5" x14ac:dyDescent="0.25">
      <c r="A469" s="3">
        <f>RSI!A469</f>
        <v>42689</v>
      </c>
      <c r="B469" s="2">
        <f>RSI!B469</f>
        <v>5.2981999999999996</v>
      </c>
      <c r="C469" s="2">
        <f>RSI!I469</f>
        <v>49.130445620526103</v>
      </c>
      <c r="D469" s="2">
        <f>MACD!E469</f>
        <v>6.7345777763678782E-3</v>
      </c>
      <c r="E469" s="2">
        <f>MACD!F469</f>
        <v>1.3497005597397074E-2</v>
      </c>
      <c r="F469" s="2">
        <f>'Moving Avg'!D469</f>
        <v>5.2981999999999996</v>
      </c>
      <c r="G469" s="2">
        <f>'Moving Avg'!F469</f>
        <v>5.2801999999999989</v>
      </c>
      <c r="H469" s="2">
        <f>'Moving Avg'!G469</f>
        <v>5.342450000000003</v>
      </c>
      <c r="I469" s="2">
        <f>'Moving Avg'!H469</f>
        <v>5.4985580000000072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  <c r="M469" s="8">
        <f t="shared" si="70"/>
        <v>25</v>
      </c>
      <c r="N469" s="8">
        <f t="shared" si="71"/>
        <v>45</v>
      </c>
      <c r="O469" s="8">
        <f t="shared" si="72"/>
        <v>0</v>
      </c>
      <c r="P469" s="8">
        <f t="shared" si="73"/>
        <v>33</v>
      </c>
      <c r="Q469" s="9">
        <f t="shared" si="74"/>
        <v>29.45</v>
      </c>
      <c r="R469" s="9">
        <f t="shared" si="75"/>
        <v>22.25</v>
      </c>
      <c r="S469" s="9">
        <f t="shared" si="76"/>
        <v>25.35</v>
      </c>
      <c r="T469" s="9">
        <f t="shared" si="77"/>
        <v>25.75</v>
      </c>
      <c r="U469" s="8">
        <f t="shared" si="78"/>
        <v>25.683333333333337</v>
      </c>
      <c r="V469" s="8">
        <f t="shared" si="79"/>
        <v>25.700000000000003</v>
      </c>
    </row>
    <row r="470" spans="1:22" ht="13.5" x14ac:dyDescent="0.25">
      <c r="A470" s="3">
        <f>RSI!A470</f>
        <v>42690</v>
      </c>
      <c r="B470" s="2">
        <f>RSI!B470</f>
        <v>5.2981999999999996</v>
      </c>
      <c r="C470" s="2">
        <f>RSI!I470</f>
        <v>49.13044562052611</v>
      </c>
      <c r="D470" s="2">
        <f>MACD!E470</f>
        <v>-1.8173522845812862E-2</v>
      </c>
      <c r="E470" s="2">
        <f>MACD!F470</f>
        <v>7.1628999087550872E-3</v>
      </c>
      <c r="F470" s="2">
        <f>'Moving Avg'!D470</f>
        <v>5.2981999999999996</v>
      </c>
      <c r="G470" s="2">
        <f>'Moving Avg'!F470</f>
        <v>5.2801999999999989</v>
      </c>
      <c r="H470" s="2">
        <f>'Moving Avg'!G470</f>
        <v>5.340392000000004</v>
      </c>
      <c r="I470" s="2">
        <f>'Moving Avg'!H470</f>
        <v>5.4963325000000074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  <c r="M470" s="8">
        <f t="shared" si="70"/>
        <v>25</v>
      </c>
      <c r="N470" s="8">
        <f t="shared" si="71"/>
        <v>100</v>
      </c>
      <c r="O470" s="8">
        <f t="shared" si="72"/>
        <v>0</v>
      </c>
      <c r="P470" s="8">
        <f t="shared" si="73"/>
        <v>33</v>
      </c>
      <c r="Q470" s="9">
        <f t="shared" si="74"/>
        <v>48.7</v>
      </c>
      <c r="R470" s="9">
        <f t="shared" si="75"/>
        <v>33.25</v>
      </c>
      <c r="S470" s="9">
        <f t="shared" si="76"/>
        <v>33.6</v>
      </c>
      <c r="T470" s="9">
        <f t="shared" si="77"/>
        <v>39.5</v>
      </c>
      <c r="U470" s="8">
        <f t="shared" si="78"/>
        <v>38.516666666666673</v>
      </c>
      <c r="V470" s="8">
        <f t="shared" si="79"/>
        <v>38.762500000000003</v>
      </c>
    </row>
    <row r="471" spans="1:22" ht="13.5" x14ac:dyDescent="0.25">
      <c r="A471" s="3">
        <f>RSI!A471</f>
        <v>42691</v>
      </c>
      <c r="B471" s="2">
        <f>RSI!B471</f>
        <v>5.2981999999999996</v>
      </c>
      <c r="C471" s="2">
        <f>RSI!I471</f>
        <v>49.130445620526103</v>
      </c>
      <c r="D471" s="2">
        <f>MACD!E471</f>
        <v>-3.9239715380616325E-2</v>
      </c>
      <c r="E471" s="2">
        <f>MACD!F471</f>
        <v>-2.1176231491191952E-3</v>
      </c>
      <c r="F471" s="2">
        <f>'Moving Avg'!D471</f>
        <v>5.2981999999999996</v>
      </c>
      <c r="G471" s="2">
        <f>'Moving Avg'!F471</f>
        <v>5.2801999999999989</v>
      </c>
      <c r="H471" s="2">
        <f>'Moving Avg'!G471</f>
        <v>5.3383340000000032</v>
      </c>
      <c r="I471" s="2">
        <f>'Moving Avg'!H471</f>
        <v>5.4932480000000066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  <c r="M471" s="8">
        <f t="shared" si="70"/>
        <v>25</v>
      </c>
      <c r="N471" s="8">
        <f t="shared" si="71"/>
        <v>100</v>
      </c>
      <c r="O471" s="8">
        <f t="shared" si="72"/>
        <v>0</v>
      </c>
      <c r="P471" s="8">
        <f t="shared" si="73"/>
        <v>33</v>
      </c>
      <c r="Q471" s="9">
        <f t="shared" si="74"/>
        <v>48.7</v>
      </c>
      <c r="R471" s="9">
        <f t="shared" si="75"/>
        <v>33.25</v>
      </c>
      <c r="S471" s="9">
        <f t="shared" si="76"/>
        <v>33.6</v>
      </c>
      <c r="T471" s="9">
        <f t="shared" si="77"/>
        <v>39.5</v>
      </c>
      <c r="U471" s="8">
        <f t="shared" si="78"/>
        <v>38.516666666666673</v>
      </c>
      <c r="V471" s="8">
        <f t="shared" si="79"/>
        <v>38.762500000000003</v>
      </c>
    </row>
    <row r="472" spans="1:22" ht="13.5" x14ac:dyDescent="0.25">
      <c r="A472" s="3">
        <f>RSI!A472</f>
        <v>42692</v>
      </c>
      <c r="B472" s="2">
        <f>RSI!B472</f>
        <v>5.2981999999999996</v>
      </c>
      <c r="C472" s="2">
        <f>RSI!I472</f>
        <v>49.130445620526103</v>
      </c>
      <c r="D472" s="2">
        <f>MACD!E472</f>
        <v>-4.1225026165656153E-2</v>
      </c>
      <c r="E472" s="2">
        <f>MACD!F472</f>
        <v>-9.9391037524265875E-3</v>
      </c>
      <c r="F472" s="2">
        <f>'Moving Avg'!D472</f>
        <v>5.2981999999999996</v>
      </c>
      <c r="G472" s="2">
        <f>'Moving Avg'!F472</f>
        <v>5.2801999999999989</v>
      </c>
      <c r="H472" s="2">
        <f>'Moving Avg'!G472</f>
        <v>5.3362760000000034</v>
      </c>
      <c r="I472" s="2">
        <f>'Moving Avg'!H472</f>
        <v>5.4901635000000066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  <c r="M472" s="8">
        <f t="shared" si="70"/>
        <v>25</v>
      </c>
      <c r="N472" s="8">
        <f t="shared" si="71"/>
        <v>100</v>
      </c>
      <c r="O472" s="8">
        <f t="shared" si="72"/>
        <v>0</v>
      </c>
      <c r="P472" s="8">
        <f t="shared" si="73"/>
        <v>33</v>
      </c>
      <c r="Q472" s="9">
        <f t="shared" si="74"/>
        <v>48.7</v>
      </c>
      <c r="R472" s="9">
        <f t="shared" si="75"/>
        <v>33.25</v>
      </c>
      <c r="S472" s="9">
        <f t="shared" si="76"/>
        <v>33.6</v>
      </c>
      <c r="T472" s="9">
        <f t="shared" si="77"/>
        <v>39.5</v>
      </c>
      <c r="U472" s="8">
        <f t="shared" si="78"/>
        <v>38.516666666666673</v>
      </c>
      <c r="V472" s="8">
        <f t="shared" si="79"/>
        <v>38.762500000000003</v>
      </c>
    </row>
    <row r="473" spans="1:22" ht="13.5" x14ac:dyDescent="0.25">
      <c r="A473" s="3">
        <f>RSI!A473</f>
        <v>42695</v>
      </c>
      <c r="B473" s="2">
        <f>RSI!B473</f>
        <v>5.2981999999999996</v>
      </c>
      <c r="C473" s="2">
        <f>RSI!I473</f>
        <v>49.13044562052611</v>
      </c>
      <c r="D473" s="2">
        <f>MACD!E473</f>
        <v>-3.4988730898485976E-2</v>
      </c>
      <c r="E473" s="2">
        <f>MACD!F473</f>
        <v>-1.4949029181638466E-2</v>
      </c>
      <c r="F473" s="2">
        <f>'Moving Avg'!D473</f>
        <v>5.2981999999999996</v>
      </c>
      <c r="G473" s="2">
        <f>'Moving Avg'!F473</f>
        <v>5.2801999999999989</v>
      </c>
      <c r="H473" s="2">
        <f>'Moving Avg'!G473</f>
        <v>5.3342180000000035</v>
      </c>
      <c r="I473" s="2">
        <f>'Moving Avg'!H473</f>
        <v>5.4870790000000058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  <c r="M473" s="8">
        <f t="shared" si="70"/>
        <v>25</v>
      </c>
      <c r="N473" s="8">
        <f t="shared" si="71"/>
        <v>100</v>
      </c>
      <c r="O473" s="8">
        <f t="shared" si="72"/>
        <v>0</v>
      </c>
      <c r="P473" s="8">
        <f t="shared" si="73"/>
        <v>33</v>
      </c>
      <c r="Q473" s="9">
        <f t="shared" si="74"/>
        <v>48.7</v>
      </c>
      <c r="R473" s="9">
        <f t="shared" si="75"/>
        <v>33.25</v>
      </c>
      <c r="S473" s="9">
        <f t="shared" si="76"/>
        <v>33.6</v>
      </c>
      <c r="T473" s="9">
        <f t="shared" si="77"/>
        <v>39.5</v>
      </c>
      <c r="U473" s="8">
        <f t="shared" si="78"/>
        <v>38.516666666666673</v>
      </c>
      <c r="V473" s="8">
        <f t="shared" si="79"/>
        <v>38.762500000000003</v>
      </c>
    </row>
    <row r="474" spans="1:22" ht="13.5" x14ac:dyDescent="0.25">
      <c r="A474" s="3">
        <f>RSI!A474</f>
        <v>42696</v>
      </c>
      <c r="B474" s="2">
        <f>RSI!B474</f>
        <v>5.2981999999999996</v>
      </c>
      <c r="C474" s="2">
        <f>RSI!I474</f>
        <v>49.13044562052611</v>
      </c>
      <c r="D474" s="2">
        <f>MACD!E474</f>
        <v>-2.9704012602001839E-2</v>
      </c>
      <c r="E474" s="2">
        <f>MACD!F474</f>
        <v>-1.7900025865711142E-2</v>
      </c>
      <c r="F474" s="2">
        <f>'Moving Avg'!D474</f>
        <v>5.2981999999999996</v>
      </c>
      <c r="G474" s="2">
        <f>'Moving Avg'!F474</f>
        <v>5.2801999999999989</v>
      </c>
      <c r="H474" s="2">
        <f>'Moving Avg'!G474</f>
        <v>5.3321600000000036</v>
      </c>
      <c r="I474" s="2">
        <f>'Moving Avg'!H474</f>
        <v>5.4839945000000059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  <c r="M474" s="8">
        <f t="shared" si="70"/>
        <v>25</v>
      </c>
      <c r="N474" s="8">
        <f t="shared" si="71"/>
        <v>45</v>
      </c>
      <c r="O474" s="8">
        <f t="shared" si="72"/>
        <v>0</v>
      </c>
      <c r="P474" s="8">
        <f t="shared" si="73"/>
        <v>33</v>
      </c>
      <c r="Q474" s="9">
        <f t="shared" si="74"/>
        <v>29.45</v>
      </c>
      <c r="R474" s="9">
        <f t="shared" si="75"/>
        <v>22.25</v>
      </c>
      <c r="S474" s="9">
        <f t="shared" si="76"/>
        <v>25.35</v>
      </c>
      <c r="T474" s="9">
        <f t="shared" si="77"/>
        <v>25.75</v>
      </c>
      <c r="U474" s="8">
        <f t="shared" si="78"/>
        <v>25.683333333333337</v>
      </c>
      <c r="V474" s="8">
        <f t="shared" si="79"/>
        <v>25.700000000000003</v>
      </c>
    </row>
    <row r="475" spans="1:22" ht="13.5" x14ac:dyDescent="0.25">
      <c r="A475" s="3">
        <f>RSI!A475</f>
        <v>42697</v>
      </c>
      <c r="B475" s="2">
        <f>RSI!B475</f>
        <v>5.2981999999999996</v>
      </c>
      <c r="C475" s="2">
        <f>RSI!I475</f>
        <v>49.13044562052611</v>
      </c>
      <c r="D475" s="2">
        <f>MACD!E475</f>
        <v>-2.5225056528095813E-2</v>
      </c>
      <c r="E475" s="2">
        <f>MACD!F475</f>
        <v>-1.9365031998188079E-2</v>
      </c>
      <c r="F475" s="2">
        <f>'Moving Avg'!D475</f>
        <v>5.2981999999999996</v>
      </c>
      <c r="G475" s="2">
        <f>'Moving Avg'!F475</f>
        <v>5.2801999999999989</v>
      </c>
      <c r="H475" s="2">
        <f>'Moving Avg'!G475</f>
        <v>5.3301020000000028</v>
      </c>
      <c r="I475" s="2">
        <f>'Moving Avg'!H475</f>
        <v>5.4809100000000068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  <c r="M475" s="8">
        <f t="shared" si="70"/>
        <v>25</v>
      </c>
      <c r="N475" s="8">
        <f t="shared" si="71"/>
        <v>45</v>
      </c>
      <c r="O475" s="8">
        <f t="shared" si="72"/>
        <v>0</v>
      </c>
      <c r="P475" s="8">
        <f t="shared" si="73"/>
        <v>33</v>
      </c>
      <c r="Q475" s="9">
        <f t="shared" si="74"/>
        <v>29.45</v>
      </c>
      <c r="R475" s="9">
        <f t="shared" si="75"/>
        <v>22.25</v>
      </c>
      <c r="S475" s="9">
        <f t="shared" si="76"/>
        <v>25.35</v>
      </c>
      <c r="T475" s="9">
        <f t="shared" si="77"/>
        <v>25.75</v>
      </c>
      <c r="U475" s="8">
        <f t="shared" si="78"/>
        <v>25.683333333333337</v>
      </c>
      <c r="V475" s="8">
        <f t="shared" si="79"/>
        <v>25.700000000000003</v>
      </c>
    </row>
    <row r="476" spans="1:22" ht="13.5" x14ac:dyDescent="0.25">
      <c r="A476" s="3">
        <f>RSI!A476</f>
        <v>42698</v>
      </c>
      <c r="B476" s="2">
        <f>RSI!B476</f>
        <v>5.2981999999999996</v>
      </c>
      <c r="C476" s="2">
        <f>RSI!I476</f>
        <v>49.13044562052611</v>
      </c>
      <c r="D476" s="2">
        <f>MACD!E476</f>
        <v>-2.1428437877279549E-2</v>
      </c>
      <c r="E476" s="2">
        <f>MACD!F476</f>
        <v>-1.9777713174006374E-2</v>
      </c>
      <c r="F476" s="2">
        <f>'Moving Avg'!D476</f>
        <v>5.2981999999999996</v>
      </c>
      <c r="G476" s="2">
        <f>'Moving Avg'!F476</f>
        <v>5.2801999999999989</v>
      </c>
      <c r="H476" s="2">
        <f>'Moving Avg'!G476</f>
        <v>5.3280440000000029</v>
      </c>
      <c r="I476" s="2">
        <f>'Moving Avg'!H476</f>
        <v>5.4778255000000069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  <c r="M476" s="8">
        <f t="shared" si="70"/>
        <v>25</v>
      </c>
      <c r="N476" s="8">
        <f t="shared" si="71"/>
        <v>45</v>
      </c>
      <c r="O476" s="8">
        <f t="shared" si="72"/>
        <v>0</v>
      </c>
      <c r="P476" s="8">
        <f t="shared" si="73"/>
        <v>33</v>
      </c>
      <c r="Q476" s="9">
        <f t="shared" si="74"/>
        <v>29.45</v>
      </c>
      <c r="R476" s="9">
        <f t="shared" si="75"/>
        <v>22.25</v>
      </c>
      <c r="S476" s="9">
        <f t="shared" si="76"/>
        <v>25.35</v>
      </c>
      <c r="T476" s="9">
        <f t="shared" si="77"/>
        <v>25.75</v>
      </c>
      <c r="U476" s="8">
        <f t="shared" si="78"/>
        <v>25.683333333333337</v>
      </c>
      <c r="V476" s="8">
        <f t="shared" si="79"/>
        <v>25.700000000000003</v>
      </c>
    </row>
    <row r="477" spans="1:22" ht="13.5" x14ac:dyDescent="0.25">
      <c r="A477" s="3">
        <f>RSI!A477</f>
        <v>42699</v>
      </c>
      <c r="B477" s="2">
        <f>RSI!B477</f>
        <v>5.2981999999999996</v>
      </c>
      <c r="C477" s="2">
        <f>RSI!I477</f>
        <v>49.13044562052611</v>
      </c>
      <c r="D477" s="2">
        <f>MACD!E477</f>
        <v>-1.8209680383024285E-2</v>
      </c>
      <c r="E477" s="2">
        <f>MACD!F477</f>
        <v>-1.9464106615809957E-2</v>
      </c>
      <c r="F477" s="2">
        <f>'Moving Avg'!D477</f>
        <v>5.2981999999999996</v>
      </c>
      <c r="G477" s="2">
        <f>'Moving Avg'!F477</f>
        <v>5.2801999999999989</v>
      </c>
      <c r="H477" s="2">
        <f>'Moving Avg'!G477</f>
        <v>5.325986000000003</v>
      </c>
      <c r="I477" s="2">
        <f>'Moving Avg'!H477</f>
        <v>5.4758455000000072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  <c r="M477" s="8">
        <f t="shared" si="70"/>
        <v>25</v>
      </c>
      <c r="N477" s="8">
        <f t="shared" si="71"/>
        <v>0</v>
      </c>
      <c r="O477" s="8">
        <f t="shared" si="72"/>
        <v>0</v>
      </c>
      <c r="P477" s="8">
        <f t="shared" si="73"/>
        <v>33</v>
      </c>
      <c r="Q477" s="9">
        <f t="shared" si="74"/>
        <v>13.7</v>
      </c>
      <c r="R477" s="9">
        <f t="shared" si="75"/>
        <v>13.25</v>
      </c>
      <c r="S477" s="9">
        <f t="shared" si="76"/>
        <v>18.600000000000001</v>
      </c>
      <c r="T477" s="9">
        <f t="shared" si="77"/>
        <v>14.5</v>
      </c>
      <c r="U477" s="8">
        <f t="shared" si="78"/>
        <v>15.183333333333332</v>
      </c>
      <c r="V477" s="8">
        <f t="shared" si="79"/>
        <v>15.012499999999999</v>
      </c>
    </row>
    <row r="478" spans="1:22" ht="13.5" x14ac:dyDescent="0.25">
      <c r="A478" s="3">
        <f>RSI!A478</f>
        <v>42702</v>
      </c>
      <c r="B478" s="2">
        <f>RSI!B478</f>
        <v>5.2981999999999996</v>
      </c>
      <c r="C478" s="2">
        <f>RSI!I478</f>
        <v>49.13044562052611</v>
      </c>
      <c r="D478" s="2">
        <f>MACD!E478</f>
        <v>-1.5480344108230959E-2</v>
      </c>
      <c r="E478" s="2">
        <f>MACD!F478</f>
        <v>-1.8667354114294158E-2</v>
      </c>
      <c r="F478" s="2">
        <f>'Moving Avg'!D478</f>
        <v>5.2981999999999996</v>
      </c>
      <c r="G478" s="2">
        <f>'Moving Avg'!F478</f>
        <v>5.2801999999999989</v>
      </c>
      <c r="H478" s="2">
        <f>'Moving Avg'!G478</f>
        <v>5.3239280000000031</v>
      </c>
      <c r="I478" s="2">
        <f>'Moving Avg'!H478</f>
        <v>5.4738655000000058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0</v>
      </c>
      <c r="O478" s="8">
        <f t="shared" si="72"/>
        <v>0</v>
      </c>
      <c r="P478" s="8">
        <f t="shared" si="73"/>
        <v>33</v>
      </c>
      <c r="Q478" s="9">
        <f t="shared" si="74"/>
        <v>13.7</v>
      </c>
      <c r="R478" s="9">
        <f t="shared" si="75"/>
        <v>13.25</v>
      </c>
      <c r="S478" s="9">
        <f t="shared" si="76"/>
        <v>18.600000000000001</v>
      </c>
      <c r="T478" s="9">
        <f t="shared" si="77"/>
        <v>14.5</v>
      </c>
      <c r="U478" s="8">
        <f t="shared" si="78"/>
        <v>15.183333333333332</v>
      </c>
      <c r="V478" s="8">
        <f t="shared" si="79"/>
        <v>15.012499999999999</v>
      </c>
    </row>
    <row r="479" spans="1:22" ht="13.5" x14ac:dyDescent="0.25">
      <c r="A479" s="3">
        <f>RSI!A479</f>
        <v>42703</v>
      </c>
      <c r="B479" s="2">
        <f>RSI!B479</f>
        <v>5.2468000000000004</v>
      </c>
      <c r="C479" s="2">
        <f>RSI!I479</f>
        <v>31.522653364026709</v>
      </c>
      <c r="D479" s="2">
        <f>MACD!E479</f>
        <v>-9.3581536466889048E-3</v>
      </c>
      <c r="E479" s="2">
        <f>MACD!F479</f>
        <v>-1.6805514020773109E-2</v>
      </c>
      <c r="F479" s="2">
        <f>'Moving Avg'!D479</f>
        <v>5.2879199999999997</v>
      </c>
      <c r="G479" s="2">
        <f>'Moving Avg'!F479</f>
        <v>5.2776299999999994</v>
      </c>
      <c r="H479" s="2">
        <f>'Moving Avg'!G479</f>
        <v>5.3208420000000025</v>
      </c>
      <c r="I479" s="2">
        <f>'Moving Avg'!H479</f>
        <v>5.4716285000000049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16.5</v>
      </c>
      <c r="Q479" s="9">
        <f t="shared" si="74"/>
        <v>11.225</v>
      </c>
      <c r="R479" s="9">
        <f t="shared" si="75"/>
        <v>9.125</v>
      </c>
      <c r="S479" s="9">
        <f t="shared" si="76"/>
        <v>11.175000000000001</v>
      </c>
      <c r="T479" s="9">
        <f t="shared" si="77"/>
        <v>10.375</v>
      </c>
      <c r="U479" s="8">
        <f t="shared" si="78"/>
        <v>10.508333333333335</v>
      </c>
      <c r="V479" s="8">
        <f t="shared" si="79"/>
        <v>10.475000000000001</v>
      </c>
    </row>
    <row r="480" spans="1:22" ht="13.5" x14ac:dyDescent="0.25">
      <c r="A480" s="3">
        <f>RSI!A480</f>
        <v>42704</v>
      </c>
      <c r="B480" s="2">
        <f>RSI!B480</f>
        <v>5.2468000000000004</v>
      </c>
      <c r="C480" s="2">
        <f>RSI!I480</f>
        <v>31.522653364026709</v>
      </c>
      <c r="D480" s="2">
        <f>MACD!E480</f>
        <v>-3.869165066886282E-3</v>
      </c>
      <c r="E480" s="2">
        <f>MACD!F480</f>
        <v>-1.4218244229995744E-2</v>
      </c>
      <c r="F480" s="2">
        <f>'Moving Avg'!D480</f>
        <v>5.2776399999999999</v>
      </c>
      <c r="G480" s="2">
        <f>'Moving Avg'!F480</f>
        <v>5.2827749999999991</v>
      </c>
      <c r="H480" s="2">
        <f>'Moving Avg'!G480</f>
        <v>5.3177560000000028</v>
      </c>
      <c r="I480" s="2">
        <f>'Moving Avg'!H480</f>
        <v>5.4693915000000048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16.5</v>
      </c>
      <c r="Q480" s="9">
        <f t="shared" si="74"/>
        <v>11.225</v>
      </c>
      <c r="R480" s="9">
        <f t="shared" si="75"/>
        <v>9.125</v>
      </c>
      <c r="S480" s="9">
        <f t="shared" si="76"/>
        <v>11.175000000000001</v>
      </c>
      <c r="T480" s="9">
        <f t="shared" si="77"/>
        <v>10.375</v>
      </c>
      <c r="U480" s="8">
        <f t="shared" si="78"/>
        <v>10.508333333333335</v>
      </c>
      <c r="V480" s="8">
        <f t="shared" si="79"/>
        <v>10.475000000000001</v>
      </c>
    </row>
    <row r="481" spans="1:22" ht="13.5" x14ac:dyDescent="0.25">
      <c r="A481" s="3">
        <f>RSI!A481</f>
        <v>42705</v>
      </c>
      <c r="B481" s="2">
        <f>RSI!B481</f>
        <v>5.2468000000000004</v>
      </c>
      <c r="C481" s="2">
        <f>RSI!I481</f>
        <v>31.522653364026723</v>
      </c>
      <c r="D481" s="2">
        <f>MACD!E481</f>
        <v>1.0611725961142682E-3</v>
      </c>
      <c r="E481" s="2">
        <f>MACD!F481</f>
        <v>-1.1162360864773742E-2</v>
      </c>
      <c r="F481" s="2">
        <f>'Moving Avg'!D481</f>
        <v>5.26736</v>
      </c>
      <c r="G481" s="2">
        <f>'Moving Avg'!F481</f>
        <v>5.2879199999999997</v>
      </c>
      <c r="H481" s="2">
        <f>'Moving Avg'!G481</f>
        <v>5.3146700000000022</v>
      </c>
      <c r="I481" s="2">
        <f>'Moving Avg'!H481</f>
        <v>5.4679890000000038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16.5</v>
      </c>
      <c r="Q481" s="9">
        <f t="shared" si="74"/>
        <v>11.225</v>
      </c>
      <c r="R481" s="9">
        <f t="shared" si="75"/>
        <v>9.125</v>
      </c>
      <c r="S481" s="9">
        <f t="shared" si="76"/>
        <v>11.175000000000001</v>
      </c>
      <c r="T481" s="9">
        <f t="shared" si="77"/>
        <v>10.375</v>
      </c>
      <c r="U481" s="8">
        <f t="shared" si="78"/>
        <v>10.508333333333335</v>
      </c>
      <c r="V481" s="8">
        <f t="shared" si="79"/>
        <v>10.475000000000001</v>
      </c>
    </row>
    <row r="482" spans="1:22" ht="13.5" x14ac:dyDescent="0.25">
      <c r="A482" s="3">
        <f>RSI!A482</f>
        <v>42706</v>
      </c>
      <c r="B482" s="2">
        <f>RSI!B482</f>
        <v>5.2468000000000004</v>
      </c>
      <c r="C482" s="2">
        <f>RSI!I482</f>
        <v>31.522653364026723</v>
      </c>
      <c r="D482" s="2">
        <f>MACD!E482</f>
        <v>5.4976346101911489E-3</v>
      </c>
      <c r="E482" s="2">
        <f>MACD!F482</f>
        <v>-7.8303617697807627E-3</v>
      </c>
      <c r="F482" s="2">
        <f>'Moving Avg'!D482</f>
        <v>5.2570800000000002</v>
      </c>
      <c r="G482" s="2">
        <f>'Moving Avg'!F482</f>
        <v>5.2879200000000015</v>
      </c>
      <c r="H482" s="2">
        <f>'Moving Avg'!G482</f>
        <v>5.3115840000000025</v>
      </c>
      <c r="I482" s="2">
        <f>'Moving Avg'!H482</f>
        <v>5.4665865000000027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16.5</v>
      </c>
      <c r="Q482" s="9">
        <f t="shared" si="74"/>
        <v>11.225</v>
      </c>
      <c r="R482" s="9">
        <f t="shared" si="75"/>
        <v>9.125</v>
      </c>
      <c r="S482" s="9">
        <f t="shared" si="76"/>
        <v>11.175000000000001</v>
      </c>
      <c r="T482" s="9">
        <f t="shared" si="77"/>
        <v>10.375</v>
      </c>
      <c r="U482" s="8">
        <f t="shared" si="78"/>
        <v>10.508333333333335</v>
      </c>
      <c r="V482" s="8">
        <f t="shared" si="79"/>
        <v>10.475000000000001</v>
      </c>
    </row>
    <row r="483" spans="1:22" ht="13.5" x14ac:dyDescent="0.25">
      <c r="A483" s="3">
        <f>RSI!A483</f>
        <v>42709</v>
      </c>
      <c r="B483" s="2">
        <f>RSI!B483</f>
        <v>5.0925000000000002</v>
      </c>
      <c r="C483" s="2">
        <f>RSI!I483</f>
        <v>12.881685903497612</v>
      </c>
      <c r="D483" s="2">
        <f>MACD!E483</f>
        <v>2.0926228671245717E-2</v>
      </c>
      <c r="E483" s="2">
        <f>MACD!F483</f>
        <v>-2.0790436815754662E-3</v>
      </c>
      <c r="F483" s="2">
        <f>'Moving Avg'!D483</f>
        <v>5.2159400000000007</v>
      </c>
      <c r="G483" s="2">
        <f>'Moving Avg'!F483</f>
        <v>5.277635000000001</v>
      </c>
      <c r="H483" s="2">
        <f>'Moving Avg'!G483</f>
        <v>5.3054120000000013</v>
      </c>
      <c r="I483" s="2">
        <f>'Moving Avg'!H483</f>
        <v>5.4635780000000018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  <c r="M483" s="8">
        <f t="shared" si="70"/>
        <v>50</v>
      </c>
      <c r="N483" s="8">
        <f t="shared" si="71"/>
        <v>0</v>
      </c>
      <c r="O483" s="8">
        <f t="shared" si="72"/>
        <v>0</v>
      </c>
      <c r="P483" s="8">
        <f t="shared" si="73"/>
        <v>16.5</v>
      </c>
      <c r="Q483" s="9">
        <f t="shared" si="74"/>
        <v>19.975000000000001</v>
      </c>
      <c r="R483" s="9">
        <f t="shared" si="75"/>
        <v>14.125</v>
      </c>
      <c r="S483" s="9">
        <f t="shared" si="76"/>
        <v>14.925000000000001</v>
      </c>
      <c r="T483" s="9">
        <f t="shared" si="77"/>
        <v>16.625</v>
      </c>
      <c r="U483" s="8">
        <f t="shared" si="78"/>
        <v>16.341666666666669</v>
      </c>
      <c r="V483" s="8">
        <f t="shared" si="79"/>
        <v>16.412500000000001</v>
      </c>
    </row>
    <row r="484" spans="1:22" ht="13.5" x14ac:dyDescent="0.25">
      <c r="A484" s="3">
        <f>RSI!A484</f>
        <v>42710</v>
      </c>
      <c r="B484" s="2">
        <f>RSI!B484</f>
        <v>5.0925000000000002</v>
      </c>
      <c r="C484" s="2">
        <f>RSI!I484</f>
        <v>12.881685903497598</v>
      </c>
      <c r="D484" s="2">
        <f>MACD!E484</f>
        <v>3.5119842494906628E-2</v>
      </c>
      <c r="E484" s="2">
        <f>MACD!F484</f>
        <v>5.3607335537209531E-3</v>
      </c>
      <c r="F484" s="2">
        <f>'Moving Avg'!D484</f>
        <v>5.185080000000001</v>
      </c>
      <c r="G484" s="2">
        <f>'Moving Avg'!F484</f>
        <v>5.2673500000000022</v>
      </c>
      <c r="H484" s="2">
        <f>'Moving Avg'!G484</f>
        <v>5.2992400000000019</v>
      </c>
      <c r="I484" s="2">
        <f>'Moving Avg'!H484</f>
        <v>5.4604710000000019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50</v>
      </c>
      <c r="N484" s="8">
        <f t="shared" si="71"/>
        <v>0</v>
      </c>
      <c r="O484" s="8">
        <f t="shared" si="72"/>
        <v>0</v>
      </c>
      <c r="P484" s="8">
        <f t="shared" si="73"/>
        <v>16.5</v>
      </c>
      <c r="Q484" s="9">
        <f t="shared" si="74"/>
        <v>19.975000000000001</v>
      </c>
      <c r="R484" s="9">
        <f t="shared" si="75"/>
        <v>14.125</v>
      </c>
      <c r="S484" s="9">
        <f t="shared" si="76"/>
        <v>14.925000000000001</v>
      </c>
      <c r="T484" s="9">
        <f t="shared" si="77"/>
        <v>16.625</v>
      </c>
      <c r="U484" s="8">
        <f t="shared" si="78"/>
        <v>16.341666666666669</v>
      </c>
      <c r="V484" s="8">
        <f t="shared" si="79"/>
        <v>16.412500000000001</v>
      </c>
    </row>
    <row r="485" spans="1:22" ht="13.5" x14ac:dyDescent="0.25">
      <c r="A485" s="3">
        <f>RSI!A485</f>
        <v>42711</v>
      </c>
      <c r="B485" s="2">
        <f>RSI!B485</f>
        <v>5.0925000000000002</v>
      </c>
      <c r="C485" s="2">
        <f>RSI!I485</f>
        <v>12.881685903497612</v>
      </c>
      <c r="D485" s="2">
        <f>MACD!E485</f>
        <v>4.8184128624613187E-2</v>
      </c>
      <c r="E485" s="2">
        <f>MACD!F485</f>
        <v>1.3925412567899399E-2</v>
      </c>
      <c r="F485" s="2">
        <f>'Moving Avg'!D485</f>
        <v>5.1542200000000005</v>
      </c>
      <c r="G485" s="2">
        <f>'Moving Avg'!F485</f>
        <v>5.2570650000000017</v>
      </c>
      <c r="H485" s="2">
        <f>'Moving Avg'!G485</f>
        <v>5.2930680000000017</v>
      </c>
      <c r="I485" s="2">
        <f>'Moving Avg'!H485</f>
        <v>5.4574135000000012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  <c r="M485" s="8">
        <f t="shared" si="70"/>
        <v>50</v>
      </c>
      <c r="N485" s="8">
        <f t="shared" si="71"/>
        <v>0</v>
      </c>
      <c r="O485" s="8">
        <f t="shared" si="72"/>
        <v>0</v>
      </c>
      <c r="P485" s="8">
        <f t="shared" si="73"/>
        <v>16.5</v>
      </c>
      <c r="Q485" s="9">
        <f t="shared" si="74"/>
        <v>19.975000000000001</v>
      </c>
      <c r="R485" s="9">
        <f t="shared" si="75"/>
        <v>14.125</v>
      </c>
      <c r="S485" s="9">
        <f t="shared" si="76"/>
        <v>14.925000000000001</v>
      </c>
      <c r="T485" s="9">
        <f t="shared" si="77"/>
        <v>16.625</v>
      </c>
      <c r="U485" s="8">
        <f t="shared" si="78"/>
        <v>16.341666666666669</v>
      </c>
      <c r="V485" s="8">
        <f t="shared" si="79"/>
        <v>16.412500000000001</v>
      </c>
    </row>
    <row r="486" spans="1:22" ht="13.5" x14ac:dyDescent="0.25">
      <c r="A486" s="3">
        <f>RSI!A486</f>
        <v>42712</v>
      </c>
      <c r="B486" s="2">
        <f>RSI!B486</f>
        <v>4.9432999999999998</v>
      </c>
      <c r="C486" s="2">
        <f>RSI!I486</f>
        <v>7.5148166289877452</v>
      </c>
      <c r="D486" s="2">
        <f>MACD!E486</f>
        <v>7.1266584952735634E-2</v>
      </c>
      <c r="E486" s="2">
        <f>MACD!F486</f>
        <v>2.5393647044866647E-2</v>
      </c>
      <c r="F486" s="2">
        <f>'Moving Avg'!D486</f>
        <v>5.0935200000000007</v>
      </c>
      <c r="G486" s="2">
        <f>'Moving Avg'!F486</f>
        <v>5.2393200000000011</v>
      </c>
      <c r="H486" s="2">
        <f>'Moving Avg'!G486</f>
        <v>5.2839120000000026</v>
      </c>
      <c r="I486" s="2">
        <f>'Moving Avg'!H486</f>
        <v>5.4536100000000012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0"/>
        <v>50</v>
      </c>
      <c r="N486" s="8">
        <f t="shared" si="71"/>
        <v>0</v>
      </c>
      <c r="O486" s="8">
        <f t="shared" si="72"/>
        <v>0</v>
      </c>
      <c r="P486" s="8">
        <f t="shared" si="73"/>
        <v>16.5</v>
      </c>
      <c r="Q486" s="9">
        <f t="shared" si="74"/>
        <v>19.975000000000001</v>
      </c>
      <c r="R486" s="9">
        <f t="shared" si="75"/>
        <v>14.125</v>
      </c>
      <c r="S486" s="9">
        <f t="shared" si="76"/>
        <v>14.925000000000001</v>
      </c>
      <c r="T486" s="9">
        <f t="shared" si="77"/>
        <v>16.625</v>
      </c>
      <c r="U486" s="8">
        <f t="shared" si="78"/>
        <v>16.341666666666669</v>
      </c>
      <c r="V486" s="8">
        <f t="shared" si="79"/>
        <v>16.412500000000001</v>
      </c>
    </row>
    <row r="487" spans="1:22" ht="13.5" x14ac:dyDescent="0.25">
      <c r="A487" s="3">
        <f>RSI!A487</f>
        <v>42713</v>
      </c>
      <c r="B487" s="2">
        <f>RSI!B487</f>
        <v>4.9432999999999998</v>
      </c>
      <c r="C487" s="2">
        <f>RSI!I487</f>
        <v>7.5148166289877452</v>
      </c>
      <c r="D487" s="2">
        <f>MACD!E487</f>
        <v>9.2583420139125572E-2</v>
      </c>
      <c r="E487" s="2">
        <f>MACD!F487</f>
        <v>3.8831601663718435E-2</v>
      </c>
      <c r="F487" s="2">
        <f>'Moving Avg'!D487</f>
        <v>5.0328200000000001</v>
      </c>
      <c r="G487" s="2">
        <f>'Moving Avg'!F487</f>
        <v>5.2215749999999996</v>
      </c>
      <c r="H487" s="2">
        <f>'Moving Avg'!G487</f>
        <v>5.2747560000000036</v>
      </c>
      <c r="I487" s="2">
        <f>'Moving Avg'!H487</f>
        <v>5.4498064999999993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50</v>
      </c>
      <c r="N487" s="8">
        <f t="shared" si="71"/>
        <v>0</v>
      </c>
      <c r="O487" s="8">
        <f t="shared" si="72"/>
        <v>0</v>
      </c>
      <c r="P487" s="8">
        <f t="shared" si="73"/>
        <v>16.5</v>
      </c>
      <c r="Q487" s="9">
        <f t="shared" si="74"/>
        <v>19.975000000000001</v>
      </c>
      <c r="R487" s="9">
        <f t="shared" si="75"/>
        <v>14.125</v>
      </c>
      <c r="S487" s="9">
        <f t="shared" si="76"/>
        <v>14.925000000000001</v>
      </c>
      <c r="T487" s="9">
        <f t="shared" si="77"/>
        <v>16.625</v>
      </c>
      <c r="U487" s="8">
        <f t="shared" si="78"/>
        <v>16.341666666666669</v>
      </c>
      <c r="V487" s="8">
        <f t="shared" si="79"/>
        <v>16.412500000000001</v>
      </c>
    </row>
    <row r="488" spans="1:22" ht="13.5" x14ac:dyDescent="0.25">
      <c r="A488" s="3">
        <f>RSI!A488</f>
        <v>42717</v>
      </c>
      <c r="B488" s="2">
        <f>RSI!B488</f>
        <v>5.0925000000000002</v>
      </c>
      <c r="C488" s="2">
        <f>RSI!I488</f>
        <v>37.644400670539717</v>
      </c>
      <c r="D488" s="2">
        <f>MACD!E488</f>
        <v>0.10122215516961131</v>
      </c>
      <c r="E488" s="2">
        <f>MACD!F488</f>
        <v>5.1309712364897009E-2</v>
      </c>
      <c r="F488" s="2">
        <f>'Moving Avg'!D488</f>
        <v>5.0328200000000001</v>
      </c>
      <c r="G488" s="2">
        <f>'Moving Avg'!F488</f>
        <v>5.21129</v>
      </c>
      <c r="H488" s="2">
        <f>'Moving Avg'!G488</f>
        <v>5.2685840000000015</v>
      </c>
      <c r="I488" s="2">
        <f>'Moving Avg'!H488</f>
        <v>5.4467489999999996</v>
      </c>
      <c r="J488" s="6" t="str">
        <f>OBV!F488</f>
        <v>BULLISH</v>
      </c>
      <c r="K488" s="6" t="str">
        <f>OBV!G488</f>
        <v>WEAK</v>
      </c>
      <c r="L488" s="6" t="str">
        <f>OBV!H488</f>
        <v>NEUTRAL</v>
      </c>
      <c r="M488" s="8">
        <f t="shared" si="70"/>
        <v>25</v>
      </c>
      <c r="N488" s="8">
        <f t="shared" si="71"/>
        <v>0</v>
      </c>
      <c r="O488" s="8">
        <f t="shared" si="72"/>
        <v>0</v>
      </c>
      <c r="P488" s="8">
        <f t="shared" si="73"/>
        <v>33</v>
      </c>
      <c r="Q488" s="9">
        <f t="shared" si="74"/>
        <v>13.7</v>
      </c>
      <c r="R488" s="9">
        <f t="shared" si="75"/>
        <v>13.25</v>
      </c>
      <c r="S488" s="9">
        <f t="shared" si="76"/>
        <v>18.600000000000001</v>
      </c>
      <c r="T488" s="9">
        <f t="shared" si="77"/>
        <v>14.5</v>
      </c>
      <c r="U488" s="8">
        <f t="shared" si="78"/>
        <v>15.183333333333332</v>
      </c>
      <c r="V488" s="8">
        <f t="shared" si="79"/>
        <v>15.012499999999999</v>
      </c>
    </row>
    <row r="489" spans="1:22" ht="13.5" x14ac:dyDescent="0.25">
      <c r="A489" s="3">
        <f>RSI!A489</f>
        <v>42718</v>
      </c>
      <c r="B489" s="2">
        <f>RSI!B489</f>
        <v>5.0925000000000002</v>
      </c>
      <c r="C489" s="2">
        <f>RSI!I489</f>
        <v>37.644400670539724</v>
      </c>
      <c r="D489" s="2">
        <f>MACD!E489</f>
        <v>0.10127333326848653</v>
      </c>
      <c r="E489" s="2">
        <f>MACD!F489</f>
        <v>6.1302436545614916E-2</v>
      </c>
      <c r="F489" s="2">
        <f>'Moving Avg'!D489</f>
        <v>5.0328200000000001</v>
      </c>
      <c r="G489" s="2">
        <f>'Moving Avg'!F489</f>
        <v>5.2010050000000003</v>
      </c>
      <c r="H489" s="2">
        <f>'Moving Avg'!G489</f>
        <v>5.2624120000000003</v>
      </c>
      <c r="I489" s="2">
        <f>'Moving Avg'!H489</f>
        <v>5.4436914999999999</v>
      </c>
      <c r="J489" s="6" t="str">
        <f>OBV!F489</f>
        <v>BULLISH</v>
      </c>
      <c r="K489" s="6" t="str">
        <f>OBV!G489</f>
        <v>WEAK</v>
      </c>
      <c r="L489" s="6" t="str">
        <f>OBV!H489</f>
        <v>NEUTRAL</v>
      </c>
      <c r="M489" s="8">
        <f t="shared" si="70"/>
        <v>25</v>
      </c>
      <c r="N489" s="8">
        <f t="shared" si="71"/>
        <v>0</v>
      </c>
      <c r="O489" s="8">
        <f t="shared" si="72"/>
        <v>0</v>
      </c>
      <c r="P489" s="8">
        <f t="shared" si="73"/>
        <v>33</v>
      </c>
      <c r="Q489" s="9">
        <f t="shared" si="74"/>
        <v>13.7</v>
      </c>
      <c r="R489" s="9">
        <f t="shared" si="75"/>
        <v>13.25</v>
      </c>
      <c r="S489" s="9">
        <f t="shared" si="76"/>
        <v>18.600000000000001</v>
      </c>
      <c r="T489" s="9">
        <f t="shared" si="77"/>
        <v>14.5</v>
      </c>
      <c r="U489" s="8">
        <f t="shared" si="78"/>
        <v>15.183333333333332</v>
      </c>
      <c r="V489" s="8">
        <f t="shared" si="79"/>
        <v>15.012499999999999</v>
      </c>
    </row>
    <row r="490" spans="1:22" ht="13.5" x14ac:dyDescent="0.25">
      <c r="A490" s="3">
        <f>RSI!A490</f>
        <v>42719</v>
      </c>
      <c r="B490" s="2">
        <f>RSI!B490</f>
        <v>5.0925000000000002</v>
      </c>
      <c r="C490" s="2">
        <f>RSI!I490</f>
        <v>37.644400670539717</v>
      </c>
      <c r="D490" s="2">
        <f>MACD!E490</f>
        <v>0.10191772256796394</v>
      </c>
      <c r="E490" s="2">
        <f>MACD!F490</f>
        <v>6.9425493750084721E-2</v>
      </c>
      <c r="F490" s="2">
        <f>'Moving Avg'!D490</f>
        <v>5.0328200000000001</v>
      </c>
      <c r="G490" s="2">
        <f>'Moving Avg'!F490</f>
        <v>5.1907199999999998</v>
      </c>
      <c r="H490" s="2">
        <f>'Moving Avg'!G490</f>
        <v>5.2562400000000018</v>
      </c>
      <c r="I490" s="2">
        <f>'Moving Avg'!H490</f>
        <v>5.4406339999999993</v>
      </c>
      <c r="J490" s="6" t="str">
        <f>OBV!F490</f>
        <v>BULLISH</v>
      </c>
      <c r="K490" s="6" t="str">
        <f>OBV!G490</f>
        <v>WEAK</v>
      </c>
      <c r="L490" s="6" t="str">
        <f>OBV!H490</f>
        <v>NEUTRAL</v>
      </c>
      <c r="M490" s="8">
        <f t="shared" si="70"/>
        <v>25</v>
      </c>
      <c r="N490" s="8">
        <f t="shared" si="71"/>
        <v>0</v>
      </c>
      <c r="O490" s="8">
        <f t="shared" si="72"/>
        <v>0</v>
      </c>
      <c r="P490" s="8">
        <f t="shared" si="73"/>
        <v>33</v>
      </c>
      <c r="Q490" s="9">
        <f t="shared" si="74"/>
        <v>13.7</v>
      </c>
      <c r="R490" s="9">
        <f t="shared" si="75"/>
        <v>13.25</v>
      </c>
      <c r="S490" s="9">
        <f t="shared" si="76"/>
        <v>18.600000000000001</v>
      </c>
      <c r="T490" s="9">
        <f t="shared" si="77"/>
        <v>14.5</v>
      </c>
      <c r="U490" s="8">
        <f t="shared" si="78"/>
        <v>15.183333333333332</v>
      </c>
      <c r="V490" s="8">
        <f t="shared" si="79"/>
        <v>15.012499999999999</v>
      </c>
    </row>
    <row r="491" spans="1:22" ht="13.5" x14ac:dyDescent="0.25">
      <c r="A491" s="3">
        <f>RSI!A491</f>
        <v>42720</v>
      </c>
      <c r="B491" s="2">
        <f>RSI!B491</f>
        <v>5.0925000000000002</v>
      </c>
      <c r="C491" s="2">
        <f>RSI!I491</f>
        <v>37.644400670539724</v>
      </c>
      <c r="D491" s="2">
        <f>MACD!E491</f>
        <v>0.10301953500979977</v>
      </c>
      <c r="E491" s="2">
        <f>MACD!F491</f>
        <v>7.6144302002027736E-2</v>
      </c>
      <c r="F491" s="2">
        <f>'Moving Avg'!D491</f>
        <v>5.0626600000000002</v>
      </c>
      <c r="G491" s="2">
        <f>'Moving Avg'!F491</f>
        <v>5.1804350000000001</v>
      </c>
      <c r="H491" s="2">
        <f>'Moving Avg'!G491</f>
        <v>5.2500680000000015</v>
      </c>
      <c r="I491" s="2">
        <f>'Moving Avg'!H491</f>
        <v>5.4375764999999987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  <c r="M491" s="8">
        <f t="shared" si="70"/>
        <v>25</v>
      </c>
      <c r="N491" s="8">
        <f t="shared" si="71"/>
        <v>0</v>
      </c>
      <c r="O491" s="8">
        <f t="shared" si="72"/>
        <v>0</v>
      </c>
      <c r="P491" s="8">
        <f t="shared" si="73"/>
        <v>67</v>
      </c>
      <c r="Q491" s="9">
        <f t="shared" si="74"/>
        <v>18.799999999999997</v>
      </c>
      <c r="R491" s="9">
        <f t="shared" si="75"/>
        <v>21.75</v>
      </c>
      <c r="S491" s="9">
        <f t="shared" si="76"/>
        <v>33.900000000000006</v>
      </c>
      <c r="T491" s="9">
        <f t="shared" si="77"/>
        <v>23</v>
      </c>
      <c r="U491" s="8">
        <f t="shared" si="78"/>
        <v>24.816666666666666</v>
      </c>
      <c r="V491" s="8">
        <f t="shared" si="79"/>
        <v>24.362500000000001</v>
      </c>
    </row>
    <row r="492" spans="1:22" ht="13.5" x14ac:dyDescent="0.25">
      <c r="A492" s="3">
        <f>RSI!A492</f>
        <v>42723</v>
      </c>
      <c r="B492" s="2">
        <f>RSI!B492</f>
        <v>5.0925000000000002</v>
      </c>
      <c r="C492" s="2">
        <f>RSI!I492</f>
        <v>37.644400670539724</v>
      </c>
      <c r="D492" s="2">
        <f>MACD!E492</f>
        <v>0.10446717113933168</v>
      </c>
      <c r="E492" s="2">
        <f>MACD!F492</f>
        <v>8.1808875829488537E-2</v>
      </c>
      <c r="F492" s="2">
        <f>'Moving Avg'!D492</f>
        <v>5.0925000000000002</v>
      </c>
      <c r="G492" s="2">
        <f>'Moving Avg'!F492</f>
        <v>5.1701499999999996</v>
      </c>
      <c r="H492" s="2">
        <f>'Moving Avg'!G492</f>
        <v>5.2438960000000012</v>
      </c>
      <c r="I492" s="2">
        <f>'Moving Avg'!H492</f>
        <v>5.434518999999999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  <c r="M492" s="8">
        <f t="shared" si="70"/>
        <v>25</v>
      </c>
      <c r="N492" s="8">
        <f t="shared" si="71"/>
        <v>0</v>
      </c>
      <c r="O492" s="8">
        <f t="shared" si="72"/>
        <v>0</v>
      </c>
      <c r="P492" s="8">
        <f t="shared" si="73"/>
        <v>67</v>
      </c>
      <c r="Q492" s="9">
        <f t="shared" si="74"/>
        <v>18.799999999999997</v>
      </c>
      <c r="R492" s="9">
        <f t="shared" si="75"/>
        <v>21.75</v>
      </c>
      <c r="S492" s="9">
        <f t="shared" si="76"/>
        <v>33.900000000000006</v>
      </c>
      <c r="T492" s="9">
        <f t="shared" si="77"/>
        <v>23</v>
      </c>
      <c r="U492" s="8">
        <f t="shared" si="78"/>
        <v>24.816666666666666</v>
      </c>
      <c r="V492" s="8">
        <f t="shared" si="79"/>
        <v>24.362500000000001</v>
      </c>
    </row>
    <row r="493" spans="1:22" ht="13.5" x14ac:dyDescent="0.25">
      <c r="A493" s="3">
        <f>RSI!A493</f>
        <v>42724</v>
      </c>
      <c r="B493" s="2">
        <f>RSI!B493</f>
        <v>5.0925000000000002</v>
      </c>
      <c r="C493" s="2">
        <f>RSI!I493</f>
        <v>37.644400670539717</v>
      </c>
      <c r="D493" s="2">
        <f>MACD!E493</f>
        <v>8.2430792937234543E-2</v>
      </c>
      <c r="E493" s="2">
        <f>MACD!F493</f>
        <v>8.1933259251037741E-2</v>
      </c>
      <c r="F493" s="2">
        <f>'Moving Avg'!D493</f>
        <v>5.0925000000000002</v>
      </c>
      <c r="G493" s="2">
        <f>'Moving Avg'!F493</f>
        <v>5.1598649999999999</v>
      </c>
      <c r="H493" s="2">
        <f>'Moving Avg'!G493</f>
        <v>5.2377240000000009</v>
      </c>
      <c r="I493" s="2">
        <f>'Moving Avg'!H493</f>
        <v>5.4314615000000002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  <c r="M493" s="8">
        <f t="shared" si="70"/>
        <v>25</v>
      </c>
      <c r="N493" s="8">
        <f t="shared" si="71"/>
        <v>0</v>
      </c>
      <c r="O493" s="8">
        <f t="shared" si="72"/>
        <v>0</v>
      </c>
      <c r="P493" s="8">
        <f t="shared" si="73"/>
        <v>33</v>
      </c>
      <c r="Q493" s="9">
        <f t="shared" si="74"/>
        <v>13.7</v>
      </c>
      <c r="R493" s="9">
        <f t="shared" si="75"/>
        <v>13.25</v>
      </c>
      <c r="S493" s="9">
        <f t="shared" si="76"/>
        <v>18.600000000000001</v>
      </c>
      <c r="T493" s="9">
        <f t="shared" si="77"/>
        <v>14.5</v>
      </c>
      <c r="U493" s="8">
        <f t="shared" si="78"/>
        <v>15.183333333333332</v>
      </c>
      <c r="V493" s="8">
        <f t="shared" si="79"/>
        <v>15.012499999999999</v>
      </c>
    </row>
    <row r="494" spans="1:22" ht="13.5" x14ac:dyDescent="0.25">
      <c r="A494" s="3">
        <f>RSI!A494</f>
        <v>42725</v>
      </c>
      <c r="B494" s="2">
        <f>RSI!B494</f>
        <v>5.0925000000000002</v>
      </c>
      <c r="C494" s="2">
        <f>RSI!I494</f>
        <v>37.644400670539717</v>
      </c>
      <c r="D494" s="2">
        <f>MACD!E494</f>
        <v>6.4226442004683193E-2</v>
      </c>
      <c r="E494" s="2">
        <f>MACD!F494</f>
        <v>7.8391895801766837E-2</v>
      </c>
      <c r="F494" s="2">
        <f>'Moving Avg'!D494</f>
        <v>5.0925000000000002</v>
      </c>
      <c r="G494" s="2">
        <f>'Moving Avg'!F494</f>
        <v>5.1495800000000003</v>
      </c>
      <c r="H494" s="2">
        <f>'Moving Avg'!G494</f>
        <v>5.2315520000000006</v>
      </c>
      <c r="I494" s="2">
        <f>'Moving Avg'!H494</f>
        <v>5.4284040000000005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  <c r="M494" s="8">
        <f t="shared" si="70"/>
        <v>25</v>
      </c>
      <c r="N494" s="8">
        <f t="shared" si="71"/>
        <v>45</v>
      </c>
      <c r="O494" s="8">
        <f t="shared" si="72"/>
        <v>0</v>
      </c>
      <c r="P494" s="8">
        <f t="shared" si="73"/>
        <v>33</v>
      </c>
      <c r="Q494" s="9">
        <f t="shared" si="74"/>
        <v>29.45</v>
      </c>
      <c r="R494" s="9">
        <f t="shared" si="75"/>
        <v>22.25</v>
      </c>
      <c r="S494" s="9">
        <f t="shared" si="76"/>
        <v>25.35</v>
      </c>
      <c r="T494" s="9">
        <f t="shared" si="77"/>
        <v>25.75</v>
      </c>
      <c r="U494" s="8">
        <f t="shared" si="78"/>
        <v>25.683333333333337</v>
      </c>
      <c r="V494" s="8">
        <f t="shared" si="79"/>
        <v>25.700000000000003</v>
      </c>
    </row>
    <row r="495" spans="1:22" ht="13.5" x14ac:dyDescent="0.25">
      <c r="A495" s="3">
        <f>RSI!A495</f>
        <v>42726</v>
      </c>
      <c r="B495" s="2">
        <f>RSI!B495</f>
        <v>5.0925000000000002</v>
      </c>
      <c r="C495" s="2">
        <f>RSI!I495</f>
        <v>37.644400670539724</v>
      </c>
      <c r="D495" s="2">
        <f>MACD!E495</f>
        <v>4.9231848630123309E-2</v>
      </c>
      <c r="E495" s="2">
        <f>MACD!F495</f>
        <v>7.2559886367438139E-2</v>
      </c>
      <c r="F495" s="2">
        <f>'Moving Avg'!D495</f>
        <v>5.0925000000000002</v>
      </c>
      <c r="G495" s="2">
        <f>'Moving Avg'!F495</f>
        <v>5.1392950000000006</v>
      </c>
      <c r="H495" s="2">
        <f>'Moving Avg'!G495</f>
        <v>5.2274380000000011</v>
      </c>
      <c r="I495" s="2">
        <f>'Moving Avg'!H495</f>
        <v>5.4253465000000007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  <c r="M495" s="8">
        <f t="shared" si="70"/>
        <v>25</v>
      </c>
      <c r="N495" s="8">
        <f t="shared" si="71"/>
        <v>100</v>
      </c>
      <c r="O495" s="8">
        <f t="shared" si="72"/>
        <v>0</v>
      </c>
      <c r="P495" s="8">
        <f t="shared" si="73"/>
        <v>33</v>
      </c>
      <c r="Q495" s="9">
        <f t="shared" si="74"/>
        <v>48.7</v>
      </c>
      <c r="R495" s="9">
        <f t="shared" si="75"/>
        <v>33.25</v>
      </c>
      <c r="S495" s="9">
        <f t="shared" si="76"/>
        <v>33.6</v>
      </c>
      <c r="T495" s="9">
        <f t="shared" si="77"/>
        <v>39.5</v>
      </c>
      <c r="U495" s="8">
        <f t="shared" si="78"/>
        <v>38.516666666666673</v>
      </c>
      <c r="V495" s="8">
        <f t="shared" si="79"/>
        <v>38.762500000000003</v>
      </c>
    </row>
    <row r="496" spans="1:22" ht="13.5" x14ac:dyDescent="0.25">
      <c r="A496" s="3">
        <f>RSI!A496</f>
        <v>42727</v>
      </c>
      <c r="B496" s="2">
        <f>RSI!B496</f>
        <v>5.0925000000000002</v>
      </c>
      <c r="C496" s="2">
        <f>RSI!I496</f>
        <v>37.644400670539717</v>
      </c>
      <c r="D496" s="2">
        <f>MACD!E496</f>
        <v>1.396905497620704E-2</v>
      </c>
      <c r="E496" s="2">
        <f>MACD!F496</f>
        <v>6.0841720089191927E-2</v>
      </c>
      <c r="F496" s="2">
        <f>'Moving Avg'!D496</f>
        <v>5.0925000000000002</v>
      </c>
      <c r="G496" s="2">
        <f>'Moving Avg'!F496</f>
        <v>5.1290100000000001</v>
      </c>
      <c r="H496" s="2">
        <f>'Moving Avg'!G496</f>
        <v>5.2233239999999999</v>
      </c>
      <c r="I496" s="2">
        <f>'Moving Avg'!H496</f>
        <v>5.422289000000001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  <c r="M496" s="8">
        <f t="shared" si="70"/>
        <v>25</v>
      </c>
      <c r="N496" s="8">
        <f t="shared" si="71"/>
        <v>100</v>
      </c>
      <c r="O496" s="8">
        <f t="shared" si="72"/>
        <v>0</v>
      </c>
      <c r="P496" s="8">
        <f t="shared" si="73"/>
        <v>33</v>
      </c>
      <c r="Q496" s="9">
        <f t="shared" si="74"/>
        <v>48.7</v>
      </c>
      <c r="R496" s="9">
        <f t="shared" si="75"/>
        <v>33.25</v>
      </c>
      <c r="S496" s="9">
        <f t="shared" si="76"/>
        <v>33.6</v>
      </c>
      <c r="T496" s="9">
        <f t="shared" si="77"/>
        <v>39.5</v>
      </c>
      <c r="U496" s="8">
        <f t="shared" si="78"/>
        <v>38.516666666666673</v>
      </c>
      <c r="V496" s="8">
        <f t="shared" si="79"/>
        <v>38.762500000000003</v>
      </c>
    </row>
    <row r="497" spans="1:22" ht="13.5" x14ac:dyDescent="0.25">
      <c r="A497" s="3">
        <f>RSI!A497</f>
        <v>42730</v>
      </c>
      <c r="B497" s="2">
        <f>RSI!B497</f>
        <v>5.0925000000000002</v>
      </c>
      <c r="C497" s="2">
        <f>RSI!I497</f>
        <v>37.644400670539717</v>
      </c>
      <c r="D497" s="2">
        <f>MACD!E497</f>
        <v>-1.5517966319325005E-2</v>
      </c>
      <c r="E497" s="2">
        <f>MACD!F497</f>
        <v>4.5569782807488544E-2</v>
      </c>
      <c r="F497" s="2">
        <f>'Moving Avg'!D497</f>
        <v>5.0925000000000002</v>
      </c>
      <c r="G497" s="2">
        <f>'Moving Avg'!F497</f>
        <v>5.1187250000000004</v>
      </c>
      <c r="H497" s="2">
        <f>'Moving Avg'!G497</f>
        <v>5.2192100000000003</v>
      </c>
      <c r="I497" s="2">
        <f>'Moving Avg'!H497</f>
        <v>5.4192314999999995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  <c r="M497" s="8">
        <f t="shared" si="70"/>
        <v>25</v>
      </c>
      <c r="N497" s="8">
        <f t="shared" si="71"/>
        <v>100</v>
      </c>
      <c r="O497" s="8">
        <f t="shared" si="72"/>
        <v>0</v>
      </c>
      <c r="P497" s="8">
        <f t="shared" si="73"/>
        <v>33</v>
      </c>
      <c r="Q497" s="9">
        <f t="shared" si="74"/>
        <v>48.7</v>
      </c>
      <c r="R497" s="9">
        <f t="shared" si="75"/>
        <v>33.25</v>
      </c>
      <c r="S497" s="9">
        <f t="shared" si="76"/>
        <v>33.6</v>
      </c>
      <c r="T497" s="9">
        <f t="shared" si="77"/>
        <v>39.5</v>
      </c>
      <c r="U497" s="8">
        <f t="shared" si="78"/>
        <v>38.516666666666673</v>
      </c>
      <c r="V497" s="8">
        <f t="shared" si="79"/>
        <v>38.762500000000003</v>
      </c>
    </row>
    <row r="498" spans="1:22" ht="13.5" x14ac:dyDescent="0.25">
      <c r="A498" s="3">
        <f>RSI!A498</f>
        <v>42731</v>
      </c>
      <c r="B498" s="2">
        <f>RSI!B498</f>
        <v>5.0925000000000002</v>
      </c>
      <c r="C498" s="2">
        <f>RSI!I498</f>
        <v>37.644400670539724</v>
      </c>
      <c r="D498" s="2">
        <f>MACD!E498</f>
        <v>-1.7189929256629988E-2</v>
      </c>
      <c r="E498" s="2">
        <f>MACD!F498</f>
        <v>3.3017840394664835E-2</v>
      </c>
      <c r="F498" s="2">
        <f>'Moving Avg'!D498</f>
        <v>5.0925000000000002</v>
      </c>
      <c r="G498" s="2">
        <f>'Moving Avg'!F498</f>
        <v>5.1084400000000008</v>
      </c>
      <c r="H498" s="2">
        <f>'Moving Avg'!G498</f>
        <v>5.2150960000000008</v>
      </c>
      <c r="I498" s="2">
        <f>'Moving Avg'!H498</f>
        <v>5.4169834999999997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  <c r="M498" s="8">
        <f t="shared" si="70"/>
        <v>25</v>
      </c>
      <c r="N498" s="8">
        <f t="shared" si="71"/>
        <v>100</v>
      </c>
      <c r="O498" s="8">
        <f t="shared" si="72"/>
        <v>0</v>
      </c>
      <c r="P498" s="8">
        <f t="shared" si="73"/>
        <v>33</v>
      </c>
      <c r="Q498" s="9">
        <f t="shared" si="74"/>
        <v>48.7</v>
      </c>
      <c r="R498" s="9">
        <f t="shared" si="75"/>
        <v>33.25</v>
      </c>
      <c r="S498" s="9">
        <f t="shared" si="76"/>
        <v>33.6</v>
      </c>
      <c r="T498" s="9">
        <f t="shared" si="77"/>
        <v>39.5</v>
      </c>
      <c r="U498" s="8">
        <f t="shared" si="78"/>
        <v>38.516666666666673</v>
      </c>
      <c r="V498" s="8">
        <f t="shared" si="79"/>
        <v>38.762500000000003</v>
      </c>
    </row>
    <row r="499" spans="1:22" ht="13.5" x14ac:dyDescent="0.25">
      <c r="A499" s="3">
        <f>RSI!A499</f>
        <v>42732</v>
      </c>
      <c r="B499" s="2">
        <f>RSI!B499</f>
        <v>5.0925000000000002</v>
      </c>
      <c r="C499" s="2">
        <f>RSI!I499</f>
        <v>37.644400670539724</v>
      </c>
      <c r="D499" s="2">
        <f>MACD!E499</f>
        <v>-1.8303975099172476E-2</v>
      </c>
      <c r="E499" s="2">
        <f>MACD!F499</f>
        <v>2.2753477295897374E-2</v>
      </c>
      <c r="F499" s="2">
        <f>'Moving Avg'!D499</f>
        <v>5.0925000000000002</v>
      </c>
      <c r="G499" s="2">
        <f>'Moving Avg'!F499</f>
        <v>5.1007250000000006</v>
      </c>
      <c r="H499" s="2">
        <f>'Moving Avg'!G499</f>
        <v>5.2109820000000004</v>
      </c>
      <c r="I499" s="2">
        <f>'Moving Avg'!H499</f>
        <v>5.4147604999999999</v>
      </c>
      <c r="J499" s="6" t="str">
        <f>OBV!F499</f>
        <v>NEUTRAL</v>
      </c>
      <c r="K499" s="6" t="str">
        <f>OBV!G499</f>
        <v>NEUTRAL</v>
      </c>
      <c r="L499" s="6" t="str">
        <f>OBV!H499</f>
        <v>NEUTRAL</v>
      </c>
      <c r="M499" s="8">
        <f t="shared" si="70"/>
        <v>25</v>
      </c>
      <c r="N499" s="8">
        <f t="shared" si="71"/>
        <v>100</v>
      </c>
      <c r="O499" s="8">
        <f t="shared" si="72"/>
        <v>0</v>
      </c>
      <c r="P499" s="8">
        <f t="shared" si="73"/>
        <v>33</v>
      </c>
      <c r="Q499" s="9">
        <f t="shared" si="74"/>
        <v>48.7</v>
      </c>
      <c r="R499" s="9">
        <f t="shared" si="75"/>
        <v>33.25</v>
      </c>
      <c r="S499" s="9">
        <f t="shared" si="76"/>
        <v>33.6</v>
      </c>
      <c r="T499" s="9">
        <f t="shared" si="77"/>
        <v>39.5</v>
      </c>
      <c r="U499" s="8">
        <f t="shared" si="78"/>
        <v>38.516666666666673</v>
      </c>
      <c r="V499" s="8">
        <f t="shared" si="79"/>
        <v>38.762500000000003</v>
      </c>
    </row>
    <row r="500" spans="1:22" ht="13.5" x14ac:dyDescent="0.25">
      <c r="A500" s="3">
        <f>RSI!A500</f>
        <v>42733</v>
      </c>
      <c r="B500" s="2">
        <f>RSI!B500</f>
        <v>5.0925000000000002</v>
      </c>
      <c r="C500" s="2">
        <f>RSI!I500</f>
        <v>37.644400670539724</v>
      </c>
      <c r="D500" s="2">
        <f>MACD!E500</f>
        <v>-1.8968210729664037E-2</v>
      </c>
      <c r="E500" s="2">
        <f>MACD!F500</f>
        <v>1.4409139690785094E-2</v>
      </c>
      <c r="F500" s="2">
        <f>'Moving Avg'!D500</f>
        <v>5.0925000000000002</v>
      </c>
      <c r="G500" s="2">
        <f>'Moving Avg'!F500</f>
        <v>5.0930100000000014</v>
      </c>
      <c r="H500" s="2">
        <f>'Moving Avg'!G500</f>
        <v>5.2068679999999992</v>
      </c>
      <c r="I500" s="2">
        <f>'Moving Avg'!H500</f>
        <v>5.4125375</v>
      </c>
      <c r="J500" s="6" t="str">
        <f>OBV!F500</f>
        <v>NEUTRAL</v>
      </c>
      <c r="K500" s="6" t="str">
        <f>OBV!G500</f>
        <v>NEUTRAL</v>
      </c>
      <c r="L500" s="6" t="str">
        <f>OBV!H500</f>
        <v>NEUTRAL</v>
      </c>
      <c r="M500" s="8">
        <f t="shared" si="70"/>
        <v>25</v>
      </c>
      <c r="N500" s="8">
        <f t="shared" si="71"/>
        <v>100</v>
      </c>
      <c r="O500" s="8">
        <f t="shared" si="72"/>
        <v>0</v>
      </c>
      <c r="P500" s="8">
        <f t="shared" si="73"/>
        <v>33</v>
      </c>
      <c r="Q500" s="9">
        <f t="shared" si="74"/>
        <v>48.7</v>
      </c>
      <c r="R500" s="9">
        <f t="shared" si="75"/>
        <v>33.25</v>
      </c>
      <c r="S500" s="9">
        <f t="shared" si="76"/>
        <v>33.6</v>
      </c>
      <c r="T500" s="9">
        <f t="shared" si="77"/>
        <v>39.5</v>
      </c>
      <c r="U500" s="8">
        <f t="shared" si="78"/>
        <v>38.516666666666673</v>
      </c>
      <c r="V500" s="8">
        <f t="shared" si="79"/>
        <v>38.762500000000003</v>
      </c>
    </row>
    <row r="501" spans="1:22" ht="13.5" x14ac:dyDescent="0.25">
      <c r="A501" s="3">
        <f>RSI!A501</f>
        <v>42734</v>
      </c>
      <c r="B501" s="2">
        <f>RSI!B501</f>
        <v>5.0925000000000002</v>
      </c>
      <c r="C501" s="2">
        <f>RSI!I501</f>
        <v>37.644400670539724</v>
      </c>
      <c r="D501" s="2">
        <f>MACD!E501</f>
        <v>-1.9272461315038569E-2</v>
      </c>
      <c r="E501" s="2">
        <f>MACD!F501</f>
        <v>7.6728194896203625E-3</v>
      </c>
      <c r="F501" s="2">
        <f>'Moving Avg'!D501</f>
        <v>5.0925000000000002</v>
      </c>
      <c r="G501" s="2">
        <f>'Moving Avg'!F501</f>
        <v>5.0852950000000003</v>
      </c>
      <c r="H501" s="2">
        <f>'Moving Avg'!G501</f>
        <v>5.2027539999999997</v>
      </c>
      <c r="I501" s="2">
        <f>'Moving Avg'!H501</f>
        <v>5.4094799999999994</v>
      </c>
      <c r="J501" s="6" t="str">
        <f>OBV!F501</f>
        <v>NEUTRAL</v>
      </c>
      <c r="K501" s="6" t="str">
        <f>OBV!G501</f>
        <v>NEUTRAL</v>
      </c>
      <c r="L501" s="6" t="str">
        <f>OBV!H501</f>
        <v>NEUTRAL</v>
      </c>
      <c r="M501" s="8">
        <f t="shared" si="70"/>
        <v>25</v>
      </c>
      <c r="N501" s="8">
        <f t="shared" si="71"/>
        <v>100</v>
      </c>
      <c r="O501" s="8">
        <f t="shared" si="72"/>
        <v>0</v>
      </c>
      <c r="P501" s="8">
        <f t="shared" si="73"/>
        <v>33</v>
      </c>
      <c r="Q501" s="9">
        <f t="shared" si="74"/>
        <v>48.7</v>
      </c>
      <c r="R501" s="9">
        <f t="shared" si="75"/>
        <v>33.25</v>
      </c>
      <c r="S501" s="9">
        <f t="shared" si="76"/>
        <v>33.6</v>
      </c>
      <c r="T501" s="9">
        <f t="shared" si="77"/>
        <v>39.5</v>
      </c>
      <c r="U501" s="8">
        <f t="shared" si="78"/>
        <v>38.516666666666673</v>
      </c>
      <c r="V501" s="8">
        <f t="shared" si="79"/>
        <v>38.762500000000003</v>
      </c>
    </row>
    <row r="502" spans="1:22" ht="13.5" x14ac:dyDescent="0.25">
      <c r="A502" s="3">
        <f>RSI!A502</f>
        <v>42737</v>
      </c>
      <c r="B502" s="2">
        <f>RSI!B502</f>
        <v>5.0925000000000002</v>
      </c>
      <c r="C502" s="2">
        <f>RSI!I502</f>
        <v>37.644400670539724</v>
      </c>
      <c r="D502" s="2">
        <f>MACD!E502</f>
        <v>-1.9291205092012653E-2</v>
      </c>
      <c r="E502" s="2">
        <f>MACD!F502</f>
        <v>2.2800145732937596E-3</v>
      </c>
      <c r="F502" s="2">
        <f>'Moving Avg'!D502</f>
        <v>5.0925000000000002</v>
      </c>
      <c r="G502" s="2">
        <f>'Moving Avg'!F502</f>
        <v>5.0775800000000002</v>
      </c>
      <c r="H502" s="2">
        <f>'Moving Avg'!G502</f>
        <v>5.1986399999999993</v>
      </c>
      <c r="I502" s="2">
        <f>'Moving Avg'!H502</f>
        <v>5.4064224999999997</v>
      </c>
      <c r="J502" s="6" t="str">
        <f>OBV!F502</f>
        <v>NEUTRAL</v>
      </c>
      <c r="K502" s="6" t="str">
        <f>OBV!G502</f>
        <v>NEUTRAL</v>
      </c>
      <c r="L502" s="6" t="str">
        <f>OBV!H502</f>
        <v>NEUTRAL</v>
      </c>
      <c r="M502" s="8">
        <f t="shared" si="70"/>
        <v>25</v>
      </c>
      <c r="N502" s="8">
        <f t="shared" si="71"/>
        <v>100</v>
      </c>
      <c r="O502" s="8">
        <f t="shared" si="72"/>
        <v>0</v>
      </c>
      <c r="P502" s="8">
        <f t="shared" si="73"/>
        <v>33</v>
      </c>
      <c r="Q502" s="9">
        <f t="shared" si="74"/>
        <v>48.7</v>
      </c>
      <c r="R502" s="9">
        <f t="shared" si="75"/>
        <v>33.25</v>
      </c>
      <c r="S502" s="9">
        <f t="shared" si="76"/>
        <v>33.6</v>
      </c>
      <c r="T502" s="9">
        <f t="shared" si="77"/>
        <v>39.5</v>
      </c>
      <c r="U502" s="8">
        <f t="shared" si="78"/>
        <v>38.516666666666673</v>
      </c>
      <c r="V502" s="8">
        <f t="shared" si="79"/>
        <v>38.762500000000003</v>
      </c>
    </row>
    <row r="503" spans="1:22" ht="13.5" x14ac:dyDescent="0.25">
      <c r="A503" s="3">
        <f>RSI!A503</f>
        <v>42738</v>
      </c>
      <c r="B503" s="2">
        <f>RSI!B503</f>
        <v>5.0925000000000002</v>
      </c>
      <c r="C503" s="2">
        <f>RSI!I503</f>
        <v>37.644400670539724</v>
      </c>
      <c r="D503" s="2">
        <f>MACD!E503</f>
        <v>-1.9086047594291777E-2</v>
      </c>
      <c r="E503" s="2">
        <f>MACD!F503</f>
        <v>-1.9931978602233478E-3</v>
      </c>
      <c r="F503" s="2">
        <f>'Moving Avg'!D503</f>
        <v>5.0925000000000002</v>
      </c>
      <c r="G503" s="2">
        <f>'Moving Avg'!F503</f>
        <v>5.0775800000000002</v>
      </c>
      <c r="H503" s="2">
        <f>'Moving Avg'!G503</f>
        <v>5.1945259999999998</v>
      </c>
      <c r="I503" s="2">
        <f>'Moving Avg'!H503</f>
        <v>5.4033649999999991</v>
      </c>
      <c r="J503" s="6" t="str">
        <f>OBV!F503</f>
        <v>NEUTRAL</v>
      </c>
      <c r="K503" s="6" t="str">
        <f>OBV!G503</f>
        <v>NEUTRAL</v>
      </c>
      <c r="L503" s="6" t="str">
        <f>OBV!H503</f>
        <v>NEUTRAL</v>
      </c>
      <c r="M503" s="8">
        <f t="shared" si="70"/>
        <v>25</v>
      </c>
      <c r="N503" s="8">
        <f t="shared" si="71"/>
        <v>45</v>
      </c>
      <c r="O503" s="8">
        <f t="shared" si="72"/>
        <v>0</v>
      </c>
      <c r="P503" s="8">
        <f t="shared" si="73"/>
        <v>33</v>
      </c>
      <c r="Q503" s="9">
        <f t="shared" si="74"/>
        <v>29.45</v>
      </c>
      <c r="R503" s="9">
        <f t="shared" si="75"/>
        <v>22.25</v>
      </c>
      <c r="S503" s="9">
        <f t="shared" si="76"/>
        <v>25.35</v>
      </c>
      <c r="T503" s="9">
        <f t="shared" si="77"/>
        <v>25.75</v>
      </c>
      <c r="U503" s="8">
        <f t="shared" si="78"/>
        <v>25.683333333333337</v>
      </c>
      <c r="V503" s="8">
        <f t="shared" si="79"/>
        <v>25.700000000000003</v>
      </c>
    </row>
    <row r="504" spans="1:22" ht="13.5" x14ac:dyDescent="0.25">
      <c r="A504" s="3">
        <f>RSI!A504</f>
        <v>42739</v>
      </c>
      <c r="B504" s="2">
        <f>RSI!B504</f>
        <v>5.0925000000000002</v>
      </c>
      <c r="C504" s="2">
        <f>RSI!I504</f>
        <v>37.644400670539731</v>
      </c>
      <c r="D504" s="2">
        <f>MACD!E504</f>
        <v>-1.8707806847139352E-2</v>
      </c>
      <c r="E504" s="2">
        <f>MACD!F504</f>
        <v>-5.3361196576065494E-3</v>
      </c>
      <c r="F504" s="2">
        <f>'Moving Avg'!D504</f>
        <v>5.0925000000000002</v>
      </c>
      <c r="G504" s="2">
        <f>'Moving Avg'!F504</f>
        <v>5.0775800000000002</v>
      </c>
      <c r="H504" s="2">
        <f>'Moving Avg'!G504</f>
        <v>5.1904119999999985</v>
      </c>
      <c r="I504" s="2">
        <f>'Moving Avg'!H504</f>
        <v>5.401092499999999</v>
      </c>
      <c r="J504" s="6" t="str">
        <f>OBV!F504</f>
        <v>NEUTRAL</v>
      </c>
      <c r="K504" s="6" t="str">
        <f>OBV!G504</f>
        <v>NEUTRAL</v>
      </c>
      <c r="L504" s="6" t="str">
        <f>OBV!H504</f>
        <v>NEUTRAL</v>
      </c>
      <c r="M504" s="8">
        <f t="shared" si="70"/>
        <v>25</v>
      </c>
      <c r="N504" s="8">
        <f t="shared" si="71"/>
        <v>45</v>
      </c>
      <c r="O504" s="8">
        <f t="shared" si="72"/>
        <v>0</v>
      </c>
      <c r="P504" s="8">
        <f t="shared" si="73"/>
        <v>33</v>
      </c>
      <c r="Q504" s="9">
        <f t="shared" si="74"/>
        <v>29.45</v>
      </c>
      <c r="R504" s="9">
        <f t="shared" si="75"/>
        <v>22.25</v>
      </c>
      <c r="S504" s="9">
        <f t="shared" si="76"/>
        <v>25.35</v>
      </c>
      <c r="T504" s="9">
        <f t="shared" si="77"/>
        <v>25.75</v>
      </c>
      <c r="U504" s="8">
        <f t="shared" si="78"/>
        <v>25.683333333333337</v>
      </c>
      <c r="V504" s="8">
        <f t="shared" si="79"/>
        <v>25.700000000000003</v>
      </c>
    </row>
    <row r="505" spans="1:22" ht="13.5" x14ac:dyDescent="0.25">
      <c r="A505" s="3">
        <f>RSI!A505</f>
        <v>42740</v>
      </c>
      <c r="B505" s="2">
        <f>RSI!B505</f>
        <v>5.0925000000000002</v>
      </c>
      <c r="C505" s="2">
        <f>RSI!I505</f>
        <v>37.644400670539731</v>
      </c>
      <c r="D505" s="2">
        <f>MACD!E505</f>
        <v>-1.8198270001398065E-2</v>
      </c>
      <c r="E505" s="2">
        <f>MACD!F505</f>
        <v>-7.9085497263648528E-3</v>
      </c>
      <c r="F505" s="2">
        <f>'Moving Avg'!D505</f>
        <v>5.0925000000000002</v>
      </c>
      <c r="G505" s="2">
        <f>'Moving Avg'!F505</f>
        <v>5.0775800000000002</v>
      </c>
      <c r="H505" s="2">
        <f>'Moving Avg'!G505</f>
        <v>5.186297999999999</v>
      </c>
      <c r="I505" s="2">
        <f>'Moving Avg'!H505</f>
        <v>5.3995564999999992</v>
      </c>
      <c r="J505" s="6" t="str">
        <f>OBV!F505</f>
        <v>NEUTRAL</v>
      </c>
      <c r="K505" s="6" t="str">
        <f>OBV!G505</f>
        <v>NEUTRAL</v>
      </c>
      <c r="L505" s="6" t="str">
        <f>OBV!H505</f>
        <v>NEUTRAL</v>
      </c>
      <c r="M505" s="8">
        <f t="shared" si="70"/>
        <v>25</v>
      </c>
      <c r="N505" s="8">
        <f t="shared" si="71"/>
        <v>45</v>
      </c>
      <c r="O505" s="8">
        <f t="shared" si="72"/>
        <v>0</v>
      </c>
      <c r="P505" s="8">
        <f t="shared" si="73"/>
        <v>33</v>
      </c>
      <c r="Q505" s="9">
        <f t="shared" si="74"/>
        <v>29.45</v>
      </c>
      <c r="R505" s="9">
        <f t="shared" si="75"/>
        <v>22.25</v>
      </c>
      <c r="S505" s="9">
        <f t="shared" si="76"/>
        <v>25.35</v>
      </c>
      <c r="T505" s="9">
        <f t="shared" si="77"/>
        <v>25.75</v>
      </c>
      <c r="U505" s="8">
        <f t="shared" si="78"/>
        <v>25.683333333333337</v>
      </c>
      <c r="V505" s="8">
        <f t="shared" si="79"/>
        <v>25.700000000000003</v>
      </c>
    </row>
    <row r="506" spans="1:22" ht="13.5" x14ac:dyDescent="0.25">
      <c r="A506" s="3">
        <f>RSI!A506</f>
        <v>42741</v>
      </c>
      <c r="B506" s="2">
        <f>RSI!B506</f>
        <v>5.0925000000000002</v>
      </c>
      <c r="C506" s="2">
        <f>RSI!I506</f>
        <v>37.644400670539738</v>
      </c>
      <c r="D506" s="2">
        <f>MACD!E506</f>
        <v>-1.7591672529646551E-2</v>
      </c>
      <c r="E506" s="2">
        <f>MACD!F506</f>
        <v>-9.8451742870211932E-3</v>
      </c>
      <c r="F506" s="2">
        <f>'Moving Avg'!D506</f>
        <v>5.0925000000000002</v>
      </c>
      <c r="G506" s="2">
        <f>'Moving Avg'!F506</f>
        <v>5.0850400000000011</v>
      </c>
      <c r="H506" s="2">
        <f>'Moving Avg'!G506</f>
        <v>5.1821839999999995</v>
      </c>
      <c r="I506" s="2">
        <f>'Moving Avg'!H506</f>
        <v>5.3980204999999986</v>
      </c>
      <c r="J506" s="6" t="str">
        <f>OBV!F506</f>
        <v>NEUTRAL</v>
      </c>
      <c r="K506" s="6" t="str">
        <f>OBV!G506</f>
        <v>NEUTRAL</v>
      </c>
      <c r="L506" s="6" t="str">
        <f>OBV!H506</f>
        <v>NEUTRAL</v>
      </c>
      <c r="M506" s="8">
        <f t="shared" si="70"/>
        <v>25</v>
      </c>
      <c r="N506" s="8">
        <f t="shared" si="71"/>
        <v>45</v>
      </c>
      <c r="O506" s="8">
        <f t="shared" si="72"/>
        <v>0</v>
      </c>
      <c r="P506" s="8">
        <f t="shared" si="73"/>
        <v>33</v>
      </c>
      <c r="Q506" s="9">
        <f t="shared" si="74"/>
        <v>29.45</v>
      </c>
      <c r="R506" s="9">
        <f t="shared" si="75"/>
        <v>22.25</v>
      </c>
      <c r="S506" s="9">
        <f t="shared" si="76"/>
        <v>25.35</v>
      </c>
      <c r="T506" s="9">
        <f t="shared" si="77"/>
        <v>25.75</v>
      </c>
      <c r="U506" s="8">
        <f t="shared" si="78"/>
        <v>25.683333333333337</v>
      </c>
      <c r="V506" s="8">
        <f t="shared" si="79"/>
        <v>25.700000000000003</v>
      </c>
    </row>
    <row r="507" spans="1:22" ht="13.5" x14ac:dyDescent="0.25">
      <c r="A507" s="3">
        <f>RSI!A507</f>
        <v>42744</v>
      </c>
      <c r="B507" s="2">
        <f>RSI!B507</f>
        <v>4.9896000000000003</v>
      </c>
      <c r="C507" s="2">
        <f>RSI!I507</f>
        <v>19.621845546366217</v>
      </c>
      <c r="D507" s="2">
        <f>MACD!E507</f>
        <v>-9.2937209773662488E-3</v>
      </c>
      <c r="E507" s="2">
        <f>MACD!F507</f>
        <v>-9.734883625090205E-3</v>
      </c>
      <c r="F507" s="2">
        <f>'Moving Avg'!D507</f>
        <v>5.0719200000000004</v>
      </c>
      <c r="G507" s="2">
        <f>'Moving Avg'!F507</f>
        <v>5.0873550000000005</v>
      </c>
      <c r="H507" s="2">
        <f>'Moving Avg'!G507</f>
        <v>5.1760120000000009</v>
      </c>
      <c r="I507" s="2">
        <f>'Moving Avg'!H507</f>
        <v>5.3959699999999984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  <c r="M507" s="8">
        <f t="shared" si="70"/>
        <v>50</v>
      </c>
      <c r="N507" s="8">
        <f t="shared" si="71"/>
        <v>0</v>
      </c>
      <c r="O507" s="8">
        <f t="shared" si="72"/>
        <v>0</v>
      </c>
      <c r="P507" s="8">
        <f t="shared" si="73"/>
        <v>33</v>
      </c>
      <c r="Q507" s="9">
        <f t="shared" si="74"/>
        <v>22.45</v>
      </c>
      <c r="R507" s="9">
        <f t="shared" si="75"/>
        <v>18.25</v>
      </c>
      <c r="S507" s="9">
        <f t="shared" si="76"/>
        <v>22.35</v>
      </c>
      <c r="T507" s="9">
        <f t="shared" si="77"/>
        <v>20.75</v>
      </c>
      <c r="U507" s="8">
        <f t="shared" si="78"/>
        <v>21.016666666666669</v>
      </c>
      <c r="V507" s="8">
        <f t="shared" si="79"/>
        <v>20.950000000000003</v>
      </c>
    </row>
    <row r="508" spans="1:22" ht="13.5" x14ac:dyDescent="0.25">
      <c r="A508" s="3">
        <f>RSI!A508</f>
        <v>42745</v>
      </c>
      <c r="B508" s="2">
        <f>RSI!B508</f>
        <v>5.0410000000000004</v>
      </c>
      <c r="C508" s="2">
        <f>RSI!I508</f>
        <v>36.083135508643899</v>
      </c>
      <c r="D508" s="2">
        <f>MACD!E508</f>
        <v>-5.3213233682889438E-3</v>
      </c>
      <c r="E508" s="2">
        <f>MACD!F508</f>
        <v>-8.8521715737299531E-3</v>
      </c>
      <c r="F508" s="2">
        <f>'Moving Avg'!D508</f>
        <v>5.0616199999999996</v>
      </c>
      <c r="G508" s="2">
        <f>'Moving Avg'!F508</f>
        <v>5.0847800000000003</v>
      </c>
      <c r="H508" s="2">
        <f>'Moving Avg'!G508</f>
        <v>5.1708680000000005</v>
      </c>
      <c r="I508" s="2">
        <f>'Moving Avg'!H508</f>
        <v>5.3941764999999986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  <c r="M508" s="8">
        <f t="shared" si="70"/>
        <v>25</v>
      </c>
      <c r="N508" s="8">
        <f t="shared" si="71"/>
        <v>0</v>
      </c>
      <c r="O508" s="8">
        <f t="shared" si="72"/>
        <v>0</v>
      </c>
      <c r="P508" s="8">
        <f t="shared" si="73"/>
        <v>16.5</v>
      </c>
      <c r="Q508" s="9">
        <f t="shared" si="74"/>
        <v>11.225</v>
      </c>
      <c r="R508" s="9">
        <f t="shared" si="75"/>
        <v>9.125</v>
      </c>
      <c r="S508" s="9">
        <f t="shared" si="76"/>
        <v>11.175000000000001</v>
      </c>
      <c r="T508" s="9">
        <f t="shared" si="77"/>
        <v>10.375</v>
      </c>
      <c r="U508" s="8">
        <f t="shared" si="78"/>
        <v>10.508333333333335</v>
      </c>
      <c r="V508" s="8">
        <f t="shared" si="79"/>
        <v>10.475000000000001</v>
      </c>
    </row>
    <row r="509" spans="1:22" ht="13.5" x14ac:dyDescent="0.25">
      <c r="A509" s="3">
        <f>RSI!A509</f>
        <v>42746</v>
      </c>
      <c r="B509" s="2">
        <f>RSI!B509</f>
        <v>5.0410000000000004</v>
      </c>
      <c r="C509" s="2">
        <f>RSI!I509</f>
        <v>36.083135508643899</v>
      </c>
      <c r="D509" s="2">
        <f>MACD!E509</f>
        <v>-1.5615095905978649E-3</v>
      </c>
      <c r="E509" s="2">
        <f>MACD!F509</f>
        <v>-7.3940391771035356E-3</v>
      </c>
      <c r="F509" s="2">
        <f>'Moving Avg'!D509</f>
        <v>5.0513200000000005</v>
      </c>
      <c r="G509" s="2">
        <f>'Moving Avg'!F509</f>
        <v>5.0822050000000001</v>
      </c>
      <c r="H509" s="2">
        <f>'Moving Avg'!G509</f>
        <v>5.165724</v>
      </c>
      <c r="I509" s="2">
        <f>'Moving Avg'!H509</f>
        <v>5.3923829999999988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0</v>
      </c>
      <c r="P509" s="8">
        <f t="shared" si="73"/>
        <v>16.5</v>
      </c>
      <c r="Q509" s="9">
        <f t="shared" si="74"/>
        <v>11.225</v>
      </c>
      <c r="R509" s="9">
        <f t="shared" si="75"/>
        <v>9.125</v>
      </c>
      <c r="S509" s="9">
        <f t="shared" si="76"/>
        <v>11.175000000000001</v>
      </c>
      <c r="T509" s="9">
        <f t="shared" si="77"/>
        <v>10.375</v>
      </c>
      <c r="U509" s="8">
        <f t="shared" si="78"/>
        <v>10.508333333333335</v>
      </c>
      <c r="V509" s="8">
        <f t="shared" si="79"/>
        <v>10.475000000000001</v>
      </c>
    </row>
    <row r="510" spans="1:22" ht="13.5" x14ac:dyDescent="0.25">
      <c r="A510" s="3">
        <f>RSI!A510</f>
        <v>42747</v>
      </c>
      <c r="B510" s="2">
        <f>RSI!B510</f>
        <v>5.0410000000000004</v>
      </c>
      <c r="C510" s="2">
        <f>RSI!I510</f>
        <v>36.083135508643899</v>
      </c>
      <c r="D510" s="2">
        <f>MACD!E510</f>
        <v>1.9889030225854754E-3</v>
      </c>
      <c r="E510" s="2">
        <f>MACD!F510</f>
        <v>-5.517450737165734E-3</v>
      </c>
      <c r="F510" s="2">
        <f>'Moving Avg'!D510</f>
        <v>5.0410200000000005</v>
      </c>
      <c r="G510" s="2">
        <f>'Moving Avg'!F510</f>
        <v>5.0796299999999999</v>
      </c>
      <c r="H510" s="2">
        <f>'Moving Avg'!G510</f>
        <v>5.163666000000001</v>
      </c>
      <c r="I510" s="2">
        <f>'Moving Avg'!H510</f>
        <v>5.3905894999999973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  <c r="M510" s="8">
        <f t="shared" si="70"/>
        <v>25</v>
      </c>
      <c r="N510" s="8">
        <f t="shared" si="71"/>
        <v>0</v>
      </c>
      <c r="O510" s="8">
        <f t="shared" si="72"/>
        <v>0</v>
      </c>
      <c r="P510" s="8">
        <f t="shared" si="73"/>
        <v>16.5</v>
      </c>
      <c r="Q510" s="9">
        <f t="shared" si="74"/>
        <v>11.225</v>
      </c>
      <c r="R510" s="9">
        <f t="shared" si="75"/>
        <v>9.125</v>
      </c>
      <c r="S510" s="9">
        <f t="shared" si="76"/>
        <v>11.175000000000001</v>
      </c>
      <c r="T510" s="9">
        <f t="shared" si="77"/>
        <v>10.375</v>
      </c>
      <c r="U510" s="8">
        <f t="shared" si="78"/>
        <v>10.508333333333335</v>
      </c>
      <c r="V510" s="8">
        <f t="shared" si="79"/>
        <v>10.475000000000001</v>
      </c>
    </row>
    <row r="511" spans="1:22" ht="13.5" x14ac:dyDescent="0.25">
      <c r="A511" s="3">
        <f>RSI!A511</f>
        <v>42748</v>
      </c>
      <c r="B511" s="2">
        <f>RSI!B511</f>
        <v>5.0410000000000004</v>
      </c>
      <c r="C511" s="2">
        <f>RSI!I511</f>
        <v>36.083135508643899</v>
      </c>
      <c r="D511" s="2">
        <f>MACD!E511</f>
        <v>5.3347943517456642E-3</v>
      </c>
      <c r="E511" s="2">
        <f>MACD!F511</f>
        <v>-3.3470017193834543E-3</v>
      </c>
      <c r="F511" s="2">
        <f>'Moving Avg'!D511</f>
        <v>5.0307200000000005</v>
      </c>
      <c r="G511" s="2">
        <f>'Moving Avg'!F511</f>
        <v>5.0770549999999997</v>
      </c>
      <c r="H511" s="2">
        <f>'Moving Avg'!G511</f>
        <v>5.1616080000000002</v>
      </c>
      <c r="I511" s="2">
        <f>'Moving Avg'!H511</f>
        <v>5.3887959999999975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0</v>
      </c>
      <c r="P511" s="8">
        <f t="shared" si="73"/>
        <v>16.5</v>
      </c>
      <c r="Q511" s="9">
        <f t="shared" si="74"/>
        <v>11.225</v>
      </c>
      <c r="R511" s="9">
        <f t="shared" si="75"/>
        <v>9.125</v>
      </c>
      <c r="S511" s="9">
        <f t="shared" si="76"/>
        <v>11.175000000000001</v>
      </c>
      <c r="T511" s="9">
        <f t="shared" si="77"/>
        <v>10.375</v>
      </c>
      <c r="U511" s="8">
        <f t="shared" si="78"/>
        <v>10.508333333333335</v>
      </c>
      <c r="V511" s="8">
        <f t="shared" si="79"/>
        <v>10.475000000000001</v>
      </c>
    </row>
    <row r="512" spans="1:22" ht="13.5" x14ac:dyDescent="0.25">
      <c r="A512" s="3">
        <f>RSI!A512</f>
        <v>42751</v>
      </c>
      <c r="B512" s="2">
        <f>RSI!B512</f>
        <v>5.0410000000000004</v>
      </c>
      <c r="C512" s="2">
        <f>RSI!I512</f>
        <v>36.083135508643899</v>
      </c>
      <c r="D512" s="2">
        <f>MACD!E512</f>
        <v>8.4823183919509049E-3</v>
      </c>
      <c r="E512" s="2">
        <f>MACD!F512</f>
        <v>-9.8113769711658254E-4</v>
      </c>
      <c r="F512" s="2">
        <f>'Moving Avg'!D512</f>
        <v>5.0410000000000004</v>
      </c>
      <c r="G512" s="2">
        <f>'Moving Avg'!F512</f>
        <v>5.0744799999999994</v>
      </c>
      <c r="H512" s="2">
        <f>'Moving Avg'!G512</f>
        <v>5.1574920000000013</v>
      </c>
      <c r="I512" s="2">
        <f>'Moving Avg'!H512</f>
        <v>5.3870024999999968</v>
      </c>
      <c r="J512" s="6" t="str">
        <f>OBV!F512</f>
        <v>BULLISH</v>
      </c>
      <c r="K512" s="6" t="str">
        <f>OBV!G512</f>
        <v>WEAK</v>
      </c>
      <c r="L512" s="6" t="str">
        <f>OBV!H512</f>
        <v>CONFIRMED BULLISH</v>
      </c>
      <c r="M512" s="8">
        <f t="shared" si="70"/>
        <v>25</v>
      </c>
      <c r="N512" s="8">
        <f t="shared" si="71"/>
        <v>0</v>
      </c>
      <c r="O512" s="8">
        <f t="shared" si="72"/>
        <v>0</v>
      </c>
      <c r="P512" s="8">
        <f t="shared" si="73"/>
        <v>67</v>
      </c>
      <c r="Q512" s="9">
        <f t="shared" si="74"/>
        <v>18.799999999999997</v>
      </c>
      <c r="R512" s="9">
        <f t="shared" si="75"/>
        <v>21.75</v>
      </c>
      <c r="S512" s="9">
        <f t="shared" si="76"/>
        <v>33.900000000000006</v>
      </c>
      <c r="T512" s="9">
        <f t="shared" si="77"/>
        <v>23</v>
      </c>
      <c r="U512" s="8">
        <f t="shared" si="78"/>
        <v>24.816666666666666</v>
      </c>
      <c r="V512" s="8">
        <f t="shared" si="79"/>
        <v>24.362500000000001</v>
      </c>
    </row>
    <row r="513" spans="1:22" ht="13.5" x14ac:dyDescent="0.25">
      <c r="A513" s="3">
        <f>RSI!A513</f>
        <v>42752</v>
      </c>
      <c r="B513" s="2">
        <f>RSI!B513</f>
        <v>4.8917999999999999</v>
      </c>
      <c r="C513" s="2">
        <f>RSI!I513</f>
        <v>19.388040930916148</v>
      </c>
      <c r="D513" s="2">
        <f>MACD!E513</f>
        <v>2.249040909704636E-2</v>
      </c>
      <c r="E513" s="2">
        <f>MACD!F513</f>
        <v>3.7131716617160061E-3</v>
      </c>
      <c r="F513" s="2">
        <f>'Moving Avg'!D513</f>
        <v>5.0111600000000003</v>
      </c>
      <c r="G513" s="2">
        <f>'Moving Avg'!F513</f>
        <v>5.0644449999999992</v>
      </c>
      <c r="H513" s="2">
        <f>'Moving Avg'!G513</f>
        <v>5.1493640000000003</v>
      </c>
      <c r="I513" s="2">
        <f>'Moving Avg'!H513</f>
        <v>5.3844629999999976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50</v>
      </c>
      <c r="N513" s="8">
        <f t="shared" si="71"/>
        <v>0</v>
      </c>
      <c r="O513" s="8">
        <f t="shared" si="72"/>
        <v>0</v>
      </c>
      <c r="P513" s="8">
        <f t="shared" si="73"/>
        <v>16.5</v>
      </c>
      <c r="Q513" s="9">
        <f t="shared" si="74"/>
        <v>19.975000000000001</v>
      </c>
      <c r="R513" s="9">
        <f t="shared" si="75"/>
        <v>14.125</v>
      </c>
      <c r="S513" s="9">
        <f t="shared" si="76"/>
        <v>14.925000000000001</v>
      </c>
      <c r="T513" s="9">
        <f t="shared" si="77"/>
        <v>16.625</v>
      </c>
      <c r="U513" s="8">
        <f t="shared" si="78"/>
        <v>16.341666666666669</v>
      </c>
      <c r="V513" s="8">
        <f t="shared" si="79"/>
        <v>16.412500000000001</v>
      </c>
    </row>
    <row r="514" spans="1:22" ht="13.5" x14ac:dyDescent="0.25">
      <c r="A514" s="3">
        <f>RSI!A514</f>
        <v>42753</v>
      </c>
      <c r="B514" s="2">
        <f>RSI!B514</f>
        <v>4.8917999999999999</v>
      </c>
      <c r="C514" s="2">
        <f>RSI!I514</f>
        <v>19.388040930916148</v>
      </c>
      <c r="D514" s="2">
        <f>MACD!E514</f>
        <v>3.5496287466029841E-2</v>
      </c>
      <c r="E514" s="2">
        <f>MACD!F514</f>
        <v>1.0069794822578774E-2</v>
      </c>
      <c r="F514" s="2">
        <f>'Moving Avg'!D514</f>
        <v>4.9813200000000002</v>
      </c>
      <c r="G514" s="2">
        <f>'Moving Avg'!F514</f>
        <v>5.0544099999999998</v>
      </c>
      <c r="H514" s="2">
        <f>'Moving Avg'!G514</f>
        <v>5.1412360000000001</v>
      </c>
      <c r="I514" s="2">
        <f>'Moving Avg'!H514</f>
        <v>5.3819234999999965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50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19.975000000000001</v>
      </c>
      <c r="R514" s="9">
        <f t="shared" si="75"/>
        <v>14.125</v>
      </c>
      <c r="S514" s="9">
        <f t="shared" si="76"/>
        <v>14.925000000000001</v>
      </c>
      <c r="T514" s="9">
        <f t="shared" si="77"/>
        <v>16.625</v>
      </c>
      <c r="U514" s="8">
        <f t="shared" si="78"/>
        <v>16.341666666666669</v>
      </c>
      <c r="V514" s="8">
        <f t="shared" si="79"/>
        <v>16.412500000000001</v>
      </c>
    </row>
    <row r="515" spans="1:22" ht="13.5" x14ac:dyDescent="0.25">
      <c r="A515" s="3">
        <f>RSI!A515</f>
        <v>42754</v>
      </c>
      <c r="B515" s="2">
        <f>RSI!B515</f>
        <v>4.8917999999999999</v>
      </c>
      <c r="C515" s="2">
        <f>RSI!I515</f>
        <v>19.388040930916148</v>
      </c>
      <c r="D515" s="2">
        <f>MACD!E515</f>
        <v>4.7568741601661024E-2</v>
      </c>
      <c r="E515" s="2">
        <f>MACD!F515</f>
        <v>1.7569584178395225E-2</v>
      </c>
      <c r="F515" s="2">
        <f>'Moving Avg'!D515</f>
        <v>4.9514800000000001</v>
      </c>
      <c r="G515" s="2">
        <f>'Moving Avg'!F515</f>
        <v>5.0443750000000005</v>
      </c>
      <c r="H515" s="2">
        <f>'Moving Avg'!G515</f>
        <v>5.133108</v>
      </c>
      <c r="I515" s="2">
        <f>'Moving Avg'!H515</f>
        <v>5.3793839999999982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50</v>
      </c>
      <c r="N515" s="8">
        <f t="shared" si="81"/>
        <v>0</v>
      </c>
      <c r="O515" s="8">
        <f t="shared" si="82"/>
        <v>0</v>
      </c>
      <c r="P515" s="8">
        <f t="shared" si="83"/>
        <v>16.5</v>
      </c>
      <c r="Q515" s="9">
        <f t="shared" ref="Q515:Q578" si="84">0.35*M515+N515*0.35+O515*0.15+P515*0.15</f>
        <v>19.975000000000001</v>
      </c>
      <c r="R515" s="9">
        <f t="shared" ref="R515:R578" si="85">M515*0.2+N515*0.2+O515*0.35+P515*0.25</f>
        <v>14.125</v>
      </c>
      <c r="S515" s="9">
        <f t="shared" ref="S515:S578" si="86">M515*0.15+N515*0.15+O515*0.25+P515*0.45</f>
        <v>14.925000000000001</v>
      </c>
      <c r="T515" s="9">
        <f t="shared" ref="T515:T578" si="87">0.25*SUM(M515:P515)</f>
        <v>16.625</v>
      </c>
      <c r="U515" s="8">
        <f t="shared" ref="U515:U578" si="88">SUM(Q515:S515)/3</f>
        <v>16.341666666666669</v>
      </c>
      <c r="V515" s="8">
        <f t="shared" ref="V515:V578" si="89">SUM(Q515:T515)/4</f>
        <v>16.412500000000001</v>
      </c>
    </row>
    <row r="516" spans="1:22" ht="13.5" x14ac:dyDescent="0.25">
      <c r="A516" s="3">
        <f>RSI!A516</f>
        <v>42755</v>
      </c>
      <c r="B516" s="2">
        <f>RSI!B516</f>
        <v>4.8917999999999999</v>
      </c>
      <c r="C516" s="2">
        <f>RSI!I516</f>
        <v>19.388040930916148</v>
      </c>
      <c r="D516" s="2">
        <f>MACD!E516</f>
        <v>5.8772302629843232E-2</v>
      </c>
      <c r="E516" s="2">
        <f>MACD!F516</f>
        <v>2.5810127868684828E-2</v>
      </c>
      <c r="F516" s="2">
        <f>'Moving Avg'!D516</f>
        <v>4.92164</v>
      </c>
      <c r="G516" s="2">
        <f>'Moving Avg'!F516</f>
        <v>5.0343400000000003</v>
      </c>
      <c r="H516" s="2">
        <f>'Moving Avg'!G516</f>
        <v>5.124979999999999</v>
      </c>
      <c r="I516" s="2">
        <f>'Moving Avg'!H516</f>
        <v>5.3768444999999971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50</v>
      </c>
      <c r="N516" s="8">
        <f t="shared" si="81"/>
        <v>0</v>
      </c>
      <c r="O516" s="8">
        <f t="shared" si="82"/>
        <v>0</v>
      </c>
      <c r="P516" s="8">
        <f t="shared" si="83"/>
        <v>16.5</v>
      </c>
      <c r="Q516" s="9">
        <f t="shared" si="84"/>
        <v>19.975000000000001</v>
      </c>
      <c r="R516" s="9">
        <f t="shared" si="85"/>
        <v>14.125</v>
      </c>
      <c r="S516" s="9">
        <f t="shared" si="86"/>
        <v>14.925000000000001</v>
      </c>
      <c r="T516" s="9">
        <f t="shared" si="87"/>
        <v>16.625</v>
      </c>
      <c r="U516" s="8">
        <f t="shared" si="88"/>
        <v>16.341666666666669</v>
      </c>
      <c r="V516" s="8">
        <f t="shared" si="89"/>
        <v>16.412500000000001</v>
      </c>
    </row>
    <row r="517" spans="1:22" ht="13.5" x14ac:dyDescent="0.25">
      <c r="A517" s="3">
        <f>RSI!A517</f>
        <v>42758</v>
      </c>
      <c r="B517" s="2">
        <f>RSI!B517</f>
        <v>4.8917999999999999</v>
      </c>
      <c r="C517" s="2">
        <f>RSI!I517</f>
        <v>19.388040930916148</v>
      </c>
      <c r="D517" s="2">
        <f>MACD!E517</f>
        <v>5.3336661809987973E-2</v>
      </c>
      <c r="E517" s="2">
        <f>MACD!F517</f>
        <v>3.1315434656945459E-2</v>
      </c>
      <c r="F517" s="2">
        <f>'Moving Avg'!D517</f>
        <v>4.8917999999999999</v>
      </c>
      <c r="G517" s="2">
        <f>'Moving Avg'!F517</f>
        <v>5.024305</v>
      </c>
      <c r="H517" s="2">
        <f>'Moving Avg'!G517</f>
        <v>5.1168519999999988</v>
      </c>
      <c r="I517" s="2">
        <f>'Moving Avg'!H517</f>
        <v>5.374304999999997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50</v>
      </c>
      <c r="N517" s="8">
        <f t="shared" si="81"/>
        <v>0</v>
      </c>
      <c r="O517" s="8">
        <f t="shared" si="82"/>
        <v>0</v>
      </c>
      <c r="P517" s="8">
        <f t="shared" si="83"/>
        <v>16.5</v>
      </c>
      <c r="Q517" s="9">
        <f t="shared" si="84"/>
        <v>19.975000000000001</v>
      </c>
      <c r="R517" s="9">
        <f t="shared" si="85"/>
        <v>14.125</v>
      </c>
      <c r="S517" s="9">
        <f t="shared" si="86"/>
        <v>14.925000000000001</v>
      </c>
      <c r="T517" s="9">
        <f t="shared" si="87"/>
        <v>16.625</v>
      </c>
      <c r="U517" s="8">
        <f t="shared" si="88"/>
        <v>16.341666666666669</v>
      </c>
      <c r="V517" s="8">
        <f t="shared" si="89"/>
        <v>16.412500000000001</v>
      </c>
    </row>
    <row r="518" spans="1:22" ht="13.5" x14ac:dyDescent="0.25">
      <c r="A518" s="3">
        <f>RSI!A518</f>
        <v>42759</v>
      </c>
      <c r="B518" s="2">
        <f>RSI!B518</f>
        <v>4.7477999999999998</v>
      </c>
      <c r="C518" s="2">
        <f>RSI!I518</f>
        <v>11.772823230115236</v>
      </c>
      <c r="D518" s="2">
        <f>MACD!E518</f>
        <v>6.8159032543035458E-2</v>
      </c>
      <c r="E518" s="2">
        <f>MACD!F518</f>
        <v>3.8684154234163458E-2</v>
      </c>
      <c r="F518" s="2">
        <f>'Moving Avg'!D518</f>
        <v>4.8629999999999995</v>
      </c>
      <c r="G518" s="2">
        <f>'Moving Avg'!F518</f>
        <v>5.0070700000000006</v>
      </c>
      <c r="H518" s="2">
        <f>'Moving Avg'!G518</f>
        <v>5.1058439999999994</v>
      </c>
      <c r="I518" s="2">
        <f>'Moving Avg'!H518</f>
        <v>5.3698429999999977</v>
      </c>
      <c r="J518" s="6" t="str">
        <f>OBV!F518</f>
        <v>BEARISH</v>
      </c>
      <c r="K518" s="6" t="str">
        <f>OBV!G518</f>
        <v>STRONG</v>
      </c>
      <c r="L518" s="6" t="str">
        <f>OBV!H518</f>
        <v>CONFIRMED BEARISH</v>
      </c>
      <c r="M518" s="8">
        <f t="shared" si="80"/>
        <v>50</v>
      </c>
      <c r="N518" s="8">
        <f t="shared" si="81"/>
        <v>0</v>
      </c>
      <c r="O518" s="8">
        <f t="shared" si="82"/>
        <v>0</v>
      </c>
      <c r="P518" s="8">
        <f t="shared" si="83"/>
        <v>33</v>
      </c>
      <c r="Q518" s="9">
        <f t="shared" si="84"/>
        <v>22.45</v>
      </c>
      <c r="R518" s="9">
        <f t="shared" si="85"/>
        <v>18.25</v>
      </c>
      <c r="S518" s="9">
        <f t="shared" si="86"/>
        <v>22.35</v>
      </c>
      <c r="T518" s="9">
        <f t="shared" si="87"/>
        <v>20.75</v>
      </c>
      <c r="U518" s="8">
        <f t="shared" si="88"/>
        <v>21.016666666666669</v>
      </c>
      <c r="V518" s="8">
        <f t="shared" si="89"/>
        <v>20.950000000000003</v>
      </c>
    </row>
    <row r="519" spans="1:22" ht="13.5" x14ac:dyDescent="0.25">
      <c r="A519" s="3">
        <f>RSI!A519</f>
        <v>42760</v>
      </c>
      <c r="B519" s="2">
        <f>RSI!B519</f>
        <v>4.7477999999999998</v>
      </c>
      <c r="C519" s="2">
        <f>RSI!I519</f>
        <v>11.772823230115236</v>
      </c>
      <c r="D519" s="2">
        <f>MACD!E519</f>
        <v>8.2336570495788131E-2</v>
      </c>
      <c r="E519" s="2">
        <f>MACD!F519</f>
        <v>4.7414637486488394E-2</v>
      </c>
      <c r="F519" s="2">
        <f>'Moving Avg'!D519</f>
        <v>4.8342000000000001</v>
      </c>
      <c r="G519" s="2">
        <f>'Moving Avg'!F519</f>
        <v>4.9898350000000002</v>
      </c>
      <c r="H519" s="2">
        <f>'Moving Avg'!G519</f>
        <v>5.094835999999999</v>
      </c>
      <c r="I519" s="2">
        <f>'Moving Avg'!H519</f>
        <v>5.3653809999999984</v>
      </c>
      <c r="J519" s="6" t="str">
        <f>OBV!F519</f>
        <v>BEARISH</v>
      </c>
      <c r="K519" s="6" t="str">
        <f>OBV!G519</f>
        <v>STRONG</v>
      </c>
      <c r="L519" s="6" t="str">
        <f>OBV!H519</f>
        <v>CONFIRMED BEARISH</v>
      </c>
      <c r="M519" s="8">
        <f t="shared" si="80"/>
        <v>50</v>
      </c>
      <c r="N519" s="8">
        <f t="shared" si="81"/>
        <v>0</v>
      </c>
      <c r="O519" s="8">
        <f t="shared" si="82"/>
        <v>0</v>
      </c>
      <c r="P519" s="8">
        <f t="shared" si="83"/>
        <v>33</v>
      </c>
      <c r="Q519" s="9">
        <f t="shared" si="84"/>
        <v>22.45</v>
      </c>
      <c r="R519" s="9">
        <f t="shared" si="85"/>
        <v>18.25</v>
      </c>
      <c r="S519" s="9">
        <f t="shared" si="86"/>
        <v>22.35</v>
      </c>
      <c r="T519" s="9">
        <f t="shared" si="87"/>
        <v>20.75</v>
      </c>
      <c r="U519" s="8">
        <f t="shared" si="88"/>
        <v>21.016666666666669</v>
      </c>
      <c r="V519" s="8">
        <f t="shared" si="89"/>
        <v>20.950000000000003</v>
      </c>
    </row>
    <row r="520" spans="1:22" ht="13.5" x14ac:dyDescent="0.25">
      <c r="A520" s="3">
        <f>RSI!A520</f>
        <v>42761</v>
      </c>
      <c r="B520" s="2">
        <f>RSI!B520</f>
        <v>4.7477999999999998</v>
      </c>
      <c r="C520" s="2">
        <f>RSI!I520</f>
        <v>11.772823230115236</v>
      </c>
      <c r="D520" s="2">
        <f>MACD!E520</f>
        <v>9.584733019670999E-2</v>
      </c>
      <c r="E520" s="2">
        <f>MACD!F520</f>
        <v>5.7101176028532714E-2</v>
      </c>
      <c r="F520" s="2">
        <f>'Moving Avg'!D520</f>
        <v>4.8054000000000006</v>
      </c>
      <c r="G520" s="2">
        <f>'Moving Avg'!F520</f>
        <v>4.9725999999999999</v>
      </c>
      <c r="H520" s="2">
        <f>'Moving Avg'!G520</f>
        <v>5.0838279999999996</v>
      </c>
      <c r="I520" s="2">
        <f>'Moving Avg'!H520</f>
        <v>5.3609189999999991</v>
      </c>
      <c r="J520" s="6" t="str">
        <f>OBV!F520</f>
        <v>BEARISH</v>
      </c>
      <c r="K520" s="6" t="str">
        <f>OBV!G520</f>
        <v>STRONG</v>
      </c>
      <c r="L520" s="6" t="str">
        <f>OBV!H520</f>
        <v>CONFIRMED BEARISH</v>
      </c>
      <c r="M520" s="8">
        <f t="shared" si="80"/>
        <v>50</v>
      </c>
      <c r="N520" s="8">
        <f t="shared" si="81"/>
        <v>0</v>
      </c>
      <c r="O520" s="8">
        <f t="shared" si="82"/>
        <v>0</v>
      </c>
      <c r="P520" s="8">
        <f t="shared" si="83"/>
        <v>33</v>
      </c>
      <c r="Q520" s="9">
        <f t="shared" si="84"/>
        <v>22.45</v>
      </c>
      <c r="R520" s="9">
        <f t="shared" si="85"/>
        <v>18.25</v>
      </c>
      <c r="S520" s="9">
        <f t="shared" si="86"/>
        <v>22.35</v>
      </c>
      <c r="T520" s="9">
        <f t="shared" si="87"/>
        <v>20.75</v>
      </c>
      <c r="U520" s="8">
        <f t="shared" si="88"/>
        <v>21.016666666666669</v>
      </c>
      <c r="V520" s="8">
        <f t="shared" si="89"/>
        <v>20.950000000000003</v>
      </c>
    </row>
    <row r="521" spans="1:22" ht="13.5" x14ac:dyDescent="0.25">
      <c r="A521" s="3">
        <f>RSI!A521</f>
        <v>42762</v>
      </c>
      <c r="B521" s="2">
        <f>RSI!B521</f>
        <v>4.7427000000000001</v>
      </c>
      <c r="C521" s="2">
        <f>RSI!I521</f>
        <v>11.571770515245703</v>
      </c>
      <c r="D521" s="2">
        <f>MACD!E521</f>
        <v>0.10905949429063178</v>
      </c>
      <c r="E521" s="2">
        <f>MACD!F521</f>
        <v>6.7492839680952529E-2</v>
      </c>
      <c r="F521" s="2">
        <f>'Moving Avg'!D521</f>
        <v>4.7755799999999997</v>
      </c>
      <c r="G521" s="2">
        <f>'Moving Avg'!F521</f>
        <v>4.9551099999999995</v>
      </c>
      <c r="H521" s="2">
        <f>'Moving Avg'!G521</f>
        <v>5.0727180000000001</v>
      </c>
      <c r="I521" s="2">
        <f>'Moving Avg'!H521</f>
        <v>5.3564314999999985</v>
      </c>
      <c r="J521" s="6" t="str">
        <f>OBV!F521</f>
        <v>BEARISH</v>
      </c>
      <c r="K521" s="6" t="str">
        <f>OBV!G521</f>
        <v>STRONG</v>
      </c>
      <c r="L521" s="6" t="str">
        <f>OBV!H521</f>
        <v>CONFIRMED BEARISH</v>
      </c>
      <c r="M521" s="8">
        <f t="shared" si="80"/>
        <v>50</v>
      </c>
      <c r="N521" s="8">
        <f t="shared" si="81"/>
        <v>0</v>
      </c>
      <c r="O521" s="8">
        <f t="shared" si="82"/>
        <v>0</v>
      </c>
      <c r="P521" s="8">
        <f t="shared" si="83"/>
        <v>33</v>
      </c>
      <c r="Q521" s="9">
        <f t="shared" si="84"/>
        <v>22.45</v>
      </c>
      <c r="R521" s="9">
        <f t="shared" si="85"/>
        <v>18.25</v>
      </c>
      <c r="S521" s="9">
        <f t="shared" si="86"/>
        <v>22.35</v>
      </c>
      <c r="T521" s="9">
        <f t="shared" si="87"/>
        <v>20.75</v>
      </c>
      <c r="U521" s="8">
        <f t="shared" si="88"/>
        <v>21.016666666666669</v>
      </c>
      <c r="V521" s="8">
        <f t="shared" si="89"/>
        <v>20.950000000000003</v>
      </c>
    </row>
    <row r="522" spans="1:22" ht="13.5" x14ac:dyDescent="0.25">
      <c r="A522" s="3">
        <f>RSI!A522</f>
        <v>42765</v>
      </c>
      <c r="B522" s="2">
        <f>RSI!B522</f>
        <v>4.7427000000000001</v>
      </c>
      <c r="C522" s="2">
        <f>RSI!I522</f>
        <v>11.571770515245703</v>
      </c>
      <c r="D522" s="2">
        <f>MACD!E522</f>
        <v>0.12156749186517857</v>
      </c>
      <c r="E522" s="2">
        <f>MACD!F522</f>
        <v>7.8307770117797743E-2</v>
      </c>
      <c r="F522" s="2">
        <f>'Moving Avg'!D522</f>
        <v>4.7457599999999998</v>
      </c>
      <c r="G522" s="2">
        <f>'Moving Avg'!F522</f>
        <v>4.9376200000000008</v>
      </c>
      <c r="H522" s="2">
        <f>'Moving Avg'!G522</f>
        <v>5.0616079999999997</v>
      </c>
      <c r="I522" s="2">
        <f>'Moving Avg'!H522</f>
        <v>5.3519439999999987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  <c r="M522" s="8">
        <f t="shared" si="80"/>
        <v>50</v>
      </c>
      <c r="N522" s="8">
        <f t="shared" si="81"/>
        <v>0</v>
      </c>
      <c r="O522" s="8">
        <f t="shared" si="82"/>
        <v>0</v>
      </c>
      <c r="P522" s="8">
        <f t="shared" si="83"/>
        <v>33</v>
      </c>
      <c r="Q522" s="9">
        <f t="shared" si="84"/>
        <v>22.45</v>
      </c>
      <c r="R522" s="9">
        <f t="shared" si="85"/>
        <v>18.25</v>
      </c>
      <c r="S522" s="9">
        <f t="shared" si="86"/>
        <v>22.35</v>
      </c>
      <c r="T522" s="9">
        <f t="shared" si="87"/>
        <v>20.75</v>
      </c>
      <c r="U522" s="8">
        <f t="shared" si="88"/>
        <v>21.016666666666669</v>
      </c>
      <c r="V522" s="8">
        <f t="shared" si="89"/>
        <v>20.950000000000003</v>
      </c>
    </row>
    <row r="523" spans="1:22" ht="13.5" x14ac:dyDescent="0.25">
      <c r="A523" s="3">
        <f>RSI!A523</f>
        <v>42766</v>
      </c>
      <c r="B523" s="2">
        <f>RSI!B523</f>
        <v>4.7427000000000001</v>
      </c>
      <c r="C523" s="2">
        <f>RSI!I523</f>
        <v>11.571770515245703</v>
      </c>
      <c r="D523" s="2">
        <f>MACD!E523</f>
        <v>0.11042740458751332</v>
      </c>
      <c r="E523" s="2">
        <f>MACD!F523</f>
        <v>8.4731697011740853E-2</v>
      </c>
      <c r="F523" s="2">
        <f>'Moving Avg'!D523</f>
        <v>4.7447399999999993</v>
      </c>
      <c r="G523" s="2">
        <f>'Moving Avg'!F523</f>
        <v>4.9201300000000003</v>
      </c>
      <c r="H523" s="2">
        <f>'Moving Avg'!G523</f>
        <v>5.0504980000000002</v>
      </c>
      <c r="I523" s="2">
        <f>'Moving Avg'!H523</f>
        <v>5.3474564999999981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50</v>
      </c>
      <c r="N523" s="8">
        <f t="shared" si="81"/>
        <v>0</v>
      </c>
      <c r="O523" s="8">
        <f t="shared" si="82"/>
        <v>0</v>
      </c>
      <c r="P523" s="8">
        <f t="shared" si="83"/>
        <v>16.5</v>
      </c>
      <c r="Q523" s="9">
        <f t="shared" si="84"/>
        <v>19.975000000000001</v>
      </c>
      <c r="R523" s="9">
        <f t="shared" si="85"/>
        <v>14.125</v>
      </c>
      <c r="S523" s="9">
        <f t="shared" si="86"/>
        <v>14.925000000000001</v>
      </c>
      <c r="T523" s="9">
        <f t="shared" si="87"/>
        <v>16.625</v>
      </c>
      <c r="U523" s="8">
        <f t="shared" si="88"/>
        <v>16.341666666666669</v>
      </c>
      <c r="V523" s="8">
        <f t="shared" si="89"/>
        <v>16.412500000000001</v>
      </c>
    </row>
    <row r="524" spans="1:22" ht="13.5" x14ac:dyDescent="0.25">
      <c r="A524" s="3">
        <f>RSI!A524</f>
        <v>42767</v>
      </c>
      <c r="B524" s="2">
        <f>RSI!B524</f>
        <v>4.7427000000000001</v>
      </c>
      <c r="C524" s="2">
        <f>RSI!I524</f>
        <v>11.571770515245703</v>
      </c>
      <c r="D524" s="2">
        <f>MACD!E524</f>
        <v>0.10214012931768934</v>
      </c>
      <c r="E524" s="2">
        <f>MACD!F524</f>
        <v>8.8213383472930548E-2</v>
      </c>
      <c r="F524" s="2">
        <f>'Moving Avg'!D524</f>
        <v>4.7437199999999997</v>
      </c>
      <c r="G524" s="2">
        <f>'Moving Avg'!F524</f>
        <v>4.9026399999999999</v>
      </c>
      <c r="H524" s="2">
        <f>'Moving Avg'!G524</f>
        <v>5.0393880000000006</v>
      </c>
      <c r="I524" s="2">
        <f>'Moving Avg'!H524</f>
        <v>5.3429689999999974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50</v>
      </c>
      <c r="N524" s="8">
        <f t="shared" si="81"/>
        <v>0</v>
      </c>
      <c r="O524" s="8">
        <f t="shared" si="82"/>
        <v>0</v>
      </c>
      <c r="P524" s="8">
        <f t="shared" si="83"/>
        <v>16.5</v>
      </c>
      <c r="Q524" s="9">
        <f t="shared" si="84"/>
        <v>19.975000000000001</v>
      </c>
      <c r="R524" s="9">
        <f t="shared" si="85"/>
        <v>14.125</v>
      </c>
      <c r="S524" s="9">
        <f t="shared" si="86"/>
        <v>14.925000000000001</v>
      </c>
      <c r="T524" s="9">
        <f t="shared" si="87"/>
        <v>16.625</v>
      </c>
      <c r="U524" s="8">
        <f t="shared" si="88"/>
        <v>16.341666666666669</v>
      </c>
      <c r="V524" s="8">
        <f t="shared" si="89"/>
        <v>16.412500000000001</v>
      </c>
    </row>
    <row r="525" spans="1:22" ht="13.5" x14ac:dyDescent="0.25">
      <c r="A525" s="3">
        <f>RSI!A525</f>
        <v>42768</v>
      </c>
      <c r="B525" s="2">
        <f>RSI!B525</f>
        <v>4.7427000000000001</v>
      </c>
      <c r="C525" s="2">
        <f>RSI!I525</f>
        <v>11.571770515245703</v>
      </c>
      <c r="D525" s="2">
        <f>MACD!E525</f>
        <v>9.6182405054236142E-2</v>
      </c>
      <c r="E525" s="2">
        <f>MACD!F525</f>
        <v>8.9807187789191667E-2</v>
      </c>
      <c r="F525" s="2">
        <f>'Moving Avg'!D525</f>
        <v>4.7427000000000001</v>
      </c>
      <c r="G525" s="2">
        <f>'Moving Avg'!F525</f>
        <v>4.8851500000000003</v>
      </c>
      <c r="H525" s="2">
        <f>'Moving Avg'!G525</f>
        <v>5.0282780000000011</v>
      </c>
      <c r="I525" s="2">
        <f>'Moving Avg'!H525</f>
        <v>5.3384814999999959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50</v>
      </c>
      <c r="N525" s="8">
        <f t="shared" si="81"/>
        <v>0</v>
      </c>
      <c r="O525" s="8">
        <f t="shared" si="82"/>
        <v>0</v>
      </c>
      <c r="P525" s="8">
        <f t="shared" si="83"/>
        <v>16.5</v>
      </c>
      <c r="Q525" s="9">
        <f t="shared" si="84"/>
        <v>19.975000000000001</v>
      </c>
      <c r="R525" s="9">
        <f t="shared" si="85"/>
        <v>14.125</v>
      </c>
      <c r="S525" s="9">
        <f t="shared" si="86"/>
        <v>14.925000000000001</v>
      </c>
      <c r="T525" s="9">
        <f t="shared" si="87"/>
        <v>16.625</v>
      </c>
      <c r="U525" s="8">
        <f t="shared" si="88"/>
        <v>16.341666666666669</v>
      </c>
      <c r="V525" s="8">
        <f t="shared" si="89"/>
        <v>16.412500000000001</v>
      </c>
    </row>
    <row r="526" spans="1:22" ht="13.5" x14ac:dyDescent="0.25">
      <c r="A526" s="3">
        <f>RSI!A526</f>
        <v>42769</v>
      </c>
      <c r="B526" s="2">
        <f>RSI!B526</f>
        <v>4.7427000000000001</v>
      </c>
      <c r="C526" s="2">
        <f>RSI!I526</f>
        <v>11.571770515245703</v>
      </c>
      <c r="D526" s="2">
        <f>MACD!E526</f>
        <v>9.2117721884245718E-2</v>
      </c>
      <c r="E526" s="2">
        <f>MACD!F526</f>
        <v>9.0269294608202488E-2</v>
      </c>
      <c r="F526" s="2">
        <f>'Moving Avg'!D526</f>
        <v>4.7427000000000001</v>
      </c>
      <c r="G526" s="2">
        <f>'Moving Avg'!F526</f>
        <v>4.8676599999999999</v>
      </c>
      <c r="H526" s="2">
        <f>'Moving Avg'!G526</f>
        <v>5.0171680000000007</v>
      </c>
      <c r="I526" s="2">
        <f>'Moving Avg'!H526</f>
        <v>5.3339939999999952</v>
      </c>
      <c r="J526" s="6" t="str">
        <f>OBV!F526</f>
        <v>NEUTRAL</v>
      </c>
      <c r="K526" s="6" t="str">
        <f>OBV!G526</f>
        <v>NEUTRAL</v>
      </c>
      <c r="L526" s="6" t="str">
        <f>OBV!H526</f>
        <v>NEUTRAL</v>
      </c>
      <c r="M526" s="8">
        <f t="shared" si="80"/>
        <v>50</v>
      </c>
      <c r="N526" s="8">
        <f t="shared" si="81"/>
        <v>0</v>
      </c>
      <c r="O526" s="8">
        <f t="shared" si="82"/>
        <v>0</v>
      </c>
      <c r="P526" s="8">
        <f t="shared" si="83"/>
        <v>33</v>
      </c>
      <c r="Q526" s="9">
        <f t="shared" si="84"/>
        <v>22.45</v>
      </c>
      <c r="R526" s="9">
        <f t="shared" si="85"/>
        <v>18.25</v>
      </c>
      <c r="S526" s="9">
        <f t="shared" si="86"/>
        <v>22.35</v>
      </c>
      <c r="T526" s="9">
        <f t="shared" si="87"/>
        <v>20.75</v>
      </c>
      <c r="U526" s="8">
        <f t="shared" si="88"/>
        <v>21.016666666666669</v>
      </c>
      <c r="V526" s="8">
        <f t="shared" si="89"/>
        <v>20.950000000000003</v>
      </c>
    </row>
    <row r="527" spans="1:22" ht="13.5" x14ac:dyDescent="0.25">
      <c r="A527" s="3">
        <f>RSI!A527</f>
        <v>42772</v>
      </c>
      <c r="B527" s="2">
        <f>RSI!B527</f>
        <v>4.7427000000000001</v>
      </c>
      <c r="C527" s="2">
        <f>RSI!I527</f>
        <v>11.571770515245703</v>
      </c>
      <c r="D527" s="2">
        <f>MACD!E527</f>
        <v>8.9582511743834914E-2</v>
      </c>
      <c r="E527" s="2">
        <f>MACD!F527</f>
        <v>9.0131938035328985E-2</v>
      </c>
      <c r="F527" s="2">
        <f>'Moving Avg'!D527</f>
        <v>4.7427000000000001</v>
      </c>
      <c r="G527" s="2">
        <f>'Moving Avg'!F527</f>
        <v>4.855315</v>
      </c>
      <c r="H527" s="2">
        <f>'Moving Avg'!G527</f>
        <v>5.0060580000000012</v>
      </c>
      <c r="I527" s="2">
        <f>'Moving Avg'!H527</f>
        <v>5.3295064999999946</v>
      </c>
      <c r="J527" s="6" t="str">
        <f>OBV!F527</f>
        <v>NEUTRAL</v>
      </c>
      <c r="K527" s="6" t="str">
        <f>OBV!G527</f>
        <v>NEUTRAL</v>
      </c>
      <c r="L527" s="6" t="str">
        <f>OBV!H527</f>
        <v>NEUTRAL</v>
      </c>
      <c r="M527" s="8">
        <f t="shared" si="80"/>
        <v>50</v>
      </c>
      <c r="N527" s="8">
        <f t="shared" si="81"/>
        <v>45</v>
      </c>
      <c r="O527" s="8">
        <f t="shared" si="82"/>
        <v>0</v>
      </c>
      <c r="P527" s="8">
        <f t="shared" si="83"/>
        <v>33</v>
      </c>
      <c r="Q527" s="9">
        <f t="shared" si="84"/>
        <v>38.200000000000003</v>
      </c>
      <c r="R527" s="9">
        <f t="shared" si="85"/>
        <v>27.25</v>
      </c>
      <c r="S527" s="9">
        <f t="shared" si="86"/>
        <v>29.1</v>
      </c>
      <c r="T527" s="9">
        <f t="shared" si="87"/>
        <v>32</v>
      </c>
      <c r="U527" s="8">
        <f t="shared" si="88"/>
        <v>31.516666666666669</v>
      </c>
      <c r="V527" s="8">
        <f t="shared" si="89"/>
        <v>31.637500000000003</v>
      </c>
    </row>
    <row r="528" spans="1:22" ht="13.5" x14ac:dyDescent="0.25">
      <c r="A528" s="3">
        <f>RSI!A528</f>
        <v>42773</v>
      </c>
      <c r="B528" s="2">
        <f>RSI!B528</f>
        <v>4.7427000000000001</v>
      </c>
      <c r="C528" s="2">
        <f>RSI!I528</f>
        <v>11.571770515245703</v>
      </c>
      <c r="D528" s="2">
        <f>MACD!E528</f>
        <v>6.6120651813383446E-2</v>
      </c>
      <c r="E528" s="2">
        <f>MACD!F528</f>
        <v>8.5329680790939888E-2</v>
      </c>
      <c r="F528" s="2">
        <f>'Moving Avg'!D528</f>
        <v>4.7427000000000001</v>
      </c>
      <c r="G528" s="2">
        <f>'Moving Avg'!F528</f>
        <v>4.8403999999999998</v>
      </c>
      <c r="H528" s="2">
        <f>'Moving Avg'!G528</f>
        <v>4.9949480000000017</v>
      </c>
      <c r="I528" s="2">
        <f>'Moving Avg'!H528</f>
        <v>5.3250189999999931</v>
      </c>
      <c r="J528" s="6" t="str">
        <f>OBV!F528</f>
        <v>NEUTRAL</v>
      </c>
      <c r="K528" s="6" t="str">
        <f>OBV!G528</f>
        <v>NEUTRAL</v>
      </c>
      <c r="L528" s="6" t="str">
        <f>OBV!H528</f>
        <v>NEUTRAL</v>
      </c>
      <c r="M528" s="8">
        <f t="shared" si="80"/>
        <v>50</v>
      </c>
      <c r="N528" s="8">
        <f t="shared" si="81"/>
        <v>45</v>
      </c>
      <c r="O528" s="8">
        <f t="shared" si="82"/>
        <v>0</v>
      </c>
      <c r="P528" s="8">
        <f t="shared" si="83"/>
        <v>33</v>
      </c>
      <c r="Q528" s="9">
        <f t="shared" si="84"/>
        <v>38.200000000000003</v>
      </c>
      <c r="R528" s="9">
        <f t="shared" si="85"/>
        <v>27.25</v>
      </c>
      <c r="S528" s="9">
        <f t="shared" si="86"/>
        <v>29.1</v>
      </c>
      <c r="T528" s="9">
        <f t="shared" si="87"/>
        <v>32</v>
      </c>
      <c r="U528" s="8">
        <f t="shared" si="88"/>
        <v>31.516666666666669</v>
      </c>
      <c r="V528" s="8">
        <f t="shared" si="89"/>
        <v>31.637500000000003</v>
      </c>
    </row>
    <row r="529" spans="1:22" ht="13.5" x14ac:dyDescent="0.25">
      <c r="A529" s="3">
        <f>RSI!A529</f>
        <v>42774</v>
      </c>
      <c r="B529" s="2">
        <f>RSI!B529</f>
        <v>4.7427000000000001</v>
      </c>
      <c r="C529" s="2">
        <f>RSI!I529</f>
        <v>11.571770515245703</v>
      </c>
      <c r="D529" s="2">
        <f>MACD!E529</f>
        <v>4.7043460679116578E-2</v>
      </c>
      <c r="E529" s="2">
        <f>MACD!F529</f>
        <v>7.7672436768575229E-2</v>
      </c>
      <c r="F529" s="2">
        <f>'Moving Avg'!D529</f>
        <v>4.7427000000000001</v>
      </c>
      <c r="G529" s="2">
        <f>'Moving Avg'!F529</f>
        <v>4.8254849999999996</v>
      </c>
      <c r="H529" s="2">
        <f>'Moving Avg'!G529</f>
        <v>4.984866000000002</v>
      </c>
      <c r="I529" s="2">
        <f>'Moving Avg'!H529</f>
        <v>5.3205314999999924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  <c r="M529" s="8">
        <f t="shared" si="80"/>
        <v>50</v>
      </c>
      <c r="N529" s="8">
        <f t="shared" si="81"/>
        <v>100</v>
      </c>
      <c r="O529" s="8">
        <f t="shared" si="82"/>
        <v>0</v>
      </c>
      <c r="P529" s="8">
        <f t="shared" si="83"/>
        <v>33</v>
      </c>
      <c r="Q529" s="9">
        <f t="shared" si="84"/>
        <v>57.45</v>
      </c>
      <c r="R529" s="9">
        <f t="shared" si="85"/>
        <v>38.25</v>
      </c>
      <c r="S529" s="9">
        <f t="shared" si="86"/>
        <v>37.35</v>
      </c>
      <c r="T529" s="9">
        <f t="shared" si="87"/>
        <v>45.75</v>
      </c>
      <c r="U529" s="8">
        <f t="shared" si="88"/>
        <v>44.35</v>
      </c>
      <c r="V529" s="8">
        <f t="shared" si="89"/>
        <v>44.7</v>
      </c>
    </row>
    <row r="530" spans="1:22" ht="13.5" x14ac:dyDescent="0.25">
      <c r="A530" s="3">
        <f>RSI!A530</f>
        <v>42775</v>
      </c>
      <c r="B530" s="2">
        <f>RSI!B530</f>
        <v>4.6295000000000002</v>
      </c>
      <c r="C530" s="2">
        <f>RSI!I530</f>
        <v>6.6560687986647196</v>
      </c>
      <c r="D530" s="2">
        <f>MACD!E530</f>
        <v>4.0004140437977398E-2</v>
      </c>
      <c r="E530" s="2">
        <f>MACD!F530</f>
        <v>7.013877750245566E-2</v>
      </c>
      <c r="F530" s="2">
        <f>'Moving Avg'!D530</f>
        <v>4.7200600000000001</v>
      </c>
      <c r="G530" s="2">
        <f>'Moving Avg'!F530</f>
        <v>4.8049099999999996</v>
      </c>
      <c r="H530" s="2">
        <f>'Moving Avg'!G530</f>
        <v>4.972520000000002</v>
      </c>
      <c r="I530" s="2">
        <f>'Moving Avg'!H530</f>
        <v>5.3146434999999927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  <c r="M530" s="8">
        <f t="shared" si="80"/>
        <v>50</v>
      </c>
      <c r="N530" s="8">
        <f t="shared" si="81"/>
        <v>100</v>
      </c>
      <c r="O530" s="8">
        <f t="shared" si="82"/>
        <v>0</v>
      </c>
      <c r="P530" s="8">
        <f t="shared" si="83"/>
        <v>33</v>
      </c>
      <c r="Q530" s="9">
        <f t="shared" si="84"/>
        <v>57.45</v>
      </c>
      <c r="R530" s="9">
        <f t="shared" si="85"/>
        <v>38.25</v>
      </c>
      <c r="S530" s="9">
        <f t="shared" si="86"/>
        <v>37.35</v>
      </c>
      <c r="T530" s="9">
        <f t="shared" si="87"/>
        <v>45.75</v>
      </c>
      <c r="U530" s="8">
        <f t="shared" si="88"/>
        <v>44.35</v>
      </c>
      <c r="V530" s="8">
        <f t="shared" si="89"/>
        <v>44.7</v>
      </c>
    </row>
    <row r="531" spans="1:22" ht="13.5" x14ac:dyDescent="0.25">
      <c r="A531" s="3">
        <f>RSI!A531</f>
        <v>42776</v>
      </c>
      <c r="B531" s="2">
        <f>RSI!B531</f>
        <v>4.6295000000000002</v>
      </c>
      <c r="C531" s="2">
        <f>RSI!I531</f>
        <v>6.6560687986646911</v>
      </c>
      <c r="D531" s="2">
        <f>MACD!E531</f>
        <v>3.4596648620128789E-2</v>
      </c>
      <c r="E531" s="2">
        <f>MACD!F531</f>
        <v>6.303035172599028E-2</v>
      </c>
      <c r="F531" s="2">
        <f>'Moving Avg'!D531</f>
        <v>4.6974200000000002</v>
      </c>
      <c r="G531" s="2">
        <f>'Moving Avg'!F531</f>
        <v>4.7843350000000004</v>
      </c>
      <c r="H531" s="2">
        <f>'Moving Avg'!G531</f>
        <v>4.9601740000000021</v>
      </c>
      <c r="I531" s="2">
        <f>'Moving Avg'!H531</f>
        <v>5.3087554999999922</v>
      </c>
      <c r="J531" s="6" t="str">
        <f>OBV!F531</f>
        <v>BEARISH</v>
      </c>
      <c r="K531" s="6" t="str">
        <f>OBV!G531</f>
        <v>STRONG</v>
      </c>
      <c r="L531" s="6" t="str">
        <f>OBV!H531</f>
        <v>CONFIRMED BEARISH</v>
      </c>
      <c r="M531" s="8">
        <f t="shared" si="80"/>
        <v>50</v>
      </c>
      <c r="N531" s="8">
        <f t="shared" si="81"/>
        <v>100</v>
      </c>
      <c r="O531" s="8">
        <f t="shared" si="82"/>
        <v>0</v>
      </c>
      <c r="P531" s="8">
        <f t="shared" si="83"/>
        <v>33</v>
      </c>
      <c r="Q531" s="9">
        <f t="shared" si="84"/>
        <v>57.45</v>
      </c>
      <c r="R531" s="9">
        <f t="shared" si="85"/>
        <v>38.25</v>
      </c>
      <c r="S531" s="9">
        <f t="shared" si="86"/>
        <v>37.35</v>
      </c>
      <c r="T531" s="9">
        <f t="shared" si="87"/>
        <v>45.75</v>
      </c>
      <c r="U531" s="8">
        <f t="shared" si="88"/>
        <v>44.35</v>
      </c>
      <c r="V531" s="8">
        <f t="shared" si="89"/>
        <v>44.7</v>
      </c>
    </row>
    <row r="532" spans="1:22" ht="13.5" x14ac:dyDescent="0.25">
      <c r="A532" s="3">
        <f>RSI!A532</f>
        <v>42779</v>
      </c>
      <c r="B532" s="2">
        <f>RSI!B532</f>
        <v>4.6295000000000002</v>
      </c>
      <c r="C532" s="2">
        <f>RSI!I532</f>
        <v>6.6560687986647196</v>
      </c>
      <c r="D532" s="2">
        <f>MACD!E532</f>
        <v>3.1255774419589599E-2</v>
      </c>
      <c r="E532" s="2">
        <f>MACD!F532</f>
        <v>5.6675436264710145E-2</v>
      </c>
      <c r="F532" s="2">
        <f>'Moving Avg'!D532</f>
        <v>4.6747800000000002</v>
      </c>
      <c r="G532" s="2">
        <f>'Moving Avg'!F532</f>
        <v>4.7637600000000004</v>
      </c>
      <c r="H532" s="2">
        <f>'Moving Avg'!G532</f>
        <v>4.9478280000000021</v>
      </c>
      <c r="I532" s="2">
        <f>'Moving Avg'!H532</f>
        <v>5.3028674999999916</v>
      </c>
      <c r="J532" s="6" t="str">
        <f>OBV!F532</f>
        <v>BEARISH</v>
      </c>
      <c r="K532" s="6" t="str">
        <f>OBV!G532</f>
        <v>STRONG</v>
      </c>
      <c r="L532" s="6" t="str">
        <f>OBV!H532</f>
        <v>CONFIRMED BEARISH</v>
      </c>
      <c r="M532" s="8">
        <f t="shared" si="80"/>
        <v>50</v>
      </c>
      <c r="N532" s="8">
        <f t="shared" si="81"/>
        <v>100</v>
      </c>
      <c r="O532" s="8">
        <f t="shared" si="82"/>
        <v>0</v>
      </c>
      <c r="P532" s="8">
        <f t="shared" si="83"/>
        <v>33</v>
      </c>
      <c r="Q532" s="9">
        <f t="shared" si="84"/>
        <v>57.45</v>
      </c>
      <c r="R532" s="9">
        <f t="shared" si="85"/>
        <v>38.25</v>
      </c>
      <c r="S532" s="9">
        <f t="shared" si="86"/>
        <v>37.35</v>
      </c>
      <c r="T532" s="9">
        <f t="shared" si="87"/>
        <v>45.75</v>
      </c>
      <c r="U532" s="8">
        <f t="shared" si="88"/>
        <v>44.35</v>
      </c>
      <c r="V532" s="8">
        <f t="shared" si="89"/>
        <v>44.7</v>
      </c>
    </row>
    <row r="533" spans="1:22" ht="13.5" x14ac:dyDescent="0.25">
      <c r="A533" s="3">
        <f>RSI!A533</f>
        <v>42780</v>
      </c>
      <c r="B533" s="2">
        <f>RSI!B533</f>
        <v>4.6295000000000002</v>
      </c>
      <c r="C533" s="2">
        <f>RSI!I533</f>
        <v>6.6560687986646911</v>
      </c>
      <c r="D533" s="2">
        <f>MACD!E533</f>
        <v>2.9572117716379687E-2</v>
      </c>
      <c r="E533" s="2">
        <f>MACD!F533</f>
        <v>5.1254772555044056E-2</v>
      </c>
      <c r="F533" s="2">
        <f>'Moving Avg'!D533</f>
        <v>4.6521400000000002</v>
      </c>
      <c r="G533" s="2">
        <f>'Moving Avg'!F533</f>
        <v>4.7506450000000005</v>
      </c>
      <c r="H533" s="2">
        <f>'Moving Avg'!G533</f>
        <v>4.9385680000000027</v>
      </c>
      <c r="I533" s="2">
        <f>'Moving Avg'!H533</f>
        <v>5.296979499999992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  <c r="M533" s="8">
        <f t="shared" si="80"/>
        <v>50</v>
      </c>
      <c r="N533" s="8">
        <f t="shared" si="81"/>
        <v>100</v>
      </c>
      <c r="O533" s="8">
        <f t="shared" si="82"/>
        <v>0</v>
      </c>
      <c r="P533" s="8">
        <f t="shared" si="83"/>
        <v>33</v>
      </c>
      <c r="Q533" s="9">
        <f t="shared" si="84"/>
        <v>57.45</v>
      </c>
      <c r="R533" s="9">
        <f t="shared" si="85"/>
        <v>38.25</v>
      </c>
      <c r="S533" s="9">
        <f t="shared" si="86"/>
        <v>37.35</v>
      </c>
      <c r="T533" s="9">
        <f t="shared" si="87"/>
        <v>45.75</v>
      </c>
      <c r="U533" s="8">
        <f t="shared" si="88"/>
        <v>44.35</v>
      </c>
      <c r="V533" s="8">
        <f t="shared" si="89"/>
        <v>44.7</v>
      </c>
    </row>
    <row r="534" spans="1:22" ht="13.5" x14ac:dyDescent="0.25">
      <c r="A534" s="3">
        <f>RSI!A534</f>
        <v>42781</v>
      </c>
      <c r="B534" s="2">
        <f>RSI!B534</f>
        <v>4.6295000000000002</v>
      </c>
      <c r="C534" s="2">
        <f>RSI!I534</f>
        <v>6.6560687986646911</v>
      </c>
      <c r="D534" s="2">
        <f>MACD!E534</f>
        <v>2.9206037761257519E-2</v>
      </c>
      <c r="E534" s="2">
        <f>MACD!F534</f>
        <v>4.6845025596286748E-2</v>
      </c>
      <c r="F534" s="2">
        <f>'Moving Avg'!D534</f>
        <v>4.6295000000000002</v>
      </c>
      <c r="G534" s="2">
        <f>'Moving Avg'!F534</f>
        <v>4.7375300000000014</v>
      </c>
      <c r="H534" s="2">
        <f>'Moving Avg'!G534</f>
        <v>4.9293080000000025</v>
      </c>
      <c r="I534" s="2">
        <f>'Moving Avg'!H534</f>
        <v>5.2909194999999922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  <c r="M534" s="8">
        <f t="shared" si="80"/>
        <v>50</v>
      </c>
      <c r="N534" s="8">
        <f t="shared" si="81"/>
        <v>45</v>
      </c>
      <c r="O534" s="8">
        <f t="shared" si="82"/>
        <v>0</v>
      </c>
      <c r="P534" s="8">
        <f t="shared" si="83"/>
        <v>33</v>
      </c>
      <c r="Q534" s="9">
        <f t="shared" si="84"/>
        <v>38.200000000000003</v>
      </c>
      <c r="R534" s="9">
        <f t="shared" si="85"/>
        <v>27.25</v>
      </c>
      <c r="S534" s="9">
        <f t="shared" si="86"/>
        <v>29.1</v>
      </c>
      <c r="T534" s="9">
        <f t="shared" si="87"/>
        <v>32</v>
      </c>
      <c r="U534" s="8">
        <f t="shared" si="88"/>
        <v>31.516666666666669</v>
      </c>
      <c r="V534" s="8">
        <f t="shared" si="89"/>
        <v>31.637500000000003</v>
      </c>
    </row>
    <row r="535" spans="1:22" ht="13.5" x14ac:dyDescent="0.25">
      <c r="A535" s="3">
        <f>RSI!A535</f>
        <v>42782</v>
      </c>
      <c r="B535" s="2">
        <f>RSI!B535</f>
        <v>4.6295000000000002</v>
      </c>
      <c r="C535" s="2">
        <f>RSI!I535</f>
        <v>6.6560687986646911</v>
      </c>
      <c r="D535" s="2">
        <f>MACD!E535</f>
        <v>2.9876419132471632E-2</v>
      </c>
      <c r="E535" s="2">
        <f>MACD!F535</f>
        <v>4.345130430352373E-2</v>
      </c>
      <c r="F535" s="2">
        <f>'Moving Avg'!D535</f>
        <v>4.6295000000000002</v>
      </c>
      <c r="G535" s="2">
        <f>'Moving Avg'!F535</f>
        <v>4.7244150000000023</v>
      </c>
      <c r="H535" s="2">
        <f>'Moving Avg'!G535</f>
        <v>4.9200480000000031</v>
      </c>
      <c r="I535" s="2">
        <f>'Moving Avg'!H535</f>
        <v>5.2848594999999907</v>
      </c>
      <c r="J535" s="6" t="str">
        <f>OBV!F535</f>
        <v>NEUTRAL</v>
      </c>
      <c r="K535" s="6" t="str">
        <f>OBV!G535</f>
        <v>NEUTRAL</v>
      </c>
      <c r="L535" s="6" t="str">
        <f>OBV!H535</f>
        <v>NEUTRAL</v>
      </c>
      <c r="M535" s="8">
        <f t="shared" si="80"/>
        <v>50</v>
      </c>
      <c r="N535" s="8">
        <f t="shared" si="81"/>
        <v>45</v>
      </c>
      <c r="O535" s="8">
        <f t="shared" si="82"/>
        <v>0</v>
      </c>
      <c r="P535" s="8">
        <f t="shared" si="83"/>
        <v>33</v>
      </c>
      <c r="Q535" s="9">
        <f t="shared" si="84"/>
        <v>38.200000000000003</v>
      </c>
      <c r="R535" s="9">
        <f t="shared" si="85"/>
        <v>27.25</v>
      </c>
      <c r="S535" s="9">
        <f t="shared" si="86"/>
        <v>29.1</v>
      </c>
      <c r="T535" s="9">
        <f t="shared" si="87"/>
        <v>32</v>
      </c>
      <c r="U535" s="8">
        <f t="shared" si="88"/>
        <v>31.516666666666669</v>
      </c>
      <c r="V535" s="8">
        <f t="shared" si="89"/>
        <v>31.637500000000003</v>
      </c>
    </row>
    <row r="536" spans="1:22" ht="13.5" x14ac:dyDescent="0.25">
      <c r="A536" s="3">
        <f>RSI!A536</f>
        <v>42783</v>
      </c>
      <c r="B536" s="2">
        <f>RSI!B536</f>
        <v>4.6295000000000002</v>
      </c>
      <c r="C536" s="2">
        <f>RSI!I536</f>
        <v>6.6560687986646911</v>
      </c>
      <c r="D536" s="2">
        <f>MACD!E536</f>
        <v>3.1351203179633913E-2</v>
      </c>
      <c r="E536" s="2">
        <f>MACD!F536</f>
        <v>4.1031284078745775E-2</v>
      </c>
      <c r="F536" s="2">
        <f>'Moving Avg'!D536</f>
        <v>4.6295000000000002</v>
      </c>
      <c r="G536" s="2">
        <f>'Moving Avg'!F536</f>
        <v>4.7113000000000014</v>
      </c>
      <c r="H536" s="2">
        <f>'Moving Avg'!G536</f>
        <v>4.9137720000000034</v>
      </c>
      <c r="I536" s="2">
        <f>'Moving Avg'!H536</f>
        <v>5.278799499999991</v>
      </c>
      <c r="J536" s="6" t="str">
        <f>OBV!F536</f>
        <v>NEUTRAL</v>
      </c>
      <c r="K536" s="6" t="str">
        <f>OBV!G536</f>
        <v>NEUTRAL</v>
      </c>
      <c r="L536" s="6" t="str">
        <f>OBV!H536</f>
        <v>NEUTRAL</v>
      </c>
      <c r="M536" s="8">
        <f t="shared" si="80"/>
        <v>50</v>
      </c>
      <c r="N536" s="8">
        <f t="shared" si="81"/>
        <v>45</v>
      </c>
      <c r="O536" s="8">
        <f t="shared" si="82"/>
        <v>0</v>
      </c>
      <c r="P536" s="8">
        <f t="shared" si="83"/>
        <v>33</v>
      </c>
      <c r="Q536" s="9">
        <f t="shared" si="84"/>
        <v>38.200000000000003</v>
      </c>
      <c r="R536" s="9">
        <f t="shared" si="85"/>
        <v>27.25</v>
      </c>
      <c r="S536" s="9">
        <f t="shared" si="86"/>
        <v>29.1</v>
      </c>
      <c r="T536" s="9">
        <f t="shared" si="87"/>
        <v>32</v>
      </c>
      <c r="U536" s="8">
        <f t="shared" si="88"/>
        <v>31.516666666666669</v>
      </c>
      <c r="V536" s="8">
        <f t="shared" si="89"/>
        <v>31.637500000000003</v>
      </c>
    </row>
    <row r="537" spans="1:22" ht="13.5" x14ac:dyDescent="0.25">
      <c r="A537" s="3">
        <f>RSI!A537</f>
        <v>42786</v>
      </c>
      <c r="B537" s="2">
        <f>RSI!B537</f>
        <v>4.6295000000000002</v>
      </c>
      <c r="C537" s="2">
        <f>RSI!I537</f>
        <v>6.6560687986646911</v>
      </c>
      <c r="D537" s="2">
        <f>MACD!E537</f>
        <v>3.3439410587757123E-2</v>
      </c>
      <c r="E537" s="2">
        <f>MACD!F537</f>
        <v>3.951290938054805E-2</v>
      </c>
      <c r="F537" s="2">
        <f>'Moving Avg'!D537</f>
        <v>4.6295000000000002</v>
      </c>
      <c r="G537" s="2">
        <f>'Moving Avg'!F537</f>
        <v>4.6981850000000023</v>
      </c>
      <c r="H537" s="2">
        <f>'Moving Avg'!G537</f>
        <v>4.9074960000000036</v>
      </c>
      <c r="I537" s="2">
        <f>'Moving Avg'!H537</f>
        <v>5.2727639999999907</v>
      </c>
      <c r="J537" s="6" t="str">
        <f>OBV!F537</f>
        <v>NEUTRAL</v>
      </c>
      <c r="K537" s="6" t="str">
        <f>OBV!G537</f>
        <v>NEUTRAL</v>
      </c>
      <c r="L537" s="6" t="str">
        <f>OBV!H537</f>
        <v>NEUTRAL</v>
      </c>
      <c r="M537" s="8">
        <f t="shared" si="80"/>
        <v>50</v>
      </c>
      <c r="N537" s="8">
        <f t="shared" si="81"/>
        <v>45</v>
      </c>
      <c r="O537" s="8">
        <f t="shared" si="82"/>
        <v>0</v>
      </c>
      <c r="P537" s="8">
        <f t="shared" si="83"/>
        <v>33</v>
      </c>
      <c r="Q537" s="9">
        <f t="shared" si="84"/>
        <v>38.200000000000003</v>
      </c>
      <c r="R537" s="9">
        <f t="shared" si="85"/>
        <v>27.25</v>
      </c>
      <c r="S537" s="9">
        <f t="shared" si="86"/>
        <v>29.1</v>
      </c>
      <c r="T537" s="9">
        <f t="shared" si="87"/>
        <v>32</v>
      </c>
      <c r="U537" s="8">
        <f t="shared" si="88"/>
        <v>31.516666666666669</v>
      </c>
      <c r="V537" s="8">
        <f t="shared" si="89"/>
        <v>31.637500000000003</v>
      </c>
    </row>
    <row r="538" spans="1:22" ht="13.5" x14ac:dyDescent="0.25">
      <c r="A538" s="3">
        <f>RSI!A538</f>
        <v>42787</v>
      </c>
      <c r="B538" s="2">
        <f>RSI!B538</f>
        <v>4.5266000000000002</v>
      </c>
      <c r="C538" s="2">
        <f>RSI!I538</f>
        <v>3.9185484891884954</v>
      </c>
      <c r="D538" s="2">
        <f>MACD!E538</f>
        <v>4.3606645331012217E-2</v>
      </c>
      <c r="E538" s="2">
        <f>MACD!F538</f>
        <v>4.0331656570640889E-2</v>
      </c>
      <c r="F538" s="2">
        <f>'Moving Avg'!D538</f>
        <v>4.6089200000000003</v>
      </c>
      <c r="G538" s="2">
        <f>'Moving Avg'!F538</f>
        <v>4.6871250000000018</v>
      </c>
      <c r="H538" s="2">
        <f>'Moving Avg'!G538</f>
        <v>4.8961780000000035</v>
      </c>
      <c r="I538" s="2">
        <f>'Moving Avg'!H538</f>
        <v>5.2661894999999905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0"/>
        <v>50</v>
      </c>
      <c r="N538" s="8">
        <f t="shared" si="81"/>
        <v>0</v>
      </c>
      <c r="O538" s="8">
        <f t="shared" si="82"/>
        <v>0</v>
      </c>
      <c r="P538" s="8">
        <f t="shared" si="83"/>
        <v>16.5</v>
      </c>
      <c r="Q538" s="9">
        <f t="shared" si="84"/>
        <v>19.975000000000001</v>
      </c>
      <c r="R538" s="9">
        <f t="shared" si="85"/>
        <v>14.125</v>
      </c>
      <c r="S538" s="9">
        <f t="shared" si="86"/>
        <v>14.925000000000001</v>
      </c>
      <c r="T538" s="9">
        <f t="shared" si="87"/>
        <v>16.625</v>
      </c>
      <c r="U538" s="8">
        <f t="shared" si="88"/>
        <v>16.341666666666669</v>
      </c>
      <c r="V538" s="8">
        <f t="shared" si="89"/>
        <v>16.412500000000001</v>
      </c>
    </row>
    <row r="539" spans="1:22" ht="13.5" x14ac:dyDescent="0.25">
      <c r="A539" s="3">
        <f>RSI!A539</f>
        <v>42788</v>
      </c>
      <c r="B539" s="2">
        <f>RSI!B539</f>
        <v>4.5266000000000002</v>
      </c>
      <c r="C539" s="2">
        <f>RSI!I539</f>
        <v>3.9185484891884954</v>
      </c>
      <c r="D539" s="2">
        <f>MACD!E539</f>
        <v>5.3538163772810066E-2</v>
      </c>
      <c r="E539" s="2">
        <f>MACD!F539</f>
        <v>4.2972958011074723E-2</v>
      </c>
      <c r="F539" s="2">
        <f>'Moving Avg'!D539</f>
        <v>4.5883400000000005</v>
      </c>
      <c r="G539" s="2">
        <f>'Moving Avg'!F539</f>
        <v>4.6760650000000012</v>
      </c>
      <c r="H539" s="2">
        <f>'Moving Avg'!G539</f>
        <v>4.8848600000000042</v>
      </c>
      <c r="I539" s="2">
        <f>'Moving Avg'!H539</f>
        <v>5.2603514999999899</v>
      </c>
      <c r="J539" s="6" t="str">
        <f>OBV!F539</f>
        <v>BEARISH</v>
      </c>
      <c r="K539" s="6" t="str">
        <f>OBV!G539</f>
        <v>NEUTRAL</v>
      </c>
      <c r="L539" s="6" t="str">
        <f>OBV!H539</f>
        <v>CONFIRMED BEARISH</v>
      </c>
      <c r="M539" s="8">
        <f t="shared" si="80"/>
        <v>50</v>
      </c>
      <c r="N539" s="8">
        <f t="shared" si="81"/>
        <v>0</v>
      </c>
      <c r="O539" s="8">
        <f t="shared" si="82"/>
        <v>0</v>
      </c>
      <c r="P539" s="8">
        <f t="shared" si="83"/>
        <v>16.5</v>
      </c>
      <c r="Q539" s="9">
        <f t="shared" si="84"/>
        <v>19.975000000000001</v>
      </c>
      <c r="R539" s="9">
        <f t="shared" si="85"/>
        <v>14.125</v>
      </c>
      <c r="S539" s="9">
        <f t="shared" si="86"/>
        <v>14.925000000000001</v>
      </c>
      <c r="T539" s="9">
        <f t="shared" si="87"/>
        <v>16.625</v>
      </c>
      <c r="U539" s="8">
        <f t="shared" si="88"/>
        <v>16.341666666666669</v>
      </c>
      <c r="V539" s="8">
        <f t="shared" si="89"/>
        <v>16.412500000000001</v>
      </c>
    </row>
    <row r="540" spans="1:22" ht="13.5" x14ac:dyDescent="0.25">
      <c r="A540" s="3">
        <f>RSI!A540</f>
        <v>42789</v>
      </c>
      <c r="B540" s="2">
        <f>RSI!B540</f>
        <v>4.5266000000000002</v>
      </c>
      <c r="C540" s="2">
        <f>RSI!I540</f>
        <v>3.9185484891884954</v>
      </c>
      <c r="D540" s="2">
        <f>MACD!E540</f>
        <v>4.5756439887918887E-2</v>
      </c>
      <c r="E540" s="2">
        <f>MACD!F540</f>
        <v>4.3529654386443559E-2</v>
      </c>
      <c r="F540" s="2">
        <f>'Moving Avg'!D540</f>
        <v>4.5677599999999998</v>
      </c>
      <c r="G540" s="2">
        <f>'Moving Avg'!F540</f>
        <v>4.6650050000000007</v>
      </c>
      <c r="H540" s="2">
        <f>'Moving Avg'!G540</f>
        <v>4.873542000000004</v>
      </c>
      <c r="I540" s="2">
        <f>'Moving Avg'!H540</f>
        <v>5.2545134999999892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50</v>
      </c>
      <c r="N540" s="8">
        <f t="shared" si="81"/>
        <v>0</v>
      </c>
      <c r="O540" s="8">
        <f t="shared" si="82"/>
        <v>0</v>
      </c>
      <c r="P540" s="8">
        <f t="shared" si="83"/>
        <v>16.5</v>
      </c>
      <c r="Q540" s="9">
        <f t="shared" si="84"/>
        <v>19.975000000000001</v>
      </c>
      <c r="R540" s="9">
        <f t="shared" si="85"/>
        <v>14.125</v>
      </c>
      <c r="S540" s="9">
        <f t="shared" si="86"/>
        <v>14.925000000000001</v>
      </c>
      <c r="T540" s="9">
        <f t="shared" si="87"/>
        <v>16.625</v>
      </c>
      <c r="U540" s="8">
        <f t="shared" si="88"/>
        <v>16.341666666666669</v>
      </c>
      <c r="V540" s="8">
        <f t="shared" si="89"/>
        <v>16.412500000000001</v>
      </c>
    </row>
    <row r="541" spans="1:22" ht="13.5" x14ac:dyDescent="0.25">
      <c r="A541" s="3">
        <f>RSI!A541</f>
        <v>42790</v>
      </c>
      <c r="B541" s="2">
        <f>RSI!B541</f>
        <v>4.5266000000000002</v>
      </c>
      <c r="C541" s="2">
        <f>RSI!I541</f>
        <v>3.9185484891884954</v>
      </c>
      <c r="D541" s="2">
        <f>MACD!E541</f>
        <v>4.0310856332657963E-2</v>
      </c>
      <c r="E541" s="2">
        <f>MACD!F541</f>
        <v>4.2885894775686446E-2</v>
      </c>
      <c r="F541" s="2">
        <f>'Moving Avg'!D541</f>
        <v>4.54718</v>
      </c>
      <c r="G541" s="2">
        <f>'Moving Avg'!F541</f>
        <v>4.6542000000000012</v>
      </c>
      <c r="H541" s="2">
        <f>'Moving Avg'!G541</f>
        <v>4.8622240000000048</v>
      </c>
      <c r="I541" s="2">
        <f>'Moving Avg'!H541</f>
        <v>5.2486754999999876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0"/>
        <v>50</v>
      </c>
      <c r="N541" s="8">
        <f t="shared" si="81"/>
        <v>45</v>
      </c>
      <c r="O541" s="8">
        <f t="shared" si="82"/>
        <v>0</v>
      </c>
      <c r="P541" s="8">
        <f t="shared" si="83"/>
        <v>16.5</v>
      </c>
      <c r="Q541" s="9">
        <f t="shared" si="84"/>
        <v>35.725000000000001</v>
      </c>
      <c r="R541" s="9">
        <f t="shared" si="85"/>
        <v>23.125</v>
      </c>
      <c r="S541" s="9">
        <f t="shared" si="86"/>
        <v>21.675000000000001</v>
      </c>
      <c r="T541" s="9">
        <f t="shared" si="87"/>
        <v>27.875</v>
      </c>
      <c r="U541" s="8">
        <f t="shared" si="88"/>
        <v>26.841666666666669</v>
      </c>
      <c r="V541" s="8">
        <f t="shared" si="89"/>
        <v>27.1</v>
      </c>
    </row>
    <row r="542" spans="1:22" ht="13.5" x14ac:dyDescent="0.25">
      <c r="A542" s="3">
        <f>RSI!A542</f>
        <v>42793</v>
      </c>
      <c r="B542" s="2">
        <f>RSI!B542</f>
        <v>4.5266000000000002</v>
      </c>
      <c r="C542" s="2">
        <f>RSI!I542</f>
        <v>3.9185484891884954</v>
      </c>
      <c r="D542" s="2">
        <f>MACD!E542</f>
        <v>3.6757640084716492E-2</v>
      </c>
      <c r="E542" s="2">
        <f>MACD!F542</f>
        <v>4.1660243837492457E-2</v>
      </c>
      <c r="F542" s="2">
        <f>'Moving Avg'!D542</f>
        <v>4.5266000000000002</v>
      </c>
      <c r="G542" s="2">
        <f>'Moving Avg'!F542</f>
        <v>4.6433950000000008</v>
      </c>
      <c r="H542" s="2">
        <f>'Moving Avg'!G542</f>
        <v>4.8509060000000046</v>
      </c>
      <c r="I542" s="2">
        <f>'Moving Avg'!H542</f>
        <v>5.2428374999999878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50</v>
      </c>
      <c r="N542" s="8">
        <f t="shared" si="81"/>
        <v>45</v>
      </c>
      <c r="O542" s="8">
        <f t="shared" si="82"/>
        <v>0</v>
      </c>
      <c r="P542" s="8">
        <f t="shared" si="83"/>
        <v>16.5</v>
      </c>
      <c r="Q542" s="9">
        <f t="shared" si="84"/>
        <v>35.725000000000001</v>
      </c>
      <c r="R542" s="9">
        <f t="shared" si="85"/>
        <v>23.125</v>
      </c>
      <c r="S542" s="9">
        <f t="shared" si="86"/>
        <v>21.675000000000001</v>
      </c>
      <c r="T542" s="9">
        <f t="shared" si="87"/>
        <v>27.875</v>
      </c>
      <c r="U542" s="8">
        <f t="shared" si="88"/>
        <v>26.841666666666669</v>
      </c>
      <c r="V542" s="8">
        <f t="shared" si="89"/>
        <v>27.1</v>
      </c>
    </row>
    <row r="543" spans="1:22" ht="13.5" x14ac:dyDescent="0.25">
      <c r="A543" s="3">
        <f>RSI!A543</f>
        <v>42794</v>
      </c>
      <c r="B543" s="2">
        <f>RSI!B543</f>
        <v>4.5266000000000002</v>
      </c>
      <c r="C543" s="2">
        <f>RSI!I543</f>
        <v>3.9185484891884954</v>
      </c>
      <c r="D543" s="2">
        <f>MACD!E543</f>
        <v>3.4727540288354675E-2</v>
      </c>
      <c r="E543" s="2">
        <f>MACD!F543</f>
        <v>4.02737031276649E-2</v>
      </c>
      <c r="F543" s="2">
        <f>'Moving Avg'!D543</f>
        <v>4.5266000000000002</v>
      </c>
      <c r="G543" s="2">
        <f>'Moving Avg'!F543</f>
        <v>4.6325900000000004</v>
      </c>
      <c r="H543" s="2">
        <f>'Moving Avg'!G543</f>
        <v>4.8395880000000036</v>
      </c>
      <c r="I543" s="2">
        <f>'Moving Avg'!H543</f>
        <v>5.2377849999999873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  <c r="M543" s="8">
        <f t="shared" si="80"/>
        <v>50</v>
      </c>
      <c r="N543" s="8">
        <f t="shared" si="81"/>
        <v>45</v>
      </c>
      <c r="O543" s="8">
        <f t="shared" si="82"/>
        <v>0</v>
      </c>
      <c r="P543" s="8">
        <f t="shared" si="83"/>
        <v>33</v>
      </c>
      <c r="Q543" s="9">
        <f t="shared" si="84"/>
        <v>38.200000000000003</v>
      </c>
      <c r="R543" s="9">
        <f t="shared" si="85"/>
        <v>27.25</v>
      </c>
      <c r="S543" s="9">
        <f t="shared" si="86"/>
        <v>29.1</v>
      </c>
      <c r="T543" s="9">
        <f t="shared" si="87"/>
        <v>32</v>
      </c>
      <c r="U543" s="8">
        <f t="shared" si="88"/>
        <v>31.516666666666669</v>
      </c>
      <c r="V543" s="8">
        <f t="shared" si="89"/>
        <v>31.637500000000003</v>
      </c>
    </row>
    <row r="544" spans="1:22" ht="13.5" x14ac:dyDescent="0.25">
      <c r="A544" s="3">
        <f>RSI!A544</f>
        <v>42795</v>
      </c>
      <c r="B544" s="2">
        <f>RSI!B544</f>
        <v>4.5266000000000002</v>
      </c>
      <c r="C544" s="2">
        <f>RSI!I544</f>
        <v>3.9185484891884954</v>
      </c>
      <c r="D544" s="2">
        <f>MACD!E544</f>
        <v>3.3913900387634754E-2</v>
      </c>
      <c r="E544" s="2">
        <f>MACD!F544</f>
        <v>3.9001742579658875E-2</v>
      </c>
      <c r="F544" s="2">
        <f>'Moving Avg'!D544</f>
        <v>4.5266000000000002</v>
      </c>
      <c r="G544" s="2">
        <f>'Moving Avg'!F544</f>
        <v>4.6217850000000009</v>
      </c>
      <c r="H544" s="2">
        <f>'Moving Avg'!G544</f>
        <v>4.8282700000000043</v>
      </c>
      <c r="I544" s="2">
        <f>'Moving Avg'!H544</f>
        <v>5.2334439999999871</v>
      </c>
      <c r="J544" s="6" t="str">
        <f>OBV!F544</f>
        <v>NEUTRAL</v>
      </c>
      <c r="K544" s="6" t="str">
        <f>OBV!G544</f>
        <v>NEUTRAL</v>
      </c>
      <c r="L544" s="6" t="str">
        <f>OBV!H544</f>
        <v>NEUTRAL</v>
      </c>
      <c r="M544" s="8">
        <f t="shared" si="80"/>
        <v>50</v>
      </c>
      <c r="N544" s="8">
        <f t="shared" si="81"/>
        <v>45</v>
      </c>
      <c r="O544" s="8">
        <f t="shared" si="82"/>
        <v>0</v>
      </c>
      <c r="P544" s="8">
        <f t="shared" si="83"/>
        <v>33</v>
      </c>
      <c r="Q544" s="9">
        <f t="shared" si="84"/>
        <v>38.200000000000003</v>
      </c>
      <c r="R544" s="9">
        <f t="shared" si="85"/>
        <v>27.25</v>
      </c>
      <c r="S544" s="9">
        <f t="shared" si="86"/>
        <v>29.1</v>
      </c>
      <c r="T544" s="9">
        <f t="shared" si="87"/>
        <v>32</v>
      </c>
      <c r="U544" s="8">
        <f t="shared" si="88"/>
        <v>31.516666666666669</v>
      </c>
      <c r="V544" s="8">
        <f t="shared" si="89"/>
        <v>31.637500000000003</v>
      </c>
    </row>
    <row r="545" spans="1:22" ht="13.5" x14ac:dyDescent="0.25">
      <c r="A545" s="3">
        <f>RSI!A545</f>
        <v>42796</v>
      </c>
      <c r="B545" s="2">
        <f>RSI!B545</f>
        <v>4.5781000000000001</v>
      </c>
      <c r="C545" s="2">
        <f>RSI!I545</f>
        <v>28.606407203935959</v>
      </c>
      <c r="D545" s="2">
        <f>MACD!E545</f>
        <v>3.0247784791484378E-2</v>
      </c>
      <c r="E545" s="2">
        <f>MACD!F545</f>
        <v>3.7250951022023977E-2</v>
      </c>
      <c r="F545" s="2">
        <f>'Moving Avg'!D545</f>
        <v>4.5369000000000002</v>
      </c>
      <c r="G545" s="2">
        <f>'Moving Avg'!F545</f>
        <v>4.6135550000000007</v>
      </c>
      <c r="H545" s="2">
        <f>'Moving Avg'!G545</f>
        <v>4.8179820000000042</v>
      </c>
      <c r="I545" s="2">
        <f>'Moving Avg'!H545</f>
        <v>5.2293604999999879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  <c r="M545" s="8">
        <f t="shared" si="80"/>
        <v>50</v>
      </c>
      <c r="N545" s="8">
        <f t="shared" si="81"/>
        <v>45</v>
      </c>
      <c r="O545" s="8">
        <f t="shared" si="82"/>
        <v>0</v>
      </c>
      <c r="P545" s="8">
        <f t="shared" si="83"/>
        <v>83.5</v>
      </c>
      <c r="Q545" s="9">
        <f t="shared" si="84"/>
        <v>45.774999999999999</v>
      </c>
      <c r="R545" s="9">
        <f t="shared" si="85"/>
        <v>39.875</v>
      </c>
      <c r="S545" s="9">
        <f t="shared" si="86"/>
        <v>51.825000000000003</v>
      </c>
      <c r="T545" s="9">
        <f t="shared" si="87"/>
        <v>44.625</v>
      </c>
      <c r="U545" s="8">
        <f t="shared" si="88"/>
        <v>45.82500000000001</v>
      </c>
      <c r="V545" s="8">
        <f t="shared" si="89"/>
        <v>45.525000000000006</v>
      </c>
    </row>
    <row r="546" spans="1:22" ht="13.5" x14ac:dyDescent="0.25">
      <c r="A546" s="3">
        <f>RSI!A546</f>
        <v>42797</v>
      </c>
      <c r="B546" s="2">
        <f>RSI!B546</f>
        <v>4.5781000000000001</v>
      </c>
      <c r="C546" s="2">
        <f>RSI!I546</f>
        <v>28.606407203935959</v>
      </c>
      <c r="D546" s="2">
        <f>MACD!E546</f>
        <v>2.7616522888044948E-2</v>
      </c>
      <c r="E546" s="2">
        <f>MACD!F546</f>
        <v>3.5324065395228171E-2</v>
      </c>
      <c r="F546" s="2">
        <f>'Moving Avg'!D546</f>
        <v>4.5472000000000001</v>
      </c>
      <c r="G546" s="2">
        <f>'Moving Avg'!F546</f>
        <v>4.6053250000000014</v>
      </c>
      <c r="H546" s="2">
        <f>'Moving Avg'!G546</f>
        <v>4.8076940000000032</v>
      </c>
      <c r="I546" s="2">
        <f>'Moving Avg'!H546</f>
        <v>5.2252769999999886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0"/>
        <v>50</v>
      </c>
      <c r="N546" s="8">
        <f t="shared" si="81"/>
        <v>45</v>
      </c>
      <c r="O546" s="8">
        <f t="shared" si="82"/>
        <v>0</v>
      </c>
      <c r="P546" s="8">
        <f t="shared" si="83"/>
        <v>83.5</v>
      </c>
      <c r="Q546" s="9">
        <f t="shared" si="84"/>
        <v>45.774999999999999</v>
      </c>
      <c r="R546" s="9">
        <f t="shared" si="85"/>
        <v>39.875</v>
      </c>
      <c r="S546" s="9">
        <f t="shared" si="86"/>
        <v>51.825000000000003</v>
      </c>
      <c r="T546" s="9">
        <f t="shared" si="87"/>
        <v>44.625</v>
      </c>
      <c r="U546" s="8">
        <f t="shared" si="88"/>
        <v>45.82500000000001</v>
      </c>
      <c r="V546" s="8">
        <f t="shared" si="89"/>
        <v>45.525000000000006</v>
      </c>
    </row>
    <row r="547" spans="1:22" ht="13.5" x14ac:dyDescent="0.25">
      <c r="A547" s="3">
        <f>RSI!A547</f>
        <v>42800</v>
      </c>
      <c r="B547" s="2">
        <f>RSI!B547</f>
        <v>4.5781000000000001</v>
      </c>
      <c r="C547" s="2">
        <f>RSI!I547</f>
        <v>28.606407203935959</v>
      </c>
      <c r="D547" s="2">
        <f>MACD!E547</f>
        <v>2.5826029682922247E-2</v>
      </c>
      <c r="E547" s="2">
        <f>MACD!F547</f>
        <v>3.3424458252766985E-2</v>
      </c>
      <c r="F547" s="2">
        <f>'Moving Avg'!D547</f>
        <v>4.5574999999999992</v>
      </c>
      <c r="G547" s="2">
        <f>'Moving Avg'!F547</f>
        <v>4.5970950000000013</v>
      </c>
      <c r="H547" s="2">
        <f>'Moving Avg'!G547</f>
        <v>4.7974060000000041</v>
      </c>
      <c r="I547" s="2">
        <f>'Moving Avg'!H547</f>
        <v>5.2211934999999876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50</v>
      </c>
      <c r="N547" s="8">
        <f t="shared" si="81"/>
        <v>45</v>
      </c>
      <c r="O547" s="8">
        <f t="shared" si="82"/>
        <v>0</v>
      </c>
      <c r="P547" s="8">
        <f t="shared" si="83"/>
        <v>83.5</v>
      </c>
      <c r="Q547" s="9">
        <f t="shared" si="84"/>
        <v>45.774999999999999</v>
      </c>
      <c r="R547" s="9">
        <f t="shared" si="85"/>
        <v>39.875</v>
      </c>
      <c r="S547" s="9">
        <f t="shared" si="86"/>
        <v>51.825000000000003</v>
      </c>
      <c r="T547" s="9">
        <f t="shared" si="87"/>
        <v>44.625</v>
      </c>
      <c r="U547" s="8">
        <f t="shared" si="88"/>
        <v>45.82500000000001</v>
      </c>
      <c r="V547" s="8">
        <f t="shared" si="89"/>
        <v>45.525000000000006</v>
      </c>
    </row>
    <row r="548" spans="1:22" ht="13.5" x14ac:dyDescent="0.25">
      <c r="A548" s="3">
        <f>RSI!A548</f>
        <v>42801</v>
      </c>
      <c r="B548" s="2">
        <f>RSI!B548</f>
        <v>4.5781000000000001</v>
      </c>
      <c r="C548" s="2">
        <f>RSI!I548</f>
        <v>28.606407203935959</v>
      </c>
      <c r="D548" s="2">
        <f>MACD!E548</f>
        <v>8.8838936426363091E-3</v>
      </c>
      <c r="E548" s="2">
        <f>MACD!F548</f>
        <v>2.8516345330740853E-2</v>
      </c>
      <c r="F548" s="2">
        <f>'Moving Avg'!D548</f>
        <v>4.5678000000000001</v>
      </c>
      <c r="G548" s="2">
        <f>'Moving Avg'!F548</f>
        <v>4.588865000000002</v>
      </c>
      <c r="H548" s="2">
        <f>'Moving Avg'!G548</f>
        <v>4.7871180000000031</v>
      </c>
      <c r="I548" s="2">
        <f>'Moving Avg'!H548</f>
        <v>5.2171099999999875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0"/>
        <v>50</v>
      </c>
      <c r="N548" s="8">
        <f t="shared" si="81"/>
        <v>45</v>
      </c>
      <c r="O548" s="8">
        <f t="shared" si="82"/>
        <v>0</v>
      </c>
      <c r="P548" s="8">
        <f t="shared" si="83"/>
        <v>83.5</v>
      </c>
      <c r="Q548" s="9">
        <f t="shared" si="84"/>
        <v>45.774999999999999</v>
      </c>
      <c r="R548" s="9">
        <f t="shared" si="85"/>
        <v>39.875</v>
      </c>
      <c r="S548" s="9">
        <f t="shared" si="86"/>
        <v>51.825000000000003</v>
      </c>
      <c r="T548" s="9">
        <f t="shared" si="87"/>
        <v>44.625</v>
      </c>
      <c r="U548" s="8">
        <f t="shared" si="88"/>
        <v>45.82500000000001</v>
      </c>
      <c r="V548" s="8">
        <f t="shared" si="89"/>
        <v>45.525000000000006</v>
      </c>
    </row>
    <row r="549" spans="1:22" ht="13.5" x14ac:dyDescent="0.25">
      <c r="A549" s="3">
        <f>RSI!A549</f>
        <v>42802</v>
      </c>
      <c r="B549" s="2">
        <f>RSI!B549</f>
        <v>4.5781000000000001</v>
      </c>
      <c r="C549" s="2">
        <f>RSI!I549</f>
        <v>28.606407203935959</v>
      </c>
      <c r="D549" s="2">
        <f>MACD!E549</f>
        <v>-5.077995205367003E-3</v>
      </c>
      <c r="E549" s="2">
        <f>MACD!F549</f>
        <v>2.1797477223519282E-2</v>
      </c>
      <c r="F549" s="2">
        <f>'Moving Avg'!D549</f>
        <v>4.5781000000000001</v>
      </c>
      <c r="G549" s="2">
        <f>'Moving Avg'!F549</f>
        <v>4.5806350000000027</v>
      </c>
      <c r="H549" s="2">
        <f>'Moving Avg'!G549</f>
        <v>4.776830000000003</v>
      </c>
      <c r="I549" s="2">
        <f>'Moving Avg'!H549</f>
        <v>5.2130264999999882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0"/>
        <v>50</v>
      </c>
      <c r="N549" s="8">
        <f t="shared" si="81"/>
        <v>100</v>
      </c>
      <c r="O549" s="8">
        <f t="shared" si="82"/>
        <v>0</v>
      </c>
      <c r="P549" s="8">
        <f t="shared" si="83"/>
        <v>83.5</v>
      </c>
      <c r="Q549" s="9">
        <f t="shared" si="84"/>
        <v>65.025000000000006</v>
      </c>
      <c r="R549" s="9">
        <f t="shared" si="85"/>
        <v>50.875</v>
      </c>
      <c r="S549" s="9">
        <f t="shared" si="86"/>
        <v>60.075000000000003</v>
      </c>
      <c r="T549" s="9">
        <f t="shared" si="87"/>
        <v>58.375</v>
      </c>
      <c r="U549" s="8">
        <f t="shared" si="88"/>
        <v>58.658333333333339</v>
      </c>
      <c r="V549" s="8">
        <f t="shared" si="89"/>
        <v>58.587500000000006</v>
      </c>
    </row>
    <row r="550" spans="1:22" ht="13.5" x14ac:dyDescent="0.25">
      <c r="A550" s="3">
        <f>RSI!A550</f>
        <v>42803</v>
      </c>
      <c r="B550" s="2">
        <f>RSI!B550</f>
        <v>4.5781000000000001</v>
      </c>
      <c r="C550" s="2">
        <f>RSI!I550</f>
        <v>28.606407203935959</v>
      </c>
      <c r="D550" s="2">
        <f>MACD!E550</f>
        <v>-1.6545822705023916E-2</v>
      </c>
      <c r="E550" s="2">
        <f>MACD!F550</f>
        <v>1.4128817237810645E-2</v>
      </c>
      <c r="F550" s="2">
        <f>'Moving Avg'!D550</f>
        <v>4.5781000000000001</v>
      </c>
      <c r="G550" s="2">
        <f>'Moving Avg'!F550</f>
        <v>4.5780650000000023</v>
      </c>
      <c r="H550" s="2">
        <f>'Moving Avg'!G550</f>
        <v>4.7665420000000029</v>
      </c>
      <c r="I550" s="2">
        <f>'Moving Avg'!H550</f>
        <v>5.2089429999999881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  <c r="M550" s="8">
        <f t="shared" si="80"/>
        <v>50</v>
      </c>
      <c r="N550" s="8">
        <f t="shared" si="81"/>
        <v>100</v>
      </c>
      <c r="O550" s="8">
        <f t="shared" si="82"/>
        <v>0</v>
      </c>
      <c r="P550" s="8">
        <f t="shared" si="83"/>
        <v>33</v>
      </c>
      <c r="Q550" s="9">
        <f t="shared" si="84"/>
        <v>57.45</v>
      </c>
      <c r="R550" s="9">
        <f t="shared" si="85"/>
        <v>38.25</v>
      </c>
      <c r="S550" s="9">
        <f t="shared" si="86"/>
        <v>37.35</v>
      </c>
      <c r="T550" s="9">
        <f t="shared" si="87"/>
        <v>45.75</v>
      </c>
      <c r="U550" s="8">
        <f t="shared" si="88"/>
        <v>44.35</v>
      </c>
      <c r="V550" s="8">
        <f t="shared" si="89"/>
        <v>44.7</v>
      </c>
    </row>
    <row r="551" spans="1:22" ht="13.5" x14ac:dyDescent="0.25">
      <c r="A551" s="3">
        <f>RSI!A551</f>
        <v>42804</v>
      </c>
      <c r="B551" s="2">
        <f>RSI!B551</f>
        <v>4.5781000000000001</v>
      </c>
      <c r="C551" s="2">
        <f>RSI!I551</f>
        <v>28.606407203935959</v>
      </c>
      <c r="D551" s="2">
        <f>MACD!E551</f>
        <v>-2.592892604287389E-2</v>
      </c>
      <c r="E551" s="2">
        <f>MACD!F551</f>
        <v>6.1172685816737382E-3</v>
      </c>
      <c r="F551" s="2">
        <f>'Moving Avg'!D551</f>
        <v>4.5781000000000001</v>
      </c>
      <c r="G551" s="2">
        <f>'Moving Avg'!F551</f>
        <v>4.5754950000000028</v>
      </c>
      <c r="H551" s="2">
        <f>'Moving Avg'!G551</f>
        <v>4.756254000000002</v>
      </c>
      <c r="I551" s="2">
        <f>'Moving Avg'!H551</f>
        <v>5.2048594999999871</v>
      </c>
      <c r="J551" s="6" t="str">
        <f>OBV!F551</f>
        <v>NEUTRAL</v>
      </c>
      <c r="K551" s="6" t="str">
        <f>OBV!G551</f>
        <v>NEUTRAL</v>
      </c>
      <c r="L551" s="6" t="str">
        <f>OBV!H551</f>
        <v>NEUTRAL</v>
      </c>
      <c r="M551" s="8">
        <f t="shared" si="80"/>
        <v>50</v>
      </c>
      <c r="N551" s="8">
        <f t="shared" si="81"/>
        <v>100</v>
      </c>
      <c r="O551" s="8">
        <f t="shared" si="82"/>
        <v>0</v>
      </c>
      <c r="P551" s="8">
        <f t="shared" si="83"/>
        <v>33</v>
      </c>
      <c r="Q551" s="9">
        <f t="shared" si="84"/>
        <v>57.45</v>
      </c>
      <c r="R551" s="9">
        <f t="shared" si="85"/>
        <v>38.25</v>
      </c>
      <c r="S551" s="9">
        <f t="shared" si="86"/>
        <v>37.35</v>
      </c>
      <c r="T551" s="9">
        <f t="shared" si="87"/>
        <v>45.75</v>
      </c>
      <c r="U551" s="8">
        <f t="shared" si="88"/>
        <v>44.35</v>
      </c>
      <c r="V551" s="8">
        <f t="shared" si="89"/>
        <v>44.7</v>
      </c>
    </row>
    <row r="552" spans="1:22" ht="13.5" x14ac:dyDescent="0.25">
      <c r="A552" s="3">
        <f>RSI!A552</f>
        <v>42807</v>
      </c>
      <c r="B552" s="2">
        <f>RSI!B552</f>
        <v>4.5781000000000001</v>
      </c>
      <c r="C552" s="2">
        <f>RSI!I552</f>
        <v>28.606407203935959</v>
      </c>
      <c r="D552" s="2">
        <f>MACD!E552</f>
        <v>-3.35717685321546E-2</v>
      </c>
      <c r="E552" s="2">
        <f>MACD!F552</f>
        <v>-1.8205388410919288E-3</v>
      </c>
      <c r="F552" s="2">
        <f>'Moving Avg'!D552</f>
        <v>4.5781000000000001</v>
      </c>
      <c r="G552" s="2">
        <f>'Moving Avg'!F552</f>
        <v>4.5729250000000023</v>
      </c>
      <c r="H552" s="2">
        <f>'Moving Avg'!G552</f>
        <v>4.7459660000000028</v>
      </c>
      <c r="I552" s="2">
        <f>'Moving Avg'!H552</f>
        <v>5.2007759999999879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  <c r="M552" s="8">
        <f t="shared" si="80"/>
        <v>50</v>
      </c>
      <c r="N552" s="8">
        <f t="shared" si="81"/>
        <v>100</v>
      </c>
      <c r="O552" s="8">
        <f t="shared" si="82"/>
        <v>0</v>
      </c>
      <c r="P552" s="8">
        <f t="shared" si="83"/>
        <v>33</v>
      </c>
      <c r="Q552" s="9">
        <f t="shared" si="84"/>
        <v>57.45</v>
      </c>
      <c r="R552" s="9">
        <f t="shared" si="85"/>
        <v>38.25</v>
      </c>
      <c r="S552" s="9">
        <f t="shared" si="86"/>
        <v>37.35</v>
      </c>
      <c r="T552" s="9">
        <f t="shared" si="87"/>
        <v>45.75</v>
      </c>
      <c r="U552" s="8">
        <f t="shared" si="88"/>
        <v>44.35</v>
      </c>
      <c r="V552" s="8">
        <f t="shared" si="89"/>
        <v>44.7</v>
      </c>
    </row>
    <row r="553" spans="1:22" ht="13.5" x14ac:dyDescent="0.25">
      <c r="A553" s="3">
        <f>RSI!A553</f>
        <v>42808</v>
      </c>
      <c r="B553" s="2">
        <f>RSI!B553</f>
        <v>4.5781000000000001</v>
      </c>
      <c r="C553" s="2">
        <f>RSI!I553</f>
        <v>28.606407203935959</v>
      </c>
      <c r="D553" s="2">
        <f>MACD!E553</f>
        <v>-3.9764060869543094E-2</v>
      </c>
      <c r="E553" s="2">
        <f>MACD!F553</f>
        <v>-9.4092432467821618E-3</v>
      </c>
      <c r="F553" s="2">
        <f>'Moving Avg'!D553</f>
        <v>4.5781000000000001</v>
      </c>
      <c r="G553" s="2">
        <f>'Moving Avg'!F553</f>
        <v>4.5703550000000019</v>
      </c>
      <c r="H553" s="2">
        <f>'Moving Avg'!G553</f>
        <v>4.7356780000000027</v>
      </c>
      <c r="I553" s="2">
        <f>'Moving Avg'!H553</f>
        <v>5.1966924999999877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  <c r="M553" s="8">
        <f t="shared" si="80"/>
        <v>50</v>
      </c>
      <c r="N553" s="8">
        <f t="shared" si="81"/>
        <v>100</v>
      </c>
      <c r="O553" s="8">
        <f t="shared" si="82"/>
        <v>0</v>
      </c>
      <c r="P553" s="8">
        <f t="shared" si="83"/>
        <v>33</v>
      </c>
      <c r="Q553" s="9">
        <f t="shared" si="84"/>
        <v>57.45</v>
      </c>
      <c r="R553" s="9">
        <f t="shared" si="85"/>
        <v>38.25</v>
      </c>
      <c r="S553" s="9">
        <f t="shared" si="86"/>
        <v>37.35</v>
      </c>
      <c r="T553" s="9">
        <f t="shared" si="87"/>
        <v>45.75</v>
      </c>
      <c r="U553" s="8">
        <f t="shared" si="88"/>
        <v>44.35</v>
      </c>
      <c r="V553" s="8">
        <f t="shared" si="89"/>
        <v>44.7</v>
      </c>
    </row>
    <row r="554" spans="1:22" ht="13.5" x14ac:dyDescent="0.25">
      <c r="A554" s="3">
        <f>RSI!A554</f>
        <v>42809</v>
      </c>
      <c r="B554" s="2">
        <f>RSI!B554</f>
        <v>4.5781000000000001</v>
      </c>
      <c r="C554" s="2">
        <f>RSI!I554</f>
        <v>28.606407203935959</v>
      </c>
      <c r="D554" s="2">
        <f>MACD!E554</f>
        <v>-4.4749314856163735E-2</v>
      </c>
      <c r="E554" s="2">
        <f>MACD!F554</f>
        <v>-1.6477257568658477E-2</v>
      </c>
      <c r="F554" s="2">
        <f>'Moving Avg'!D554</f>
        <v>4.5781000000000001</v>
      </c>
      <c r="G554" s="2">
        <f>'Moving Avg'!F554</f>
        <v>4.5677850000000024</v>
      </c>
      <c r="H554" s="2">
        <f>'Moving Avg'!G554</f>
        <v>4.7253900000000026</v>
      </c>
      <c r="I554" s="2">
        <f>'Moving Avg'!H554</f>
        <v>5.1926089999999885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  <c r="M554" s="8">
        <f t="shared" si="80"/>
        <v>50</v>
      </c>
      <c r="N554" s="8">
        <f t="shared" si="81"/>
        <v>100</v>
      </c>
      <c r="O554" s="8">
        <f t="shared" si="82"/>
        <v>0</v>
      </c>
      <c r="P554" s="8">
        <f t="shared" si="83"/>
        <v>33</v>
      </c>
      <c r="Q554" s="9">
        <f t="shared" si="84"/>
        <v>57.45</v>
      </c>
      <c r="R554" s="9">
        <f t="shared" si="85"/>
        <v>38.25</v>
      </c>
      <c r="S554" s="9">
        <f t="shared" si="86"/>
        <v>37.35</v>
      </c>
      <c r="T554" s="9">
        <f t="shared" si="87"/>
        <v>45.75</v>
      </c>
      <c r="U554" s="8">
        <f t="shared" si="88"/>
        <v>44.35</v>
      </c>
      <c r="V554" s="8">
        <f t="shared" si="89"/>
        <v>44.7</v>
      </c>
    </row>
    <row r="555" spans="1:22" ht="13.5" x14ac:dyDescent="0.25">
      <c r="A555" s="3">
        <f>RSI!A555</f>
        <v>42810</v>
      </c>
      <c r="B555" s="2">
        <f>RSI!B555</f>
        <v>4.5781000000000001</v>
      </c>
      <c r="C555" s="2">
        <f>RSI!I555</f>
        <v>28.606407203935959</v>
      </c>
      <c r="D555" s="2">
        <f>MACD!E555</f>
        <v>-4.0808994590909364E-2</v>
      </c>
      <c r="E555" s="2">
        <f>MACD!F555</f>
        <v>-2.1343604973108658E-2</v>
      </c>
      <c r="F555" s="2">
        <f>'Moving Avg'!D555</f>
        <v>4.5781000000000001</v>
      </c>
      <c r="G555" s="2">
        <f>'Moving Avg'!F555</f>
        <v>4.565215000000002</v>
      </c>
      <c r="H555" s="2">
        <f>'Moving Avg'!G555</f>
        <v>4.7151020000000026</v>
      </c>
      <c r="I555" s="2">
        <f>'Moving Avg'!H555</f>
        <v>5.1885254999999884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  <c r="M555" s="8">
        <f t="shared" si="80"/>
        <v>50</v>
      </c>
      <c r="N555" s="8">
        <f t="shared" si="81"/>
        <v>45</v>
      </c>
      <c r="O555" s="8">
        <f t="shared" si="82"/>
        <v>0</v>
      </c>
      <c r="P555" s="8">
        <f t="shared" si="83"/>
        <v>33</v>
      </c>
      <c r="Q555" s="9">
        <f t="shared" si="84"/>
        <v>38.200000000000003</v>
      </c>
      <c r="R555" s="9">
        <f t="shared" si="85"/>
        <v>27.25</v>
      </c>
      <c r="S555" s="9">
        <f t="shared" si="86"/>
        <v>29.1</v>
      </c>
      <c r="T555" s="9">
        <f t="shared" si="87"/>
        <v>32</v>
      </c>
      <c r="U555" s="8">
        <f t="shared" si="88"/>
        <v>31.516666666666669</v>
      </c>
      <c r="V555" s="8">
        <f t="shared" si="89"/>
        <v>31.637500000000003</v>
      </c>
    </row>
    <row r="556" spans="1:22" ht="13.5" x14ac:dyDescent="0.25">
      <c r="A556" s="3">
        <f>RSI!A556</f>
        <v>42811</v>
      </c>
      <c r="B556" s="2">
        <f>RSI!B556</f>
        <v>4.5781000000000001</v>
      </c>
      <c r="C556" s="2">
        <f>RSI!I556</f>
        <v>28.606407203935959</v>
      </c>
      <c r="D556" s="2">
        <f>MACD!E556</f>
        <v>-3.7256789316526984E-2</v>
      </c>
      <c r="E556" s="2">
        <f>MACD!F556</f>
        <v>-2.4526241841792324E-2</v>
      </c>
      <c r="F556" s="2">
        <f>'Moving Avg'!D556</f>
        <v>4.5781000000000001</v>
      </c>
      <c r="G556" s="2">
        <f>'Moving Avg'!F556</f>
        <v>4.5626450000000016</v>
      </c>
      <c r="H556" s="2">
        <f>'Moving Avg'!G556</f>
        <v>4.7048140000000025</v>
      </c>
      <c r="I556" s="2">
        <f>'Moving Avg'!H556</f>
        <v>5.1844174999999879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  <c r="M556" s="8">
        <f t="shared" si="80"/>
        <v>50</v>
      </c>
      <c r="N556" s="8">
        <f t="shared" si="81"/>
        <v>45</v>
      </c>
      <c r="O556" s="8">
        <f t="shared" si="82"/>
        <v>0</v>
      </c>
      <c r="P556" s="8">
        <f t="shared" si="83"/>
        <v>33</v>
      </c>
      <c r="Q556" s="9">
        <f t="shared" si="84"/>
        <v>38.200000000000003</v>
      </c>
      <c r="R556" s="9">
        <f t="shared" si="85"/>
        <v>27.25</v>
      </c>
      <c r="S556" s="9">
        <f t="shared" si="86"/>
        <v>29.1</v>
      </c>
      <c r="T556" s="9">
        <f t="shared" si="87"/>
        <v>32</v>
      </c>
      <c r="U556" s="8">
        <f t="shared" si="88"/>
        <v>31.516666666666669</v>
      </c>
      <c r="V556" s="8">
        <f t="shared" si="89"/>
        <v>31.637500000000003</v>
      </c>
    </row>
    <row r="557" spans="1:22" ht="13.5" x14ac:dyDescent="0.25">
      <c r="A557" s="3">
        <f>RSI!A557</f>
        <v>42815</v>
      </c>
      <c r="B557" s="2">
        <f>RSI!B557</f>
        <v>4.5781000000000001</v>
      </c>
      <c r="C557" s="2">
        <f>RSI!I557</f>
        <v>28.606407203935959</v>
      </c>
      <c r="D557" s="2">
        <f>MACD!E557</f>
        <v>-3.4049143710483953E-2</v>
      </c>
      <c r="E557" s="2">
        <f>MACD!F557</f>
        <v>-2.6430822215530652E-2</v>
      </c>
      <c r="F557" s="2">
        <f>'Moving Avg'!D557</f>
        <v>4.5781000000000001</v>
      </c>
      <c r="G557" s="2">
        <f>'Moving Avg'!F557</f>
        <v>4.5600750000000021</v>
      </c>
      <c r="H557" s="2">
        <f>'Moving Avg'!G557</f>
        <v>4.6965840000000032</v>
      </c>
      <c r="I557" s="2">
        <f>'Moving Avg'!H557</f>
        <v>5.1803094999999884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  <c r="M557" s="8">
        <f t="shared" si="80"/>
        <v>50</v>
      </c>
      <c r="N557" s="8">
        <f t="shared" si="81"/>
        <v>45</v>
      </c>
      <c r="O557" s="8">
        <f t="shared" si="82"/>
        <v>0</v>
      </c>
      <c r="P557" s="8">
        <f t="shared" si="83"/>
        <v>33</v>
      </c>
      <c r="Q557" s="9">
        <f t="shared" si="84"/>
        <v>38.200000000000003</v>
      </c>
      <c r="R557" s="9">
        <f t="shared" si="85"/>
        <v>27.25</v>
      </c>
      <c r="S557" s="9">
        <f t="shared" si="86"/>
        <v>29.1</v>
      </c>
      <c r="T557" s="9">
        <f t="shared" si="87"/>
        <v>32</v>
      </c>
      <c r="U557" s="8">
        <f t="shared" si="88"/>
        <v>31.516666666666669</v>
      </c>
      <c r="V557" s="8">
        <f t="shared" si="89"/>
        <v>31.637500000000003</v>
      </c>
    </row>
    <row r="558" spans="1:22" ht="13.5" x14ac:dyDescent="0.25">
      <c r="A558" s="3">
        <f>RSI!A558</f>
        <v>42816</v>
      </c>
      <c r="B558" s="2">
        <f>RSI!B558</f>
        <v>4.5008999999999997</v>
      </c>
      <c r="C558" s="2">
        <f>RSI!I558</f>
        <v>14.23643261928008</v>
      </c>
      <c r="D558" s="2">
        <f>MACD!E558</f>
        <v>-2.5429488107908682E-2</v>
      </c>
      <c r="E558" s="2">
        <f>MACD!F558</f>
        <v>-2.6230555394006261E-2</v>
      </c>
      <c r="F558" s="2">
        <f>'Moving Avg'!D558</f>
        <v>4.5626599999999993</v>
      </c>
      <c r="G558" s="2">
        <f>'Moving Avg'!F558</f>
        <v>4.558790000000001</v>
      </c>
      <c r="H558" s="2">
        <f>'Moving Avg'!G558</f>
        <v>4.6857820000000023</v>
      </c>
      <c r="I558" s="2">
        <f>'Moving Avg'!H558</f>
        <v>5.1758154999999899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50</v>
      </c>
      <c r="N558" s="8">
        <f t="shared" si="81"/>
        <v>0</v>
      </c>
      <c r="O558" s="8">
        <f t="shared" si="82"/>
        <v>0</v>
      </c>
      <c r="P558" s="8">
        <f t="shared" si="83"/>
        <v>16.5</v>
      </c>
      <c r="Q558" s="9">
        <f t="shared" si="84"/>
        <v>19.975000000000001</v>
      </c>
      <c r="R558" s="9">
        <f t="shared" si="85"/>
        <v>14.125</v>
      </c>
      <c r="S558" s="9">
        <f t="shared" si="86"/>
        <v>14.925000000000001</v>
      </c>
      <c r="T558" s="9">
        <f t="shared" si="87"/>
        <v>16.625</v>
      </c>
      <c r="U558" s="8">
        <f t="shared" si="88"/>
        <v>16.341666666666669</v>
      </c>
      <c r="V558" s="8">
        <f t="shared" si="89"/>
        <v>16.412500000000001</v>
      </c>
    </row>
    <row r="559" spans="1:22" ht="13.5" x14ac:dyDescent="0.25">
      <c r="A559" s="3">
        <f>RSI!A559</f>
        <v>42817</v>
      </c>
      <c r="B559" s="2">
        <f>RSI!B559</f>
        <v>4.5008999999999997</v>
      </c>
      <c r="C559" s="2">
        <f>RSI!I559</f>
        <v>14.23643261928008</v>
      </c>
      <c r="D559" s="2">
        <f>MACD!E559</f>
        <v>-1.7506629865344792E-2</v>
      </c>
      <c r="E559" s="2">
        <f>MACD!F559</f>
        <v>-2.4485770288273968E-2</v>
      </c>
      <c r="F559" s="2">
        <f>'Moving Avg'!D559</f>
        <v>4.5472200000000003</v>
      </c>
      <c r="G559" s="2">
        <f>'Moving Avg'!F559</f>
        <v>4.5575050000000008</v>
      </c>
      <c r="H559" s="2">
        <f>'Moving Avg'!G559</f>
        <v>4.6749800000000024</v>
      </c>
      <c r="I559" s="2">
        <f>'Moving Avg'!H559</f>
        <v>5.1721314999999892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50</v>
      </c>
      <c r="N559" s="8">
        <f t="shared" si="81"/>
        <v>0</v>
      </c>
      <c r="O559" s="8">
        <f t="shared" si="82"/>
        <v>0</v>
      </c>
      <c r="P559" s="8">
        <f t="shared" si="83"/>
        <v>16.5</v>
      </c>
      <c r="Q559" s="9">
        <f t="shared" si="84"/>
        <v>19.975000000000001</v>
      </c>
      <c r="R559" s="9">
        <f t="shared" si="85"/>
        <v>14.125</v>
      </c>
      <c r="S559" s="9">
        <f t="shared" si="86"/>
        <v>14.925000000000001</v>
      </c>
      <c r="T559" s="9">
        <f t="shared" si="87"/>
        <v>16.625</v>
      </c>
      <c r="U559" s="8">
        <f t="shared" si="88"/>
        <v>16.341666666666669</v>
      </c>
      <c r="V559" s="8">
        <f t="shared" si="89"/>
        <v>16.412500000000001</v>
      </c>
    </row>
    <row r="560" spans="1:22" ht="13.5" x14ac:dyDescent="0.25">
      <c r="A560" s="3">
        <f>RSI!A560</f>
        <v>42818</v>
      </c>
      <c r="B560" s="2">
        <f>RSI!B560</f>
        <v>4.5008999999999997</v>
      </c>
      <c r="C560" s="2">
        <f>RSI!I560</f>
        <v>14.23643261928008</v>
      </c>
      <c r="D560" s="2">
        <f>MACD!E560</f>
        <v>-1.0219984463160969E-2</v>
      </c>
      <c r="E560" s="2">
        <f>MACD!F560</f>
        <v>-2.1632613123251369E-2</v>
      </c>
      <c r="F560" s="2">
        <f>'Moving Avg'!D560</f>
        <v>4.5317800000000004</v>
      </c>
      <c r="G560" s="2">
        <f>'Moving Avg'!F560</f>
        <v>4.5562200000000006</v>
      </c>
      <c r="H560" s="2">
        <f>'Moving Avg'!G560</f>
        <v>4.6641780000000033</v>
      </c>
      <c r="I560" s="2">
        <f>'Moving Avg'!H560</f>
        <v>5.1692329999999886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50</v>
      </c>
      <c r="N560" s="8">
        <f t="shared" si="81"/>
        <v>0</v>
      </c>
      <c r="O560" s="8">
        <f t="shared" si="82"/>
        <v>0</v>
      </c>
      <c r="P560" s="8">
        <f t="shared" si="83"/>
        <v>16.5</v>
      </c>
      <c r="Q560" s="9">
        <f t="shared" si="84"/>
        <v>19.975000000000001</v>
      </c>
      <c r="R560" s="9">
        <f t="shared" si="85"/>
        <v>14.125</v>
      </c>
      <c r="S560" s="9">
        <f t="shared" si="86"/>
        <v>14.925000000000001</v>
      </c>
      <c r="T560" s="9">
        <f t="shared" si="87"/>
        <v>16.625</v>
      </c>
      <c r="U560" s="8">
        <f t="shared" si="88"/>
        <v>16.341666666666669</v>
      </c>
      <c r="V560" s="8">
        <f t="shared" si="89"/>
        <v>16.412500000000001</v>
      </c>
    </row>
    <row r="561" spans="1:22" ht="13.5" x14ac:dyDescent="0.25">
      <c r="A561" s="3">
        <f>RSI!A561</f>
        <v>42821</v>
      </c>
      <c r="B561" s="2">
        <f>RSI!B561</f>
        <v>4.5008999999999997</v>
      </c>
      <c r="C561" s="2">
        <f>RSI!I561</f>
        <v>14.23643261928008</v>
      </c>
      <c r="D561" s="2">
        <f>MACD!E561</f>
        <v>-3.5148351085938501E-3</v>
      </c>
      <c r="E561" s="2">
        <f>MACD!F561</f>
        <v>-1.8009057520319869E-2</v>
      </c>
      <c r="F561" s="2">
        <f>'Moving Avg'!D561</f>
        <v>4.5163399999999996</v>
      </c>
      <c r="G561" s="2">
        <f>'Moving Avg'!F561</f>
        <v>4.5549350000000004</v>
      </c>
      <c r="H561" s="2">
        <f>'Moving Avg'!G561</f>
        <v>4.6533760000000033</v>
      </c>
      <c r="I561" s="2">
        <f>'Moving Avg'!H561</f>
        <v>5.1655734999999892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50</v>
      </c>
      <c r="N561" s="8">
        <f t="shared" si="81"/>
        <v>0</v>
      </c>
      <c r="O561" s="8">
        <f t="shared" si="82"/>
        <v>0</v>
      </c>
      <c r="P561" s="8">
        <f t="shared" si="83"/>
        <v>16.5</v>
      </c>
      <c r="Q561" s="9">
        <f t="shared" si="84"/>
        <v>19.975000000000001</v>
      </c>
      <c r="R561" s="9">
        <f t="shared" si="85"/>
        <v>14.125</v>
      </c>
      <c r="S561" s="9">
        <f t="shared" si="86"/>
        <v>14.925000000000001</v>
      </c>
      <c r="T561" s="9">
        <f t="shared" si="87"/>
        <v>16.625</v>
      </c>
      <c r="U561" s="8">
        <f t="shared" si="88"/>
        <v>16.341666666666669</v>
      </c>
      <c r="V561" s="8">
        <f t="shared" si="89"/>
        <v>16.412500000000001</v>
      </c>
    </row>
    <row r="562" spans="1:22" ht="13.5" x14ac:dyDescent="0.25">
      <c r="A562" s="3">
        <f>RSI!A562</f>
        <v>42822</v>
      </c>
      <c r="B562" s="2">
        <f>RSI!B562</f>
        <v>4.5008999999999997</v>
      </c>
      <c r="C562" s="2">
        <f>RSI!I562</f>
        <v>14.23643261928008</v>
      </c>
      <c r="D562" s="2">
        <f>MACD!E562</f>
        <v>2.6583142160223616E-3</v>
      </c>
      <c r="E562" s="2">
        <f>MACD!F562</f>
        <v>-1.3875583173051424E-2</v>
      </c>
      <c r="F562" s="2">
        <f>'Moving Avg'!D562</f>
        <v>4.5008999999999997</v>
      </c>
      <c r="G562" s="2">
        <f>'Moving Avg'!F562</f>
        <v>4.5536500000000002</v>
      </c>
      <c r="H562" s="2">
        <f>'Moving Avg'!G562</f>
        <v>4.6425740000000033</v>
      </c>
      <c r="I562" s="2">
        <f>'Moving Avg'!H562</f>
        <v>5.161152999999989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50</v>
      </c>
      <c r="N562" s="8">
        <f t="shared" si="81"/>
        <v>0</v>
      </c>
      <c r="O562" s="8">
        <f t="shared" si="82"/>
        <v>0</v>
      </c>
      <c r="P562" s="8">
        <f t="shared" si="83"/>
        <v>16.5</v>
      </c>
      <c r="Q562" s="9">
        <f t="shared" si="84"/>
        <v>19.975000000000001</v>
      </c>
      <c r="R562" s="9">
        <f t="shared" si="85"/>
        <v>14.125</v>
      </c>
      <c r="S562" s="9">
        <f t="shared" si="86"/>
        <v>14.925000000000001</v>
      </c>
      <c r="T562" s="9">
        <f t="shared" si="87"/>
        <v>16.625</v>
      </c>
      <c r="U562" s="8">
        <f t="shared" si="88"/>
        <v>16.341666666666669</v>
      </c>
      <c r="V562" s="8">
        <f t="shared" si="89"/>
        <v>16.412500000000001</v>
      </c>
    </row>
    <row r="563" spans="1:22" ht="13.5" x14ac:dyDescent="0.25">
      <c r="A563" s="3">
        <f>RSI!A563</f>
        <v>42823</v>
      </c>
      <c r="B563" s="2">
        <f>RSI!B563</f>
        <v>4.5008999999999997</v>
      </c>
      <c r="C563" s="2">
        <f>RSI!I563</f>
        <v>14.23643261928008</v>
      </c>
      <c r="D563" s="2">
        <f>MACD!E563</f>
        <v>8.3443051203113683E-3</v>
      </c>
      <c r="E563" s="2">
        <f>MACD!F563</f>
        <v>-9.4316055143788668E-3</v>
      </c>
      <c r="F563" s="2">
        <f>'Moving Avg'!D563</f>
        <v>4.5008999999999997</v>
      </c>
      <c r="G563" s="2">
        <f>'Moving Avg'!F563</f>
        <v>4.552365</v>
      </c>
      <c r="H563" s="2">
        <f>'Moving Avg'!G563</f>
        <v>4.634756000000003</v>
      </c>
      <c r="I563" s="2">
        <f>'Moving Avg'!H563</f>
        <v>5.1566589999999897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  <c r="M563" s="8">
        <f t="shared" si="80"/>
        <v>50</v>
      </c>
      <c r="N563" s="8">
        <f t="shared" si="81"/>
        <v>0</v>
      </c>
      <c r="O563" s="8">
        <f t="shared" si="82"/>
        <v>0</v>
      </c>
      <c r="P563" s="8">
        <f t="shared" si="83"/>
        <v>33</v>
      </c>
      <c r="Q563" s="9">
        <f t="shared" si="84"/>
        <v>22.45</v>
      </c>
      <c r="R563" s="9">
        <f t="shared" si="85"/>
        <v>18.25</v>
      </c>
      <c r="S563" s="9">
        <f t="shared" si="86"/>
        <v>22.35</v>
      </c>
      <c r="T563" s="9">
        <f t="shared" si="87"/>
        <v>20.75</v>
      </c>
      <c r="U563" s="8">
        <f t="shared" si="88"/>
        <v>21.016666666666669</v>
      </c>
      <c r="V563" s="8">
        <f t="shared" si="89"/>
        <v>20.950000000000003</v>
      </c>
    </row>
    <row r="564" spans="1:22" ht="13.5" x14ac:dyDescent="0.25">
      <c r="A564" s="3">
        <f>RSI!A564</f>
        <v>42824</v>
      </c>
      <c r="B564" s="2">
        <f>RSI!B564</f>
        <v>4.5008999999999997</v>
      </c>
      <c r="C564" s="2">
        <f>RSI!I564</f>
        <v>14.23643261928008</v>
      </c>
      <c r="D564" s="2">
        <f>MACD!E564</f>
        <v>1.3583821582415112E-2</v>
      </c>
      <c r="E564" s="2">
        <f>MACD!F564</f>
        <v>-4.828520095020071E-3</v>
      </c>
      <c r="F564" s="2">
        <f>'Moving Avg'!D564</f>
        <v>4.5008999999999997</v>
      </c>
      <c r="G564" s="2">
        <f>'Moving Avg'!F564</f>
        <v>4.5510800000000007</v>
      </c>
      <c r="H564" s="2">
        <f>'Moving Avg'!G564</f>
        <v>4.6269380000000027</v>
      </c>
      <c r="I564" s="2">
        <f>'Moving Avg'!H564</f>
        <v>5.1522629999999898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  <c r="M564" s="8">
        <f t="shared" si="80"/>
        <v>50</v>
      </c>
      <c r="N564" s="8">
        <f t="shared" si="81"/>
        <v>0</v>
      </c>
      <c r="O564" s="8">
        <f t="shared" si="82"/>
        <v>0</v>
      </c>
      <c r="P564" s="8">
        <f t="shared" si="83"/>
        <v>33</v>
      </c>
      <c r="Q564" s="9">
        <f t="shared" si="84"/>
        <v>22.45</v>
      </c>
      <c r="R564" s="9">
        <f t="shared" si="85"/>
        <v>18.25</v>
      </c>
      <c r="S564" s="9">
        <f t="shared" si="86"/>
        <v>22.35</v>
      </c>
      <c r="T564" s="9">
        <f t="shared" si="87"/>
        <v>20.75</v>
      </c>
      <c r="U564" s="8">
        <f t="shared" si="88"/>
        <v>21.016666666666669</v>
      </c>
      <c r="V564" s="8">
        <f t="shared" si="89"/>
        <v>20.950000000000003</v>
      </c>
    </row>
    <row r="565" spans="1:22" ht="13.5" x14ac:dyDescent="0.25">
      <c r="A565" s="3">
        <f>RSI!A565</f>
        <v>42825</v>
      </c>
      <c r="B565" s="2">
        <f>RSI!B565</f>
        <v>4.5008999999999997</v>
      </c>
      <c r="C565" s="2">
        <f>RSI!I565</f>
        <v>14.23643261928008</v>
      </c>
      <c r="D565" s="2">
        <f>MACD!E565</f>
        <v>1.8413826541812561E-2</v>
      </c>
      <c r="E565" s="2">
        <f>MACD!F565</f>
        <v>-1.8005076765354464E-4</v>
      </c>
      <c r="F565" s="2">
        <f>'Moving Avg'!D565</f>
        <v>4.5008999999999997</v>
      </c>
      <c r="G565" s="2">
        <f>'Moving Avg'!F565</f>
        <v>4.5472200000000003</v>
      </c>
      <c r="H565" s="2">
        <f>'Moving Avg'!G565</f>
        <v>4.6191200000000032</v>
      </c>
      <c r="I565" s="2">
        <f>'Moving Avg'!H565</f>
        <v>5.14786699999999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  <c r="M565" s="8">
        <f t="shared" si="80"/>
        <v>50</v>
      </c>
      <c r="N565" s="8">
        <f t="shared" si="81"/>
        <v>0</v>
      </c>
      <c r="O565" s="8">
        <f t="shared" si="82"/>
        <v>0</v>
      </c>
      <c r="P565" s="8">
        <f t="shared" si="83"/>
        <v>33</v>
      </c>
      <c r="Q565" s="9">
        <f t="shared" si="84"/>
        <v>22.45</v>
      </c>
      <c r="R565" s="9">
        <f t="shared" si="85"/>
        <v>18.25</v>
      </c>
      <c r="S565" s="9">
        <f t="shared" si="86"/>
        <v>22.35</v>
      </c>
      <c r="T565" s="9">
        <f t="shared" si="87"/>
        <v>20.75</v>
      </c>
      <c r="U565" s="8">
        <f t="shared" si="88"/>
        <v>21.016666666666669</v>
      </c>
      <c r="V565" s="8">
        <f t="shared" si="89"/>
        <v>20.950000000000003</v>
      </c>
    </row>
    <row r="566" spans="1:22" ht="13.5" x14ac:dyDescent="0.25">
      <c r="A566" s="3">
        <f>RSI!A566</f>
        <v>42828</v>
      </c>
      <c r="B566" s="2">
        <f>RSI!B566</f>
        <v>4.5008999999999997</v>
      </c>
      <c r="C566" s="2">
        <f>RSI!I566</f>
        <v>14.23643261928008</v>
      </c>
      <c r="D566" s="2">
        <f>MACD!E566</f>
        <v>2.2867946364225844E-2</v>
      </c>
      <c r="E566" s="2">
        <f>MACD!F566</f>
        <v>4.4295486587223329E-3</v>
      </c>
      <c r="F566" s="2">
        <f>'Moving Avg'!D566</f>
        <v>4.5008999999999997</v>
      </c>
      <c r="G566" s="2">
        <f>'Moving Avg'!F566</f>
        <v>4.5433600000000007</v>
      </c>
      <c r="H566" s="2">
        <f>'Moving Avg'!G566</f>
        <v>4.6113020000000029</v>
      </c>
      <c r="I566" s="2">
        <f>'Moving Avg'!H566</f>
        <v>5.1434709999999892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  <c r="M566" s="8">
        <f t="shared" si="80"/>
        <v>50</v>
      </c>
      <c r="N566" s="8">
        <f t="shared" si="81"/>
        <v>0</v>
      </c>
      <c r="O566" s="8">
        <f t="shared" si="82"/>
        <v>0</v>
      </c>
      <c r="P566" s="8">
        <f t="shared" si="83"/>
        <v>33</v>
      </c>
      <c r="Q566" s="9">
        <f t="shared" si="84"/>
        <v>22.45</v>
      </c>
      <c r="R566" s="9">
        <f t="shared" si="85"/>
        <v>18.25</v>
      </c>
      <c r="S566" s="9">
        <f t="shared" si="86"/>
        <v>22.35</v>
      </c>
      <c r="T566" s="9">
        <f t="shared" si="87"/>
        <v>20.75</v>
      </c>
      <c r="U566" s="8">
        <f t="shared" si="88"/>
        <v>21.016666666666669</v>
      </c>
      <c r="V566" s="8">
        <f t="shared" si="89"/>
        <v>20.950000000000003</v>
      </c>
    </row>
    <row r="567" spans="1:22" ht="13.5" x14ac:dyDescent="0.25">
      <c r="A567" s="3">
        <f>RSI!A567</f>
        <v>42829</v>
      </c>
      <c r="B567" s="2">
        <f>RSI!B567</f>
        <v>4.5008999999999997</v>
      </c>
      <c r="C567" s="2">
        <f>RSI!I567</f>
        <v>14.23643261928008</v>
      </c>
      <c r="D567" s="2">
        <f>MACD!E567</f>
        <v>2.6976810084188507E-2</v>
      </c>
      <c r="E567" s="2">
        <f>MACD!F567</f>
        <v>8.9390009438155681E-3</v>
      </c>
      <c r="F567" s="2">
        <f>'Moving Avg'!D567</f>
        <v>4.5008999999999997</v>
      </c>
      <c r="G567" s="2">
        <f>'Moving Avg'!F567</f>
        <v>4.5395000000000003</v>
      </c>
      <c r="H567" s="2">
        <f>'Moving Avg'!G567</f>
        <v>4.6034840000000035</v>
      </c>
      <c r="I567" s="2">
        <f>'Moving Avg'!H567</f>
        <v>5.1390749999999903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  <c r="M567" s="8">
        <f t="shared" si="80"/>
        <v>50</v>
      </c>
      <c r="N567" s="8">
        <f t="shared" si="81"/>
        <v>0</v>
      </c>
      <c r="O567" s="8">
        <f t="shared" si="82"/>
        <v>0</v>
      </c>
      <c r="P567" s="8">
        <f t="shared" si="83"/>
        <v>33</v>
      </c>
      <c r="Q567" s="9">
        <f t="shared" si="84"/>
        <v>22.45</v>
      </c>
      <c r="R567" s="9">
        <f t="shared" si="85"/>
        <v>18.25</v>
      </c>
      <c r="S567" s="9">
        <f t="shared" si="86"/>
        <v>22.35</v>
      </c>
      <c r="T567" s="9">
        <f t="shared" si="87"/>
        <v>20.75</v>
      </c>
      <c r="U567" s="8">
        <f t="shared" si="88"/>
        <v>21.016666666666669</v>
      </c>
      <c r="V567" s="8">
        <f t="shared" si="89"/>
        <v>20.950000000000003</v>
      </c>
    </row>
    <row r="568" spans="1:22" ht="13.5" x14ac:dyDescent="0.25">
      <c r="A568" s="3">
        <f>RSI!A568</f>
        <v>42830</v>
      </c>
      <c r="B568" s="2">
        <f>RSI!B568</f>
        <v>4.5008999999999997</v>
      </c>
      <c r="C568" s="2">
        <f>RSI!I568</f>
        <v>14.23643261928008</v>
      </c>
      <c r="D568" s="2">
        <f>MACD!E568</f>
        <v>1.889142627408269E-2</v>
      </c>
      <c r="E568" s="2">
        <f>MACD!F568</f>
        <v>1.0929486009868993E-2</v>
      </c>
      <c r="F568" s="2">
        <f>'Moving Avg'!D568</f>
        <v>4.5008999999999997</v>
      </c>
      <c r="G568" s="2">
        <f>'Moving Avg'!F568</f>
        <v>4.5356400000000008</v>
      </c>
      <c r="H568" s="2">
        <f>'Moving Avg'!G568</f>
        <v>4.5985460000000025</v>
      </c>
      <c r="I568" s="2">
        <f>'Moving Avg'!H568</f>
        <v>5.1346789999999896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  <c r="M568" s="8">
        <f t="shared" si="80"/>
        <v>50</v>
      </c>
      <c r="N568" s="8">
        <f t="shared" si="81"/>
        <v>0</v>
      </c>
      <c r="O568" s="8">
        <f t="shared" si="82"/>
        <v>0</v>
      </c>
      <c r="P568" s="8">
        <f t="shared" si="83"/>
        <v>33</v>
      </c>
      <c r="Q568" s="9">
        <f t="shared" si="84"/>
        <v>22.45</v>
      </c>
      <c r="R568" s="9">
        <f t="shared" si="85"/>
        <v>18.25</v>
      </c>
      <c r="S568" s="9">
        <f t="shared" si="86"/>
        <v>22.35</v>
      </c>
      <c r="T568" s="9">
        <f t="shared" si="87"/>
        <v>20.75</v>
      </c>
      <c r="U568" s="8">
        <f t="shared" si="88"/>
        <v>21.016666666666669</v>
      </c>
      <c r="V568" s="8">
        <f t="shared" si="89"/>
        <v>20.950000000000003</v>
      </c>
    </row>
    <row r="569" spans="1:22" ht="13.5" x14ac:dyDescent="0.25">
      <c r="A569" s="3">
        <f>RSI!A569</f>
        <v>42831</v>
      </c>
      <c r="B569" s="2">
        <f>RSI!B569</f>
        <v>4.5008999999999997</v>
      </c>
      <c r="C569" s="2">
        <f>RSI!I569</f>
        <v>14.23643261928008</v>
      </c>
      <c r="D569" s="2">
        <f>MACD!E569</f>
        <v>1.234143694965173E-2</v>
      </c>
      <c r="E569" s="2">
        <f>MACD!F569</f>
        <v>1.1211876197825541E-2</v>
      </c>
      <c r="F569" s="2">
        <f>'Moving Avg'!D569</f>
        <v>4.5008999999999997</v>
      </c>
      <c r="G569" s="2">
        <f>'Moving Avg'!F569</f>
        <v>4.5317800000000004</v>
      </c>
      <c r="H569" s="2">
        <f>'Moving Avg'!G569</f>
        <v>4.5936080000000024</v>
      </c>
      <c r="I569" s="2">
        <f>'Moving Avg'!H569</f>
        <v>5.1301849999999902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  <c r="M569" s="8">
        <f t="shared" si="80"/>
        <v>50</v>
      </c>
      <c r="N569" s="8">
        <f t="shared" si="81"/>
        <v>0</v>
      </c>
      <c r="O569" s="8">
        <f t="shared" si="82"/>
        <v>0</v>
      </c>
      <c r="P569" s="8">
        <f t="shared" si="83"/>
        <v>33</v>
      </c>
      <c r="Q569" s="9">
        <f t="shared" si="84"/>
        <v>22.45</v>
      </c>
      <c r="R569" s="9">
        <f t="shared" si="85"/>
        <v>18.25</v>
      </c>
      <c r="S569" s="9">
        <f t="shared" si="86"/>
        <v>22.35</v>
      </c>
      <c r="T569" s="9">
        <f t="shared" si="87"/>
        <v>20.75</v>
      </c>
      <c r="U569" s="8">
        <f t="shared" si="88"/>
        <v>21.016666666666669</v>
      </c>
      <c r="V569" s="8">
        <f t="shared" si="89"/>
        <v>20.950000000000003</v>
      </c>
    </row>
    <row r="570" spans="1:22" ht="13.5" x14ac:dyDescent="0.25">
      <c r="A570" s="3">
        <f>RSI!A570</f>
        <v>42832</v>
      </c>
      <c r="B570" s="2">
        <f>RSI!B570</f>
        <v>4.4752000000000001</v>
      </c>
      <c r="C570" s="2">
        <f>RSI!I570</f>
        <v>10.118758734159655</v>
      </c>
      <c r="D570" s="2">
        <f>MACD!E570</f>
        <v>8.9727394795167115E-3</v>
      </c>
      <c r="E570" s="2">
        <f>MACD!F570</f>
        <v>1.0764048854163776E-2</v>
      </c>
      <c r="F570" s="2">
        <f>'Moving Avg'!D570</f>
        <v>4.4957599999999998</v>
      </c>
      <c r="G570" s="2">
        <f>'Moving Avg'!F570</f>
        <v>4.5266350000000006</v>
      </c>
      <c r="H570" s="2">
        <f>'Moving Avg'!G570</f>
        <v>4.5881560000000023</v>
      </c>
      <c r="I570" s="2">
        <f>'Moving Avg'!H570</f>
        <v>5.125555499999991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  <c r="M570" s="8">
        <f t="shared" si="80"/>
        <v>50</v>
      </c>
      <c r="N570" s="8">
        <f t="shared" si="81"/>
        <v>45</v>
      </c>
      <c r="O570" s="8">
        <f t="shared" si="82"/>
        <v>0</v>
      </c>
      <c r="P570" s="8">
        <f t="shared" si="83"/>
        <v>16.5</v>
      </c>
      <c r="Q570" s="9">
        <f t="shared" si="84"/>
        <v>35.725000000000001</v>
      </c>
      <c r="R570" s="9">
        <f t="shared" si="85"/>
        <v>23.125</v>
      </c>
      <c r="S570" s="9">
        <f t="shared" si="86"/>
        <v>21.675000000000001</v>
      </c>
      <c r="T570" s="9">
        <f t="shared" si="87"/>
        <v>27.875</v>
      </c>
      <c r="U570" s="8">
        <f t="shared" si="88"/>
        <v>26.841666666666669</v>
      </c>
      <c r="V570" s="8">
        <f t="shared" si="89"/>
        <v>27.1</v>
      </c>
    </row>
    <row r="571" spans="1:22" ht="13.5" x14ac:dyDescent="0.25">
      <c r="A571" s="3">
        <f>RSI!A571</f>
        <v>42835</v>
      </c>
      <c r="B571" s="2">
        <f>RSI!B571</f>
        <v>4.4752000000000001</v>
      </c>
      <c r="C571" s="2">
        <f>RSI!I571</f>
        <v>10.118758734159655</v>
      </c>
      <c r="D571" s="2">
        <f>MACD!E571</f>
        <v>6.5240706413254301E-3</v>
      </c>
      <c r="E571" s="2">
        <f>MACD!F571</f>
        <v>9.9160532115961063E-3</v>
      </c>
      <c r="F571" s="2">
        <f>'Moving Avg'!D571</f>
        <v>4.4906199999999998</v>
      </c>
      <c r="G571" s="2">
        <f>'Moving Avg'!F571</f>
        <v>4.5214900000000009</v>
      </c>
      <c r="H571" s="2">
        <f>'Moving Avg'!G571</f>
        <v>4.5828060000000024</v>
      </c>
      <c r="I571" s="2">
        <f>'Moving Avg'!H571</f>
        <v>5.1201289999999915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  <c r="M571" s="8">
        <f t="shared" si="80"/>
        <v>50</v>
      </c>
      <c r="N571" s="8">
        <f t="shared" si="81"/>
        <v>45</v>
      </c>
      <c r="O571" s="8">
        <f t="shared" si="82"/>
        <v>0</v>
      </c>
      <c r="P571" s="8">
        <f t="shared" si="83"/>
        <v>16.5</v>
      </c>
      <c r="Q571" s="9">
        <f t="shared" si="84"/>
        <v>35.725000000000001</v>
      </c>
      <c r="R571" s="9">
        <f t="shared" si="85"/>
        <v>23.125</v>
      </c>
      <c r="S571" s="9">
        <f t="shared" si="86"/>
        <v>21.675000000000001</v>
      </c>
      <c r="T571" s="9">
        <f t="shared" si="87"/>
        <v>27.875</v>
      </c>
      <c r="U571" s="8">
        <f t="shared" si="88"/>
        <v>26.841666666666669</v>
      </c>
      <c r="V571" s="8">
        <f t="shared" si="89"/>
        <v>27.1</v>
      </c>
    </row>
    <row r="572" spans="1:22" ht="13.5" x14ac:dyDescent="0.25">
      <c r="A572" s="3">
        <f>RSI!A572</f>
        <v>42836</v>
      </c>
      <c r="B572" s="2">
        <f>RSI!B572</f>
        <v>4.4752000000000001</v>
      </c>
      <c r="C572" s="2">
        <f>RSI!I572</f>
        <v>10.118758734159655</v>
      </c>
      <c r="D572" s="2">
        <f>MACD!E572</f>
        <v>4.8241270143520865E-3</v>
      </c>
      <c r="E572" s="2">
        <f>MACD!F572</f>
        <v>8.8976679721473016E-3</v>
      </c>
      <c r="F572" s="2">
        <f>'Moving Avg'!D572</f>
        <v>4.4854800000000008</v>
      </c>
      <c r="G572" s="2">
        <f>'Moving Avg'!F572</f>
        <v>4.5163450000000003</v>
      </c>
      <c r="H572" s="2">
        <f>'Moving Avg'!G572</f>
        <v>4.5774560000000024</v>
      </c>
      <c r="I572" s="2">
        <f>'Moving Avg'!H572</f>
        <v>5.114702499999991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50</v>
      </c>
      <c r="N572" s="8">
        <f t="shared" si="81"/>
        <v>45</v>
      </c>
      <c r="O572" s="8">
        <f t="shared" si="82"/>
        <v>0</v>
      </c>
      <c r="P572" s="8">
        <f t="shared" si="83"/>
        <v>16.5</v>
      </c>
      <c r="Q572" s="9">
        <f t="shared" si="84"/>
        <v>35.725000000000001</v>
      </c>
      <c r="R572" s="9">
        <f t="shared" si="85"/>
        <v>23.125</v>
      </c>
      <c r="S572" s="9">
        <f t="shared" si="86"/>
        <v>21.675000000000001</v>
      </c>
      <c r="T572" s="9">
        <f t="shared" si="87"/>
        <v>27.875</v>
      </c>
      <c r="U572" s="8">
        <f t="shared" si="88"/>
        <v>26.841666666666669</v>
      </c>
      <c r="V572" s="8">
        <f t="shared" si="89"/>
        <v>27.1</v>
      </c>
    </row>
    <row r="573" spans="1:22" ht="13.5" x14ac:dyDescent="0.25">
      <c r="A573" s="3">
        <f>RSI!A573</f>
        <v>42837</v>
      </c>
      <c r="B573" s="2">
        <f>RSI!B573</f>
        <v>4.4494999999999996</v>
      </c>
      <c r="C573" s="2">
        <f>RSI!I573</f>
        <v>7.4334453608316267</v>
      </c>
      <c r="D573" s="2">
        <f>MACD!E573</f>
        <v>5.6338677394940362E-3</v>
      </c>
      <c r="E573" s="2">
        <f>MACD!F573</f>
        <v>8.2449079256166485E-3</v>
      </c>
      <c r="F573" s="2">
        <f>'Moving Avg'!D573</f>
        <v>4.4752000000000001</v>
      </c>
      <c r="G573" s="2">
        <f>'Moving Avg'!F573</f>
        <v>4.5099150000000012</v>
      </c>
      <c r="H573" s="2">
        <f>'Moving Avg'!G573</f>
        <v>4.5715920000000025</v>
      </c>
      <c r="I573" s="2">
        <f>'Moving Avg'!H573</f>
        <v>5.1091474999999908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50</v>
      </c>
      <c r="N573" s="8">
        <f t="shared" si="81"/>
        <v>45</v>
      </c>
      <c r="O573" s="8">
        <f t="shared" si="82"/>
        <v>0</v>
      </c>
      <c r="P573" s="8">
        <f t="shared" si="83"/>
        <v>16.5</v>
      </c>
      <c r="Q573" s="9">
        <f t="shared" si="84"/>
        <v>35.725000000000001</v>
      </c>
      <c r="R573" s="9">
        <f t="shared" si="85"/>
        <v>23.125</v>
      </c>
      <c r="S573" s="9">
        <f t="shared" si="86"/>
        <v>21.675000000000001</v>
      </c>
      <c r="T573" s="9">
        <f t="shared" si="87"/>
        <v>27.875</v>
      </c>
      <c r="U573" s="8">
        <f t="shared" si="88"/>
        <v>26.841666666666669</v>
      </c>
      <c r="V573" s="8">
        <f t="shared" si="89"/>
        <v>27.1</v>
      </c>
    </row>
    <row r="574" spans="1:22" ht="13.5" x14ac:dyDescent="0.25">
      <c r="A574" s="3">
        <f>RSI!A574</f>
        <v>42838</v>
      </c>
      <c r="B574" s="2">
        <f>RSI!B574</f>
        <v>4.4494999999999996</v>
      </c>
      <c r="C574" s="2">
        <f>RSI!I574</f>
        <v>7.4334453608316267</v>
      </c>
      <c r="D574" s="2">
        <f>MACD!E574</f>
        <v>6.7898313533287791E-3</v>
      </c>
      <c r="E574" s="2">
        <f>MACD!F574</f>
        <v>7.9538926111590753E-3</v>
      </c>
      <c r="F574" s="2">
        <f>'Moving Avg'!D574</f>
        <v>4.4649200000000002</v>
      </c>
      <c r="G574" s="2">
        <f>'Moving Avg'!F574</f>
        <v>4.5034850000000004</v>
      </c>
      <c r="H574" s="2">
        <f>'Moving Avg'!G574</f>
        <v>4.5657280000000018</v>
      </c>
      <c r="I574" s="2">
        <f>'Moving Avg'!H574</f>
        <v>5.1035924999999915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50</v>
      </c>
      <c r="N574" s="8">
        <f t="shared" si="81"/>
        <v>45</v>
      </c>
      <c r="O574" s="8">
        <f t="shared" si="82"/>
        <v>0</v>
      </c>
      <c r="P574" s="8">
        <f t="shared" si="83"/>
        <v>16.5</v>
      </c>
      <c r="Q574" s="9">
        <f t="shared" si="84"/>
        <v>35.725000000000001</v>
      </c>
      <c r="R574" s="9">
        <f t="shared" si="85"/>
        <v>23.125</v>
      </c>
      <c r="S574" s="9">
        <f t="shared" si="86"/>
        <v>21.675000000000001</v>
      </c>
      <c r="T574" s="9">
        <f t="shared" si="87"/>
        <v>27.875</v>
      </c>
      <c r="U574" s="8">
        <f t="shared" si="88"/>
        <v>26.841666666666669</v>
      </c>
      <c r="V574" s="8">
        <f t="shared" si="89"/>
        <v>27.1</v>
      </c>
    </row>
    <row r="575" spans="1:22" ht="13.5" x14ac:dyDescent="0.25">
      <c r="A575" s="3">
        <f>RSI!A575</f>
        <v>42839</v>
      </c>
      <c r="B575" s="2">
        <f>RSI!B575</f>
        <v>4.4494999999999996</v>
      </c>
      <c r="C575" s="2">
        <f>RSI!I575</f>
        <v>7.4334453608316409</v>
      </c>
      <c r="D575" s="2">
        <f>MACD!E575</f>
        <v>8.2038788416225472E-3</v>
      </c>
      <c r="E575" s="2">
        <f>MACD!F575</f>
        <v>8.0038898572517697E-3</v>
      </c>
      <c r="F575" s="2">
        <f>'Moving Avg'!D575</f>
        <v>4.4597800000000003</v>
      </c>
      <c r="G575" s="2">
        <f>'Moving Avg'!F575</f>
        <v>4.4970550000000014</v>
      </c>
      <c r="H575" s="2">
        <f>'Moving Avg'!G575</f>
        <v>4.5598640000000019</v>
      </c>
      <c r="I575" s="2">
        <f>'Moving Avg'!H575</f>
        <v>5.0980374999999913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50</v>
      </c>
      <c r="N575" s="8">
        <f t="shared" si="81"/>
        <v>0</v>
      </c>
      <c r="O575" s="8">
        <f t="shared" si="82"/>
        <v>0</v>
      </c>
      <c r="P575" s="8">
        <f t="shared" si="83"/>
        <v>16.5</v>
      </c>
      <c r="Q575" s="9">
        <f t="shared" si="84"/>
        <v>19.975000000000001</v>
      </c>
      <c r="R575" s="9">
        <f t="shared" si="85"/>
        <v>14.125</v>
      </c>
      <c r="S575" s="9">
        <f t="shared" si="86"/>
        <v>14.925000000000001</v>
      </c>
      <c r="T575" s="9">
        <f t="shared" si="87"/>
        <v>16.625</v>
      </c>
      <c r="U575" s="8">
        <f t="shared" si="88"/>
        <v>16.341666666666669</v>
      </c>
      <c r="V575" s="8">
        <f t="shared" si="89"/>
        <v>16.412500000000001</v>
      </c>
    </row>
    <row r="576" spans="1:22" ht="13.5" x14ac:dyDescent="0.25">
      <c r="A576" s="3">
        <f>RSI!A576</f>
        <v>42842</v>
      </c>
      <c r="B576" s="2">
        <f>RSI!B576</f>
        <v>4.4494999999999996</v>
      </c>
      <c r="C576" s="2">
        <f>RSI!I576</f>
        <v>7.4334453608316409</v>
      </c>
      <c r="D576" s="2">
        <f>MACD!E576</f>
        <v>9.8040142943700559E-3</v>
      </c>
      <c r="E576" s="2">
        <f>MACD!F576</f>
        <v>8.3639147446754273E-3</v>
      </c>
      <c r="F576" s="2">
        <f>'Moving Avg'!D576</f>
        <v>4.4546399999999995</v>
      </c>
      <c r="G576" s="2">
        <f>'Moving Avg'!F576</f>
        <v>4.4906250000000005</v>
      </c>
      <c r="H576" s="2">
        <f>'Moving Avg'!G576</f>
        <v>4.554000000000002</v>
      </c>
      <c r="I576" s="2">
        <f>'Moving Avg'!H576</f>
        <v>5.0924824999999911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50</v>
      </c>
      <c r="N576" s="8">
        <f t="shared" si="81"/>
        <v>0</v>
      </c>
      <c r="O576" s="8">
        <f t="shared" si="82"/>
        <v>0</v>
      </c>
      <c r="P576" s="8">
        <f t="shared" si="83"/>
        <v>16.5</v>
      </c>
      <c r="Q576" s="9">
        <f t="shared" si="84"/>
        <v>19.975000000000001</v>
      </c>
      <c r="R576" s="9">
        <f t="shared" si="85"/>
        <v>14.125</v>
      </c>
      <c r="S576" s="9">
        <f t="shared" si="86"/>
        <v>14.925000000000001</v>
      </c>
      <c r="T576" s="9">
        <f t="shared" si="87"/>
        <v>16.625</v>
      </c>
      <c r="U576" s="8">
        <f t="shared" si="88"/>
        <v>16.341666666666669</v>
      </c>
      <c r="V576" s="8">
        <f t="shared" si="89"/>
        <v>16.412500000000001</v>
      </c>
    </row>
    <row r="577" spans="1:22" ht="13.5" x14ac:dyDescent="0.25">
      <c r="A577" s="3">
        <f>RSI!A577</f>
        <v>42843</v>
      </c>
      <c r="B577" s="2">
        <f>RSI!B577</f>
        <v>4.4494999999999996</v>
      </c>
      <c r="C577" s="2">
        <f>RSI!I577</f>
        <v>7.4334453608316409</v>
      </c>
      <c r="D577" s="2">
        <f>MACD!E577</f>
        <v>1.1531709999008655E-2</v>
      </c>
      <c r="E577" s="2">
        <f>MACD!F577</f>
        <v>8.9974737955420721E-3</v>
      </c>
      <c r="F577" s="2">
        <f>'Moving Avg'!D577</f>
        <v>4.4494999999999996</v>
      </c>
      <c r="G577" s="2">
        <f>'Moving Avg'!F577</f>
        <v>4.4841950000000006</v>
      </c>
      <c r="H577" s="2">
        <f>'Moving Avg'!G577</f>
        <v>4.5481360000000022</v>
      </c>
      <c r="I577" s="2">
        <f>'Moving Avg'!H577</f>
        <v>5.0869274999999909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50</v>
      </c>
      <c r="N577" s="8">
        <f t="shared" si="81"/>
        <v>0</v>
      </c>
      <c r="O577" s="8">
        <f t="shared" si="82"/>
        <v>0</v>
      </c>
      <c r="P577" s="8">
        <f t="shared" si="83"/>
        <v>16.5</v>
      </c>
      <c r="Q577" s="9">
        <f t="shared" si="84"/>
        <v>19.975000000000001</v>
      </c>
      <c r="R577" s="9">
        <f t="shared" si="85"/>
        <v>14.125</v>
      </c>
      <c r="S577" s="9">
        <f t="shared" si="86"/>
        <v>14.925000000000001</v>
      </c>
      <c r="T577" s="9">
        <f t="shared" si="87"/>
        <v>16.625</v>
      </c>
      <c r="U577" s="8">
        <f t="shared" si="88"/>
        <v>16.341666666666669</v>
      </c>
      <c r="V577" s="8">
        <f t="shared" si="89"/>
        <v>16.412500000000001</v>
      </c>
    </row>
    <row r="578" spans="1:22" ht="13.5" x14ac:dyDescent="0.25">
      <c r="A578" s="3">
        <f>RSI!A578</f>
        <v>42844</v>
      </c>
      <c r="B578" s="2">
        <f>RSI!B578</f>
        <v>4.4494999999999996</v>
      </c>
      <c r="C578" s="2">
        <f>RSI!I578</f>
        <v>7.4334453608316409</v>
      </c>
      <c r="D578" s="2">
        <f>MACD!E578</f>
        <v>1.3339657231998814E-2</v>
      </c>
      <c r="E578" s="2">
        <f>MACD!F578</f>
        <v>9.8659104828334211E-3</v>
      </c>
      <c r="F578" s="2">
        <f>'Moving Avg'!D578</f>
        <v>4.4494999999999996</v>
      </c>
      <c r="G578" s="2">
        <f>'Moving Avg'!F578</f>
        <v>4.4816250000000002</v>
      </c>
      <c r="H578" s="2">
        <f>'Moving Avg'!G578</f>
        <v>4.5422720000000023</v>
      </c>
      <c r="I578" s="2">
        <f>'Moving Avg'!H578</f>
        <v>5.0813724999999916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  <c r="M578" s="8">
        <f t="shared" ref="M578:M641" si="90">IF(C578&lt;30,50, IF(C578&gt;70, 0, 25))</f>
        <v>50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33</v>
      </c>
      <c r="Q578" s="9">
        <f t="shared" si="84"/>
        <v>22.45</v>
      </c>
      <c r="R578" s="9">
        <f t="shared" si="85"/>
        <v>18.25</v>
      </c>
      <c r="S578" s="9">
        <f t="shared" si="86"/>
        <v>22.35</v>
      </c>
      <c r="T578" s="9">
        <f t="shared" si="87"/>
        <v>20.75</v>
      </c>
      <c r="U578" s="8">
        <f t="shared" si="88"/>
        <v>21.016666666666669</v>
      </c>
      <c r="V578" s="8">
        <f t="shared" si="89"/>
        <v>20.950000000000003</v>
      </c>
    </row>
    <row r="579" spans="1:22" ht="13.5" x14ac:dyDescent="0.25">
      <c r="A579" s="3">
        <f>RSI!A579</f>
        <v>42845</v>
      </c>
      <c r="B579" s="2">
        <f>RSI!B579</f>
        <v>4.3209</v>
      </c>
      <c r="C579" s="2">
        <f>RSI!I579</f>
        <v>2.4201399600387958</v>
      </c>
      <c r="D579" s="2">
        <f>MACD!E579</f>
        <v>2.4715802132694975E-2</v>
      </c>
      <c r="E579" s="2">
        <f>MACD!F579</f>
        <v>1.2835888812805733E-2</v>
      </c>
      <c r="F579" s="2">
        <f>'Moving Avg'!D579</f>
        <v>4.4237799999999989</v>
      </c>
      <c r="G579" s="2">
        <f>'Moving Avg'!F579</f>
        <v>4.4726249999999999</v>
      </c>
      <c r="H579" s="2">
        <f>'Moving Avg'!G579</f>
        <v>4.5338360000000026</v>
      </c>
      <c r="I579" s="2">
        <f>'Moving Avg'!H579</f>
        <v>5.0751744999999922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50</v>
      </c>
      <c r="N579" s="8">
        <f t="shared" si="91"/>
        <v>0</v>
      </c>
      <c r="O579" s="8">
        <f t="shared" si="92"/>
        <v>0</v>
      </c>
      <c r="P579" s="8">
        <f t="shared" si="93"/>
        <v>16.5</v>
      </c>
      <c r="Q579" s="9">
        <f t="shared" ref="Q579:Q642" si="94">0.35*M579+N579*0.35+O579*0.15+P579*0.15</f>
        <v>19.975000000000001</v>
      </c>
      <c r="R579" s="9">
        <f t="shared" ref="R579:R642" si="95">M579*0.2+N579*0.2+O579*0.35+P579*0.25</f>
        <v>14.125</v>
      </c>
      <c r="S579" s="9">
        <f t="shared" ref="S579:S642" si="96">M579*0.15+N579*0.15+O579*0.25+P579*0.45</f>
        <v>14.925000000000001</v>
      </c>
      <c r="T579" s="9">
        <f t="shared" ref="T579:T642" si="97">0.25*SUM(M579:P579)</f>
        <v>16.625</v>
      </c>
      <c r="U579" s="8">
        <f t="shared" ref="U579:U642" si="98">SUM(Q579:S579)/3</f>
        <v>16.341666666666669</v>
      </c>
      <c r="V579" s="8">
        <f t="shared" ref="V579:V642" si="99">SUM(Q579:T579)/4</f>
        <v>16.412500000000001</v>
      </c>
    </row>
    <row r="580" spans="1:22" ht="13.5" x14ac:dyDescent="0.25">
      <c r="A580" s="3">
        <f>RSI!A580</f>
        <v>42846</v>
      </c>
      <c r="B580" s="2">
        <f>RSI!B580</f>
        <v>4.3209</v>
      </c>
      <c r="C580" s="2">
        <f>RSI!I580</f>
        <v>2.4201399600387958</v>
      </c>
      <c r="D580" s="2">
        <f>MACD!E580</f>
        <v>3.1444510506372758E-2</v>
      </c>
      <c r="E580" s="2">
        <f>MACD!F580</f>
        <v>1.6557613151519136E-2</v>
      </c>
      <c r="F580" s="2">
        <f>'Moving Avg'!D580</f>
        <v>4.3980599999999992</v>
      </c>
      <c r="G580" s="2">
        <f>'Moving Avg'!F580</f>
        <v>4.4636249999999995</v>
      </c>
      <c r="H580" s="2">
        <f>'Moving Avg'!G580</f>
        <v>4.5276640000000024</v>
      </c>
      <c r="I580" s="2">
        <f>'Moving Avg'!H580</f>
        <v>5.0689764999999927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50</v>
      </c>
      <c r="N580" s="8">
        <f t="shared" si="91"/>
        <v>0</v>
      </c>
      <c r="O580" s="8">
        <f t="shared" si="92"/>
        <v>0</v>
      </c>
      <c r="P580" s="8">
        <f t="shared" si="93"/>
        <v>16.5</v>
      </c>
      <c r="Q580" s="9">
        <f t="shared" si="94"/>
        <v>19.975000000000001</v>
      </c>
      <c r="R580" s="9">
        <f t="shared" si="95"/>
        <v>14.125</v>
      </c>
      <c r="S580" s="9">
        <f t="shared" si="96"/>
        <v>14.925000000000001</v>
      </c>
      <c r="T580" s="9">
        <f t="shared" si="97"/>
        <v>16.625</v>
      </c>
      <c r="U580" s="8">
        <f t="shared" si="98"/>
        <v>16.341666666666669</v>
      </c>
      <c r="V580" s="8">
        <f t="shared" si="99"/>
        <v>16.412500000000001</v>
      </c>
    </row>
    <row r="581" spans="1:22" ht="13.5" x14ac:dyDescent="0.25">
      <c r="A581" s="3">
        <f>RSI!A581</f>
        <v>42849</v>
      </c>
      <c r="B581" s="2">
        <f>RSI!B581</f>
        <v>4.3209</v>
      </c>
      <c r="C581" s="2">
        <f>RSI!I581</f>
        <v>2.4201399600387958</v>
      </c>
      <c r="D581" s="2">
        <f>MACD!E581</f>
        <v>3.8116353129551861E-2</v>
      </c>
      <c r="E581" s="2">
        <f>MACD!F581</f>
        <v>2.0869361147125683E-2</v>
      </c>
      <c r="F581" s="2">
        <f>'Moving Avg'!D581</f>
        <v>4.3723399999999994</v>
      </c>
      <c r="G581" s="2">
        <f>'Moving Avg'!F581</f>
        <v>4.4546249999999992</v>
      </c>
      <c r="H581" s="2">
        <f>'Moving Avg'!G581</f>
        <v>4.5214920000000021</v>
      </c>
      <c r="I581" s="2">
        <f>'Moving Avg'!H581</f>
        <v>5.0627784999999932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50</v>
      </c>
      <c r="N581" s="8">
        <f t="shared" si="91"/>
        <v>0</v>
      </c>
      <c r="O581" s="8">
        <f t="shared" si="92"/>
        <v>0</v>
      </c>
      <c r="P581" s="8">
        <f t="shared" si="93"/>
        <v>16.5</v>
      </c>
      <c r="Q581" s="9">
        <f t="shared" si="94"/>
        <v>19.975000000000001</v>
      </c>
      <c r="R581" s="9">
        <f t="shared" si="95"/>
        <v>14.125</v>
      </c>
      <c r="S581" s="9">
        <f t="shared" si="96"/>
        <v>14.925000000000001</v>
      </c>
      <c r="T581" s="9">
        <f t="shared" si="97"/>
        <v>16.625</v>
      </c>
      <c r="U581" s="8">
        <f t="shared" si="98"/>
        <v>16.341666666666669</v>
      </c>
      <c r="V581" s="8">
        <f t="shared" si="99"/>
        <v>16.412500000000001</v>
      </c>
    </row>
    <row r="582" spans="1:22" ht="13.5" x14ac:dyDescent="0.25">
      <c r="A582" s="3">
        <f>RSI!A582</f>
        <v>42850</v>
      </c>
      <c r="B582" s="2">
        <f>RSI!B582</f>
        <v>4.3209</v>
      </c>
      <c r="C582" s="2">
        <f>RSI!I582</f>
        <v>2.4201399600387958</v>
      </c>
      <c r="D582" s="2">
        <f>MACD!E582</f>
        <v>4.46676104197401E-2</v>
      </c>
      <c r="E582" s="2">
        <f>MACD!F582</f>
        <v>2.5629011001648563E-2</v>
      </c>
      <c r="F582" s="2">
        <f>'Moving Avg'!D582</f>
        <v>4.3466199999999997</v>
      </c>
      <c r="G582" s="2">
        <f>'Moving Avg'!F582</f>
        <v>4.4456249999999988</v>
      </c>
      <c r="H582" s="2">
        <f>'Moving Avg'!G582</f>
        <v>4.5153200000000018</v>
      </c>
      <c r="I582" s="2">
        <f>'Moving Avg'!H582</f>
        <v>5.0565804999999946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50</v>
      </c>
      <c r="N582" s="8">
        <f t="shared" si="91"/>
        <v>0</v>
      </c>
      <c r="O582" s="8">
        <f t="shared" si="92"/>
        <v>0</v>
      </c>
      <c r="P582" s="8">
        <f t="shared" si="93"/>
        <v>16.5</v>
      </c>
      <c r="Q582" s="9">
        <f t="shared" si="94"/>
        <v>19.975000000000001</v>
      </c>
      <c r="R582" s="9">
        <f t="shared" si="95"/>
        <v>14.125</v>
      </c>
      <c r="S582" s="9">
        <f t="shared" si="96"/>
        <v>14.925000000000001</v>
      </c>
      <c r="T582" s="9">
        <f t="shared" si="97"/>
        <v>16.625</v>
      </c>
      <c r="U582" s="8">
        <f t="shared" si="98"/>
        <v>16.341666666666669</v>
      </c>
      <c r="V582" s="8">
        <f t="shared" si="99"/>
        <v>16.412500000000001</v>
      </c>
    </row>
    <row r="583" spans="1:22" ht="13.5" x14ac:dyDescent="0.25">
      <c r="A583" s="3">
        <f>RSI!A583</f>
        <v>42851</v>
      </c>
      <c r="B583" s="2">
        <f>RSI!B583</f>
        <v>4.3209</v>
      </c>
      <c r="C583" s="2">
        <f>RSI!I583</f>
        <v>2.4201399600387958</v>
      </c>
      <c r="D583" s="2">
        <f>MACD!E583</f>
        <v>4.7095887665103753E-2</v>
      </c>
      <c r="E583" s="2">
        <f>MACD!F583</f>
        <v>2.9922386334339607E-2</v>
      </c>
      <c r="F583" s="2">
        <f>'Moving Avg'!D583</f>
        <v>4.3209</v>
      </c>
      <c r="G583" s="2">
        <f>'Moving Avg'!F583</f>
        <v>4.4366249999999985</v>
      </c>
      <c r="H583" s="2">
        <f>'Moving Avg'!G583</f>
        <v>4.5091480000000015</v>
      </c>
      <c r="I583" s="2">
        <f>'Moving Avg'!H583</f>
        <v>5.0503824999999942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50</v>
      </c>
      <c r="N583" s="8">
        <f t="shared" si="91"/>
        <v>0</v>
      </c>
      <c r="O583" s="8">
        <f t="shared" si="92"/>
        <v>0</v>
      </c>
      <c r="P583" s="8">
        <f t="shared" si="93"/>
        <v>16.5</v>
      </c>
      <c r="Q583" s="9">
        <f t="shared" si="94"/>
        <v>19.975000000000001</v>
      </c>
      <c r="R583" s="9">
        <f t="shared" si="95"/>
        <v>14.125</v>
      </c>
      <c r="S583" s="9">
        <f t="shared" si="96"/>
        <v>14.925000000000001</v>
      </c>
      <c r="T583" s="9">
        <f t="shared" si="97"/>
        <v>16.625</v>
      </c>
      <c r="U583" s="8">
        <f t="shared" si="98"/>
        <v>16.341666666666669</v>
      </c>
      <c r="V583" s="8">
        <f t="shared" si="99"/>
        <v>16.412500000000001</v>
      </c>
    </row>
    <row r="584" spans="1:22" ht="13.5" x14ac:dyDescent="0.25">
      <c r="A584" s="3">
        <f>RSI!A584</f>
        <v>42852</v>
      </c>
      <c r="B584" s="2">
        <f>RSI!B584</f>
        <v>4.3209</v>
      </c>
      <c r="C584" s="2">
        <f>RSI!I584</f>
        <v>2.4201399600387958</v>
      </c>
      <c r="D584" s="2">
        <f>MACD!E584</f>
        <v>4.9927205875402336E-2</v>
      </c>
      <c r="E584" s="2">
        <f>MACD!F584</f>
        <v>3.3923350242552157E-2</v>
      </c>
      <c r="F584" s="2">
        <f>'Moving Avg'!D584</f>
        <v>4.3209</v>
      </c>
      <c r="G584" s="2">
        <f>'Moving Avg'!F584</f>
        <v>4.427624999999999</v>
      </c>
      <c r="H584" s="2">
        <f>'Moving Avg'!G584</f>
        <v>4.5029760000000012</v>
      </c>
      <c r="I584" s="2">
        <f>'Moving Avg'!H584</f>
        <v>5.0450074999999943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  <c r="M584" s="8">
        <f t="shared" si="90"/>
        <v>50</v>
      </c>
      <c r="N584" s="8">
        <f t="shared" si="91"/>
        <v>0</v>
      </c>
      <c r="O584" s="8">
        <f t="shared" si="92"/>
        <v>0</v>
      </c>
      <c r="P584" s="8">
        <f t="shared" si="93"/>
        <v>33</v>
      </c>
      <c r="Q584" s="9">
        <f t="shared" si="94"/>
        <v>22.45</v>
      </c>
      <c r="R584" s="9">
        <f t="shared" si="95"/>
        <v>18.25</v>
      </c>
      <c r="S584" s="9">
        <f t="shared" si="96"/>
        <v>22.35</v>
      </c>
      <c r="T584" s="9">
        <f t="shared" si="97"/>
        <v>20.75</v>
      </c>
      <c r="U584" s="8">
        <f t="shared" si="98"/>
        <v>21.016666666666669</v>
      </c>
      <c r="V584" s="8">
        <f t="shared" si="99"/>
        <v>20.950000000000003</v>
      </c>
    </row>
    <row r="585" spans="1:22" ht="13.5" x14ac:dyDescent="0.25">
      <c r="A585" s="3">
        <f>RSI!A585</f>
        <v>42853</v>
      </c>
      <c r="B585" s="2">
        <f>RSI!B585</f>
        <v>4.3209</v>
      </c>
      <c r="C585" s="2">
        <f>RSI!I585</f>
        <v>2.4201399600387958</v>
      </c>
      <c r="D585" s="2">
        <f>MACD!E585</f>
        <v>5.3042031186885552E-2</v>
      </c>
      <c r="E585" s="2">
        <f>MACD!F585</f>
        <v>3.7747086431418837E-2</v>
      </c>
      <c r="F585" s="2">
        <f>'Moving Avg'!D585</f>
        <v>4.3209</v>
      </c>
      <c r="G585" s="2">
        <f>'Moving Avg'!F585</f>
        <v>4.4186249999999987</v>
      </c>
      <c r="H585" s="2">
        <f>'Moving Avg'!G585</f>
        <v>4.4968040000000009</v>
      </c>
      <c r="I585" s="2">
        <f>'Moving Avg'!H585</f>
        <v>5.0396324999999953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  <c r="M585" s="8">
        <f t="shared" si="90"/>
        <v>50</v>
      </c>
      <c r="N585" s="8">
        <f t="shared" si="91"/>
        <v>0</v>
      </c>
      <c r="O585" s="8">
        <f t="shared" si="92"/>
        <v>0</v>
      </c>
      <c r="P585" s="8">
        <f t="shared" si="93"/>
        <v>33</v>
      </c>
      <c r="Q585" s="9">
        <f t="shared" si="94"/>
        <v>22.45</v>
      </c>
      <c r="R585" s="9">
        <f t="shared" si="95"/>
        <v>18.25</v>
      </c>
      <c r="S585" s="9">
        <f t="shared" si="96"/>
        <v>22.35</v>
      </c>
      <c r="T585" s="9">
        <f t="shared" si="97"/>
        <v>20.75</v>
      </c>
      <c r="U585" s="8">
        <f t="shared" si="98"/>
        <v>21.016666666666669</v>
      </c>
      <c r="V585" s="8">
        <f t="shared" si="99"/>
        <v>20.950000000000003</v>
      </c>
    </row>
    <row r="586" spans="1:22" ht="13.5" x14ac:dyDescent="0.25">
      <c r="A586" s="3">
        <f>RSI!A586</f>
        <v>42857</v>
      </c>
      <c r="B586" s="2">
        <f>RSI!B586</f>
        <v>4.3209</v>
      </c>
      <c r="C586" s="2">
        <f>RSI!I586</f>
        <v>2.4201399600387958</v>
      </c>
      <c r="D586" s="2">
        <f>MACD!E586</f>
        <v>5.6343480861842821E-2</v>
      </c>
      <c r="E586" s="2">
        <f>MACD!F586</f>
        <v>4.146636531750364E-2</v>
      </c>
      <c r="F586" s="2">
        <f>'Moving Avg'!D586</f>
        <v>4.3209</v>
      </c>
      <c r="G586" s="2">
        <f>'Moving Avg'!F586</f>
        <v>4.4096249999999992</v>
      </c>
      <c r="H586" s="2">
        <f>'Moving Avg'!G586</f>
        <v>4.4906320000000006</v>
      </c>
      <c r="I586" s="2">
        <f>'Moving Avg'!H586</f>
        <v>5.0342574999999954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  <c r="M586" s="8">
        <f t="shared" si="90"/>
        <v>50</v>
      </c>
      <c r="N586" s="8">
        <f t="shared" si="91"/>
        <v>0</v>
      </c>
      <c r="O586" s="8">
        <f t="shared" si="92"/>
        <v>0</v>
      </c>
      <c r="P586" s="8">
        <f t="shared" si="93"/>
        <v>33</v>
      </c>
      <c r="Q586" s="9">
        <f t="shared" si="94"/>
        <v>22.45</v>
      </c>
      <c r="R586" s="9">
        <f t="shared" si="95"/>
        <v>18.25</v>
      </c>
      <c r="S586" s="9">
        <f t="shared" si="96"/>
        <v>22.35</v>
      </c>
      <c r="T586" s="9">
        <f t="shared" si="97"/>
        <v>20.75</v>
      </c>
      <c r="U586" s="8">
        <f t="shared" si="98"/>
        <v>21.016666666666669</v>
      </c>
      <c r="V586" s="8">
        <f t="shared" si="99"/>
        <v>20.950000000000003</v>
      </c>
    </row>
    <row r="587" spans="1:22" ht="13.5" x14ac:dyDescent="0.25">
      <c r="A587" s="3">
        <f>RSI!A587</f>
        <v>42858</v>
      </c>
      <c r="B587" s="2">
        <f>RSI!B587</f>
        <v>4.3209</v>
      </c>
      <c r="C587" s="2">
        <f>RSI!I587</f>
        <v>2.4201399600387958</v>
      </c>
      <c r="D587" s="2">
        <f>MACD!E587</f>
        <v>5.9753522848071228E-2</v>
      </c>
      <c r="E587" s="2">
        <f>MACD!F587</f>
        <v>4.5123796823617154E-2</v>
      </c>
      <c r="F587" s="2">
        <f>'Moving Avg'!D587</f>
        <v>4.3209</v>
      </c>
      <c r="G587" s="2">
        <f>'Moving Avg'!F587</f>
        <v>4.4006249999999989</v>
      </c>
      <c r="H587" s="2">
        <f>'Moving Avg'!G587</f>
        <v>4.4844600000000003</v>
      </c>
      <c r="I587" s="2">
        <f>'Moving Avg'!H587</f>
        <v>5.0288824999999955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  <c r="M587" s="8">
        <f t="shared" si="90"/>
        <v>50</v>
      </c>
      <c r="N587" s="8">
        <f t="shared" si="91"/>
        <v>0</v>
      </c>
      <c r="O587" s="8">
        <f t="shared" si="92"/>
        <v>0</v>
      </c>
      <c r="P587" s="8">
        <f t="shared" si="93"/>
        <v>33</v>
      </c>
      <c r="Q587" s="9">
        <f t="shared" si="94"/>
        <v>22.45</v>
      </c>
      <c r="R587" s="9">
        <f t="shared" si="95"/>
        <v>18.25</v>
      </c>
      <c r="S587" s="9">
        <f t="shared" si="96"/>
        <v>22.35</v>
      </c>
      <c r="T587" s="9">
        <f t="shared" si="97"/>
        <v>20.75</v>
      </c>
      <c r="U587" s="8">
        <f t="shared" si="98"/>
        <v>21.016666666666669</v>
      </c>
      <c r="V587" s="8">
        <f t="shared" si="99"/>
        <v>20.950000000000003</v>
      </c>
    </row>
    <row r="588" spans="1:22" ht="13.5" x14ac:dyDescent="0.25">
      <c r="A588" s="3">
        <f>RSI!A588</f>
        <v>42859</v>
      </c>
      <c r="B588" s="2">
        <f>RSI!B588</f>
        <v>4.3209</v>
      </c>
      <c r="C588" s="2">
        <f>RSI!I588</f>
        <v>2.4201399600387958</v>
      </c>
      <c r="D588" s="2">
        <f>MACD!E588</f>
        <v>6.3209783403115338E-2</v>
      </c>
      <c r="E588" s="2">
        <f>MACD!F588</f>
        <v>4.874099413951679E-2</v>
      </c>
      <c r="F588" s="2">
        <f>'Moving Avg'!D588</f>
        <v>4.3209</v>
      </c>
      <c r="G588" s="2">
        <f>'Moving Avg'!F588</f>
        <v>4.3916249999999994</v>
      </c>
      <c r="H588" s="2">
        <f>'Moving Avg'!G588</f>
        <v>4.4803459999999999</v>
      </c>
      <c r="I588" s="2">
        <f>'Moving Avg'!H588</f>
        <v>5.0227099999999965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  <c r="M588" s="8">
        <f t="shared" si="90"/>
        <v>50</v>
      </c>
      <c r="N588" s="8">
        <f t="shared" si="91"/>
        <v>0</v>
      </c>
      <c r="O588" s="8">
        <f t="shared" si="92"/>
        <v>0</v>
      </c>
      <c r="P588" s="8">
        <f t="shared" si="93"/>
        <v>33</v>
      </c>
      <c r="Q588" s="9">
        <f t="shared" si="94"/>
        <v>22.45</v>
      </c>
      <c r="R588" s="9">
        <f t="shared" si="95"/>
        <v>18.25</v>
      </c>
      <c r="S588" s="9">
        <f t="shared" si="96"/>
        <v>22.35</v>
      </c>
      <c r="T588" s="9">
        <f t="shared" si="97"/>
        <v>20.75</v>
      </c>
      <c r="U588" s="8">
        <f t="shared" si="98"/>
        <v>21.016666666666669</v>
      </c>
      <c r="V588" s="8">
        <f t="shared" si="99"/>
        <v>20.950000000000003</v>
      </c>
    </row>
    <row r="589" spans="1:22" ht="13.5" x14ac:dyDescent="0.25">
      <c r="A589" s="3">
        <f>RSI!A589</f>
        <v>42860</v>
      </c>
      <c r="B589" s="2">
        <f>RSI!B589</f>
        <v>4.3209</v>
      </c>
      <c r="C589" s="2">
        <f>RSI!I589</f>
        <v>2.4201399600387958</v>
      </c>
      <c r="D589" s="2">
        <f>MACD!E589</f>
        <v>4.6878252118284891E-2</v>
      </c>
      <c r="E589" s="2">
        <f>MACD!F589</f>
        <v>4.836844573527041E-2</v>
      </c>
      <c r="F589" s="2">
        <f>'Moving Avg'!D589</f>
        <v>4.3209</v>
      </c>
      <c r="G589" s="2">
        <f>'Moving Avg'!F589</f>
        <v>4.3826249999999991</v>
      </c>
      <c r="H589" s="2">
        <f>'Moving Avg'!G589</f>
        <v>4.4762319999999995</v>
      </c>
      <c r="I589" s="2">
        <f>'Moving Avg'!H589</f>
        <v>5.016511999999997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  <c r="M589" s="8">
        <f t="shared" si="90"/>
        <v>50</v>
      </c>
      <c r="N589" s="8">
        <f t="shared" si="91"/>
        <v>45</v>
      </c>
      <c r="O589" s="8">
        <f t="shared" si="92"/>
        <v>0</v>
      </c>
      <c r="P589" s="8">
        <f t="shared" si="93"/>
        <v>33</v>
      </c>
      <c r="Q589" s="9">
        <f t="shared" si="94"/>
        <v>38.200000000000003</v>
      </c>
      <c r="R589" s="9">
        <f t="shared" si="95"/>
        <v>27.25</v>
      </c>
      <c r="S589" s="9">
        <f t="shared" si="96"/>
        <v>29.1</v>
      </c>
      <c r="T589" s="9">
        <f t="shared" si="97"/>
        <v>32</v>
      </c>
      <c r="U589" s="8">
        <f t="shared" si="98"/>
        <v>31.516666666666669</v>
      </c>
      <c r="V589" s="8">
        <f t="shared" si="99"/>
        <v>31.637500000000003</v>
      </c>
    </row>
    <row r="590" spans="1:22" ht="13.5" x14ac:dyDescent="0.25">
      <c r="A590" s="3">
        <f>RSI!A590</f>
        <v>42863</v>
      </c>
      <c r="B590" s="2">
        <f>RSI!B590</f>
        <v>4.3209</v>
      </c>
      <c r="C590" s="2">
        <f>RSI!I590</f>
        <v>2.4201399600387958</v>
      </c>
      <c r="D590" s="2">
        <f>MACD!E590</f>
        <v>3.3548667754177863E-2</v>
      </c>
      <c r="E590" s="2">
        <f>MACD!F590</f>
        <v>4.5404490139051908E-2</v>
      </c>
      <c r="F590" s="2">
        <f>'Moving Avg'!D590</f>
        <v>4.3209</v>
      </c>
      <c r="G590" s="2">
        <f>'Moving Avg'!F590</f>
        <v>4.374909999999999</v>
      </c>
      <c r="H590" s="2">
        <f>'Moving Avg'!G590</f>
        <v>4.4721179999999991</v>
      </c>
      <c r="I590" s="2">
        <f>'Moving Avg'!H590</f>
        <v>5.0103139999999966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  <c r="M590" s="8">
        <f t="shared" si="90"/>
        <v>50</v>
      </c>
      <c r="N590" s="8">
        <f t="shared" si="91"/>
        <v>45</v>
      </c>
      <c r="O590" s="8">
        <f t="shared" si="92"/>
        <v>0</v>
      </c>
      <c r="P590" s="8">
        <f t="shared" si="93"/>
        <v>33</v>
      </c>
      <c r="Q590" s="9">
        <f t="shared" si="94"/>
        <v>38.200000000000003</v>
      </c>
      <c r="R590" s="9">
        <f t="shared" si="95"/>
        <v>27.25</v>
      </c>
      <c r="S590" s="9">
        <f t="shared" si="96"/>
        <v>29.1</v>
      </c>
      <c r="T590" s="9">
        <f t="shared" si="97"/>
        <v>32</v>
      </c>
      <c r="U590" s="8">
        <f t="shared" si="98"/>
        <v>31.516666666666669</v>
      </c>
      <c r="V590" s="8">
        <f t="shared" si="99"/>
        <v>31.637500000000003</v>
      </c>
    </row>
    <row r="591" spans="1:22" ht="13.5" x14ac:dyDescent="0.25">
      <c r="A591" s="3">
        <f>RSI!A591</f>
        <v>42864</v>
      </c>
      <c r="B591" s="2">
        <f>RSI!B591</f>
        <v>4.3209</v>
      </c>
      <c r="C591" s="2">
        <f>RSI!I591</f>
        <v>2.4201399600387958</v>
      </c>
      <c r="D591" s="2">
        <f>MACD!E591</f>
        <v>2.2722940201055586E-2</v>
      </c>
      <c r="E591" s="2">
        <f>MACD!F591</f>
        <v>4.0868180151452639E-2</v>
      </c>
      <c r="F591" s="2">
        <f>'Moving Avg'!D591</f>
        <v>4.3209</v>
      </c>
      <c r="G591" s="2">
        <f>'Moving Avg'!F591</f>
        <v>4.3671949999999988</v>
      </c>
      <c r="H591" s="2">
        <f>'Moving Avg'!G591</f>
        <v>4.4680039999999988</v>
      </c>
      <c r="I591" s="2">
        <f>'Moving Avg'!H591</f>
        <v>5.0041159999999971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  <c r="M591" s="8">
        <f t="shared" si="90"/>
        <v>50</v>
      </c>
      <c r="N591" s="8">
        <f t="shared" si="91"/>
        <v>45</v>
      </c>
      <c r="O591" s="8">
        <f t="shared" si="92"/>
        <v>0</v>
      </c>
      <c r="P591" s="8">
        <f t="shared" si="93"/>
        <v>33</v>
      </c>
      <c r="Q591" s="9">
        <f t="shared" si="94"/>
        <v>38.200000000000003</v>
      </c>
      <c r="R591" s="9">
        <f t="shared" si="95"/>
        <v>27.25</v>
      </c>
      <c r="S591" s="9">
        <f t="shared" si="96"/>
        <v>29.1</v>
      </c>
      <c r="T591" s="9">
        <f t="shared" si="97"/>
        <v>32</v>
      </c>
      <c r="U591" s="8">
        <f t="shared" si="98"/>
        <v>31.516666666666669</v>
      </c>
      <c r="V591" s="8">
        <f t="shared" si="99"/>
        <v>31.637500000000003</v>
      </c>
    </row>
    <row r="592" spans="1:22" ht="13.5" x14ac:dyDescent="0.25">
      <c r="A592" s="3">
        <f>RSI!A592</f>
        <v>42865</v>
      </c>
      <c r="B592" s="2">
        <f>RSI!B592</f>
        <v>4.3209</v>
      </c>
      <c r="C592" s="2">
        <f>RSI!I592</f>
        <v>2.4201399600387958</v>
      </c>
      <c r="D592" s="2">
        <f>MACD!E592</f>
        <v>1.3982293939195145E-2</v>
      </c>
      <c r="E592" s="2">
        <f>MACD!F592</f>
        <v>3.5491002909001146E-2</v>
      </c>
      <c r="F592" s="2">
        <f>'Moving Avg'!D592</f>
        <v>4.3209</v>
      </c>
      <c r="G592" s="2">
        <f>'Moving Avg'!F592</f>
        <v>4.3594799999999996</v>
      </c>
      <c r="H592" s="2">
        <f>'Moving Avg'!G592</f>
        <v>4.4638899999999992</v>
      </c>
      <c r="I592" s="2">
        <f>'Moving Avg'!H592</f>
        <v>4.9979179999999976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  <c r="M592" s="8">
        <f t="shared" si="90"/>
        <v>50</v>
      </c>
      <c r="N592" s="8">
        <f t="shared" si="91"/>
        <v>100</v>
      </c>
      <c r="O592" s="8">
        <f t="shared" si="92"/>
        <v>0</v>
      </c>
      <c r="P592" s="8">
        <f t="shared" si="93"/>
        <v>33</v>
      </c>
      <c r="Q592" s="9">
        <f t="shared" si="94"/>
        <v>57.45</v>
      </c>
      <c r="R592" s="9">
        <f t="shared" si="95"/>
        <v>38.25</v>
      </c>
      <c r="S592" s="9">
        <f t="shared" si="96"/>
        <v>37.35</v>
      </c>
      <c r="T592" s="9">
        <f t="shared" si="97"/>
        <v>45.75</v>
      </c>
      <c r="U592" s="8">
        <f t="shared" si="98"/>
        <v>44.35</v>
      </c>
      <c r="V592" s="8">
        <f t="shared" si="99"/>
        <v>44.7</v>
      </c>
    </row>
    <row r="593" spans="1:22" ht="13.5" x14ac:dyDescent="0.25">
      <c r="A593" s="3">
        <f>RSI!A593</f>
        <v>42866</v>
      </c>
      <c r="B593" s="2">
        <f>RSI!B593</f>
        <v>4.3209</v>
      </c>
      <c r="C593" s="2">
        <f>RSI!I593</f>
        <v>2.4201399600387958</v>
      </c>
      <c r="D593" s="2">
        <f>MACD!E593</f>
        <v>6.9748668800260205E-3</v>
      </c>
      <c r="E593" s="2">
        <f>MACD!F593</f>
        <v>2.9787775703206121E-2</v>
      </c>
      <c r="F593" s="2">
        <f>'Moving Avg'!D593</f>
        <v>4.3209</v>
      </c>
      <c r="G593" s="2">
        <f>'Moving Avg'!F593</f>
        <v>4.3530499999999988</v>
      </c>
      <c r="H593" s="2">
        <f>'Moving Avg'!G593</f>
        <v>4.4597759999999989</v>
      </c>
      <c r="I593" s="2">
        <f>'Moving Avg'!H593</f>
        <v>4.9917199999999982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  <c r="M593" s="8">
        <f t="shared" si="90"/>
        <v>50</v>
      </c>
      <c r="N593" s="8">
        <f t="shared" si="91"/>
        <v>100</v>
      </c>
      <c r="O593" s="8">
        <f t="shared" si="92"/>
        <v>0</v>
      </c>
      <c r="P593" s="8">
        <f t="shared" si="93"/>
        <v>33</v>
      </c>
      <c r="Q593" s="9">
        <f t="shared" si="94"/>
        <v>57.45</v>
      </c>
      <c r="R593" s="9">
        <f t="shared" si="95"/>
        <v>38.25</v>
      </c>
      <c r="S593" s="9">
        <f t="shared" si="96"/>
        <v>37.35</v>
      </c>
      <c r="T593" s="9">
        <f t="shared" si="97"/>
        <v>45.75</v>
      </c>
      <c r="U593" s="8">
        <f t="shared" si="98"/>
        <v>44.35</v>
      </c>
      <c r="V593" s="8">
        <f t="shared" si="99"/>
        <v>44.7</v>
      </c>
    </row>
    <row r="594" spans="1:22" ht="13.5" x14ac:dyDescent="0.25">
      <c r="A594" s="3">
        <f>RSI!A594</f>
        <v>42867</v>
      </c>
      <c r="B594" s="2">
        <f>RSI!B594</f>
        <v>4.3209</v>
      </c>
      <c r="C594" s="2">
        <f>RSI!I594</f>
        <v>2.4201399600387958</v>
      </c>
      <c r="D594" s="2">
        <f>MACD!E594</f>
        <v>1.4052318122441676E-3</v>
      </c>
      <c r="E594" s="2">
        <f>MACD!F594</f>
        <v>2.4111266925013732E-2</v>
      </c>
      <c r="F594" s="2">
        <f>'Moving Avg'!D594</f>
        <v>4.3209</v>
      </c>
      <c r="G594" s="2">
        <f>'Moving Avg'!F594</f>
        <v>4.3466199999999997</v>
      </c>
      <c r="H594" s="2">
        <f>'Moving Avg'!G594</f>
        <v>4.4556619999999985</v>
      </c>
      <c r="I594" s="2">
        <f>'Moving Avg'!H594</f>
        <v>4.9855219999999978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  <c r="M594" s="8">
        <f t="shared" si="90"/>
        <v>50</v>
      </c>
      <c r="N594" s="8">
        <f t="shared" si="91"/>
        <v>100</v>
      </c>
      <c r="O594" s="8">
        <f t="shared" si="92"/>
        <v>0</v>
      </c>
      <c r="P594" s="8">
        <f t="shared" si="93"/>
        <v>33</v>
      </c>
      <c r="Q594" s="9">
        <f t="shared" si="94"/>
        <v>57.45</v>
      </c>
      <c r="R594" s="9">
        <f t="shared" si="95"/>
        <v>38.25</v>
      </c>
      <c r="S594" s="9">
        <f t="shared" si="96"/>
        <v>37.35</v>
      </c>
      <c r="T594" s="9">
        <f t="shared" si="97"/>
        <v>45.75</v>
      </c>
      <c r="U594" s="8">
        <f t="shared" si="98"/>
        <v>44.35</v>
      </c>
      <c r="V594" s="8">
        <f t="shared" si="99"/>
        <v>44.7</v>
      </c>
    </row>
    <row r="595" spans="1:22" ht="13.5" x14ac:dyDescent="0.25">
      <c r="A595" s="3">
        <f>RSI!A595</f>
        <v>42870</v>
      </c>
      <c r="B595" s="2">
        <f>RSI!B595</f>
        <v>4.3209</v>
      </c>
      <c r="C595" s="2">
        <f>RSI!I595</f>
        <v>2.4201399600387958</v>
      </c>
      <c r="D595" s="2">
        <f>MACD!E595</f>
        <v>-2.9744564239067017E-3</v>
      </c>
      <c r="E595" s="2">
        <f>MACD!F595</f>
        <v>1.8694122255229647E-2</v>
      </c>
      <c r="F595" s="2">
        <f>'Moving Avg'!D595</f>
        <v>4.3209</v>
      </c>
      <c r="G595" s="2">
        <f>'Moving Avg'!F595</f>
        <v>4.3401899999999989</v>
      </c>
      <c r="H595" s="2">
        <f>'Moving Avg'!G595</f>
        <v>4.4505179999999989</v>
      </c>
      <c r="I595" s="2">
        <f>'Moving Avg'!H595</f>
        <v>4.9793239999999983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  <c r="M595" s="8">
        <f t="shared" si="90"/>
        <v>50</v>
      </c>
      <c r="N595" s="8">
        <f t="shared" si="91"/>
        <v>100</v>
      </c>
      <c r="O595" s="8">
        <f t="shared" si="92"/>
        <v>0</v>
      </c>
      <c r="P595" s="8">
        <f t="shared" si="93"/>
        <v>33</v>
      </c>
      <c r="Q595" s="9">
        <f t="shared" si="94"/>
        <v>57.45</v>
      </c>
      <c r="R595" s="9">
        <f t="shared" si="95"/>
        <v>38.25</v>
      </c>
      <c r="S595" s="9">
        <f t="shared" si="96"/>
        <v>37.35</v>
      </c>
      <c r="T595" s="9">
        <f t="shared" si="97"/>
        <v>45.75</v>
      </c>
      <c r="U595" s="8">
        <f t="shared" si="98"/>
        <v>44.35</v>
      </c>
      <c r="V595" s="8">
        <f t="shared" si="99"/>
        <v>44.7</v>
      </c>
    </row>
    <row r="596" spans="1:22" ht="13.5" x14ac:dyDescent="0.25">
      <c r="A596" s="3">
        <f>RSI!A596</f>
        <v>42871</v>
      </c>
      <c r="B596" s="2">
        <f>RSI!B596</f>
        <v>4.2694000000000001</v>
      </c>
      <c r="C596" s="2">
        <f>RSI!I596</f>
        <v>1.2398217090910606</v>
      </c>
      <c r="D596" s="2">
        <f>MACD!E596</f>
        <v>-2.5571243419868495E-3</v>
      </c>
      <c r="E596" s="2">
        <f>MACD!F596</f>
        <v>1.4443872935786349E-2</v>
      </c>
      <c r="F596" s="2">
        <f>'Moving Avg'!D596</f>
        <v>4.3106</v>
      </c>
      <c r="G596" s="2">
        <f>'Moving Avg'!F596</f>
        <v>4.3311849999999996</v>
      </c>
      <c r="H596" s="2">
        <f>'Moving Avg'!G596</f>
        <v>4.4443439999999983</v>
      </c>
      <c r="I596" s="2">
        <f>'Moving Avg'!H596</f>
        <v>4.9728684999999988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0"/>
        <v>50</v>
      </c>
      <c r="N596" s="8">
        <f t="shared" si="91"/>
        <v>45</v>
      </c>
      <c r="O596" s="8">
        <f t="shared" si="92"/>
        <v>0</v>
      </c>
      <c r="P596" s="8">
        <f t="shared" si="93"/>
        <v>16.5</v>
      </c>
      <c r="Q596" s="9">
        <f t="shared" si="94"/>
        <v>35.725000000000001</v>
      </c>
      <c r="R596" s="9">
        <f t="shared" si="95"/>
        <v>23.125</v>
      </c>
      <c r="S596" s="9">
        <f t="shared" si="96"/>
        <v>21.675000000000001</v>
      </c>
      <c r="T596" s="9">
        <f t="shared" si="97"/>
        <v>27.875</v>
      </c>
      <c r="U596" s="8">
        <f t="shared" si="98"/>
        <v>26.841666666666669</v>
      </c>
      <c r="V596" s="8">
        <f t="shared" si="99"/>
        <v>27.1</v>
      </c>
    </row>
    <row r="597" spans="1:22" ht="13.5" x14ac:dyDescent="0.25">
      <c r="A597" s="3">
        <f>RSI!A597</f>
        <v>42872</v>
      </c>
      <c r="B597" s="2">
        <f>RSI!B597</f>
        <v>4.2694000000000001</v>
      </c>
      <c r="C597" s="2">
        <f>RSI!I597</f>
        <v>1.2398217090910606</v>
      </c>
      <c r="D597" s="2">
        <f>MACD!E597</f>
        <v>-1.6141191570975266E-3</v>
      </c>
      <c r="E597" s="2">
        <f>MACD!F597</f>
        <v>1.1232274517209574E-2</v>
      </c>
      <c r="F597" s="2">
        <f>'Moving Avg'!D597</f>
        <v>4.3003</v>
      </c>
      <c r="G597" s="2">
        <f>'Moving Avg'!F597</f>
        <v>4.3221800000000004</v>
      </c>
      <c r="H597" s="2">
        <f>'Moving Avg'!G597</f>
        <v>4.4381699999999977</v>
      </c>
      <c r="I597" s="2">
        <f>'Moving Avg'!H597</f>
        <v>4.9664129999999993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0"/>
        <v>50</v>
      </c>
      <c r="N597" s="8">
        <f t="shared" si="91"/>
        <v>45</v>
      </c>
      <c r="O597" s="8">
        <f t="shared" si="92"/>
        <v>0</v>
      </c>
      <c r="P597" s="8">
        <f t="shared" si="93"/>
        <v>16.5</v>
      </c>
      <c r="Q597" s="9">
        <f t="shared" si="94"/>
        <v>35.725000000000001</v>
      </c>
      <c r="R597" s="9">
        <f t="shared" si="95"/>
        <v>23.125</v>
      </c>
      <c r="S597" s="9">
        <f t="shared" si="96"/>
        <v>21.675000000000001</v>
      </c>
      <c r="T597" s="9">
        <f t="shared" si="97"/>
        <v>27.875</v>
      </c>
      <c r="U597" s="8">
        <f t="shared" si="98"/>
        <v>26.841666666666669</v>
      </c>
      <c r="V597" s="8">
        <f t="shared" si="99"/>
        <v>27.1</v>
      </c>
    </row>
    <row r="598" spans="1:22" ht="13.5" x14ac:dyDescent="0.25">
      <c r="A598" s="3">
        <f>RSI!A598</f>
        <v>42873</v>
      </c>
      <c r="B598" s="2">
        <f>RSI!B598</f>
        <v>4.3209</v>
      </c>
      <c r="C598" s="2">
        <f>RSI!I598</f>
        <v>36.919615650631165</v>
      </c>
      <c r="D598" s="2">
        <f>MACD!E598</f>
        <v>-4.0848231386565459E-3</v>
      </c>
      <c r="E598" s="2">
        <f>MACD!F598</f>
        <v>8.1688549860363495E-3</v>
      </c>
      <c r="F598" s="2">
        <f>'Moving Avg'!D598</f>
        <v>4.3003</v>
      </c>
      <c r="G598" s="2">
        <f>'Moving Avg'!F598</f>
        <v>4.3157500000000004</v>
      </c>
      <c r="H598" s="2">
        <f>'Moving Avg'!G598</f>
        <v>4.4330259999999981</v>
      </c>
      <c r="I598" s="2">
        <f>'Moving Avg'!H598</f>
        <v>4.9602149999999998</v>
      </c>
      <c r="J598" s="6" t="str">
        <f>OBV!F598</f>
        <v>BULLISH</v>
      </c>
      <c r="K598" s="6" t="str">
        <f>OBV!G598</f>
        <v>NEUTRAL</v>
      </c>
      <c r="L598" s="6" t="str">
        <f>OBV!H598</f>
        <v>NEUTRAL</v>
      </c>
      <c r="M598" s="8">
        <f t="shared" si="90"/>
        <v>25</v>
      </c>
      <c r="N598" s="8">
        <f t="shared" si="91"/>
        <v>45</v>
      </c>
      <c r="O598" s="8">
        <f t="shared" si="92"/>
        <v>0</v>
      </c>
      <c r="P598" s="8">
        <f t="shared" si="93"/>
        <v>49.5</v>
      </c>
      <c r="Q598" s="9">
        <f t="shared" si="94"/>
        <v>31.925000000000001</v>
      </c>
      <c r="R598" s="9">
        <f t="shared" si="95"/>
        <v>26.375</v>
      </c>
      <c r="S598" s="9">
        <f t="shared" si="96"/>
        <v>32.775000000000006</v>
      </c>
      <c r="T598" s="9">
        <f t="shared" si="97"/>
        <v>29.875</v>
      </c>
      <c r="U598" s="8">
        <f t="shared" si="98"/>
        <v>30.358333333333334</v>
      </c>
      <c r="V598" s="8">
        <f t="shared" si="99"/>
        <v>30.237500000000001</v>
      </c>
    </row>
    <row r="599" spans="1:22" ht="13.5" x14ac:dyDescent="0.25">
      <c r="A599" s="3">
        <f>RSI!A599</f>
        <v>42874</v>
      </c>
      <c r="B599" s="2">
        <f>RSI!B599</f>
        <v>4.3209</v>
      </c>
      <c r="C599" s="2">
        <f>RSI!I599</f>
        <v>36.919615650631165</v>
      </c>
      <c r="D599" s="2">
        <f>MACD!E599</f>
        <v>-5.9740091853059951E-3</v>
      </c>
      <c r="E599" s="2">
        <f>MACD!F599</f>
        <v>5.3402821517678813E-3</v>
      </c>
      <c r="F599" s="2">
        <f>'Moving Avg'!D599</f>
        <v>4.3003</v>
      </c>
      <c r="G599" s="2">
        <f>'Moving Avg'!F599</f>
        <v>4.3157500000000004</v>
      </c>
      <c r="H599" s="2">
        <f>'Moving Avg'!G599</f>
        <v>4.4278819999999977</v>
      </c>
      <c r="I599" s="2">
        <f>'Moving Avg'!H599</f>
        <v>4.9540169999999994</v>
      </c>
      <c r="J599" s="6" t="str">
        <f>OBV!F599</f>
        <v>BULLISH</v>
      </c>
      <c r="K599" s="6" t="str">
        <f>OBV!G599</f>
        <v>NEUTRAL</v>
      </c>
      <c r="L599" s="6" t="str">
        <f>OBV!H599</f>
        <v>NEUTRAL</v>
      </c>
      <c r="M599" s="8">
        <f t="shared" si="90"/>
        <v>25</v>
      </c>
      <c r="N599" s="8">
        <f t="shared" si="91"/>
        <v>45</v>
      </c>
      <c r="O599" s="8">
        <f t="shared" si="92"/>
        <v>0</v>
      </c>
      <c r="P599" s="8">
        <f t="shared" si="93"/>
        <v>49.5</v>
      </c>
      <c r="Q599" s="9">
        <f t="shared" si="94"/>
        <v>31.925000000000001</v>
      </c>
      <c r="R599" s="9">
        <f t="shared" si="95"/>
        <v>26.375</v>
      </c>
      <c r="S599" s="9">
        <f t="shared" si="96"/>
        <v>32.775000000000006</v>
      </c>
      <c r="T599" s="9">
        <f t="shared" si="97"/>
        <v>29.875</v>
      </c>
      <c r="U599" s="8">
        <f t="shared" si="98"/>
        <v>30.358333333333334</v>
      </c>
      <c r="V599" s="8">
        <f t="shared" si="99"/>
        <v>30.237500000000001</v>
      </c>
    </row>
    <row r="600" spans="1:22" ht="13.5" x14ac:dyDescent="0.25">
      <c r="A600" s="3">
        <f>RSI!A600</f>
        <v>42877</v>
      </c>
      <c r="B600" s="2">
        <f>RSI!B600</f>
        <v>4.3209</v>
      </c>
      <c r="C600" s="2">
        <f>RSI!I600</f>
        <v>36.919615650631172</v>
      </c>
      <c r="D600" s="2">
        <f>MACD!E600</f>
        <v>-7.386060826581442E-3</v>
      </c>
      <c r="E600" s="2">
        <f>MACD!F600</f>
        <v>2.7950135560980164E-3</v>
      </c>
      <c r="F600" s="2">
        <f>'Moving Avg'!D600</f>
        <v>4.3003</v>
      </c>
      <c r="G600" s="2">
        <f>'Moving Avg'!F600</f>
        <v>4.3157500000000004</v>
      </c>
      <c r="H600" s="2">
        <f>'Moving Avg'!G600</f>
        <v>4.4227379999999981</v>
      </c>
      <c r="I600" s="2">
        <f>'Moving Avg'!H600</f>
        <v>4.947819</v>
      </c>
      <c r="J600" s="6" t="str">
        <f>OBV!F600</f>
        <v>BULLISH</v>
      </c>
      <c r="K600" s="6" t="str">
        <f>OBV!G600</f>
        <v>NEUTRAL</v>
      </c>
      <c r="L600" s="6" t="str">
        <f>OBV!H600</f>
        <v>NEUTRAL</v>
      </c>
      <c r="M600" s="8">
        <f t="shared" si="90"/>
        <v>25</v>
      </c>
      <c r="N600" s="8">
        <f t="shared" si="91"/>
        <v>45</v>
      </c>
      <c r="O600" s="8">
        <f t="shared" si="92"/>
        <v>0</v>
      </c>
      <c r="P600" s="8">
        <f t="shared" si="93"/>
        <v>49.5</v>
      </c>
      <c r="Q600" s="9">
        <f t="shared" si="94"/>
        <v>31.925000000000001</v>
      </c>
      <c r="R600" s="9">
        <f t="shared" si="95"/>
        <v>26.375</v>
      </c>
      <c r="S600" s="9">
        <f t="shared" si="96"/>
        <v>32.775000000000006</v>
      </c>
      <c r="T600" s="9">
        <f t="shared" si="97"/>
        <v>29.875</v>
      </c>
      <c r="U600" s="8">
        <f t="shared" si="98"/>
        <v>30.358333333333334</v>
      </c>
      <c r="V600" s="8">
        <f t="shared" si="99"/>
        <v>30.237500000000001</v>
      </c>
    </row>
    <row r="601" spans="1:22" ht="13.5" x14ac:dyDescent="0.25">
      <c r="A601" s="3">
        <f>RSI!A601</f>
        <v>42878</v>
      </c>
      <c r="B601" s="2">
        <f>RSI!B601</f>
        <v>4.3209</v>
      </c>
      <c r="C601" s="2">
        <f>RSI!I601</f>
        <v>36.919615650631165</v>
      </c>
      <c r="D601" s="2">
        <f>MACD!E601</f>
        <v>-8.4081974591860842E-3</v>
      </c>
      <c r="E601" s="2">
        <f>MACD!F601</f>
        <v>5.5437135304119644E-4</v>
      </c>
      <c r="F601" s="2">
        <f>'Moving Avg'!D601</f>
        <v>4.3105999999999991</v>
      </c>
      <c r="G601" s="2">
        <f>'Moving Avg'!F601</f>
        <v>4.3157499999999995</v>
      </c>
      <c r="H601" s="2">
        <f>'Moving Avg'!G601</f>
        <v>4.4175939999999976</v>
      </c>
      <c r="I601" s="2">
        <f>'Moving Avg'!H601</f>
        <v>4.9416210000000005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  <c r="M601" s="8">
        <f t="shared" si="90"/>
        <v>25</v>
      </c>
      <c r="N601" s="8">
        <f t="shared" si="91"/>
        <v>45</v>
      </c>
      <c r="O601" s="8">
        <f t="shared" si="92"/>
        <v>0</v>
      </c>
      <c r="P601" s="8">
        <f t="shared" si="93"/>
        <v>83.5</v>
      </c>
      <c r="Q601" s="9">
        <f t="shared" si="94"/>
        <v>37.024999999999999</v>
      </c>
      <c r="R601" s="9">
        <f t="shared" si="95"/>
        <v>34.875</v>
      </c>
      <c r="S601" s="9">
        <f t="shared" si="96"/>
        <v>48.075000000000003</v>
      </c>
      <c r="T601" s="9">
        <f t="shared" si="97"/>
        <v>38.375</v>
      </c>
      <c r="U601" s="8">
        <f t="shared" si="98"/>
        <v>39.991666666666667</v>
      </c>
      <c r="V601" s="8">
        <f t="shared" si="99"/>
        <v>39.587500000000006</v>
      </c>
    </row>
    <row r="602" spans="1:22" ht="13.5" x14ac:dyDescent="0.25">
      <c r="A602" s="3">
        <f>RSI!A602</f>
        <v>42879</v>
      </c>
      <c r="B602" s="2">
        <f>RSI!B602</f>
        <v>4.3209</v>
      </c>
      <c r="C602" s="2">
        <f>RSI!I602</f>
        <v>36.919615650631165</v>
      </c>
      <c r="D602" s="2">
        <f>MACD!E602</f>
        <v>-9.1131968441704458E-3</v>
      </c>
      <c r="E602" s="2">
        <f>MACD!F602</f>
        <v>-1.3791422864011321E-3</v>
      </c>
      <c r="F602" s="2">
        <f>'Moving Avg'!D602</f>
        <v>4.3209</v>
      </c>
      <c r="G602" s="2">
        <f>'Moving Avg'!F602</f>
        <v>4.3157499999999995</v>
      </c>
      <c r="H602" s="2">
        <f>'Moving Avg'!G602</f>
        <v>4.412449999999998</v>
      </c>
      <c r="I602" s="2">
        <f>'Moving Avg'!H602</f>
        <v>4.935423000000001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  <c r="M602" s="8">
        <f t="shared" si="90"/>
        <v>25</v>
      </c>
      <c r="N602" s="8">
        <f t="shared" si="91"/>
        <v>45</v>
      </c>
      <c r="O602" s="8">
        <f t="shared" si="92"/>
        <v>0</v>
      </c>
      <c r="P602" s="8">
        <f t="shared" si="93"/>
        <v>83.5</v>
      </c>
      <c r="Q602" s="9">
        <f t="shared" si="94"/>
        <v>37.024999999999999</v>
      </c>
      <c r="R602" s="9">
        <f t="shared" si="95"/>
        <v>34.875</v>
      </c>
      <c r="S602" s="9">
        <f t="shared" si="96"/>
        <v>48.075000000000003</v>
      </c>
      <c r="T602" s="9">
        <f t="shared" si="97"/>
        <v>38.375</v>
      </c>
      <c r="U602" s="8">
        <f t="shared" si="98"/>
        <v>39.991666666666667</v>
      </c>
      <c r="V602" s="8">
        <f t="shared" si="99"/>
        <v>39.587500000000006</v>
      </c>
    </row>
    <row r="603" spans="1:22" ht="13.5" x14ac:dyDescent="0.25">
      <c r="A603" s="3">
        <f>RSI!A603</f>
        <v>42880</v>
      </c>
      <c r="B603" s="2">
        <f>RSI!B603</f>
        <v>4.218</v>
      </c>
      <c r="C603" s="2">
        <f>RSI!I603</f>
        <v>18.048169208668924</v>
      </c>
      <c r="D603" s="2">
        <f>MACD!E603</f>
        <v>-1.9394704723580958E-3</v>
      </c>
      <c r="E603" s="2">
        <f>MACD!F603</f>
        <v>-1.491207923592525E-3</v>
      </c>
      <c r="F603" s="2">
        <f>'Moving Avg'!D603</f>
        <v>4.3003200000000001</v>
      </c>
      <c r="G603" s="2">
        <f>'Moving Avg'!F603</f>
        <v>4.3106049999999998</v>
      </c>
      <c r="H603" s="2">
        <f>'Moving Avg'!G603</f>
        <v>4.4052479999999976</v>
      </c>
      <c r="I603" s="2">
        <f>'Moving Avg'!H603</f>
        <v>4.9295075000000006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50</v>
      </c>
      <c r="N603" s="8">
        <f t="shared" si="91"/>
        <v>45</v>
      </c>
      <c r="O603" s="8">
        <f t="shared" si="92"/>
        <v>0</v>
      </c>
      <c r="P603" s="8">
        <f t="shared" si="93"/>
        <v>16.5</v>
      </c>
      <c r="Q603" s="9">
        <f t="shared" si="94"/>
        <v>35.725000000000001</v>
      </c>
      <c r="R603" s="9">
        <f t="shared" si="95"/>
        <v>23.125</v>
      </c>
      <c r="S603" s="9">
        <f t="shared" si="96"/>
        <v>21.675000000000001</v>
      </c>
      <c r="T603" s="9">
        <f t="shared" si="97"/>
        <v>27.875</v>
      </c>
      <c r="U603" s="8">
        <f t="shared" si="98"/>
        <v>26.841666666666669</v>
      </c>
      <c r="V603" s="8">
        <f t="shared" si="99"/>
        <v>27.1</v>
      </c>
    </row>
    <row r="604" spans="1:22" ht="13.5" x14ac:dyDescent="0.25">
      <c r="A604" s="3">
        <f>RSI!A604</f>
        <v>42881</v>
      </c>
      <c r="B604" s="2">
        <f>RSI!B604</f>
        <v>4.3209</v>
      </c>
      <c r="C604" s="2">
        <f>RSI!I604</f>
        <v>47.143837205793986</v>
      </c>
      <c r="D604" s="2">
        <f>MACD!E604</f>
        <v>-2.7465000047293131E-3</v>
      </c>
      <c r="E604" s="2">
        <f>MACD!F604</f>
        <v>-1.7422663398198829E-3</v>
      </c>
      <c r="F604" s="2">
        <f>'Moving Avg'!D604</f>
        <v>4.300320000000001</v>
      </c>
      <c r="G604" s="2">
        <f>'Moving Avg'!F604</f>
        <v>4.3106049999999998</v>
      </c>
      <c r="H604" s="2">
        <f>'Moving Avg'!G604</f>
        <v>4.4001039999999971</v>
      </c>
      <c r="I604" s="2">
        <f>'Moving Avg'!H604</f>
        <v>4.9241065000000006</v>
      </c>
      <c r="J604" s="6" t="str">
        <f>OBV!F604</f>
        <v>BULLISH</v>
      </c>
      <c r="K604" s="6" t="str">
        <f>OBV!G604</f>
        <v>NEUTRAL</v>
      </c>
      <c r="L604" s="6" t="str">
        <f>OBV!H604</f>
        <v>NEUTRAL</v>
      </c>
      <c r="M604" s="8">
        <f t="shared" si="90"/>
        <v>25</v>
      </c>
      <c r="N604" s="8">
        <f t="shared" si="91"/>
        <v>45</v>
      </c>
      <c r="O604" s="8">
        <f t="shared" si="92"/>
        <v>0</v>
      </c>
      <c r="P604" s="8">
        <f t="shared" si="93"/>
        <v>49.5</v>
      </c>
      <c r="Q604" s="9">
        <f t="shared" si="94"/>
        <v>31.925000000000001</v>
      </c>
      <c r="R604" s="9">
        <f t="shared" si="95"/>
        <v>26.375</v>
      </c>
      <c r="S604" s="9">
        <f t="shared" si="96"/>
        <v>32.775000000000006</v>
      </c>
      <c r="T604" s="9">
        <f t="shared" si="97"/>
        <v>29.875</v>
      </c>
      <c r="U604" s="8">
        <f t="shared" si="98"/>
        <v>30.358333333333334</v>
      </c>
      <c r="V604" s="8">
        <f t="shared" si="99"/>
        <v>30.237500000000001</v>
      </c>
    </row>
    <row r="605" spans="1:22" ht="13.5" x14ac:dyDescent="0.25">
      <c r="A605" s="3">
        <f>RSI!A605</f>
        <v>42884</v>
      </c>
      <c r="B605" s="2">
        <f>RSI!B605</f>
        <v>4.3209</v>
      </c>
      <c r="C605" s="2">
        <f>RSI!I605</f>
        <v>47.143837205793986</v>
      </c>
      <c r="D605" s="2">
        <f>MACD!E605</f>
        <v>-3.3474889545388464E-3</v>
      </c>
      <c r="E605" s="2">
        <f>MACD!F605</f>
        <v>-2.0633108627636757E-3</v>
      </c>
      <c r="F605" s="2">
        <f>'Moving Avg'!D605</f>
        <v>4.300320000000001</v>
      </c>
      <c r="G605" s="2">
        <f>'Moving Avg'!F605</f>
        <v>4.3106049999999998</v>
      </c>
      <c r="H605" s="2">
        <f>'Moving Avg'!G605</f>
        <v>4.3949599999999975</v>
      </c>
      <c r="I605" s="2">
        <f>'Moving Avg'!H605</f>
        <v>4.9187055000000006</v>
      </c>
      <c r="J605" s="6" t="str">
        <f>OBV!F605</f>
        <v>BULLISH</v>
      </c>
      <c r="K605" s="6" t="str">
        <f>OBV!G605</f>
        <v>NEUTRAL</v>
      </c>
      <c r="L605" s="6" t="str">
        <f>OBV!H605</f>
        <v>NEUTRAL</v>
      </c>
      <c r="M605" s="8">
        <f t="shared" si="90"/>
        <v>25</v>
      </c>
      <c r="N605" s="8">
        <f t="shared" si="91"/>
        <v>45</v>
      </c>
      <c r="O605" s="8">
        <f t="shared" si="92"/>
        <v>0</v>
      </c>
      <c r="P605" s="8">
        <f t="shared" si="93"/>
        <v>49.5</v>
      </c>
      <c r="Q605" s="9">
        <f t="shared" si="94"/>
        <v>31.925000000000001</v>
      </c>
      <c r="R605" s="9">
        <f t="shared" si="95"/>
        <v>26.375</v>
      </c>
      <c r="S605" s="9">
        <f t="shared" si="96"/>
        <v>32.775000000000006</v>
      </c>
      <c r="T605" s="9">
        <f t="shared" si="97"/>
        <v>29.875</v>
      </c>
      <c r="U605" s="8">
        <f t="shared" si="98"/>
        <v>30.358333333333334</v>
      </c>
      <c r="V605" s="8">
        <f t="shared" si="99"/>
        <v>30.237500000000001</v>
      </c>
    </row>
    <row r="606" spans="1:22" ht="13.5" x14ac:dyDescent="0.25">
      <c r="A606" s="3">
        <f>RSI!A606</f>
        <v>42885</v>
      </c>
      <c r="B606" s="2">
        <f>RSI!B606</f>
        <v>4.3209</v>
      </c>
      <c r="C606" s="2">
        <f>RSI!I606</f>
        <v>47.143837205793986</v>
      </c>
      <c r="D606" s="2">
        <f>MACD!E606</f>
        <v>-1.1703278143653684E-2</v>
      </c>
      <c r="E606" s="2">
        <f>MACD!F606</f>
        <v>-3.991304318941678E-3</v>
      </c>
      <c r="F606" s="2">
        <f>'Moving Avg'!D606</f>
        <v>4.300320000000001</v>
      </c>
      <c r="G606" s="2">
        <f>'Moving Avg'!F606</f>
        <v>4.3106049999999998</v>
      </c>
      <c r="H606" s="2">
        <f>'Moving Avg'!G606</f>
        <v>4.3898159999999971</v>
      </c>
      <c r="I606" s="2">
        <f>'Moving Avg'!H606</f>
        <v>4.9133045000000015</v>
      </c>
      <c r="J606" s="6" t="str">
        <f>OBV!F606</f>
        <v>BULLISH</v>
      </c>
      <c r="K606" s="6" t="str">
        <f>OBV!G606</f>
        <v>NEUTRAL</v>
      </c>
      <c r="L606" s="6" t="str">
        <f>OBV!H606</f>
        <v>NEUTRAL</v>
      </c>
      <c r="M606" s="8">
        <f t="shared" si="90"/>
        <v>25</v>
      </c>
      <c r="N606" s="8">
        <f t="shared" si="91"/>
        <v>45</v>
      </c>
      <c r="O606" s="8">
        <f t="shared" si="92"/>
        <v>0</v>
      </c>
      <c r="P606" s="8">
        <f t="shared" si="93"/>
        <v>49.5</v>
      </c>
      <c r="Q606" s="9">
        <f t="shared" si="94"/>
        <v>31.925000000000001</v>
      </c>
      <c r="R606" s="9">
        <f t="shared" si="95"/>
        <v>26.375</v>
      </c>
      <c r="S606" s="9">
        <f t="shared" si="96"/>
        <v>32.775000000000006</v>
      </c>
      <c r="T606" s="9">
        <f t="shared" si="97"/>
        <v>29.875</v>
      </c>
      <c r="U606" s="8">
        <f t="shared" si="98"/>
        <v>30.358333333333334</v>
      </c>
      <c r="V606" s="8">
        <f t="shared" si="99"/>
        <v>30.237500000000001</v>
      </c>
    </row>
    <row r="607" spans="1:22" ht="13.5" x14ac:dyDescent="0.25">
      <c r="A607" s="3">
        <f>RSI!A607</f>
        <v>42886</v>
      </c>
      <c r="B607" s="2">
        <f>RSI!B607</f>
        <v>4.3209</v>
      </c>
      <c r="C607" s="2">
        <f>RSI!I607</f>
        <v>47.143837205793986</v>
      </c>
      <c r="D607" s="2">
        <f>MACD!E607</f>
        <v>-1.8703360520953005E-2</v>
      </c>
      <c r="E607" s="2">
        <f>MACD!F607</f>
        <v>-6.9337155593439436E-3</v>
      </c>
      <c r="F607" s="2">
        <f>'Moving Avg'!D607</f>
        <v>4.300320000000001</v>
      </c>
      <c r="G607" s="2">
        <f>'Moving Avg'!F607</f>
        <v>4.3106049999999998</v>
      </c>
      <c r="H607" s="2">
        <f>'Moving Avg'!G607</f>
        <v>4.3846719999999975</v>
      </c>
      <c r="I607" s="2">
        <f>'Moving Avg'!H607</f>
        <v>4.9079035000000015</v>
      </c>
      <c r="J607" s="6" t="str">
        <f>OBV!F607</f>
        <v>BULLISH</v>
      </c>
      <c r="K607" s="6" t="str">
        <f>OBV!G607</f>
        <v>NEUTRAL</v>
      </c>
      <c r="L607" s="6" t="str">
        <f>OBV!H607</f>
        <v>NEUTRAL</v>
      </c>
      <c r="M607" s="8">
        <f t="shared" si="90"/>
        <v>25</v>
      </c>
      <c r="N607" s="8">
        <f t="shared" si="91"/>
        <v>45</v>
      </c>
      <c r="O607" s="8">
        <f t="shared" si="92"/>
        <v>0</v>
      </c>
      <c r="P607" s="8">
        <f t="shared" si="93"/>
        <v>49.5</v>
      </c>
      <c r="Q607" s="9">
        <f t="shared" si="94"/>
        <v>31.925000000000001</v>
      </c>
      <c r="R607" s="9">
        <f t="shared" si="95"/>
        <v>26.375</v>
      </c>
      <c r="S607" s="9">
        <f t="shared" si="96"/>
        <v>32.775000000000006</v>
      </c>
      <c r="T607" s="9">
        <f t="shared" si="97"/>
        <v>29.875</v>
      </c>
      <c r="U607" s="8">
        <f t="shared" si="98"/>
        <v>30.358333333333334</v>
      </c>
      <c r="V607" s="8">
        <f t="shared" si="99"/>
        <v>30.237500000000001</v>
      </c>
    </row>
    <row r="608" spans="1:22" ht="13.5" x14ac:dyDescent="0.25">
      <c r="A608" s="3">
        <f>RSI!A608</f>
        <v>42887</v>
      </c>
      <c r="B608" s="2">
        <f>RSI!B608</f>
        <v>4.3209</v>
      </c>
      <c r="C608" s="2">
        <f>RSI!I608</f>
        <v>47.143837205793986</v>
      </c>
      <c r="D608" s="2">
        <f>MACD!E608</f>
        <v>-1.6638429500080321E-2</v>
      </c>
      <c r="E608" s="2">
        <f>MACD!F608</f>
        <v>-8.8746583474912186E-3</v>
      </c>
      <c r="F608" s="2">
        <f>'Moving Avg'!D608</f>
        <v>4.3209</v>
      </c>
      <c r="G608" s="2">
        <f>'Moving Avg'!F608</f>
        <v>4.3106049999999989</v>
      </c>
      <c r="H608" s="2">
        <f>'Moving Avg'!G608</f>
        <v>4.381071999999997</v>
      </c>
      <c r="I608" s="2">
        <f>'Moving Avg'!H608</f>
        <v>4.9025025000000024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  <c r="M608" s="8">
        <f t="shared" si="90"/>
        <v>25</v>
      </c>
      <c r="N608" s="8">
        <f t="shared" si="91"/>
        <v>45</v>
      </c>
      <c r="O608" s="8">
        <f t="shared" si="92"/>
        <v>0</v>
      </c>
      <c r="P608" s="8">
        <f t="shared" si="93"/>
        <v>83.5</v>
      </c>
      <c r="Q608" s="9">
        <f t="shared" si="94"/>
        <v>37.024999999999999</v>
      </c>
      <c r="R608" s="9">
        <f t="shared" si="95"/>
        <v>34.875</v>
      </c>
      <c r="S608" s="9">
        <f t="shared" si="96"/>
        <v>48.075000000000003</v>
      </c>
      <c r="T608" s="9">
        <f t="shared" si="97"/>
        <v>38.375</v>
      </c>
      <c r="U608" s="8">
        <f t="shared" si="98"/>
        <v>39.991666666666667</v>
      </c>
      <c r="V608" s="8">
        <f t="shared" si="99"/>
        <v>39.587500000000006</v>
      </c>
    </row>
    <row r="609" spans="1:22" ht="13.5" x14ac:dyDescent="0.25">
      <c r="A609" s="3">
        <f>RSI!A609</f>
        <v>42888</v>
      </c>
      <c r="B609" s="2">
        <f>RSI!B609</f>
        <v>4.3209</v>
      </c>
      <c r="C609" s="2">
        <f>RSI!I609</f>
        <v>47.143837205793986</v>
      </c>
      <c r="D609" s="2">
        <f>MACD!E609</f>
        <v>-1.4830994318483448E-2</v>
      </c>
      <c r="E609" s="2">
        <f>MACD!F609</f>
        <v>-1.0065925541689665E-2</v>
      </c>
      <c r="F609" s="2">
        <f>'Moving Avg'!D609</f>
        <v>4.3209</v>
      </c>
      <c r="G609" s="2">
        <f>'Moving Avg'!F609</f>
        <v>4.3106049999999989</v>
      </c>
      <c r="H609" s="2">
        <f>'Moving Avg'!G609</f>
        <v>4.3774719999999965</v>
      </c>
      <c r="I609" s="2">
        <f>'Moving Avg'!H609</f>
        <v>4.8971015000000024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  <c r="M609" s="8">
        <f t="shared" si="90"/>
        <v>25</v>
      </c>
      <c r="N609" s="8">
        <f t="shared" si="91"/>
        <v>45</v>
      </c>
      <c r="O609" s="8">
        <f t="shared" si="92"/>
        <v>0</v>
      </c>
      <c r="P609" s="8">
        <f t="shared" si="93"/>
        <v>33</v>
      </c>
      <c r="Q609" s="9">
        <f t="shared" si="94"/>
        <v>29.45</v>
      </c>
      <c r="R609" s="9">
        <f t="shared" si="95"/>
        <v>22.25</v>
      </c>
      <c r="S609" s="9">
        <f t="shared" si="96"/>
        <v>25.35</v>
      </c>
      <c r="T609" s="9">
        <f t="shared" si="97"/>
        <v>25.75</v>
      </c>
      <c r="U609" s="8">
        <f t="shared" si="98"/>
        <v>25.683333333333337</v>
      </c>
      <c r="V609" s="8">
        <f t="shared" si="99"/>
        <v>25.700000000000003</v>
      </c>
    </row>
    <row r="610" spans="1:22" ht="13.5" x14ac:dyDescent="0.25">
      <c r="A610" s="3">
        <f>RSI!A610</f>
        <v>42891</v>
      </c>
      <c r="B610" s="2">
        <f>RSI!B610</f>
        <v>4.3209</v>
      </c>
      <c r="C610" s="2">
        <f>RSI!I610</f>
        <v>47.143837205793986</v>
      </c>
      <c r="D610" s="2">
        <f>MACD!E610</f>
        <v>-1.3245898443233095E-2</v>
      </c>
      <c r="E610" s="2">
        <f>MACD!F610</f>
        <v>-1.0701920121998351E-2</v>
      </c>
      <c r="F610" s="2">
        <f>'Moving Avg'!D610</f>
        <v>4.3209</v>
      </c>
      <c r="G610" s="2">
        <f>'Moving Avg'!F610</f>
        <v>4.3106049999999998</v>
      </c>
      <c r="H610" s="2">
        <f>'Moving Avg'!G610</f>
        <v>4.3738719999999969</v>
      </c>
      <c r="I610" s="2">
        <f>'Moving Avg'!H610</f>
        <v>4.8917005000000024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25</v>
      </c>
      <c r="N610" s="8">
        <f t="shared" si="91"/>
        <v>45</v>
      </c>
      <c r="O610" s="8">
        <f t="shared" si="92"/>
        <v>0</v>
      </c>
      <c r="P610" s="8">
        <f t="shared" si="93"/>
        <v>33</v>
      </c>
      <c r="Q610" s="9">
        <f t="shared" si="94"/>
        <v>29.45</v>
      </c>
      <c r="R610" s="9">
        <f t="shared" si="95"/>
        <v>22.25</v>
      </c>
      <c r="S610" s="9">
        <f t="shared" si="96"/>
        <v>25.35</v>
      </c>
      <c r="T610" s="9">
        <f t="shared" si="97"/>
        <v>25.75</v>
      </c>
      <c r="U610" s="8">
        <f t="shared" si="98"/>
        <v>25.683333333333337</v>
      </c>
      <c r="V610" s="8">
        <f t="shared" si="99"/>
        <v>25.700000000000003</v>
      </c>
    </row>
    <row r="611" spans="1:22" ht="13.5" x14ac:dyDescent="0.25">
      <c r="A611" s="3">
        <f>RSI!A611</f>
        <v>42892</v>
      </c>
      <c r="B611" s="2">
        <f>RSI!B611</f>
        <v>4.3209</v>
      </c>
      <c r="C611" s="2">
        <f>RSI!I611</f>
        <v>47.143837205793986</v>
      </c>
      <c r="D611" s="2">
        <f>MACD!E611</f>
        <v>-1.1853063800877806E-2</v>
      </c>
      <c r="E611" s="2">
        <f>MACD!F611</f>
        <v>-1.0932148857774241E-2</v>
      </c>
      <c r="F611" s="2">
        <f>'Moving Avg'!D611</f>
        <v>4.3209</v>
      </c>
      <c r="G611" s="2">
        <f>'Moving Avg'!F611</f>
        <v>4.3106049999999989</v>
      </c>
      <c r="H611" s="2">
        <f>'Moving Avg'!G611</f>
        <v>4.3702719999999964</v>
      </c>
      <c r="I611" s="2">
        <f>'Moving Avg'!H611</f>
        <v>4.8862995000000025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  <c r="M611" s="8">
        <f t="shared" si="90"/>
        <v>25</v>
      </c>
      <c r="N611" s="8">
        <f t="shared" si="91"/>
        <v>45</v>
      </c>
      <c r="O611" s="8">
        <f t="shared" si="92"/>
        <v>0</v>
      </c>
      <c r="P611" s="8">
        <f t="shared" si="93"/>
        <v>33</v>
      </c>
      <c r="Q611" s="9">
        <f t="shared" si="94"/>
        <v>29.45</v>
      </c>
      <c r="R611" s="9">
        <f t="shared" si="95"/>
        <v>22.25</v>
      </c>
      <c r="S611" s="9">
        <f t="shared" si="96"/>
        <v>25.35</v>
      </c>
      <c r="T611" s="9">
        <f t="shared" si="97"/>
        <v>25.75</v>
      </c>
      <c r="U611" s="8">
        <f t="shared" si="98"/>
        <v>25.683333333333337</v>
      </c>
      <c r="V611" s="8">
        <f t="shared" si="99"/>
        <v>25.700000000000003</v>
      </c>
    </row>
    <row r="612" spans="1:22" ht="13.5" x14ac:dyDescent="0.25">
      <c r="A612" s="3">
        <f>RSI!A612</f>
        <v>42893</v>
      </c>
      <c r="B612" s="2">
        <f>RSI!B612</f>
        <v>4.4237000000000002</v>
      </c>
      <c r="C612" s="2">
        <f>RSI!I612</f>
        <v>67.803798860817182</v>
      </c>
      <c r="D612" s="2">
        <f>MACD!E612</f>
        <v>-1.8241548752867764E-2</v>
      </c>
      <c r="E612" s="2">
        <f>MACD!F612</f>
        <v>-1.2394028836792947E-2</v>
      </c>
      <c r="F612" s="2">
        <f>'Moving Avg'!D612</f>
        <v>4.3414599999999997</v>
      </c>
      <c r="G612" s="2">
        <f>'Moving Avg'!F612</f>
        <v>4.3157449999999997</v>
      </c>
      <c r="H612" s="2">
        <f>'Moving Avg'!G612</f>
        <v>4.3687279999999964</v>
      </c>
      <c r="I612" s="2">
        <f>'Moving Avg'!H612</f>
        <v>4.8814125000000024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  <c r="M612" s="8">
        <f t="shared" si="90"/>
        <v>25</v>
      </c>
      <c r="N612" s="8">
        <f t="shared" si="91"/>
        <v>45</v>
      </c>
      <c r="O612" s="8">
        <f t="shared" si="92"/>
        <v>0</v>
      </c>
      <c r="P612" s="8">
        <f t="shared" si="93"/>
        <v>83.5</v>
      </c>
      <c r="Q612" s="9">
        <f t="shared" si="94"/>
        <v>37.024999999999999</v>
      </c>
      <c r="R612" s="9">
        <f t="shared" si="95"/>
        <v>34.875</v>
      </c>
      <c r="S612" s="9">
        <f t="shared" si="96"/>
        <v>48.075000000000003</v>
      </c>
      <c r="T612" s="9">
        <f t="shared" si="97"/>
        <v>38.375</v>
      </c>
      <c r="U612" s="8">
        <f t="shared" si="98"/>
        <v>39.991666666666667</v>
      </c>
      <c r="V612" s="8">
        <f t="shared" si="99"/>
        <v>39.587500000000006</v>
      </c>
    </row>
    <row r="613" spans="1:22" ht="13.5" x14ac:dyDescent="0.25">
      <c r="A613" s="3">
        <f>RSI!A613</f>
        <v>42894</v>
      </c>
      <c r="B613" s="2">
        <f>RSI!B613</f>
        <v>4.4237000000000002</v>
      </c>
      <c r="C613" s="2">
        <f>RSI!I613</f>
        <v>67.803798860817182</v>
      </c>
      <c r="D613" s="2">
        <f>MACD!E613</f>
        <v>-4.0041170310662011E-2</v>
      </c>
      <c r="E613" s="2">
        <f>MACD!F613</f>
        <v>-1.7923457131566761E-2</v>
      </c>
      <c r="F613" s="2">
        <f>'Moving Avg'!D613</f>
        <v>4.3620200000000002</v>
      </c>
      <c r="G613" s="2">
        <f>'Moving Avg'!F613</f>
        <v>4.3208849999999988</v>
      </c>
      <c r="H613" s="2">
        <f>'Moving Avg'!G613</f>
        <v>4.3671839999999964</v>
      </c>
      <c r="I613" s="2">
        <f>'Moving Avg'!H613</f>
        <v>4.8765255000000032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  <c r="M613" s="8">
        <f t="shared" si="90"/>
        <v>25</v>
      </c>
      <c r="N613" s="8">
        <f t="shared" si="91"/>
        <v>100</v>
      </c>
      <c r="O613" s="8">
        <f t="shared" si="92"/>
        <v>0</v>
      </c>
      <c r="P613" s="8">
        <f t="shared" si="93"/>
        <v>83.5</v>
      </c>
      <c r="Q613" s="9">
        <f t="shared" si="94"/>
        <v>56.274999999999999</v>
      </c>
      <c r="R613" s="9">
        <f t="shared" si="95"/>
        <v>45.875</v>
      </c>
      <c r="S613" s="9">
        <f t="shared" si="96"/>
        <v>56.325000000000003</v>
      </c>
      <c r="T613" s="9">
        <f t="shared" si="97"/>
        <v>52.125</v>
      </c>
      <c r="U613" s="8">
        <f t="shared" si="98"/>
        <v>52.82500000000001</v>
      </c>
      <c r="V613" s="8">
        <f t="shared" si="99"/>
        <v>52.650000000000006</v>
      </c>
    </row>
    <row r="614" spans="1:22" ht="13.5" x14ac:dyDescent="0.25">
      <c r="A614" s="3">
        <f>RSI!A614</f>
        <v>42895</v>
      </c>
      <c r="B614" s="2">
        <f>RSI!B614</f>
        <v>4.4237000000000002</v>
      </c>
      <c r="C614" s="2">
        <f>RSI!I614</f>
        <v>67.803798860817182</v>
      </c>
      <c r="D614" s="2">
        <f>MACD!E614</f>
        <v>-4.317772657035146E-2</v>
      </c>
      <c r="E614" s="2">
        <f>MACD!F614</f>
        <v>-2.29743110193237E-2</v>
      </c>
      <c r="F614" s="2">
        <f>'Moving Avg'!D614</f>
        <v>4.3825799999999999</v>
      </c>
      <c r="G614" s="2">
        <f>'Moving Avg'!F614</f>
        <v>4.3260249999999996</v>
      </c>
      <c r="H614" s="2">
        <f>'Moving Avg'!G614</f>
        <v>4.3656399999999964</v>
      </c>
      <c r="I614" s="2">
        <f>'Moving Avg'!H614</f>
        <v>4.8716385000000031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  <c r="M614" s="8">
        <f t="shared" si="90"/>
        <v>25</v>
      </c>
      <c r="N614" s="8">
        <f t="shared" si="91"/>
        <v>100</v>
      </c>
      <c r="O614" s="8">
        <f t="shared" si="92"/>
        <v>0</v>
      </c>
      <c r="P614" s="8">
        <f t="shared" si="93"/>
        <v>83.5</v>
      </c>
      <c r="Q614" s="9">
        <f t="shared" si="94"/>
        <v>56.274999999999999</v>
      </c>
      <c r="R614" s="9">
        <f t="shared" si="95"/>
        <v>45.875</v>
      </c>
      <c r="S614" s="9">
        <f t="shared" si="96"/>
        <v>56.325000000000003</v>
      </c>
      <c r="T614" s="9">
        <f t="shared" si="97"/>
        <v>52.125</v>
      </c>
      <c r="U614" s="8">
        <f t="shared" si="98"/>
        <v>52.82500000000001</v>
      </c>
      <c r="V614" s="8">
        <f t="shared" si="99"/>
        <v>52.650000000000006</v>
      </c>
    </row>
    <row r="615" spans="1:22" ht="13.5" x14ac:dyDescent="0.25">
      <c r="A615" s="3">
        <f>RSI!A615</f>
        <v>42898</v>
      </c>
      <c r="B615" s="2">
        <f>RSI!B615</f>
        <v>4.6295000000000002</v>
      </c>
      <c r="C615" s="2">
        <f>RSI!I615</f>
        <v>83.717316073183881</v>
      </c>
      <c r="D615" s="2">
        <f>MACD!E615</f>
        <v>-6.1559042995232183E-2</v>
      </c>
      <c r="E615" s="2">
        <f>MACD!F615</f>
        <v>-3.0691257414505398E-2</v>
      </c>
      <c r="F615" s="2">
        <f>'Moving Avg'!D615</f>
        <v>4.4443000000000001</v>
      </c>
      <c r="G615" s="2">
        <f>'Moving Avg'!F615</f>
        <v>4.341454999999999</v>
      </c>
      <c r="H615" s="2">
        <f>'Moving Avg'!G615</f>
        <v>4.3682119999999962</v>
      </c>
      <c r="I615" s="2">
        <f>'Moving Avg'!H615</f>
        <v>4.867780500000003</v>
      </c>
      <c r="J615" s="6" t="str">
        <f>OBV!F615</f>
        <v>BULLISH</v>
      </c>
      <c r="K615" s="6" t="str">
        <f>OBV!G615</f>
        <v>NEUTRAL</v>
      </c>
      <c r="L615" s="6" t="str">
        <f>OBV!H615</f>
        <v>CONFIRMED BULLISH</v>
      </c>
      <c r="M615" s="8">
        <f t="shared" si="90"/>
        <v>0</v>
      </c>
      <c r="N615" s="8">
        <f t="shared" si="91"/>
        <v>100</v>
      </c>
      <c r="O615" s="8">
        <f t="shared" si="92"/>
        <v>0</v>
      </c>
      <c r="P615" s="8">
        <f t="shared" si="93"/>
        <v>83.5</v>
      </c>
      <c r="Q615" s="9">
        <f t="shared" si="94"/>
        <v>47.524999999999999</v>
      </c>
      <c r="R615" s="9">
        <f t="shared" si="95"/>
        <v>40.875</v>
      </c>
      <c r="S615" s="9">
        <f t="shared" si="96"/>
        <v>52.575000000000003</v>
      </c>
      <c r="T615" s="9">
        <f t="shared" si="97"/>
        <v>45.875</v>
      </c>
      <c r="U615" s="8">
        <f t="shared" si="98"/>
        <v>46.991666666666674</v>
      </c>
      <c r="V615" s="8">
        <f t="shared" si="99"/>
        <v>46.712500000000006</v>
      </c>
    </row>
    <row r="616" spans="1:22" ht="13.5" x14ac:dyDescent="0.25">
      <c r="A616" s="3">
        <f>RSI!A616</f>
        <v>42899</v>
      </c>
      <c r="B616" s="2">
        <f>RSI!B616</f>
        <v>4.6295000000000002</v>
      </c>
      <c r="C616" s="2">
        <f>RSI!I616</f>
        <v>83.717316073183866</v>
      </c>
      <c r="D616" s="2">
        <f>MACD!E616</f>
        <v>-7.8775640843839589E-2</v>
      </c>
      <c r="E616" s="2">
        <f>MACD!F616</f>
        <v>-4.0308134100372241E-2</v>
      </c>
      <c r="F616" s="2">
        <f>'Moving Avg'!D616</f>
        <v>4.5060200000000004</v>
      </c>
      <c r="G616" s="2">
        <f>'Moving Avg'!F616</f>
        <v>4.3594600000000003</v>
      </c>
      <c r="H616" s="2">
        <f>'Moving Avg'!G616</f>
        <v>4.3707839999999969</v>
      </c>
      <c r="I616" s="2">
        <f>'Moving Avg'!H616</f>
        <v>4.8639225000000037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  <c r="M616" s="8">
        <f t="shared" si="90"/>
        <v>0</v>
      </c>
      <c r="N616" s="8">
        <f t="shared" si="91"/>
        <v>100</v>
      </c>
      <c r="O616" s="8">
        <f t="shared" si="92"/>
        <v>0</v>
      </c>
      <c r="P616" s="8">
        <f t="shared" si="93"/>
        <v>83.5</v>
      </c>
      <c r="Q616" s="9">
        <f t="shared" si="94"/>
        <v>47.524999999999999</v>
      </c>
      <c r="R616" s="9">
        <f t="shared" si="95"/>
        <v>40.875</v>
      </c>
      <c r="S616" s="9">
        <f t="shared" si="96"/>
        <v>52.575000000000003</v>
      </c>
      <c r="T616" s="9">
        <f t="shared" si="97"/>
        <v>45.875</v>
      </c>
      <c r="U616" s="8">
        <f t="shared" si="98"/>
        <v>46.991666666666674</v>
      </c>
      <c r="V616" s="8">
        <f t="shared" si="99"/>
        <v>46.712500000000006</v>
      </c>
    </row>
    <row r="617" spans="1:22" ht="13.5" x14ac:dyDescent="0.25">
      <c r="A617" s="3">
        <f>RSI!A617</f>
        <v>42900</v>
      </c>
      <c r="B617" s="2">
        <f>RSI!B617</f>
        <v>4.6295000000000002</v>
      </c>
      <c r="C617" s="2">
        <f>RSI!I617</f>
        <v>83.717316073183866</v>
      </c>
      <c r="D617" s="2">
        <f>MACD!E617</f>
        <v>-9.48835093480902E-2</v>
      </c>
      <c r="E617" s="2">
        <f>MACD!F617</f>
        <v>-5.1223209149915835E-2</v>
      </c>
      <c r="F617" s="2">
        <f>'Moving Avg'!D617</f>
        <v>4.54718</v>
      </c>
      <c r="G617" s="2">
        <f>'Moving Avg'!F617</f>
        <v>4.3774650000000008</v>
      </c>
      <c r="H617" s="2">
        <f>'Moving Avg'!G617</f>
        <v>4.3733559999999976</v>
      </c>
      <c r="I617" s="2">
        <f>'Moving Avg'!H617</f>
        <v>4.8600645000000036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  <c r="M617" s="8">
        <f t="shared" si="90"/>
        <v>0</v>
      </c>
      <c r="N617" s="8">
        <f t="shared" si="91"/>
        <v>100</v>
      </c>
      <c r="O617" s="8">
        <f t="shared" si="92"/>
        <v>0</v>
      </c>
      <c r="P617" s="8">
        <f t="shared" si="93"/>
        <v>83.5</v>
      </c>
      <c r="Q617" s="9">
        <f t="shared" si="94"/>
        <v>47.524999999999999</v>
      </c>
      <c r="R617" s="9">
        <f t="shared" si="95"/>
        <v>40.875</v>
      </c>
      <c r="S617" s="9">
        <f t="shared" si="96"/>
        <v>52.575000000000003</v>
      </c>
      <c r="T617" s="9">
        <f t="shared" si="97"/>
        <v>45.875</v>
      </c>
      <c r="U617" s="8">
        <f t="shared" si="98"/>
        <v>46.991666666666674</v>
      </c>
      <c r="V617" s="8">
        <f t="shared" si="99"/>
        <v>46.712500000000006</v>
      </c>
    </row>
    <row r="618" spans="1:22" ht="13.5" x14ac:dyDescent="0.25">
      <c r="A618" s="3">
        <f>RSI!A618</f>
        <v>42901</v>
      </c>
      <c r="B618" s="2">
        <f>RSI!B618</f>
        <v>4.6295000000000002</v>
      </c>
      <c r="C618" s="2">
        <f>RSI!I618</f>
        <v>83.717316073183866</v>
      </c>
      <c r="D618" s="2">
        <f>MACD!E618</f>
        <v>-0.10993914980756792</v>
      </c>
      <c r="E618" s="2">
        <f>MACD!F618</f>
        <v>-6.2966397281446262E-2</v>
      </c>
      <c r="F618" s="2">
        <f>'Moving Avg'!D618</f>
        <v>4.5883400000000005</v>
      </c>
      <c r="G618" s="2">
        <f>'Moving Avg'!F618</f>
        <v>4.3928950000000011</v>
      </c>
      <c r="H618" s="2">
        <f>'Moving Avg'!G618</f>
        <v>4.3759279999999983</v>
      </c>
      <c r="I618" s="2">
        <f>'Moving Avg'!H618</f>
        <v>4.8562065000000034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  <c r="M618" s="8">
        <f t="shared" si="90"/>
        <v>0</v>
      </c>
      <c r="N618" s="8">
        <f t="shared" si="91"/>
        <v>100</v>
      </c>
      <c r="O618" s="8">
        <f t="shared" si="92"/>
        <v>0</v>
      </c>
      <c r="P618" s="8">
        <f t="shared" si="93"/>
        <v>83.5</v>
      </c>
      <c r="Q618" s="9">
        <f t="shared" si="94"/>
        <v>47.524999999999999</v>
      </c>
      <c r="R618" s="9">
        <f t="shared" si="95"/>
        <v>40.875</v>
      </c>
      <c r="S618" s="9">
        <f t="shared" si="96"/>
        <v>52.575000000000003</v>
      </c>
      <c r="T618" s="9">
        <f t="shared" si="97"/>
        <v>45.875</v>
      </c>
      <c r="U618" s="8">
        <f t="shared" si="98"/>
        <v>46.991666666666674</v>
      </c>
      <c r="V618" s="8">
        <f t="shared" si="99"/>
        <v>46.712500000000006</v>
      </c>
    </row>
    <row r="619" spans="1:22" ht="13.5" x14ac:dyDescent="0.25">
      <c r="A619" s="3">
        <f>RSI!A619</f>
        <v>42902</v>
      </c>
      <c r="B619" s="2">
        <f>RSI!B619</f>
        <v>4.6295000000000002</v>
      </c>
      <c r="C619" s="2">
        <f>RSI!I619</f>
        <v>83.717316073183866</v>
      </c>
      <c r="D619" s="2">
        <f>MACD!E619</f>
        <v>-0.12399882082502156</v>
      </c>
      <c r="E619" s="2">
        <f>MACD!F619</f>
        <v>-7.5172881990161325E-2</v>
      </c>
      <c r="F619" s="2">
        <f>'Moving Avg'!D619</f>
        <v>4.6295000000000002</v>
      </c>
      <c r="G619" s="2">
        <f>'Moving Avg'!F619</f>
        <v>4.4083250000000023</v>
      </c>
      <c r="H619" s="2">
        <f>'Moving Avg'!G619</f>
        <v>4.3784999999999981</v>
      </c>
      <c r="I619" s="2">
        <f>'Moving Avg'!H619</f>
        <v>4.8523485000000033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  <c r="M619" s="8">
        <f t="shared" si="90"/>
        <v>0</v>
      </c>
      <c r="N619" s="8">
        <f t="shared" si="91"/>
        <v>100</v>
      </c>
      <c r="O619" s="8">
        <f t="shared" si="92"/>
        <v>0</v>
      </c>
      <c r="P619" s="8">
        <f t="shared" si="93"/>
        <v>83.5</v>
      </c>
      <c r="Q619" s="9">
        <f t="shared" si="94"/>
        <v>47.524999999999999</v>
      </c>
      <c r="R619" s="9">
        <f t="shared" si="95"/>
        <v>40.875</v>
      </c>
      <c r="S619" s="9">
        <f t="shared" si="96"/>
        <v>52.575000000000003</v>
      </c>
      <c r="T619" s="9">
        <f t="shared" si="97"/>
        <v>45.875</v>
      </c>
      <c r="U619" s="8">
        <f t="shared" si="98"/>
        <v>46.991666666666674</v>
      </c>
      <c r="V619" s="8">
        <f t="shared" si="99"/>
        <v>46.712500000000006</v>
      </c>
    </row>
    <row r="620" spans="1:22" ht="13.5" x14ac:dyDescent="0.25">
      <c r="A620" s="3">
        <f>RSI!A620</f>
        <v>42905</v>
      </c>
      <c r="B620" s="2">
        <f>RSI!B620</f>
        <v>4.6295000000000002</v>
      </c>
      <c r="C620" s="2">
        <f>RSI!I620</f>
        <v>83.717316073183866</v>
      </c>
      <c r="D620" s="2">
        <f>MACD!E620</f>
        <v>-0.13711794973242775</v>
      </c>
      <c r="E620" s="2">
        <f>MACD!F620</f>
        <v>-8.7561895538614612E-2</v>
      </c>
      <c r="F620" s="2">
        <f>'Moving Avg'!D620</f>
        <v>4.6295000000000002</v>
      </c>
      <c r="G620" s="2">
        <f>'Moving Avg'!F620</f>
        <v>4.4237550000000025</v>
      </c>
      <c r="H620" s="2">
        <f>'Moving Avg'!G620</f>
        <v>4.3815859999999986</v>
      </c>
      <c r="I620" s="2">
        <f>'Moving Avg'!H620</f>
        <v>4.848490500000004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  <c r="M620" s="8">
        <f t="shared" si="90"/>
        <v>0</v>
      </c>
      <c r="N620" s="8">
        <f t="shared" si="91"/>
        <v>100</v>
      </c>
      <c r="O620" s="8">
        <f t="shared" si="92"/>
        <v>0</v>
      </c>
      <c r="P620" s="8">
        <f t="shared" si="93"/>
        <v>33</v>
      </c>
      <c r="Q620" s="9">
        <f t="shared" si="94"/>
        <v>39.950000000000003</v>
      </c>
      <c r="R620" s="9">
        <f t="shared" si="95"/>
        <v>28.25</v>
      </c>
      <c r="S620" s="9">
        <f t="shared" si="96"/>
        <v>29.85</v>
      </c>
      <c r="T620" s="9">
        <f t="shared" si="97"/>
        <v>33.25</v>
      </c>
      <c r="U620" s="8">
        <f t="shared" si="98"/>
        <v>32.683333333333337</v>
      </c>
      <c r="V620" s="8">
        <f t="shared" si="99"/>
        <v>32.825000000000003</v>
      </c>
    </row>
    <row r="621" spans="1:22" ht="13.5" x14ac:dyDescent="0.25">
      <c r="A621" s="3">
        <f>RSI!A621</f>
        <v>42906</v>
      </c>
      <c r="B621" s="2">
        <f>RSI!B621</f>
        <v>4.6295000000000002</v>
      </c>
      <c r="C621" s="2">
        <f>RSI!I621</f>
        <v>83.717316073183866</v>
      </c>
      <c r="D621" s="2">
        <f>MACD!E621</f>
        <v>-0.14935068093073856</v>
      </c>
      <c r="E621" s="2">
        <f>MACD!F621</f>
        <v>-9.9919652617039403E-2</v>
      </c>
      <c r="F621" s="2">
        <f>'Moving Avg'!D621</f>
        <v>4.6295000000000002</v>
      </c>
      <c r="G621" s="2">
        <f>'Moving Avg'!F621</f>
        <v>4.4391850000000019</v>
      </c>
      <c r="H621" s="2">
        <f>'Moving Avg'!G621</f>
        <v>4.3846719999999983</v>
      </c>
      <c r="I621" s="2">
        <f>'Moving Avg'!H621</f>
        <v>4.8446325000000039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  <c r="M621" s="8">
        <f t="shared" si="90"/>
        <v>0</v>
      </c>
      <c r="N621" s="8">
        <f t="shared" si="91"/>
        <v>100</v>
      </c>
      <c r="O621" s="8">
        <f t="shared" si="92"/>
        <v>0</v>
      </c>
      <c r="P621" s="8">
        <f t="shared" si="93"/>
        <v>33</v>
      </c>
      <c r="Q621" s="9">
        <f t="shared" si="94"/>
        <v>39.950000000000003</v>
      </c>
      <c r="R621" s="9">
        <f t="shared" si="95"/>
        <v>28.25</v>
      </c>
      <c r="S621" s="9">
        <f t="shared" si="96"/>
        <v>29.85</v>
      </c>
      <c r="T621" s="9">
        <f t="shared" si="97"/>
        <v>33.25</v>
      </c>
      <c r="U621" s="8">
        <f t="shared" si="98"/>
        <v>32.683333333333337</v>
      </c>
      <c r="V621" s="8">
        <f t="shared" si="99"/>
        <v>32.825000000000003</v>
      </c>
    </row>
    <row r="622" spans="1:22" ht="13.5" x14ac:dyDescent="0.25">
      <c r="A622" s="3">
        <f>RSI!A622</f>
        <v>42907</v>
      </c>
      <c r="B622" s="2">
        <f>RSI!B622</f>
        <v>4.6243999999999996</v>
      </c>
      <c r="C622" s="2">
        <f>RSI!I622</f>
        <v>82.0294082952081</v>
      </c>
      <c r="D622" s="2">
        <f>MACD!E622</f>
        <v>-0.14455637425214096</v>
      </c>
      <c r="E622" s="2">
        <f>MACD!F622</f>
        <v>-0.10884699694405972</v>
      </c>
      <c r="F622" s="2">
        <f>'Moving Avg'!D622</f>
        <v>4.6284800000000006</v>
      </c>
      <c r="G622" s="2">
        <f>'Moving Avg'!F622</f>
        <v>4.4543600000000021</v>
      </c>
      <c r="H622" s="2">
        <f>'Moving Avg'!G622</f>
        <v>4.3876559999999989</v>
      </c>
      <c r="I622" s="2">
        <f>'Moving Avg'!H622</f>
        <v>4.8407490000000033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  <c r="M622" s="8">
        <f t="shared" si="90"/>
        <v>0</v>
      </c>
      <c r="N622" s="8">
        <f t="shared" si="91"/>
        <v>100</v>
      </c>
      <c r="O622" s="8">
        <f t="shared" si="92"/>
        <v>0</v>
      </c>
      <c r="P622" s="8">
        <f t="shared" si="93"/>
        <v>16.5</v>
      </c>
      <c r="Q622" s="9">
        <f t="shared" si="94"/>
        <v>37.475000000000001</v>
      </c>
      <c r="R622" s="9">
        <f t="shared" si="95"/>
        <v>24.125</v>
      </c>
      <c r="S622" s="9">
        <f t="shared" si="96"/>
        <v>22.425000000000001</v>
      </c>
      <c r="T622" s="9">
        <f t="shared" si="97"/>
        <v>29.125</v>
      </c>
      <c r="U622" s="8">
        <f t="shared" si="98"/>
        <v>28.008333333333336</v>
      </c>
      <c r="V622" s="8">
        <f t="shared" si="99"/>
        <v>28.287500000000001</v>
      </c>
    </row>
    <row r="623" spans="1:22" ht="13.5" x14ac:dyDescent="0.25">
      <c r="A623" s="3">
        <f>RSI!A623</f>
        <v>42908</v>
      </c>
      <c r="B623" s="2">
        <f>RSI!B623</f>
        <v>4.6243999999999996</v>
      </c>
      <c r="C623" s="2">
        <f>RSI!I623</f>
        <v>82.0294082952081</v>
      </c>
      <c r="D623" s="2">
        <f>MACD!E623</f>
        <v>-0.14143996446973972</v>
      </c>
      <c r="E623" s="2">
        <f>MACD!F623</f>
        <v>-0.11536559044919573</v>
      </c>
      <c r="F623" s="2">
        <f>'Moving Avg'!D623</f>
        <v>4.627460000000001</v>
      </c>
      <c r="G623" s="2">
        <f>'Moving Avg'!F623</f>
        <v>4.4746800000000011</v>
      </c>
      <c r="H623" s="2">
        <f>'Moving Avg'!G623</f>
        <v>4.3911539999999993</v>
      </c>
      <c r="I623" s="2">
        <f>'Moving Avg'!H623</f>
        <v>4.8368655000000036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0</v>
      </c>
      <c r="N623" s="8">
        <f t="shared" si="91"/>
        <v>100</v>
      </c>
      <c r="O623" s="8">
        <f t="shared" si="92"/>
        <v>0</v>
      </c>
      <c r="P623" s="8">
        <f t="shared" si="93"/>
        <v>16.5</v>
      </c>
      <c r="Q623" s="9">
        <f t="shared" si="94"/>
        <v>37.475000000000001</v>
      </c>
      <c r="R623" s="9">
        <f t="shared" si="95"/>
        <v>24.125</v>
      </c>
      <c r="S623" s="9">
        <f t="shared" si="96"/>
        <v>22.425000000000001</v>
      </c>
      <c r="T623" s="9">
        <f t="shared" si="97"/>
        <v>29.125</v>
      </c>
      <c r="U623" s="8">
        <f t="shared" si="98"/>
        <v>28.008333333333336</v>
      </c>
      <c r="V623" s="8">
        <f t="shared" si="99"/>
        <v>28.287500000000001</v>
      </c>
    </row>
    <row r="624" spans="1:22" ht="13.5" x14ac:dyDescent="0.25">
      <c r="A624" s="3">
        <f>RSI!A624</f>
        <v>42909</v>
      </c>
      <c r="B624" s="2">
        <f>RSI!B624</f>
        <v>4.6247999999999996</v>
      </c>
      <c r="C624" s="2">
        <f>RSI!I624</f>
        <v>82.062305516977048</v>
      </c>
      <c r="D624" s="2">
        <f>MACD!E624</f>
        <v>-0.13970329054370101</v>
      </c>
      <c r="E624" s="2">
        <f>MACD!F624</f>
        <v>-0.12023313046809679</v>
      </c>
      <c r="F624" s="2">
        <f>'Moving Avg'!D624</f>
        <v>4.6265200000000002</v>
      </c>
      <c r="G624" s="2">
        <f>'Moving Avg'!F624</f>
        <v>4.4898749999999996</v>
      </c>
      <c r="H624" s="2">
        <f>'Moving Avg'!G624</f>
        <v>4.3946599999999991</v>
      </c>
      <c r="I624" s="2">
        <f>'Moving Avg'!H624</f>
        <v>4.8329840000000033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0</v>
      </c>
      <c r="N624" s="8">
        <f t="shared" si="91"/>
        <v>45</v>
      </c>
      <c r="O624" s="8">
        <f t="shared" si="92"/>
        <v>0</v>
      </c>
      <c r="P624" s="8">
        <f t="shared" si="93"/>
        <v>16.5</v>
      </c>
      <c r="Q624" s="9">
        <f t="shared" si="94"/>
        <v>18.224999999999998</v>
      </c>
      <c r="R624" s="9">
        <f t="shared" si="95"/>
        <v>13.125</v>
      </c>
      <c r="S624" s="9">
        <f t="shared" si="96"/>
        <v>14.175000000000001</v>
      </c>
      <c r="T624" s="9">
        <f t="shared" si="97"/>
        <v>15.375</v>
      </c>
      <c r="U624" s="8">
        <f t="shared" si="98"/>
        <v>15.174999999999999</v>
      </c>
      <c r="V624" s="8">
        <f t="shared" si="99"/>
        <v>15.225</v>
      </c>
    </row>
    <row r="625" spans="1:22" ht="13.5" x14ac:dyDescent="0.25">
      <c r="A625" s="3">
        <f>RSI!A625</f>
        <v>42914</v>
      </c>
      <c r="B625" s="2">
        <f>RSI!B625</f>
        <v>4.6247999999999996</v>
      </c>
      <c r="C625" s="2">
        <f>RSI!I625</f>
        <v>82.062305516977048</v>
      </c>
      <c r="D625" s="2">
        <f>MACD!E625</f>
        <v>-0.10738078771795934</v>
      </c>
      <c r="E625" s="2">
        <f>MACD!F625</f>
        <v>-0.11766266191806932</v>
      </c>
      <c r="F625" s="2">
        <f>'Moving Avg'!D625</f>
        <v>4.6255800000000002</v>
      </c>
      <c r="G625" s="2">
        <f>'Moving Avg'!F625</f>
        <v>4.505069999999999</v>
      </c>
      <c r="H625" s="2">
        <f>'Moving Avg'!G625</f>
        <v>4.3981659999999998</v>
      </c>
      <c r="I625" s="2">
        <f>'Moving Avg'!H625</f>
        <v>4.8291025000000039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0"/>
        <v>0</v>
      </c>
      <c r="N625" s="8">
        <f t="shared" si="91"/>
        <v>0</v>
      </c>
      <c r="O625" s="8">
        <f t="shared" si="92"/>
        <v>0</v>
      </c>
      <c r="P625" s="8">
        <f t="shared" si="93"/>
        <v>16.5</v>
      </c>
      <c r="Q625" s="9">
        <f t="shared" si="94"/>
        <v>2.4750000000000001</v>
      </c>
      <c r="R625" s="9">
        <f t="shared" si="95"/>
        <v>4.125</v>
      </c>
      <c r="S625" s="9">
        <f t="shared" si="96"/>
        <v>7.4249999999999998</v>
      </c>
      <c r="T625" s="9">
        <f t="shared" si="97"/>
        <v>4.125</v>
      </c>
      <c r="U625" s="8">
        <f t="shared" si="98"/>
        <v>4.6749999999999998</v>
      </c>
      <c r="V625" s="8">
        <f t="shared" si="99"/>
        <v>4.5374999999999996</v>
      </c>
    </row>
    <row r="626" spans="1:22" ht="13.5" x14ac:dyDescent="0.25">
      <c r="A626" s="3">
        <f>RSI!A626</f>
        <v>42915</v>
      </c>
      <c r="B626" s="2">
        <f>RSI!B626</f>
        <v>4.6247999999999996</v>
      </c>
      <c r="C626" s="2">
        <f>RSI!I626</f>
        <v>82.062305516977048</v>
      </c>
      <c r="D626" s="2">
        <f>MACD!E626</f>
        <v>-8.0779615558554951E-2</v>
      </c>
      <c r="E626" s="2">
        <f>MACD!F626</f>
        <v>-0.11028605264616645</v>
      </c>
      <c r="F626" s="2">
        <f>'Moving Avg'!D626</f>
        <v>4.6246400000000003</v>
      </c>
      <c r="G626" s="2">
        <f>'Moving Avg'!F626</f>
        <v>4.5202649999999993</v>
      </c>
      <c r="H626" s="2">
        <f>'Moving Avg'!G626</f>
        <v>4.4016719999999996</v>
      </c>
      <c r="I626" s="2">
        <f>'Moving Avg'!H626</f>
        <v>4.8252210000000044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0</v>
      </c>
      <c r="N626" s="8">
        <f t="shared" si="91"/>
        <v>0</v>
      </c>
      <c r="O626" s="8">
        <f t="shared" si="92"/>
        <v>0</v>
      </c>
      <c r="P626" s="8">
        <f t="shared" si="93"/>
        <v>16.5</v>
      </c>
      <c r="Q626" s="9">
        <f t="shared" si="94"/>
        <v>2.4750000000000001</v>
      </c>
      <c r="R626" s="9">
        <f t="shared" si="95"/>
        <v>4.125</v>
      </c>
      <c r="S626" s="9">
        <f t="shared" si="96"/>
        <v>7.4249999999999998</v>
      </c>
      <c r="T626" s="9">
        <f t="shared" si="97"/>
        <v>4.125</v>
      </c>
      <c r="U626" s="8">
        <f t="shared" si="98"/>
        <v>4.6749999999999998</v>
      </c>
      <c r="V626" s="8">
        <f t="shared" si="99"/>
        <v>4.5374999999999996</v>
      </c>
    </row>
    <row r="627" spans="1:22" ht="13.5" x14ac:dyDescent="0.25">
      <c r="A627" s="3">
        <f>RSI!A627</f>
        <v>42916</v>
      </c>
      <c r="B627" s="2">
        <f>RSI!B627</f>
        <v>4.6247999999999996</v>
      </c>
      <c r="C627" s="2">
        <f>RSI!I627</f>
        <v>82.062305516977048</v>
      </c>
      <c r="D627" s="2">
        <f>MACD!E627</f>
        <v>-5.8964114686559377E-2</v>
      </c>
      <c r="E627" s="2">
        <f>MACD!F627</f>
        <v>-0.10002166505424503</v>
      </c>
      <c r="F627" s="2">
        <f>'Moving Avg'!D627</f>
        <v>4.6247199999999999</v>
      </c>
      <c r="G627" s="2">
        <f>'Moving Avg'!F627</f>
        <v>4.5354599999999987</v>
      </c>
      <c r="H627" s="2">
        <f>'Moving Avg'!G627</f>
        <v>4.4051779999999994</v>
      </c>
      <c r="I627" s="2">
        <f>'Moving Avg'!H627</f>
        <v>4.8213395000000041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  <c r="M627" s="8">
        <f t="shared" si="90"/>
        <v>0</v>
      </c>
      <c r="N627" s="8">
        <f t="shared" si="91"/>
        <v>0</v>
      </c>
      <c r="O627" s="8">
        <f t="shared" si="92"/>
        <v>0</v>
      </c>
      <c r="P627" s="8">
        <f t="shared" si="93"/>
        <v>33</v>
      </c>
      <c r="Q627" s="9">
        <f t="shared" si="94"/>
        <v>4.95</v>
      </c>
      <c r="R627" s="9">
        <f t="shared" si="95"/>
        <v>8.25</v>
      </c>
      <c r="S627" s="9">
        <f t="shared" si="96"/>
        <v>14.85</v>
      </c>
      <c r="T627" s="9">
        <f t="shared" si="97"/>
        <v>8.25</v>
      </c>
      <c r="U627" s="8">
        <f t="shared" si="98"/>
        <v>9.35</v>
      </c>
      <c r="V627" s="8">
        <f t="shared" si="99"/>
        <v>9.0749999999999993</v>
      </c>
    </row>
    <row r="628" spans="1:22" ht="13.5" x14ac:dyDescent="0.25">
      <c r="A628" s="3">
        <f>RSI!A628</f>
        <v>42919</v>
      </c>
      <c r="B628" s="2">
        <f>RSI!B628</f>
        <v>4.6247999999999996</v>
      </c>
      <c r="C628" s="2">
        <f>RSI!I628</f>
        <v>82.062305516977048</v>
      </c>
      <c r="D628" s="2">
        <f>MACD!E628</f>
        <v>-4.114668107247077E-2</v>
      </c>
      <c r="E628" s="2">
        <f>MACD!F628</f>
        <v>-8.8246668257890182E-2</v>
      </c>
      <c r="F628" s="2">
        <f>'Moving Avg'!D628</f>
        <v>4.6247999999999996</v>
      </c>
      <c r="G628" s="2">
        <f>'Moving Avg'!F628</f>
        <v>4.5506549999999981</v>
      </c>
      <c r="H628" s="2">
        <f>'Moving Avg'!G628</f>
        <v>4.4086839999999992</v>
      </c>
      <c r="I628" s="2">
        <f>'Moving Avg'!H628</f>
        <v>4.8174580000000047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  <c r="M628" s="8">
        <f t="shared" si="90"/>
        <v>0</v>
      </c>
      <c r="N628" s="8">
        <f t="shared" si="91"/>
        <v>0</v>
      </c>
      <c r="O628" s="8">
        <f t="shared" si="92"/>
        <v>0</v>
      </c>
      <c r="P628" s="8">
        <f t="shared" si="93"/>
        <v>33</v>
      </c>
      <c r="Q628" s="9">
        <f t="shared" si="94"/>
        <v>4.95</v>
      </c>
      <c r="R628" s="9">
        <f t="shared" si="95"/>
        <v>8.25</v>
      </c>
      <c r="S628" s="9">
        <f t="shared" si="96"/>
        <v>14.85</v>
      </c>
      <c r="T628" s="9">
        <f t="shared" si="97"/>
        <v>8.25</v>
      </c>
      <c r="U628" s="8">
        <f t="shared" si="98"/>
        <v>9.35</v>
      </c>
      <c r="V628" s="8">
        <f t="shared" si="99"/>
        <v>9.0749999999999993</v>
      </c>
    </row>
    <row r="629" spans="1:22" ht="13.5" x14ac:dyDescent="0.25">
      <c r="A629" s="3">
        <f>RSI!A629</f>
        <v>42920</v>
      </c>
      <c r="B629" s="2">
        <f>RSI!B629</f>
        <v>4.6247999999999996</v>
      </c>
      <c r="C629" s="2">
        <f>RSI!I629</f>
        <v>82.062305516977048</v>
      </c>
      <c r="D629" s="2">
        <f>MACD!E629</f>
        <v>-2.6664684012174256E-2</v>
      </c>
      <c r="E629" s="2">
        <f>MACD!F629</f>
        <v>-7.5930271408747002E-2</v>
      </c>
      <c r="F629" s="2">
        <f>'Moving Avg'!D629</f>
        <v>4.6247999999999996</v>
      </c>
      <c r="G629" s="2">
        <f>'Moving Avg'!F629</f>
        <v>4.5658499999999984</v>
      </c>
      <c r="H629" s="2">
        <f>'Moving Avg'!G629</f>
        <v>4.4147619999999996</v>
      </c>
      <c r="I629" s="2">
        <f>'Moving Avg'!H629</f>
        <v>4.8135765000000044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  <c r="M629" s="8">
        <f t="shared" si="90"/>
        <v>0</v>
      </c>
      <c r="N629" s="8">
        <f t="shared" si="91"/>
        <v>0</v>
      </c>
      <c r="O629" s="8">
        <f t="shared" si="92"/>
        <v>0</v>
      </c>
      <c r="P629" s="8">
        <f t="shared" si="93"/>
        <v>33</v>
      </c>
      <c r="Q629" s="9">
        <f t="shared" si="94"/>
        <v>4.95</v>
      </c>
      <c r="R629" s="9">
        <f t="shared" si="95"/>
        <v>8.25</v>
      </c>
      <c r="S629" s="9">
        <f t="shared" si="96"/>
        <v>14.85</v>
      </c>
      <c r="T629" s="9">
        <f t="shared" si="97"/>
        <v>8.25</v>
      </c>
      <c r="U629" s="8">
        <f t="shared" si="98"/>
        <v>9.35</v>
      </c>
      <c r="V629" s="8">
        <f t="shared" si="99"/>
        <v>9.0749999999999993</v>
      </c>
    </row>
    <row r="630" spans="1:22" ht="13.5" x14ac:dyDescent="0.25">
      <c r="A630" s="3">
        <f>RSI!A630</f>
        <v>42921</v>
      </c>
      <c r="B630" s="2">
        <f>RSI!B630</f>
        <v>4.6247999999999996</v>
      </c>
      <c r="C630" s="2">
        <f>RSI!I630</f>
        <v>82.062305516977048</v>
      </c>
      <c r="D630" s="2">
        <f>MACD!E630</f>
        <v>-1.4960957722629509E-2</v>
      </c>
      <c r="E630" s="2">
        <f>MACD!F630</f>
        <v>-6.3736408671523498E-2</v>
      </c>
      <c r="F630" s="2">
        <f>'Moving Avg'!D630</f>
        <v>4.6247999999999996</v>
      </c>
      <c r="G630" s="2">
        <f>'Moving Avg'!F630</f>
        <v>4.5810449999999978</v>
      </c>
      <c r="H630" s="2">
        <f>'Moving Avg'!G630</f>
        <v>4.4208399999999992</v>
      </c>
      <c r="I630" s="2">
        <f>'Moving Avg'!H630</f>
        <v>4.8096950000000049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  <c r="M630" s="8">
        <f t="shared" si="90"/>
        <v>0</v>
      </c>
      <c r="N630" s="8">
        <f t="shared" si="91"/>
        <v>0</v>
      </c>
      <c r="O630" s="8">
        <f t="shared" si="92"/>
        <v>0</v>
      </c>
      <c r="P630" s="8">
        <f t="shared" si="93"/>
        <v>33</v>
      </c>
      <c r="Q630" s="9">
        <f t="shared" si="94"/>
        <v>4.95</v>
      </c>
      <c r="R630" s="9">
        <f t="shared" si="95"/>
        <v>8.25</v>
      </c>
      <c r="S630" s="9">
        <f t="shared" si="96"/>
        <v>14.85</v>
      </c>
      <c r="T630" s="9">
        <f t="shared" si="97"/>
        <v>8.25</v>
      </c>
      <c r="U630" s="8">
        <f t="shared" si="98"/>
        <v>9.35</v>
      </c>
      <c r="V630" s="8">
        <f t="shared" si="99"/>
        <v>9.0749999999999993</v>
      </c>
    </row>
    <row r="631" spans="1:22" ht="13.5" x14ac:dyDescent="0.25">
      <c r="A631" s="3">
        <f>RSI!A631</f>
        <v>42922</v>
      </c>
      <c r="B631" s="2">
        <f>RSI!B631</f>
        <v>4.6247999999999996</v>
      </c>
      <c r="C631" s="2">
        <f>RSI!I631</f>
        <v>82.062305516977048</v>
      </c>
      <c r="D631" s="2">
        <f>MACD!E631</f>
        <v>-5.5673151000785737E-3</v>
      </c>
      <c r="E631" s="2">
        <f>MACD!F631</f>
        <v>-5.2102589957234512E-2</v>
      </c>
      <c r="F631" s="2">
        <f>'Moving Avg'!D631</f>
        <v>4.6247999999999996</v>
      </c>
      <c r="G631" s="2">
        <f>'Moving Avg'!F631</f>
        <v>4.5962399999999981</v>
      </c>
      <c r="H631" s="2">
        <f>'Moving Avg'!G631</f>
        <v>4.4269179999999997</v>
      </c>
      <c r="I631" s="2">
        <f>'Moving Avg'!H631</f>
        <v>4.8058135000000046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  <c r="M631" s="8">
        <f t="shared" si="90"/>
        <v>0</v>
      </c>
      <c r="N631" s="8">
        <f t="shared" si="91"/>
        <v>0</v>
      </c>
      <c r="O631" s="8">
        <f t="shared" si="92"/>
        <v>0</v>
      </c>
      <c r="P631" s="8">
        <f t="shared" si="93"/>
        <v>33</v>
      </c>
      <c r="Q631" s="9">
        <f t="shared" si="94"/>
        <v>4.95</v>
      </c>
      <c r="R631" s="9">
        <f t="shared" si="95"/>
        <v>8.25</v>
      </c>
      <c r="S631" s="9">
        <f t="shared" si="96"/>
        <v>14.85</v>
      </c>
      <c r="T631" s="9">
        <f t="shared" si="97"/>
        <v>8.25</v>
      </c>
      <c r="U631" s="8">
        <f t="shared" si="98"/>
        <v>9.35</v>
      </c>
      <c r="V631" s="8">
        <f t="shared" si="99"/>
        <v>9.0749999999999993</v>
      </c>
    </row>
    <row r="632" spans="1:22" ht="13.5" x14ac:dyDescent="0.25">
      <c r="A632" s="3">
        <f>RSI!A632</f>
        <v>42923</v>
      </c>
      <c r="B632" s="2">
        <f>RSI!B632</f>
        <v>4.4668000000000001</v>
      </c>
      <c r="C632" s="2">
        <f>RSI!I632</f>
        <v>35.552637812880221</v>
      </c>
      <c r="D632" s="2">
        <f>MACD!E632</f>
        <v>1.2828471172292133E-2</v>
      </c>
      <c r="E632" s="2">
        <f>MACD!F632</f>
        <v>-3.9116377731329185E-2</v>
      </c>
      <c r="F632" s="2">
        <f>'Moving Avg'!D632</f>
        <v>4.5931999999999995</v>
      </c>
      <c r="G632" s="2">
        <f>'Moving Avg'!F632</f>
        <v>4.5983949999999982</v>
      </c>
      <c r="H632" s="2">
        <f>'Moving Avg'!G632</f>
        <v>4.429835999999999</v>
      </c>
      <c r="I632" s="2">
        <f>'Moving Avg'!H632</f>
        <v>4.8011420000000049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16.5</v>
      </c>
      <c r="Q632" s="9">
        <f t="shared" si="94"/>
        <v>11.225</v>
      </c>
      <c r="R632" s="9">
        <f t="shared" si="95"/>
        <v>9.125</v>
      </c>
      <c r="S632" s="9">
        <f t="shared" si="96"/>
        <v>11.175000000000001</v>
      </c>
      <c r="T632" s="9">
        <f t="shared" si="97"/>
        <v>10.375</v>
      </c>
      <c r="U632" s="8">
        <f t="shared" si="98"/>
        <v>10.508333333333335</v>
      </c>
      <c r="V632" s="8">
        <f t="shared" si="99"/>
        <v>10.475000000000001</v>
      </c>
    </row>
    <row r="633" spans="1:22" ht="13.5" x14ac:dyDescent="0.25">
      <c r="A633" s="3">
        <f>RSI!A633</f>
        <v>42926</v>
      </c>
      <c r="B633" s="2">
        <f>RSI!B633</f>
        <v>4.4668000000000001</v>
      </c>
      <c r="C633" s="2">
        <f>RSI!I633</f>
        <v>35.552637812880221</v>
      </c>
      <c r="D633" s="2">
        <f>MACD!E633</f>
        <v>2.8890942227028482E-2</v>
      </c>
      <c r="E633" s="2">
        <f>MACD!F633</f>
        <v>-2.5514913739657655E-2</v>
      </c>
      <c r="F633" s="2">
        <f>'Moving Avg'!D633</f>
        <v>4.5615999999999994</v>
      </c>
      <c r="G633" s="2">
        <f>'Moving Avg'!F633</f>
        <v>4.6005499999999993</v>
      </c>
      <c r="H633" s="2">
        <f>'Moving Avg'!G633</f>
        <v>4.4327539999999992</v>
      </c>
      <c r="I633" s="2">
        <f>'Moving Avg'!H633</f>
        <v>4.7964705000000052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25</v>
      </c>
      <c r="N633" s="8">
        <f t="shared" si="91"/>
        <v>0</v>
      </c>
      <c r="O633" s="8">
        <f t="shared" si="92"/>
        <v>0</v>
      </c>
      <c r="P633" s="8">
        <f t="shared" si="93"/>
        <v>16.5</v>
      </c>
      <c r="Q633" s="9">
        <f t="shared" si="94"/>
        <v>11.225</v>
      </c>
      <c r="R633" s="9">
        <f t="shared" si="95"/>
        <v>9.125</v>
      </c>
      <c r="S633" s="9">
        <f t="shared" si="96"/>
        <v>11.175000000000001</v>
      </c>
      <c r="T633" s="9">
        <f t="shared" si="97"/>
        <v>10.375</v>
      </c>
      <c r="U633" s="8">
        <f t="shared" si="98"/>
        <v>10.508333333333335</v>
      </c>
      <c r="V633" s="8">
        <f t="shared" si="99"/>
        <v>10.475000000000001</v>
      </c>
    </row>
    <row r="634" spans="1:22" ht="13.5" x14ac:dyDescent="0.25">
      <c r="A634" s="3">
        <f>RSI!A634</f>
        <v>42927</v>
      </c>
      <c r="B634" s="2">
        <f>RSI!B634</f>
        <v>4.4668000000000001</v>
      </c>
      <c r="C634" s="2">
        <f>RSI!I634</f>
        <v>35.552637812880221</v>
      </c>
      <c r="D634" s="2">
        <f>MACD!E634</f>
        <v>4.3003807671884609E-2</v>
      </c>
      <c r="E634" s="2">
        <f>MACD!F634</f>
        <v>-1.1811169457349205E-2</v>
      </c>
      <c r="F634" s="2">
        <f>'Moving Avg'!D634</f>
        <v>4.5299999999999994</v>
      </c>
      <c r="G634" s="2">
        <f>'Moving Avg'!F634</f>
        <v>4.6027050000000003</v>
      </c>
      <c r="H634" s="2">
        <f>'Moving Avg'!G634</f>
        <v>4.4356719999999994</v>
      </c>
      <c r="I634" s="2">
        <f>'Moving Avg'!H634</f>
        <v>4.7917990000000055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25</v>
      </c>
      <c r="N634" s="8">
        <f t="shared" si="91"/>
        <v>0</v>
      </c>
      <c r="O634" s="8">
        <f t="shared" si="92"/>
        <v>0</v>
      </c>
      <c r="P634" s="8">
        <f t="shared" si="93"/>
        <v>16.5</v>
      </c>
      <c r="Q634" s="9">
        <f t="shared" si="94"/>
        <v>11.225</v>
      </c>
      <c r="R634" s="9">
        <f t="shared" si="95"/>
        <v>9.125</v>
      </c>
      <c r="S634" s="9">
        <f t="shared" si="96"/>
        <v>11.175000000000001</v>
      </c>
      <c r="T634" s="9">
        <f t="shared" si="97"/>
        <v>10.375</v>
      </c>
      <c r="U634" s="8">
        <f t="shared" si="98"/>
        <v>10.508333333333335</v>
      </c>
      <c r="V634" s="8">
        <f t="shared" si="99"/>
        <v>10.475000000000001</v>
      </c>
    </row>
    <row r="635" spans="1:22" ht="13.5" x14ac:dyDescent="0.25">
      <c r="A635" s="3">
        <f>RSI!A635</f>
        <v>42928</v>
      </c>
      <c r="B635" s="2">
        <f>RSI!B635</f>
        <v>4.4668000000000001</v>
      </c>
      <c r="C635" s="2">
        <f>RSI!I635</f>
        <v>35.552637812880221</v>
      </c>
      <c r="D635" s="2">
        <f>MACD!E635</f>
        <v>5.5371393901650912E-2</v>
      </c>
      <c r="E635" s="2">
        <f>MACD!F635</f>
        <v>1.6253432144508178E-3</v>
      </c>
      <c r="F635" s="2">
        <f>'Moving Avg'!D635</f>
        <v>4.4983999999999993</v>
      </c>
      <c r="G635" s="2">
        <f>'Moving Avg'!F635</f>
        <v>4.5945700000000009</v>
      </c>
      <c r="H635" s="2">
        <f>'Moving Avg'!G635</f>
        <v>4.4385899999999996</v>
      </c>
      <c r="I635" s="2">
        <f>'Moving Avg'!H635</f>
        <v>4.7871275000000058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  <c r="M635" s="8">
        <f t="shared" si="90"/>
        <v>25</v>
      </c>
      <c r="N635" s="8">
        <f t="shared" si="91"/>
        <v>0</v>
      </c>
      <c r="O635" s="8">
        <f t="shared" si="92"/>
        <v>0</v>
      </c>
      <c r="P635" s="8">
        <f t="shared" si="93"/>
        <v>16.5</v>
      </c>
      <c r="Q635" s="9">
        <f t="shared" si="94"/>
        <v>11.225</v>
      </c>
      <c r="R635" s="9">
        <f t="shared" si="95"/>
        <v>9.125</v>
      </c>
      <c r="S635" s="9">
        <f t="shared" si="96"/>
        <v>11.175000000000001</v>
      </c>
      <c r="T635" s="9">
        <f t="shared" si="97"/>
        <v>10.375</v>
      </c>
      <c r="U635" s="8">
        <f t="shared" si="98"/>
        <v>10.508333333333335</v>
      </c>
      <c r="V635" s="8">
        <f t="shared" si="99"/>
        <v>10.475000000000001</v>
      </c>
    </row>
    <row r="636" spans="1:22" ht="13.5" x14ac:dyDescent="0.25">
      <c r="A636" s="3">
        <f>RSI!A636</f>
        <v>42929</v>
      </c>
      <c r="B636" s="2">
        <f>RSI!B636</f>
        <v>4.4668000000000001</v>
      </c>
      <c r="C636" s="2">
        <f>RSI!I636</f>
        <v>35.552637812880221</v>
      </c>
      <c r="D636" s="2">
        <f>MACD!E636</f>
        <v>6.623065497737457E-2</v>
      </c>
      <c r="E636" s="2">
        <f>MACD!F636</f>
        <v>1.454640556703557E-2</v>
      </c>
      <c r="F636" s="2">
        <f>'Moving Avg'!D636</f>
        <v>4.4668000000000001</v>
      </c>
      <c r="G636" s="2">
        <f>'Moving Avg'!F636</f>
        <v>4.5864350000000016</v>
      </c>
      <c r="H636" s="2">
        <f>'Moving Avg'!G636</f>
        <v>4.4415079999999998</v>
      </c>
      <c r="I636" s="2">
        <f>'Moving Avg'!H636</f>
        <v>4.782456000000006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  <c r="M636" s="8">
        <f t="shared" si="90"/>
        <v>25</v>
      </c>
      <c r="N636" s="8">
        <f t="shared" si="91"/>
        <v>0</v>
      </c>
      <c r="O636" s="8">
        <f t="shared" si="92"/>
        <v>0</v>
      </c>
      <c r="P636" s="8">
        <f t="shared" si="93"/>
        <v>16.5</v>
      </c>
      <c r="Q636" s="9">
        <f t="shared" si="94"/>
        <v>11.225</v>
      </c>
      <c r="R636" s="9">
        <f t="shared" si="95"/>
        <v>9.125</v>
      </c>
      <c r="S636" s="9">
        <f t="shared" si="96"/>
        <v>11.175000000000001</v>
      </c>
      <c r="T636" s="9">
        <f t="shared" si="97"/>
        <v>10.375</v>
      </c>
      <c r="U636" s="8">
        <f t="shared" si="98"/>
        <v>10.508333333333335</v>
      </c>
      <c r="V636" s="8">
        <f t="shared" si="99"/>
        <v>10.475000000000001</v>
      </c>
    </row>
    <row r="637" spans="1:22" ht="13.5" x14ac:dyDescent="0.25">
      <c r="A637" s="3">
        <f>RSI!A637</f>
        <v>42930</v>
      </c>
      <c r="B637" s="2">
        <f>RSI!B637</f>
        <v>4.4668000000000001</v>
      </c>
      <c r="C637" s="2">
        <f>RSI!I637</f>
        <v>35.552637812880221</v>
      </c>
      <c r="D637" s="2">
        <f>MACD!E637</f>
        <v>7.5784427558327927E-2</v>
      </c>
      <c r="E637" s="2">
        <f>MACD!F637</f>
        <v>2.6794009965294043E-2</v>
      </c>
      <c r="F637" s="2">
        <f>'Moving Avg'!D637</f>
        <v>4.4668000000000001</v>
      </c>
      <c r="G637" s="2">
        <f>'Moving Avg'!F637</f>
        <v>4.5783000000000023</v>
      </c>
      <c r="H637" s="2">
        <f>'Moving Avg'!G637</f>
        <v>4.444426</v>
      </c>
      <c r="I637" s="2">
        <f>'Moving Avg'!H637</f>
        <v>4.7777845000000063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  <c r="M637" s="8">
        <f t="shared" si="90"/>
        <v>25</v>
      </c>
      <c r="N637" s="8">
        <f t="shared" si="91"/>
        <v>0</v>
      </c>
      <c r="O637" s="8">
        <f t="shared" si="92"/>
        <v>0</v>
      </c>
      <c r="P637" s="8">
        <f t="shared" si="93"/>
        <v>33</v>
      </c>
      <c r="Q637" s="9">
        <f t="shared" si="94"/>
        <v>13.7</v>
      </c>
      <c r="R637" s="9">
        <f t="shared" si="95"/>
        <v>13.25</v>
      </c>
      <c r="S637" s="9">
        <f t="shared" si="96"/>
        <v>18.600000000000001</v>
      </c>
      <c r="T637" s="9">
        <f t="shared" si="97"/>
        <v>14.5</v>
      </c>
      <c r="U637" s="8">
        <f t="shared" si="98"/>
        <v>15.183333333333332</v>
      </c>
      <c r="V637" s="8">
        <f t="shared" si="99"/>
        <v>15.012499999999999</v>
      </c>
    </row>
    <row r="638" spans="1:22" ht="13.5" x14ac:dyDescent="0.25">
      <c r="A638" s="3">
        <f>RSI!A638</f>
        <v>42933</v>
      </c>
      <c r="B638" s="2">
        <f>RSI!B638</f>
        <v>4.2706999999999997</v>
      </c>
      <c r="C638" s="2">
        <f>RSI!I638</f>
        <v>16.951566309477471</v>
      </c>
      <c r="D638" s="2">
        <f>MACD!E638</f>
        <v>9.8732432542740334E-2</v>
      </c>
      <c r="E638" s="2">
        <f>MACD!F638</f>
        <v>4.1181694480783307E-2</v>
      </c>
      <c r="F638" s="2">
        <f>'Moving Avg'!D638</f>
        <v>4.4275800000000007</v>
      </c>
      <c r="G638" s="2">
        <f>'Moving Avg'!F638</f>
        <v>4.560360000000002</v>
      </c>
      <c r="H638" s="2">
        <f>'Moving Avg'!G638</f>
        <v>4.443422</v>
      </c>
      <c r="I638" s="2">
        <f>'Moving Avg'!H638</f>
        <v>4.7721325000000059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  <c r="M638" s="8">
        <f t="shared" si="90"/>
        <v>50</v>
      </c>
      <c r="N638" s="8">
        <f t="shared" si="91"/>
        <v>0</v>
      </c>
      <c r="O638" s="8">
        <f t="shared" si="92"/>
        <v>0</v>
      </c>
      <c r="P638" s="8">
        <f t="shared" si="93"/>
        <v>33</v>
      </c>
      <c r="Q638" s="9">
        <f t="shared" si="94"/>
        <v>22.45</v>
      </c>
      <c r="R638" s="9">
        <f t="shared" si="95"/>
        <v>18.25</v>
      </c>
      <c r="S638" s="9">
        <f t="shared" si="96"/>
        <v>22.35</v>
      </c>
      <c r="T638" s="9">
        <f t="shared" si="97"/>
        <v>20.75</v>
      </c>
      <c r="U638" s="8">
        <f t="shared" si="98"/>
        <v>21.016666666666669</v>
      </c>
      <c r="V638" s="8">
        <f t="shared" si="99"/>
        <v>20.950000000000003</v>
      </c>
    </row>
    <row r="639" spans="1:22" ht="13.5" x14ac:dyDescent="0.25">
      <c r="A639" s="3">
        <f>RSI!A639</f>
        <v>42934</v>
      </c>
      <c r="B639" s="2">
        <f>RSI!B639</f>
        <v>4.2706999999999997</v>
      </c>
      <c r="C639" s="2">
        <f>RSI!I639</f>
        <v>16.951566309477471</v>
      </c>
      <c r="D639" s="2">
        <f>MACD!E639</f>
        <v>0.1196218104360236</v>
      </c>
      <c r="E639" s="2">
        <f>MACD!F639</f>
        <v>5.6869717671831368E-2</v>
      </c>
      <c r="F639" s="2">
        <f>'Moving Avg'!D639</f>
        <v>4.3883600000000005</v>
      </c>
      <c r="G639" s="2">
        <f>'Moving Avg'!F639</f>
        <v>4.5424200000000017</v>
      </c>
      <c r="H639" s="2">
        <f>'Moving Avg'!G639</f>
        <v>4.442418</v>
      </c>
      <c r="I639" s="2">
        <f>'Moving Avg'!H639</f>
        <v>4.7664805000000054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50</v>
      </c>
      <c r="N639" s="8">
        <f t="shared" si="91"/>
        <v>0</v>
      </c>
      <c r="O639" s="8">
        <f t="shared" si="92"/>
        <v>0</v>
      </c>
      <c r="P639" s="8">
        <f t="shared" si="93"/>
        <v>33</v>
      </c>
      <c r="Q639" s="9">
        <f t="shared" si="94"/>
        <v>22.45</v>
      </c>
      <c r="R639" s="9">
        <f t="shared" si="95"/>
        <v>18.25</v>
      </c>
      <c r="S639" s="9">
        <f t="shared" si="96"/>
        <v>22.35</v>
      </c>
      <c r="T639" s="9">
        <f t="shared" si="97"/>
        <v>20.75</v>
      </c>
      <c r="U639" s="8">
        <f t="shared" si="98"/>
        <v>21.016666666666669</v>
      </c>
      <c r="V639" s="8">
        <f t="shared" si="99"/>
        <v>20.950000000000003</v>
      </c>
    </row>
    <row r="640" spans="1:22" ht="13.5" x14ac:dyDescent="0.25">
      <c r="A640" s="3">
        <f>RSI!A640</f>
        <v>42935</v>
      </c>
      <c r="B640" s="2">
        <f>RSI!B640</f>
        <v>4.2706999999999997</v>
      </c>
      <c r="C640" s="2">
        <f>RSI!I640</f>
        <v>16.951566309477471</v>
      </c>
      <c r="D640" s="2">
        <f>MACD!E640</f>
        <v>0.13866024826767198</v>
      </c>
      <c r="E640" s="2">
        <f>MACD!F640</f>
        <v>7.3227823790999499E-2</v>
      </c>
      <c r="F640" s="2">
        <f>'Moving Avg'!D640</f>
        <v>4.3491400000000002</v>
      </c>
      <c r="G640" s="2">
        <f>'Moving Avg'!F640</f>
        <v>4.5244800000000023</v>
      </c>
      <c r="H640" s="2">
        <f>'Moving Avg'!G640</f>
        <v>4.4414140000000009</v>
      </c>
      <c r="I640" s="2">
        <f>'Moving Avg'!H640</f>
        <v>4.7608285000000059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  <c r="M640" s="8">
        <f t="shared" si="90"/>
        <v>50</v>
      </c>
      <c r="N640" s="8">
        <f t="shared" si="91"/>
        <v>0</v>
      </c>
      <c r="O640" s="8">
        <f t="shared" si="92"/>
        <v>0</v>
      </c>
      <c r="P640" s="8">
        <f t="shared" si="93"/>
        <v>33</v>
      </c>
      <c r="Q640" s="9">
        <f t="shared" si="94"/>
        <v>22.45</v>
      </c>
      <c r="R640" s="9">
        <f t="shared" si="95"/>
        <v>18.25</v>
      </c>
      <c r="S640" s="9">
        <f t="shared" si="96"/>
        <v>22.35</v>
      </c>
      <c r="T640" s="9">
        <f t="shared" si="97"/>
        <v>20.75</v>
      </c>
      <c r="U640" s="8">
        <f t="shared" si="98"/>
        <v>21.016666666666669</v>
      </c>
      <c r="V640" s="8">
        <f t="shared" si="99"/>
        <v>20.950000000000003</v>
      </c>
    </row>
    <row r="641" spans="1:22" ht="13.5" x14ac:dyDescent="0.25">
      <c r="A641" s="3">
        <f>RSI!A641</f>
        <v>42936</v>
      </c>
      <c r="B641" s="2">
        <f>RSI!B641</f>
        <v>4.2706999999999997</v>
      </c>
      <c r="C641" s="2">
        <f>RSI!I641</f>
        <v>16.951566309477471</v>
      </c>
      <c r="D641" s="2">
        <f>MACD!E641</f>
        <v>0.15603155712987338</v>
      </c>
      <c r="E641" s="2">
        <f>MACD!F641</f>
        <v>8.9788570458774281E-2</v>
      </c>
      <c r="F641" s="2">
        <f>'Moving Avg'!D641</f>
        <v>4.30992</v>
      </c>
      <c r="G641" s="2">
        <f>'Moving Avg'!F641</f>
        <v>4.506540000000002</v>
      </c>
      <c r="H641" s="2">
        <f>'Moving Avg'!G641</f>
        <v>4.4404100000000009</v>
      </c>
      <c r="I641" s="2">
        <f>'Moving Avg'!H641</f>
        <v>4.7551765000000055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50</v>
      </c>
      <c r="N641" s="8">
        <f t="shared" si="91"/>
        <v>0</v>
      </c>
      <c r="O641" s="8">
        <f t="shared" si="92"/>
        <v>0</v>
      </c>
      <c r="P641" s="8">
        <f t="shared" si="93"/>
        <v>33</v>
      </c>
      <c r="Q641" s="9">
        <f t="shared" si="94"/>
        <v>22.45</v>
      </c>
      <c r="R641" s="9">
        <f t="shared" si="95"/>
        <v>18.25</v>
      </c>
      <c r="S641" s="9">
        <f t="shared" si="96"/>
        <v>22.35</v>
      </c>
      <c r="T641" s="9">
        <f t="shared" si="97"/>
        <v>20.75</v>
      </c>
      <c r="U641" s="8">
        <f t="shared" si="98"/>
        <v>21.016666666666669</v>
      </c>
      <c r="V641" s="8">
        <f t="shared" si="99"/>
        <v>20.950000000000003</v>
      </c>
    </row>
    <row r="642" spans="1:22" ht="13.5" x14ac:dyDescent="0.25">
      <c r="A642" s="3">
        <f>RSI!A642</f>
        <v>42937</v>
      </c>
      <c r="B642" s="2">
        <f>RSI!B642</f>
        <v>4.4612999999999996</v>
      </c>
      <c r="C642" s="2">
        <f>RSI!I642</f>
        <v>50.683554374897</v>
      </c>
      <c r="D642" s="2">
        <f>MACD!E642</f>
        <v>0.13347253635661449</v>
      </c>
      <c r="E642" s="2">
        <f>MACD!F642</f>
        <v>9.8525363638342328E-2</v>
      </c>
      <c r="F642" s="2">
        <f>'Moving Avg'!D642</f>
        <v>4.3088199999999999</v>
      </c>
      <c r="G642" s="2">
        <f>'Moving Avg'!F642</f>
        <v>4.4983850000000007</v>
      </c>
      <c r="H642" s="2">
        <f>'Moving Avg'!G642</f>
        <v>4.4432180000000008</v>
      </c>
      <c r="I642" s="2">
        <f>'Moving Avg'!H642</f>
        <v>4.7504775000000059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13.7</v>
      </c>
      <c r="R642" s="9">
        <f t="shared" si="95"/>
        <v>13.25</v>
      </c>
      <c r="S642" s="9">
        <f t="shared" si="96"/>
        <v>18.600000000000001</v>
      </c>
      <c r="T642" s="9">
        <f t="shared" si="97"/>
        <v>14.5</v>
      </c>
      <c r="U642" s="8">
        <f t="shared" si="98"/>
        <v>15.183333333333332</v>
      </c>
      <c r="V642" s="8">
        <f t="shared" si="99"/>
        <v>15.012499999999999</v>
      </c>
    </row>
    <row r="643" spans="1:22" ht="13.5" x14ac:dyDescent="0.25">
      <c r="A643" s="3">
        <f>RSI!A643</f>
        <v>42940</v>
      </c>
      <c r="B643" s="2">
        <f>RSI!B643</f>
        <v>4.4612999999999996</v>
      </c>
      <c r="C643" s="2">
        <f>RSI!I643</f>
        <v>50.683554374897</v>
      </c>
      <c r="D643" s="2">
        <f>MACD!E643</f>
        <v>0.11433971339914262</v>
      </c>
      <c r="E643" s="2">
        <f>MACD!F643</f>
        <v>0.1016882335905024</v>
      </c>
      <c r="F643" s="2">
        <f>'Moving Avg'!D643</f>
        <v>4.3469399999999991</v>
      </c>
      <c r="G643" s="2">
        <f>'Moving Avg'!F643</f>
        <v>4.4902299999999995</v>
      </c>
      <c r="H643" s="2">
        <f>'Moving Avg'!G643</f>
        <v>4.4460259999999998</v>
      </c>
      <c r="I643" s="2">
        <f>'Moving Avg'!H643</f>
        <v>4.7457785000000055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  <c r="M643" s="8">
        <f t="shared" si="100"/>
        <v>25</v>
      </c>
      <c r="N643" s="8">
        <f t="shared" si="101"/>
        <v>0</v>
      </c>
      <c r="O643" s="8">
        <f t="shared" si="102"/>
        <v>0</v>
      </c>
      <c r="P643" s="8">
        <f t="shared" si="103"/>
        <v>33</v>
      </c>
      <c r="Q643" s="9">
        <f t="shared" ref="Q643:Q706" si="104">0.35*M643+N643*0.35+O643*0.15+P643*0.15</f>
        <v>13.7</v>
      </c>
      <c r="R643" s="9">
        <f t="shared" ref="R643:R706" si="105">M643*0.2+N643*0.2+O643*0.35+P643*0.25</f>
        <v>13.25</v>
      </c>
      <c r="S643" s="9">
        <f t="shared" ref="S643:S706" si="106">M643*0.15+N643*0.15+O643*0.25+P643*0.45</f>
        <v>18.600000000000001</v>
      </c>
      <c r="T643" s="9">
        <f t="shared" ref="T643:T706" si="107">0.25*SUM(M643:P643)</f>
        <v>14.5</v>
      </c>
      <c r="U643" s="8">
        <f t="shared" ref="U643:U706" si="108">SUM(Q643:S643)/3</f>
        <v>15.183333333333332</v>
      </c>
      <c r="V643" s="8">
        <f t="shared" ref="V643:V706" si="109">SUM(Q643:T643)/4</f>
        <v>15.012499999999999</v>
      </c>
    </row>
    <row r="644" spans="1:22" ht="13.5" x14ac:dyDescent="0.25">
      <c r="A644" s="3">
        <f>RSI!A644</f>
        <v>42942</v>
      </c>
      <c r="B644" s="2">
        <f>RSI!B644</f>
        <v>4.4612999999999996</v>
      </c>
      <c r="C644" s="2">
        <f>RSI!I644</f>
        <v>50.683554374897</v>
      </c>
      <c r="D644" s="2">
        <f>MACD!E644</f>
        <v>9.8109271328199021E-2</v>
      </c>
      <c r="E644" s="2">
        <f>MACD!F644</f>
        <v>0.10097244113804174</v>
      </c>
      <c r="F644" s="2">
        <f>'Moving Avg'!D644</f>
        <v>4.3850600000000002</v>
      </c>
      <c r="G644" s="2">
        <f>'Moving Avg'!F644</f>
        <v>4.482054999999999</v>
      </c>
      <c r="H644" s="2">
        <f>'Moving Avg'!G644</f>
        <v>4.4488340000000006</v>
      </c>
      <c r="I644" s="2">
        <f>'Moving Avg'!H644</f>
        <v>4.7410795000000068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  <c r="M644" s="8">
        <f t="shared" si="100"/>
        <v>25</v>
      </c>
      <c r="N644" s="8">
        <f t="shared" si="101"/>
        <v>45</v>
      </c>
      <c r="O644" s="8">
        <f t="shared" si="102"/>
        <v>0</v>
      </c>
      <c r="P644" s="8">
        <f t="shared" si="103"/>
        <v>33</v>
      </c>
      <c r="Q644" s="9">
        <f t="shared" si="104"/>
        <v>29.45</v>
      </c>
      <c r="R644" s="9">
        <f t="shared" si="105"/>
        <v>22.25</v>
      </c>
      <c r="S644" s="9">
        <f t="shared" si="106"/>
        <v>25.35</v>
      </c>
      <c r="T644" s="9">
        <f t="shared" si="107"/>
        <v>25.75</v>
      </c>
      <c r="U644" s="8">
        <f t="shared" si="108"/>
        <v>25.683333333333337</v>
      </c>
      <c r="V644" s="8">
        <f t="shared" si="109"/>
        <v>25.700000000000003</v>
      </c>
    </row>
    <row r="645" spans="1:22" ht="13.5" x14ac:dyDescent="0.25">
      <c r="A645" s="3">
        <f>RSI!A645</f>
        <v>42943</v>
      </c>
      <c r="B645" s="2">
        <f>RSI!B645</f>
        <v>4.4612999999999996</v>
      </c>
      <c r="C645" s="2">
        <f>RSI!I645</f>
        <v>50.683554374897</v>
      </c>
      <c r="D645" s="2">
        <f>MACD!E645</f>
        <v>8.4337736699075627E-2</v>
      </c>
      <c r="E645" s="2">
        <f>MACD!F645</f>
        <v>9.7645500250248526E-2</v>
      </c>
      <c r="F645" s="2">
        <f>'Moving Avg'!D645</f>
        <v>4.4231799999999994</v>
      </c>
      <c r="G645" s="2">
        <f>'Moving Avg'!F645</f>
        <v>4.4738799999999994</v>
      </c>
      <c r="H645" s="2">
        <f>'Moving Avg'!G645</f>
        <v>4.4516419999999997</v>
      </c>
      <c r="I645" s="2">
        <f>'Moving Avg'!H645</f>
        <v>4.7368950000000076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  <c r="M645" s="8">
        <f t="shared" si="100"/>
        <v>25</v>
      </c>
      <c r="N645" s="8">
        <f t="shared" si="101"/>
        <v>45</v>
      </c>
      <c r="O645" s="8">
        <f t="shared" si="102"/>
        <v>0</v>
      </c>
      <c r="P645" s="8">
        <f t="shared" si="103"/>
        <v>33</v>
      </c>
      <c r="Q645" s="9">
        <f t="shared" si="104"/>
        <v>29.45</v>
      </c>
      <c r="R645" s="9">
        <f t="shared" si="105"/>
        <v>22.25</v>
      </c>
      <c r="S645" s="9">
        <f t="shared" si="106"/>
        <v>25.35</v>
      </c>
      <c r="T645" s="9">
        <f t="shared" si="107"/>
        <v>25.75</v>
      </c>
      <c r="U645" s="8">
        <f t="shared" si="108"/>
        <v>25.683333333333337</v>
      </c>
      <c r="V645" s="8">
        <f t="shared" si="109"/>
        <v>25.700000000000003</v>
      </c>
    </row>
    <row r="646" spans="1:22" ht="13.5" x14ac:dyDescent="0.25">
      <c r="A646" s="3">
        <f>RSI!A646</f>
        <v>42944</v>
      </c>
      <c r="B646" s="2">
        <f>RSI!B646</f>
        <v>4.4612999999999996</v>
      </c>
      <c r="C646" s="2">
        <f>RSI!I646</f>
        <v>50.683554374896993</v>
      </c>
      <c r="D646" s="2">
        <f>MACD!E646</f>
        <v>7.2649637070000495E-2</v>
      </c>
      <c r="E646" s="2">
        <f>MACD!F646</f>
        <v>9.2646327614198928E-2</v>
      </c>
      <c r="F646" s="2">
        <f>'Moving Avg'!D646</f>
        <v>4.4612999999999996</v>
      </c>
      <c r="G646" s="2">
        <f>'Moving Avg'!F646</f>
        <v>4.465704999999998</v>
      </c>
      <c r="H646" s="2">
        <f>'Moving Avg'!G646</f>
        <v>4.4554799999999997</v>
      </c>
      <c r="I646" s="2">
        <f>'Moving Avg'!H646</f>
        <v>4.7327105000000076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  <c r="M646" s="8">
        <f t="shared" si="100"/>
        <v>25</v>
      </c>
      <c r="N646" s="8">
        <f t="shared" si="101"/>
        <v>45</v>
      </c>
      <c r="O646" s="8">
        <f t="shared" si="102"/>
        <v>0</v>
      </c>
      <c r="P646" s="8">
        <f t="shared" si="103"/>
        <v>33</v>
      </c>
      <c r="Q646" s="9">
        <f t="shared" si="104"/>
        <v>29.45</v>
      </c>
      <c r="R646" s="9">
        <f t="shared" si="105"/>
        <v>22.25</v>
      </c>
      <c r="S646" s="9">
        <f t="shared" si="106"/>
        <v>25.35</v>
      </c>
      <c r="T646" s="9">
        <f t="shared" si="107"/>
        <v>25.75</v>
      </c>
      <c r="U646" s="8">
        <f t="shared" si="108"/>
        <v>25.683333333333337</v>
      </c>
      <c r="V646" s="8">
        <f t="shared" si="109"/>
        <v>25.700000000000003</v>
      </c>
    </row>
    <row r="647" spans="1:22" ht="13.5" x14ac:dyDescent="0.25">
      <c r="A647" s="3">
        <f>RSI!A647</f>
        <v>42947</v>
      </c>
      <c r="B647" s="2">
        <f>RSI!B647</f>
        <v>4.5757000000000003</v>
      </c>
      <c r="C647" s="2">
        <f>RSI!I647</f>
        <v>63.553853782262635</v>
      </c>
      <c r="D647" s="2">
        <f>MACD!E647</f>
        <v>5.4252981952405577E-2</v>
      </c>
      <c r="E647" s="2">
        <f>MACD!F647</f>
        <v>8.4967658481840264E-2</v>
      </c>
      <c r="F647" s="2">
        <f>'Moving Avg'!D647</f>
        <v>4.4841800000000003</v>
      </c>
      <c r="G647" s="2">
        <f>'Moving Avg'!F647</f>
        <v>4.4632499999999977</v>
      </c>
      <c r="H647" s="2">
        <f>'Moving Avg'!G647</f>
        <v>4.4616060000000006</v>
      </c>
      <c r="I647" s="2">
        <f>'Moving Avg'!H647</f>
        <v>4.7290980000000085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  <c r="M647" s="8">
        <f t="shared" si="100"/>
        <v>25</v>
      </c>
      <c r="N647" s="8">
        <f t="shared" si="101"/>
        <v>100</v>
      </c>
      <c r="O647" s="8">
        <f t="shared" si="102"/>
        <v>0</v>
      </c>
      <c r="P647" s="8">
        <f t="shared" si="103"/>
        <v>83.5</v>
      </c>
      <c r="Q647" s="9">
        <f t="shared" si="104"/>
        <v>56.274999999999999</v>
      </c>
      <c r="R647" s="9">
        <f t="shared" si="105"/>
        <v>45.875</v>
      </c>
      <c r="S647" s="9">
        <f t="shared" si="106"/>
        <v>56.325000000000003</v>
      </c>
      <c r="T647" s="9">
        <f t="shared" si="107"/>
        <v>52.125</v>
      </c>
      <c r="U647" s="8">
        <f t="shared" si="108"/>
        <v>52.82500000000001</v>
      </c>
      <c r="V647" s="8">
        <f t="shared" si="109"/>
        <v>52.650000000000006</v>
      </c>
    </row>
    <row r="648" spans="1:22" ht="13.5" x14ac:dyDescent="0.25">
      <c r="A648" s="3">
        <f>RSI!A648</f>
        <v>42948</v>
      </c>
      <c r="B648" s="2">
        <f>RSI!B648</f>
        <v>4.5757000000000003</v>
      </c>
      <c r="C648" s="2">
        <f>RSI!I648</f>
        <v>63.553853782262635</v>
      </c>
      <c r="D648" s="2">
        <f>MACD!E648</f>
        <v>7.8111241599607695E-3</v>
      </c>
      <c r="E648" s="2">
        <f>MACD!F648</f>
        <v>6.9536351617464368E-2</v>
      </c>
      <c r="F648" s="2">
        <f>'Moving Avg'!D648</f>
        <v>4.5070600000000001</v>
      </c>
      <c r="G648" s="2">
        <f>'Moving Avg'!F648</f>
        <v>4.4607949999999983</v>
      </c>
      <c r="H648" s="2">
        <f>'Moving Avg'!G648</f>
        <v>4.4667020000000006</v>
      </c>
      <c r="I648" s="2">
        <f>'Moving Avg'!H648</f>
        <v>4.7254855000000084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0"/>
        <v>25</v>
      </c>
      <c r="N648" s="8">
        <f t="shared" si="101"/>
        <v>100</v>
      </c>
      <c r="O648" s="8">
        <f t="shared" si="102"/>
        <v>0</v>
      </c>
      <c r="P648" s="8">
        <f t="shared" si="103"/>
        <v>83.5</v>
      </c>
      <c r="Q648" s="9">
        <f t="shared" si="104"/>
        <v>56.274999999999999</v>
      </c>
      <c r="R648" s="9">
        <f t="shared" si="105"/>
        <v>45.875</v>
      </c>
      <c r="S648" s="9">
        <f t="shared" si="106"/>
        <v>56.325000000000003</v>
      </c>
      <c r="T648" s="9">
        <f t="shared" si="107"/>
        <v>52.125</v>
      </c>
      <c r="U648" s="8">
        <f t="shared" si="108"/>
        <v>52.82500000000001</v>
      </c>
      <c r="V648" s="8">
        <f t="shared" si="109"/>
        <v>52.650000000000006</v>
      </c>
    </row>
    <row r="649" spans="1:22" ht="13.5" x14ac:dyDescent="0.25">
      <c r="A649" s="3">
        <f>RSI!A649</f>
        <v>42949</v>
      </c>
      <c r="B649" s="2">
        <f>RSI!B649</f>
        <v>4.5757000000000003</v>
      </c>
      <c r="C649" s="2">
        <f>RSI!I649</f>
        <v>63.553853782262635</v>
      </c>
      <c r="D649" s="2">
        <f>MACD!E649</f>
        <v>-3.213974589577262E-2</v>
      </c>
      <c r="E649" s="2">
        <f>MACD!F649</f>
        <v>4.920113211481697E-2</v>
      </c>
      <c r="F649" s="2">
        <f>'Moving Avg'!D649</f>
        <v>4.5299400000000007</v>
      </c>
      <c r="G649" s="2">
        <f>'Moving Avg'!F649</f>
        <v>4.458339999999998</v>
      </c>
      <c r="H649" s="2">
        <f>'Moving Avg'!G649</f>
        <v>4.4717980000000015</v>
      </c>
      <c r="I649" s="2">
        <f>'Moving Avg'!H649</f>
        <v>4.7218730000000093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100</v>
      </c>
      <c r="O649" s="8">
        <f t="shared" si="102"/>
        <v>0</v>
      </c>
      <c r="P649" s="8">
        <f t="shared" si="103"/>
        <v>83.5</v>
      </c>
      <c r="Q649" s="9">
        <f t="shared" si="104"/>
        <v>56.274999999999999</v>
      </c>
      <c r="R649" s="9">
        <f t="shared" si="105"/>
        <v>45.875</v>
      </c>
      <c r="S649" s="9">
        <f t="shared" si="106"/>
        <v>56.325000000000003</v>
      </c>
      <c r="T649" s="9">
        <f t="shared" si="107"/>
        <v>52.125</v>
      </c>
      <c r="U649" s="8">
        <f t="shared" si="108"/>
        <v>52.82500000000001</v>
      </c>
      <c r="V649" s="8">
        <f t="shared" si="109"/>
        <v>52.650000000000006</v>
      </c>
    </row>
    <row r="650" spans="1:22" ht="13.5" x14ac:dyDescent="0.25">
      <c r="A650" s="3">
        <f>RSI!A650</f>
        <v>42950</v>
      </c>
      <c r="B650" s="2">
        <f>RSI!B650</f>
        <v>4.5757000000000003</v>
      </c>
      <c r="C650" s="2">
        <f>RSI!I650</f>
        <v>63.553853782262635</v>
      </c>
      <c r="D650" s="2">
        <f>MACD!E650</f>
        <v>-6.6549803678516817E-2</v>
      </c>
      <c r="E650" s="2">
        <f>MACD!F650</f>
        <v>2.6050944956150214E-2</v>
      </c>
      <c r="F650" s="2">
        <f>'Moving Avg'!D650</f>
        <v>4.5528200000000005</v>
      </c>
      <c r="G650" s="2">
        <f>'Moving Avg'!F650</f>
        <v>4.4558849999999985</v>
      </c>
      <c r="H650" s="2">
        <f>'Moving Avg'!G650</f>
        <v>4.4768940000000015</v>
      </c>
      <c r="I650" s="2">
        <f>'Moving Avg'!H650</f>
        <v>4.7182605000000093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100</v>
      </c>
      <c r="O650" s="8">
        <f t="shared" si="102"/>
        <v>0</v>
      </c>
      <c r="P650" s="8">
        <f t="shared" si="103"/>
        <v>83.5</v>
      </c>
      <c r="Q650" s="9">
        <f t="shared" si="104"/>
        <v>56.274999999999999</v>
      </c>
      <c r="R650" s="9">
        <f t="shared" si="105"/>
        <v>45.875</v>
      </c>
      <c r="S650" s="9">
        <f t="shared" si="106"/>
        <v>56.325000000000003</v>
      </c>
      <c r="T650" s="9">
        <f t="shared" si="107"/>
        <v>52.125</v>
      </c>
      <c r="U650" s="8">
        <f t="shared" si="108"/>
        <v>52.82500000000001</v>
      </c>
      <c r="V650" s="8">
        <f t="shared" si="109"/>
        <v>52.650000000000006</v>
      </c>
    </row>
    <row r="651" spans="1:22" ht="13.5" x14ac:dyDescent="0.25">
      <c r="A651" s="3">
        <f>RSI!A651</f>
        <v>42951</v>
      </c>
      <c r="B651" s="2">
        <f>RSI!B651</f>
        <v>4.5757000000000003</v>
      </c>
      <c r="C651" s="2">
        <f>RSI!I651</f>
        <v>63.553853782262635</v>
      </c>
      <c r="D651" s="2">
        <f>MACD!E651</f>
        <v>-9.622663181396085E-2</v>
      </c>
      <c r="E651" s="2">
        <f>MACD!F651</f>
        <v>1.5954296021280026E-3</v>
      </c>
      <c r="F651" s="2">
        <f>'Moving Avg'!D651</f>
        <v>4.5757000000000003</v>
      </c>
      <c r="G651" s="2">
        <f>'Moving Avg'!F651</f>
        <v>4.4534299999999991</v>
      </c>
      <c r="H651" s="2">
        <f>'Moving Avg'!G651</f>
        <v>4.4819900000000015</v>
      </c>
      <c r="I651" s="2">
        <f>'Moving Avg'!H651</f>
        <v>4.7146480000000102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0"/>
        <v>25</v>
      </c>
      <c r="N651" s="8">
        <f t="shared" si="101"/>
        <v>100</v>
      </c>
      <c r="O651" s="8">
        <f t="shared" si="102"/>
        <v>0</v>
      </c>
      <c r="P651" s="8">
        <f t="shared" si="103"/>
        <v>83.5</v>
      </c>
      <c r="Q651" s="9">
        <f t="shared" si="104"/>
        <v>56.274999999999999</v>
      </c>
      <c r="R651" s="9">
        <f t="shared" si="105"/>
        <v>45.875</v>
      </c>
      <c r="S651" s="9">
        <f t="shared" si="106"/>
        <v>56.325000000000003</v>
      </c>
      <c r="T651" s="9">
        <f t="shared" si="107"/>
        <v>52.125</v>
      </c>
      <c r="U651" s="8">
        <f t="shared" si="108"/>
        <v>52.82500000000001</v>
      </c>
      <c r="V651" s="8">
        <f t="shared" si="109"/>
        <v>52.650000000000006</v>
      </c>
    </row>
    <row r="652" spans="1:22" ht="13.5" x14ac:dyDescent="0.25">
      <c r="A652" s="3">
        <f>RSI!A652</f>
        <v>42954</v>
      </c>
      <c r="B652" s="2">
        <f>RSI!B652</f>
        <v>4.5757000000000003</v>
      </c>
      <c r="C652" s="2">
        <f>RSI!I652</f>
        <v>63.553853782262635</v>
      </c>
      <c r="D652" s="2">
        <f>MACD!E652</f>
        <v>-9.2533814748408716E-2</v>
      </c>
      <c r="E652" s="2">
        <f>MACD!F652</f>
        <v>-1.723041926797934E-2</v>
      </c>
      <c r="F652" s="2">
        <f>'Moving Avg'!D652</f>
        <v>4.5757000000000003</v>
      </c>
      <c r="G652" s="2">
        <f>'Moving Avg'!F652</f>
        <v>4.4588749999999999</v>
      </c>
      <c r="H652" s="2">
        <f>'Moving Avg'!G652</f>
        <v>4.4870860000000015</v>
      </c>
      <c r="I652" s="2">
        <f>'Moving Avg'!H652</f>
        <v>4.7110355000000101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25</v>
      </c>
      <c r="N652" s="8">
        <f t="shared" si="101"/>
        <v>100</v>
      </c>
      <c r="O652" s="8">
        <f t="shared" si="102"/>
        <v>0</v>
      </c>
      <c r="P652" s="8">
        <f t="shared" si="103"/>
        <v>33</v>
      </c>
      <c r="Q652" s="9">
        <f t="shared" si="104"/>
        <v>48.7</v>
      </c>
      <c r="R652" s="9">
        <f t="shared" si="105"/>
        <v>33.25</v>
      </c>
      <c r="S652" s="9">
        <f t="shared" si="106"/>
        <v>33.6</v>
      </c>
      <c r="T652" s="9">
        <f t="shared" si="107"/>
        <v>39.5</v>
      </c>
      <c r="U652" s="8">
        <f t="shared" si="108"/>
        <v>38.516666666666673</v>
      </c>
      <c r="V652" s="8">
        <f t="shared" si="109"/>
        <v>38.762500000000003</v>
      </c>
    </row>
    <row r="653" spans="1:22" ht="13.5" x14ac:dyDescent="0.25">
      <c r="A653" s="3">
        <f>RSI!A653</f>
        <v>42955</v>
      </c>
      <c r="B653" s="2">
        <f>RSI!B653</f>
        <v>4.5757000000000003</v>
      </c>
      <c r="C653" s="2">
        <f>RSI!I653</f>
        <v>63.553853782262642</v>
      </c>
      <c r="D653" s="2">
        <f>MACD!E653</f>
        <v>-8.9889769301056965E-2</v>
      </c>
      <c r="E653" s="2">
        <f>MACD!F653</f>
        <v>-3.1762289274594867E-2</v>
      </c>
      <c r="F653" s="2">
        <f>'Moving Avg'!D653</f>
        <v>4.5757000000000003</v>
      </c>
      <c r="G653" s="2">
        <f>'Moving Avg'!F653</f>
        <v>4.464319999999999</v>
      </c>
      <c r="H653" s="2">
        <f>'Moving Avg'!G653</f>
        <v>4.4942400000000013</v>
      </c>
      <c r="I653" s="2">
        <f>'Moving Avg'!H653</f>
        <v>4.707423000000011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100</v>
      </c>
      <c r="O653" s="8">
        <f t="shared" si="102"/>
        <v>0</v>
      </c>
      <c r="P653" s="8">
        <f t="shared" si="103"/>
        <v>33</v>
      </c>
      <c r="Q653" s="9">
        <f t="shared" si="104"/>
        <v>48.7</v>
      </c>
      <c r="R653" s="9">
        <f t="shared" si="105"/>
        <v>33.25</v>
      </c>
      <c r="S653" s="9">
        <f t="shared" si="106"/>
        <v>33.6</v>
      </c>
      <c r="T653" s="9">
        <f t="shared" si="107"/>
        <v>39.5</v>
      </c>
      <c r="U653" s="8">
        <f t="shared" si="108"/>
        <v>38.516666666666673</v>
      </c>
      <c r="V653" s="8">
        <f t="shared" si="109"/>
        <v>38.762500000000003</v>
      </c>
    </row>
    <row r="654" spans="1:22" ht="13.5" x14ac:dyDescent="0.25">
      <c r="A654" s="3">
        <f>RSI!A654</f>
        <v>42956</v>
      </c>
      <c r="B654" s="2">
        <f>RSI!B654</f>
        <v>4.5757000000000003</v>
      </c>
      <c r="C654" s="2">
        <f>RSI!I654</f>
        <v>63.553853782262642</v>
      </c>
      <c r="D654" s="2">
        <f>MACD!E654</f>
        <v>-8.8097542591011546E-2</v>
      </c>
      <c r="E654" s="2">
        <f>MACD!F654</f>
        <v>-4.3029339937878205E-2</v>
      </c>
      <c r="F654" s="2">
        <f>'Moving Avg'!D654</f>
        <v>4.5757000000000003</v>
      </c>
      <c r="G654" s="2">
        <f>'Moving Avg'!F654</f>
        <v>4.4697649999999998</v>
      </c>
      <c r="H654" s="2">
        <f>'Moving Avg'!G654</f>
        <v>4.4993360000000013</v>
      </c>
      <c r="I654" s="2">
        <f>'Moving Avg'!H654</f>
        <v>4.7038105000000101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100</v>
      </c>
      <c r="O654" s="8">
        <f t="shared" si="102"/>
        <v>0</v>
      </c>
      <c r="P654" s="8">
        <f t="shared" si="103"/>
        <v>33</v>
      </c>
      <c r="Q654" s="9">
        <f t="shared" si="104"/>
        <v>48.7</v>
      </c>
      <c r="R654" s="9">
        <f t="shared" si="105"/>
        <v>33.25</v>
      </c>
      <c r="S654" s="9">
        <f t="shared" si="106"/>
        <v>33.6</v>
      </c>
      <c r="T654" s="9">
        <f t="shared" si="107"/>
        <v>39.5</v>
      </c>
      <c r="U654" s="8">
        <f t="shared" si="108"/>
        <v>38.516666666666673</v>
      </c>
      <c r="V654" s="8">
        <f t="shared" si="109"/>
        <v>38.762500000000003</v>
      </c>
    </row>
    <row r="655" spans="1:22" ht="13.5" x14ac:dyDescent="0.25">
      <c r="A655" s="3">
        <f>RSI!A655</f>
        <v>42957</v>
      </c>
      <c r="B655" s="2">
        <f>RSI!B655</f>
        <v>4.5757000000000003</v>
      </c>
      <c r="C655" s="2">
        <f>RSI!I655</f>
        <v>63.553853782262635</v>
      </c>
      <c r="D655" s="2">
        <f>MACD!E655</f>
        <v>-8.6993119469569002E-2</v>
      </c>
      <c r="E655" s="2">
        <f>MACD!F655</f>
        <v>-5.1822095844216362E-2</v>
      </c>
      <c r="F655" s="2">
        <f>'Moving Avg'!D655</f>
        <v>4.5757000000000003</v>
      </c>
      <c r="G655" s="2">
        <f>'Moving Avg'!F655</f>
        <v>4.4752099999999988</v>
      </c>
      <c r="H655" s="2">
        <f>'Moving Avg'!G655</f>
        <v>4.5044320000000013</v>
      </c>
      <c r="I655" s="2">
        <f>'Moving Avg'!H655</f>
        <v>4.700198000000011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  <c r="M655" s="8">
        <f t="shared" si="100"/>
        <v>25</v>
      </c>
      <c r="N655" s="8">
        <f t="shared" si="101"/>
        <v>100</v>
      </c>
      <c r="O655" s="8">
        <f t="shared" si="102"/>
        <v>0</v>
      </c>
      <c r="P655" s="8">
        <f t="shared" si="103"/>
        <v>33</v>
      </c>
      <c r="Q655" s="9">
        <f t="shared" si="104"/>
        <v>48.7</v>
      </c>
      <c r="R655" s="9">
        <f t="shared" si="105"/>
        <v>33.25</v>
      </c>
      <c r="S655" s="9">
        <f t="shared" si="106"/>
        <v>33.6</v>
      </c>
      <c r="T655" s="9">
        <f t="shared" si="107"/>
        <v>39.5</v>
      </c>
      <c r="U655" s="8">
        <f t="shared" si="108"/>
        <v>38.516666666666673</v>
      </c>
      <c r="V655" s="8">
        <f t="shared" si="109"/>
        <v>38.762500000000003</v>
      </c>
    </row>
    <row r="656" spans="1:22" ht="13.5" x14ac:dyDescent="0.25">
      <c r="A656" s="3">
        <f>RSI!A656</f>
        <v>42958</v>
      </c>
      <c r="B656" s="2">
        <f>RSI!B656</f>
        <v>4.5757000000000003</v>
      </c>
      <c r="C656" s="2">
        <f>RSI!I656</f>
        <v>63.553853782262635</v>
      </c>
      <c r="D656" s="2">
        <f>MACD!E656</f>
        <v>-8.6440159822060991E-2</v>
      </c>
      <c r="E656" s="2">
        <f>MACD!F656</f>
        <v>-5.8745708639785288E-2</v>
      </c>
      <c r="F656" s="2">
        <f>'Moving Avg'!D656</f>
        <v>4.5757000000000003</v>
      </c>
      <c r="G656" s="2">
        <f>'Moving Avg'!F656</f>
        <v>4.4806549999999996</v>
      </c>
      <c r="H656" s="2">
        <f>'Moving Avg'!G656</f>
        <v>4.5095280000000022</v>
      </c>
      <c r="I656" s="2">
        <f>'Moving Avg'!H656</f>
        <v>4.696585500000011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  <c r="M656" s="8">
        <f t="shared" si="100"/>
        <v>25</v>
      </c>
      <c r="N656" s="8">
        <f t="shared" si="101"/>
        <v>100</v>
      </c>
      <c r="O656" s="8">
        <f t="shared" si="102"/>
        <v>0</v>
      </c>
      <c r="P656" s="8">
        <f t="shared" si="103"/>
        <v>33</v>
      </c>
      <c r="Q656" s="9">
        <f t="shared" si="104"/>
        <v>48.7</v>
      </c>
      <c r="R656" s="9">
        <f t="shared" si="105"/>
        <v>33.25</v>
      </c>
      <c r="S656" s="9">
        <f t="shared" si="106"/>
        <v>33.6</v>
      </c>
      <c r="T656" s="9">
        <f t="shared" si="107"/>
        <v>39.5</v>
      </c>
      <c r="U656" s="8">
        <f t="shared" si="108"/>
        <v>38.516666666666673</v>
      </c>
      <c r="V656" s="8">
        <f t="shared" si="109"/>
        <v>38.762500000000003</v>
      </c>
    </row>
    <row r="657" spans="1:22" ht="13.5" x14ac:dyDescent="0.25">
      <c r="A657" s="3">
        <f>RSI!A657</f>
        <v>42961</v>
      </c>
      <c r="B657" s="2">
        <f>RSI!B657</f>
        <v>4.5757000000000003</v>
      </c>
      <c r="C657" s="2">
        <f>RSI!I657</f>
        <v>63.553853782262642</v>
      </c>
      <c r="D657" s="2">
        <f>MACD!E657</f>
        <v>-6.8725559986297924E-2</v>
      </c>
      <c r="E657" s="2">
        <f>MACD!F657</f>
        <v>-6.0741678909087819E-2</v>
      </c>
      <c r="F657" s="2">
        <f>'Moving Avg'!D657</f>
        <v>4.5757000000000003</v>
      </c>
      <c r="G657" s="2">
        <f>'Moving Avg'!F657</f>
        <v>4.4860999999999986</v>
      </c>
      <c r="H657" s="2">
        <f>'Moving Avg'!G657</f>
        <v>4.5146240000000013</v>
      </c>
      <c r="I657" s="2">
        <f>'Moving Avg'!H657</f>
        <v>4.6929730000000109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  <c r="M657" s="8">
        <f t="shared" si="100"/>
        <v>25</v>
      </c>
      <c r="N657" s="8">
        <f t="shared" si="101"/>
        <v>45</v>
      </c>
      <c r="O657" s="8">
        <f t="shared" si="102"/>
        <v>0</v>
      </c>
      <c r="P657" s="8">
        <f t="shared" si="103"/>
        <v>33</v>
      </c>
      <c r="Q657" s="9">
        <f t="shared" si="104"/>
        <v>29.45</v>
      </c>
      <c r="R657" s="9">
        <f t="shared" si="105"/>
        <v>22.25</v>
      </c>
      <c r="S657" s="9">
        <f t="shared" si="106"/>
        <v>25.35</v>
      </c>
      <c r="T657" s="9">
        <f t="shared" si="107"/>
        <v>25.75</v>
      </c>
      <c r="U657" s="8">
        <f t="shared" si="108"/>
        <v>25.683333333333337</v>
      </c>
      <c r="V657" s="8">
        <f t="shared" si="109"/>
        <v>25.700000000000003</v>
      </c>
    </row>
    <row r="658" spans="1:22" ht="13.5" x14ac:dyDescent="0.25">
      <c r="A658" s="3">
        <f>RSI!A658</f>
        <v>42962</v>
      </c>
      <c r="B658" s="2">
        <f>RSI!B658</f>
        <v>4.5757000000000003</v>
      </c>
      <c r="C658" s="2">
        <f>RSI!I658</f>
        <v>63.553853782262642</v>
      </c>
      <c r="D658" s="2">
        <f>MACD!E658</f>
        <v>-5.4063402736212574E-2</v>
      </c>
      <c r="E658" s="2">
        <f>MACD!F658</f>
        <v>-5.9406023674512774E-2</v>
      </c>
      <c r="F658" s="2">
        <f>'Moving Avg'!D658</f>
        <v>4.5757000000000003</v>
      </c>
      <c r="G658" s="2">
        <f>'Moving Avg'!F658</f>
        <v>4.5013499999999986</v>
      </c>
      <c r="H658" s="2">
        <f>'Moving Avg'!G658</f>
        <v>4.5197200000000022</v>
      </c>
      <c r="I658" s="2">
        <f>'Moving Avg'!H658</f>
        <v>4.6893605000000109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  <c r="M658" s="8">
        <f t="shared" si="100"/>
        <v>25</v>
      </c>
      <c r="N658" s="8">
        <f t="shared" si="101"/>
        <v>0</v>
      </c>
      <c r="O658" s="8">
        <f t="shared" si="102"/>
        <v>0</v>
      </c>
      <c r="P658" s="8">
        <f t="shared" si="103"/>
        <v>33</v>
      </c>
      <c r="Q658" s="9">
        <f t="shared" si="104"/>
        <v>13.7</v>
      </c>
      <c r="R658" s="9">
        <f t="shared" si="105"/>
        <v>13.25</v>
      </c>
      <c r="S658" s="9">
        <f t="shared" si="106"/>
        <v>18.600000000000001</v>
      </c>
      <c r="T658" s="9">
        <f t="shared" si="107"/>
        <v>14.5</v>
      </c>
      <c r="U658" s="8">
        <f t="shared" si="108"/>
        <v>15.183333333333332</v>
      </c>
      <c r="V658" s="8">
        <f t="shared" si="109"/>
        <v>15.012499999999999</v>
      </c>
    </row>
    <row r="659" spans="1:22" ht="13.5" x14ac:dyDescent="0.25">
      <c r="A659" s="3">
        <f>RSI!A659</f>
        <v>42963</v>
      </c>
      <c r="B659" s="2">
        <f>RSI!B659</f>
        <v>4.4668000000000001</v>
      </c>
      <c r="C659" s="2">
        <f>RSI!I659</f>
        <v>39.609115926016528</v>
      </c>
      <c r="D659" s="2">
        <f>MACD!E659</f>
        <v>-3.3893183776901203E-2</v>
      </c>
      <c r="E659" s="2">
        <f>MACD!F659</f>
        <v>-5.4303455694990461E-2</v>
      </c>
      <c r="F659" s="2">
        <f>'Moving Avg'!D659</f>
        <v>4.5539199999999997</v>
      </c>
      <c r="G659" s="2">
        <f>'Moving Avg'!F659</f>
        <v>4.5111549999999996</v>
      </c>
      <c r="H659" s="2">
        <f>'Moving Avg'!G659</f>
        <v>4.5226380000000024</v>
      </c>
      <c r="I659" s="2">
        <f>'Moving Avg'!H659</f>
        <v>4.6852035000000107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0</v>
      </c>
      <c r="O659" s="8">
        <f t="shared" si="102"/>
        <v>0</v>
      </c>
      <c r="P659" s="8">
        <f t="shared" si="103"/>
        <v>16.5</v>
      </c>
      <c r="Q659" s="9">
        <f t="shared" si="104"/>
        <v>11.225</v>
      </c>
      <c r="R659" s="9">
        <f t="shared" si="105"/>
        <v>9.125</v>
      </c>
      <c r="S659" s="9">
        <f t="shared" si="106"/>
        <v>11.175000000000001</v>
      </c>
      <c r="T659" s="9">
        <f t="shared" si="107"/>
        <v>10.375</v>
      </c>
      <c r="U659" s="8">
        <f t="shared" si="108"/>
        <v>10.508333333333335</v>
      </c>
      <c r="V659" s="8">
        <f t="shared" si="109"/>
        <v>10.475000000000001</v>
      </c>
    </row>
    <row r="660" spans="1:22" ht="13.5" x14ac:dyDescent="0.25">
      <c r="A660" s="3">
        <f>RSI!A660</f>
        <v>42964</v>
      </c>
      <c r="B660" s="2">
        <f>RSI!B660</f>
        <v>4.4123000000000001</v>
      </c>
      <c r="C660" s="2">
        <f>RSI!I660</f>
        <v>32.923678165916286</v>
      </c>
      <c r="D660" s="2">
        <f>MACD!E660</f>
        <v>-1.2425995888245112E-2</v>
      </c>
      <c r="E660" s="2">
        <f>MACD!F660</f>
        <v>-4.5927963733641393E-2</v>
      </c>
      <c r="F660" s="2">
        <f>'Moving Avg'!D660</f>
        <v>4.5212400000000006</v>
      </c>
      <c r="G660" s="2">
        <f>'Moving Avg'!F660</f>
        <v>4.5182349999999989</v>
      </c>
      <c r="H660" s="2">
        <f>'Moving Avg'!G660</f>
        <v>4.5244660000000021</v>
      </c>
      <c r="I660" s="2">
        <f>'Moving Avg'!H660</f>
        <v>4.681545500000011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0</v>
      </c>
      <c r="O660" s="8">
        <f t="shared" si="102"/>
        <v>0</v>
      </c>
      <c r="P660" s="8">
        <f t="shared" si="103"/>
        <v>16.5</v>
      </c>
      <c r="Q660" s="9">
        <f t="shared" si="104"/>
        <v>11.225</v>
      </c>
      <c r="R660" s="9">
        <f t="shared" si="105"/>
        <v>9.125</v>
      </c>
      <c r="S660" s="9">
        <f t="shared" si="106"/>
        <v>11.175000000000001</v>
      </c>
      <c r="T660" s="9">
        <f t="shared" si="107"/>
        <v>10.375</v>
      </c>
      <c r="U660" s="8">
        <f t="shared" si="108"/>
        <v>10.508333333333335</v>
      </c>
      <c r="V660" s="8">
        <f t="shared" si="109"/>
        <v>10.475000000000001</v>
      </c>
    </row>
    <row r="661" spans="1:22" ht="13.5" x14ac:dyDescent="0.25">
      <c r="A661" s="3">
        <f>RSI!A661</f>
        <v>42965</v>
      </c>
      <c r="B661" s="2">
        <f>RSI!B661</f>
        <v>4.4123000000000001</v>
      </c>
      <c r="C661" s="2">
        <f>RSI!I661</f>
        <v>32.923678165916286</v>
      </c>
      <c r="D661" s="2">
        <f>MACD!E661</f>
        <v>6.3967410146990034E-3</v>
      </c>
      <c r="E661" s="2">
        <f>MACD!F661</f>
        <v>-3.5463022783973314E-2</v>
      </c>
      <c r="F661" s="2">
        <f>'Moving Avg'!D661</f>
        <v>4.4885600000000014</v>
      </c>
      <c r="G661" s="2">
        <f>'Moving Avg'!F661</f>
        <v>4.525315</v>
      </c>
      <c r="H661" s="2">
        <f>'Moving Avg'!G661</f>
        <v>4.5262940000000018</v>
      </c>
      <c r="I661" s="2">
        <f>'Moving Avg'!H661</f>
        <v>4.6778875000000104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0</v>
      </c>
      <c r="O661" s="8">
        <f t="shared" si="102"/>
        <v>0</v>
      </c>
      <c r="P661" s="8">
        <f t="shared" si="103"/>
        <v>16.5</v>
      </c>
      <c r="Q661" s="9">
        <f t="shared" si="104"/>
        <v>11.225</v>
      </c>
      <c r="R661" s="9">
        <f t="shared" si="105"/>
        <v>9.125</v>
      </c>
      <c r="S661" s="9">
        <f t="shared" si="106"/>
        <v>11.175000000000001</v>
      </c>
      <c r="T661" s="9">
        <f t="shared" si="107"/>
        <v>10.375</v>
      </c>
      <c r="U661" s="8">
        <f t="shared" si="108"/>
        <v>10.508333333333335</v>
      </c>
      <c r="V661" s="8">
        <f t="shared" si="109"/>
        <v>10.475000000000001</v>
      </c>
    </row>
    <row r="662" spans="1:22" ht="13.5" x14ac:dyDescent="0.25">
      <c r="A662" s="3">
        <f>RSI!A662</f>
        <v>42968</v>
      </c>
      <c r="B662" s="2">
        <f>RSI!B662</f>
        <v>4.4123000000000001</v>
      </c>
      <c r="C662" s="2">
        <f>RSI!I662</f>
        <v>32.923678165916286</v>
      </c>
      <c r="D662" s="2">
        <f>MACD!E662</f>
        <v>2.2933110485499952E-2</v>
      </c>
      <c r="E662" s="2">
        <f>MACD!F662</f>
        <v>-2.3783796130078663E-2</v>
      </c>
      <c r="F662" s="2">
        <f>'Moving Avg'!D662</f>
        <v>4.4558800000000005</v>
      </c>
      <c r="G662" s="2">
        <f>'Moving Avg'!F662</f>
        <v>4.5228650000000004</v>
      </c>
      <c r="H662" s="2">
        <f>'Moving Avg'!G662</f>
        <v>4.5260660000000019</v>
      </c>
      <c r="I662" s="2">
        <f>'Moving Avg'!H662</f>
        <v>4.6737150000000103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0</v>
      </c>
      <c r="O662" s="8">
        <f t="shared" si="102"/>
        <v>0</v>
      </c>
      <c r="P662" s="8">
        <f t="shared" si="103"/>
        <v>16.5</v>
      </c>
      <c r="Q662" s="9">
        <f t="shared" si="104"/>
        <v>11.225</v>
      </c>
      <c r="R662" s="9">
        <f t="shared" si="105"/>
        <v>9.125</v>
      </c>
      <c r="S662" s="9">
        <f t="shared" si="106"/>
        <v>11.175000000000001</v>
      </c>
      <c r="T662" s="9">
        <f t="shared" si="107"/>
        <v>10.375</v>
      </c>
      <c r="U662" s="8">
        <f t="shared" si="108"/>
        <v>10.508333333333335</v>
      </c>
      <c r="V662" s="8">
        <f t="shared" si="109"/>
        <v>10.475000000000001</v>
      </c>
    </row>
    <row r="663" spans="1:22" ht="13.5" x14ac:dyDescent="0.25">
      <c r="A663" s="3">
        <f>RSI!A663</f>
        <v>42969</v>
      </c>
      <c r="B663" s="2">
        <f>RSI!B663</f>
        <v>4.4123000000000001</v>
      </c>
      <c r="C663" s="2">
        <f>RSI!I663</f>
        <v>32.923678165916286</v>
      </c>
      <c r="D663" s="2">
        <f>MACD!E663</f>
        <v>3.7489717786150401E-2</v>
      </c>
      <c r="E663" s="2">
        <f>MACD!F663</f>
        <v>-1.1529093346832851E-2</v>
      </c>
      <c r="F663" s="2">
        <f>'Moving Avg'!D663</f>
        <v>4.4231999999999996</v>
      </c>
      <c r="G663" s="2">
        <f>'Moving Avg'!F663</f>
        <v>4.5204149999999998</v>
      </c>
      <c r="H663" s="2">
        <f>'Moving Avg'!G663</f>
        <v>4.525838000000002</v>
      </c>
      <c r="I663" s="2">
        <f>'Moving Avg'!H663</f>
        <v>4.6692855000000106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  <c r="M663" s="8">
        <f t="shared" si="100"/>
        <v>25</v>
      </c>
      <c r="N663" s="8">
        <f t="shared" si="101"/>
        <v>0</v>
      </c>
      <c r="O663" s="8">
        <f t="shared" si="102"/>
        <v>0</v>
      </c>
      <c r="P663" s="8">
        <f t="shared" si="103"/>
        <v>16.5</v>
      </c>
      <c r="Q663" s="9">
        <f t="shared" si="104"/>
        <v>11.225</v>
      </c>
      <c r="R663" s="9">
        <f t="shared" si="105"/>
        <v>9.125</v>
      </c>
      <c r="S663" s="9">
        <f t="shared" si="106"/>
        <v>11.175000000000001</v>
      </c>
      <c r="T663" s="9">
        <f t="shared" si="107"/>
        <v>10.375</v>
      </c>
      <c r="U663" s="8">
        <f t="shared" si="108"/>
        <v>10.508333333333335</v>
      </c>
      <c r="V663" s="8">
        <f t="shared" si="109"/>
        <v>10.475000000000001</v>
      </c>
    </row>
    <row r="664" spans="1:22" ht="13.5" x14ac:dyDescent="0.25">
      <c r="A664" s="3">
        <f>RSI!A664</f>
        <v>42970</v>
      </c>
      <c r="B664" s="2">
        <f>RSI!B664</f>
        <v>4.4123000000000001</v>
      </c>
      <c r="C664" s="2">
        <f>RSI!I664</f>
        <v>32.923678165916286</v>
      </c>
      <c r="D664" s="2">
        <f>MACD!E664</f>
        <v>5.0329342106760322E-2</v>
      </c>
      <c r="E664" s="2">
        <f>MACD!F664</f>
        <v>8.4259374388578369E-4</v>
      </c>
      <c r="F664" s="2">
        <f>'Moving Avg'!D664</f>
        <v>4.4123000000000001</v>
      </c>
      <c r="G664" s="2">
        <f>'Moving Avg'!F664</f>
        <v>4.5179650000000002</v>
      </c>
      <c r="H664" s="2">
        <f>'Moving Avg'!G664</f>
        <v>4.5256100000000021</v>
      </c>
      <c r="I664" s="2">
        <f>'Moving Avg'!H664</f>
        <v>4.664856000000011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  <c r="M664" s="8">
        <f t="shared" si="100"/>
        <v>25</v>
      </c>
      <c r="N664" s="8">
        <f t="shared" si="101"/>
        <v>0</v>
      </c>
      <c r="O664" s="8">
        <f t="shared" si="102"/>
        <v>0</v>
      </c>
      <c r="P664" s="8">
        <f t="shared" si="103"/>
        <v>16.5</v>
      </c>
      <c r="Q664" s="9">
        <f t="shared" si="104"/>
        <v>11.225</v>
      </c>
      <c r="R664" s="9">
        <f t="shared" si="105"/>
        <v>9.125</v>
      </c>
      <c r="S664" s="9">
        <f t="shared" si="106"/>
        <v>11.175000000000001</v>
      </c>
      <c r="T664" s="9">
        <f t="shared" si="107"/>
        <v>10.375</v>
      </c>
      <c r="U664" s="8">
        <f t="shared" si="108"/>
        <v>10.508333333333335</v>
      </c>
      <c r="V664" s="8">
        <f t="shared" si="109"/>
        <v>10.475000000000001</v>
      </c>
    </row>
    <row r="665" spans="1:22" ht="13.5" x14ac:dyDescent="0.25">
      <c r="A665" s="3">
        <f>RSI!A665</f>
        <v>42971</v>
      </c>
      <c r="B665" s="2">
        <f>RSI!B665</f>
        <v>4.4123000000000001</v>
      </c>
      <c r="C665" s="2">
        <f>RSI!I665</f>
        <v>32.9236781659163</v>
      </c>
      <c r="D665" s="2">
        <f>MACD!E665</f>
        <v>6.1677431336790711E-2</v>
      </c>
      <c r="E665" s="2">
        <f>MACD!F665</f>
        <v>1.300956126246677E-2</v>
      </c>
      <c r="F665" s="2">
        <f>'Moving Avg'!D665</f>
        <v>4.4123000000000001</v>
      </c>
      <c r="G665" s="2">
        <f>'Moving Avg'!F665</f>
        <v>4.5155149999999997</v>
      </c>
      <c r="H665" s="2">
        <f>'Moving Avg'!G665</f>
        <v>4.5212660000000024</v>
      </c>
      <c r="I665" s="2">
        <f>'Moving Avg'!H665</f>
        <v>4.6604265000000105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  <c r="M665" s="8">
        <f t="shared" si="100"/>
        <v>25</v>
      </c>
      <c r="N665" s="8">
        <f t="shared" si="101"/>
        <v>0</v>
      </c>
      <c r="O665" s="8">
        <f t="shared" si="102"/>
        <v>0</v>
      </c>
      <c r="P665" s="8">
        <f t="shared" si="103"/>
        <v>33</v>
      </c>
      <c r="Q665" s="9">
        <f t="shared" si="104"/>
        <v>13.7</v>
      </c>
      <c r="R665" s="9">
        <f t="shared" si="105"/>
        <v>13.25</v>
      </c>
      <c r="S665" s="9">
        <f t="shared" si="106"/>
        <v>18.600000000000001</v>
      </c>
      <c r="T665" s="9">
        <f t="shared" si="107"/>
        <v>14.5</v>
      </c>
      <c r="U665" s="8">
        <f t="shared" si="108"/>
        <v>15.183333333333332</v>
      </c>
      <c r="V665" s="8">
        <f t="shared" si="109"/>
        <v>15.012499999999999</v>
      </c>
    </row>
    <row r="666" spans="1:22" ht="13.5" x14ac:dyDescent="0.25">
      <c r="A666" s="3">
        <f>RSI!A666</f>
        <v>42972</v>
      </c>
      <c r="B666" s="2">
        <f>RSI!B666</f>
        <v>4.4123000000000001</v>
      </c>
      <c r="C666" s="2">
        <f>RSI!I666</f>
        <v>32.9236781659163</v>
      </c>
      <c r="D666" s="2">
        <f>MACD!E666</f>
        <v>7.1727615988959492E-2</v>
      </c>
      <c r="E666" s="2">
        <f>MACD!F666</f>
        <v>2.4753172207765316E-2</v>
      </c>
      <c r="F666" s="2">
        <f>'Moving Avg'!D666</f>
        <v>4.4123000000000001</v>
      </c>
      <c r="G666" s="2">
        <f>'Moving Avg'!F666</f>
        <v>4.5130650000000001</v>
      </c>
      <c r="H666" s="2">
        <f>'Moving Avg'!G666</f>
        <v>4.5169220000000019</v>
      </c>
      <c r="I666" s="2">
        <f>'Moving Avg'!H666</f>
        <v>4.6559970000000099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0"/>
        <v>25</v>
      </c>
      <c r="N666" s="8">
        <f t="shared" si="101"/>
        <v>0</v>
      </c>
      <c r="O666" s="8">
        <f t="shared" si="102"/>
        <v>0</v>
      </c>
      <c r="P666" s="8">
        <f t="shared" si="103"/>
        <v>33</v>
      </c>
      <c r="Q666" s="9">
        <f t="shared" si="104"/>
        <v>13.7</v>
      </c>
      <c r="R666" s="9">
        <f t="shared" si="105"/>
        <v>13.25</v>
      </c>
      <c r="S666" s="9">
        <f t="shared" si="106"/>
        <v>18.600000000000001</v>
      </c>
      <c r="T666" s="9">
        <f t="shared" si="107"/>
        <v>14.5</v>
      </c>
      <c r="U666" s="8">
        <f t="shared" si="108"/>
        <v>15.183333333333332</v>
      </c>
      <c r="V666" s="8">
        <f t="shared" si="109"/>
        <v>15.012499999999999</v>
      </c>
    </row>
    <row r="667" spans="1:22" ht="13.5" x14ac:dyDescent="0.25">
      <c r="A667" s="3">
        <f>RSI!A667</f>
        <v>42975</v>
      </c>
      <c r="B667" s="2">
        <f>RSI!B667</f>
        <v>4.4123000000000001</v>
      </c>
      <c r="C667" s="2">
        <f>RSI!I667</f>
        <v>32.923678165916314</v>
      </c>
      <c r="D667" s="2">
        <f>MACD!E667</f>
        <v>8.0646391816283192E-2</v>
      </c>
      <c r="E667" s="2">
        <f>MACD!F667</f>
        <v>3.5931816129468899E-2</v>
      </c>
      <c r="F667" s="2">
        <f>'Moving Avg'!D667</f>
        <v>4.4123000000000001</v>
      </c>
      <c r="G667" s="2">
        <f>'Moving Avg'!F667</f>
        <v>4.5048950000000003</v>
      </c>
      <c r="H667" s="2">
        <f>'Moving Avg'!G667</f>
        <v>4.5125780000000022</v>
      </c>
      <c r="I667" s="2">
        <f>'Moving Avg'!H667</f>
        <v>4.6515675000000094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0</v>
      </c>
      <c r="O667" s="8">
        <f t="shared" si="102"/>
        <v>0</v>
      </c>
      <c r="P667" s="8">
        <f t="shared" si="103"/>
        <v>33</v>
      </c>
      <c r="Q667" s="9">
        <f t="shared" si="104"/>
        <v>13.7</v>
      </c>
      <c r="R667" s="9">
        <f t="shared" si="105"/>
        <v>13.25</v>
      </c>
      <c r="S667" s="9">
        <f t="shared" si="106"/>
        <v>18.600000000000001</v>
      </c>
      <c r="T667" s="9">
        <f t="shared" si="107"/>
        <v>14.5</v>
      </c>
      <c r="U667" s="8">
        <f t="shared" si="108"/>
        <v>15.183333333333332</v>
      </c>
      <c r="V667" s="8">
        <f t="shared" si="109"/>
        <v>15.012499999999999</v>
      </c>
    </row>
    <row r="668" spans="1:22" ht="13.5" x14ac:dyDescent="0.25">
      <c r="A668" s="3">
        <f>RSI!A668</f>
        <v>42976</v>
      </c>
      <c r="B668" s="2">
        <f>RSI!B668</f>
        <v>4.4123000000000001</v>
      </c>
      <c r="C668" s="2">
        <f>RSI!I668</f>
        <v>32.9236781659163</v>
      </c>
      <c r="D668" s="2">
        <f>MACD!E668</f>
        <v>8.8577097757163159E-2</v>
      </c>
      <c r="E668" s="2">
        <f>MACD!F668</f>
        <v>4.6460872455007754E-2</v>
      </c>
      <c r="F668" s="2">
        <f>'Moving Avg'!D668</f>
        <v>4.4123000000000001</v>
      </c>
      <c r="G668" s="2">
        <f>'Moving Avg'!F668</f>
        <v>4.4967250000000005</v>
      </c>
      <c r="H668" s="2">
        <f>'Moving Avg'!G668</f>
        <v>4.5082340000000007</v>
      </c>
      <c r="I668" s="2">
        <f>'Moving Avg'!H668</f>
        <v>4.6471380000000098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0</v>
      </c>
      <c r="O668" s="8">
        <f t="shared" si="102"/>
        <v>0</v>
      </c>
      <c r="P668" s="8">
        <f t="shared" si="103"/>
        <v>33</v>
      </c>
      <c r="Q668" s="9">
        <f t="shared" si="104"/>
        <v>13.7</v>
      </c>
      <c r="R668" s="9">
        <f t="shared" si="105"/>
        <v>13.25</v>
      </c>
      <c r="S668" s="9">
        <f t="shared" si="106"/>
        <v>18.600000000000001</v>
      </c>
      <c r="T668" s="9">
        <f t="shared" si="107"/>
        <v>14.5</v>
      </c>
      <c r="U668" s="8">
        <f t="shared" si="108"/>
        <v>15.183333333333332</v>
      </c>
      <c r="V668" s="8">
        <f t="shared" si="109"/>
        <v>15.012499999999999</v>
      </c>
    </row>
    <row r="669" spans="1:22" ht="13.5" x14ac:dyDescent="0.25">
      <c r="A669" s="3">
        <f>RSI!A669</f>
        <v>42977</v>
      </c>
      <c r="B669" s="2">
        <f>RSI!B669</f>
        <v>4.4123000000000001</v>
      </c>
      <c r="C669" s="2">
        <f>RSI!I669</f>
        <v>32.9236781659163</v>
      </c>
      <c r="D669" s="2">
        <f>MACD!E669</f>
        <v>7.8889450300506425E-2</v>
      </c>
      <c r="E669" s="2">
        <f>MACD!F669</f>
        <v>5.2946588024107483E-2</v>
      </c>
      <c r="F669" s="2">
        <f>'Moving Avg'!D669</f>
        <v>4.4123000000000001</v>
      </c>
      <c r="G669" s="2">
        <f>'Moving Avg'!F669</f>
        <v>4.4885550000000007</v>
      </c>
      <c r="H669" s="2">
        <f>'Moving Avg'!G669</f>
        <v>4.5038900000000011</v>
      </c>
      <c r="I669" s="2">
        <f>'Moving Avg'!H669</f>
        <v>4.6427085000000101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  <c r="M669" s="8">
        <f t="shared" si="100"/>
        <v>25</v>
      </c>
      <c r="N669" s="8">
        <f t="shared" si="101"/>
        <v>0</v>
      </c>
      <c r="O669" s="8">
        <f t="shared" si="102"/>
        <v>0</v>
      </c>
      <c r="P669" s="8">
        <f t="shared" si="103"/>
        <v>33</v>
      </c>
      <c r="Q669" s="9">
        <f t="shared" si="104"/>
        <v>13.7</v>
      </c>
      <c r="R669" s="9">
        <f t="shared" si="105"/>
        <v>13.25</v>
      </c>
      <c r="S669" s="9">
        <f t="shared" si="106"/>
        <v>18.600000000000001</v>
      </c>
      <c r="T669" s="9">
        <f t="shared" si="107"/>
        <v>14.5</v>
      </c>
      <c r="U669" s="8">
        <f t="shared" si="108"/>
        <v>15.183333333333332</v>
      </c>
      <c r="V669" s="8">
        <f t="shared" si="109"/>
        <v>15.012499999999999</v>
      </c>
    </row>
    <row r="670" spans="1:22" ht="13.5" x14ac:dyDescent="0.25">
      <c r="A670" s="3">
        <f>RSI!A670</f>
        <v>42978</v>
      </c>
      <c r="B670" s="2">
        <f>RSI!B670</f>
        <v>4.4123000000000001</v>
      </c>
      <c r="C670" s="2">
        <f>RSI!I670</f>
        <v>32.923678165916314</v>
      </c>
      <c r="D670" s="2">
        <f>MACD!E670</f>
        <v>6.2636855281182235E-2</v>
      </c>
      <c r="E670" s="2">
        <f>MACD!F670</f>
        <v>5.4884641475522439E-2</v>
      </c>
      <c r="F670" s="2">
        <f>'Moving Avg'!D670</f>
        <v>4.4123000000000001</v>
      </c>
      <c r="G670" s="2">
        <f>'Moving Avg'!F670</f>
        <v>4.480385000000001</v>
      </c>
      <c r="H670" s="2">
        <f>'Moving Avg'!G670</f>
        <v>4.4995459999999996</v>
      </c>
      <c r="I670" s="2">
        <f>'Moving Avg'!H670</f>
        <v>4.6382790000000105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33</v>
      </c>
      <c r="Q670" s="9">
        <f t="shared" si="104"/>
        <v>13.7</v>
      </c>
      <c r="R670" s="9">
        <f t="shared" si="105"/>
        <v>13.25</v>
      </c>
      <c r="S670" s="9">
        <f t="shared" si="106"/>
        <v>18.600000000000001</v>
      </c>
      <c r="T670" s="9">
        <f t="shared" si="107"/>
        <v>14.5</v>
      </c>
      <c r="U670" s="8">
        <f t="shared" si="108"/>
        <v>15.183333333333332</v>
      </c>
      <c r="V670" s="8">
        <f t="shared" si="109"/>
        <v>15.012499999999999</v>
      </c>
    </row>
    <row r="671" spans="1:22" ht="13.5" x14ac:dyDescent="0.25">
      <c r="A671" s="3">
        <f>RSI!A671</f>
        <v>42982</v>
      </c>
      <c r="B671" s="2">
        <f>RSI!B671</f>
        <v>4.4123000000000001</v>
      </c>
      <c r="C671" s="2">
        <f>RSI!I671</f>
        <v>32.923678165916314</v>
      </c>
      <c r="D671" s="2">
        <f>MACD!E671</f>
        <v>4.9189530348307642E-2</v>
      </c>
      <c r="E671" s="2">
        <f>MACD!F671</f>
        <v>5.3745619250079479E-2</v>
      </c>
      <c r="F671" s="2">
        <f>'Moving Avg'!D671</f>
        <v>4.4123000000000001</v>
      </c>
      <c r="G671" s="2">
        <f>'Moving Avg'!F671</f>
        <v>4.4722150000000012</v>
      </c>
      <c r="H671" s="2">
        <f>'Moving Avg'!G671</f>
        <v>4.495201999999999</v>
      </c>
      <c r="I671" s="2">
        <f>'Moving Avg'!H671</f>
        <v>4.6338495000000108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  <c r="M671" s="8">
        <f t="shared" si="100"/>
        <v>25</v>
      </c>
      <c r="N671" s="8">
        <f t="shared" si="101"/>
        <v>45</v>
      </c>
      <c r="O671" s="8">
        <f t="shared" si="102"/>
        <v>0</v>
      </c>
      <c r="P671" s="8">
        <f t="shared" si="103"/>
        <v>33</v>
      </c>
      <c r="Q671" s="9">
        <f t="shared" si="104"/>
        <v>29.45</v>
      </c>
      <c r="R671" s="9">
        <f t="shared" si="105"/>
        <v>22.25</v>
      </c>
      <c r="S671" s="9">
        <f t="shared" si="106"/>
        <v>25.35</v>
      </c>
      <c r="T671" s="9">
        <f t="shared" si="107"/>
        <v>25.75</v>
      </c>
      <c r="U671" s="8">
        <f t="shared" si="108"/>
        <v>25.683333333333337</v>
      </c>
      <c r="V671" s="8">
        <f t="shared" si="109"/>
        <v>25.700000000000003</v>
      </c>
    </row>
    <row r="672" spans="1:22" ht="13.5" x14ac:dyDescent="0.25">
      <c r="A672" s="3">
        <f>RSI!A672</f>
        <v>42983</v>
      </c>
      <c r="B672" s="2">
        <f>RSI!B672</f>
        <v>4.4123000000000001</v>
      </c>
      <c r="C672" s="2">
        <f>RSI!I672</f>
        <v>32.923678165916314</v>
      </c>
      <c r="D672" s="2">
        <f>MACD!E672</f>
        <v>3.809331246245673E-2</v>
      </c>
      <c r="E672" s="2">
        <f>MACD!F672</f>
        <v>5.0615157892554934E-2</v>
      </c>
      <c r="F672" s="2">
        <f>'Moving Avg'!D672</f>
        <v>4.4123000000000001</v>
      </c>
      <c r="G672" s="2">
        <f>'Moving Avg'!F672</f>
        <v>4.4640450000000005</v>
      </c>
      <c r="H672" s="2">
        <f>'Moving Avg'!G672</f>
        <v>4.4909599999999985</v>
      </c>
      <c r="I672" s="2">
        <f>'Moving Avg'!H672</f>
        <v>4.6294200000000103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  <c r="M672" s="8">
        <f t="shared" si="100"/>
        <v>25</v>
      </c>
      <c r="N672" s="8">
        <f t="shared" si="101"/>
        <v>45</v>
      </c>
      <c r="O672" s="8">
        <f t="shared" si="102"/>
        <v>0</v>
      </c>
      <c r="P672" s="8">
        <f t="shared" si="103"/>
        <v>33</v>
      </c>
      <c r="Q672" s="9">
        <f t="shared" si="104"/>
        <v>29.45</v>
      </c>
      <c r="R672" s="9">
        <f t="shared" si="105"/>
        <v>22.25</v>
      </c>
      <c r="S672" s="9">
        <f t="shared" si="106"/>
        <v>25.35</v>
      </c>
      <c r="T672" s="9">
        <f t="shared" si="107"/>
        <v>25.75</v>
      </c>
      <c r="U672" s="8">
        <f t="shared" si="108"/>
        <v>25.683333333333337</v>
      </c>
      <c r="V672" s="8">
        <f t="shared" si="109"/>
        <v>25.700000000000003</v>
      </c>
    </row>
    <row r="673" spans="1:22" ht="13.5" x14ac:dyDescent="0.25">
      <c r="A673" s="3">
        <f>RSI!A673</f>
        <v>42984</v>
      </c>
      <c r="B673" s="2">
        <f>RSI!B673</f>
        <v>4.4123000000000001</v>
      </c>
      <c r="C673" s="2">
        <f>RSI!I673</f>
        <v>32.923678165916314</v>
      </c>
      <c r="D673" s="2">
        <f>MACD!E673</f>
        <v>2.8965582637788145E-2</v>
      </c>
      <c r="E673" s="2">
        <f>MACD!F673</f>
        <v>4.6285242841601577E-2</v>
      </c>
      <c r="F673" s="2">
        <f>'Moving Avg'!D673</f>
        <v>4.4123000000000001</v>
      </c>
      <c r="G673" s="2">
        <f>'Moving Avg'!F673</f>
        <v>4.4558750000000007</v>
      </c>
      <c r="H673" s="2">
        <f>'Moving Avg'!G673</f>
        <v>4.4867179999999971</v>
      </c>
      <c r="I673" s="2">
        <f>'Moving Avg'!H673</f>
        <v>4.6249905000000098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  <c r="M673" s="8">
        <f t="shared" si="100"/>
        <v>25</v>
      </c>
      <c r="N673" s="8">
        <f t="shared" si="101"/>
        <v>45</v>
      </c>
      <c r="O673" s="8">
        <f t="shared" si="102"/>
        <v>0</v>
      </c>
      <c r="P673" s="8">
        <f t="shared" si="103"/>
        <v>33</v>
      </c>
      <c r="Q673" s="9">
        <f t="shared" si="104"/>
        <v>29.45</v>
      </c>
      <c r="R673" s="9">
        <f t="shared" si="105"/>
        <v>22.25</v>
      </c>
      <c r="S673" s="9">
        <f t="shared" si="106"/>
        <v>25.35</v>
      </c>
      <c r="T673" s="9">
        <f t="shared" si="107"/>
        <v>25.75</v>
      </c>
      <c r="U673" s="8">
        <f t="shared" si="108"/>
        <v>25.683333333333337</v>
      </c>
      <c r="V673" s="8">
        <f t="shared" si="109"/>
        <v>25.700000000000003</v>
      </c>
    </row>
    <row r="674" spans="1:22" ht="13.5" x14ac:dyDescent="0.25">
      <c r="A674" s="3">
        <f>RSI!A674</f>
        <v>42985</v>
      </c>
      <c r="B674" s="2">
        <f>RSI!B674</f>
        <v>4.4123000000000001</v>
      </c>
      <c r="C674" s="2">
        <f>RSI!I674</f>
        <v>32.923678165916314</v>
      </c>
      <c r="D674" s="2">
        <f>MACD!E674</f>
        <v>2.1484135252218373E-2</v>
      </c>
      <c r="E674" s="2">
        <f>MACD!F674</f>
        <v>4.1325021323724939E-2</v>
      </c>
      <c r="F674" s="2">
        <f>'Moving Avg'!D674</f>
        <v>4.4123000000000001</v>
      </c>
      <c r="G674" s="2">
        <f>'Moving Avg'!F674</f>
        <v>4.4477050000000009</v>
      </c>
      <c r="H674" s="2">
        <f>'Moving Avg'!G674</f>
        <v>4.4824679999999963</v>
      </c>
      <c r="I674" s="2">
        <f>'Moving Avg'!H674</f>
        <v>4.6205610000000092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  <c r="M674" s="8">
        <f t="shared" si="100"/>
        <v>25</v>
      </c>
      <c r="N674" s="8">
        <f t="shared" si="101"/>
        <v>45</v>
      </c>
      <c r="O674" s="8">
        <f t="shared" si="102"/>
        <v>0</v>
      </c>
      <c r="P674" s="8">
        <f t="shared" si="103"/>
        <v>33</v>
      </c>
      <c r="Q674" s="9">
        <f t="shared" si="104"/>
        <v>29.45</v>
      </c>
      <c r="R674" s="9">
        <f t="shared" si="105"/>
        <v>22.25</v>
      </c>
      <c r="S674" s="9">
        <f t="shared" si="106"/>
        <v>25.35</v>
      </c>
      <c r="T674" s="9">
        <f t="shared" si="107"/>
        <v>25.75</v>
      </c>
      <c r="U674" s="8">
        <f t="shared" si="108"/>
        <v>25.683333333333337</v>
      </c>
      <c r="V674" s="8">
        <f t="shared" si="109"/>
        <v>25.700000000000003</v>
      </c>
    </row>
    <row r="675" spans="1:22" ht="13.5" x14ac:dyDescent="0.25">
      <c r="A675" s="3">
        <f>RSI!A675</f>
        <v>42986</v>
      </c>
      <c r="B675" s="2">
        <f>RSI!B675</f>
        <v>4.4123000000000001</v>
      </c>
      <c r="C675" s="2">
        <f>RSI!I675</f>
        <v>32.923678165916314</v>
      </c>
      <c r="D675" s="2">
        <f>MACD!E675</f>
        <v>1.5377768950108894E-2</v>
      </c>
      <c r="E675" s="2">
        <f>MACD!F675</f>
        <v>3.6135570849001729E-2</v>
      </c>
      <c r="F675" s="2">
        <f>'Moving Avg'!D675</f>
        <v>4.4123000000000001</v>
      </c>
      <c r="G675" s="2">
        <f>'Moving Avg'!F675</f>
        <v>4.4395350000000011</v>
      </c>
      <c r="H675" s="2">
        <f>'Moving Avg'!G675</f>
        <v>4.4782179999999965</v>
      </c>
      <c r="I675" s="2">
        <f>'Moving Avg'!H675</f>
        <v>4.6161315000000087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  <c r="M675" s="8">
        <f t="shared" si="100"/>
        <v>25</v>
      </c>
      <c r="N675" s="8">
        <f t="shared" si="101"/>
        <v>100</v>
      </c>
      <c r="O675" s="8">
        <f t="shared" si="102"/>
        <v>0</v>
      </c>
      <c r="P675" s="8">
        <f t="shared" si="103"/>
        <v>33</v>
      </c>
      <c r="Q675" s="9">
        <f t="shared" si="104"/>
        <v>48.7</v>
      </c>
      <c r="R675" s="9">
        <f t="shared" si="105"/>
        <v>33.25</v>
      </c>
      <c r="S675" s="9">
        <f t="shared" si="106"/>
        <v>33.6</v>
      </c>
      <c r="T675" s="9">
        <f t="shared" si="107"/>
        <v>39.5</v>
      </c>
      <c r="U675" s="8">
        <f t="shared" si="108"/>
        <v>38.516666666666673</v>
      </c>
      <c r="V675" s="8">
        <f t="shared" si="109"/>
        <v>38.762500000000003</v>
      </c>
    </row>
    <row r="676" spans="1:22" ht="13.5" x14ac:dyDescent="0.25">
      <c r="A676" s="3">
        <f>RSI!A676</f>
        <v>42989</v>
      </c>
      <c r="B676" s="2">
        <f>RSI!B676</f>
        <v>4.4123000000000001</v>
      </c>
      <c r="C676" s="2">
        <f>RSI!I676</f>
        <v>32.923678165916314</v>
      </c>
      <c r="D676" s="2">
        <f>MACD!E676</f>
        <v>1.0418333597172591E-2</v>
      </c>
      <c r="E676" s="2">
        <f>MACD!F676</f>
        <v>3.0992123398635902E-2</v>
      </c>
      <c r="F676" s="2">
        <f>'Moving Avg'!D676</f>
        <v>4.4123000000000001</v>
      </c>
      <c r="G676" s="2">
        <f>'Moving Avg'!F676</f>
        <v>4.4313650000000013</v>
      </c>
      <c r="H676" s="2">
        <f>'Moving Avg'!G676</f>
        <v>4.4739679999999957</v>
      </c>
      <c r="I676" s="2">
        <f>'Moving Avg'!H676</f>
        <v>4.6117020000000082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  <c r="M676" s="8">
        <f t="shared" si="100"/>
        <v>25</v>
      </c>
      <c r="N676" s="8">
        <f t="shared" si="101"/>
        <v>100</v>
      </c>
      <c r="O676" s="8">
        <f t="shared" si="102"/>
        <v>0</v>
      </c>
      <c r="P676" s="8">
        <f t="shared" si="103"/>
        <v>33</v>
      </c>
      <c r="Q676" s="9">
        <f t="shared" si="104"/>
        <v>48.7</v>
      </c>
      <c r="R676" s="9">
        <f t="shared" si="105"/>
        <v>33.25</v>
      </c>
      <c r="S676" s="9">
        <f t="shared" si="106"/>
        <v>33.6</v>
      </c>
      <c r="T676" s="9">
        <f t="shared" si="107"/>
        <v>39.5</v>
      </c>
      <c r="U676" s="8">
        <f t="shared" si="108"/>
        <v>38.516666666666673</v>
      </c>
      <c r="V676" s="8">
        <f t="shared" si="109"/>
        <v>38.762500000000003</v>
      </c>
    </row>
    <row r="677" spans="1:22" ht="13.5" x14ac:dyDescent="0.25">
      <c r="A677" s="3">
        <f>RSI!A677</f>
        <v>42990</v>
      </c>
      <c r="B677" s="2">
        <f>RSI!B677</f>
        <v>4.4123000000000001</v>
      </c>
      <c r="C677" s="2">
        <f>RSI!I677</f>
        <v>32.923678165916314</v>
      </c>
      <c r="D677" s="2">
        <f>MACD!E677</f>
        <v>6.414008650033054E-3</v>
      </c>
      <c r="E677" s="2">
        <f>MACD!F677</f>
        <v>2.6076500448915334E-2</v>
      </c>
      <c r="F677" s="2">
        <f>'Moving Avg'!D677</f>
        <v>4.4123000000000001</v>
      </c>
      <c r="G677" s="2">
        <f>'Moving Avg'!F677</f>
        <v>4.4231950000000015</v>
      </c>
      <c r="H677" s="2">
        <f>'Moving Avg'!G677</f>
        <v>4.469717999999995</v>
      </c>
      <c r="I677" s="2">
        <f>'Moving Avg'!H677</f>
        <v>4.6072725000000077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  <c r="M677" s="8">
        <f t="shared" si="100"/>
        <v>25</v>
      </c>
      <c r="N677" s="8">
        <f t="shared" si="101"/>
        <v>45</v>
      </c>
      <c r="O677" s="8">
        <f t="shared" si="102"/>
        <v>0</v>
      </c>
      <c r="P677" s="8">
        <f t="shared" si="103"/>
        <v>33</v>
      </c>
      <c r="Q677" s="9">
        <f t="shared" si="104"/>
        <v>29.45</v>
      </c>
      <c r="R677" s="9">
        <f t="shared" si="105"/>
        <v>22.25</v>
      </c>
      <c r="S677" s="9">
        <f t="shared" si="106"/>
        <v>25.35</v>
      </c>
      <c r="T677" s="9">
        <f t="shared" si="107"/>
        <v>25.75</v>
      </c>
      <c r="U677" s="8">
        <f t="shared" si="108"/>
        <v>25.683333333333337</v>
      </c>
      <c r="V677" s="8">
        <f t="shared" si="109"/>
        <v>25.700000000000003</v>
      </c>
    </row>
    <row r="678" spans="1:22" ht="13.5" x14ac:dyDescent="0.25">
      <c r="A678" s="3">
        <f>RSI!A678</f>
        <v>42991</v>
      </c>
      <c r="B678" s="2">
        <f>RSI!B678</f>
        <v>4.4123000000000001</v>
      </c>
      <c r="C678" s="2">
        <f>RSI!I678</f>
        <v>32.923678165916314</v>
      </c>
      <c r="D678" s="2">
        <f>MACD!E678</f>
        <v>3.2036229091110258E-3</v>
      </c>
      <c r="E678" s="2">
        <f>MACD!F678</f>
        <v>2.1501924940954473E-2</v>
      </c>
      <c r="F678" s="2">
        <f>'Moving Avg'!D678</f>
        <v>4.4123000000000001</v>
      </c>
      <c r="G678" s="2">
        <f>'Moving Avg'!F678</f>
        <v>4.4150250000000018</v>
      </c>
      <c r="H678" s="2">
        <f>'Moving Avg'!G678</f>
        <v>4.4654679999999942</v>
      </c>
      <c r="I678" s="2">
        <f>'Moving Avg'!H678</f>
        <v>4.6028430000000071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  <c r="M678" s="8">
        <f t="shared" si="100"/>
        <v>25</v>
      </c>
      <c r="N678" s="8">
        <f t="shared" si="101"/>
        <v>45</v>
      </c>
      <c r="O678" s="8">
        <f t="shared" si="102"/>
        <v>0</v>
      </c>
      <c r="P678" s="8">
        <f t="shared" si="103"/>
        <v>33</v>
      </c>
      <c r="Q678" s="9">
        <f t="shared" si="104"/>
        <v>29.45</v>
      </c>
      <c r="R678" s="9">
        <f t="shared" si="105"/>
        <v>22.25</v>
      </c>
      <c r="S678" s="9">
        <f t="shared" si="106"/>
        <v>25.35</v>
      </c>
      <c r="T678" s="9">
        <f t="shared" si="107"/>
        <v>25.75</v>
      </c>
      <c r="U678" s="8">
        <f t="shared" si="108"/>
        <v>25.683333333333337</v>
      </c>
      <c r="V678" s="8">
        <f t="shared" si="109"/>
        <v>25.700000000000003</v>
      </c>
    </row>
    <row r="679" spans="1:22" ht="13.5" x14ac:dyDescent="0.25">
      <c r="A679" s="3">
        <f>RSI!A679</f>
        <v>42992</v>
      </c>
      <c r="B679" s="2">
        <f>RSI!B679</f>
        <v>4.4123000000000001</v>
      </c>
      <c r="C679" s="2">
        <f>RSI!I679</f>
        <v>32.923678165916314</v>
      </c>
      <c r="D679" s="2">
        <f>MACD!E679</f>
        <v>6.5185490230224019E-4</v>
      </c>
      <c r="E679" s="2">
        <f>MACD!F679</f>
        <v>1.7331910933224025E-2</v>
      </c>
      <c r="F679" s="2">
        <f>'Moving Avg'!D679</f>
        <v>4.4123000000000001</v>
      </c>
      <c r="G679" s="2">
        <f>'Moving Avg'!F679</f>
        <v>4.412300000000001</v>
      </c>
      <c r="H679" s="2">
        <f>'Moving Avg'!G679</f>
        <v>4.4612179999999944</v>
      </c>
      <c r="I679" s="2">
        <f>'Moving Avg'!H679</f>
        <v>4.5986705000000061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  <c r="M679" s="8">
        <f t="shared" si="100"/>
        <v>25</v>
      </c>
      <c r="N679" s="8">
        <f t="shared" si="101"/>
        <v>45</v>
      </c>
      <c r="O679" s="8">
        <f t="shared" si="102"/>
        <v>0</v>
      </c>
      <c r="P679" s="8">
        <f t="shared" si="103"/>
        <v>33</v>
      </c>
      <c r="Q679" s="9">
        <f t="shared" si="104"/>
        <v>29.45</v>
      </c>
      <c r="R679" s="9">
        <f t="shared" si="105"/>
        <v>22.25</v>
      </c>
      <c r="S679" s="9">
        <f t="shared" si="106"/>
        <v>25.35</v>
      </c>
      <c r="T679" s="9">
        <f t="shared" si="107"/>
        <v>25.75</v>
      </c>
      <c r="U679" s="8">
        <f t="shared" si="108"/>
        <v>25.683333333333337</v>
      </c>
      <c r="V679" s="8">
        <f t="shared" si="109"/>
        <v>25.700000000000003</v>
      </c>
    </row>
    <row r="680" spans="1:22" ht="13.5" x14ac:dyDescent="0.25">
      <c r="A680" s="3">
        <f>RSI!A680</f>
        <v>42993</v>
      </c>
      <c r="B680" s="2">
        <f>RSI!B680</f>
        <v>4.4123000000000001</v>
      </c>
      <c r="C680" s="2">
        <f>RSI!I680</f>
        <v>32.923678165916314</v>
      </c>
      <c r="D680" s="2">
        <f>MACD!E680</f>
        <v>-1.3548220819759038E-3</v>
      </c>
      <c r="E680" s="2">
        <f>MACD!F680</f>
        <v>1.359456433018404E-2</v>
      </c>
      <c r="F680" s="2">
        <f>'Moving Avg'!D680</f>
        <v>4.4123000000000001</v>
      </c>
      <c r="G680" s="2">
        <f>'Moving Avg'!F680</f>
        <v>4.412300000000001</v>
      </c>
      <c r="H680" s="2">
        <f>'Moving Avg'!G680</f>
        <v>4.4569679999999936</v>
      </c>
      <c r="I680" s="2">
        <f>'Moving Avg'!H680</f>
        <v>4.594498000000006</v>
      </c>
      <c r="J680" s="6" t="str">
        <f>OBV!F680</f>
        <v>NEUTRAL</v>
      </c>
      <c r="K680" s="6" t="str">
        <f>OBV!G680</f>
        <v>NEUTRAL</v>
      </c>
      <c r="L680" s="6" t="str">
        <f>OBV!H680</f>
        <v>NEUTRAL</v>
      </c>
      <c r="M680" s="8">
        <f t="shared" si="100"/>
        <v>25</v>
      </c>
      <c r="N680" s="8">
        <f t="shared" si="101"/>
        <v>45</v>
      </c>
      <c r="O680" s="8">
        <f t="shared" si="102"/>
        <v>0</v>
      </c>
      <c r="P680" s="8">
        <f t="shared" si="103"/>
        <v>33</v>
      </c>
      <c r="Q680" s="9">
        <f t="shared" si="104"/>
        <v>29.45</v>
      </c>
      <c r="R680" s="9">
        <f t="shared" si="105"/>
        <v>22.25</v>
      </c>
      <c r="S680" s="9">
        <f t="shared" si="106"/>
        <v>25.35</v>
      </c>
      <c r="T680" s="9">
        <f t="shared" si="107"/>
        <v>25.75</v>
      </c>
      <c r="U680" s="8">
        <f t="shared" si="108"/>
        <v>25.683333333333337</v>
      </c>
      <c r="V680" s="8">
        <f t="shared" si="109"/>
        <v>25.700000000000003</v>
      </c>
    </row>
    <row r="681" spans="1:22" ht="13.5" x14ac:dyDescent="0.25">
      <c r="A681" s="3">
        <f>RSI!A681</f>
        <v>42996</v>
      </c>
      <c r="B681" s="2">
        <f>RSI!B681</f>
        <v>4.4123000000000001</v>
      </c>
      <c r="C681" s="2">
        <f>RSI!I681</f>
        <v>32.923678165916314</v>
      </c>
      <c r="D681" s="2">
        <f>MACD!E681</f>
        <v>-2.911565336530586E-3</v>
      </c>
      <c r="E681" s="2">
        <f>MACD!F681</f>
        <v>1.0293338396841116E-2</v>
      </c>
      <c r="F681" s="2">
        <f>'Moving Avg'!D681</f>
        <v>4.4123000000000001</v>
      </c>
      <c r="G681" s="2">
        <f>'Moving Avg'!F681</f>
        <v>4.412300000000001</v>
      </c>
      <c r="H681" s="2">
        <f>'Moving Avg'!G681</f>
        <v>4.4527179999999937</v>
      </c>
      <c r="I681" s="2">
        <f>'Moving Avg'!H681</f>
        <v>4.5903255000000049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45</v>
      </c>
      <c r="O681" s="8">
        <f t="shared" si="102"/>
        <v>0</v>
      </c>
      <c r="P681" s="8">
        <f t="shared" si="103"/>
        <v>33</v>
      </c>
      <c r="Q681" s="9">
        <f t="shared" si="104"/>
        <v>29.45</v>
      </c>
      <c r="R681" s="9">
        <f t="shared" si="105"/>
        <v>22.25</v>
      </c>
      <c r="S681" s="9">
        <f t="shared" si="106"/>
        <v>25.35</v>
      </c>
      <c r="T681" s="9">
        <f t="shared" si="107"/>
        <v>25.75</v>
      </c>
      <c r="U681" s="8">
        <f t="shared" si="108"/>
        <v>25.683333333333337</v>
      </c>
      <c r="V681" s="8">
        <f t="shared" si="109"/>
        <v>25.700000000000003</v>
      </c>
    </row>
    <row r="682" spans="1:22" ht="13.5" x14ac:dyDescent="0.25">
      <c r="A682" s="3">
        <f>RSI!A682</f>
        <v>42997</v>
      </c>
      <c r="B682" s="2">
        <f>RSI!B682</f>
        <v>4.4123000000000001</v>
      </c>
      <c r="C682" s="2">
        <f>RSI!I682</f>
        <v>32.923678165916314</v>
      </c>
      <c r="D682" s="2">
        <f>MACD!E682</f>
        <v>-4.0980557458079048E-3</v>
      </c>
      <c r="E682" s="2">
        <f>MACD!F682</f>
        <v>7.415059568311312E-3</v>
      </c>
      <c r="F682" s="2">
        <f>'Moving Avg'!D682</f>
        <v>4.4123000000000001</v>
      </c>
      <c r="G682" s="2">
        <f>'Moving Avg'!F682</f>
        <v>4.412300000000001</v>
      </c>
      <c r="H682" s="2">
        <f>'Moving Avg'!G682</f>
        <v>4.4516279999999941</v>
      </c>
      <c r="I682" s="2">
        <f>'Moving Avg'!H682</f>
        <v>4.5861530000000048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  <c r="M682" s="8">
        <f t="shared" si="100"/>
        <v>25</v>
      </c>
      <c r="N682" s="8">
        <f t="shared" si="101"/>
        <v>45</v>
      </c>
      <c r="O682" s="8">
        <f t="shared" si="102"/>
        <v>0</v>
      </c>
      <c r="P682" s="8">
        <f t="shared" si="103"/>
        <v>33</v>
      </c>
      <c r="Q682" s="9">
        <f t="shared" si="104"/>
        <v>29.45</v>
      </c>
      <c r="R682" s="9">
        <f t="shared" si="105"/>
        <v>22.25</v>
      </c>
      <c r="S682" s="9">
        <f t="shared" si="106"/>
        <v>25.35</v>
      </c>
      <c r="T682" s="9">
        <f t="shared" si="107"/>
        <v>25.75</v>
      </c>
      <c r="U682" s="8">
        <f t="shared" si="108"/>
        <v>25.683333333333337</v>
      </c>
      <c r="V682" s="8">
        <f t="shared" si="109"/>
        <v>25.700000000000003</v>
      </c>
    </row>
    <row r="683" spans="1:22" ht="13.5" x14ac:dyDescent="0.25">
      <c r="A683" s="3">
        <f>RSI!A683</f>
        <v>42998</v>
      </c>
      <c r="B683" s="2">
        <f>RSI!B683</f>
        <v>4.2816000000000001</v>
      </c>
      <c r="C683" s="2">
        <f>RSI!I683</f>
        <v>10.206760110966371</v>
      </c>
      <c r="D683" s="2">
        <f>MACD!E683</f>
        <v>4.7005407226592411E-3</v>
      </c>
      <c r="E683" s="2">
        <f>MACD!F683</f>
        <v>6.8721557991808981E-3</v>
      </c>
      <c r="F683" s="2">
        <f>'Moving Avg'!D683</f>
        <v>4.3861600000000003</v>
      </c>
      <c r="G683" s="2">
        <f>'Moving Avg'!F683</f>
        <v>4.4057650000000006</v>
      </c>
      <c r="H683" s="2">
        <f>'Moving Avg'!G683</f>
        <v>4.4479239999999951</v>
      </c>
      <c r="I683" s="2">
        <f>'Moving Avg'!H683</f>
        <v>4.5820985000000043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50</v>
      </c>
      <c r="N683" s="8">
        <f t="shared" si="101"/>
        <v>45</v>
      </c>
      <c r="O683" s="8">
        <f t="shared" si="102"/>
        <v>0</v>
      </c>
      <c r="P683" s="8">
        <f t="shared" si="103"/>
        <v>16.5</v>
      </c>
      <c r="Q683" s="9">
        <f t="shared" si="104"/>
        <v>35.725000000000001</v>
      </c>
      <c r="R683" s="9">
        <f t="shared" si="105"/>
        <v>23.125</v>
      </c>
      <c r="S683" s="9">
        <f t="shared" si="106"/>
        <v>21.675000000000001</v>
      </c>
      <c r="T683" s="9">
        <f t="shared" si="107"/>
        <v>27.875</v>
      </c>
      <c r="U683" s="8">
        <f t="shared" si="108"/>
        <v>26.841666666666669</v>
      </c>
      <c r="V683" s="8">
        <f t="shared" si="109"/>
        <v>27.1</v>
      </c>
    </row>
    <row r="684" spans="1:22" ht="13.5" x14ac:dyDescent="0.25">
      <c r="A684" s="3">
        <f>RSI!A684</f>
        <v>43000</v>
      </c>
      <c r="B684" s="2">
        <f>RSI!B684</f>
        <v>4.2816000000000001</v>
      </c>
      <c r="C684" s="2">
        <f>RSI!I684</f>
        <v>10.206760110966371</v>
      </c>
      <c r="D684" s="2">
        <f>MACD!E684</f>
        <v>1.3029919258094047E-2</v>
      </c>
      <c r="E684" s="2">
        <f>MACD!F684</f>
        <v>8.1037084909635279E-3</v>
      </c>
      <c r="F684" s="2">
        <f>'Moving Avg'!D684</f>
        <v>4.3600200000000005</v>
      </c>
      <c r="G684" s="2">
        <f>'Moving Avg'!F684</f>
        <v>4.3992300000000011</v>
      </c>
      <c r="H684" s="2">
        <f>'Moving Avg'!G684</f>
        <v>4.4442199999999952</v>
      </c>
      <c r="I684" s="2">
        <f>'Moving Avg'!H684</f>
        <v>4.5780440000000047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50</v>
      </c>
      <c r="N684" s="8">
        <f t="shared" si="101"/>
        <v>0</v>
      </c>
      <c r="O684" s="8">
        <f t="shared" si="102"/>
        <v>0</v>
      </c>
      <c r="P684" s="8">
        <f t="shared" si="103"/>
        <v>16.5</v>
      </c>
      <c r="Q684" s="9">
        <f t="shared" si="104"/>
        <v>19.975000000000001</v>
      </c>
      <c r="R684" s="9">
        <f t="shared" si="105"/>
        <v>14.125</v>
      </c>
      <c r="S684" s="9">
        <f t="shared" si="106"/>
        <v>14.925000000000001</v>
      </c>
      <c r="T684" s="9">
        <f t="shared" si="107"/>
        <v>16.625</v>
      </c>
      <c r="U684" s="8">
        <f t="shared" si="108"/>
        <v>16.341666666666669</v>
      </c>
      <c r="V684" s="8">
        <f t="shared" si="109"/>
        <v>16.412500000000001</v>
      </c>
    </row>
    <row r="685" spans="1:22" ht="13.5" x14ac:dyDescent="0.25">
      <c r="A685" s="3">
        <f>RSI!A685</f>
        <v>43003</v>
      </c>
      <c r="B685" s="2">
        <f>RSI!B685</f>
        <v>4.2816000000000001</v>
      </c>
      <c r="C685" s="2">
        <f>RSI!I685</f>
        <v>10.206760110966371</v>
      </c>
      <c r="D685" s="2">
        <f>MACD!E685</f>
        <v>2.0896755213114737E-2</v>
      </c>
      <c r="E685" s="2">
        <f>MACD!F685</f>
        <v>1.0662317835393769E-2</v>
      </c>
      <c r="F685" s="2">
        <f>'Moving Avg'!D685</f>
        <v>4.3338800000000006</v>
      </c>
      <c r="G685" s="2">
        <f>'Moving Avg'!F685</f>
        <v>4.3926950000000007</v>
      </c>
      <c r="H685" s="2">
        <f>'Moving Avg'!G685</f>
        <v>4.4405159999999952</v>
      </c>
      <c r="I685" s="2">
        <f>'Moving Avg'!H685</f>
        <v>4.5739895000000041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50</v>
      </c>
      <c r="N685" s="8">
        <f t="shared" si="101"/>
        <v>0</v>
      </c>
      <c r="O685" s="8">
        <f t="shared" si="102"/>
        <v>0</v>
      </c>
      <c r="P685" s="8">
        <f t="shared" si="103"/>
        <v>16.5</v>
      </c>
      <c r="Q685" s="9">
        <f t="shared" si="104"/>
        <v>19.975000000000001</v>
      </c>
      <c r="R685" s="9">
        <f t="shared" si="105"/>
        <v>14.125</v>
      </c>
      <c r="S685" s="9">
        <f t="shared" si="106"/>
        <v>14.925000000000001</v>
      </c>
      <c r="T685" s="9">
        <f t="shared" si="107"/>
        <v>16.625</v>
      </c>
      <c r="U685" s="8">
        <f t="shared" si="108"/>
        <v>16.341666666666669</v>
      </c>
      <c r="V685" s="8">
        <f t="shared" si="109"/>
        <v>16.412500000000001</v>
      </c>
    </row>
    <row r="686" spans="1:22" ht="13.5" x14ac:dyDescent="0.25">
      <c r="A686" s="3">
        <f>RSI!A686</f>
        <v>43004</v>
      </c>
      <c r="B686" s="2">
        <f>RSI!B686</f>
        <v>4.2816000000000001</v>
      </c>
      <c r="C686" s="2">
        <f>RSI!I686</f>
        <v>10.206760110966371</v>
      </c>
      <c r="D686" s="2">
        <f>MACD!E686</f>
        <v>2.8311549705359873E-2</v>
      </c>
      <c r="E686" s="2">
        <f>MACD!F686</f>
        <v>1.4192164209386991E-2</v>
      </c>
      <c r="F686" s="2">
        <f>'Moving Avg'!D686</f>
        <v>4.3077400000000008</v>
      </c>
      <c r="G686" s="2">
        <f>'Moving Avg'!F686</f>
        <v>4.3861600000000003</v>
      </c>
      <c r="H686" s="2">
        <f>'Moving Avg'!G686</f>
        <v>4.4368119999999953</v>
      </c>
      <c r="I686" s="2">
        <f>'Moving Avg'!H686</f>
        <v>4.570681000000004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50</v>
      </c>
      <c r="N686" s="8">
        <f t="shared" si="101"/>
        <v>0</v>
      </c>
      <c r="O686" s="8">
        <f t="shared" si="102"/>
        <v>0</v>
      </c>
      <c r="P686" s="8">
        <f t="shared" si="103"/>
        <v>16.5</v>
      </c>
      <c r="Q686" s="9">
        <f t="shared" si="104"/>
        <v>19.975000000000001</v>
      </c>
      <c r="R686" s="9">
        <f t="shared" si="105"/>
        <v>14.125</v>
      </c>
      <c r="S686" s="9">
        <f t="shared" si="106"/>
        <v>14.925000000000001</v>
      </c>
      <c r="T686" s="9">
        <f t="shared" si="107"/>
        <v>16.625</v>
      </c>
      <c r="U686" s="8">
        <f t="shared" si="108"/>
        <v>16.341666666666669</v>
      </c>
      <c r="V686" s="8">
        <f t="shared" si="109"/>
        <v>16.412500000000001</v>
      </c>
    </row>
    <row r="687" spans="1:22" ht="13.5" x14ac:dyDescent="0.25">
      <c r="A687" s="3">
        <f>RSI!A687</f>
        <v>43005</v>
      </c>
      <c r="B687" s="2">
        <f>RSI!B687</f>
        <v>4.2816000000000001</v>
      </c>
      <c r="C687" s="2">
        <f>RSI!I687</f>
        <v>10.206760110966357</v>
      </c>
      <c r="D687" s="2">
        <f>MACD!E687</f>
        <v>3.5287681575861818E-2</v>
      </c>
      <c r="E687" s="2">
        <f>MACD!F687</f>
        <v>1.8411267682681955E-2</v>
      </c>
      <c r="F687" s="2">
        <f>'Moving Avg'!D687</f>
        <v>4.2816000000000001</v>
      </c>
      <c r="G687" s="2">
        <f>'Moving Avg'!F687</f>
        <v>4.3796249999999999</v>
      </c>
      <c r="H687" s="2">
        <f>'Moving Avg'!G687</f>
        <v>4.4331079999999954</v>
      </c>
      <c r="I687" s="2">
        <f>'Moving Avg'!H687</f>
        <v>4.5673725000000047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50</v>
      </c>
      <c r="N687" s="8">
        <f t="shared" si="101"/>
        <v>0</v>
      </c>
      <c r="O687" s="8">
        <f t="shared" si="102"/>
        <v>0</v>
      </c>
      <c r="P687" s="8">
        <f t="shared" si="103"/>
        <v>16.5</v>
      </c>
      <c r="Q687" s="9">
        <f t="shared" si="104"/>
        <v>19.975000000000001</v>
      </c>
      <c r="R687" s="9">
        <f t="shared" si="105"/>
        <v>14.125</v>
      </c>
      <c r="S687" s="9">
        <f t="shared" si="106"/>
        <v>14.925000000000001</v>
      </c>
      <c r="T687" s="9">
        <f t="shared" si="107"/>
        <v>16.625</v>
      </c>
      <c r="U687" s="8">
        <f t="shared" si="108"/>
        <v>16.341666666666669</v>
      </c>
      <c r="V687" s="8">
        <f t="shared" si="109"/>
        <v>16.412500000000001</v>
      </c>
    </row>
    <row r="688" spans="1:22" ht="13.5" x14ac:dyDescent="0.25">
      <c r="A688" s="3">
        <f>RSI!A688</f>
        <v>43006</v>
      </c>
      <c r="B688" s="2">
        <f>RSI!B688</f>
        <v>4.2816000000000001</v>
      </c>
      <c r="C688" s="2">
        <f>RSI!I688</f>
        <v>10.206760110966357</v>
      </c>
      <c r="D688" s="2">
        <f>MACD!E688</f>
        <v>4.1840631826814523E-2</v>
      </c>
      <c r="E688" s="2">
        <f>MACD!F688</f>
        <v>2.309714051150847E-2</v>
      </c>
      <c r="F688" s="2">
        <f>'Moving Avg'!D688</f>
        <v>4.2816000000000001</v>
      </c>
      <c r="G688" s="2">
        <f>'Moving Avg'!F688</f>
        <v>4.3730900000000004</v>
      </c>
      <c r="H688" s="2">
        <f>'Moving Avg'!G688</f>
        <v>4.4333259999999957</v>
      </c>
      <c r="I688" s="2">
        <f>'Moving Avg'!H688</f>
        <v>4.5633180000000042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50</v>
      </c>
      <c r="N688" s="8">
        <f t="shared" si="101"/>
        <v>0</v>
      </c>
      <c r="O688" s="8">
        <f t="shared" si="102"/>
        <v>0</v>
      </c>
      <c r="P688" s="8">
        <f t="shared" si="103"/>
        <v>33</v>
      </c>
      <c r="Q688" s="9">
        <f t="shared" si="104"/>
        <v>22.45</v>
      </c>
      <c r="R688" s="9">
        <f t="shared" si="105"/>
        <v>18.25</v>
      </c>
      <c r="S688" s="9">
        <f t="shared" si="106"/>
        <v>22.35</v>
      </c>
      <c r="T688" s="9">
        <f t="shared" si="107"/>
        <v>20.75</v>
      </c>
      <c r="U688" s="8">
        <f t="shared" si="108"/>
        <v>21.016666666666669</v>
      </c>
      <c r="V688" s="8">
        <f t="shared" si="109"/>
        <v>20.950000000000003</v>
      </c>
    </row>
    <row r="689" spans="1:22" ht="13.5" x14ac:dyDescent="0.25">
      <c r="A689" s="3">
        <f>RSI!A689</f>
        <v>43007</v>
      </c>
      <c r="B689" s="2">
        <f>RSI!B689</f>
        <v>4.2816000000000001</v>
      </c>
      <c r="C689" s="2">
        <f>RSI!I689</f>
        <v>10.206760110966371</v>
      </c>
      <c r="D689" s="2">
        <f>MACD!E689</f>
        <v>4.7987352031102048E-2</v>
      </c>
      <c r="E689" s="2">
        <f>MACD!F689</f>
        <v>2.8075182815427188E-2</v>
      </c>
      <c r="F689" s="2">
        <f>'Moving Avg'!D689</f>
        <v>4.2816000000000001</v>
      </c>
      <c r="G689" s="2">
        <f>'Moving Avg'!F689</f>
        <v>4.366555</v>
      </c>
      <c r="H689" s="2">
        <f>'Moving Avg'!G689</f>
        <v>4.4335439999999959</v>
      </c>
      <c r="I689" s="2">
        <f>'Moving Avg'!H689</f>
        <v>4.5592635000000046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50</v>
      </c>
      <c r="N689" s="8">
        <f t="shared" si="101"/>
        <v>0</v>
      </c>
      <c r="O689" s="8">
        <f t="shared" si="102"/>
        <v>0</v>
      </c>
      <c r="P689" s="8">
        <f t="shared" si="103"/>
        <v>33</v>
      </c>
      <c r="Q689" s="9">
        <f t="shared" si="104"/>
        <v>22.45</v>
      </c>
      <c r="R689" s="9">
        <f t="shared" si="105"/>
        <v>18.25</v>
      </c>
      <c r="S689" s="9">
        <f t="shared" si="106"/>
        <v>22.35</v>
      </c>
      <c r="T689" s="9">
        <f t="shared" si="107"/>
        <v>20.75</v>
      </c>
      <c r="U689" s="8">
        <f t="shared" si="108"/>
        <v>21.016666666666669</v>
      </c>
      <c r="V689" s="8">
        <f t="shared" si="109"/>
        <v>20.950000000000003</v>
      </c>
    </row>
    <row r="690" spans="1:22" ht="13.5" x14ac:dyDescent="0.25">
      <c r="A690" s="3">
        <f>RSI!A690</f>
        <v>43010</v>
      </c>
      <c r="B690" s="2">
        <f>RSI!B690</f>
        <v>4.2816000000000001</v>
      </c>
      <c r="C690" s="2">
        <f>RSI!I690</f>
        <v>10.206760110966357</v>
      </c>
      <c r="D690" s="2">
        <f>MACD!E690</f>
        <v>5.3745752737810015E-2</v>
      </c>
      <c r="E690" s="2">
        <f>MACD!F690</f>
        <v>3.3209296799903754E-2</v>
      </c>
      <c r="F690" s="2">
        <f>'Moving Avg'!D690</f>
        <v>4.2816000000000001</v>
      </c>
      <c r="G690" s="2">
        <f>'Moving Avg'!F690</f>
        <v>4.3600200000000005</v>
      </c>
      <c r="H690" s="2">
        <f>'Moving Avg'!G690</f>
        <v>4.4337619999999962</v>
      </c>
      <c r="I690" s="2">
        <f>'Moving Avg'!H690</f>
        <v>4.5552090000000049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  <c r="M690" s="8">
        <f t="shared" si="100"/>
        <v>50</v>
      </c>
      <c r="N690" s="8">
        <f t="shared" si="101"/>
        <v>0</v>
      </c>
      <c r="O690" s="8">
        <f t="shared" si="102"/>
        <v>0</v>
      </c>
      <c r="P690" s="8">
        <f t="shared" si="103"/>
        <v>33</v>
      </c>
      <c r="Q690" s="9">
        <f t="shared" si="104"/>
        <v>22.45</v>
      </c>
      <c r="R690" s="9">
        <f t="shared" si="105"/>
        <v>18.25</v>
      </c>
      <c r="S690" s="9">
        <f t="shared" si="106"/>
        <v>22.35</v>
      </c>
      <c r="T690" s="9">
        <f t="shared" si="107"/>
        <v>20.75</v>
      </c>
      <c r="U690" s="8">
        <f t="shared" si="108"/>
        <v>21.016666666666669</v>
      </c>
      <c r="V690" s="8">
        <f t="shared" si="109"/>
        <v>20.950000000000003</v>
      </c>
    </row>
    <row r="691" spans="1:22" ht="13.5" x14ac:dyDescent="0.25">
      <c r="A691" s="3">
        <f>RSI!A691</f>
        <v>43011</v>
      </c>
      <c r="B691" s="2">
        <f>RSI!B691</f>
        <v>4.1562999999999999</v>
      </c>
      <c r="C691" s="2">
        <f>RSI!I691</f>
        <v>4.6463551819637701</v>
      </c>
      <c r="D691" s="2">
        <f>MACD!E691</f>
        <v>6.8415773203318153E-2</v>
      </c>
      <c r="E691" s="2">
        <f>MACD!F691</f>
        <v>4.0250592080586636E-2</v>
      </c>
      <c r="F691" s="2">
        <f>'Moving Avg'!D691</f>
        <v>4.2565399999999993</v>
      </c>
      <c r="G691" s="2">
        <f>'Moving Avg'!F691</f>
        <v>4.3472200000000001</v>
      </c>
      <c r="H691" s="2">
        <f>'Moving Avg'!G691</f>
        <v>4.431473999999997</v>
      </c>
      <c r="I691" s="2">
        <f>'Moving Avg'!H691</f>
        <v>4.5505280000000043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0"/>
        <v>50</v>
      </c>
      <c r="N691" s="8">
        <f t="shared" si="101"/>
        <v>0</v>
      </c>
      <c r="O691" s="8">
        <f t="shared" si="102"/>
        <v>0</v>
      </c>
      <c r="P691" s="8">
        <f t="shared" si="103"/>
        <v>16.5</v>
      </c>
      <c r="Q691" s="9">
        <f t="shared" si="104"/>
        <v>19.975000000000001</v>
      </c>
      <c r="R691" s="9">
        <f t="shared" si="105"/>
        <v>14.125</v>
      </c>
      <c r="S691" s="9">
        <f t="shared" si="106"/>
        <v>14.925000000000001</v>
      </c>
      <c r="T691" s="9">
        <f t="shared" si="107"/>
        <v>16.625</v>
      </c>
      <c r="U691" s="8">
        <f t="shared" si="108"/>
        <v>16.341666666666669</v>
      </c>
      <c r="V691" s="8">
        <f t="shared" si="109"/>
        <v>16.412500000000001</v>
      </c>
    </row>
    <row r="692" spans="1:22" ht="13.5" x14ac:dyDescent="0.25">
      <c r="A692" s="3">
        <f>RSI!A692</f>
        <v>43012</v>
      </c>
      <c r="B692" s="2">
        <f>RSI!B692</f>
        <v>3.9165999999999999</v>
      </c>
      <c r="C692" s="2">
        <f>RSI!I692</f>
        <v>2.1892719421915956</v>
      </c>
      <c r="D692" s="2">
        <f>MACD!E692</f>
        <v>9.9802646522980432E-2</v>
      </c>
      <c r="E692" s="2">
        <f>MACD!F692</f>
        <v>5.2161002969065402E-2</v>
      </c>
      <c r="F692" s="2">
        <f>'Moving Avg'!D692</f>
        <v>4.1835399999999998</v>
      </c>
      <c r="G692" s="2">
        <f>'Moving Avg'!F692</f>
        <v>4.3224350000000005</v>
      </c>
      <c r="H692" s="2">
        <f>'Moving Avg'!G692</f>
        <v>4.4205799999999966</v>
      </c>
      <c r="I692" s="2">
        <f>'Moving Avg'!H692</f>
        <v>4.5446485000000045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  <c r="M692" s="8">
        <f t="shared" si="100"/>
        <v>50</v>
      </c>
      <c r="N692" s="8">
        <f t="shared" si="101"/>
        <v>0</v>
      </c>
      <c r="O692" s="8">
        <f t="shared" si="102"/>
        <v>0</v>
      </c>
      <c r="P692" s="8">
        <f t="shared" si="103"/>
        <v>16.5</v>
      </c>
      <c r="Q692" s="9">
        <f t="shared" si="104"/>
        <v>19.975000000000001</v>
      </c>
      <c r="R692" s="9">
        <f t="shared" si="105"/>
        <v>14.125</v>
      </c>
      <c r="S692" s="9">
        <f t="shared" si="106"/>
        <v>14.925000000000001</v>
      </c>
      <c r="T692" s="9">
        <f t="shared" si="107"/>
        <v>16.625</v>
      </c>
      <c r="U692" s="8">
        <f t="shared" si="108"/>
        <v>16.341666666666669</v>
      </c>
      <c r="V692" s="8">
        <f t="shared" si="109"/>
        <v>16.412500000000001</v>
      </c>
    </row>
    <row r="693" spans="1:22" ht="13.5" x14ac:dyDescent="0.25">
      <c r="A693" s="3">
        <f>RSI!A693</f>
        <v>43013</v>
      </c>
      <c r="B693" s="2">
        <f>RSI!B693</f>
        <v>3.9165999999999999</v>
      </c>
      <c r="C693" s="2">
        <f>RSI!I693</f>
        <v>2.1892719421915956</v>
      </c>
      <c r="D693" s="2">
        <f>MACD!E693</f>
        <v>0.10879746013214131</v>
      </c>
      <c r="E693" s="2">
        <f>MACD!F693</f>
        <v>6.3488294401680592E-2</v>
      </c>
      <c r="F693" s="2">
        <f>'Moving Avg'!D693</f>
        <v>4.1105399999999994</v>
      </c>
      <c r="G693" s="2">
        <f>'Moving Avg'!F693</f>
        <v>4.29765</v>
      </c>
      <c r="H693" s="2">
        <f>'Moving Avg'!G693</f>
        <v>4.4096859999999962</v>
      </c>
      <c r="I693" s="2">
        <f>'Moving Avg'!H693</f>
        <v>4.5387690000000047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50</v>
      </c>
      <c r="N693" s="8">
        <f t="shared" si="101"/>
        <v>0</v>
      </c>
      <c r="O693" s="8">
        <f t="shared" si="102"/>
        <v>0</v>
      </c>
      <c r="P693" s="8">
        <f t="shared" si="103"/>
        <v>16.5</v>
      </c>
      <c r="Q693" s="9">
        <f t="shared" si="104"/>
        <v>19.975000000000001</v>
      </c>
      <c r="R693" s="9">
        <f t="shared" si="105"/>
        <v>14.125</v>
      </c>
      <c r="S693" s="9">
        <f t="shared" si="106"/>
        <v>14.925000000000001</v>
      </c>
      <c r="T693" s="9">
        <f t="shared" si="107"/>
        <v>16.625</v>
      </c>
      <c r="U693" s="8">
        <f t="shared" si="108"/>
        <v>16.341666666666669</v>
      </c>
      <c r="V693" s="8">
        <f t="shared" si="109"/>
        <v>16.412500000000001</v>
      </c>
    </row>
    <row r="694" spans="1:22" ht="13.5" x14ac:dyDescent="0.25">
      <c r="A694" s="3">
        <f>RSI!A694</f>
        <v>43014</v>
      </c>
      <c r="B694" s="2">
        <f>RSI!B694</f>
        <v>3.9165999999999999</v>
      </c>
      <c r="C694" s="2">
        <f>RSI!I694</f>
        <v>2.1892719421915956</v>
      </c>
      <c r="D694" s="2">
        <f>MACD!E694</f>
        <v>0.11876436583581818</v>
      </c>
      <c r="E694" s="2">
        <f>MACD!F694</f>
        <v>7.454350868850812E-2</v>
      </c>
      <c r="F694" s="2">
        <f>'Moving Avg'!D694</f>
        <v>4.037539999999999</v>
      </c>
      <c r="G694" s="2">
        <f>'Moving Avg'!F694</f>
        <v>4.2728650000000004</v>
      </c>
      <c r="H694" s="2">
        <f>'Moving Avg'!G694</f>
        <v>4.3987919999999967</v>
      </c>
      <c r="I694" s="2">
        <f>'Moving Avg'!H694</f>
        <v>4.532889500000004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  <c r="M694" s="8">
        <f t="shared" si="100"/>
        <v>50</v>
      </c>
      <c r="N694" s="8">
        <f t="shared" si="101"/>
        <v>0</v>
      </c>
      <c r="O694" s="8">
        <f t="shared" si="102"/>
        <v>0</v>
      </c>
      <c r="P694" s="8">
        <f t="shared" si="103"/>
        <v>16.5</v>
      </c>
      <c r="Q694" s="9">
        <f t="shared" si="104"/>
        <v>19.975000000000001</v>
      </c>
      <c r="R694" s="9">
        <f t="shared" si="105"/>
        <v>14.125</v>
      </c>
      <c r="S694" s="9">
        <f t="shared" si="106"/>
        <v>14.925000000000001</v>
      </c>
      <c r="T694" s="9">
        <f t="shared" si="107"/>
        <v>16.625</v>
      </c>
      <c r="U694" s="8">
        <f t="shared" si="108"/>
        <v>16.341666666666669</v>
      </c>
      <c r="V694" s="8">
        <f t="shared" si="109"/>
        <v>16.412500000000001</v>
      </c>
    </row>
    <row r="695" spans="1:22" ht="13.5" x14ac:dyDescent="0.25">
      <c r="A695" s="3">
        <f>RSI!A695</f>
        <v>43017</v>
      </c>
      <c r="B695" s="2">
        <f>RSI!B695</f>
        <v>3.9165999999999999</v>
      </c>
      <c r="C695" s="2">
        <f>RSI!I695</f>
        <v>2.1892719421915956</v>
      </c>
      <c r="D695" s="2">
        <f>MACD!E695</f>
        <v>0.12937929918387514</v>
      </c>
      <c r="E695" s="2">
        <f>MACD!F695</f>
        <v>8.5510666787581527E-2</v>
      </c>
      <c r="F695" s="2">
        <f>'Moving Avg'!D695</f>
        <v>3.9645399999999995</v>
      </c>
      <c r="G695" s="2">
        <f>'Moving Avg'!F695</f>
        <v>4.2480799999999999</v>
      </c>
      <c r="H695" s="2">
        <f>'Moving Avg'!G695</f>
        <v>4.3878979999999963</v>
      </c>
      <c r="I695" s="2">
        <f>'Moving Avg'!H695</f>
        <v>4.5270100000000042</v>
      </c>
      <c r="J695" s="6" t="str">
        <f>OBV!F695</f>
        <v>BEARISH</v>
      </c>
      <c r="K695" s="6" t="str">
        <f>OBV!G695</f>
        <v>NEUTRAL</v>
      </c>
      <c r="L695" s="6" t="str">
        <f>OBV!H695</f>
        <v>CONFIRMED BEARISH</v>
      </c>
      <c r="M695" s="8">
        <f t="shared" si="100"/>
        <v>50</v>
      </c>
      <c r="N695" s="8">
        <f t="shared" si="101"/>
        <v>0</v>
      </c>
      <c r="O695" s="8">
        <f t="shared" si="102"/>
        <v>0</v>
      </c>
      <c r="P695" s="8">
        <f t="shared" si="103"/>
        <v>16.5</v>
      </c>
      <c r="Q695" s="9">
        <f t="shared" si="104"/>
        <v>19.975000000000001</v>
      </c>
      <c r="R695" s="9">
        <f t="shared" si="105"/>
        <v>14.125</v>
      </c>
      <c r="S695" s="9">
        <f t="shared" si="106"/>
        <v>14.925000000000001</v>
      </c>
      <c r="T695" s="9">
        <f t="shared" si="107"/>
        <v>16.625</v>
      </c>
      <c r="U695" s="8">
        <f t="shared" si="108"/>
        <v>16.341666666666669</v>
      </c>
      <c r="V695" s="8">
        <f t="shared" si="109"/>
        <v>16.412500000000001</v>
      </c>
    </row>
    <row r="696" spans="1:22" ht="13.5" x14ac:dyDescent="0.25">
      <c r="A696" s="3">
        <f>RSI!A696</f>
        <v>43018</v>
      </c>
      <c r="B696" s="2">
        <f>RSI!B696</f>
        <v>3.9165999999999999</v>
      </c>
      <c r="C696" s="2">
        <f>RSI!I696</f>
        <v>2.1892719421915956</v>
      </c>
      <c r="D696" s="2">
        <f>MACD!E696</f>
        <v>0.140380978596923</v>
      </c>
      <c r="E696" s="2">
        <f>MACD!F696</f>
        <v>9.6484729149449833E-2</v>
      </c>
      <c r="F696" s="2">
        <f>'Moving Avg'!D696</f>
        <v>3.9165999999999999</v>
      </c>
      <c r="G696" s="2">
        <f>'Moving Avg'!F696</f>
        <v>4.2232950000000002</v>
      </c>
      <c r="H696" s="2">
        <f>'Moving Avg'!G696</f>
        <v>4.3770039999999968</v>
      </c>
      <c r="I696" s="2">
        <f>'Moving Avg'!H696</f>
        <v>4.5211305000000035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50</v>
      </c>
      <c r="N696" s="8">
        <f t="shared" si="101"/>
        <v>0</v>
      </c>
      <c r="O696" s="8">
        <f t="shared" si="102"/>
        <v>0</v>
      </c>
      <c r="P696" s="8">
        <f t="shared" si="103"/>
        <v>16.5</v>
      </c>
      <c r="Q696" s="9">
        <f t="shared" si="104"/>
        <v>19.975000000000001</v>
      </c>
      <c r="R696" s="9">
        <f t="shared" si="105"/>
        <v>14.125</v>
      </c>
      <c r="S696" s="9">
        <f t="shared" si="106"/>
        <v>14.925000000000001</v>
      </c>
      <c r="T696" s="9">
        <f t="shared" si="107"/>
        <v>16.625</v>
      </c>
      <c r="U696" s="8">
        <f t="shared" si="108"/>
        <v>16.341666666666669</v>
      </c>
      <c r="V696" s="8">
        <f t="shared" si="109"/>
        <v>16.412500000000001</v>
      </c>
    </row>
    <row r="697" spans="1:22" ht="13.5" x14ac:dyDescent="0.25">
      <c r="A697" s="3">
        <f>RSI!A697</f>
        <v>43019</v>
      </c>
      <c r="B697" s="2">
        <f>RSI!B697</f>
        <v>3.8022</v>
      </c>
      <c r="C697" s="2">
        <f>RSI!I697</f>
        <v>1.6031746565809328</v>
      </c>
      <c r="D697" s="2">
        <f>MACD!E697</f>
        <v>0.16003436299635521</v>
      </c>
      <c r="E697" s="2">
        <f>MACD!F697</f>
        <v>0.10919465591883092</v>
      </c>
      <c r="F697" s="2">
        <f>'Moving Avg'!D697</f>
        <v>3.8937199999999996</v>
      </c>
      <c r="G697" s="2">
        <f>'Moving Avg'!F697</f>
        <v>4.1927900000000005</v>
      </c>
      <c r="H697" s="2">
        <f>'Moving Avg'!G697</f>
        <v>4.3615339999999971</v>
      </c>
      <c r="I697" s="2">
        <f>'Moving Avg'!H697</f>
        <v>4.5146790000000037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0"/>
        <v>50</v>
      </c>
      <c r="N697" s="8">
        <f t="shared" si="101"/>
        <v>0</v>
      </c>
      <c r="O697" s="8">
        <f t="shared" si="102"/>
        <v>0</v>
      </c>
      <c r="P697" s="8">
        <f t="shared" si="103"/>
        <v>16.5</v>
      </c>
      <c r="Q697" s="9">
        <f t="shared" si="104"/>
        <v>19.975000000000001</v>
      </c>
      <c r="R697" s="9">
        <f t="shared" si="105"/>
        <v>14.125</v>
      </c>
      <c r="S697" s="9">
        <f t="shared" si="106"/>
        <v>14.925000000000001</v>
      </c>
      <c r="T697" s="9">
        <f t="shared" si="107"/>
        <v>16.625</v>
      </c>
      <c r="U697" s="8">
        <f t="shared" si="108"/>
        <v>16.341666666666669</v>
      </c>
      <c r="V697" s="8">
        <f t="shared" si="109"/>
        <v>16.412500000000001</v>
      </c>
    </row>
    <row r="698" spans="1:22" ht="13.5" x14ac:dyDescent="0.25">
      <c r="A698" s="3">
        <f>RSI!A698</f>
        <v>43020</v>
      </c>
      <c r="B698" s="2">
        <f>RSI!B698</f>
        <v>3.6932999999999998</v>
      </c>
      <c r="C698" s="2">
        <f>RSI!I698</f>
        <v>1.2579387035613081</v>
      </c>
      <c r="D698" s="2">
        <f>MACD!E698</f>
        <v>0.18713847484210611</v>
      </c>
      <c r="E698" s="2">
        <f>MACD!F698</f>
        <v>0.12478341970348597</v>
      </c>
      <c r="F698" s="2">
        <f>'Moving Avg'!D698</f>
        <v>3.8490600000000001</v>
      </c>
      <c r="G698" s="2">
        <f>'Moving Avg'!F698</f>
        <v>4.1568399999999999</v>
      </c>
      <c r="H698" s="2">
        <f>'Moving Avg'!G698</f>
        <v>4.3438859999999968</v>
      </c>
      <c r="I698" s="2">
        <f>'Moving Avg'!H698</f>
        <v>4.5076830000000028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  <c r="M698" s="8">
        <f t="shared" si="100"/>
        <v>50</v>
      </c>
      <c r="N698" s="8">
        <f t="shared" si="101"/>
        <v>0</v>
      </c>
      <c r="O698" s="8">
        <f t="shared" si="102"/>
        <v>0</v>
      </c>
      <c r="P698" s="8">
        <f t="shared" si="103"/>
        <v>16.5</v>
      </c>
      <c r="Q698" s="9">
        <f t="shared" si="104"/>
        <v>19.975000000000001</v>
      </c>
      <c r="R698" s="9">
        <f t="shared" si="105"/>
        <v>14.125</v>
      </c>
      <c r="S698" s="9">
        <f t="shared" si="106"/>
        <v>14.925000000000001</v>
      </c>
      <c r="T698" s="9">
        <f t="shared" si="107"/>
        <v>16.625</v>
      </c>
      <c r="U698" s="8">
        <f t="shared" si="108"/>
        <v>16.341666666666669</v>
      </c>
      <c r="V698" s="8">
        <f t="shared" si="109"/>
        <v>16.412500000000001</v>
      </c>
    </row>
    <row r="699" spans="1:22" ht="13.5" x14ac:dyDescent="0.25">
      <c r="A699" s="3">
        <f>RSI!A699</f>
        <v>43021</v>
      </c>
      <c r="B699" s="2">
        <f>RSI!B699</f>
        <v>3.5842999999999998</v>
      </c>
      <c r="C699" s="2">
        <f>RSI!I699</f>
        <v>1.0209520779667542</v>
      </c>
      <c r="D699" s="2">
        <f>MACD!E699</f>
        <v>0.22101960549228572</v>
      </c>
      <c r="E699" s="2">
        <f>MACD!F699</f>
        <v>0.14403065686124591</v>
      </c>
      <c r="F699" s="2">
        <f>'Moving Avg'!D699</f>
        <v>3.7826</v>
      </c>
      <c r="G699" s="2">
        <f>'Moving Avg'!F699</f>
        <v>4.1154399999999995</v>
      </c>
      <c r="H699" s="2">
        <f>'Moving Avg'!G699</f>
        <v>4.3240579999999973</v>
      </c>
      <c r="I699" s="2">
        <f>'Moving Avg'!H699</f>
        <v>4.5001420000000021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  <c r="M699" s="8">
        <f t="shared" si="100"/>
        <v>50</v>
      </c>
      <c r="N699" s="8">
        <f t="shared" si="101"/>
        <v>0</v>
      </c>
      <c r="O699" s="8">
        <f t="shared" si="102"/>
        <v>0</v>
      </c>
      <c r="P699" s="8">
        <f t="shared" si="103"/>
        <v>16.5</v>
      </c>
      <c r="Q699" s="9">
        <f t="shared" si="104"/>
        <v>19.975000000000001</v>
      </c>
      <c r="R699" s="9">
        <f t="shared" si="105"/>
        <v>14.125</v>
      </c>
      <c r="S699" s="9">
        <f t="shared" si="106"/>
        <v>14.925000000000001</v>
      </c>
      <c r="T699" s="9">
        <f t="shared" si="107"/>
        <v>16.625</v>
      </c>
      <c r="U699" s="8">
        <f t="shared" si="108"/>
        <v>16.341666666666669</v>
      </c>
      <c r="V699" s="8">
        <f t="shared" si="109"/>
        <v>16.412500000000001</v>
      </c>
    </row>
    <row r="700" spans="1:22" ht="13.5" x14ac:dyDescent="0.25">
      <c r="A700" s="3">
        <f>RSI!A700</f>
        <v>43024</v>
      </c>
      <c r="B700" s="2">
        <f>RSI!B700</f>
        <v>3.4807999999999999</v>
      </c>
      <c r="C700" s="2">
        <f>RSI!I700</f>
        <v>0.85603857130892891</v>
      </c>
      <c r="D700" s="2">
        <f>MACD!E700</f>
        <v>0.26065901434365379</v>
      </c>
      <c r="E700" s="2">
        <f>MACD!F700</f>
        <v>0.16735632835772751</v>
      </c>
      <c r="F700" s="2">
        <f>'Moving Avg'!D700</f>
        <v>3.6954399999999992</v>
      </c>
      <c r="G700" s="2">
        <f>'Moving Avg'!F700</f>
        <v>4.0688650000000006</v>
      </c>
      <c r="H700" s="2">
        <f>'Moving Avg'!G700</f>
        <v>4.302159999999998</v>
      </c>
      <c r="I700" s="2">
        <f>'Moving Avg'!H700</f>
        <v>4.4920835000000023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  <c r="M700" s="8">
        <f t="shared" si="100"/>
        <v>50</v>
      </c>
      <c r="N700" s="8">
        <f t="shared" si="101"/>
        <v>0</v>
      </c>
      <c r="O700" s="8">
        <f t="shared" si="102"/>
        <v>0</v>
      </c>
      <c r="P700" s="8">
        <f t="shared" si="103"/>
        <v>16.5</v>
      </c>
      <c r="Q700" s="9">
        <f t="shared" si="104"/>
        <v>19.975000000000001</v>
      </c>
      <c r="R700" s="9">
        <f t="shared" si="105"/>
        <v>14.125</v>
      </c>
      <c r="S700" s="9">
        <f t="shared" si="106"/>
        <v>14.925000000000001</v>
      </c>
      <c r="T700" s="9">
        <f t="shared" si="107"/>
        <v>16.625</v>
      </c>
      <c r="U700" s="8">
        <f t="shared" si="108"/>
        <v>16.341666666666669</v>
      </c>
      <c r="V700" s="8">
        <f t="shared" si="109"/>
        <v>16.412500000000001</v>
      </c>
    </row>
    <row r="701" spans="1:22" ht="13.5" x14ac:dyDescent="0.25">
      <c r="A701" s="3">
        <f>RSI!A701</f>
        <v>43025</v>
      </c>
      <c r="B701" s="2">
        <f>RSI!B701</f>
        <v>3.3773</v>
      </c>
      <c r="C701" s="2">
        <f>RSI!I701</f>
        <v>0.72919231967020437</v>
      </c>
      <c r="D701" s="2">
        <f>MACD!E701</f>
        <v>0.28626072766773181</v>
      </c>
      <c r="E701" s="2">
        <f>MACD!F701</f>
        <v>0.19113720821972841</v>
      </c>
      <c r="F701" s="2">
        <f>'Moving Avg'!D701</f>
        <v>3.58758</v>
      </c>
      <c r="G701" s="2">
        <f>'Moving Avg'!F701</f>
        <v>4.0171150000000013</v>
      </c>
      <c r="H701" s="2">
        <f>'Moving Avg'!G701</f>
        <v>4.278191999999998</v>
      </c>
      <c r="I701" s="2">
        <f>'Moving Avg'!H701</f>
        <v>4.4835075000000018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0"/>
        <v>50</v>
      </c>
      <c r="N701" s="8">
        <f t="shared" si="101"/>
        <v>0</v>
      </c>
      <c r="O701" s="8">
        <f t="shared" si="102"/>
        <v>0</v>
      </c>
      <c r="P701" s="8">
        <f t="shared" si="103"/>
        <v>16.5</v>
      </c>
      <c r="Q701" s="9">
        <f t="shared" si="104"/>
        <v>19.975000000000001</v>
      </c>
      <c r="R701" s="9">
        <f t="shared" si="105"/>
        <v>14.125</v>
      </c>
      <c r="S701" s="9">
        <f t="shared" si="106"/>
        <v>14.925000000000001</v>
      </c>
      <c r="T701" s="9">
        <f t="shared" si="107"/>
        <v>16.625</v>
      </c>
      <c r="U701" s="8">
        <f t="shared" si="108"/>
        <v>16.341666666666669</v>
      </c>
      <c r="V701" s="8">
        <f t="shared" si="109"/>
        <v>16.412500000000001</v>
      </c>
    </row>
    <row r="702" spans="1:22" ht="13.5" x14ac:dyDescent="0.25">
      <c r="A702" s="3">
        <f>RSI!A702</f>
        <v>43026</v>
      </c>
      <c r="B702" s="2">
        <f>RSI!B702</f>
        <v>3.2684000000000002</v>
      </c>
      <c r="C702" s="2">
        <f>RSI!I702</f>
        <v>0.62436074525557217</v>
      </c>
      <c r="D702" s="2">
        <f>MACD!E702</f>
        <v>0.28312405602514179</v>
      </c>
      <c r="E702" s="2">
        <f>MACD!F702</f>
        <v>0.20953457778081108</v>
      </c>
      <c r="F702" s="2">
        <f>'Moving Avg'!D702</f>
        <v>3.48082</v>
      </c>
      <c r="G702" s="2">
        <f>'Moving Avg'!F702</f>
        <v>3.9599200000000012</v>
      </c>
      <c r="H702" s="2">
        <f>'Moving Avg'!G702</f>
        <v>4.2520459999999982</v>
      </c>
      <c r="I702" s="2">
        <f>'Moving Avg'!H702</f>
        <v>4.4743870000000019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0"/>
        <v>50</v>
      </c>
      <c r="N702" s="8">
        <f t="shared" si="101"/>
        <v>0</v>
      </c>
      <c r="O702" s="8">
        <f t="shared" si="102"/>
        <v>0</v>
      </c>
      <c r="P702" s="8">
        <f t="shared" si="103"/>
        <v>16.5</v>
      </c>
      <c r="Q702" s="9">
        <f t="shared" si="104"/>
        <v>19.975000000000001</v>
      </c>
      <c r="R702" s="9">
        <f t="shared" si="105"/>
        <v>14.125</v>
      </c>
      <c r="S702" s="9">
        <f t="shared" si="106"/>
        <v>14.925000000000001</v>
      </c>
      <c r="T702" s="9">
        <f t="shared" si="107"/>
        <v>16.625</v>
      </c>
      <c r="U702" s="8">
        <f t="shared" si="108"/>
        <v>16.341666666666669</v>
      </c>
      <c r="V702" s="8">
        <f t="shared" si="109"/>
        <v>16.412500000000001</v>
      </c>
    </row>
    <row r="703" spans="1:22" ht="13.5" x14ac:dyDescent="0.25">
      <c r="A703" s="3">
        <f>RSI!A703</f>
        <v>43027</v>
      </c>
      <c r="B703" s="2">
        <f>RSI!B703</f>
        <v>3.3229000000000002</v>
      </c>
      <c r="C703" s="2">
        <f>RSI!I703</f>
        <v>7.770526079886281</v>
      </c>
      <c r="D703" s="2">
        <f>MACD!E703</f>
        <v>0.28078992233336697</v>
      </c>
      <c r="E703" s="2">
        <f>MACD!F703</f>
        <v>0.22378564669132225</v>
      </c>
      <c r="F703" s="2">
        <f>'Moving Avg'!D703</f>
        <v>3.4067400000000001</v>
      </c>
      <c r="G703" s="2">
        <f>'Moving Avg'!F703</f>
        <v>3.9119850000000014</v>
      </c>
      <c r="H703" s="2">
        <f>'Moving Avg'!G703</f>
        <v>4.2269899999999989</v>
      </c>
      <c r="I703" s="2">
        <f>'Moving Avg'!H703</f>
        <v>4.4655390000000015</v>
      </c>
      <c r="J703" s="6" t="str">
        <f>OBV!F703</f>
        <v>BULLISH</v>
      </c>
      <c r="K703" s="6" t="str">
        <f>OBV!G703</f>
        <v>WEAK</v>
      </c>
      <c r="L703" s="6" t="str">
        <f>OBV!H703</f>
        <v>BULLISH DIVERGENCE</v>
      </c>
      <c r="M703" s="8">
        <f t="shared" si="100"/>
        <v>50</v>
      </c>
      <c r="N703" s="8">
        <f t="shared" si="101"/>
        <v>0</v>
      </c>
      <c r="O703" s="8">
        <f t="shared" si="102"/>
        <v>0</v>
      </c>
      <c r="P703" s="8">
        <f t="shared" si="103"/>
        <v>50</v>
      </c>
      <c r="Q703" s="9">
        <f t="shared" si="104"/>
        <v>25</v>
      </c>
      <c r="R703" s="9">
        <f t="shared" si="105"/>
        <v>22.5</v>
      </c>
      <c r="S703" s="9">
        <f t="shared" si="106"/>
        <v>30</v>
      </c>
      <c r="T703" s="9">
        <f t="shared" si="107"/>
        <v>25</v>
      </c>
      <c r="U703" s="8">
        <f t="shared" si="108"/>
        <v>25.833333333333332</v>
      </c>
      <c r="V703" s="8">
        <f t="shared" si="109"/>
        <v>25.625</v>
      </c>
    </row>
    <row r="704" spans="1:22" ht="13.5" x14ac:dyDescent="0.25">
      <c r="A704" s="3">
        <f>RSI!A704</f>
        <v>43028</v>
      </c>
      <c r="B704" s="2">
        <f>RSI!B704</f>
        <v>3.4916999999999998</v>
      </c>
      <c r="C704" s="2">
        <f>RSI!I704</f>
        <v>25.612858225134161</v>
      </c>
      <c r="D704" s="2">
        <f>MACD!E704</f>
        <v>0.27002340821777882</v>
      </c>
      <c r="E704" s="2">
        <f>MACD!F704</f>
        <v>0.23303319899661357</v>
      </c>
      <c r="F704" s="2">
        <f>'Moving Avg'!D704</f>
        <v>3.3882199999999996</v>
      </c>
      <c r="G704" s="2">
        <f>'Moving Avg'!F704</f>
        <v>3.8724900000000004</v>
      </c>
      <c r="H704" s="2">
        <f>'Moving Avg'!G704</f>
        <v>4.2053099999999999</v>
      </c>
      <c r="I704" s="2">
        <f>'Moving Avg'!H704</f>
        <v>4.4575350000000018</v>
      </c>
      <c r="J704" s="6" t="str">
        <f>OBV!F704</f>
        <v>BULLISH</v>
      </c>
      <c r="K704" s="6" t="str">
        <f>OBV!G704</f>
        <v>WEAK</v>
      </c>
      <c r="L704" s="6" t="str">
        <f>OBV!H704</f>
        <v>BULLISH DIVERGENCE</v>
      </c>
      <c r="M704" s="8">
        <f t="shared" si="100"/>
        <v>50</v>
      </c>
      <c r="N704" s="8">
        <f t="shared" si="101"/>
        <v>0</v>
      </c>
      <c r="O704" s="8">
        <f t="shared" si="102"/>
        <v>0</v>
      </c>
      <c r="P704" s="8">
        <f t="shared" si="103"/>
        <v>50</v>
      </c>
      <c r="Q704" s="9">
        <f t="shared" si="104"/>
        <v>25</v>
      </c>
      <c r="R704" s="9">
        <f t="shared" si="105"/>
        <v>22.5</v>
      </c>
      <c r="S704" s="9">
        <f t="shared" si="106"/>
        <v>30</v>
      </c>
      <c r="T704" s="9">
        <f t="shared" si="107"/>
        <v>25</v>
      </c>
      <c r="U704" s="8">
        <f t="shared" si="108"/>
        <v>25.833333333333332</v>
      </c>
      <c r="V704" s="8">
        <f t="shared" si="109"/>
        <v>25.625</v>
      </c>
    </row>
    <row r="705" spans="1:22" ht="13.5" x14ac:dyDescent="0.25">
      <c r="A705" s="3">
        <f>RSI!A705</f>
        <v>43031</v>
      </c>
      <c r="B705" s="2">
        <f>RSI!B705</f>
        <v>3.6987000000000001</v>
      </c>
      <c r="C705" s="2">
        <f>RSI!I705</f>
        <v>40.750248498655253</v>
      </c>
      <c r="D705" s="2">
        <f>MACD!E705</f>
        <v>0.24801974720735753</v>
      </c>
      <c r="E705" s="2">
        <f>MACD!F705</f>
        <v>0.23603050863876238</v>
      </c>
      <c r="F705" s="2">
        <f>'Moving Avg'!D705</f>
        <v>3.4318</v>
      </c>
      <c r="G705" s="2">
        <f>'Moving Avg'!F705</f>
        <v>3.8433450000000007</v>
      </c>
      <c r="H705" s="2">
        <f>'Moving Avg'!G705</f>
        <v>4.1877699999999995</v>
      </c>
      <c r="I705" s="2">
        <f>'Moving Avg'!H705</f>
        <v>4.450566000000002</v>
      </c>
      <c r="J705" s="6" t="str">
        <f>OBV!F705</f>
        <v>BULLISH</v>
      </c>
      <c r="K705" s="6" t="str">
        <f>OBV!G705</f>
        <v>WEAK</v>
      </c>
      <c r="L705" s="6" t="str">
        <f>OBV!H705</f>
        <v>CONFIRMED BULLISH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67</v>
      </c>
      <c r="Q705" s="9">
        <f t="shared" si="104"/>
        <v>18.799999999999997</v>
      </c>
      <c r="R705" s="9">
        <f t="shared" si="105"/>
        <v>21.75</v>
      </c>
      <c r="S705" s="9">
        <f t="shared" si="106"/>
        <v>33.900000000000006</v>
      </c>
      <c r="T705" s="9">
        <f t="shared" si="107"/>
        <v>23</v>
      </c>
      <c r="U705" s="8">
        <f t="shared" si="108"/>
        <v>24.816666666666666</v>
      </c>
      <c r="V705" s="8">
        <f t="shared" si="109"/>
        <v>24.362500000000001</v>
      </c>
    </row>
    <row r="706" spans="1:22" ht="13.5" x14ac:dyDescent="0.25">
      <c r="A706" s="3">
        <f>RSI!A706</f>
        <v>43032</v>
      </c>
      <c r="B706" s="2">
        <f>RSI!B706</f>
        <v>3.9165999999999999</v>
      </c>
      <c r="C706" s="2">
        <f>RSI!I706</f>
        <v>51.856393205262293</v>
      </c>
      <c r="D706" s="2">
        <f>MACD!E706</f>
        <v>0.21429642593472131</v>
      </c>
      <c r="E706" s="2">
        <f>MACD!F706</f>
        <v>0.23168369209795417</v>
      </c>
      <c r="F706" s="2">
        <f>'Moving Avg'!D706</f>
        <v>3.53966</v>
      </c>
      <c r="G706" s="2">
        <f>'Moving Avg'!F706</f>
        <v>3.8250950000000001</v>
      </c>
      <c r="H706" s="2">
        <f>'Moving Avg'!G706</f>
        <v>4.1745879999999991</v>
      </c>
      <c r="I706" s="2">
        <f>'Moving Avg'!H706</f>
        <v>4.4446865000000022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67</v>
      </c>
      <c r="Q706" s="9">
        <f t="shared" si="104"/>
        <v>34.549999999999997</v>
      </c>
      <c r="R706" s="9">
        <f t="shared" si="105"/>
        <v>30.75</v>
      </c>
      <c r="S706" s="9">
        <f t="shared" si="106"/>
        <v>40.650000000000006</v>
      </c>
      <c r="T706" s="9">
        <f t="shared" si="107"/>
        <v>34.25</v>
      </c>
      <c r="U706" s="8">
        <f t="shared" si="108"/>
        <v>35.31666666666667</v>
      </c>
      <c r="V706" s="8">
        <f t="shared" si="109"/>
        <v>35.049999999999997</v>
      </c>
    </row>
    <row r="707" spans="1:22" ht="13.5" x14ac:dyDescent="0.25">
      <c r="A707" s="3">
        <f>RSI!A707</f>
        <v>43033</v>
      </c>
      <c r="B707" s="2">
        <f>RSI!B707</f>
        <v>4.0309999999999997</v>
      </c>
      <c r="C707" s="2">
        <f>RSI!I707</f>
        <v>56.469792160055022</v>
      </c>
      <c r="D707" s="2">
        <f>MACD!E707</f>
        <v>0.15935882179308569</v>
      </c>
      <c r="E707" s="2">
        <f>MACD!F707</f>
        <v>0.21721871803698048</v>
      </c>
      <c r="F707" s="2">
        <f>'Moving Avg'!D707</f>
        <v>3.6921799999999996</v>
      </c>
      <c r="G707" s="2">
        <f>'Moving Avg'!F707</f>
        <v>3.8125650000000002</v>
      </c>
      <c r="H707" s="2">
        <f>'Moving Avg'!G707</f>
        <v>4.1636939999999996</v>
      </c>
      <c r="I707" s="2">
        <f>'Moving Avg'!H707</f>
        <v>4.4398935000000019</v>
      </c>
      <c r="J707" s="6" t="str">
        <f>OBV!F707</f>
        <v>BULLISH</v>
      </c>
      <c r="K707" s="6" t="str">
        <f>OBV!G707</f>
        <v>WEAK</v>
      </c>
      <c r="L707" s="6" t="str">
        <f>OBV!H707</f>
        <v>CONFIRMED BULLISH</v>
      </c>
      <c r="M707" s="8">
        <f t="shared" si="110"/>
        <v>25</v>
      </c>
      <c r="N707" s="8">
        <f t="shared" si="111"/>
        <v>100</v>
      </c>
      <c r="O707" s="8">
        <f t="shared" si="112"/>
        <v>0</v>
      </c>
      <c r="P707" s="8">
        <f t="shared" si="113"/>
        <v>67</v>
      </c>
      <c r="Q707" s="9">
        <f t="shared" ref="Q707:Q770" si="114">0.35*M707+N707*0.35+O707*0.15+P707*0.15</f>
        <v>53.8</v>
      </c>
      <c r="R707" s="9">
        <f t="shared" ref="R707:R770" si="115">M707*0.2+N707*0.2+O707*0.35+P707*0.25</f>
        <v>41.75</v>
      </c>
      <c r="S707" s="9">
        <f t="shared" ref="S707:S770" si="116">M707*0.15+N707*0.15+O707*0.25+P707*0.45</f>
        <v>48.900000000000006</v>
      </c>
      <c r="T707" s="9">
        <f t="shared" ref="T707:T770" si="117">0.25*SUM(M707:P707)</f>
        <v>48</v>
      </c>
      <c r="U707" s="8">
        <f t="shared" ref="U707:U770" si="118">SUM(Q707:S707)/3</f>
        <v>48.15</v>
      </c>
      <c r="V707" s="8">
        <f t="shared" ref="V707:V770" si="119">SUM(Q707:T707)/4</f>
        <v>48.112499999999997</v>
      </c>
    </row>
    <row r="708" spans="1:22" ht="13.5" x14ac:dyDescent="0.25">
      <c r="A708" s="3">
        <f>RSI!A708</f>
        <v>43034</v>
      </c>
      <c r="B708" s="2">
        <f>RSI!B708</f>
        <v>4.1399999999999997</v>
      </c>
      <c r="C708" s="2">
        <f>RSI!I708</f>
        <v>60.366762465509055</v>
      </c>
      <c r="D708" s="2">
        <f>MACD!E708</f>
        <v>8.7065156761398921E-2</v>
      </c>
      <c r="E708" s="2">
        <f>MACD!F708</f>
        <v>0.19118800578186418</v>
      </c>
      <c r="F708" s="2">
        <f>'Moving Avg'!D708</f>
        <v>3.8555999999999999</v>
      </c>
      <c r="G708" s="2">
        <f>'Moving Avg'!F708</f>
        <v>3.805485</v>
      </c>
      <c r="H708" s="2">
        <f>'Moving Avg'!G708</f>
        <v>4.1549799999999983</v>
      </c>
      <c r="I708" s="2">
        <f>'Moving Avg'!H708</f>
        <v>4.4353885000000011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  <c r="M708" s="8">
        <f t="shared" si="110"/>
        <v>25</v>
      </c>
      <c r="N708" s="8">
        <f t="shared" si="111"/>
        <v>100</v>
      </c>
      <c r="O708" s="8">
        <f t="shared" si="112"/>
        <v>0</v>
      </c>
      <c r="P708" s="8">
        <f t="shared" si="113"/>
        <v>67</v>
      </c>
      <c r="Q708" s="9">
        <f t="shared" si="114"/>
        <v>53.8</v>
      </c>
      <c r="R708" s="9">
        <f t="shared" si="115"/>
        <v>41.75</v>
      </c>
      <c r="S708" s="9">
        <f t="shared" si="116"/>
        <v>48.900000000000006</v>
      </c>
      <c r="T708" s="9">
        <f t="shared" si="117"/>
        <v>48</v>
      </c>
      <c r="U708" s="8">
        <f t="shared" si="118"/>
        <v>48.15</v>
      </c>
      <c r="V708" s="8">
        <f t="shared" si="119"/>
        <v>48.112499999999997</v>
      </c>
    </row>
    <row r="709" spans="1:22" ht="13.5" x14ac:dyDescent="0.25">
      <c r="A709" s="3">
        <f>RSI!A709</f>
        <v>43035</v>
      </c>
      <c r="B709" s="2">
        <f>RSI!B709</f>
        <v>4.0201000000000002</v>
      </c>
      <c r="C709" s="2">
        <f>RSI!I709</f>
        <v>54.578655392739705</v>
      </c>
      <c r="D709" s="2">
        <f>MACD!E709</f>
        <v>1.6454277813366502E-2</v>
      </c>
      <c r="E709" s="2">
        <f>MACD!F709</f>
        <v>0.15624126018816467</v>
      </c>
      <c r="F709" s="2">
        <f>'Moving Avg'!D709</f>
        <v>3.9612799999999999</v>
      </c>
      <c r="G709" s="2">
        <f>'Moving Avg'!F709</f>
        <v>3.7924099999999994</v>
      </c>
      <c r="H709" s="2">
        <f>'Moving Avg'!G709</f>
        <v>4.1460459999999992</v>
      </c>
      <c r="I709" s="2">
        <f>'Moving Avg'!H709</f>
        <v>4.4302840000000012</v>
      </c>
      <c r="J709" s="6" t="str">
        <f>OBV!F709</f>
        <v>BEARISH</v>
      </c>
      <c r="K709" s="6" t="str">
        <f>OBV!G709</f>
        <v>STRONG</v>
      </c>
      <c r="L709" s="6" t="str">
        <f>OBV!H709</f>
        <v>BEARISH DIVERGENCE</v>
      </c>
      <c r="M709" s="8">
        <f t="shared" si="110"/>
        <v>25</v>
      </c>
      <c r="N709" s="8">
        <f t="shared" si="111"/>
        <v>100</v>
      </c>
      <c r="O709" s="8">
        <f t="shared" si="112"/>
        <v>0</v>
      </c>
      <c r="P709" s="8">
        <f t="shared" si="113"/>
        <v>33</v>
      </c>
      <c r="Q709" s="9">
        <f t="shared" si="114"/>
        <v>48.7</v>
      </c>
      <c r="R709" s="9">
        <f t="shared" si="115"/>
        <v>33.25</v>
      </c>
      <c r="S709" s="9">
        <f t="shared" si="116"/>
        <v>33.6</v>
      </c>
      <c r="T709" s="9">
        <f t="shared" si="117"/>
        <v>39.5</v>
      </c>
      <c r="U709" s="8">
        <f t="shared" si="118"/>
        <v>38.516666666666673</v>
      </c>
      <c r="V709" s="8">
        <f t="shared" si="119"/>
        <v>38.762500000000003</v>
      </c>
    </row>
    <row r="710" spans="1:22" ht="13.5" x14ac:dyDescent="0.25">
      <c r="A710" s="3">
        <f>RSI!A710</f>
        <v>43038</v>
      </c>
      <c r="B710" s="2">
        <f>RSI!B710</f>
        <v>4.2488999999999999</v>
      </c>
      <c r="C710" s="2">
        <f>RSI!I710</f>
        <v>62.055365841002754</v>
      </c>
      <c r="D710" s="2">
        <f>MACD!E710</f>
        <v>-7.6892755867437934E-2</v>
      </c>
      <c r="E710" s="2">
        <f>MACD!F710</f>
        <v>0.10961445697704415</v>
      </c>
      <c r="F710" s="2">
        <f>'Moving Avg'!D710</f>
        <v>4.0713199999999992</v>
      </c>
      <c r="G710" s="2">
        <f>'Moving Avg'!F710</f>
        <v>3.790775</v>
      </c>
      <c r="H710" s="2">
        <f>'Moving Avg'!G710</f>
        <v>4.142777999999999</v>
      </c>
      <c r="I710" s="2">
        <f>'Moving Avg'!H710</f>
        <v>4.4263235000000005</v>
      </c>
      <c r="J710" s="6" t="str">
        <f>OBV!F710</f>
        <v>BULLISH</v>
      </c>
      <c r="K710" s="6" t="str">
        <f>OBV!G710</f>
        <v>WEAK</v>
      </c>
      <c r="L710" s="6" t="str">
        <f>OBV!H710</f>
        <v>CONFIRMED BULLISH</v>
      </c>
      <c r="M710" s="8">
        <f t="shared" si="110"/>
        <v>25</v>
      </c>
      <c r="N710" s="8">
        <f t="shared" si="111"/>
        <v>100</v>
      </c>
      <c r="O710" s="8">
        <f t="shared" si="112"/>
        <v>0</v>
      </c>
      <c r="P710" s="8">
        <f t="shared" si="113"/>
        <v>67</v>
      </c>
      <c r="Q710" s="9">
        <f t="shared" si="114"/>
        <v>53.8</v>
      </c>
      <c r="R710" s="9">
        <f t="shared" si="115"/>
        <v>41.75</v>
      </c>
      <c r="S710" s="9">
        <f t="shared" si="116"/>
        <v>48.900000000000006</v>
      </c>
      <c r="T710" s="9">
        <f t="shared" si="117"/>
        <v>48</v>
      </c>
      <c r="U710" s="8">
        <f t="shared" si="118"/>
        <v>48.15</v>
      </c>
      <c r="V710" s="8">
        <f t="shared" si="119"/>
        <v>48.112499999999997</v>
      </c>
    </row>
    <row r="711" spans="1:22" ht="13.5" x14ac:dyDescent="0.25">
      <c r="A711" s="3">
        <f>RSI!A711</f>
        <v>43039</v>
      </c>
      <c r="B711" s="2">
        <f>RSI!B711</f>
        <v>4.3470000000000004</v>
      </c>
      <c r="C711" s="2">
        <f>RSI!I711</f>
        <v>64.735668868994168</v>
      </c>
      <c r="D711" s="2">
        <f>MACD!E711</f>
        <v>-0.18109464543653075</v>
      </c>
      <c r="E711" s="2">
        <f>MACD!F711</f>
        <v>5.147263649432917E-2</v>
      </c>
      <c r="F711" s="2">
        <f>'Moving Avg'!D711</f>
        <v>4.1574</v>
      </c>
      <c r="G711" s="2">
        <f>'Moving Avg'!F711</f>
        <v>3.8003100000000005</v>
      </c>
      <c r="H711" s="2">
        <f>'Moving Avg'!G711</f>
        <v>4.1414719999999985</v>
      </c>
      <c r="I711" s="2">
        <f>'Moving Avg'!H711</f>
        <v>4.4228535000000004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  <c r="M711" s="8">
        <f t="shared" si="110"/>
        <v>25</v>
      </c>
      <c r="N711" s="8">
        <f t="shared" si="111"/>
        <v>100</v>
      </c>
      <c r="O711" s="8">
        <f t="shared" si="112"/>
        <v>0</v>
      </c>
      <c r="P711" s="8">
        <f t="shared" si="113"/>
        <v>67</v>
      </c>
      <c r="Q711" s="9">
        <f t="shared" si="114"/>
        <v>53.8</v>
      </c>
      <c r="R711" s="9">
        <f t="shared" si="115"/>
        <v>41.75</v>
      </c>
      <c r="S711" s="9">
        <f t="shared" si="116"/>
        <v>48.900000000000006</v>
      </c>
      <c r="T711" s="9">
        <f t="shared" si="117"/>
        <v>48</v>
      </c>
      <c r="U711" s="8">
        <f t="shared" si="118"/>
        <v>48.15</v>
      </c>
      <c r="V711" s="8">
        <f t="shared" si="119"/>
        <v>48.112499999999997</v>
      </c>
    </row>
    <row r="712" spans="1:22" ht="13.5" x14ac:dyDescent="0.25">
      <c r="A712" s="3">
        <f>RSI!A712</f>
        <v>43040</v>
      </c>
      <c r="B712" s="2">
        <f>RSI!B712</f>
        <v>4.3470000000000004</v>
      </c>
      <c r="C712" s="2">
        <f>RSI!I712</f>
        <v>64.735668868994168</v>
      </c>
      <c r="D712" s="2">
        <f>MACD!E712</f>
        <v>-0.28847510426773981</v>
      </c>
      <c r="E712" s="2">
        <f>MACD!F712</f>
        <v>-1.6516911658084631E-2</v>
      </c>
      <c r="F712" s="2">
        <f>'Moving Avg'!D712</f>
        <v>4.2206000000000001</v>
      </c>
      <c r="G712" s="2">
        <f>'Moving Avg'!F712</f>
        <v>3.8218299999999994</v>
      </c>
      <c r="H712" s="2">
        <f>'Moving Avg'!G712</f>
        <v>4.1401659999999989</v>
      </c>
      <c r="I712" s="2">
        <f>'Moving Avg'!H712</f>
        <v>4.4193835000000004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  <c r="M712" s="8">
        <f t="shared" si="110"/>
        <v>25</v>
      </c>
      <c r="N712" s="8">
        <f t="shared" si="111"/>
        <v>100</v>
      </c>
      <c r="O712" s="8">
        <f t="shared" si="112"/>
        <v>0</v>
      </c>
      <c r="P712" s="8">
        <f t="shared" si="113"/>
        <v>67</v>
      </c>
      <c r="Q712" s="9">
        <f t="shared" si="114"/>
        <v>53.8</v>
      </c>
      <c r="R712" s="9">
        <f t="shared" si="115"/>
        <v>41.75</v>
      </c>
      <c r="S712" s="9">
        <f t="shared" si="116"/>
        <v>48.900000000000006</v>
      </c>
      <c r="T712" s="9">
        <f t="shared" si="117"/>
        <v>48</v>
      </c>
      <c r="U712" s="8">
        <f t="shared" si="118"/>
        <v>48.15</v>
      </c>
      <c r="V712" s="8">
        <f t="shared" si="119"/>
        <v>48.112499999999997</v>
      </c>
    </row>
    <row r="713" spans="1:22" ht="13.5" x14ac:dyDescent="0.25">
      <c r="A713" s="3">
        <f>RSI!A713</f>
        <v>43041</v>
      </c>
      <c r="B713" s="2">
        <f>RSI!B713</f>
        <v>4.3470000000000004</v>
      </c>
      <c r="C713" s="2">
        <f>RSI!I713</f>
        <v>64.735668868994168</v>
      </c>
      <c r="D713" s="2">
        <f>MACD!E713</f>
        <v>-0.37322475031193214</v>
      </c>
      <c r="E713" s="2">
        <f>MACD!F713</f>
        <v>-8.7858479388854133E-2</v>
      </c>
      <c r="F713" s="2">
        <f>'Moving Avg'!D713</f>
        <v>4.2620000000000005</v>
      </c>
      <c r="G713" s="2">
        <f>'Moving Avg'!F713</f>
        <v>3.8433499999999996</v>
      </c>
      <c r="H713" s="2">
        <f>'Moving Avg'!G713</f>
        <v>4.1388599999999993</v>
      </c>
      <c r="I713" s="2">
        <f>'Moving Avg'!H713</f>
        <v>4.4166594999999997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  <c r="M713" s="8">
        <f t="shared" si="110"/>
        <v>25</v>
      </c>
      <c r="N713" s="8">
        <f t="shared" si="111"/>
        <v>100</v>
      </c>
      <c r="O713" s="8">
        <f t="shared" si="112"/>
        <v>0</v>
      </c>
      <c r="P713" s="8">
        <f t="shared" si="113"/>
        <v>67</v>
      </c>
      <c r="Q713" s="9">
        <f t="shared" si="114"/>
        <v>53.8</v>
      </c>
      <c r="R713" s="9">
        <f t="shared" si="115"/>
        <v>41.75</v>
      </c>
      <c r="S713" s="9">
        <f t="shared" si="116"/>
        <v>48.900000000000006</v>
      </c>
      <c r="T713" s="9">
        <f t="shared" si="117"/>
        <v>48</v>
      </c>
      <c r="U713" s="8">
        <f t="shared" si="118"/>
        <v>48.15</v>
      </c>
      <c r="V713" s="8">
        <f t="shared" si="119"/>
        <v>48.112499999999997</v>
      </c>
    </row>
    <row r="714" spans="1:22" ht="13.5" x14ac:dyDescent="0.25">
      <c r="A714" s="3">
        <f>RSI!A714</f>
        <v>43042</v>
      </c>
      <c r="B714" s="2">
        <f>RSI!B714</f>
        <v>4.3414999999999999</v>
      </c>
      <c r="C714" s="2">
        <f>RSI!I714</f>
        <v>64.417042261614881</v>
      </c>
      <c r="D714" s="2">
        <f>MACD!E714</f>
        <v>-0.42066478923188999</v>
      </c>
      <c r="E714" s="2">
        <f>MACD!F714</f>
        <v>-0.15441974135746131</v>
      </c>
      <c r="F714" s="2">
        <f>'Moving Avg'!D714</f>
        <v>4.3262800000000006</v>
      </c>
      <c r="G714" s="2">
        <f>'Moving Avg'!F714</f>
        <v>3.8645949999999991</v>
      </c>
      <c r="H714" s="2">
        <f>'Moving Avg'!G714</f>
        <v>4.1374439999999995</v>
      </c>
      <c r="I714" s="2">
        <f>'Moving Avg'!H714</f>
        <v>4.4139079999999993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  <c r="M714" s="8">
        <f t="shared" si="110"/>
        <v>25</v>
      </c>
      <c r="N714" s="8">
        <f t="shared" si="111"/>
        <v>100</v>
      </c>
      <c r="O714" s="8">
        <f t="shared" si="112"/>
        <v>0</v>
      </c>
      <c r="P714" s="8">
        <f t="shared" si="113"/>
        <v>67</v>
      </c>
      <c r="Q714" s="9">
        <f t="shared" si="114"/>
        <v>53.8</v>
      </c>
      <c r="R714" s="9">
        <f t="shared" si="115"/>
        <v>41.75</v>
      </c>
      <c r="S714" s="9">
        <f t="shared" si="116"/>
        <v>48.900000000000006</v>
      </c>
      <c r="T714" s="9">
        <f t="shared" si="117"/>
        <v>48</v>
      </c>
      <c r="U714" s="8">
        <f t="shared" si="118"/>
        <v>48.15</v>
      </c>
      <c r="V714" s="8">
        <f t="shared" si="119"/>
        <v>48.112499999999997</v>
      </c>
    </row>
    <row r="715" spans="1:22" ht="13.5" x14ac:dyDescent="0.25">
      <c r="A715" s="3">
        <f>RSI!A715</f>
        <v>43045</v>
      </c>
      <c r="B715" s="2">
        <f>RSI!B715</f>
        <v>4.3578000000000001</v>
      </c>
      <c r="C715" s="2">
        <f>RSI!I715</f>
        <v>64.967369172886023</v>
      </c>
      <c r="D715" s="2">
        <f>MACD!E715</f>
        <v>-0.43208459420642242</v>
      </c>
      <c r="E715" s="2">
        <f>MACD!F715</f>
        <v>-0.20995271192725357</v>
      </c>
      <c r="F715" s="2">
        <f>'Moving Avg'!D715</f>
        <v>4.3480600000000003</v>
      </c>
      <c r="G715" s="2">
        <f>'Moving Avg'!F715</f>
        <v>3.8866549999999989</v>
      </c>
      <c r="H715" s="2">
        <f>'Moving Avg'!G715</f>
        <v>4.1363539999999999</v>
      </c>
      <c r="I715" s="2">
        <f>'Moving Avg'!H715</f>
        <v>4.411238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  <c r="M715" s="8">
        <f t="shared" si="110"/>
        <v>25</v>
      </c>
      <c r="N715" s="8">
        <f t="shared" si="111"/>
        <v>100</v>
      </c>
      <c r="O715" s="8">
        <f t="shared" si="112"/>
        <v>0</v>
      </c>
      <c r="P715" s="8">
        <f t="shared" si="113"/>
        <v>67</v>
      </c>
      <c r="Q715" s="9">
        <f t="shared" si="114"/>
        <v>53.8</v>
      </c>
      <c r="R715" s="9">
        <f t="shared" si="115"/>
        <v>41.75</v>
      </c>
      <c r="S715" s="9">
        <f t="shared" si="116"/>
        <v>48.900000000000006</v>
      </c>
      <c r="T715" s="9">
        <f t="shared" si="117"/>
        <v>48</v>
      </c>
      <c r="U715" s="8">
        <f t="shared" si="118"/>
        <v>48.15</v>
      </c>
      <c r="V715" s="8">
        <f t="shared" si="119"/>
        <v>48.112499999999997</v>
      </c>
    </row>
    <row r="716" spans="1:22" ht="13.5" x14ac:dyDescent="0.25">
      <c r="A716" s="3">
        <f>RSI!A716</f>
        <v>43046</v>
      </c>
      <c r="B716" s="2">
        <f>RSI!B716</f>
        <v>4.4668000000000001</v>
      </c>
      <c r="C716" s="2">
        <f>RSI!I716</f>
        <v>68.478224649521707</v>
      </c>
      <c r="D716" s="2">
        <f>MACD!E716</f>
        <v>-0.41816980215847543</v>
      </c>
      <c r="E716" s="2">
        <f>MACD!F716</f>
        <v>-0.25159612997349795</v>
      </c>
      <c r="F716" s="2">
        <f>'Moving Avg'!D716</f>
        <v>4.37202</v>
      </c>
      <c r="G716" s="2">
        <f>'Moving Avg'!F716</f>
        <v>3.9141649999999997</v>
      </c>
      <c r="H716" s="2">
        <f>'Moving Avg'!G716</f>
        <v>4.1374440000000003</v>
      </c>
      <c r="I716" s="2">
        <f>'Moving Avg'!H716</f>
        <v>4.4091129999999996</v>
      </c>
      <c r="J716" s="6" t="str">
        <f>OBV!F716</f>
        <v>BEARISH</v>
      </c>
      <c r="K716" s="6" t="str">
        <f>OBV!G716</f>
        <v>STRONG</v>
      </c>
      <c r="L716" s="6" t="str">
        <f>OBV!H716</f>
        <v>BEARISH DIVERGENCE</v>
      </c>
      <c r="M716" s="8">
        <f t="shared" si="110"/>
        <v>25</v>
      </c>
      <c r="N716" s="8">
        <f t="shared" si="111"/>
        <v>100</v>
      </c>
      <c r="O716" s="8">
        <f t="shared" si="112"/>
        <v>0</v>
      </c>
      <c r="P716" s="8">
        <f t="shared" si="113"/>
        <v>33</v>
      </c>
      <c r="Q716" s="9">
        <f t="shared" si="114"/>
        <v>48.7</v>
      </c>
      <c r="R716" s="9">
        <f t="shared" si="115"/>
        <v>33.25</v>
      </c>
      <c r="S716" s="9">
        <f t="shared" si="116"/>
        <v>33.6</v>
      </c>
      <c r="T716" s="9">
        <f t="shared" si="117"/>
        <v>39.5</v>
      </c>
      <c r="U716" s="8">
        <f t="shared" si="118"/>
        <v>38.516666666666673</v>
      </c>
      <c r="V716" s="8">
        <f t="shared" si="119"/>
        <v>38.762500000000003</v>
      </c>
    </row>
    <row r="717" spans="1:22" ht="13.5" x14ac:dyDescent="0.25">
      <c r="A717" s="3">
        <f>RSI!A717</f>
        <v>43047</v>
      </c>
      <c r="B717" s="2">
        <f>RSI!B717</f>
        <v>4.4668000000000001</v>
      </c>
      <c r="C717" s="2">
        <f>RSI!I717</f>
        <v>68.478224649521707</v>
      </c>
      <c r="D717" s="2">
        <f>MACD!E717</f>
        <v>-0.39117251719602697</v>
      </c>
      <c r="E717" s="2">
        <f>MACD!F717</f>
        <v>-0.27951140741800379</v>
      </c>
      <c r="F717" s="2">
        <f>'Moving Avg'!D717</f>
        <v>4.3959799999999998</v>
      </c>
      <c r="G717" s="2">
        <f>'Moving Avg'!F717</f>
        <v>3.9473950000000002</v>
      </c>
      <c r="H717" s="2">
        <f>'Moving Avg'!G717</f>
        <v>4.1385340000000008</v>
      </c>
      <c r="I717" s="2">
        <f>'Moving Avg'!H717</f>
        <v>4.4069879999999992</v>
      </c>
      <c r="J717" s="6" t="str">
        <f>OBV!F717</f>
        <v>BEARISH</v>
      </c>
      <c r="K717" s="6" t="str">
        <f>OBV!G717</f>
        <v>STRONG</v>
      </c>
      <c r="L717" s="6" t="str">
        <f>OBV!H717</f>
        <v>BEARISH DIVERGENCE</v>
      </c>
      <c r="M717" s="8">
        <f t="shared" si="110"/>
        <v>25</v>
      </c>
      <c r="N717" s="8">
        <f t="shared" si="111"/>
        <v>100</v>
      </c>
      <c r="O717" s="8">
        <f t="shared" si="112"/>
        <v>0</v>
      </c>
      <c r="P717" s="8">
        <f t="shared" si="113"/>
        <v>33</v>
      </c>
      <c r="Q717" s="9">
        <f t="shared" si="114"/>
        <v>48.7</v>
      </c>
      <c r="R717" s="9">
        <f t="shared" si="115"/>
        <v>33.25</v>
      </c>
      <c r="S717" s="9">
        <f t="shared" si="116"/>
        <v>33.6</v>
      </c>
      <c r="T717" s="9">
        <f t="shared" si="117"/>
        <v>39.5</v>
      </c>
      <c r="U717" s="8">
        <f t="shared" si="118"/>
        <v>38.516666666666673</v>
      </c>
      <c r="V717" s="8">
        <f t="shared" si="119"/>
        <v>38.762500000000003</v>
      </c>
    </row>
    <row r="718" spans="1:22" ht="13.5" x14ac:dyDescent="0.25">
      <c r="A718" s="3">
        <f>RSI!A718</f>
        <v>43048</v>
      </c>
      <c r="B718" s="2">
        <f>RSI!B718</f>
        <v>4.4558999999999997</v>
      </c>
      <c r="C718" s="2">
        <f>RSI!I718</f>
        <v>67.69146249008412</v>
      </c>
      <c r="D718" s="2">
        <f>MACD!E718</f>
        <v>-0.35295273533432514</v>
      </c>
      <c r="E718" s="2">
        <f>MACD!F718</f>
        <v>-0.29419967300126809</v>
      </c>
      <c r="F718" s="2">
        <f>'Moving Avg'!D718</f>
        <v>4.4177599999999995</v>
      </c>
      <c r="G718" s="2">
        <f>'Moving Avg'!F718</f>
        <v>3.9855250000000004</v>
      </c>
      <c r="H718" s="2">
        <f>'Moving Avg'!G718</f>
        <v>4.139406000000001</v>
      </c>
      <c r="I718" s="2">
        <f>'Moving Avg'!H718</f>
        <v>4.4055284999999991</v>
      </c>
      <c r="J718" s="6" t="str">
        <f>OBV!F718</f>
        <v>BEARISH</v>
      </c>
      <c r="K718" s="6" t="str">
        <f>OBV!G718</f>
        <v>STRONG</v>
      </c>
      <c r="L718" s="6" t="str">
        <f>OBV!H718</f>
        <v>BEARISH DIVERGENCE</v>
      </c>
      <c r="M718" s="8">
        <f t="shared" si="110"/>
        <v>25</v>
      </c>
      <c r="N718" s="8">
        <f t="shared" si="111"/>
        <v>100</v>
      </c>
      <c r="O718" s="8">
        <f t="shared" si="112"/>
        <v>50</v>
      </c>
      <c r="P718" s="8">
        <f t="shared" si="113"/>
        <v>33</v>
      </c>
      <c r="Q718" s="9">
        <f t="shared" si="114"/>
        <v>56.2</v>
      </c>
      <c r="R718" s="9">
        <f t="shared" si="115"/>
        <v>50.75</v>
      </c>
      <c r="S718" s="9">
        <f t="shared" si="116"/>
        <v>46.1</v>
      </c>
      <c r="T718" s="9">
        <f t="shared" si="117"/>
        <v>52</v>
      </c>
      <c r="U718" s="8">
        <f t="shared" si="118"/>
        <v>51.016666666666673</v>
      </c>
      <c r="V718" s="8">
        <f t="shared" si="119"/>
        <v>51.262500000000003</v>
      </c>
    </row>
    <row r="719" spans="1:22" ht="13.5" x14ac:dyDescent="0.25">
      <c r="A719" s="3">
        <f>RSI!A719</f>
        <v>43049</v>
      </c>
      <c r="B719" s="2">
        <f>RSI!B719</f>
        <v>4.3305999999999996</v>
      </c>
      <c r="C719" s="2">
        <f>RSI!I719</f>
        <v>59.262396777639019</v>
      </c>
      <c r="D719" s="2">
        <f>MACD!E719</f>
        <v>-0.33175088076650372</v>
      </c>
      <c r="E719" s="2">
        <f>MACD!F719</f>
        <v>-0.30170991455431523</v>
      </c>
      <c r="F719" s="2">
        <f>'Moving Avg'!D719</f>
        <v>4.4155800000000003</v>
      </c>
      <c r="G719" s="2">
        <f>'Moving Avg'!F719</f>
        <v>4.0228400000000004</v>
      </c>
      <c r="H719" s="2">
        <f>'Moving Avg'!G719</f>
        <v>4.1377720000000009</v>
      </c>
      <c r="I719" s="2">
        <f>'Moving Avg'!H719</f>
        <v>4.4034424999999988</v>
      </c>
      <c r="J719" s="6" t="str">
        <f>OBV!F719</f>
        <v>BEARISH</v>
      </c>
      <c r="K719" s="6" t="str">
        <f>OBV!G719</f>
        <v>STRONG</v>
      </c>
      <c r="L719" s="6" t="str">
        <f>OBV!H719</f>
        <v>CONFIRMED BEARISH</v>
      </c>
      <c r="M719" s="8">
        <f t="shared" si="110"/>
        <v>25</v>
      </c>
      <c r="N719" s="8">
        <f t="shared" si="111"/>
        <v>100</v>
      </c>
      <c r="O719" s="8">
        <f t="shared" si="112"/>
        <v>50</v>
      </c>
      <c r="P719" s="8">
        <f t="shared" si="113"/>
        <v>33</v>
      </c>
      <c r="Q719" s="9">
        <f t="shared" si="114"/>
        <v>56.2</v>
      </c>
      <c r="R719" s="9">
        <f t="shared" si="115"/>
        <v>50.75</v>
      </c>
      <c r="S719" s="9">
        <f t="shared" si="116"/>
        <v>46.1</v>
      </c>
      <c r="T719" s="9">
        <f t="shared" si="117"/>
        <v>52</v>
      </c>
      <c r="U719" s="8">
        <f t="shared" si="118"/>
        <v>51.016666666666673</v>
      </c>
      <c r="V719" s="8">
        <f t="shared" si="119"/>
        <v>51.262500000000003</v>
      </c>
    </row>
    <row r="720" spans="1:22" ht="13.5" x14ac:dyDescent="0.25">
      <c r="A720" s="3">
        <f>RSI!A720</f>
        <v>43052</v>
      </c>
      <c r="B720" s="2">
        <f>RSI!B720</f>
        <v>4.4396000000000004</v>
      </c>
      <c r="C720" s="2">
        <f>RSI!I720</f>
        <v>63.51820326216987</v>
      </c>
      <c r="D720" s="2">
        <f>MACD!E720</f>
        <v>-0.28777163994252408</v>
      </c>
      <c r="E720" s="2">
        <f>MACD!F720</f>
        <v>-0.29892225963195701</v>
      </c>
      <c r="F720" s="2">
        <f>'Moving Avg'!D720</f>
        <v>4.43194</v>
      </c>
      <c r="G720" s="2">
        <f>'Moving Avg'!F720</f>
        <v>4.0707800000000001</v>
      </c>
      <c r="H720" s="2">
        <f>'Moving Avg'!G720</f>
        <v>4.1383180000000008</v>
      </c>
      <c r="I720" s="2">
        <f>'Moving Avg'!H720</f>
        <v>4.4019014999999992</v>
      </c>
      <c r="J720" s="6" t="str">
        <f>OBV!F720</f>
        <v>BEARISH</v>
      </c>
      <c r="K720" s="6" t="str">
        <f>OBV!G720</f>
        <v>STRONG</v>
      </c>
      <c r="L720" s="6" t="str">
        <f>OBV!H720</f>
        <v>BEARISH DIVERGENCE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33</v>
      </c>
      <c r="Q720" s="9">
        <f t="shared" si="114"/>
        <v>21.2</v>
      </c>
      <c r="R720" s="9">
        <f t="shared" si="115"/>
        <v>30.75</v>
      </c>
      <c r="S720" s="9">
        <f t="shared" si="116"/>
        <v>31.1</v>
      </c>
      <c r="T720" s="9">
        <f t="shared" si="117"/>
        <v>27</v>
      </c>
      <c r="U720" s="8">
        <f t="shared" si="118"/>
        <v>27.683333333333337</v>
      </c>
      <c r="V720" s="8">
        <f t="shared" si="119"/>
        <v>27.512500000000003</v>
      </c>
    </row>
    <row r="721" spans="1:22" ht="13.5" x14ac:dyDescent="0.25">
      <c r="A721" s="3">
        <f>RSI!A721</f>
        <v>43053</v>
      </c>
      <c r="B721" s="2">
        <f>RSI!B721</f>
        <v>4.4885999999999999</v>
      </c>
      <c r="C721" s="2">
        <f>RSI!I721</f>
        <v>65.274466420837626</v>
      </c>
      <c r="D721" s="2">
        <f>MACD!E721</f>
        <v>-0.24074606220359396</v>
      </c>
      <c r="E721" s="2">
        <f>MACD!F721</f>
        <v>-0.28728702014628438</v>
      </c>
      <c r="F721" s="2">
        <f>'Moving Avg'!D721</f>
        <v>4.4363000000000001</v>
      </c>
      <c r="G721" s="2">
        <f>'Moving Avg'!F721</f>
        <v>4.1263450000000006</v>
      </c>
      <c r="H721" s="2">
        <f>'Moving Avg'!G721</f>
        <v>4.1398440000000001</v>
      </c>
      <c r="I721" s="2">
        <f>'Moving Avg'!H721</f>
        <v>4.4006309999999988</v>
      </c>
      <c r="J721" s="6" t="str">
        <f>OBV!F721</f>
        <v>BEARISH</v>
      </c>
      <c r="K721" s="6" t="str">
        <f>OBV!G721</f>
        <v>STRONG</v>
      </c>
      <c r="L721" s="6" t="str">
        <f>OBV!H721</f>
        <v>BEARISH DIVERGENCE</v>
      </c>
      <c r="M721" s="8">
        <f t="shared" si="110"/>
        <v>25</v>
      </c>
      <c r="N721" s="8">
        <f t="shared" si="111"/>
        <v>0</v>
      </c>
      <c r="O721" s="8">
        <f t="shared" si="112"/>
        <v>50</v>
      </c>
      <c r="P721" s="8">
        <f t="shared" si="113"/>
        <v>33</v>
      </c>
      <c r="Q721" s="9">
        <f t="shared" si="114"/>
        <v>21.2</v>
      </c>
      <c r="R721" s="9">
        <f t="shared" si="115"/>
        <v>30.75</v>
      </c>
      <c r="S721" s="9">
        <f t="shared" si="116"/>
        <v>31.1</v>
      </c>
      <c r="T721" s="9">
        <f t="shared" si="117"/>
        <v>27</v>
      </c>
      <c r="U721" s="8">
        <f t="shared" si="118"/>
        <v>27.683333333333337</v>
      </c>
      <c r="V721" s="8">
        <f t="shared" si="119"/>
        <v>27.512500000000003</v>
      </c>
    </row>
    <row r="722" spans="1:22" ht="13.5" x14ac:dyDescent="0.25">
      <c r="A722" s="3">
        <f>RSI!A722</f>
        <v>43054</v>
      </c>
      <c r="B722" s="2">
        <f>RSI!B722</f>
        <v>4.5484999999999998</v>
      </c>
      <c r="C722" s="2">
        <f>RSI!I722</f>
        <v>67.34408652429974</v>
      </c>
      <c r="D722" s="2">
        <f>MACD!E722</f>
        <v>-0.20720982822347889</v>
      </c>
      <c r="E722" s="2">
        <f>MACD!F722</f>
        <v>-0.27127158176172328</v>
      </c>
      <c r="F722" s="2">
        <f>'Moving Avg'!D722</f>
        <v>4.4526400000000006</v>
      </c>
      <c r="G722" s="2">
        <f>'Moving Avg'!F722</f>
        <v>4.1903500000000005</v>
      </c>
      <c r="H722" s="2">
        <f>'Moving Avg'!G722</f>
        <v>4.1425680000000007</v>
      </c>
      <c r="I722" s="2">
        <f>'Moving Avg'!H722</f>
        <v>4.3996599999999981</v>
      </c>
      <c r="J722" s="6" t="str">
        <f>OBV!F722</f>
        <v>BEARISH</v>
      </c>
      <c r="K722" s="6" t="str">
        <f>OBV!G722</f>
        <v>STRONG</v>
      </c>
      <c r="L722" s="6" t="str">
        <f>OBV!H722</f>
        <v>BEARISH DIVERGENCE</v>
      </c>
      <c r="M722" s="8">
        <f t="shared" si="110"/>
        <v>25</v>
      </c>
      <c r="N722" s="8">
        <f t="shared" si="111"/>
        <v>0</v>
      </c>
      <c r="O722" s="8">
        <f t="shared" si="112"/>
        <v>50</v>
      </c>
      <c r="P722" s="8">
        <f t="shared" si="113"/>
        <v>33</v>
      </c>
      <c r="Q722" s="9">
        <f t="shared" si="114"/>
        <v>21.2</v>
      </c>
      <c r="R722" s="9">
        <f t="shared" si="115"/>
        <v>30.75</v>
      </c>
      <c r="S722" s="9">
        <f t="shared" si="116"/>
        <v>31.1</v>
      </c>
      <c r="T722" s="9">
        <f t="shared" si="117"/>
        <v>27</v>
      </c>
      <c r="U722" s="8">
        <f t="shared" si="118"/>
        <v>27.683333333333337</v>
      </c>
      <c r="V722" s="8">
        <f t="shared" si="119"/>
        <v>27.512500000000003</v>
      </c>
    </row>
    <row r="723" spans="1:22" ht="13.5" x14ac:dyDescent="0.25">
      <c r="A723" s="3">
        <f>RSI!A723</f>
        <v>43055</v>
      </c>
      <c r="B723" s="2">
        <f>RSI!B723</f>
        <v>4.6139000000000001</v>
      </c>
      <c r="C723" s="2">
        <f>RSI!I723</f>
        <v>69.482659154019871</v>
      </c>
      <c r="D723" s="2">
        <f>MACD!E723</f>
        <v>-0.185714376208022</v>
      </c>
      <c r="E723" s="2">
        <f>MACD!F723</f>
        <v>-0.25416014065098302</v>
      </c>
      <c r="F723" s="2">
        <f>'Moving Avg'!D723</f>
        <v>4.4842399999999998</v>
      </c>
      <c r="G723" s="2">
        <f>'Moving Avg'!F723</f>
        <v>4.254900000000001</v>
      </c>
      <c r="H723" s="2">
        <f>'Moving Avg'!G723</f>
        <v>4.1466000000000012</v>
      </c>
      <c r="I723" s="2">
        <f>'Moving Avg'!H723</f>
        <v>4.3990159999999978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  <c r="M723" s="8">
        <f t="shared" si="110"/>
        <v>25</v>
      </c>
      <c r="N723" s="8">
        <f t="shared" si="111"/>
        <v>0</v>
      </c>
      <c r="O723" s="8">
        <f t="shared" si="112"/>
        <v>50</v>
      </c>
      <c r="P723" s="8">
        <f t="shared" si="113"/>
        <v>83.5</v>
      </c>
      <c r="Q723" s="9">
        <f t="shared" si="114"/>
        <v>28.774999999999999</v>
      </c>
      <c r="R723" s="9">
        <f t="shared" si="115"/>
        <v>43.375</v>
      </c>
      <c r="S723" s="9">
        <f t="shared" si="116"/>
        <v>53.825000000000003</v>
      </c>
      <c r="T723" s="9">
        <f t="shared" si="117"/>
        <v>39.625</v>
      </c>
      <c r="U723" s="8">
        <f t="shared" si="118"/>
        <v>41.991666666666667</v>
      </c>
      <c r="V723" s="8">
        <f t="shared" si="119"/>
        <v>41.400000000000006</v>
      </c>
    </row>
    <row r="724" spans="1:22" ht="13.5" x14ac:dyDescent="0.25">
      <c r="A724" s="3">
        <f>RSI!A724</f>
        <v>43056</v>
      </c>
      <c r="B724" s="2">
        <f>RSI!B724</f>
        <v>4.6139000000000001</v>
      </c>
      <c r="C724" s="2">
        <f>RSI!I724</f>
        <v>69.482659154019871</v>
      </c>
      <c r="D724" s="2">
        <f>MACD!E724</f>
        <v>-0.17064455623912611</v>
      </c>
      <c r="E724" s="2">
        <f>MACD!F724</f>
        <v>-0.23745702376861164</v>
      </c>
      <c r="F724" s="2">
        <f>'Moving Avg'!D724</f>
        <v>4.5409000000000006</v>
      </c>
      <c r="G724" s="2">
        <f>'Moving Avg'!F724</f>
        <v>4.3110100000000005</v>
      </c>
      <c r="H724" s="2">
        <f>'Moving Avg'!G724</f>
        <v>4.1506320000000008</v>
      </c>
      <c r="I724" s="2">
        <f>'Moving Avg'!H724</f>
        <v>4.3983719999999975</v>
      </c>
      <c r="J724" s="6" t="str">
        <f>OBV!F724</f>
        <v>BULLISH</v>
      </c>
      <c r="K724" s="6" t="str">
        <f>OBV!G724</f>
        <v>WEAK</v>
      </c>
      <c r="L724" s="6" t="str">
        <f>OBV!H724</f>
        <v>CONFIRMED BULLISH</v>
      </c>
      <c r="M724" s="8">
        <f t="shared" si="110"/>
        <v>25</v>
      </c>
      <c r="N724" s="8">
        <f t="shared" si="111"/>
        <v>0</v>
      </c>
      <c r="O724" s="8">
        <f t="shared" si="112"/>
        <v>50</v>
      </c>
      <c r="P724" s="8">
        <f t="shared" si="113"/>
        <v>67</v>
      </c>
      <c r="Q724" s="9">
        <f t="shared" si="114"/>
        <v>26.299999999999997</v>
      </c>
      <c r="R724" s="9">
        <f t="shared" si="115"/>
        <v>39.25</v>
      </c>
      <c r="S724" s="9">
        <f t="shared" si="116"/>
        <v>46.400000000000006</v>
      </c>
      <c r="T724" s="9">
        <f t="shared" si="117"/>
        <v>35.5</v>
      </c>
      <c r="U724" s="8">
        <f t="shared" si="118"/>
        <v>37.31666666666667</v>
      </c>
      <c r="V724" s="8">
        <f t="shared" si="119"/>
        <v>36.862499999999997</v>
      </c>
    </row>
    <row r="725" spans="1:22" ht="13.5" x14ac:dyDescent="0.25">
      <c r="A725" s="3">
        <f>RSI!A725</f>
        <v>43059</v>
      </c>
      <c r="B725" s="2">
        <f>RSI!B725</f>
        <v>4.6139000000000001</v>
      </c>
      <c r="C725" s="2">
        <f>RSI!I725</f>
        <v>69.482659154019871</v>
      </c>
      <c r="D725" s="2">
        <f>MACD!E725</f>
        <v>-0.15748963112116865</v>
      </c>
      <c r="E725" s="2">
        <f>MACD!F725</f>
        <v>-0.22146354523912304</v>
      </c>
      <c r="F725" s="2">
        <f>'Moving Avg'!D725</f>
        <v>4.5757600000000007</v>
      </c>
      <c r="G725" s="2">
        <f>'Moving Avg'!F725</f>
        <v>4.35677</v>
      </c>
      <c r="H725" s="2">
        <f>'Moving Avg'!G725</f>
        <v>4.1546640000000004</v>
      </c>
      <c r="I725" s="2">
        <f>'Moving Avg'!H725</f>
        <v>4.3977279999999963</v>
      </c>
      <c r="J725" s="6" t="str">
        <f>OBV!F725</f>
        <v>BULLISH</v>
      </c>
      <c r="K725" s="6" t="str">
        <f>OBV!G725</f>
        <v>WEAK</v>
      </c>
      <c r="L725" s="6" t="str">
        <f>OBV!H725</f>
        <v>CONFIRMED BULLISH</v>
      </c>
      <c r="M725" s="8">
        <f t="shared" si="110"/>
        <v>25</v>
      </c>
      <c r="N725" s="8">
        <f t="shared" si="111"/>
        <v>0</v>
      </c>
      <c r="O725" s="8">
        <f t="shared" si="112"/>
        <v>50</v>
      </c>
      <c r="P725" s="8">
        <f t="shared" si="113"/>
        <v>67</v>
      </c>
      <c r="Q725" s="9">
        <f t="shared" si="114"/>
        <v>26.299999999999997</v>
      </c>
      <c r="R725" s="9">
        <f t="shared" si="115"/>
        <v>39.25</v>
      </c>
      <c r="S725" s="9">
        <f t="shared" si="116"/>
        <v>46.400000000000006</v>
      </c>
      <c r="T725" s="9">
        <f t="shared" si="117"/>
        <v>35.5</v>
      </c>
      <c r="U725" s="8">
        <f t="shared" si="118"/>
        <v>37.31666666666667</v>
      </c>
      <c r="V725" s="8">
        <f t="shared" si="119"/>
        <v>36.862499999999997</v>
      </c>
    </row>
    <row r="726" spans="1:22" ht="13.5" x14ac:dyDescent="0.25">
      <c r="A726" s="3">
        <f>RSI!A726</f>
        <v>43060</v>
      </c>
      <c r="B726" s="2">
        <f>RSI!B726</f>
        <v>4.6139000000000001</v>
      </c>
      <c r="C726" s="2">
        <f>RSI!I726</f>
        <v>69.482659154019871</v>
      </c>
      <c r="D726" s="2">
        <f>MACD!E726</f>
        <v>-0.13153759997608816</v>
      </c>
      <c r="E726" s="2">
        <f>MACD!F726</f>
        <v>-0.20347835618651608</v>
      </c>
      <c r="F726" s="2">
        <f>'Moving Avg'!D726</f>
        <v>4.6008200000000006</v>
      </c>
      <c r="G726" s="2">
        <f>'Moving Avg'!F726</f>
        <v>4.391635</v>
      </c>
      <c r="H726" s="2">
        <f>'Moving Avg'!G726</f>
        <v>4.1586960000000008</v>
      </c>
      <c r="I726" s="2">
        <f>'Moving Avg'!H726</f>
        <v>4.397083999999996</v>
      </c>
      <c r="J726" s="6" t="str">
        <f>OBV!F726</f>
        <v>BULLISH</v>
      </c>
      <c r="K726" s="6" t="str">
        <f>OBV!G726</f>
        <v>WEAK</v>
      </c>
      <c r="L726" s="6" t="str">
        <f>OBV!H726</f>
        <v>CONFIRMED BULLISH</v>
      </c>
      <c r="M726" s="8">
        <f t="shared" si="110"/>
        <v>25</v>
      </c>
      <c r="N726" s="8">
        <f t="shared" si="111"/>
        <v>0</v>
      </c>
      <c r="O726" s="8">
        <f t="shared" si="112"/>
        <v>50</v>
      </c>
      <c r="P726" s="8">
        <f t="shared" si="113"/>
        <v>67</v>
      </c>
      <c r="Q726" s="9">
        <f t="shared" si="114"/>
        <v>26.299999999999997</v>
      </c>
      <c r="R726" s="9">
        <f t="shared" si="115"/>
        <v>39.25</v>
      </c>
      <c r="S726" s="9">
        <f t="shared" si="116"/>
        <v>46.400000000000006</v>
      </c>
      <c r="T726" s="9">
        <f t="shared" si="117"/>
        <v>35.5</v>
      </c>
      <c r="U726" s="8">
        <f t="shared" si="118"/>
        <v>37.31666666666667</v>
      </c>
      <c r="V726" s="8">
        <f t="shared" si="119"/>
        <v>36.862499999999997</v>
      </c>
    </row>
    <row r="727" spans="1:22" ht="13.5" x14ac:dyDescent="0.25">
      <c r="A727" s="3">
        <f>RSI!A727</f>
        <v>43061</v>
      </c>
      <c r="B727" s="2">
        <f>RSI!B727</f>
        <v>4.4776999999999996</v>
      </c>
      <c r="C727" s="2">
        <f>RSI!I727</f>
        <v>58.712317427441505</v>
      </c>
      <c r="D727" s="2">
        <f>MACD!E727</f>
        <v>-0.10129327244104136</v>
      </c>
      <c r="E727" s="2">
        <f>MACD!F727</f>
        <v>-0.18304133943742115</v>
      </c>
      <c r="F727" s="2">
        <f>'Moving Avg'!D727</f>
        <v>4.5866600000000002</v>
      </c>
      <c r="G727" s="2">
        <f>'Moving Avg'!F727</f>
        <v>4.4139699999999999</v>
      </c>
      <c r="H727" s="2">
        <f>'Moving Avg'!G727</f>
        <v>4.1600040000000007</v>
      </c>
      <c r="I727" s="2">
        <f>'Moving Avg'!H727</f>
        <v>4.3957589999999955</v>
      </c>
      <c r="J727" s="6" t="str">
        <f>OBV!F727</f>
        <v>BULLISH</v>
      </c>
      <c r="K727" s="6" t="str">
        <f>OBV!G727</f>
        <v>WEAK</v>
      </c>
      <c r="L727" s="6" t="str">
        <f>OBV!H727</f>
        <v>BULLISH DIVERGENCE</v>
      </c>
      <c r="M727" s="8">
        <f t="shared" si="110"/>
        <v>25</v>
      </c>
      <c r="N727" s="8">
        <f t="shared" si="111"/>
        <v>0</v>
      </c>
      <c r="O727" s="8">
        <f t="shared" si="112"/>
        <v>50</v>
      </c>
      <c r="P727" s="8">
        <f t="shared" si="113"/>
        <v>50</v>
      </c>
      <c r="Q727" s="9">
        <f t="shared" si="114"/>
        <v>23.75</v>
      </c>
      <c r="R727" s="9">
        <f t="shared" si="115"/>
        <v>35</v>
      </c>
      <c r="S727" s="9">
        <f t="shared" si="116"/>
        <v>38.75</v>
      </c>
      <c r="T727" s="9">
        <f t="shared" si="117"/>
        <v>31.25</v>
      </c>
      <c r="U727" s="8">
        <f t="shared" si="118"/>
        <v>32.5</v>
      </c>
      <c r="V727" s="8">
        <f t="shared" si="119"/>
        <v>32.1875</v>
      </c>
    </row>
    <row r="728" spans="1:22" ht="13.5" x14ac:dyDescent="0.25">
      <c r="A728" s="3">
        <f>RSI!A728</f>
        <v>43062</v>
      </c>
      <c r="B728" s="2">
        <f>RSI!B728</f>
        <v>4.3632999999999997</v>
      </c>
      <c r="C728" s="2">
        <f>RSI!I728</f>
        <v>51.492435634060612</v>
      </c>
      <c r="D728" s="2">
        <f>MACD!E728</f>
        <v>-6.977030046981092E-2</v>
      </c>
      <c r="E728" s="2">
        <f>MACD!F728</f>
        <v>-0.16038713164389912</v>
      </c>
      <c r="F728" s="2">
        <f>'Moving Avg'!D728</f>
        <v>4.5365399999999996</v>
      </c>
      <c r="G728" s="2">
        <f>'Moving Avg'!F728</f>
        <v>4.4251349999999992</v>
      </c>
      <c r="H728" s="2">
        <f>'Moving Avg'!G728</f>
        <v>4.1590240000000005</v>
      </c>
      <c r="I728" s="2">
        <f>'Moving Avg'!H728</f>
        <v>4.393861999999995</v>
      </c>
      <c r="J728" s="6" t="str">
        <f>OBV!F728</f>
        <v>BEARISH</v>
      </c>
      <c r="K728" s="6" t="str">
        <f>OBV!G728</f>
        <v>NEUTRAL</v>
      </c>
      <c r="L728" s="6" t="str">
        <f>OBV!H728</f>
        <v>CONFIRMED BEARISH</v>
      </c>
      <c r="M728" s="8">
        <f t="shared" si="110"/>
        <v>25</v>
      </c>
      <c r="N728" s="8">
        <f t="shared" si="111"/>
        <v>0</v>
      </c>
      <c r="O728" s="8">
        <f t="shared" si="112"/>
        <v>50</v>
      </c>
      <c r="P728" s="8">
        <f t="shared" si="113"/>
        <v>16.5</v>
      </c>
      <c r="Q728" s="9">
        <f t="shared" si="114"/>
        <v>18.725000000000001</v>
      </c>
      <c r="R728" s="9">
        <f t="shared" si="115"/>
        <v>26.625</v>
      </c>
      <c r="S728" s="9">
        <f t="shared" si="116"/>
        <v>23.675000000000001</v>
      </c>
      <c r="T728" s="9">
        <f t="shared" si="117"/>
        <v>22.875</v>
      </c>
      <c r="U728" s="8">
        <f t="shared" si="118"/>
        <v>23.008333333333336</v>
      </c>
      <c r="V728" s="8">
        <f t="shared" si="119"/>
        <v>22.975000000000001</v>
      </c>
    </row>
    <row r="729" spans="1:22" ht="13.5" x14ac:dyDescent="0.25">
      <c r="A729" s="3">
        <f>RSI!A729</f>
        <v>43063</v>
      </c>
      <c r="B729" s="2">
        <f>RSI!B729</f>
        <v>4.3632999999999997</v>
      </c>
      <c r="C729" s="2">
        <f>RSI!I729</f>
        <v>51.492435634060612</v>
      </c>
      <c r="D729" s="2">
        <f>MACD!E729</f>
        <v>-6.2499364589561068E-2</v>
      </c>
      <c r="E729" s="2">
        <f>MACD!F729</f>
        <v>-0.1408095782330315</v>
      </c>
      <c r="F729" s="2">
        <f>'Moving Avg'!D729</f>
        <v>4.4864199999999999</v>
      </c>
      <c r="G729" s="2">
        <f>'Moving Avg'!F729</f>
        <v>4.4422949999999997</v>
      </c>
      <c r="H729" s="2">
        <f>'Moving Avg'!G729</f>
        <v>4.1580440000000003</v>
      </c>
      <c r="I729" s="2">
        <f>'Moving Avg'!H729</f>
        <v>4.3919649999999955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16.5</v>
      </c>
      <c r="Q729" s="9">
        <f t="shared" si="114"/>
        <v>18.725000000000001</v>
      </c>
      <c r="R729" s="9">
        <f t="shared" si="115"/>
        <v>26.625</v>
      </c>
      <c r="S729" s="9">
        <f t="shared" si="116"/>
        <v>23.675000000000001</v>
      </c>
      <c r="T729" s="9">
        <f t="shared" si="117"/>
        <v>22.875</v>
      </c>
      <c r="U729" s="8">
        <f t="shared" si="118"/>
        <v>23.008333333333336</v>
      </c>
      <c r="V729" s="8">
        <f t="shared" si="119"/>
        <v>22.975000000000001</v>
      </c>
    </row>
    <row r="730" spans="1:22" ht="13.5" x14ac:dyDescent="0.25">
      <c r="A730" s="3">
        <f>RSI!A730</f>
        <v>43066</v>
      </c>
      <c r="B730" s="2">
        <f>RSI!B730</f>
        <v>4.3632999999999997</v>
      </c>
      <c r="C730" s="2">
        <f>RSI!I730</f>
        <v>51.492435634060612</v>
      </c>
      <c r="D730" s="2">
        <f>MACD!E730</f>
        <v>-3.9693937736492657E-2</v>
      </c>
      <c r="E730" s="2">
        <f>MACD!F730</f>
        <v>-0.12058645013372374</v>
      </c>
      <c r="F730" s="2">
        <f>'Moving Avg'!D730</f>
        <v>4.4362999999999992</v>
      </c>
      <c r="G730" s="2">
        <f>'Moving Avg'!F730</f>
        <v>4.4480149999999989</v>
      </c>
      <c r="H730" s="2">
        <f>'Moving Avg'!G730</f>
        <v>4.1570640000000019</v>
      </c>
      <c r="I730" s="2">
        <f>'Moving Avg'!H730</f>
        <v>4.3906339999999942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16.5</v>
      </c>
      <c r="Q730" s="9">
        <f t="shared" si="114"/>
        <v>18.725000000000001</v>
      </c>
      <c r="R730" s="9">
        <f t="shared" si="115"/>
        <v>26.625</v>
      </c>
      <c r="S730" s="9">
        <f t="shared" si="116"/>
        <v>23.675000000000001</v>
      </c>
      <c r="T730" s="9">
        <f t="shared" si="117"/>
        <v>22.875</v>
      </c>
      <c r="U730" s="8">
        <f t="shared" si="118"/>
        <v>23.008333333333336</v>
      </c>
      <c r="V730" s="8">
        <f t="shared" si="119"/>
        <v>22.975000000000001</v>
      </c>
    </row>
    <row r="731" spans="1:22" ht="13.5" x14ac:dyDescent="0.25">
      <c r="A731" s="3">
        <f>RSI!A731</f>
        <v>43067</v>
      </c>
      <c r="B731" s="2">
        <f>RSI!B731</f>
        <v>4.2542999999999997</v>
      </c>
      <c r="C731" s="2">
        <f>RSI!I731</f>
        <v>44.919091730137758</v>
      </c>
      <c r="D731" s="2">
        <f>MACD!E731</f>
        <v>-4.8920342164375796E-3</v>
      </c>
      <c r="E731" s="2">
        <f>MACD!F731</f>
        <v>-9.7447566950266504E-2</v>
      </c>
      <c r="F731" s="2">
        <f>'Moving Avg'!D731</f>
        <v>4.3643799999999997</v>
      </c>
      <c r="G731" s="2">
        <f>'Moving Avg'!F731</f>
        <v>4.4433799999999994</v>
      </c>
      <c r="H731" s="2">
        <f>'Moving Avg'!G731</f>
        <v>4.1539040000000007</v>
      </c>
      <c r="I731" s="2">
        <f>'Moving Avg'!H731</f>
        <v>4.3887579999999939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11.225</v>
      </c>
      <c r="R731" s="9">
        <f t="shared" si="115"/>
        <v>9.125</v>
      </c>
      <c r="S731" s="9">
        <f t="shared" si="116"/>
        <v>11.175000000000001</v>
      </c>
      <c r="T731" s="9">
        <f t="shared" si="117"/>
        <v>10.375</v>
      </c>
      <c r="U731" s="8">
        <f t="shared" si="118"/>
        <v>10.508333333333335</v>
      </c>
      <c r="V731" s="8">
        <f t="shared" si="119"/>
        <v>10.475000000000001</v>
      </c>
    </row>
    <row r="732" spans="1:22" ht="13.5" x14ac:dyDescent="0.25">
      <c r="A732" s="3">
        <f>RSI!A732</f>
        <v>43068</v>
      </c>
      <c r="B732" s="2">
        <f>RSI!B732</f>
        <v>4.1291000000000002</v>
      </c>
      <c r="C732" s="2">
        <f>RSI!I732</f>
        <v>38.793300833907225</v>
      </c>
      <c r="D732" s="2">
        <f>MACD!E732</f>
        <v>4.3589708247611547E-2</v>
      </c>
      <c r="E732" s="2">
        <f>MACD!F732</f>
        <v>-6.9240111910690905E-2</v>
      </c>
      <c r="F732" s="2">
        <f>'Moving Avg'!D732</f>
        <v>4.2946600000000004</v>
      </c>
      <c r="G732" s="2">
        <f>'Moving Avg'!F732</f>
        <v>4.4324849999999989</v>
      </c>
      <c r="H732" s="2">
        <f>'Moving Avg'!G732</f>
        <v>4.1482400000000004</v>
      </c>
      <c r="I732" s="2">
        <f>'Moving Avg'!H732</f>
        <v>4.3862559999999942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4.1291000000000002</v>
      </c>
      <c r="C733" s="2">
        <f>RSI!I733</f>
        <v>38.793300833907225</v>
      </c>
      <c r="D733" s="2">
        <f>MACD!E733</f>
        <v>9.5918256237990107E-2</v>
      </c>
      <c r="E733" s="2">
        <f>MACD!F733</f>
        <v>-3.6208438280954706E-2</v>
      </c>
      <c r="F733" s="2">
        <f>'Moving Avg'!D733</f>
        <v>4.2478199999999999</v>
      </c>
      <c r="G733" s="2">
        <f>'Moving Avg'!F733</f>
        <v>4.4215899999999992</v>
      </c>
      <c r="H733" s="2">
        <f>'Moving Avg'!G733</f>
        <v>4.1451900000000013</v>
      </c>
      <c r="I733" s="2">
        <f>'Moving Avg'!H733</f>
        <v>4.3837539999999935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16.5</v>
      </c>
      <c r="Q733" s="9">
        <f t="shared" si="114"/>
        <v>11.225</v>
      </c>
      <c r="R733" s="9">
        <f t="shared" si="115"/>
        <v>9.125</v>
      </c>
      <c r="S733" s="9">
        <f t="shared" si="116"/>
        <v>11.175000000000001</v>
      </c>
      <c r="T733" s="9">
        <f t="shared" si="117"/>
        <v>10.375</v>
      </c>
      <c r="U733" s="8">
        <f t="shared" si="118"/>
        <v>10.508333333333335</v>
      </c>
      <c r="V733" s="8">
        <f t="shared" si="119"/>
        <v>10.475000000000001</v>
      </c>
    </row>
    <row r="734" spans="1:22" ht="13.5" x14ac:dyDescent="0.25">
      <c r="A734" s="3">
        <f>RSI!A734</f>
        <v>43073</v>
      </c>
      <c r="B734" s="2">
        <f>RSI!B734</f>
        <v>4.1291000000000002</v>
      </c>
      <c r="C734" s="2">
        <f>RSI!I734</f>
        <v>38.793300833907225</v>
      </c>
      <c r="D734" s="2">
        <f>MACD!E734</f>
        <v>0.14134810715651547</v>
      </c>
      <c r="E734" s="2">
        <f>MACD!F734</f>
        <v>-6.9712919346067229E-4</v>
      </c>
      <c r="F734" s="2">
        <f>'Moving Avg'!D734</f>
        <v>4.2009800000000004</v>
      </c>
      <c r="G734" s="2">
        <f>'Moving Avg'!F734</f>
        <v>4.4109699999999989</v>
      </c>
      <c r="H734" s="2">
        <f>'Moving Avg'!G734</f>
        <v>4.1421400000000004</v>
      </c>
      <c r="I734" s="2">
        <f>'Moving Avg'!H734</f>
        <v>4.3812519999999937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16.5</v>
      </c>
      <c r="Q734" s="9">
        <f t="shared" si="114"/>
        <v>11.225</v>
      </c>
      <c r="R734" s="9">
        <f t="shared" si="115"/>
        <v>9.125</v>
      </c>
      <c r="S734" s="9">
        <f t="shared" si="116"/>
        <v>11.175000000000001</v>
      </c>
      <c r="T734" s="9">
        <f t="shared" si="117"/>
        <v>10.375</v>
      </c>
      <c r="U734" s="8">
        <f t="shared" si="118"/>
        <v>10.508333333333335</v>
      </c>
      <c r="V734" s="8">
        <f t="shared" si="119"/>
        <v>10.475000000000001</v>
      </c>
    </row>
    <row r="735" spans="1:22" ht="13.5" x14ac:dyDescent="0.25">
      <c r="A735" s="3">
        <f>RSI!A735</f>
        <v>43074</v>
      </c>
      <c r="B735" s="2">
        <f>RSI!B735</f>
        <v>4.0091999999999999</v>
      </c>
      <c r="C735" s="2">
        <f>RSI!I735</f>
        <v>33.352869745626819</v>
      </c>
      <c r="D735" s="2">
        <f>MACD!E735</f>
        <v>0.18973675836440229</v>
      </c>
      <c r="E735" s="2">
        <f>MACD!F735</f>
        <v>3.7389648318111923E-2</v>
      </c>
      <c r="F735" s="2">
        <f>'Moving Avg'!D735</f>
        <v>4.1301600000000001</v>
      </c>
      <c r="G735" s="2">
        <f>'Moving Avg'!F735</f>
        <v>4.3935399999999989</v>
      </c>
      <c r="H735" s="2">
        <f>'Moving Avg'!G735</f>
        <v>4.136692</v>
      </c>
      <c r="I735" s="2">
        <f>'Moving Avg'!H735</f>
        <v>4.3781504999999932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16.5</v>
      </c>
      <c r="Q735" s="9">
        <f t="shared" si="114"/>
        <v>11.225</v>
      </c>
      <c r="R735" s="9">
        <f t="shared" si="115"/>
        <v>9.125</v>
      </c>
      <c r="S735" s="9">
        <f t="shared" si="116"/>
        <v>11.175000000000001</v>
      </c>
      <c r="T735" s="9">
        <f t="shared" si="117"/>
        <v>10.375</v>
      </c>
      <c r="U735" s="8">
        <f t="shared" si="118"/>
        <v>10.508333333333335</v>
      </c>
      <c r="V735" s="8">
        <f t="shared" si="119"/>
        <v>10.475000000000001</v>
      </c>
    </row>
    <row r="736" spans="1:22" ht="13.5" x14ac:dyDescent="0.25">
      <c r="A736" s="3">
        <f>RSI!A736</f>
        <v>43075</v>
      </c>
      <c r="B736" s="2">
        <f>RSI!B736</f>
        <v>3.8894000000000002</v>
      </c>
      <c r="C736" s="2">
        <f>RSI!I736</f>
        <v>28.979731076887688</v>
      </c>
      <c r="D736" s="2">
        <f>MACD!E736</f>
        <v>0.24125109468551731</v>
      </c>
      <c r="E736" s="2">
        <f>MACD!F736</f>
        <v>7.8161937591592998E-2</v>
      </c>
      <c r="F736" s="2">
        <f>'Moving Avg'!D736</f>
        <v>4.0571799999999998</v>
      </c>
      <c r="G736" s="2">
        <f>'Moving Avg'!F736</f>
        <v>4.3646699999999994</v>
      </c>
      <c r="H736" s="2">
        <f>'Moving Avg'!G736</f>
        <v>4.1288480000000005</v>
      </c>
      <c r="I736" s="2">
        <f>'Moving Avg'!H736</f>
        <v>4.3744499999999933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0"/>
        <v>50</v>
      </c>
      <c r="N736" s="8">
        <f t="shared" si="111"/>
        <v>0</v>
      </c>
      <c r="O736" s="8">
        <f t="shared" si="112"/>
        <v>0</v>
      </c>
      <c r="P736" s="8">
        <f t="shared" si="113"/>
        <v>16.5</v>
      </c>
      <c r="Q736" s="9">
        <f t="shared" si="114"/>
        <v>19.975000000000001</v>
      </c>
      <c r="R736" s="9">
        <f t="shared" si="115"/>
        <v>14.125</v>
      </c>
      <c r="S736" s="9">
        <f t="shared" si="116"/>
        <v>14.925000000000001</v>
      </c>
      <c r="T736" s="9">
        <f t="shared" si="117"/>
        <v>16.625</v>
      </c>
      <c r="U736" s="8">
        <f t="shared" si="118"/>
        <v>16.341666666666669</v>
      </c>
      <c r="V736" s="8">
        <f t="shared" si="119"/>
        <v>16.412500000000001</v>
      </c>
    </row>
    <row r="737" spans="1:22" ht="13.5" x14ac:dyDescent="0.25">
      <c r="A737" s="3">
        <f>RSI!A737</f>
        <v>43076</v>
      </c>
      <c r="B737" s="2">
        <f>RSI!B737</f>
        <v>3.8130999999999999</v>
      </c>
      <c r="C737" s="2">
        <f>RSI!I737</f>
        <v>26.588577110562071</v>
      </c>
      <c r="D737" s="2">
        <f>MACD!E737</f>
        <v>0.27181644542501715</v>
      </c>
      <c r="E737" s="2">
        <f>MACD!F737</f>
        <v>0.11689283915827783</v>
      </c>
      <c r="F737" s="2">
        <f>'Moving Avg'!D737</f>
        <v>3.9939799999999996</v>
      </c>
      <c r="G737" s="2">
        <f>'Moving Avg'!F737</f>
        <v>4.3319849999999995</v>
      </c>
      <c r="H737" s="2">
        <f>'Moving Avg'!G737</f>
        <v>4.119478</v>
      </c>
      <c r="I737" s="2">
        <f>'Moving Avg'!H737</f>
        <v>4.3703679999999938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  <c r="M737" s="8">
        <f t="shared" si="110"/>
        <v>50</v>
      </c>
      <c r="N737" s="8">
        <f t="shared" si="111"/>
        <v>0</v>
      </c>
      <c r="O737" s="8">
        <f t="shared" si="112"/>
        <v>0</v>
      </c>
      <c r="P737" s="8">
        <f t="shared" si="113"/>
        <v>33</v>
      </c>
      <c r="Q737" s="9">
        <f t="shared" si="114"/>
        <v>22.45</v>
      </c>
      <c r="R737" s="9">
        <f t="shared" si="115"/>
        <v>18.25</v>
      </c>
      <c r="S737" s="9">
        <f t="shared" si="116"/>
        <v>22.35</v>
      </c>
      <c r="T737" s="9">
        <f t="shared" si="117"/>
        <v>20.75</v>
      </c>
      <c r="U737" s="8">
        <f t="shared" si="118"/>
        <v>21.016666666666669</v>
      </c>
      <c r="V737" s="8">
        <f t="shared" si="119"/>
        <v>20.950000000000003</v>
      </c>
    </row>
    <row r="738" spans="1:22" ht="13.5" x14ac:dyDescent="0.25">
      <c r="A738" s="3">
        <f>RSI!A738</f>
        <v>43077</v>
      </c>
      <c r="B738" s="2">
        <f>RSI!B738</f>
        <v>3.8130999999999999</v>
      </c>
      <c r="C738" s="2">
        <f>RSI!I738</f>
        <v>26.588577110562071</v>
      </c>
      <c r="D738" s="2">
        <f>MACD!E738</f>
        <v>0.28263982340696181</v>
      </c>
      <c r="E738" s="2">
        <f>MACD!F738</f>
        <v>0.15004223600801464</v>
      </c>
      <c r="F738" s="2">
        <f>'Moving Avg'!D738</f>
        <v>3.9307799999999999</v>
      </c>
      <c r="G738" s="2">
        <f>'Moving Avg'!F738</f>
        <v>4.2998450000000004</v>
      </c>
      <c r="H738" s="2">
        <f>'Moving Avg'!G738</f>
        <v>4.1101079999999994</v>
      </c>
      <c r="I738" s="2">
        <f>'Moving Avg'!H738</f>
        <v>4.366800499999993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  <c r="M738" s="8">
        <f t="shared" si="110"/>
        <v>50</v>
      </c>
      <c r="N738" s="8">
        <f t="shared" si="111"/>
        <v>0</v>
      </c>
      <c r="O738" s="8">
        <f t="shared" si="112"/>
        <v>0</v>
      </c>
      <c r="P738" s="8">
        <f t="shared" si="113"/>
        <v>33</v>
      </c>
      <c r="Q738" s="9">
        <f t="shared" si="114"/>
        <v>22.45</v>
      </c>
      <c r="R738" s="9">
        <f t="shared" si="115"/>
        <v>18.25</v>
      </c>
      <c r="S738" s="9">
        <f t="shared" si="116"/>
        <v>22.35</v>
      </c>
      <c r="T738" s="9">
        <f t="shared" si="117"/>
        <v>20.75</v>
      </c>
      <c r="U738" s="8">
        <f t="shared" si="118"/>
        <v>21.016666666666669</v>
      </c>
      <c r="V738" s="8">
        <f t="shared" si="119"/>
        <v>20.950000000000003</v>
      </c>
    </row>
    <row r="739" spans="1:22" ht="13.5" x14ac:dyDescent="0.25">
      <c r="A739" s="3">
        <f>RSI!A739</f>
        <v>43080</v>
      </c>
      <c r="B739" s="2">
        <f>RSI!B739</f>
        <v>3.8130999999999999</v>
      </c>
      <c r="C739" s="2">
        <f>RSI!I739</f>
        <v>26.588577110562071</v>
      </c>
      <c r="D739" s="2">
        <f>MACD!E739</f>
        <v>0.29416879677279351</v>
      </c>
      <c r="E739" s="2">
        <f>MACD!F739</f>
        <v>0.17886754816097042</v>
      </c>
      <c r="F739" s="2">
        <f>'Moving Avg'!D739</f>
        <v>3.8675800000000002</v>
      </c>
      <c r="G739" s="2">
        <f>'Moving Avg'!F739</f>
        <v>4.2739700000000003</v>
      </c>
      <c r="H739" s="2">
        <f>'Moving Avg'!G739</f>
        <v>4.1007379999999989</v>
      </c>
      <c r="I739" s="2">
        <f>'Moving Avg'!H739</f>
        <v>4.363232999999993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  <c r="M739" s="8">
        <f t="shared" si="110"/>
        <v>50</v>
      </c>
      <c r="N739" s="8">
        <f t="shared" si="111"/>
        <v>0</v>
      </c>
      <c r="O739" s="8">
        <f t="shared" si="112"/>
        <v>0</v>
      </c>
      <c r="P739" s="8">
        <f t="shared" si="113"/>
        <v>33</v>
      </c>
      <c r="Q739" s="9">
        <f t="shared" si="114"/>
        <v>22.45</v>
      </c>
      <c r="R739" s="9">
        <f t="shared" si="115"/>
        <v>18.25</v>
      </c>
      <c r="S739" s="9">
        <f t="shared" si="116"/>
        <v>22.35</v>
      </c>
      <c r="T739" s="9">
        <f t="shared" si="117"/>
        <v>20.75</v>
      </c>
      <c r="U739" s="8">
        <f t="shared" si="118"/>
        <v>21.016666666666669</v>
      </c>
      <c r="V739" s="8">
        <f t="shared" si="119"/>
        <v>20.950000000000003</v>
      </c>
    </row>
    <row r="740" spans="1:22" ht="13.5" x14ac:dyDescent="0.25">
      <c r="A740" s="3">
        <f>RSI!A740</f>
        <v>43081</v>
      </c>
      <c r="B740" s="2">
        <f>RSI!B740</f>
        <v>3.8130999999999999</v>
      </c>
      <c r="C740" s="2">
        <f>RSI!I740</f>
        <v>26.588577110562071</v>
      </c>
      <c r="D740" s="2">
        <f>MACD!E740</f>
        <v>0.30611920272297155</v>
      </c>
      <c r="E740" s="2">
        <f>MACD!F740</f>
        <v>0.20431787907337065</v>
      </c>
      <c r="F740" s="2">
        <f>'Moving Avg'!D740</f>
        <v>3.82836</v>
      </c>
      <c r="G740" s="2">
        <f>'Moving Avg'!F740</f>
        <v>4.2426450000000013</v>
      </c>
      <c r="H740" s="2">
        <f>'Moving Avg'!G740</f>
        <v>4.0913679999999992</v>
      </c>
      <c r="I740" s="2">
        <f>'Moving Avg'!H740</f>
        <v>4.3596654999999922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33</v>
      </c>
      <c r="Q740" s="9">
        <f t="shared" si="114"/>
        <v>22.45</v>
      </c>
      <c r="R740" s="9">
        <f t="shared" si="115"/>
        <v>18.25</v>
      </c>
      <c r="S740" s="9">
        <f t="shared" si="116"/>
        <v>22.35</v>
      </c>
      <c r="T740" s="9">
        <f t="shared" si="117"/>
        <v>20.75</v>
      </c>
      <c r="U740" s="8">
        <f t="shared" si="118"/>
        <v>21.016666666666669</v>
      </c>
      <c r="V740" s="8">
        <f t="shared" si="119"/>
        <v>20.950000000000003</v>
      </c>
    </row>
    <row r="741" spans="1:22" ht="13.5" x14ac:dyDescent="0.25">
      <c r="A741" s="3">
        <f>RSI!A741</f>
        <v>43082</v>
      </c>
      <c r="B741" s="2">
        <f>RSI!B741</f>
        <v>3.8130999999999999</v>
      </c>
      <c r="C741" s="2">
        <f>RSI!I741</f>
        <v>26.588577110562071</v>
      </c>
      <c r="D741" s="2">
        <f>MACD!E741</f>
        <v>0.30149437316572669</v>
      </c>
      <c r="E741" s="2">
        <f>MACD!F741</f>
        <v>0.22375317789184188</v>
      </c>
      <c r="F741" s="2">
        <f>'Moving Avg'!D741</f>
        <v>3.8130999999999999</v>
      </c>
      <c r="G741" s="2">
        <f>'Moving Avg'!F741</f>
        <v>4.2088700000000019</v>
      </c>
      <c r="H741" s="2">
        <f>'Moving Avg'!G741</f>
        <v>4.084503999999999</v>
      </c>
      <c r="I741" s="2">
        <f>'Moving Avg'!H741</f>
        <v>4.3560979999999923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  <c r="M741" s="8">
        <f t="shared" si="110"/>
        <v>50</v>
      </c>
      <c r="N741" s="8">
        <f t="shared" si="111"/>
        <v>0</v>
      </c>
      <c r="O741" s="8">
        <f t="shared" si="112"/>
        <v>0</v>
      </c>
      <c r="P741" s="8">
        <f t="shared" si="113"/>
        <v>33</v>
      </c>
      <c r="Q741" s="9">
        <f t="shared" si="114"/>
        <v>22.45</v>
      </c>
      <c r="R741" s="9">
        <f t="shared" si="115"/>
        <v>18.25</v>
      </c>
      <c r="S741" s="9">
        <f t="shared" si="116"/>
        <v>22.35</v>
      </c>
      <c r="T741" s="9">
        <f t="shared" si="117"/>
        <v>20.75</v>
      </c>
      <c r="U741" s="8">
        <f t="shared" si="118"/>
        <v>21.016666666666669</v>
      </c>
      <c r="V741" s="8">
        <f t="shared" si="119"/>
        <v>20.950000000000003</v>
      </c>
    </row>
    <row r="742" spans="1:22" ht="13.5" x14ac:dyDescent="0.25">
      <c r="A742" s="3">
        <f>RSI!A742</f>
        <v>43083</v>
      </c>
      <c r="B742" s="2">
        <f>RSI!B742</f>
        <v>3.8130999999999999</v>
      </c>
      <c r="C742" s="2">
        <f>RSI!I742</f>
        <v>26.588577110562071</v>
      </c>
      <c r="D742" s="2">
        <f>MACD!E742</f>
        <v>0.28020147965887432</v>
      </c>
      <c r="E742" s="2">
        <f>MACD!F742</f>
        <v>0.23504283824524838</v>
      </c>
      <c r="F742" s="2">
        <f>'Moving Avg'!D742</f>
        <v>3.8130999999999999</v>
      </c>
      <c r="G742" s="2">
        <f>'Moving Avg'!F742</f>
        <v>4.1721000000000021</v>
      </c>
      <c r="H742" s="2">
        <f>'Moving Avg'!G742</f>
        <v>4.0824339999999992</v>
      </c>
      <c r="I742" s="2">
        <f>'Moving Avg'!H742</f>
        <v>4.3525304999999914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  <c r="M742" s="8">
        <f t="shared" si="110"/>
        <v>50</v>
      </c>
      <c r="N742" s="8">
        <f t="shared" si="111"/>
        <v>0</v>
      </c>
      <c r="O742" s="8">
        <f t="shared" si="112"/>
        <v>0</v>
      </c>
      <c r="P742" s="8">
        <f t="shared" si="113"/>
        <v>33</v>
      </c>
      <c r="Q742" s="9">
        <f t="shared" si="114"/>
        <v>22.45</v>
      </c>
      <c r="R742" s="9">
        <f t="shared" si="115"/>
        <v>18.25</v>
      </c>
      <c r="S742" s="9">
        <f t="shared" si="116"/>
        <v>22.35</v>
      </c>
      <c r="T742" s="9">
        <f t="shared" si="117"/>
        <v>20.75</v>
      </c>
      <c r="U742" s="8">
        <f t="shared" si="118"/>
        <v>21.016666666666669</v>
      </c>
      <c r="V742" s="8">
        <f t="shared" si="119"/>
        <v>20.950000000000003</v>
      </c>
    </row>
    <row r="743" spans="1:22" ht="13.5" x14ac:dyDescent="0.25">
      <c r="A743" s="3">
        <f>RSI!A743</f>
        <v>43084</v>
      </c>
      <c r="B743" s="2">
        <f>RSI!B743</f>
        <v>3.9275000000000002</v>
      </c>
      <c r="C743" s="2">
        <f>RSI!I743</f>
        <v>38.464067742105698</v>
      </c>
      <c r="D743" s="2">
        <f>MACD!E743</f>
        <v>0.25545289950781935</v>
      </c>
      <c r="E743" s="2">
        <f>MACD!F743</f>
        <v>0.23912485049776258</v>
      </c>
      <c r="F743" s="2">
        <f>'Moving Avg'!D743</f>
        <v>3.8359800000000002</v>
      </c>
      <c r="G743" s="2">
        <f>'Moving Avg'!F743</f>
        <v>4.1377800000000011</v>
      </c>
      <c r="H743" s="2">
        <f>'Moving Avg'!G743</f>
        <v>4.0826519999999995</v>
      </c>
      <c r="I743" s="2">
        <f>'Moving Avg'!H743</f>
        <v>4.3495349999999924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33</v>
      </c>
      <c r="Q743" s="9">
        <f t="shared" si="114"/>
        <v>13.7</v>
      </c>
      <c r="R743" s="9">
        <f t="shared" si="115"/>
        <v>13.25</v>
      </c>
      <c r="S743" s="9">
        <f t="shared" si="116"/>
        <v>18.600000000000001</v>
      </c>
      <c r="T743" s="9">
        <f t="shared" si="117"/>
        <v>14.5</v>
      </c>
      <c r="U743" s="8">
        <f t="shared" si="118"/>
        <v>15.183333333333332</v>
      </c>
      <c r="V743" s="8">
        <f t="shared" si="119"/>
        <v>15.012499999999999</v>
      </c>
    </row>
    <row r="744" spans="1:22" ht="13.5" x14ac:dyDescent="0.25">
      <c r="A744" s="3">
        <f>RSI!A744</f>
        <v>43087</v>
      </c>
      <c r="B744" s="2">
        <f>RSI!B744</f>
        <v>3.7532000000000001</v>
      </c>
      <c r="C744" s="2">
        <f>RSI!I744</f>
        <v>30.39613410151081</v>
      </c>
      <c r="D744" s="2">
        <f>MACD!E744</f>
        <v>0.24836038913867142</v>
      </c>
      <c r="E744" s="2">
        <f>MACD!F744</f>
        <v>0.24097195822594436</v>
      </c>
      <c r="F744" s="2">
        <f>'Moving Avg'!D744</f>
        <v>3.8240000000000003</v>
      </c>
      <c r="G744" s="2">
        <f>'Moving Avg'!F744</f>
        <v>4.0947450000000005</v>
      </c>
      <c r="H744" s="2">
        <f>'Moving Avg'!G744</f>
        <v>4.0793839999999992</v>
      </c>
      <c r="I744" s="2">
        <f>'Moving Avg'!H744</f>
        <v>4.3456679999999919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33</v>
      </c>
      <c r="Q744" s="9">
        <f t="shared" si="114"/>
        <v>13.7</v>
      </c>
      <c r="R744" s="9">
        <f t="shared" si="115"/>
        <v>13.25</v>
      </c>
      <c r="S744" s="9">
        <f t="shared" si="116"/>
        <v>18.600000000000001</v>
      </c>
      <c r="T744" s="9">
        <f t="shared" si="117"/>
        <v>14.5</v>
      </c>
      <c r="U744" s="8">
        <f t="shared" si="118"/>
        <v>15.183333333333332</v>
      </c>
      <c r="V744" s="8">
        <f t="shared" si="119"/>
        <v>15.012499999999999</v>
      </c>
    </row>
    <row r="745" spans="1:22" ht="13.5" x14ac:dyDescent="0.25">
      <c r="A745" s="3">
        <f>RSI!A745</f>
        <v>43088</v>
      </c>
      <c r="B745" s="2">
        <f>RSI!B745</f>
        <v>3.6659999999999999</v>
      </c>
      <c r="C745" s="2">
        <f>RSI!I745</f>
        <v>27.309886387806131</v>
      </c>
      <c r="D745" s="2">
        <f>MACD!E745</f>
        <v>0.23227012729231689</v>
      </c>
      <c r="E745" s="2">
        <f>MACD!F745</f>
        <v>0.2392315920392189</v>
      </c>
      <c r="F745" s="2">
        <f>'Moving Avg'!D745</f>
        <v>3.7945799999999998</v>
      </c>
      <c r="G745" s="2">
        <f>'Moving Avg'!F745</f>
        <v>4.0473499999999998</v>
      </c>
      <c r="H745" s="2">
        <f>'Moving Avg'!G745</f>
        <v>4.0743719999999994</v>
      </c>
      <c r="I745" s="2">
        <f>'Moving Avg'!H745</f>
        <v>4.3411074999999917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50</v>
      </c>
      <c r="N745" s="8">
        <f t="shared" si="111"/>
        <v>45</v>
      </c>
      <c r="O745" s="8">
        <f t="shared" si="112"/>
        <v>0</v>
      </c>
      <c r="P745" s="8">
        <f t="shared" si="113"/>
        <v>16.5</v>
      </c>
      <c r="Q745" s="9">
        <f t="shared" si="114"/>
        <v>35.725000000000001</v>
      </c>
      <c r="R745" s="9">
        <f t="shared" si="115"/>
        <v>23.125</v>
      </c>
      <c r="S745" s="9">
        <f t="shared" si="116"/>
        <v>21.675000000000001</v>
      </c>
      <c r="T745" s="9">
        <f t="shared" si="117"/>
        <v>27.875</v>
      </c>
      <c r="U745" s="8">
        <f t="shared" si="118"/>
        <v>26.841666666666669</v>
      </c>
      <c r="V745" s="8">
        <f t="shared" si="119"/>
        <v>27.1</v>
      </c>
    </row>
    <row r="746" spans="1:22" ht="13.5" x14ac:dyDescent="0.25">
      <c r="A746" s="3">
        <f>RSI!A746</f>
        <v>43089</v>
      </c>
      <c r="B746" s="2">
        <f>RSI!B746</f>
        <v>3.5571000000000002</v>
      </c>
      <c r="C746" s="2">
        <f>RSI!I746</f>
        <v>24.028647606773433</v>
      </c>
      <c r="D746" s="2">
        <f>MACD!E746</f>
        <v>0.21056385231534636</v>
      </c>
      <c r="E746" s="2">
        <f>MACD!F746</f>
        <v>0.23349804409444441</v>
      </c>
      <c r="F746" s="2">
        <f>'Moving Avg'!D746</f>
        <v>3.7433800000000006</v>
      </c>
      <c r="G746" s="2">
        <f>'Moving Avg'!F746</f>
        <v>3.9945100000000004</v>
      </c>
      <c r="H746" s="2">
        <f>'Moving Avg'!G746</f>
        <v>4.067181999999999</v>
      </c>
      <c r="I746" s="2">
        <f>'Moving Avg'!H746</f>
        <v>4.3360024999999922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  <c r="M746" s="8">
        <f t="shared" si="110"/>
        <v>50</v>
      </c>
      <c r="N746" s="8">
        <f t="shared" si="111"/>
        <v>100</v>
      </c>
      <c r="O746" s="8">
        <f t="shared" si="112"/>
        <v>0</v>
      </c>
      <c r="P746" s="8">
        <f t="shared" si="113"/>
        <v>33</v>
      </c>
      <c r="Q746" s="9">
        <f t="shared" si="114"/>
        <v>57.45</v>
      </c>
      <c r="R746" s="9">
        <f t="shared" si="115"/>
        <v>38.25</v>
      </c>
      <c r="S746" s="9">
        <f t="shared" si="116"/>
        <v>37.35</v>
      </c>
      <c r="T746" s="9">
        <f t="shared" si="117"/>
        <v>45.75</v>
      </c>
      <c r="U746" s="8">
        <f t="shared" si="118"/>
        <v>44.35</v>
      </c>
      <c r="V746" s="8">
        <f t="shared" si="119"/>
        <v>44.7</v>
      </c>
    </row>
    <row r="747" spans="1:22" ht="13.5" x14ac:dyDescent="0.25">
      <c r="A747" s="3">
        <f>RSI!A747</f>
        <v>43090</v>
      </c>
      <c r="B747" s="2">
        <f>RSI!B747</f>
        <v>3.5571000000000002</v>
      </c>
      <c r="C747" s="2">
        <f>RSI!I747</f>
        <v>24.028647606773433</v>
      </c>
      <c r="D747" s="2">
        <f>MACD!E747</f>
        <v>0.1832063565092823</v>
      </c>
      <c r="E747" s="2">
        <f>MACD!F747</f>
        <v>0.223439706577412</v>
      </c>
      <c r="F747" s="2">
        <f>'Moving Avg'!D747</f>
        <v>3.6921800000000005</v>
      </c>
      <c r="G747" s="2">
        <f>'Moving Avg'!F747</f>
        <v>3.9484800000000009</v>
      </c>
      <c r="H747" s="2">
        <f>'Moving Avg'!G747</f>
        <v>4.0622799999999986</v>
      </c>
      <c r="I747" s="2">
        <f>'Moving Avg'!H747</f>
        <v>4.3308974999999927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  <c r="M747" s="8">
        <f t="shared" si="110"/>
        <v>50</v>
      </c>
      <c r="N747" s="8">
        <f t="shared" si="111"/>
        <v>100</v>
      </c>
      <c r="O747" s="8">
        <f t="shared" si="112"/>
        <v>0</v>
      </c>
      <c r="P747" s="8">
        <f t="shared" si="113"/>
        <v>33</v>
      </c>
      <c r="Q747" s="9">
        <f t="shared" si="114"/>
        <v>57.45</v>
      </c>
      <c r="R747" s="9">
        <f t="shared" si="115"/>
        <v>38.25</v>
      </c>
      <c r="S747" s="9">
        <f t="shared" si="116"/>
        <v>37.35</v>
      </c>
      <c r="T747" s="9">
        <f t="shared" si="117"/>
        <v>45.75</v>
      </c>
      <c r="U747" s="8">
        <f t="shared" si="118"/>
        <v>44.35</v>
      </c>
      <c r="V747" s="8">
        <f t="shared" si="119"/>
        <v>44.7</v>
      </c>
    </row>
    <row r="748" spans="1:22" ht="13.5" x14ac:dyDescent="0.25">
      <c r="A748" s="3">
        <f>RSI!A748</f>
        <v>43091</v>
      </c>
      <c r="B748" s="2">
        <f>RSI!B748</f>
        <v>3.5407000000000002</v>
      </c>
      <c r="C748" s="2">
        <f>RSI!I748</f>
        <v>23.534776793294071</v>
      </c>
      <c r="D748" s="2">
        <f>MACD!E748</f>
        <v>0.16381679305428332</v>
      </c>
      <c r="E748" s="2">
        <f>MACD!F748</f>
        <v>0.21151512387278626</v>
      </c>
      <c r="F748" s="2">
        <f>'Moving Avg'!D748</f>
        <v>3.6148200000000004</v>
      </c>
      <c r="G748" s="2">
        <f>'Moving Avg'!F748</f>
        <v>3.9073500000000001</v>
      </c>
      <c r="H748" s="2">
        <f>'Moving Avg'!G748</f>
        <v>4.0592279999999983</v>
      </c>
      <c r="I748" s="2">
        <f>'Moving Avg'!H748</f>
        <v>4.3257104999999925</v>
      </c>
      <c r="J748" s="6" t="str">
        <f>OBV!F748</f>
        <v>BEARISH</v>
      </c>
      <c r="K748" s="6" t="str">
        <f>OBV!G748</f>
        <v>STRONG</v>
      </c>
      <c r="L748" s="6" t="str">
        <f>OBV!H748</f>
        <v>CONFIRMED BEARISH</v>
      </c>
      <c r="M748" s="8">
        <f t="shared" si="110"/>
        <v>50</v>
      </c>
      <c r="N748" s="8">
        <f t="shared" si="111"/>
        <v>100</v>
      </c>
      <c r="O748" s="8">
        <f t="shared" si="112"/>
        <v>0</v>
      </c>
      <c r="P748" s="8">
        <f t="shared" si="113"/>
        <v>33</v>
      </c>
      <c r="Q748" s="9">
        <f t="shared" si="114"/>
        <v>57.45</v>
      </c>
      <c r="R748" s="9">
        <f t="shared" si="115"/>
        <v>38.25</v>
      </c>
      <c r="S748" s="9">
        <f t="shared" si="116"/>
        <v>37.35</v>
      </c>
      <c r="T748" s="9">
        <f t="shared" si="117"/>
        <v>45.75</v>
      </c>
      <c r="U748" s="8">
        <f t="shared" si="118"/>
        <v>44.35</v>
      </c>
      <c r="V748" s="8">
        <f t="shared" si="119"/>
        <v>44.7</v>
      </c>
    </row>
    <row r="749" spans="1:22" ht="13.5" x14ac:dyDescent="0.25">
      <c r="A749" s="3">
        <f>RSI!A749</f>
        <v>43094</v>
      </c>
      <c r="B749" s="2">
        <f>RSI!B749</f>
        <v>3.5407000000000002</v>
      </c>
      <c r="C749" s="2">
        <f>RSI!I749</f>
        <v>23.534776793294071</v>
      </c>
      <c r="D749" s="2">
        <f>MACD!E749</f>
        <v>0.14986295509889302</v>
      </c>
      <c r="E749" s="2">
        <f>MACD!F749</f>
        <v>0.19918469011800763</v>
      </c>
      <c r="F749" s="2">
        <f>'Moving Avg'!D749</f>
        <v>3.5723200000000004</v>
      </c>
      <c r="G749" s="2">
        <f>'Moving Avg'!F749</f>
        <v>3.8662199999999998</v>
      </c>
      <c r="H749" s="2">
        <f>'Moving Avg'!G749</f>
        <v>4.0583559999999981</v>
      </c>
      <c r="I749" s="2">
        <f>'Moving Avg'!H749</f>
        <v>4.3205234999999931</v>
      </c>
      <c r="J749" s="6" t="str">
        <f>OBV!F749</f>
        <v>BEARISH</v>
      </c>
      <c r="K749" s="6" t="str">
        <f>OBV!G749</f>
        <v>STRONG</v>
      </c>
      <c r="L749" s="6" t="str">
        <f>OBV!H749</f>
        <v>CONFIRMED BEARISH</v>
      </c>
      <c r="M749" s="8">
        <f t="shared" si="110"/>
        <v>50</v>
      </c>
      <c r="N749" s="8">
        <f t="shared" si="111"/>
        <v>100</v>
      </c>
      <c r="O749" s="8">
        <f t="shared" si="112"/>
        <v>0</v>
      </c>
      <c r="P749" s="8">
        <f t="shared" si="113"/>
        <v>33</v>
      </c>
      <c r="Q749" s="9">
        <f t="shared" si="114"/>
        <v>57.45</v>
      </c>
      <c r="R749" s="9">
        <f t="shared" si="115"/>
        <v>38.25</v>
      </c>
      <c r="S749" s="9">
        <f t="shared" si="116"/>
        <v>37.35</v>
      </c>
      <c r="T749" s="9">
        <f t="shared" si="117"/>
        <v>45.75</v>
      </c>
      <c r="U749" s="8">
        <f t="shared" si="118"/>
        <v>44.35</v>
      </c>
      <c r="V749" s="8">
        <f t="shared" si="119"/>
        <v>44.7</v>
      </c>
    </row>
    <row r="750" spans="1:22" ht="13.5" x14ac:dyDescent="0.25">
      <c r="A750" s="3">
        <f>RSI!A750</f>
        <v>43095</v>
      </c>
      <c r="B750" s="2">
        <f>RSI!B750</f>
        <v>3.5407000000000002</v>
      </c>
      <c r="C750" s="2">
        <f>RSI!I750</f>
        <v>23.534776793294071</v>
      </c>
      <c r="D750" s="2">
        <f>MACD!E750</f>
        <v>0.14032689453442604</v>
      </c>
      <c r="E750" s="2">
        <f>MACD!F750</f>
        <v>0.18741313100129131</v>
      </c>
      <c r="F750" s="2">
        <f>'Moving Avg'!D750</f>
        <v>3.5472600000000005</v>
      </c>
      <c r="G750" s="2">
        <f>'Moving Avg'!F750</f>
        <v>3.8250899999999994</v>
      </c>
      <c r="H750" s="2">
        <f>'Moving Avg'!G750</f>
        <v>4.0595539999999968</v>
      </c>
      <c r="I750" s="2">
        <f>'Moving Avg'!H750</f>
        <v>4.3153364999999937</v>
      </c>
      <c r="J750" s="6" t="str">
        <f>OBV!F750</f>
        <v>BEARISH</v>
      </c>
      <c r="K750" s="6" t="str">
        <f>OBV!G750</f>
        <v>STRONG</v>
      </c>
      <c r="L750" s="6" t="str">
        <f>OBV!H750</f>
        <v>CONFIRMED BEARISH</v>
      </c>
      <c r="M750" s="8">
        <f t="shared" si="110"/>
        <v>50</v>
      </c>
      <c r="N750" s="8">
        <f t="shared" si="111"/>
        <v>100</v>
      </c>
      <c r="O750" s="8">
        <f t="shared" si="112"/>
        <v>0</v>
      </c>
      <c r="P750" s="8">
        <f t="shared" si="113"/>
        <v>33</v>
      </c>
      <c r="Q750" s="9">
        <f t="shared" si="114"/>
        <v>57.45</v>
      </c>
      <c r="R750" s="9">
        <f t="shared" si="115"/>
        <v>38.25</v>
      </c>
      <c r="S750" s="9">
        <f t="shared" si="116"/>
        <v>37.35</v>
      </c>
      <c r="T750" s="9">
        <f t="shared" si="117"/>
        <v>45.75</v>
      </c>
      <c r="U750" s="8">
        <f t="shared" si="118"/>
        <v>44.35</v>
      </c>
      <c r="V750" s="8">
        <f t="shared" si="119"/>
        <v>44.7</v>
      </c>
    </row>
    <row r="751" spans="1:22" ht="13.5" x14ac:dyDescent="0.25">
      <c r="A751" s="3">
        <f>RSI!A751</f>
        <v>43096</v>
      </c>
      <c r="B751" s="2">
        <f>RSI!B751</f>
        <v>3.5407000000000002</v>
      </c>
      <c r="C751" s="2">
        <f>RSI!I751</f>
        <v>23.534776793294071</v>
      </c>
      <c r="D751" s="2">
        <f>MACD!E751</f>
        <v>0.13436072862740023</v>
      </c>
      <c r="E751" s="2">
        <f>MACD!F751</f>
        <v>0.17680265052651312</v>
      </c>
      <c r="F751" s="2">
        <f>'Moving Avg'!D751</f>
        <v>3.5439800000000004</v>
      </c>
      <c r="G751" s="2">
        <f>'Moving Avg'!F751</f>
        <v>3.7894099999999993</v>
      </c>
      <c r="H751" s="2">
        <f>'Moving Avg'!G751</f>
        <v>4.062821999999997</v>
      </c>
      <c r="I751" s="2">
        <f>'Moving Avg'!H751</f>
        <v>4.3101494999999934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  <c r="M751" s="8">
        <f t="shared" si="110"/>
        <v>50</v>
      </c>
      <c r="N751" s="8">
        <f t="shared" si="111"/>
        <v>100</v>
      </c>
      <c r="O751" s="8">
        <f t="shared" si="112"/>
        <v>0</v>
      </c>
      <c r="P751" s="8">
        <f t="shared" si="113"/>
        <v>16.5</v>
      </c>
      <c r="Q751" s="9">
        <f t="shared" si="114"/>
        <v>54.975000000000001</v>
      </c>
      <c r="R751" s="9">
        <f t="shared" si="115"/>
        <v>34.125</v>
      </c>
      <c r="S751" s="9">
        <f t="shared" si="116"/>
        <v>29.925000000000001</v>
      </c>
      <c r="T751" s="9">
        <f t="shared" si="117"/>
        <v>41.625</v>
      </c>
      <c r="U751" s="8">
        <f t="shared" si="118"/>
        <v>39.674999999999997</v>
      </c>
      <c r="V751" s="8">
        <f t="shared" si="119"/>
        <v>40.162499999999994</v>
      </c>
    </row>
    <row r="752" spans="1:22" ht="13.5" x14ac:dyDescent="0.25">
      <c r="A752" s="3">
        <f>RSI!A752</f>
        <v>43097</v>
      </c>
      <c r="B752" s="2">
        <f>RSI!B752</f>
        <v>3.5407000000000002</v>
      </c>
      <c r="C752" s="2">
        <f>RSI!I752</f>
        <v>23.534776793294071</v>
      </c>
      <c r="D752" s="2">
        <f>MACD!E752</f>
        <v>0.13125947922870562</v>
      </c>
      <c r="E752" s="2">
        <f>MACD!F752</f>
        <v>0.16769401626695163</v>
      </c>
      <c r="F752" s="2">
        <f>'Moving Avg'!D752</f>
        <v>3.5407000000000002</v>
      </c>
      <c r="G752" s="2">
        <f>'Moving Avg'!F752</f>
        <v>3.7599899999999997</v>
      </c>
      <c r="H752" s="2">
        <f>'Moving Avg'!G752</f>
        <v>4.0682679999999962</v>
      </c>
      <c r="I752" s="2">
        <f>'Moving Avg'!H752</f>
        <v>4.304962499999994</v>
      </c>
      <c r="J752" s="6" t="str">
        <f>OBV!F752</f>
        <v>BEARISH</v>
      </c>
      <c r="K752" s="6" t="str">
        <f>OBV!G752</f>
        <v>NEUTRAL</v>
      </c>
      <c r="L752" s="6" t="str">
        <f>OBV!H752</f>
        <v>CONFIRMED BEARISH</v>
      </c>
      <c r="M752" s="8">
        <f t="shared" si="110"/>
        <v>50</v>
      </c>
      <c r="N752" s="8">
        <f t="shared" si="111"/>
        <v>100</v>
      </c>
      <c r="O752" s="8">
        <f t="shared" si="112"/>
        <v>0</v>
      </c>
      <c r="P752" s="8">
        <f t="shared" si="113"/>
        <v>16.5</v>
      </c>
      <c r="Q752" s="9">
        <f t="shared" si="114"/>
        <v>54.975000000000001</v>
      </c>
      <c r="R752" s="9">
        <f t="shared" si="115"/>
        <v>34.125</v>
      </c>
      <c r="S752" s="9">
        <f t="shared" si="116"/>
        <v>29.925000000000001</v>
      </c>
      <c r="T752" s="9">
        <f t="shared" si="117"/>
        <v>41.625</v>
      </c>
      <c r="U752" s="8">
        <f t="shared" si="118"/>
        <v>39.674999999999997</v>
      </c>
      <c r="V752" s="8">
        <f t="shared" si="119"/>
        <v>40.162499999999994</v>
      </c>
    </row>
    <row r="753" spans="1:22" ht="13.5" x14ac:dyDescent="0.25">
      <c r="A753" s="3">
        <f>RSI!A753</f>
        <v>43098</v>
      </c>
      <c r="B753" s="2">
        <f>RSI!B753</f>
        <v>3.5407000000000002</v>
      </c>
      <c r="C753" s="2">
        <f>RSI!I753</f>
        <v>23.534776793294071</v>
      </c>
      <c r="D753" s="2">
        <f>MACD!E753</f>
        <v>0.14803816440945861</v>
      </c>
      <c r="E753" s="2">
        <f>MACD!F753</f>
        <v>0.16376284589545304</v>
      </c>
      <c r="F753" s="2">
        <f>'Moving Avg'!D753</f>
        <v>3.5407000000000002</v>
      </c>
      <c r="G753" s="2">
        <f>'Moving Avg'!F753</f>
        <v>3.7305699999999993</v>
      </c>
      <c r="H753" s="2">
        <f>'Moving Avg'!G753</f>
        <v>4.0726239999999967</v>
      </c>
      <c r="I753" s="2">
        <f>'Moving Avg'!H753</f>
        <v>4.2997754999999946</v>
      </c>
      <c r="J753" s="6" t="str">
        <f>OBV!F753</f>
        <v>NEUTRAL</v>
      </c>
      <c r="K753" s="6" t="str">
        <f>OBV!G753</f>
        <v>NEUTRAL</v>
      </c>
      <c r="L753" s="6" t="str">
        <f>OBV!H753</f>
        <v>NEUTRAL</v>
      </c>
      <c r="M753" s="8">
        <f t="shared" si="110"/>
        <v>50</v>
      </c>
      <c r="N753" s="8">
        <f t="shared" si="111"/>
        <v>45</v>
      </c>
      <c r="O753" s="8">
        <f t="shared" si="112"/>
        <v>0</v>
      </c>
      <c r="P753" s="8">
        <f t="shared" si="113"/>
        <v>33</v>
      </c>
      <c r="Q753" s="9">
        <f t="shared" si="114"/>
        <v>38.200000000000003</v>
      </c>
      <c r="R753" s="9">
        <f t="shared" si="115"/>
        <v>27.25</v>
      </c>
      <c r="S753" s="9">
        <f t="shared" si="116"/>
        <v>29.1</v>
      </c>
      <c r="T753" s="9">
        <f t="shared" si="117"/>
        <v>32</v>
      </c>
      <c r="U753" s="8">
        <f t="shared" si="118"/>
        <v>31.516666666666669</v>
      </c>
      <c r="V753" s="8">
        <f t="shared" si="119"/>
        <v>31.637500000000003</v>
      </c>
    </row>
    <row r="754" spans="1:22" ht="13.5" x14ac:dyDescent="0.25">
      <c r="A754" s="3">
        <f>RSI!A754</f>
        <v>43102</v>
      </c>
      <c r="B754" s="2">
        <f>RSI!B754</f>
        <v>3.5407000000000002</v>
      </c>
      <c r="C754" s="2">
        <f>RSI!I754</f>
        <v>23.534776793294071</v>
      </c>
      <c r="D754" s="2">
        <f>MACD!E754</f>
        <v>0.13708940591108032</v>
      </c>
      <c r="E754" s="2">
        <f>MACD!F754</f>
        <v>0.1584281578985785</v>
      </c>
      <c r="F754" s="2">
        <f>'Moving Avg'!D754</f>
        <v>3.5407000000000002</v>
      </c>
      <c r="G754" s="2">
        <f>'Moving Avg'!F754</f>
        <v>3.7011499999999997</v>
      </c>
      <c r="H754" s="2">
        <f>'Moving Avg'!G754</f>
        <v>4.073603999999996</v>
      </c>
      <c r="I754" s="2">
        <f>'Moving Avg'!H754</f>
        <v>4.2945884999999953</v>
      </c>
      <c r="J754" s="6" t="str">
        <f>OBV!F754</f>
        <v>NEUTRAL</v>
      </c>
      <c r="K754" s="6" t="str">
        <f>OBV!G754</f>
        <v>NEUTRAL</v>
      </c>
      <c r="L754" s="6" t="str">
        <f>OBV!H754</f>
        <v>NEUTRAL</v>
      </c>
      <c r="M754" s="8">
        <f t="shared" si="110"/>
        <v>50</v>
      </c>
      <c r="N754" s="8">
        <f t="shared" si="111"/>
        <v>100</v>
      </c>
      <c r="O754" s="8">
        <f t="shared" si="112"/>
        <v>0</v>
      </c>
      <c r="P754" s="8">
        <f t="shared" si="113"/>
        <v>33</v>
      </c>
      <c r="Q754" s="9">
        <f t="shared" si="114"/>
        <v>57.45</v>
      </c>
      <c r="R754" s="9">
        <f t="shared" si="115"/>
        <v>38.25</v>
      </c>
      <c r="S754" s="9">
        <f t="shared" si="116"/>
        <v>37.35</v>
      </c>
      <c r="T754" s="9">
        <f t="shared" si="117"/>
        <v>45.75</v>
      </c>
      <c r="U754" s="8">
        <f t="shared" si="118"/>
        <v>44.35</v>
      </c>
      <c r="V754" s="8">
        <f t="shared" si="119"/>
        <v>44.7</v>
      </c>
    </row>
    <row r="755" spans="1:22" ht="13.5" x14ac:dyDescent="0.25">
      <c r="A755" s="3">
        <f>RSI!A755</f>
        <v>43103</v>
      </c>
      <c r="B755" s="2">
        <f>RSI!B755</f>
        <v>3.5407000000000002</v>
      </c>
      <c r="C755" s="2">
        <f>RSI!I755</f>
        <v>23.534776793294071</v>
      </c>
      <c r="D755" s="2">
        <f>MACD!E755</f>
        <v>0.11595531414270877</v>
      </c>
      <c r="E755" s="2">
        <f>MACD!F755</f>
        <v>0.14993358914740457</v>
      </c>
      <c r="F755" s="2">
        <f>'Moving Avg'!D755</f>
        <v>3.5407000000000002</v>
      </c>
      <c r="G755" s="2">
        <f>'Moving Avg'!F755</f>
        <v>3.6777249999999997</v>
      </c>
      <c r="H755" s="2">
        <f>'Moving Avg'!G755</f>
        <v>4.0704439999999957</v>
      </c>
      <c r="I755" s="2">
        <f>'Moving Avg'!H755</f>
        <v>4.2894014999999959</v>
      </c>
      <c r="J755" s="6" t="str">
        <f>OBV!F755</f>
        <v>NEUTRAL</v>
      </c>
      <c r="K755" s="6" t="str">
        <f>OBV!G755</f>
        <v>NEUTRAL</v>
      </c>
      <c r="L755" s="6" t="str">
        <f>OBV!H755</f>
        <v>NEUTRAL</v>
      </c>
      <c r="M755" s="8">
        <f t="shared" si="110"/>
        <v>50</v>
      </c>
      <c r="N755" s="8">
        <f t="shared" si="111"/>
        <v>100</v>
      </c>
      <c r="O755" s="8">
        <f t="shared" si="112"/>
        <v>0</v>
      </c>
      <c r="P755" s="8">
        <f t="shared" si="113"/>
        <v>33</v>
      </c>
      <c r="Q755" s="9">
        <f t="shared" si="114"/>
        <v>57.45</v>
      </c>
      <c r="R755" s="9">
        <f t="shared" si="115"/>
        <v>38.25</v>
      </c>
      <c r="S755" s="9">
        <f t="shared" si="116"/>
        <v>37.35</v>
      </c>
      <c r="T755" s="9">
        <f t="shared" si="117"/>
        <v>45.75</v>
      </c>
      <c r="U755" s="8">
        <f t="shared" si="118"/>
        <v>44.35</v>
      </c>
      <c r="V755" s="8">
        <f t="shared" si="119"/>
        <v>44.7</v>
      </c>
    </row>
    <row r="756" spans="1:22" ht="13.5" x14ac:dyDescent="0.25">
      <c r="A756" s="3">
        <f>RSI!A756</f>
        <v>43104</v>
      </c>
      <c r="B756" s="2">
        <f>RSI!B756</f>
        <v>3.5407000000000002</v>
      </c>
      <c r="C756" s="2">
        <f>RSI!I756</f>
        <v>23.534776793294071</v>
      </c>
      <c r="D756" s="2">
        <f>MACD!E756</f>
        <v>8.2749911029110557E-2</v>
      </c>
      <c r="E756" s="2">
        <f>MACD!F756</f>
        <v>0.13649685352374577</v>
      </c>
      <c r="F756" s="2">
        <f>'Moving Avg'!D756</f>
        <v>3.5407000000000002</v>
      </c>
      <c r="G756" s="2">
        <f>'Moving Avg'!F756</f>
        <v>3.6602899999999998</v>
      </c>
      <c r="H756" s="2">
        <f>'Moving Avg'!G756</f>
        <v>4.0629259999999956</v>
      </c>
      <c r="I756" s="2">
        <f>'Moving Avg'!H756</f>
        <v>4.2842144999999956</v>
      </c>
      <c r="J756" s="6" t="str">
        <f>OBV!F756</f>
        <v>NEUTRAL</v>
      </c>
      <c r="K756" s="6" t="str">
        <f>OBV!G756</f>
        <v>NEUTRAL</v>
      </c>
      <c r="L756" s="6" t="str">
        <f>OBV!H756</f>
        <v>NEUTRAL</v>
      </c>
      <c r="M756" s="8">
        <f t="shared" si="110"/>
        <v>50</v>
      </c>
      <c r="N756" s="8">
        <f t="shared" si="111"/>
        <v>100</v>
      </c>
      <c r="O756" s="8">
        <f t="shared" si="112"/>
        <v>0</v>
      </c>
      <c r="P756" s="8">
        <f t="shared" si="113"/>
        <v>33</v>
      </c>
      <c r="Q756" s="9">
        <f t="shared" si="114"/>
        <v>57.45</v>
      </c>
      <c r="R756" s="9">
        <f t="shared" si="115"/>
        <v>38.25</v>
      </c>
      <c r="S756" s="9">
        <f t="shared" si="116"/>
        <v>37.35</v>
      </c>
      <c r="T756" s="9">
        <f t="shared" si="117"/>
        <v>45.75</v>
      </c>
      <c r="U756" s="8">
        <f t="shared" si="118"/>
        <v>44.35</v>
      </c>
      <c r="V756" s="8">
        <f t="shared" si="119"/>
        <v>44.7</v>
      </c>
    </row>
    <row r="757" spans="1:22" ht="13.5" x14ac:dyDescent="0.25">
      <c r="A757" s="3">
        <f>RSI!A757</f>
        <v>43105</v>
      </c>
      <c r="B757" s="2">
        <f>RSI!B757</f>
        <v>3.6442000000000001</v>
      </c>
      <c r="C757" s="2">
        <f>RSI!I757</f>
        <v>38.960730181309671</v>
      </c>
      <c r="D757" s="2">
        <f>MACD!E757</f>
        <v>4.8311490800176049E-2</v>
      </c>
      <c r="E757" s="2">
        <f>MACD!F757</f>
        <v>0.11885978097903183</v>
      </c>
      <c r="F757" s="2">
        <f>'Moving Avg'!D757</f>
        <v>3.5614000000000003</v>
      </c>
      <c r="G757" s="2">
        <f>'Moving Avg'!F757</f>
        <v>3.6518450000000002</v>
      </c>
      <c r="H757" s="2">
        <f>'Moving Avg'!G757</f>
        <v>4.0551899999999952</v>
      </c>
      <c r="I757" s="2">
        <f>'Moving Avg'!H757</f>
        <v>4.2795449999999962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0</v>
      </c>
      <c r="P757" s="8">
        <f t="shared" si="113"/>
        <v>83.5</v>
      </c>
      <c r="Q757" s="9">
        <f t="shared" si="114"/>
        <v>56.274999999999999</v>
      </c>
      <c r="R757" s="9">
        <f t="shared" si="115"/>
        <v>45.875</v>
      </c>
      <c r="S757" s="9">
        <f t="shared" si="116"/>
        <v>56.325000000000003</v>
      </c>
      <c r="T757" s="9">
        <f t="shared" si="117"/>
        <v>52.125</v>
      </c>
      <c r="U757" s="8">
        <f t="shared" si="118"/>
        <v>52.82500000000001</v>
      </c>
      <c r="V757" s="8">
        <f t="shared" si="119"/>
        <v>52.650000000000006</v>
      </c>
    </row>
    <row r="758" spans="1:22" ht="13.5" x14ac:dyDescent="0.25">
      <c r="A758" s="3">
        <f>RSI!A758</f>
        <v>43108</v>
      </c>
      <c r="B758" s="2">
        <f>RSI!B758</f>
        <v>3.6442000000000001</v>
      </c>
      <c r="C758" s="2">
        <f>RSI!I758</f>
        <v>38.960730181309671</v>
      </c>
      <c r="D758" s="2">
        <f>MACD!E758</f>
        <v>1.7263594714256758E-2</v>
      </c>
      <c r="E758" s="2">
        <f>MACD!F758</f>
        <v>9.8540543726076818E-2</v>
      </c>
      <c r="F758" s="2">
        <f>'Moving Avg'!D758</f>
        <v>3.5820999999999996</v>
      </c>
      <c r="G758" s="2">
        <f>'Moving Avg'!F758</f>
        <v>3.6433999999999997</v>
      </c>
      <c r="H758" s="2">
        <f>'Moving Avg'!G758</f>
        <v>4.0452739999999965</v>
      </c>
      <c r="I758" s="2">
        <f>'Moving Avg'!H758</f>
        <v>4.2752614999999956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  <c r="M758" s="8">
        <f t="shared" si="110"/>
        <v>25</v>
      </c>
      <c r="N758" s="8">
        <f t="shared" si="111"/>
        <v>100</v>
      </c>
      <c r="O758" s="8">
        <f t="shared" si="112"/>
        <v>0</v>
      </c>
      <c r="P758" s="8">
        <f t="shared" si="113"/>
        <v>83.5</v>
      </c>
      <c r="Q758" s="9">
        <f t="shared" si="114"/>
        <v>56.274999999999999</v>
      </c>
      <c r="R758" s="9">
        <f t="shared" si="115"/>
        <v>45.875</v>
      </c>
      <c r="S758" s="9">
        <f t="shared" si="116"/>
        <v>56.325000000000003</v>
      </c>
      <c r="T758" s="9">
        <f t="shared" si="117"/>
        <v>52.125</v>
      </c>
      <c r="U758" s="8">
        <f t="shared" si="118"/>
        <v>52.82500000000001</v>
      </c>
      <c r="V758" s="8">
        <f t="shared" si="119"/>
        <v>52.650000000000006</v>
      </c>
    </row>
    <row r="759" spans="1:22" ht="13.5" x14ac:dyDescent="0.25">
      <c r="A759" s="3">
        <f>RSI!A759</f>
        <v>43109</v>
      </c>
      <c r="B759" s="2">
        <f>RSI!B759</f>
        <v>3.4807999999999999</v>
      </c>
      <c r="C759" s="2">
        <f>RSI!I759</f>
        <v>28.451440151382982</v>
      </c>
      <c r="D759" s="2">
        <f>MACD!E759</f>
        <v>3.6658004051837167E-3</v>
      </c>
      <c r="E759" s="2">
        <f>MACD!F759</f>
        <v>7.9565595061898198E-2</v>
      </c>
      <c r="F759" s="2">
        <f>'Moving Avg'!D759</f>
        <v>3.5701200000000002</v>
      </c>
      <c r="G759" s="2">
        <f>'Moving Avg'!F759</f>
        <v>3.6267850000000004</v>
      </c>
      <c r="H759" s="2">
        <f>'Moving Avg'!G759</f>
        <v>4.0344879999999961</v>
      </c>
      <c r="I759" s="2">
        <f>'Moving Avg'!H759</f>
        <v>4.2701609999999963</v>
      </c>
      <c r="J759" s="6" t="str">
        <f>OBV!F759</f>
        <v>BEARISH</v>
      </c>
      <c r="K759" s="6" t="str">
        <f>OBV!G759</f>
        <v>STRONG</v>
      </c>
      <c r="L759" s="6" t="str">
        <f>OBV!H759</f>
        <v>CONFIRMED BEARISH</v>
      </c>
      <c r="M759" s="8">
        <f t="shared" si="110"/>
        <v>50</v>
      </c>
      <c r="N759" s="8">
        <f t="shared" si="111"/>
        <v>100</v>
      </c>
      <c r="O759" s="8">
        <f t="shared" si="112"/>
        <v>0</v>
      </c>
      <c r="P759" s="8">
        <f t="shared" si="113"/>
        <v>33</v>
      </c>
      <c r="Q759" s="9">
        <f t="shared" si="114"/>
        <v>57.45</v>
      </c>
      <c r="R759" s="9">
        <f t="shared" si="115"/>
        <v>38.25</v>
      </c>
      <c r="S759" s="9">
        <f t="shared" si="116"/>
        <v>37.35</v>
      </c>
      <c r="T759" s="9">
        <f t="shared" si="117"/>
        <v>45.75</v>
      </c>
      <c r="U759" s="8">
        <f t="shared" si="118"/>
        <v>44.35</v>
      </c>
      <c r="V759" s="8">
        <f t="shared" si="119"/>
        <v>44.7</v>
      </c>
    </row>
    <row r="760" spans="1:22" ht="13.5" x14ac:dyDescent="0.25">
      <c r="A760" s="3">
        <f>RSI!A760</f>
        <v>43110</v>
      </c>
      <c r="B760" s="2">
        <f>RSI!B760</f>
        <v>3.4807999999999999</v>
      </c>
      <c r="C760" s="2">
        <f>RSI!I760</f>
        <v>28.451440151382982</v>
      </c>
      <c r="D760" s="2">
        <f>MACD!E760</f>
        <v>-6.3468965652315745E-3</v>
      </c>
      <c r="E760" s="2">
        <f>MACD!F760</f>
        <v>6.2383096736472243E-2</v>
      </c>
      <c r="F760" s="2">
        <f>'Moving Avg'!D760</f>
        <v>3.5581400000000003</v>
      </c>
      <c r="G760" s="2">
        <f>'Moving Avg'!F760</f>
        <v>3.610170000000001</v>
      </c>
      <c r="H760" s="2">
        <f>'Moving Avg'!G760</f>
        <v>4.0191259999999964</v>
      </c>
      <c r="I760" s="2">
        <f>'Moving Avg'!H760</f>
        <v>4.265060499999997</v>
      </c>
      <c r="J760" s="6" t="str">
        <f>OBV!F760</f>
        <v>BEARISH</v>
      </c>
      <c r="K760" s="6" t="str">
        <f>OBV!G760</f>
        <v>STRONG</v>
      </c>
      <c r="L760" s="6" t="str">
        <f>OBV!H760</f>
        <v>CONFIRMED BEARISH</v>
      </c>
      <c r="M760" s="8">
        <f t="shared" si="110"/>
        <v>50</v>
      </c>
      <c r="N760" s="8">
        <f t="shared" si="111"/>
        <v>100</v>
      </c>
      <c r="O760" s="8">
        <f t="shared" si="112"/>
        <v>0</v>
      </c>
      <c r="P760" s="8">
        <f t="shared" si="113"/>
        <v>33</v>
      </c>
      <c r="Q760" s="9">
        <f t="shared" si="114"/>
        <v>57.45</v>
      </c>
      <c r="R760" s="9">
        <f t="shared" si="115"/>
        <v>38.25</v>
      </c>
      <c r="S760" s="9">
        <f t="shared" si="116"/>
        <v>37.35</v>
      </c>
      <c r="T760" s="9">
        <f t="shared" si="117"/>
        <v>45.75</v>
      </c>
      <c r="U760" s="8">
        <f t="shared" si="118"/>
        <v>44.35</v>
      </c>
      <c r="V760" s="8">
        <f t="shared" si="119"/>
        <v>44.7</v>
      </c>
    </row>
    <row r="761" spans="1:22" ht="13.5" x14ac:dyDescent="0.25">
      <c r="A761" s="3">
        <f>RSI!A761</f>
        <v>43111</v>
      </c>
      <c r="B761" s="2">
        <f>RSI!B761</f>
        <v>3.4754</v>
      </c>
      <c r="C761" s="2">
        <f>RSI!I761</f>
        <v>28.16030495105349</v>
      </c>
      <c r="D761" s="2">
        <f>MACD!E761</f>
        <v>-1.3036651780625963E-2</v>
      </c>
      <c r="E761" s="2">
        <f>MACD!F761</f>
        <v>4.7299147033052609E-2</v>
      </c>
      <c r="F761" s="2">
        <f>'Moving Avg'!D761</f>
        <v>3.54508</v>
      </c>
      <c r="G761" s="2">
        <f>'Moving Avg'!F761</f>
        <v>3.5932850000000003</v>
      </c>
      <c r="H761" s="2">
        <f>'Moving Avg'!G761</f>
        <v>4.001693999999997</v>
      </c>
      <c r="I761" s="2">
        <f>'Moving Avg'!H761</f>
        <v>4.2599329999999975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  <c r="M761" s="8">
        <f t="shared" si="110"/>
        <v>50</v>
      </c>
      <c r="N761" s="8">
        <f t="shared" si="111"/>
        <v>100</v>
      </c>
      <c r="O761" s="8">
        <f t="shared" si="112"/>
        <v>0</v>
      </c>
      <c r="P761" s="8">
        <f t="shared" si="113"/>
        <v>33</v>
      </c>
      <c r="Q761" s="9">
        <f t="shared" si="114"/>
        <v>57.45</v>
      </c>
      <c r="R761" s="9">
        <f t="shared" si="115"/>
        <v>38.25</v>
      </c>
      <c r="S761" s="9">
        <f t="shared" si="116"/>
        <v>37.35</v>
      </c>
      <c r="T761" s="9">
        <f t="shared" si="117"/>
        <v>45.75</v>
      </c>
      <c r="U761" s="8">
        <f t="shared" si="118"/>
        <v>44.35</v>
      </c>
      <c r="V761" s="8">
        <f t="shared" si="119"/>
        <v>44.7</v>
      </c>
    </row>
    <row r="762" spans="1:22" ht="13.5" x14ac:dyDescent="0.25">
      <c r="A762" s="3">
        <f>RSI!A762</f>
        <v>43112</v>
      </c>
      <c r="B762" s="2">
        <f>RSI!B762</f>
        <v>3.4754</v>
      </c>
      <c r="C762" s="2">
        <f>RSI!I762</f>
        <v>28.160304951053504</v>
      </c>
      <c r="D762" s="2">
        <f>MACD!E762</f>
        <v>-1.7385187612850572E-2</v>
      </c>
      <c r="E762" s="2">
        <f>MACD!F762</f>
        <v>3.4362280103871976E-2</v>
      </c>
      <c r="F762" s="2">
        <f>'Moving Avg'!D762</f>
        <v>3.51132</v>
      </c>
      <c r="G762" s="2">
        <f>'Moving Avg'!F762</f>
        <v>3.5763999999999996</v>
      </c>
      <c r="H762" s="2">
        <f>'Moving Avg'!G762</f>
        <v>3.9842619999999975</v>
      </c>
      <c r="I762" s="2">
        <f>'Moving Avg'!H762</f>
        <v>4.254805499999998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  <c r="M762" s="8">
        <f t="shared" si="110"/>
        <v>50</v>
      </c>
      <c r="N762" s="8">
        <f t="shared" si="111"/>
        <v>100</v>
      </c>
      <c r="O762" s="8">
        <f t="shared" si="112"/>
        <v>0</v>
      </c>
      <c r="P762" s="8">
        <f t="shared" si="113"/>
        <v>33</v>
      </c>
      <c r="Q762" s="9">
        <f t="shared" si="114"/>
        <v>57.45</v>
      </c>
      <c r="R762" s="9">
        <f t="shared" si="115"/>
        <v>38.25</v>
      </c>
      <c r="S762" s="9">
        <f t="shared" si="116"/>
        <v>37.35</v>
      </c>
      <c r="T762" s="9">
        <f t="shared" si="117"/>
        <v>45.75</v>
      </c>
      <c r="U762" s="8">
        <f t="shared" si="118"/>
        <v>44.35</v>
      </c>
      <c r="V762" s="8">
        <f t="shared" si="119"/>
        <v>44.7</v>
      </c>
    </row>
    <row r="763" spans="1:22" ht="13.5" x14ac:dyDescent="0.25">
      <c r="A763" s="3">
        <f>RSI!A763</f>
        <v>43115</v>
      </c>
      <c r="B763" s="2">
        <f>RSI!B763</f>
        <v>3.4754</v>
      </c>
      <c r="C763" s="2">
        <f>RSI!I763</f>
        <v>28.16030495105349</v>
      </c>
      <c r="D763" s="2">
        <f>MACD!E763</f>
        <v>-1.9849878790658249E-2</v>
      </c>
      <c r="E763" s="2">
        <f>MACD!F763</f>
        <v>2.3519848324965932E-2</v>
      </c>
      <c r="F763" s="2">
        <f>'Moving Avg'!D763</f>
        <v>3.4775599999999995</v>
      </c>
      <c r="G763" s="2">
        <f>'Moving Avg'!F763</f>
        <v>3.5537949999999996</v>
      </c>
      <c r="H763" s="2">
        <f>'Moving Avg'!G763</f>
        <v>3.9668299999999976</v>
      </c>
      <c r="I763" s="2">
        <f>'Moving Avg'!H763</f>
        <v>4.2496779999999985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  <c r="M763" s="8">
        <f t="shared" si="110"/>
        <v>50</v>
      </c>
      <c r="N763" s="8">
        <f t="shared" si="111"/>
        <v>100</v>
      </c>
      <c r="O763" s="8">
        <f t="shared" si="112"/>
        <v>0</v>
      </c>
      <c r="P763" s="8">
        <f t="shared" si="113"/>
        <v>33</v>
      </c>
      <c r="Q763" s="9">
        <f t="shared" si="114"/>
        <v>57.45</v>
      </c>
      <c r="R763" s="9">
        <f t="shared" si="115"/>
        <v>38.25</v>
      </c>
      <c r="S763" s="9">
        <f t="shared" si="116"/>
        <v>37.35</v>
      </c>
      <c r="T763" s="9">
        <f t="shared" si="117"/>
        <v>45.75</v>
      </c>
      <c r="U763" s="8">
        <f t="shared" si="118"/>
        <v>44.35</v>
      </c>
      <c r="V763" s="8">
        <f t="shared" si="119"/>
        <v>44.7</v>
      </c>
    </row>
    <row r="764" spans="1:22" ht="13.5" x14ac:dyDescent="0.25">
      <c r="A764" s="3">
        <f>RSI!A764</f>
        <v>43116</v>
      </c>
      <c r="B764" s="2">
        <f>RSI!B764</f>
        <v>3.4754</v>
      </c>
      <c r="C764" s="2">
        <f>RSI!I764</f>
        <v>28.16030495105349</v>
      </c>
      <c r="D764" s="2">
        <f>MACD!E764</f>
        <v>-2.0810535653149387E-2</v>
      </c>
      <c r="E764" s="2">
        <f>MACD!F764</f>
        <v>1.4653771529342871E-2</v>
      </c>
      <c r="F764" s="2">
        <f>'Moving Avg'!D764</f>
        <v>3.47648</v>
      </c>
      <c r="G764" s="2">
        <f>'Moving Avg'!F764</f>
        <v>3.5399050000000001</v>
      </c>
      <c r="H764" s="2">
        <f>'Moving Avg'!G764</f>
        <v>3.949507999999998</v>
      </c>
      <c r="I764" s="2">
        <f>'Moving Avg'!H764</f>
        <v>4.244550499999999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50</v>
      </c>
      <c r="N764" s="8">
        <f t="shared" si="111"/>
        <v>100</v>
      </c>
      <c r="O764" s="8">
        <f t="shared" si="112"/>
        <v>0</v>
      </c>
      <c r="P764" s="8">
        <f t="shared" si="113"/>
        <v>16.5</v>
      </c>
      <c r="Q764" s="9">
        <f t="shared" si="114"/>
        <v>54.975000000000001</v>
      </c>
      <c r="R764" s="9">
        <f t="shared" si="115"/>
        <v>34.125</v>
      </c>
      <c r="S764" s="9">
        <f t="shared" si="116"/>
        <v>29.925000000000001</v>
      </c>
      <c r="T764" s="9">
        <f t="shared" si="117"/>
        <v>41.625</v>
      </c>
      <c r="U764" s="8">
        <f t="shared" si="118"/>
        <v>39.674999999999997</v>
      </c>
      <c r="V764" s="8">
        <f t="shared" si="119"/>
        <v>40.162499999999994</v>
      </c>
    </row>
    <row r="765" spans="1:22" ht="13.5" x14ac:dyDescent="0.25">
      <c r="A765" s="3">
        <f>RSI!A765</f>
        <v>43117</v>
      </c>
      <c r="B765" s="2">
        <f>RSI!B765</f>
        <v>3.4754</v>
      </c>
      <c r="C765" s="2">
        <f>RSI!I765</f>
        <v>28.16030495105349</v>
      </c>
      <c r="D765" s="2">
        <f>MACD!E765</f>
        <v>-2.0581870395520951E-2</v>
      </c>
      <c r="E765" s="2">
        <f>MACD!F765</f>
        <v>7.6066431443701068E-3</v>
      </c>
      <c r="F765" s="2">
        <f>'Moving Avg'!D765</f>
        <v>3.4753999999999996</v>
      </c>
      <c r="G765" s="2">
        <f>'Moving Avg'!F765</f>
        <v>3.5303750000000003</v>
      </c>
      <c r="H765" s="2">
        <f>'Moving Avg'!G765</f>
        <v>3.9318599999999981</v>
      </c>
      <c r="I765" s="2">
        <f>'Moving Avg'!H765</f>
        <v>4.2394229999999995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0"/>
        <v>50</v>
      </c>
      <c r="N765" s="8">
        <f t="shared" si="111"/>
        <v>100</v>
      </c>
      <c r="O765" s="8">
        <f t="shared" si="112"/>
        <v>0</v>
      </c>
      <c r="P765" s="8">
        <f t="shared" si="113"/>
        <v>16.5</v>
      </c>
      <c r="Q765" s="9">
        <f t="shared" si="114"/>
        <v>54.975000000000001</v>
      </c>
      <c r="R765" s="9">
        <f t="shared" si="115"/>
        <v>34.125</v>
      </c>
      <c r="S765" s="9">
        <f t="shared" si="116"/>
        <v>29.925000000000001</v>
      </c>
      <c r="T765" s="9">
        <f t="shared" si="117"/>
        <v>41.625</v>
      </c>
      <c r="U765" s="8">
        <f t="shared" si="118"/>
        <v>39.674999999999997</v>
      </c>
      <c r="V765" s="8">
        <f t="shared" si="119"/>
        <v>40.162499999999994</v>
      </c>
    </row>
    <row r="766" spans="1:22" ht="13.5" x14ac:dyDescent="0.25">
      <c r="A766" s="3">
        <f>RSI!A766</f>
        <v>43118</v>
      </c>
      <c r="B766" s="2">
        <f>RSI!B766</f>
        <v>3.4754</v>
      </c>
      <c r="C766" s="2">
        <f>RSI!I766</f>
        <v>28.16030495105349</v>
      </c>
      <c r="D766" s="2">
        <f>MACD!E766</f>
        <v>-1.9424005929908894E-2</v>
      </c>
      <c r="E766" s="2">
        <f>MACD!F766</f>
        <v>2.2005133295143068E-3</v>
      </c>
      <c r="F766" s="2">
        <f>'Moving Avg'!D766</f>
        <v>3.4753999999999996</v>
      </c>
      <c r="G766" s="2">
        <f>'Moving Avg'!F766</f>
        <v>3.5262900000000004</v>
      </c>
      <c r="H766" s="2">
        <f>'Moving Avg'!G766</f>
        <v>3.9120319999999991</v>
      </c>
      <c r="I766" s="2">
        <f>'Moving Avg'!H766</f>
        <v>4.2342955</v>
      </c>
      <c r="J766" s="6" t="str">
        <f>OBV!F766</f>
        <v>NEUTRAL</v>
      </c>
      <c r="K766" s="6" t="str">
        <f>OBV!G766</f>
        <v>NEUTRAL</v>
      </c>
      <c r="L766" s="6" t="str">
        <f>OBV!H766</f>
        <v>NEUTRAL</v>
      </c>
      <c r="M766" s="8">
        <f t="shared" si="110"/>
        <v>50</v>
      </c>
      <c r="N766" s="8">
        <f t="shared" si="111"/>
        <v>100</v>
      </c>
      <c r="O766" s="8">
        <f t="shared" si="112"/>
        <v>0</v>
      </c>
      <c r="P766" s="8">
        <f t="shared" si="113"/>
        <v>33</v>
      </c>
      <c r="Q766" s="9">
        <f t="shared" si="114"/>
        <v>57.45</v>
      </c>
      <c r="R766" s="9">
        <f t="shared" si="115"/>
        <v>38.25</v>
      </c>
      <c r="S766" s="9">
        <f t="shared" si="116"/>
        <v>37.35</v>
      </c>
      <c r="T766" s="9">
        <f t="shared" si="117"/>
        <v>45.75</v>
      </c>
      <c r="U766" s="8">
        <f t="shared" si="118"/>
        <v>44.35</v>
      </c>
      <c r="V766" s="8">
        <f t="shared" si="119"/>
        <v>44.7</v>
      </c>
    </row>
    <row r="767" spans="1:22" ht="13.5" x14ac:dyDescent="0.25">
      <c r="A767" s="3">
        <f>RSI!A767</f>
        <v>43119</v>
      </c>
      <c r="B767" s="2">
        <f>RSI!B767</f>
        <v>3.4754</v>
      </c>
      <c r="C767" s="2">
        <f>RSI!I767</f>
        <v>28.16030495105349</v>
      </c>
      <c r="D767" s="2">
        <f>MACD!E767</f>
        <v>-1.6282545003849513E-3</v>
      </c>
      <c r="E767" s="2">
        <f>MACD!F767</f>
        <v>1.4347597635344551E-3</v>
      </c>
      <c r="F767" s="2">
        <f>'Moving Avg'!D767</f>
        <v>3.4753999999999996</v>
      </c>
      <c r="G767" s="2">
        <f>'Moving Avg'!F767</f>
        <v>3.5222050000000005</v>
      </c>
      <c r="H767" s="2">
        <f>'Moving Avg'!G767</f>
        <v>3.892204</v>
      </c>
      <c r="I767" s="2">
        <f>'Moving Avg'!H767</f>
        <v>4.2291680000000005</v>
      </c>
      <c r="J767" s="6" t="str">
        <f>OBV!F767</f>
        <v>NEUTRAL</v>
      </c>
      <c r="K767" s="6" t="str">
        <f>OBV!G767</f>
        <v>NEUTRAL</v>
      </c>
      <c r="L767" s="6" t="str">
        <f>OBV!H767</f>
        <v>NEUTRAL</v>
      </c>
      <c r="M767" s="8">
        <f t="shared" si="110"/>
        <v>50</v>
      </c>
      <c r="N767" s="8">
        <f t="shared" si="111"/>
        <v>45</v>
      </c>
      <c r="O767" s="8">
        <f t="shared" si="112"/>
        <v>0</v>
      </c>
      <c r="P767" s="8">
        <f t="shared" si="113"/>
        <v>33</v>
      </c>
      <c r="Q767" s="9">
        <f t="shared" si="114"/>
        <v>38.200000000000003</v>
      </c>
      <c r="R767" s="9">
        <f t="shared" si="115"/>
        <v>27.25</v>
      </c>
      <c r="S767" s="9">
        <f t="shared" si="116"/>
        <v>29.1</v>
      </c>
      <c r="T767" s="9">
        <f t="shared" si="117"/>
        <v>32</v>
      </c>
      <c r="U767" s="8">
        <f t="shared" si="118"/>
        <v>31.516666666666669</v>
      </c>
      <c r="V767" s="8">
        <f t="shared" si="119"/>
        <v>31.637500000000003</v>
      </c>
    </row>
    <row r="768" spans="1:22" ht="13.5" x14ac:dyDescent="0.25">
      <c r="A768" s="3">
        <f>RSI!A768</f>
        <v>43122</v>
      </c>
      <c r="B768" s="2">
        <f>RSI!B768</f>
        <v>3.4754</v>
      </c>
      <c r="C768" s="2">
        <f>RSI!I768</f>
        <v>28.160304951053504</v>
      </c>
      <c r="D768" s="2">
        <f>MACD!E768</f>
        <v>1.4256488123890243E-2</v>
      </c>
      <c r="E768" s="2">
        <f>MACD!F768</f>
        <v>3.9991054356056134E-3</v>
      </c>
      <c r="F768" s="2">
        <f>'Moving Avg'!D768</f>
        <v>3.4753999999999996</v>
      </c>
      <c r="G768" s="2">
        <f>'Moving Avg'!F768</f>
        <v>3.5189399999999997</v>
      </c>
      <c r="H768" s="2">
        <f>'Moving Avg'!G768</f>
        <v>3.8725940000000003</v>
      </c>
      <c r="I768" s="2">
        <f>'Moving Avg'!H768</f>
        <v>4.2240405000000001</v>
      </c>
      <c r="J768" s="6" t="str">
        <f>OBV!F768</f>
        <v>NEUTRAL</v>
      </c>
      <c r="K768" s="6" t="str">
        <f>OBV!G768</f>
        <v>NEUTRAL</v>
      </c>
      <c r="L768" s="6" t="str">
        <f>OBV!H768</f>
        <v>NEUTRAL</v>
      </c>
      <c r="M768" s="8">
        <f t="shared" si="110"/>
        <v>50</v>
      </c>
      <c r="N768" s="8">
        <f t="shared" si="111"/>
        <v>0</v>
      </c>
      <c r="O768" s="8">
        <f t="shared" si="112"/>
        <v>0</v>
      </c>
      <c r="P768" s="8">
        <f t="shared" si="113"/>
        <v>33</v>
      </c>
      <c r="Q768" s="9">
        <f t="shared" si="114"/>
        <v>22.45</v>
      </c>
      <c r="R768" s="9">
        <f t="shared" si="115"/>
        <v>18.25</v>
      </c>
      <c r="S768" s="9">
        <f t="shared" si="116"/>
        <v>22.35</v>
      </c>
      <c r="T768" s="9">
        <f t="shared" si="117"/>
        <v>20.75</v>
      </c>
      <c r="U768" s="8">
        <f t="shared" si="118"/>
        <v>21.016666666666669</v>
      </c>
      <c r="V768" s="8">
        <f t="shared" si="119"/>
        <v>20.950000000000003</v>
      </c>
    </row>
    <row r="769" spans="1:22" ht="13.5" x14ac:dyDescent="0.25">
      <c r="A769" s="3">
        <f>RSI!A769</f>
        <v>43123</v>
      </c>
      <c r="B769" s="2">
        <f>RSI!B769</f>
        <v>3.4754</v>
      </c>
      <c r="C769" s="2">
        <f>RSI!I769</f>
        <v>28.16030495105349</v>
      </c>
      <c r="D769" s="2">
        <f>MACD!E769</f>
        <v>3.3245173808138517E-3</v>
      </c>
      <c r="E769" s="2">
        <f>MACD!F769</f>
        <v>3.8641878246472613E-3</v>
      </c>
      <c r="F769" s="2">
        <f>'Moving Avg'!D769</f>
        <v>3.4753999999999996</v>
      </c>
      <c r="G769" s="2">
        <f>'Moving Avg'!F769</f>
        <v>3.5156750000000003</v>
      </c>
      <c r="H769" s="2">
        <f>'Moving Avg'!G769</f>
        <v>3.855490000000001</v>
      </c>
      <c r="I769" s="2">
        <f>'Moving Avg'!H769</f>
        <v>4.2189130000000006</v>
      </c>
      <c r="J769" s="6" t="str">
        <f>OBV!F769</f>
        <v>NEUTRAL</v>
      </c>
      <c r="K769" s="6" t="str">
        <f>OBV!G769</f>
        <v>NEUTRAL</v>
      </c>
      <c r="L769" s="6" t="str">
        <f>OBV!H769</f>
        <v>NEUTRAL</v>
      </c>
      <c r="M769" s="8">
        <f t="shared" si="110"/>
        <v>50</v>
      </c>
      <c r="N769" s="8">
        <f t="shared" si="111"/>
        <v>45</v>
      </c>
      <c r="O769" s="8">
        <f t="shared" si="112"/>
        <v>0</v>
      </c>
      <c r="P769" s="8">
        <f t="shared" si="113"/>
        <v>33</v>
      </c>
      <c r="Q769" s="9">
        <f t="shared" si="114"/>
        <v>38.200000000000003</v>
      </c>
      <c r="R769" s="9">
        <f t="shared" si="115"/>
        <v>27.25</v>
      </c>
      <c r="S769" s="9">
        <f t="shared" si="116"/>
        <v>29.1</v>
      </c>
      <c r="T769" s="9">
        <f t="shared" si="117"/>
        <v>32</v>
      </c>
      <c r="U769" s="8">
        <f t="shared" si="118"/>
        <v>31.516666666666669</v>
      </c>
      <c r="V769" s="8">
        <f t="shared" si="119"/>
        <v>31.637500000000003</v>
      </c>
    </row>
    <row r="770" spans="1:22" ht="13.5" x14ac:dyDescent="0.25">
      <c r="A770" s="3">
        <f>RSI!A770</f>
        <v>43124</v>
      </c>
      <c r="B770" s="2">
        <f>RSI!B770</f>
        <v>3.4754</v>
      </c>
      <c r="C770" s="2">
        <f>RSI!I770</f>
        <v>28.16030495105349</v>
      </c>
      <c r="D770" s="2">
        <f>MACD!E770</f>
        <v>-5.2167647384715465E-3</v>
      </c>
      <c r="E770" s="2">
        <f>MACD!F770</f>
        <v>2.0479973120235001E-3</v>
      </c>
      <c r="F770" s="2">
        <f>'Moving Avg'!D770</f>
        <v>3.4753999999999996</v>
      </c>
      <c r="G770" s="2">
        <f>'Moving Avg'!F770</f>
        <v>3.51241</v>
      </c>
      <c r="H770" s="2">
        <f>'Moving Avg'!G770</f>
        <v>3.8362060000000016</v>
      </c>
      <c r="I770" s="2">
        <f>'Moving Avg'!H770</f>
        <v>4.2139140000000008</v>
      </c>
      <c r="J770" s="6" t="str">
        <f>OBV!F770</f>
        <v>NEUTRAL</v>
      </c>
      <c r="K770" s="6" t="str">
        <f>OBV!G770</f>
        <v>NEUTRAL</v>
      </c>
      <c r="L770" s="6" t="str">
        <f>OBV!H770</f>
        <v>NEUTRAL</v>
      </c>
      <c r="M770" s="8">
        <f t="shared" ref="M770:M833" si="120">IF(C770&lt;30,50, IF(C770&gt;70, 0, 25))</f>
        <v>50</v>
      </c>
      <c r="N770" s="8">
        <f t="shared" ref="N770:N833" si="121">IF(E770-D770&gt;0.02, 100, IF(E770-D770&lt;0,0,45))</f>
        <v>45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33</v>
      </c>
      <c r="Q770" s="9">
        <f t="shared" si="114"/>
        <v>38.200000000000003</v>
      </c>
      <c r="R770" s="9">
        <f t="shared" si="115"/>
        <v>27.25</v>
      </c>
      <c r="S770" s="9">
        <f t="shared" si="116"/>
        <v>29.1</v>
      </c>
      <c r="T770" s="9">
        <f t="shared" si="117"/>
        <v>32</v>
      </c>
      <c r="U770" s="8">
        <f t="shared" si="118"/>
        <v>31.516666666666669</v>
      </c>
      <c r="V770" s="8">
        <f t="shared" si="119"/>
        <v>31.637500000000003</v>
      </c>
    </row>
    <row r="771" spans="1:22" ht="13.5" x14ac:dyDescent="0.25">
      <c r="A771" s="3">
        <f>RSI!A771</f>
        <v>43125</v>
      </c>
      <c r="B771" s="2">
        <f>RSI!B771</f>
        <v>3.4645000000000001</v>
      </c>
      <c r="C771" s="2">
        <f>RSI!I771</f>
        <v>26.990583875372977</v>
      </c>
      <c r="D771" s="2">
        <f>MACD!E771</f>
        <v>-1.1811025490179983E-2</v>
      </c>
      <c r="E771" s="2">
        <f>MACD!F771</f>
        <v>-7.2380724841719668E-4</v>
      </c>
      <c r="F771" s="2">
        <f>'Moving Avg'!D771</f>
        <v>3.47322</v>
      </c>
      <c r="G771" s="2">
        <f>'Moving Avg'!F771</f>
        <v>3.5085999999999999</v>
      </c>
      <c r="H771" s="2">
        <f>'Moving Avg'!G771</f>
        <v>3.8157240000000017</v>
      </c>
      <c r="I771" s="2">
        <f>'Moving Avg'!H771</f>
        <v>4.208860500000001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50</v>
      </c>
      <c r="N771" s="8">
        <f t="shared" si="121"/>
        <v>45</v>
      </c>
      <c r="O771" s="8">
        <f t="shared" si="122"/>
        <v>0</v>
      </c>
      <c r="P771" s="8">
        <f t="shared" si="123"/>
        <v>16.5</v>
      </c>
      <c r="Q771" s="9">
        <f t="shared" ref="Q771:Q834" si="124">0.35*M771+N771*0.35+O771*0.15+P771*0.15</f>
        <v>35.725000000000001</v>
      </c>
      <c r="R771" s="9">
        <f t="shared" ref="R771:R834" si="125">M771*0.2+N771*0.2+O771*0.35+P771*0.25</f>
        <v>23.125</v>
      </c>
      <c r="S771" s="9">
        <f t="shared" ref="S771:S834" si="126">M771*0.15+N771*0.15+O771*0.25+P771*0.45</f>
        <v>21.675000000000001</v>
      </c>
      <c r="T771" s="9">
        <f t="shared" ref="T771:T834" si="127">0.25*SUM(M771:P771)</f>
        <v>27.875</v>
      </c>
      <c r="U771" s="8">
        <f t="shared" ref="U771:U834" si="128">SUM(Q771:S771)/3</f>
        <v>26.841666666666669</v>
      </c>
      <c r="V771" s="8">
        <f t="shared" ref="V771:V834" si="129">SUM(Q771:T771)/4</f>
        <v>27.1</v>
      </c>
    </row>
    <row r="772" spans="1:22" ht="13.5" x14ac:dyDescent="0.25">
      <c r="A772" s="3">
        <f>RSI!A772</f>
        <v>43126</v>
      </c>
      <c r="B772" s="2">
        <f>RSI!B772</f>
        <v>3.4645000000000001</v>
      </c>
      <c r="C772" s="2">
        <f>RSI!I772</f>
        <v>26.990583875372977</v>
      </c>
      <c r="D772" s="2">
        <f>MACD!E772</f>
        <v>-1.6718653993767596E-2</v>
      </c>
      <c r="E772" s="2">
        <f>MACD!F772</f>
        <v>-3.9227765974872769E-3</v>
      </c>
      <c r="F772" s="2">
        <f>'Moving Avg'!D772</f>
        <v>3.4710399999999999</v>
      </c>
      <c r="G772" s="2">
        <f>'Moving Avg'!F772</f>
        <v>3.5047899999999998</v>
      </c>
      <c r="H772" s="2">
        <f>'Moving Avg'!G772</f>
        <v>3.7940440000000017</v>
      </c>
      <c r="I772" s="2">
        <f>'Moving Avg'!H772</f>
        <v>4.2038070000000012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50</v>
      </c>
      <c r="N772" s="8">
        <f t="shared" si="121"/>
        <v>45</v>
      </c>
      <c r="O772" s="8">
        <f t="shared" si="122"/>
        <v>0</v>
      </c>
      <c r="P772" s="8">
        <f t="shared" si="123"/>
        <v>16.5</v>
      </c>
      <c r="Q772" s="9">
        <f t="shared" si="124"/>
        <v>35.725000000000001</v>
      </c>
      <c r="R772" s="9">
        <f t="shared" si="125"/>
        <v>23.125</v>
      </c>
      <c r="S772" s="9">
        <f t="shared" si="126"/>
        <v>21.675000000000001</v>
      </c>
      <c r="T772" s="9">
        <f t="shared" si="127"/>
        <v>27.875</v>
      </c>
      <c r="U772" s="8">
        <f t="shared" si="128"/>
        <v>26.841666666666669</v>
      </c>
      <c r="V772" s="8">
        <f t="shared" si="129"/>
        <v>27.1</v>
      </c>
    </row>
    <row r="773" spans="1:22" ht="13.5" x14ac:dyDescent="0.25">
      <c r="A773" s="3">
        <f>RSI!A773</f>
        <v>43129</v>
      </c>
      <c r="B773" s="2">
        <f>RSI!B773</f>
        <v>3.4645000000000001</v>
      </c>
      <c r="C773" s="2">
        <f>RSI!I773</f>
        <v>26.990583875372977</v>
      </c>
      <c r="D773" s="2">
        <f>MACD!E773</f>
        <v>-2.0248919584968217E-2</v>
      </c>
      <c r="E773" s="2">
        <f>MACD!F773</f>
        <v>-7.1880051949834659E-3</v>
      </c>
      <c r="F773" s="2">
        <f>'Moving Avg'!D773</f>
        <v>3.4688600000000003</v>
      </c>
      <c r="G773" s="2">
        <f>'Moving Avg'!F773</f>
        <v>3.5009799999999998</v>
      </c>
      <c r="H773" s="2">
        <f>'Moving Avg'!G773</f>
        <v>3.7710560000000015</v>
      </c>
      <c r="I773" s="2">
        <f>'Moving Avg'!H773</f>
        <v>4.1988820000000011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50</v>
      </c>
      <c r="N773" s="8">
        <f t="shared" si="121"/>
        <v>45</v>
      </c>
      <c r="O773" s="8">
        <f t="shared" si="122"/>
        <v>0</v>
      </c>
      <c r="P773" s="8">
        <f t="shared" si="123"/>
        <v>16.5</v>
      </c>
      <c r="Q773" s="9">
        <f t="shared" si="124"/>
        <v>35.725000000000001</v>
      </c>
      <c r="R773" s="9">
        <f t="shared" si="125"/>
        <v>23.125</v>
      </c>
      <c r="S773" s="9">
        <f t="shared" si="126"/>
        <v>21.675000000000001</v>
      </c>
      <c r="T773" s="9">
        <f t="shared" si="127"/>
        <v>27.875</v>
      </c>
      <c r="U773" s="8">
        <f t="shared" si="128"/>
        <v>26.841666666666669</v>
      </c>
      <c r="V773" s="8">
        <f t="shared" si="129"/>
        <v>27.1</v>
      </c>
    </row>
    <row r="774" spans="1:22" ht="13.5" x14ac:dyDescent="0.25">
      <c r="A774" s="3">
        <f>RSI!A774</f>
        <v>43130</v>
      </c>
      <c r="B774" s="2">
        <f>RSI!B774</f>
        <v>3.4318</v>
      </c>
      <c r="C774" s="2">
        <f>RSI!I774</f>
        <v>23.355536218775313</v>
      </c>
      <c r="D774" s="2">
        <f>MACD!E774</f>
        <v>-2.0237601520125992E-2</v>
      </c>
      <c r="E774" s="2">
        <f>MACD!F774</f>
        <v>-9.7979244600119725E-3</v>
      </c>
      <c r="F774" s="2">
        <f>'Moving Avg'!D774</f>
        <v>3.46014</v>
      </c>
      <c r="G774" s="2">
        <f>'Moving Avg'!F774</f>
        <v>3.4955349999999994</v>
      </c>
      <c r="H774" s="2">
        <f>'Moving Avg'!G774</f>
        <v>3.7474140000000009</v>
      </c>
      <c r="I774" s="2">
        <f>'Moving Avg'!H774</f>
        <v>4.1937935000000017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50</v>
      </c>
      <c r="N774" s="8">
        <f t="shared" si="121"/>
        <v>45</v>
      </c>
      <c r="O774" s="8">
        <f t="shared" si="122"/>
        <v>0</v>
      </c>
      <c r="P774" s="8">
        <f t="shared" si="123"/>
        <v>16.5</v>
      </c>
      <c r="Q774" s="9">
        <f t="shared" si="124"/>
        <v>35.725000000000001</v>
      </c>
      <c r="R774" s="9">
        <f t="shared" si="125"/>
        <v>23.125</v>
      </c>
      <c r="S774" s="9">
        <f t="shared" si="126"/>
        <v>21.675000000000001</v>
      </c>
      <c r="T774" s="9">
        <f t="shared" si="127"/>
        <v>27.875</v>
      </c>
      <c r="U774" s="8">
        <f t="shared" si="128"/>
        <v>26.841666666666669</v>
      </c>
      <c r="V774" s="8">
        <f t="shared" si="129"/>
        <v>27.1</v>
      </c>
    </row>
    <row r="775" spans="1:22" ht="13.5" x14ac:dyDescent="0.25">
      <c r="A775" s="3">
        <f>RSI!A775</f>
        <v>43131</v>
      </c>
      <c r="B775" s="2">
        <f>RSI!B775</f>
        <v>3.3828</v>
      </c>
      <c r="C775" s="2">
        <f>RSI!I775</f>
        <v>19.185782876650606</v>
      </c>
      <c r="D775" s="2">
        <f>MACD!E775</f>
        <v>-1.5871610426359428E-2</v>
      </c>
      <c r="E775" s="2">
        <f>MACD!F775</f>
        <v>-1.1012661653281464E-2</v>
      </c>
      <c r="F775" s="2">
        <f>'Moving Avg'!D775</f>
        <v>3.4416199999999995</v>
      </c>
      <c r="G775" s="2">
        <f>'Moving Avg'!F775</f>
        <v>3.4876400000000003</v>
      </c>
      <c r="H775" s="2">
        <f>'Moving Avg'!G775</f>
        <v>3.722792000000001</v>
      </c>
      <c r="I775" s="2">
        <f>'Moving Avg'!H775</f>
        <v>4.1884600000000018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  <c r="M775" s="8">
        <f t="shared" si="120"/>
        <v>50</v>
      </c>
      <c r="N775" s="8">
        <f t="shared" si="121"/>
        <v>45</v>
      </c>
      <c r="O775" s="8">
        <f t="shared" si="122"/>
        <v>0</v>
      </c>
      <c r="P775" s="8">
        <f t="shared" si="123"/>
        <v>33</v>
      </c>
      <c r="Q775" s="9">
        <f t="shared" si="124"/>
        <v>38.200000000000003</v>
      </c>
      <c r="R775" s="9">
        <f t="shared" si="125"/>
        <v>27.25</v>
      </c>
      <c r="S775" s="9">
        <f t="shared" si="126"/>
        <v>29.1</v>
      </c>
      <c r="T775" s="9">
        <f t="shared" si="127"/>
        <v>32</v>
      </c>
      <c r="U775" s="8">
        <f t="shared" si="128"/>
        <v>31.516666666666669</v>
      </c>
      <c r="V775" s="8">
        <f t="shared" si="129"/>
        <v>31.637500000000003</v>
      </c>
    </row>
    <row r="776" spans="1:22" ht="13.5" x14ac:dyDescent="0.25">
      <c r="A776" s="3">
        <f>RSI!A776</f>
        <v>43132</v>
      </c>
      <c r="B776" s="2">
        <f>RSI!B776</f>
        <v>3.3773</v>
      </c>
      <c r="C776" s="2">
        <f>RSI!I776</f>
        <v>18.780481080345183</v>
      </c>
      <c r="D776" s="2">
        <f>MACD!E776</f>
        <v>-1.0807411017552671E-2</v>
      </c>
      <c r="E776" s="2">
        <f>MACD!F776</f>
        <v>-1.0971611526135705E-2</v>
      </c>
      <c r="F776" s="2">
        <f>'Moving Avg'!D776</f>
        <v>3.4241799999999998</v>
      </c>
      <c r="G776" s="2">
        <f>'Moving Avg'!F776</f>
        <v>3.4794700000000005</v>
      </c>
      <c r="H776" s="2">
        <f>'Moving Avg'!G776</f>
        <v>3.6980600000000008</v>
      </c>
      <c r="I776" s="2">
        <f>'Moving Avg'!H776</f>
        <v>4.1830990000000021</v>
      </c>
      <c r="J776" s="6" t="str">
        <f>OBV!F776</f>
        <v>BEARISH</v>
      </c>
      <c r="K776" s="6" t="str">
        <f>OBV!G776</f>
        <v>STRONG</v>
      </c>
      <c r="L776" s="6" t="str">
        <f>OBV!H776</f>
        <v>CONFIRMED BEARISH</v>
      </c>
      <c r="M776" s="8">
        <f t="shared" si="120"/>
        <v>50</v>
      </c>
      <c r="N776" s="8">
        <f t="shared" si="121"/>
        <v>0</v>
      </c>
      <c r="O776" s="8">
        <f t="shared" si="122"/>
        <v>0</v>
      </c>
      <c r="P776" s="8">
        <f t="shared" si="123"/>
        <v>33</v>
      </c>
      <c r="Q776" s="9">
        <f t="shared" si="124"/>
        <v>22.45</v>
      </c>
      <c r="R776" s="9">
        <f t="shared" si="125"/>
        <v>18.25</v>
      </c>
      <c r="S776" s="9">
        <f t="shared" si="126"/>
        <v>22.35</v>
      </c>
      <c r="T776" s="9">
        <f t="shared" si="127"/>
        <v>20.75</v>
      </c>
      <c r="U776" s="8">
        <f t="shared" si="128"/>
        <v>21.016666666666669</v>
      </c>
      <c r="V776" s="8">
        <f t="shared" si="129"/>
        <v>20.950000000000003</v>
      </c>
    </row>
    <row r="777" spans="1:22" ht="13.5" x14ac:dyDescent="0.25">
      <c r="A777" s="3">
        <f>RSI!A777</f>
        <v>43133</v>
      </c>
      <c r="B777" s="2">
        <f>RSI!B777</f>
        <v>3.3773</v>
      </c>
      <c r="C777" s="2">
        <f>RSI!I777</f>
        <v>18.780481080345183</v>
      </c>
      <c r="D777" s="2">
        <f>MACD!E777</f>
        <v>-5.5986233209939229E-3</v>
      </c>
      <c r="E777" s="2">
        <f>MACD!F777</f>
        <v>-9.8970138851073499E-3</v>
      </c>
      <c r="F777" s="2">
        <f>'Moving Avg'!D777</f>
        <v>3.4067400000000001</v>
      </c>
      <c r="G777" s="2">
        <f>'Moving Avg'!F777</f>
        <v>3.4661250000000008</v>
      </c>
      <c r="H777" s="2">
        <f>'Moving Avg'!G777</f>
        <v>3.6760520000000008</v>
      </c>
      <c r="I777" s="2">
        <f>'Moving Avg'!H777</f>
        <v>4.1777380000000024</v>
      </c>
      <c r="J777" s="6" t="str">
        <f>OBV!F777</f>
        <v>BEARISH</v>
      </c>
      <c r="K777" s="6" t="str">
        <f>OBV!G777</f>
        <v>STRONG</v>
      </c>
      <c r="L777" s="6" t="str">
        <f>OBV!H777</f>
        <v>CONFIRMED BEARISH</v>
      </c>
      <c r="M777" s="8">
        <f t="shared" si="120"/>
        <v>50</v>
      </c>
      <c r="N777" s="8">
        <f t="shared" si="121"/>
        <v>0</v>
      </c>
      <c r="O777" s="8">
        <f t="shared" si="122"/>
        <v>0</v>
      </c>
      <c r="P777" s="8">
        <f t="shared" si="123"/>
        <v>33</v>
      </c>
      <c r="Q777" s="9">
        <f t="shared" si="124"/>
        <v>22.45</v>
      </c>
      <c r="R777" s="9">
        <f t="shared" si="125"/>
        <v>18.25</v>
      </c>
      <c r="S777" s="9">
        <f t="shared" si="126"/>
        <v>22.35</v>
      </c>
      <c r="T777" s="9">
        <f t="shared" si="127"/>
        <v>20.75</v>
      </c>
      <c r="U777" s="8">
        <f t="shared" si="128"/>
        <v>21.016666666666669</v>
      </c>
      <c r="V777" s="8">
        <f t="shared" si="129"/>
        <v>20.950000000000003</v>
      </c>
    </row>
    <row r="778" spans="1:22" ht="13.5" x14ac:dyDescent="0.25">
      <c r="A778" s="3">
        <f>RSI!A778</f>
        <v>43136</v>
      </c>
      <c r="B778" s="2">
        <f>RSI!B778</f>
        <v>3.4699</v>
      </c>
      <c r="C778" s="2">
        <f>RSI!I778</f>
        <v>42.499173927866629</v>
      </c>
      <c r="D778" s="2">
        <f>MACD!E778</f>
        <v>-7.1951728656154401E-3</v>
      </c>
      <c r="E778" s="2">
        <f>MACD!F778</f>
        <v>-9.3566456812089679E-3</v>
      </c>
      <c r="F778" s="2">
        <f>'Moving Avg'!D778</f>
        <v>3.4078200000000001</v>
      </c>
      <c r="G778" s="2">
        <f>'Moving Avg'!F778</f>
        <v>3.4574100000000003</v>
      </c>
      <c r="H778" s="2">
        <f>'Moving Avg'!G778</f>
        <v>3.6581839999999999</v>
      </c>
      <c r="I778" s="2">
        <f>'Moving Avg'!H778</f>
        <v>4.1728400000000025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  <c r="M778" s="8">
        <f t="shared" si="120"/>
        <v>25</v>
      </c>
      <c r="N778" s="8">
        <f t="shared" si="121"/>
        <v>0</v>
      </c>
      <c r="O778" s="8">
        <f t="shared" si="122"/>
        <v>0</v>
      </c>
      <c r="P778" s="8">
        <f t="shared" si="123"/>
        <v>67</v>
      </c>
      <c r="Q778" s="9">
        <f t="shared" si="124"/>
        <v>18.799999999999997</v>
      </c>
      <c r="R778" s="9">
        <f t="shared" si="125"/>
        <v>21.75</v>
      </c>
      <c r="S778" s="9">
        <f t="shared" si="126"/>
        <v>33.900000000000006</v>
      </c>
      <c r="T778" s="9">
        <f t="shared" si="127"/>
        <v>23</v>
      </c>
      <c r="U778" s="8">
        <f t="shared" si="128"/>
        <v>24.816666666666666</v>
      </c>
      <c r="V778" s="8">
        <f t="shared" si="129"/>
        <v>24.362500000000001</v>
      </c>
    </row>
    <row r="779" spans="1:22" ht="13.5" x14ac:dyDescent="0.25">
      <c r="A779" s="3">
        <f>RSI!A779</f>
        <v>43137</v>
      </c>
      <c r="B779" s="2">
        <f>RSI!B779</f>
        <v>3.4699</v>
      </c>
      <c r="C779" s="2">
        <f>RSI!I779</f>
        <v>42.499173927866636</v>
      </c>
      <c r="D779" s="2">
        <f>MACD!E779</f>
        <v>-8.3013564362950376E-3</v>
      </c>
      <c r="E779" s="2">
        <f>MACD!F779</f>
        <v>-9.1455878322261822E-3</v>
      </c>
      <c r="F779" s="2">
        <f>'Moving Avg'!D779</f>
        <v>3.4154399999999994</v>
      </c>
      <c r="G779" s="2">
        <f>'Moving Avg'!F779</f>
        <v>3.4568649999999996</v>
      </c>
      <c r="H779" s="2">
        <f>'Moving Avg'!G779</f>
        <v>3.6403159999999999</v>
      </c>
      <c r="I779" s="2">
        <f>'Moving Avg'!H779</f>
        <v>4.1685850000000029</v>
      </c>
      <c r="J779" s="6" t="str">
        <f>OBV!F779</f>
        <v>BULLISH</v>
      </c>
      <c r="K779" s="6" t="str">
        <f>OBV!G779</f>
        <v>WEAK</v>
      </c>
      <c r="L779" s="6" t="str">
        <f>OBV!H779</f>
        <v>CONFIRMED BULLISH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67</v>
      </c>
      <c r="Q779" s="9">
        <f t="shared" si="124"/>
        <v>18.799999999999997</v>
      </c>
      <c r="R779" s="9">
        <f t="shared" si="125"/>
        <v>21.75</v>
      </c>
      <c r="S779" s="9">
        <f t="shared" si="126"/>
        <v>33.900000000000006</v>
      </c>
      <c r="T779" s="9">
        <f t="shared" si="127"/>
        <v>23</v>
      </c>
      <c r="U779" s="8">
        <f t="shared" si="128"/>
        <v>24.816666666666666</v>
      </c>
      <c r="V779" s="8">
        <f t="shared" si="129"/>
        <v>24.362500000000001</v>
      </c>
    </row>
    <row r="780" spans="1:22" ht="13.5" x14ac:dyDescent="0.25">
      <c r="A780" s="3">
        <f>RSI!A780</f>
        <v>43138</v>
      </c>
      <c r="B780" s="2">
        <f>RSI!B780</f>
        <v>3.3664000000000001</v>
      </c>
      <c r="C780" s="2">
        <f>RSI!I780</f>
        <v>30.828782122870066</v>
      </c>
      <c r="D780" s="2">
        <f>MACD!E780</f>
        <v>-1.3440773941062467E-3</v>
      </c>
      <c r="E780" s="2">
        <f>MACD!F780</f>
        <v>-7.5852857446021956E-3</v>
      </c>
      <c r="F780" s="2">
        <f>'Moving Avg'!D780</f>
        <v>3.4121599999999992</v>
      </c>
      <c r="G780" s="2">
        <f>'Moving Avg'!F780</f>
        <v>3.4511450000000004</v>
      </c>
      <c r="H780" s="2">
        <f>'Moving Avg'!G780</f>
        <v>3.6203779999999988</v>
      </c>
      <c r="I780" s="2">
        <f>'Moving Avg'!H780</f>
        <v>4.1638125000000032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50</v>
      </c>
      <c r="Q780" s="9">
        <f t="shared" si="124"/>
        <v>16.25</v>
      </c>
      <c r="R780" s="9">
        <f t="shared" si="125"/>
        <v>17.5</v>
      </c>
      <c r="S780" s="9">
        <f t="shared" si="126"/>
        <v>26.25</v>
      </c>
      <c r="T780" s="9">
        <f t="shared" si="127"/>
        <v>18.75</v>
      </c>
      <c r="U780" s="8">
        <f t="shared" si="128"/>
        <v>20</v>
      </c>
      <c r="V780" s="8">
        <f t="shared" si="129"/>
        <v>19.6875</v>
      </c>
    </row>
    <row r="781" spans="1:22" ht="13.5" x14ac:dyDescent="0.25">
      <c r="A781" s="3">
        <f>RSI!A781</f>
        <v>43139</v>
      </c>
      <c r="B781" s="2">
        <f>RSI!B781</f>
        <v>3.3664000000000001</v>
      </c>
      <c r="C781" s="2">
        <f>RSI!I781</f>
        <v>30.828782122870066</v>
      </c>
      <c r="D781" s="2">
        <f>MACD!E781</f>
        <v>3.6873415408749111E-3</v>
      </c>
      <c r="E781" s="2">
        <f>MACD!F781</f>
        <v>-5.330760287506774E-3</v>
      </c>
      <c r="F781" s="2">
        <f>'Moving Avg'!D781</f>
        <v>3.40998</v>
      </c>
      <c r="G781" s="2">
        <f>'Moving Avg'!F781</f>
        <v>3.4456950000000006</v>
      </c>
      <c r="H781" s="2">
        <f>'Moving Avg'!G781</f>
        <v>3.602619999999999</v>
      </c>
      <c r="I781" s="2">
        <f>'Moving Avg'!H781</f>
        <v>4.1590400000000036</v>
      </c>
      <c r="J781" s="6" t="str">
        <f>OBV!F781</f>
        <v>BULLISH</v>
      </c>
      <c r="K781" s="6" t="str">
        <f>OBV!G781</f>
        <v>WEAK</v>
      </c>
      <c r="L781" s="6" t="str">
        <f>OBV!H781</f>
        <v>BULLISH DIVERGENCE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50</v>
      </c>
      <c r="Q781" s="9">
        <f t="shared" si="124"/>
        <v>16.25</v>
      </c>
      <c r="R781" s="9">
        <f t="shared" si="125"/>
        <v>17.5</v>
      </c>
      <c r="S781" s="9">
        <f t="shared" si="126"/>
        <v>26.25</v>
      </c>
      <c r="T781" s="9">
        <f t="shared" si="127"/>
        <v>18.75</v>
      </c>
      <c r="U781" s="8">
        <f t="shared" si="128"/>
        <v>20</v>
      </c>
      <c r="V781" s="8">
        <f t="shared" si="129"/>
        <v>19.6875</v>
      </c>
    </row>
    <row r="782" spans="1:22" ht="13.5" x14ac:dyDescent="0.25">
      <c r="A782" s="3">
        <f>RSI!A782</f>
        <v>43140</v>
      </c>
      <c r="B782" s="2">
        <f>RSI!B782</f>
        <v>3.3664000000000001</v>
      </c>
      <c r="C782" s="2">
        <f>RSI!I782</f>
        <v>30.828782122870066</v>
      </c>
      <c r="D782" s="2">
        <f>MACD!E782</f>
        <v>8.7052641646820916E-3</v>
      </c>
      <c r="E782" s="2">
        <f>MACD!F782</f>
        <v>-2.5235553970690012E-3</v>
      </c>
      <c r="F782" s="2">
        <f>'Moving Avg'!D782</f>
        <v>3.4078000000000004</v>
      </c>
      <c r="G782" s="2">
        <f>'Moving Avg'!F782</f>
        <v>3.440245</v>
      </c>
      <c r="H782" s="2">
        <f>'Moving Avg'!G782</f>
        <v>3.5873659999999985</v>
      </c>
      <c r="I782" s="2">
        <f>'Moving Avg'!H782</f>
        <v>4.154267500000004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50</v>
      </c>
      <c r="Q782" s="9">
        <f t="shared" si="124"/>
        <v>16.25</v>
      </c>
      <c r="R782" s="9">
        <f t="shared" si="125"/>
        <v>17.5</v>
      </c>
      <c r="S782" s="9">
        <f t="shared" si="126"/>
        <v>26.25</v>
      </c>
      <c r="T782" s="9">
        <f t="shared" si="127"/>
        <v>18.75</v>
      </c>
      <c r="U782" s="8">
        <f t="shared" si="128"/>
        <v>20</v>
      </c>
      <c r="V782" s="8">
        <f t="shared" si="129"/>
        <v>19.6875</v>
      </c>
    </row>
    <row r="783" spans="1:22" ht="13.5" x14ac:dyDescent="0.25">
      <c r="A783" s="3">
        <f>RSI!A783</f>
        <v>43143</v>
      </c>
      <c r="B783" s="2">
        <f>RSI!B783</f>
        <v>3.3664000000000001</v>
      </c>
      <c r="C783" s="2">
        <f>RSI!I783</f>
        <v>30.828782122870066</v>
      </c>
      <c r="D783" s="2">
        <f>MACD!E783</f>
        <v>1.3655428452112872E-2</v>
      </c>
      <c r="E783" s="2">
        <f>MACD!F783</f>
        <v>7.1224137276737357E-4</v>
      </c>
      <c r="F783" s="2">
        <f>'Moving Avg'!D783</f>
        <v>3.3871000000000002</v>
      </c>
      <c r="G783" s="2">
        <f>'Moving Avg'!F783</f>
        <v>3.4347950000000003</v>
      </c>
      <c r="H783" s="2">
        <f>'Moving Avg'!G783</f>
        <v>3.572111999999998</v>
      </c>
      <c r="I783" s="2">
        <f>'Moving Avg'!H783</f>
        <v>4.1494950000000035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16.5</v>
      </c>
      <c r="Q783" s="9">
        <f t="shared" si="124"/>
        <v>11.225</v>
      </c>
      <c r="R783" s="9">
        <f t="shared" si="125"/>
        <v>9.125</v>
      </c>
      <c r="S783" s="9">
        <f t="shared" si="126"/>
        <v>11.175000000000001</v>
      </c>
      <c r="T783" s="9">
        <f t="shared" si="127"/>
        <v>10.375</v>
      </c>
      <c r="U783" s="8">
        <f t="shared" si="128"/>
        <v>10.508333333333335</v>
      </c>
      <c r="V783" s="8">
        <f t="shared" si="129"/>
        <v>10.475000000000001</v>
      </c>
    </row>
    <row r="784" spans="1:22" ht="13.5" x14ac:dyDescent="0.25">
      <c r="A784" s="3">
        <f>RSI!A784</f>
        <v>43144</v>
      </c>
      <c r="B784" s="2">
        <f>RSI!B784</f>
        <v>3.3664000000000001</v>
      </c>
      <c r="C784" s="2">
        <f>RSI!I784</f>
        <v>30.828782122870066</v>
      </c>
      <c r="D784" s="2">
        <f>MACD!E784</f>
        <v>1.3465324364463349E-2</v>
      </c>
      <c r="E784" s="2">
        <f>MACD!F784</f>
        <v>3.2628579711065685E-3</v>
      </c>
      <c r="F784" s="2">
        <f>'Moving Avg'!D784</f>
        <v>3.3664000000000001</v>
      </c>
      <c r="G784" s="2">
        <f>'Moving Avg'!F784</f>
        <v>3.4293450000000001</v>
      </c>
      <c r="H784" s="2">
        <f>'Moving Avg'!G784</f>
        <v>3.5568579999999974</v>
      </c>
      <c r="I784" s="2">
        <f>'Moving Avg'!H784</f>
        <v>4.1447225000000039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16.5</v>
      </c>
      <c r="Q784" s="9">
        <f t="shared" si="124"/>
        <v>11.225</v>
      </c>
      <c r="R784" s="9">
        <f t="shared" si="125"/>
        <v>9.125</v>
      </c>
      <c r="S784" s="9">
        <f t="shared" si="126"/>
        <v>11.175000000000001</v>
      </c>
      <c r="T784" s="9">
        <f t="shared" si="127"/>
        <v>10.375</v>
      </c>
      <c r="U784" s="8">
        <f t="shared" si="128"/>
        <v>10.508333333333335</v>
      </c>
      <c r="V784" s="8">
        <f t="shared" si="129"/>
        <v>10.475000000000001</v>
      </c>
    </row>
    <row r="785" spans="1:22" ht="13.5" x14ac:dyDescent="0.25">
      <c r="A785" s="3">
        <f>RSI!A785</f>
        <v>43145</v>
      </c>
      <c r="B785" s="2">
        <f>RSI!B785</f>
        <v>3.3610000000000002</v>
      </c>
      <c r="C785" s="2">
        <f>RSI!I785</f>
        <v>30.201998759739325</v>
      </c>
      <c r="D785" s="2">
        <f>MACD!E785</f>
        <v>6.769769032379358E-3</v>
      </c>
      <c r="E785" s="2">
        <f>MACD!F785</f>
        <v>3.9642401833611266E-3</v>
      </c>
      <c r="F785" s="2">
        <f>'Moving Avg'!D785</f>
        <v>3.3653199999999996</v>
      </c>
      <c r="G785" s="2">
        <f>'Moving Avg'!F785</f>
        <v>3.4236250000000004</v>
      </c>
      <c r="H785" s="2">
        <f>'Moving Avg'!G785</f>
        <v>3.5438939999999972</v>
      </c>
      <c r="I785" s="2">
        <f>'Moving Avg'!H785</f>
        <v>4.1399230000000031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16.5</v>
      </c>
      <c r="Q785" s="9">
        <f t="shared" si="124"/>
        <v>11.225</v>
      </c>
      <c r="R785" s="9">
        <f t="shared" si="125"/>
        <v>9.125</v>
      </c>
      <c r="S785" s="9">
        <f t="shared" si="126"/>
        <v>11.175000000000001</v>
      </c>
      <c r="T785" s="9">
        <f t="shared" si="127"/>
        <v>10.375</v>
      </c>
      <c r="U785" s="8">
        <f t="shared" si="128"/>
        <v>10.508333333333335</v>
      </c>
      <c r="V785" s="8">
        <f t="shared" si="129"/>
        <v>10.475000000000001</v>
      </c>
    </row>
    <row r="786" spans="1:22" ht="13.5" x14ac:dyDescent="0.25">
      <c r="A786" s="3">
        <f>RSI!A786</f>
        <v>43146</v>
      </c>
      <c r="B786" s="2">
        <f>RSI!B786</f>
        <v>3.3664000000000001</v>
      </c>
      <c r="C786" s="2">
        <f>RSI!I786</f>
        <v>31.697485165484721</v>
      </c>
      <c r="D786" s="2">
        <f>MACD!E786</f>
        <v>4.4909441000751116E-4</v>
      </c>
      <c r="E786" s="2">
        <f>MACD!F786</f>
        <v>3.2612110286904038E-3</v>
      </c>
      <c r="F786" s="2">
        <f>'Moving Avg'!D786</f>
        <v>3.3653199999999996</v>
      </c>
      <c r="G786" s="2">
        <f>'Moving Avg'!F786</f>
        <v>3.4181750000000002</v>
      </c>
      <c r="H786" s="2">
        <f>'Moving Avg'!G786</f>
        <v>3.5334339999999975</v>
      </c>
      <c r="I786" s="2">
        <f>'Moving Avg'!H786</f>
        <v>4.1351505000000035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  <c r="M786" s="8">
        <f t="shared" si="120"/>
        <v>25</v>
      </c>
      <c r="N786" s="8">
        <f t="shared" si="121"/>
        <v>45</v>
      </c>
      <c r="O786" s="8">
        <f t="shared" si="122"/>
        <v>0</v>
      </c>
      <c r="P786" s="8">
        <f t="shared" si="123"/>
        <v>49.5</v>
      </c>
      <c r="Q786" s="9">
        <f t="shared" si="124"/>
        <v>31.925000000000001</v>
      </c>
      <c r="R786" s="9">
        <f t="shared" si="125"/>
        <v>26.375</v>
      </c>
      <c r="S786" s="9">
        <f t="shared" si="126"/>
        <v>32.775000000000006</v>
      </c>
      <c r="T786" s="9">
        <f t="shared" si="127"/>
        <v>29.875</v>
      </c>
      <c r="U786" s="8">
        <f t="shared" si="128"/>
        <v>30.358333333333334</v>
      </c>
      <c r="V786" s="8">
        <f t="shared" si="129"/>
        <v>30.237500000000001</v>
      </c>
    </row>
    <row r="787" spans="1:22" ht="13.5" x14ac:dyDescent="0.25">
      <c r="A787" s="3">
        <f>RSI!A787</f>
        <v>43147</v>
      </c>
      <c r="B787" s="2">
        <f>RSI!B787</f>
        <v>3.3664000000000001</v>
      </c>
      <c r="C787" s="2">
        <f>RSI!I787</f>
        <v>31.697485165484721</v>
      </c>
      <c r="D787" s="2">
        <f>MACD!E787</f>
        <v>-4.3839024526488579E-3</v>
      </c>
      <c r="E787" s="2">
        <f>MACD!F787</f>
        <v>1.7321883324225517E-3</v>
      </c>
      <c r="F787" s="2">
        <f>'Moving Avg'!D787</f>
        <v>3.3653199999999996</v>
      </c>
      <c r="G787" s="2">
        <f>'Moving Avg'!F787</f>
        <v>3.4127249999999996</v>
      </c>
      <c r="H787" s="2">
        <f>'Moving Avg'!G787</f>
        <v>3.524499999999998</v>
      </c>
      <c r="I787" s="2">
        <f>'Moving Avg'!H787</f>
        <v>4.130378000000003</v>
      </c>
      <c r="J787" s="6" t="str">
        <f>OBV!F787</f>
        <v>BULLISH</v>
      </c>
      <c r="K787" s="6" t="str">
        <f>OBV!G787</f>
        <v>NEUTRAL</v>
      </c>
      <c r="L787" s="6" t="str">
        <f>OBV!H787</f>
        <v>NEUTRAL</v>
      </c>
      <c r="M787" s="8">
        <f t="shared" si="120"/>
        <v>25</v>
      </c>
      <c r="N787" s="8">
        <f t="shared" si="121"/>
        <v>45</v>
      </c>
      <c r="O787" s="8">
        <f t="shared" si="122"/>
        <v>0</v>
      </c>
      <c r="P787" s="8">
        <f t="shared" si="123"/>
        <v>49.5</v>
      </c>
      <c r="Q787" s="9">
        <f t="shared" si="124"/>
        <v>31.925000000000001</v>
      </c>
      <c r="R787" s="9">
        <f t="shared" si="125"/>
        <v>26.375</v>
      </c>
      <c r="S787" s="9">
        <f t="shared" si="126"/>
        <v>32.775000000000006</v>
      </c>
      <c r="T787" s="9">
        <f t="shared" si="127"/>
        <v>29.875</v>
      </c>
      <c r="U787" s="8">
        <f t="shared" si="128"/>
        <v>30.358333333333334</v>
      </c>
      <c r="V787" s="8">
        <f t="shared" si="129"/>
        <v>30.237500000000001</v>
      </c>
    </row>
    <row r="788" spans="1:22" ht="13.5" x14ac:dyDescent="0.25">
      <c r="A788" s="3">
        <f>RSI!A788</f>
        <v>43150</v>
      </c>
      <c r="B788" s="2">
        <f>RSI!B788</f>
        <v>3.3664000000000001</v>
      </c>
      <c r="C788" s="2">
        <f>RSI!I788</f>
        <v>31.697485165484721</v>
      </c>
      <c r="D788" s="2">
        <f>MACD!E788</f>
        <v>6.2498909165258354E-3</v>
      </c>
      <c r="E788" s="2">
        <f>MACD!F788</f>
        <v>2.6357288492432087E-3</v>
      </c>
      <c r="F788" s="2">
        <f>'Moving Avg'!D788</f>
        <v>3.3653199999999996</v>
      </c>
      <c r="G788" s="2">
        <f>'Moving Avg'!F788</f>
        <v>3.4072749999999998</v>
      </c>
      <c r="H788" s="2">
        <f>'Moving Avg'!G788</f>
        <v>3.515565999999998</v>
      </c>
      <c r="I788" s="2">
        <f>'Moving Avg'!H788</f>
        <v>4.1256055000000025</v>
      </c>
      <c r="J788" s="6" t="str">
        <f>OBV!F788</f>
        <v>BULLISH</v>
      </c>
      <c r="K788" s="6" t="str">
        <f>OBV!G788</f>
        <v>NEUTRAL</v>
      </c>
      <c r="L788" s="6" t="str">
        <f>OBV!H788</f>
        <v>NEUTRAL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49.5</v>
      </c>
      <c r="Q788" s="9">
        <f t="shared" si="124"/>
        <v>16.175000000000001</v>
      </c>
      <c r="R788" s="9">
        <f t="shared" si="125"/>
        <v>17.375</v>
      </c>
      <c r="S788" s="9">
        <f t="shared" si="126"/>
        <v>26.025000000000002</v>
      </c>
      <c r="T788" s="9">
        <f t="shared" si="127"/>
        <v>18.625</v>
      </c>
      <c r="U788" s="8">
        <f t="shared" si="128"/>
        <v>19.858333333333334</v>
      </c>
      <c r="V788" s="8">
        <f t="shared" si="129"/>
        <v>19.55</v>
      </c>
    </row>
    <row r="789" spans="1:22" ht="13.5" x14ac:dyDescent="0.25">
      <c r="A789" s="3">
        <f>RSI!A789</f>
        <v>43151</v>
      </c>
      <c r="B789" s="2">
        <f>RSI!B789</f>
        <v>3.3664000000000001</v>
      </c>
      <c r="C789" s="2">
        <f>RSI!I789</f>
        <v>31.697485165484721</v>
      </c>
      <c r="D789" s="2">
        <f>MACD!E789</f>
        <v>1.568947385913777E-2</v>
      </c>
      <c r="E789" s="2">
        <f>MACD!F789</f>
        <v>5.2464778512221217E-3</v>
      </c>
      <c r="F789" s="2">
        <f>'Moving Avg'!D789</f>
        <v>3.3653199999999996</v>
      </c>
      <c r="G789" s="2">
        <f>'Moving Avg'!F789</f>
        <v>3.4018249999999997</v>
      </c>
      <c r="H789" s="2">
        <f>'Moving Avg'!G789</f>
        <v>3.506631999999998</v>
      </c>
      <c r="I789" s="2">
        <f>'Moving Avg'!H789</f>
        <v>4.1208330000000029</v>
      </c>
      <c r="J789" s="6" t="str">
        <f>OBV!F789</f>
        <v>BULLISH</v>
      </c>
      <c r="K789" s="6" t="str">
        <f>OBV!G789</f>
        <v>NEUTRAL</v>
      </c>
      <c r="L789" s="6" t="str">
        <f>OBV!H789</f>
        <v>NEUTRAL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49.5</v>
      </c>
      <c r="Q789" s="9">
        <f t="shared" si="124"/>
        <v>16.175000000000001</v>
      </c>
      <c r="R789" s="9">
        <f t="shared" si="125"/>
        <v>17.375</v>
      </c>
      <c r="S789" s="9">
        <f t="shared" si="126"/>
        <v>26.025000000000002</v>
      </c>
      <c r="T789" s="9">
        <f t="shared" si="127"/>
        <v>18.625</v>
      </c>
      <c r="U789" s="8">
        <f t="shared" si="128"/>
        <v>19.858333333333334</v>
      </c>
      <c r="V789" s="8">
        <f t="shared" si="129"/>
        <v>19.55</v>
      </c>
    </row>
    <row r="790" spans="1:22" ht="13.5" x14ac:dyDescent="0.25">
      <c r="A790" s="3">
        <f>RSI!A790</f>
        <v>43152</v>
      </c>
      <c r="B790" s="2">
        <f>RSI!B790</f>
        <v>3.3664000000000001</v>
      </c>
      <c r="C790" s="2">
        <f>RSI!I790</f>
        <v>31.697485165484721</v>
      </c>
      <c r="D790" s="2">
        <f>MACD!E790</f>
        <v>8.1627713342995456E-3</v>
      </c>
      <c r="E790" s="2">
        <f>MACD!F790</f>
        <v>5.8297365478376072E-3</v>
      </c>
      <c r="F790" s="2">
        <f>'Moving Avg'!D790</f>
        <v>3.3664000000000001</v>
      </c>
      <c r="G790" s="2">
        <f>'Moving Avg'!F790</f>
        <v>3.396374999999999</v>
      </c>
      <c r="H790" s="2">
        <f>'Moving Avg'!G790</f>
        <v>3.4976979999999984</v>
      </c>
      <c r="I790" s="2">
        <f>'Moving Avg'!H790</f>
        <v>4.1160605000000032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83.5</v>
      </c>
      <c r="Q790" s="9">
        <f t="shared" si="124"/>
        <v>21.274999999999999</v>
      </c>
      <c r="R790" s="9">
        <f t="shared" si="125"/>
        <v>25.875</v>
      </c>
      <c r="S790" s="9">
        <f t="shared" si="126"/>
        <v>41.325000000000003</v>
      </c>
      <c r="T790" s="9">
        <f t="shared" si="127"/>
        <v>27.125</v>
      </c>
      <c r="U790" s="8">
        <f t="shared" si="128"/>
        <v>29.491666666666664</v>
      </c>
      <c r="V790" s="8">
        <f t="shared" si="129"/>
        <v>28.9</v>
      </c>
    </row>
    <row r="791" spans="1:22" ht="13.5" x14ac:dyDescent="0.25">
      <c r="A791" s="3">
        <f>RSI!A791</f>
        <v>43153</v>
      </c>
      <c r="B791" s="2">
        <f>RSI!B791</f>
        <v>3.2684000000000002</v>
      </c>
      <c r="C791" s="2">
        <f>RSI!I791</f>
        <v>20.276758379529326</v>
      </c>
      <c r="D791" s="2">
        <f>MACD!E791</f>
        <v>9.4320184007732344E-3</v>
      </c>
      <c r="E791" s="2">
        <f>MACD!F791</f>
        <v>6.5501929184247328E-3</v>
      </c>
      <c r="F791" s="2">
        <f>'Moving Avg'!D791</f>
        <v>3.3468000000000004</v>
      </c>
      <c r="G791" s="2">
        <f>'Moving Avg'!F791</f>
        <v>3.386569999999999</v>
      </c>
      <c r="H791" s="2">
        <f>'Moving Avg'!G791</f>
        <v>3.4868039999999989</v>
      </c>
      <c r="I791" s="2">
        <f>'Moving Avg'!H791</f>
        <v>4.1107980000000035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  <c r="M791" s="8">
        <f t="shared" si="120"/>
        <v>50</v>
      </c>
      <c r="N791" s="8">
        <f t="shared" si="121"/>
        <v>0</v>
      </c>
      <c r="O791" s="8">
        <f t="shared" si="122"/>
        <v>0</v>
      </c>
      <c r="P791" s="8">
        <f t="shared" si="123"/>
        <v>33</v>
      </c>
      <c r="Q791" s="9">
        <f t="shared" si="124"/>
        <v>22.45</v>
      </c>
      <c r="R791" s="9">
        <f t="shared" si="125"/>
        <v>18.25</v>
      </c>
      <c r="S791" s="9">
        <f t="shared" si="126"/>
        <v>22.35</v>
      </c>
      <c r="T791" s="9">
        <f t="shared" si="127"/>
        <v>20.75</v>
      </c>
      <c r="U791" s="8">
        <f t="shared" si="128"/>
        <v>21.016666666666669</v>
      </c>
      <c r="V791" s="8">
        <f t="shared" si="129"/>
        <v>20.950000000000003</v>
      </c>
    </row>
    <row r="792" spans="1:22" ht="13.5" x14ac:dyDescent="0.25">
      <c r="A792" s="3">
        <f>RSI!A792</f>
        <v>43154</v>
      </c>
      <c r="B792" s="2">
        <f>RSI!B792</f>
        <v>3.4645000000000001</v>
      </c>
      <c r="C792" s="2">
        <f>RSI!I792</f>
        <v>55.121780955577684</v>
      </c>
      <c r="D792" s="2">
        <f>MACD!E792</f>
        <v>-3.090161457696361E-3</v>
      </c>
      <c r="E792" s="2">
        <f>MACD!F792</f>
        <v>4.6221220432005146E-3</v>
      </c>
      <c r="F792" s="2">
        <f>'Moving Avg'!D792</f>
        <v>3.3664200000000002</v>
      </c>
      <c r="G792" s="2">
        <f>'Moving Avg'!F792</f>
        <v>3.3865699999999999</v>
      </c>
      <c r="H792" s="2">
        <f>'Moving Avg'!G792</f>
        <v>3.4798319999999983</v>
      </c>
      <c r="I792" s="2">
        <f>'Moving Avg'!H792</f>
        <v>4.1065160000000045</v>
      </c>
      <c r="J792" s="6" t="str">
        <f>OBV!F792</f>
        <v>BEARISH</v>
      </c>
      <c r="K792" s="6" t="str">
        <f>OBV!G792</f>
        <v>STRONG</v>
      </c>
      <c r="L792" s="6" t="str">
        <f>OBV!H792</f>
        <v>BEARISH DIVERGENCE</v>
      </c>
      <c r="M792" s="8">
        <f t="shared" si="120"/>
        <v>25</v>
      </c>
      <c r="N792" s="8">
        <f t="shared" si="121"/>
        <v>45</v>
      </c>
      <c r="O792" s="8">
        <f t="shared" si="122"/>
        <v>0</v>
      </c>
      <c r="P792" s="8">
        <f t="shared" si="123"/>
        <v>33</v>
      </c>
      <c r="Q792" s="9">
        <f t="shared" si="124"/>
        <v>29.45</v>
      </c>
      <c r="R792" s="9">
        <f t="shared" si="125"/>
        <v>22.25</v>
      </c>
      <c r="S792" s="9">
        <f t="shared" si="126"/>
        <v>25.35</v>
      </c>
      <c r="T792" s="9">
        <f t="shared" si="127"/>
        <v>25.75</v>
      </c>
      <c r="U792" s="8">
        <f t="shared" si="128"/>
        <v>25.683333333333337</v>
      </c>
      <c r="V792" s="8">
        <f t="shared" si="129"/>
        <v>25.700000000000003</v>
      </c>
    </row>
    <row r="793" spans="1:22" ht="13.5" x14ac:dyDescent="0.25">
      <c r="A793" s="3">
        <f>RSI!A793</f>
        <v>43157</v>
      </c>
      <c r="B793" s="2">
        <f>RSI!B793</f>
        <v>3.3664000000000001</v>
      </c>
      <c r="C793" s="2">
        <f>RSI!I793</f>
        <v>44.616113797507083</v>
      </c>
      <c r="D793" s="2">
        <f>MACD!E793</f>
        <v>-6.7170526692299504E-3</v>
      </c>
      <c r="E793" s="2">
        <f>MACD!F793</f>
        <v>2.3542871007144217E-3</v>
      </c>
      <c r="F793" s="2">
        <f>'Moving Avg'!D793</f>
        <v>3.3664200000000002</v>
      </c>
      <c r="G793" s="2">
        <f>'Moving Avg'!F793</f>
        <v>3.381664999999999</v>
      </c>
      <c r="H793" s="2">
        <f>'Moving Avg'!G793</f>
        <v>3.4686099999999986</v>
      </c>
      <c r="I793" s="2">
        <f>'Moving Avg'!H793</f>
        <v>4.101743500000004</v>
      </c>
      <c r="J793" s="6" t="str">
        <f>OBV!F793</f>
        <v>BEARISH</v>
      </c>
      <c r="K793" s="6" t="str">
        <f>OBV!G793</f>
        <v>STRONG</v>
      </c>
      <c r="L793" s="6" t="str">
        <f>OBV!H793</f>
        <v>NEUTRAL</v>
      </c>
      <c r="M793" s="8">
        <f t="shared" si="120"/>
        <v>25</v>
      </c>
      <c r="N793" s="8">
        <f t="shared" si="121"/>
        <v>45</v>
      </c>
      <c r="O793" s="8">
        <f t="shared" si="122"/>
        <v>0</v>
      </c>
      <c r="P793" s="8">
        <f t="shared" si="123"/>
        <v>33</v>
      </c>
      <c r="Q793" s="9">
        <f t="shared" si="124"/>
        <v>29.45</v>
      </c>
      <c r="R793" s="9">
        <f t="shared" si="125"/>
        <v>22.25</v>
      </c>
      <c r="S793" s="9">
        <f t="shared" si="126"/>
        <v>25.35</v>
      </c>
      <c r="T793" s="9">
        <f t="shared" si="127"/>
        <v>25.75</v>
      </c>
      <c r="U793" s="8">
        <f t="shared" si="128"/>
        <v>25.683333333333337</v>
      </c>
      <c r="V793" s="8">
        <f t="shared" si="129"/>
        <v>25.700000000000003</v>
      </c>
    </row>
    <row r="794" spans="1:22" ht="13.5" x14ac:dyDescent="0.25">
      <c r="A794" s="3">
        <f>RSI!A794</f>
        <v>43158</v>
      </c>
      <c r="B794" s="2">
        <f>RSI!B794</f>
        <v>3.3610000000000002</v>
      </c>
      <c r="C794" s="2">
        <f>RSI!I794</f>
        <v>44.117662959236476</v>
      </c>
      <c r="D794" s="2">
        <f>MACD!E794</f>
        <v>-9.0820864940015511E-3</v>
      </c>
      <c r="E794" s="2">
        <f>MACD!F794</f>
        <v>6.7012381771227019E-5</v>
      </c>
      <c r="F794" s="2">
        <f>'Moving Avg'!D794</f>
        <v>3.3653399999999998</v>
      </c>
      <c r="G794" s="2">
        <f>'Moving Avg'!F794</f>
        <v>3.3781249999999994</v>
      </c>
      <c r="H794" s="2">
        <f>'Moving Avg'!G794</f>
        <v>3.4607659999999987</v>
      </c>
      <c r="I794" s="2">
        <f>'Moving Avg'!H794</f>
        <v>4.0969440000000041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  <c r="M794" s="8">
        <f t="shared" si="120"/>
        <v>25</v>
      </c>
      <c r="N794" s="8">
        <f t="shared" si="121"/>
        <v>45</v>
      </c>
      <c r="O794" s="8">
        <f t="shared" si="122"/>
        <v>0</v>
      </c>
      <c r="P794" s="8">
        <f t="shared" si="123"/>
        <v>33</v>
      </c>
      <c r="Q794" s="9">
        <f t="shared" si="124"/>
        <v>29.45</v>
      </c>
      <c r="R794" s="9">
        <f t="shared" si="125"/>
        <v>22.25</v>
      </c>
      <c r="S794" s="9">
        <f t="shared" si="126"/>
        <v>25.35</v>
      </c>
      <c r="T794" s="9">
        <f t="shared" si="127"/>
        <v>25.75</v>
      </c>
      <c r="U794" s="8">
        <f t="shared" si="128"/>
        <v>25.683333333333337</v>
      </c>
      <c r="V794" s="8">
        <f t="shared" si="129"/>
        <v>25.700000000000003</v>
      </c>
    </row>
    <row r="795" spans="1:22" ht="13.5" x14ac:dyDescent="0.25">
      <c r="A795" s="3">
        <f>RSI!A795</f>
        <v>43159</v>
      </c>
      <c r="B795" s="2">
        <f>RSI!B795</f>
        <v>3.2684000000000002</v>
      </c>
      <c r="C795" s="2">
        <f>RSI!I795</f>
        <v>36.57223317832522</v>
      </c>
      <c r="D795" s="2">
        <f>MACD!E795</f>
        <v>-4.7415051715975487E-3</v>
      </c>
      <c r="E795" s="2">
        <f>MACD!F795</f>
        <v>-8.9469112890252817E-4</v>
      </c>
      <c r="F795" s="2">
        <f>'Moving Avg'!D795</f>
        <v>3.3457400000000006</v>
      </c>
      <c r="G795" s="2">
        <f>'Moving Avg'!F795</f>
        <v>3.3724049999999992</v>
      </c>
      <c r="H795" s="2">
        <f>'Moving Avg'!G795</f>
        <v>3.4528139999999992</v>
      </c>
      <c r="I795" s="2">
        <f>'Moving Avg'!H795</f>
        <v>4.0916815000000044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  <c r="M795" s="8">
        <f t="shared" si="120"/>
        <v>25</v>
      </c>
      <c r="N795" s="8">
        <f t="shared" si="121"/>
        <v>45</v>
      </c>
      <c r="O795" s="8">
        <f t="shared" si="122"/>
        <v>0</v>
      </c>
      <c r="P795" s="8">
        <f t="shared" si="123"/>
        <v>33</v>
      </c>
      <c r="Q795" s="9">
        <f t="shared" si="124"/>
        <v>29.45</v>
      </c>
      <c r="R795" s="9">
        <f t="shared" si="125"/>
        <v>22.25</v>
      </c>
      <c r="S795" s="9">
        <f t="shared" si="126"/>
        <v>25.35</v>
      </c>
      <c r="T795" s="9">
        <f t="shared" si="127"/>
        <v>25.75</v>
      </c>
      <c r="U795" s="8">
        <f t="shared" si="128"/>
        <v>25.683333333333337</v>
      </c>
      <c r="V795" s="8">
        <f t="shared" si="129"/>
        <v>25.700000000000003</v>
      </c>
    </row>
    <row r="796" spans="1:22" ht="13.5" x14ac:dyDescent="0.25">
      <c r="A796" s="3">
        <f>RSI!A796</f>
        <v>43160</v>
      </c>
      <c r="B796" s="2">
        <f>RSI!B796</f>
        <v>3.2084999999999999</v>
      </c>
      <c r="C796" s="2">
        <f>RSI!I796</f>
        <v>32.678756924297588</v>
      </c>
      <c r="D796" s="2">
        <f>MACD!E796</f>
        <v>5.0363463507596684E-3</v>
      </c>
      <c r="E796" s="2">
        <f>MACD!F796</f>
        <v>2.9151636702991115E-4</v>
      </c>
      <c r="F796" s="2">
        <f>'Moving Avg'!D796</f>
        <v>3.3337600000000003</v>
      </c>
      <c r="G796" s="2">
        <f>'Moving Avg'!F796</f>
        <v>3.3639649999999994</v>
      </c>
      <c r="H796" s="2">
        <f>'Moving Avg'!G796</f>
        <v>3.445841999999999</v>
      </c>
      <c r="I796" s="2">
        <f>'Moving Avg'!H796</f>
        <v>4.0863770000000041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  <c r="M796" s="8">
        <f t="shared" si="120"/>
        <v>25</v>
      </c>
      <c r="N796" s="8">
        <f t="shared" si="121"/>
        <v>0</v>
      </c>
      <c r="O796" s="8">
        <f t="shared" si="122"/>
        <v>0</v>
      </c>
      <c r="P796" s="8">
        <f t="shared" si="123"/>
        <v>33</v>
      </c>
      <c r="Q796" s="9">
        <f t="shared" si="124"/>
        <v>13.7</v>
      </c>
      <c r="R796" s="9">
        <f t="shared" si="125"/>
        <v>13.25</v>
      </c>
      <c r="S796" s="9">
        <f t="shared" si="126"/>
        <v>18.600000000000001</v>
      </c>
      <c r="T796" s="9">
        <f t="shared" si="127"/>
        <v>14.5</v>
      </c>
      <c r="U796" s="8">
        <f t="shared" si="128"/>
        <v>15.183333333333332</v>
      </c>
      <c r="V796" s="8">
        <f t="shared" si="129"/>
        <v>15.012499999999999</v>
      </c>
    </row>
    <row r="797" spans="1:22" ht="13.5" x14ac:dyDescent="0.25">
      <c r="A797" s="3">
        <f>RSI!A797</f>
        <v>43161</v>
      </c>
      <c r="B797" s="2">
        <f>RSI!B797</f>
        <v>3.1594000000000002</v>
      </c>
      <c r="C797" s="2">
        <f>RSI!I797</f>
        <v>29.871498387580175</v>
      </c>
      <c r="D797" s="2">
        <f>MACD!E797</f>
        <v>1.807612920900814E-2</v>
      </c>
      <c r="E797" s="2">
        <f>MACD!F797</f>
        <v>3.8484389354255569E-3</v>
      </c>
      <c r="F797" s="2">
        <f>'Moving Avg'!D797</f>
        <v>3.2727400000000002</v>
      </c>
      <c r="G797" s="2">
        <f>'Moving Avg'!F797</f>
        <v>3.3530699999999998</v>
      </c>
      <c r="H797" s="2">
        <f>'Moving Avg'!G797</f>
        <v>3.4378879999999992</v>
      </c>
      <c r="I797" s="2">
        <f>'Moving Avg'!H797</f>
        <v>4.0808270000000046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  <c r="M797" s="8">
        <f t="shared" si="120"/>
        <v>50</v>
      </c>
      <c r="N797" s="8">
        <f t="shared" si="121"/>
        <v>0</v>
      </c>
      <c r="O797" s="8">
        <f t="shared" si="122"/>
        <v>0</v>
      </c>
      <c r="P797" s="8">
        <f t="shared" si="123"/>
        <v>33</v>
      </c>
      <c r="Q797" s="9">
        <f t="shared" si="124"/>
        <v>22.45</v>
      </c>
      <c r="R797" s="9">
        <f t="shared" si="125"/>
        <v>18.25</v>
      </c>
      <c r="S797" s="9">
        <f t="shared" si="126"/>
        <v>22.35</v>
      </c>
      <c r="T797" s="9">
        <f t="shared" si="127"/>
        <v>20.75</v>
      </c>
      <c r="U797" s="8">
        <f t="shared" si="128"/>
        <v>21.016666666666669</v>
      </c>
      <c r="V797" s="8">
        <f t="shared" si="129"/>
        <v>20.950000000000003</v>
      </c>
    </row>
    <row r="798" spans="1:22" ht="13.5" x14ac:dyDescent="0.25">
      <c r="A798" s="3">
        <f>RSI!A798</f>
        <v>43164</v>
      </c>
      <c r="B798" s="2">
        <f>RSI!B798</f>
        <v>3.0777000000000001</v>
      </c>
      <c r="C798" s="2">
        <f>RSI!I798</f>
        <v>25.886600855403103</v>
      </c>
      <c r="D798" s="2">
        <f>MACD!E798</f>
        <v>3.6497313736592929E-2</v>
      </c>
      <c r="E798" s="2">
        <f>MACD!F798</f>
        <v>1.0378213895659032E-2</v>
      </c>
      <c r="F798" s="2">
        <f>'Moving Avg'!D798</f>
        <v>3.2150000000000007</v>
      </c>
      <c r="G798" s="2">
        <f>'Moving Avg'!F798</f>
        <v>3.3334599999999996</v>
      </c>
      <c r="H798" s="2">
        <f>'Moving Avg'!G798</f>
        <v>3.4286279999999993</v>
      </c>
      <c r="I798" s="2">
        <f>'Moving Avg'!H798</f>
        <v>4.0746110000000044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  <c r="M798" s="8">
        <f t="shared" si="120"/>
        <v>50</v>
      </c>
      <c r="N798" s="8">
        <f t="shared" si="121"/>
        <v>0</v>
      </c>
      <c r="O798" s="8">
        <f t="shared" si="122"/>
        <v>0</v>
      </c>
      <c r="P798" s="8">
        <f t="shared" si="123"/>
        <v>33</v>
      </c>
      <c r="Q798" s="9">
        <f t="shared" si="124"/>
        <v>22.45</v>
      </c>
      <c r="R798" s="9">
        <f t="shared" si="125"/>
        <v>18.25</v>
      </c>
      <c r="S798" s="9">
        <f t="shared" si="126"/>
        <v>22.35</v>
      </c>
      <c r="T798" s="9">
        <f t="shared" si="127"/>
        <v>20.75</v>
      </c>
      <c r="U798" s="8">
        <f t="shared" si="128"/>
        <v>21.016666666666669</v>
      </c>
      <c r="V798" s="8">
        <f t="shared" si="129"/>
        <v>20.950000000000003</v>
      </c>
    </row>
    <row r="799" spans="1:22" ht="13.5" x14ac:dyDescent="0.25">
      <c r="A799" s="3">
        <f>RSI!A799</f>
        <v>43165</v>
      </c>
      <c r="B799" s="2">
        <f>RSI!B799</f>
        <v>3.0505</v>
      </c>
      <c r="C799" s="2">
        <f>RSI!I799</f>
        <v>24.704985088046413</v>
      </c>
      <c r="D799" s="2">
        <f>MACD!E799</f>
        <v>5.5818785218471501E-2</v>
      </c>
      <c r="E799" s="2">
        <f>MACD!F799</f>
        <v>1.9466328160221529E-2</v>
      </c>
      <c r="F799" s="2">
        <f>'Moving Avg'!D799</f>
        <v>3.1528999999999998</v>
      </c>
      <c r="G799" s="2">
        <f>'Moving Avg'!F799</f>
        <v>3.3124899999999995</v>
      </c>
      <c r="H799" s="2">
        <f>'Moving Avg'!G799</f>
        <v>3.4188239999999994</v>
      </c>
      <c r="I799" s="2">
        <f>'Moving Avg'!H799</f>
        <v>4.0682590000000047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  <c r="M799" s="8">
        <f t="shared" si="120"/>
        <v>50</v>
      </c>
      <c r="N799" s="8">
        <f t="shared" si="121"/>
        <v>0</v>
      </c>
      <c r="O799" s="8">
        <f t="shared" si="122"/>
        <v>0</v>
      </c>
      <c r="P799" s="8">
        <f t="shared" si="123"/>
        <v>33</v>
      </c>
      <c r="Q799" s="9">
        <f t="shared" si="124"/>
        <v>22.45</v>
      </c>
      <c r="R799" s="9">
        <f t="shared" si="125"/>
        <v>18.25</v>
      </c>
      <c r="S799" s="9">
        <f t="shared" si="126"/>
        <v>22.35</v>
      </c>
      <c r="T799" s="9">
        <f t="shared" si="127"/>
        <v>20.75</v>
      </c>
      <c r="U799" s="8">
        <f t="shared" si="128"/>
        <v>21.016666666666669</v>
      </c>
      <c r="V799" s="8">
        <f t="shared" si="129"/>
        <v>20.950000000000003</v>
      </c>
    </row>
    <row r="800" spans="1:22" ht="13.5" x14ac:dyDescent="0.25">
      <c r="A800" s="3">
        <f>RSI!A800</f>
        <v>43166</v>
      </c>
      <c r="B800" s="2">
        <f>RSI!B800</f>
        <v>2.996</v>
      </c>
      <c r="C800" s="2">
        <f>RSI!I800</f>
        <v>22.489850584303682</v>
      </c>
      <c r="D800" s="2">
        <f>MACD!E800</f>
        <v>7.7957615750217091E-2</v>
      </c>
      <c r="E800" s="2">
        <f>MACD!F800</f>
        <v>3.1164585678220641E-2</v>
      </c>
      <c r="F800" s="2">
        <f>'Moving Avg'!D800</f>
        <v>3.09842</v>
      </c>
      <c r="G800" s="2">
        <f>'Moving Avg'!F800</f>
        <v>3.2939699999999994</v>
      </c>
      <c r="H800" s="2">
        <f>'Moving Avg'!G800</f>
        <v>3.4079299999999999</v>
      </c>
      <c r="I800" s="2">
        <f>'Moving Avg'!H800</f>
        <v>4.0616345000000047</v>
      </c>
      <c r="J800" s="6" t="str">
        <f>OBV!F800</f>
        <v>BEARISH</v>
      </c>
      <c r="K800" s="6" t="str">
        <f>OBV!G800</f>
        <v>STRONG</v>
      </c>
      <c r="L800" s="6" t="str">
        <f>OBV!H800</f>
        <v>CONFIRMED BEARISH</v>
      </c>
      <c r="M800" s="8">
        <f t="shared" si="120"/>
        <v>50</v>
      </c>
      <c r="N800" s="8">
        <f t="shared" si="121"/>
        <v>0</v>
      </c>
      <c r="O800" s="8">
        <f t="shared" si="122"/>
        <v>0</v>
      </c>
      <c r="P800" s="8">
        <f t="shared" si="123"/>
        <v>33</v>
      </c>
      <c r="Q800" s="9">
        <f t="shared" si="124"/>
        <v>22.45</v>
      </c>
      <c r="R800" s="9">
        <f t="shared" si="125"/>
        <v>18.25</v>
      </c>
      <c r="S800" s="9">
        <f t="shared" si="126"/>
        <v>22.35</v>
      </c>
      <c r="T800" s="9">
        <f t="shared" si="127"/>
        <v>20.75</v>
      </c>
      <c r="U800" s="8">
        <f t="shared" si="128"/>
        <v>21.016666666666669</v>
      </c>
      <c r="V800" s="8">
        <f t="shared" si="129"/>
        <v>20.950000000000003</v>
      </c>
    </row>
    <row r="801" spans="1:22" ht="13.5" x14ac:dyDescent="0.25">
      <c r="A801" s="3">
        <f>RSI!A801</f>
        <v>43167</v>
      </c>
      <c r="B801" s="2">
        <f>RSI!B801</f>
        <v>2.9142999999999999</v>
      </c>
      <c r="C801" s="2">
        <f>RSI!I801</f>
        <v>19.646039421743936</v>
      </c>
      <c r="D801" s="2">
        <f>MACD!E801</f>
        <v>8.9610458864830544E-2</v>
      </c>
      <c r="E801" s="2">
        <f>MACD!F801</f>
        <v>4.2853760315542624E-2</v>
      </c>
      <c r="F801" s="2">
        <f>'Moving Avg'!D801</f>
        <v>3.0395799999999999</v>
      </c>
      <c r="G801" s="2">
        <f>'Moving Avg'!F801</f>
        <v>3.2713649999999994</v>
      </c>
      <c r="H801" s="2">
        <f>'Moving Avg'!G801</f>
        <v>3.3954019999999998</v>
      </c>
      <c r="I801" s="2">
        <f>'Moving Avg'!H801</f>
        <v>4.0546015000000049</v>
      </c>
      <c r="J801" s="6" t="str">
        <f>OBV!F801</f>
        <v>BEARISH</v>
      </c>
      <c r="K801" s="6" t="str">
        <f>OBV!G801</f>
        <v>STRONG</v>
      </c>
      <c r="L801" s="6" t="str">
        <f>OBV!H801</f>
        <v>CONFIRMED BEARISH</v>
      </c>
      <c r="M801" s="8">
        <f t="shared" si="120"/>
        <v>50</v>
      </c>
      <c r="N801" s="8">
        <f t="shared" si="121"/>
        <v>0</v>
      </c>
      <c r="O801" s="8">
        <f t="shared" si="122"/>
        <v>0</v>
      </c>
      <c r="P801" s="8">
        <f t="shared" si="123"/>
        <v>33</v>
      </c>
      <c r="Q801" s="9">
        <f t="shared" si="124"/>
        <v>22.45</v>
      </c>
      <c r="R801" s="9">
        <f t="shared" si="125"/>
        <v>18.25</v>
      </c>
      <c r="S801" s="9">
        <f t="shared" si="126"/>
        <v>22.35</v>
      </c>
      <c r="T801" s="9">
        <f t="shared" si="127"/>
        <v>20.75</v>
      </c>
      <c r="U801" s="8">
        <f t="shared" si="128"/>
        <v>21.016666666666669</v>
      </c>
      <c r="V801" s="8">
        <f t="shared" si="129"/>
        <v>20.950000000000003</v>
      </c>
    </row>
    <row r="802" spans="1:22" ht="13.5" x14ac:dyDescent="0.25">
      <c r="A802" s="3">
        <f>RSI!A802</f>
        <v>43168</v>
      </c>
      <c r="B802" s="2">
        <f>RSI!B802</f>
        <v>2.996</v>
      </c>
      <c r="C802" s="2">
        <f>RSI!I802</f>
        <v>29.276803597825875</v>
      </c>
      <c r="D802" s="2">
        <f>MACD!E802</f>
        <v>0.12587168399605364</v>
      </c>
      <c r="E802" s="2">
        <f>MACD!F802</f>
        <v>5.9457345051644829E-2</v>
      </c>
      <c r="F802" s="2">
        <f>'Moving Avg'!D802</f>
        <v>3.0068999999999999</v>
      </c>
      <c r="G802" s="2">
        <f>'Moving Avg'!F802</f>
        <v>3.2528449999999993</v>
      </c>
      <c r="H802" s="2">
        <f>'Moving Avg'!G802</f>
        <v>3.3845080000000003</v>
      </c>
      <c r="I802" s="2">
        <f>'Moving Avg'!H802</f>
        <v>4.0479770000000039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  <c r="M802" s="8">
        <f t="shared" si="120"/>
        <v>50</v>
      </c>
      <c r="N802" s="8">
        <f t="shared" si="121"/>
        <v>0</v>
      </c>
      <c r="O802" s="8">
        <f t="shared" si="122"/>
        <v>0</v>
      </c>
      <c r="P802" s="8">
        <f t="shared" si="123"/>
        <v>66.5</v>
      </c>
      <c r="Q802" s="9">
        <f t="shared" si="124"/>
        <v>27.475000000000001</v>
      </c>
      <c r="R802" s="9">
        <f t="shared" si="125"/>
        <v>26.625</v>
      </c>
      <c r="S802" s="9">
        <f t="shared" si="126"/>
        <v>37.424999999999997</v>
      </c>
      <c r="T802" s="9">
        <f t="shared" si="127"/>
        <v>29.125</v>
      </c>
      <c r="U802" s="8">
        <f t="shared" si="128"/>
        <v>30.508333333333336</v>
      </c>
      <c r="V802" s="8">
        <f t="shared" si="129"/>
        <v>30.162500000000001</v>
      </c>
    </row>
    <row r="803" spans="1:22" ht="13.5" x14ac:dyDescent="0.25">
      <c r="A803" s="3">
        <f>RSI!A803</f>
        <v>43171</v>
      </c>
      <c r="B803" s="2">
        <f>RSI!B803</f>
        <v>3.0832000000000002</v>
      </c>
      <c r="C803" s="2">
        <f>RSI!I803</f>
        <v>37.840132985291142</v>
      </c>
      <c r="D803" s="2">
        <f>MACD!E803</f>
        <v>0.13663450500774044</v>
      </c>
      <c r="E803" s="2">
        <f>MACD!F803</f>
        <v>7.4892777042863956E-2</v>
      </c>
      <c r="F803" s="2">
        <f>'Moving Avg'!D803</f>
        <v>3.008</v>
      </c>
      <c r="G803" s="2">
        <f>'Moving Avg'!F803</f>
        <v>3.2386849999999994</v>
      </c>
      <c r="H803" s="2">
        <f>'Moving Avg'!G803</f>
        <v>3.3753579999999999</v>
      </c>
      <c r="I803" s="2">
        <f>'Moving Avg'!H803</f>
        <v>4.0423030000000049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  <c r="M803" s="8">
        <f t="shared" si="120"/>
        <v>25</v>
      </c>
      <c r="N803" s="8">
        <f t="shared" si="121"/>
        <v>0</v>
      </c>
      <c r="O803" s="8">
        <f t="shared" si="122"/>
        <v>0</v>
      </c>
      <c r="P803" s="8">
        <f t="shared" si="123"/>
        <v>67</v>
      </c>
      <c r="Q803" s="9">
        <f t="shared" si="124"/>
        <v>18.799999999999997</v>
      </c>
      <c r="R803" s="9">
        <f t="shared" si="125"/>
        <v>21.75</v>
      </c>
      <c r="S803" s="9">
        <f t="shared" si="126"/>
        <v>33.900000000000006</v>
      </c>
      <c r="T803" s="9">
        <f t="shared" si="127"/>
        <v>23</v>
      </c>
      <c r="U803" s="8">
        <f t="shared" si="128"/>
        <v>24.816666666666666</v>
      </c>
      <c r="V803" s="8">
        <f t="shared" si="129"/>
        <v>24.362500000000001</v>
      </c>
    </row>
    <row r="804" spans="1:22" ht="13.5" x14ac:dyDescent="0.25">
      <c r="A804" s="3">
        <f>RSI!A804</f>
        <v>43172</v>
      </c>
      <c r="B804" s="2">
        <f>RSI!B804</f>
        <v>3.0832000000000002</v>
      </c>
      <c r="C804" s="2">
        <f>RSI!I804</f>
        <v>37.840132985291142</v>
      </c>
      <c r="D804" s="2">
        <f>MACD!E804</f>
        <v>0.14590640745270633</v>
      </c>
      <c r="E804" s="2">
        <f>MACD!F804</f>
        <v>8.9095503124832429E-2</v>
      </c>
      <c r="F804" s="2">
        <f>'Moving Avg'!D804</f>
        <v>3.0145399999999998</v>
      </c>
      <c r="G804" s="2">
        <f>'Moving Avg'!F804</f>
        <v>3.2245249999999999</v>
      </c>
      <c r="H804" s="2">
        <f>'Moving Avg'!G804</f>
        <v>3.3662079999999999</v>
      </c>
      <c r="I804" s="2">
        <f>'Moving Avg'!H804</f>
        <v>4.0361145000000045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  <c r="M804" s="8">
        <f t="shared" si="120"/>
        <v>25</v>
      </c>
      <c r="N804" s="8">
        <f t="shared" si="121"/>
        <v>0</v>
      </c>
      <c r="O804" s="8">
        <f t="shared" si="122"/>
        <v>0</v>
      </c>
      <c r="P804" s="8">
        <f t="shared" si="123"/>
        <v>67</v>
      </c>
      <c r="Q804" s="9">
        <f t="shared" si="124"/>
        <v>18.799999999999997</v>
      </c>
      <c r="R804" s="9">
        <f t="shared" si="125"/>
        <v>21.75</v>
      </c>
      <c r="S804" s="9">
        <f t="shared" si="126"/>
        <v>33.900000000000006</v>
      </c>
      <c r="T804" s="9">
        <f t="shared" si="127"/>
        <v>23</v>
      </c>
      <c r="U804" s="8">
        <f t="shared" si="128"/>
        <v>24.816666666666666</v>
      </c>
      <c r="V804" s="8">
        <f t="shared" si="129"/>
        <v>24.362500000000001</v>
      </c>
    </row>
    <row r="805" spans="1:22" ht="13.5" x14ac:dyDescent="0.25">
      <c r="A805" s="3">
        <f>RSI!A805</f>
        <v>43173</v>
      </c>
      <c r="B805" s="2">
        <f>RSI!B805</f>
        <v>3.0832000000000002</v>
      </c>
      <c r="C805" s="2">
        <f>RSI!I805</f>
        <v>37.840132985291142</v>
      </c>
      <c r="D805" s="2">
        <f>MACD!E805</f>
        <v>0.14042762552266286</v>
      </c>
      <c r="E805" s="2">
        <f>MACD!F805</f>
        <v>9.936192760439852E-2</v>
      </c>
      <c r="F805" s="2">
        <f>'Moving Avg'!D805</f>
        <v>3.0319799999999999</v>
      </c>
      <c r="G805" s="2">
        <f>'Moving Avg'!F805</f>
        <v>3.2106349999999999</v>
      </c>
      <c r="H805" s="2">
        <f>'Moving Avg'!G805</f>
        <v>3.3570580000000008</v>
      </c>
      <c r="I805" s="2">
        <f>'Moving Avg'!H805</f>
        <v>4.029926000000005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  <c r="M805" s="8">
        <f t="shared" si="120"/>
        <v>25</v>
      </c>
      <c r="N805" s="8">
        <f t="shared" si="121"/>
        <v>0</v>
      </c>
      <c r="O805" s="8">
        <f t="shared" si="122"/>
        <v>0</v>
      </c>
      <c r="P805" s="8">
        <f t="shared" si="123"/>
        <v>67</v>
      </c>
      <c r="Q805" s="9">
        <f t="shared" si="124"/>
        <v>18.799999999999997</v>
      </c>
      <c r="R805" s="9">
        <f t="shared" si="125"/>
        <v>21.75</v>
      </c>
      <c r="S805" s="9">
        <f t="shared" si="126"/>
        <v>33.900000000000006</v>
      </c>
      <c r="T805" s="9">
        <f t="shared" si="127"/>
        <v>23</v>
      </c>
      <c r="U805" s="8">
        <f t="shared" si="128"/>
        <v>24.816666666666666</v>
      </c>
      <c r="V805" s="8">
        <f t="shared" si="129"/>
        <v>24.362500000000001</v>
      </c>
    </row>
    <row r="806" spans="1:22" ht="13.5" x14ac:dyDescent="0.25">
      <c r="A806" s="3">
        <f>RSI!A806</f>
        <v>43174</v>
      </c>
      <c r="B806" s="2">
        <f>RSI!B806</f>
        <v>3.1703000000000001</v>
      </c>
      <c r="C806" s="2">
        <f>RSI!I806</f>
        <v>45.997505743315145</v>
      </c>
      <c r="D806" s="2">
        <f>MACD!E806</f>
        <v>0.12097812258006302</v>
      </c>
      <c r="E806" s="2">
        <f>MACD!F806</f>
        <v>0.10368516659953143</v>
      </c>
      <c r="F806" s="2">
        <f>'Moving Avg'!D806</f>
        <v>3.08318</v>
      </c>
      <c r="G806" s="2">
        <f>'Moving Avg'!F806</f>
        <v>3.2008299999999998</v>
      </c>
      <c r="H806" s="2">
        <f>'Moving Avg'!G806</f>
        <v>3.3496500000000005</v>
      </c>
      <c r="I806" s="2">
        <f>'Moving Avg'!H806</f>
        <v>4.0241730000000047</v>
      </c>
      <c r="J806" s="6" t="str">
        <f>OBV!F806</f>
        <v>BULLISH</v>
      </c>
      <c r="K806" s="6" t="str">
        <f>OBV!G806</f>
        <v>WEAK</v>
      </c>
      <c r="L806" s="6" t="str">
        <f>OBV!H806</f>
        <v>CONFIRMED BULLISH</v>
      </c>
      <c r="M806" s="8">
        <f t="shared" si="120"/>
        <v>25</v>
      </c>
      <c r="N806" s="8">
        <f t="shared" si="121"/>
        <v>0</v>
      </c>
      <c r="O806" s="8">
        <f t="shared" si="122"/>
        <v>0</v>
      </c>
      <c r="P806" s="8">
        <f t="shared" si="123"/>
        <v>67</v>
      </c>
      <c r="Q806" s="9">
        <f t="shared" si="124"/>
        <v>18.799999999999997</v>
      </c>
      <c r="R806" s="9">
        <f t="shared" si="125"/>
        <v>21.75</v>
      </c>
      <c r="S806" s="9">
        <f t="shared" si="126"/>
        <v>33.900000000000006</v>
      </c>
      <c r="T806" s="9">
        <f t="shared" si="127"/>
        <v>23</v>
      </c>
      <c r="U806" s="8">
        <f t="shared" si="128"/>
        <v>24.816666666666666</v>
      </c>
      <c r="V806" s="8">
        <f t="shared" si="129"/>
        <v>24.362500000000001</v>
      </c>
    </row>
    <row r="807" spans="1:22" ht="13.5" x14ac:dyDescent="0.25">
      <c r="A807" s="3">
        <f>RSI!A807</f>
        <v>43175</v>
      </c>
      <c r="B807" s="2">
        <f>RSI!B807</f>
        <v>3.2629000000000001</v>
      </c>
      <c r="C807" s="2">
        <f>RSI!I807</f>
        <v>53.051561651883119</v>
      </c>
      <c r="D807" s="2">
        <f>MACD!E807</f>
        <v>9.0383462182527019E-2</v>
      </c>
      <c r="E807" s="2">
        <f>MACD!F807</f>
        <v>0.10102482571613056</v>
      </c>
      <c r="F807" s="2">
        <f>'Moving Avg'!D807</f>
        <v>3.1365600000000002</v>
      </c>
      <c r="G807" s="2">
        <f>'Moving Avg'!F807</f>
        <v>3.1956549999999995</v>
      </c>
      <c r="H807" s="2">
        <f>'Moving Avg'!G807</f>
        <v>3.3420240000000008</v>
      </c>
      <c r="I807" s="2">
        <f>'Moving Avg'!H807</f>
        <v>4.0188830000000051</v>
      </c>
      <c r="J807" s="6" t="str">
        <f>OBV!F807</f>
        <v>BULLISH</v>
      </c>
      <c r="K807" s="6" t="str">
        <f>OBV!G807</f>
        <v>WEAK</v>
      </c>
      <c r="L807" s="6" t="str">
        <f>OBV!H807</f>
        <v>CONFIRMED BULLISH</v>
      </c>
      <c r="M807" s="8">
        <f t="shared" si="120"/>
        <v>25</v>
      </c>
      <c r="N807" s="8">
        <f t="shared" si="121"/>
        <v>45</v>
      </c>
      <c r="O807" s="8">
        <f t="shared" si="122"/>
        <v>0</v>
      </c>
      <c r="P807" s="8">
        <f t="shared" si="123"/>
        <v>67</v>
      </c>
      <c r="Q807" s="9">
        <f t="shared" si="124"/>
        <v>34.549999999999997</v>
      </c>
      <c r="R807" s="9">
        <f t="shared" si="125"/>
        <v>30.75</v>
      </c>
      <c r="S807" s="9">
        <f t="shared" si="126"/>
        <v>40.650000000000006</v>
      </c>
      <c r="T807" s="9">
        <f t="shared" si="127"/>
        <v>34.25</v>
      </c>
      <c r="U807" s="8">
        <f t="shared" si="128"/>
        <v>35.31666666666667</v>
      </c>
      <c r="V807" s="8">
        <f t="shared" si="129"/>
        <v>35.049999999999997</v>
      </c>
    </row>
    <row r="808" spans="1:22" ht="13.5" x14ac:dyDescent="0.25">
      <c r="A808" s="3">
        <f>RSI!A808</f>
        <v>43178</v>
      </c>
      <c r="B808" s="2">
        <f>RSI!B808</f>
        <v>3.2629000000000001</v>
      </c>
      <c r="C808" s="2">
        <f>RSI!I808</f>
        <v>53.051561651883119</v>
      </c>
      <c r="D808" s="2">
        <f>MACD!E808</f>
        <v>5.1634557743630793E-2</v>
      </c>
      <c r="E808" s="2">
        <f>MACD!F808</f>
        <v>9.1146772121630609E-2</v>
      </c>
      <c r="F808" s="2">
        <f>'Moving Avg'!D808</f>
        <v>3.1725000000000003</v>
      </c>
      <c r="G808" s="2">
        <f>'Moving Avg'!F808</f>
        <v>3.19048</v>
      </c>
      <c r="H808" s="2">
        <f>'Moving Avg'!G808</f>
        <v>3.3343980000000006</v>
      </c>
      <c r="I808" s="2">
        <f>'Moving Avg'!H808</f>
        <v>4.0135930000000046</v>
      </c>
      <c r="J808" s="6" t="str">
        <f>OBV!F808</f>
        <v>BULLISH</v>
      </c>
      <c r="K808" s="6" t="str">
        <f>OBV!G808</f>
        <v>NEUTRAL</v>
      </c>
      <c r="L808" s="6" t="str">
        <f>OBV!H808</f>
        <v>CONFIRMED BULLISH</v>
      </c>
      <c r="M808" s="8">
        <f t="shared" si="120"/>
        <v>25</v>
      </c>
      <c r="N808" s="8">
        <f t="shared" si="121"/>
        <v>100</v>
      </c>
      <c r="O808" s="8">
        <f t="shared" si="122"/>
        <v>0</v>
      </c>
      <c r="P808" s="8">
        <f t="shared" si="123"/>
        <v>83.5</v>
      </c>
      <c r="Q808" s="9">
        <f t="shared" si="124"/>
        <v>56.274999999999999</v>
      </c>
      <c r="R808" s="9">
        <f t="shared" si="125"/>
        <v>45.875</v>
      </c>
      <c r="S808" s="9">
        <f t="shared" si="126"/>
        <v>56.325000000000003</v>
      </c>
      <c r="T808" s="9">
        <f t="shared" si="127"/>
        <v>52.125</v>
      </c>
      <c r="U808" s="8">
        <f t="shared" si="128"/>
        <v>52.82500000000001</v>
      </c>
      <c r="V808" s="8">
        <f t="shared" si="129"/>
        <v>52.650000000000006</v>
      </c>
    </row>
    <row r="809" spans="1:22" ht="13.5" x14ac:dyDescent="0.25">
      <c r="A809" s="3">
        <f>RSI!A809</f>
        <v>43180</v>
      </c>
      <c r="B809" s="2">
        <f>RSI!B809</f>
        <v>3.2629000000000001</v>
      </c>
      <c r="C809" s="2">
        <f>RSI!I809</f>
        <v>53.051561651883105</v>
      </c>
      <c r="D809" s="2">
        <f>MACD!E809</f>
        <v>1.4392144775906779E-2</v>
      </c>
      <c r="E809" s="2">
        <f>MACD!F809</f>
        <v>7.5795846652485843E-2</v>
      </c>
      <c r="F809" s="2">
        <f>'Moving Avg'!D809</f>
        <v>3.2084400000000004</v>
      </c>
      <c r="G809" s="2">
        <f>'Moving Avg'!F809</f>
        <v>3.1853050000000001</v>
      </c>
      <c r="H809" s="2">
        <f>'Moving Avg'!G809</f>
        <v>3.3300400000000003</v>
      </c>
      <c r="I809" s="2">
        <f>'Moving Avg'!H809</f>
        <v>4.0083030000000042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  <c r="M809" s="8">
        <f t="shared" si="120"/>
        <v>25</v>
      </c>
      <c r="N809" s="8">
        <f t="shared" si="121"/>
        <v>100</v>
      </c>
      <c r="O809" s="8">
        <f t="shared" si="122"/>
        <v>0</v>
      </c>
      <c r="P809" s="8">
        <f t="shared" si="123"/>
        <v>83.5</v>
      </c>
      <c r="Q809" s="9">
        <f t="shared" si="124"/>
        <v>56.274999999999999</v>
      </c>
      <c r="R809" s="9">
        <f t="shared" si="125"/>
        <v>45.875</v>
      </c>
      <c r="S809" s="9">
        <f t="shared" si="126"/>
        <v>56.325000000000003</v>
      </c>
      <c r="T809" s="9">
        <f t="shared" si="127"/>
        <v>52.125</v>
      </c>
      <c r="U809" s="8">
        <f t="shared" si="128"/>
        <v>52.82500000000001</v>
      </c>
      <c r="V809" s="8">
        <f t="shared" si="129"/>
        <v>52.650000000000006</v>
      </c>
    </row>
    <row r="810" spans="1:22" ht="13.5" x14ac:dyDescent="0.25">
      <c r="A810" s="3">
        <f>RSI!A810</f>
        <v>43181</v>
      </c>
      <c r="B810" s="2">
        <f>RSI!B810</f>
        <v>3.2629000000000001</v>
      </c>
      <c r="C810" s="2">
        <f>RSI!I810</f>
        <v>53.051561651883105</v>
      </c>
      <c r="D810" s="2">
        <f>MACD!E810</f>
        <v>-2.5755525153516867E-2</v>
      </c>
      <c r="E810" s="2">
        <f>MACD!F810</f>
        <v>5.5485572291285305E-2</v>
      </c>
      <c r="F810" s="2">
        <f>'Moving Avg'!D810</f>
        <v>3.2443800000000005</v>
      </c>
      <c r="G810" s="2">
        <f>'Moving Avg'!F810</f>
        <v>3.1801300000000001</v>
      </c>
      <c r="H810" s="2">
        <f>'Moving Avg'!G810</f>
        <v>3.3256820000000009</v>
      </c>
      <c r="I810" s="2">
        <f>'Moving Avg'!H810</f>
        <v>4.0030130000000046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  <c r="M810" s="8">
        <f t="shared" si="120"/>
        <v>25</v>
      </c>
      <c r="N810" s="8">
        <f t="shared" si="121"/>
        <v>100</v>
      </c>
      <c r="O810" s="8">
        <f t="shared" si="122"/>
        <v>0</v>
      </c>
      <c r="P810" s="8">
        <f t="shared" si="123"/>
        <v>83.5</v>
      </c>
      <c r="Q810" s="9">
        <f t="shared" si="124"/>
        <v>56.274999999999999</v>
      </c>
      <c r="R810" s="9">
        <f t="shared" si="125"/>
        <v>45.875</v>
      </c>
      <c r="S810" s="9">
        <f t="shared" si="126"/>
        <v>56.325000000000003</v>
      </c>
      <c r="T810" s="9">
        <f t="shared" si="127"/>
        <v>52.125</v>
      </c>
      <c r="U810" s="8">
        <f t="shared" si="128"/>
        <v>52.82500000000001</v>
      </c>
      <c r="V810" s="8">
        <f t="shared" si="129"/>
        <v>52.650000000000006</v>
      </c>
    </row>
    <row r="811" spans="1:22" ht="13.5" x14ac:dyDescent="0.25">
      <c r="A811" s="3">
        <f>RSI!A811</f>
        <v>43182</v>
      </c>
      <c r="B811" s="2">
        <f>RSI!B811</f>
        <v>3.2629000000000001</v>
      </c>
      <c r="C811" s="2">
        <f>RSI!I811</f>
        <v>53.051561651883105</v>
      </c>
      <c r="D811" s="2">
        <f>MACD!E811</f>
        <v>-7.2527568258865305E-2</v>
      </c>
      <c r="E811" s="2">
        <f>MACD!F811</f>
        <v>2.9882944181255186E-2</v>
      </c>
      <c r="F811" s="2">
        <f>'Moving Avg'!D811</f>
        <v>3.2629000000000006</v>
      </c>
      <c r="G811" s="2">
        <f>'Moving Avg'!F811</f>
        <v>3.1798550000000003</v>
      </c>
      <c r="H811" s="2">
        <f>'Moving Avg'!G811</f>
        <v>3.3214320000000011</v>
      </c>
      <c r="I811" s="2">
        <f>'Moving Avg'!H811</f>
        <v>3.9977230000000037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  <c r="M811" s="8">
        <f t="shared" si="120"/>
        <v>25</v>
      </c>
      <c r="N811" s="8">
        <f t="shared" si="121"/>
        <v>100</v>
      </c>
      <c r="O811" s="8">
        <f t="shared" si="122"/>
        <v>0</v>
      </c>
      <c r="P811" s="8">
        <f t="shared" si="123"/>
        <v>83.5</v>
      </c>
      <c r="Q811" s="9">
        <f t="shared" si="124"/>
        <v>56.274999999999999</v>
      </c>
      <c r="R811" s="9">
        <f t="shared" si="125"/>
        <v>45.875</v>
      </c>
      <c r="S811" s="9">
        <f t="shared" si="126"/>
        <v>56.325000000000003</v>
      </c>
      <c r="T811" s="9">
        <f t="shared" si="127"/>
        <v>52.125</v>
      </c>
      <c r="U811" s="8">
        <f t="shared" si="128"/>
        <v>52.82500000000001</v>
      </c>
      <c r="V811" s="8">
        <f t="shared" si="129"/>
        <v>52.650000000000006</v>
      </c>
    </row>
    <row r="812" spans="1:22" ht="13.5" x14ac:dyDescent="0.25">
      <c r="A812" s="3">
        <f>RSI!A812</f>
        <v>43185</v>
      </c>
      <c r="B812" s="2">
        <f>RSI!B812</f>
        <v>3.2629000000000001</v>
      </c>
      <c r="C812" s="2">
        <f>RSI!I812</f>
        <v>53.051561651883105</v>
      </c>
      <c r="D812" s="2">
        <f>MACD!E812</f>
        <v>-9.9749225184607493E-2</v>
      </c>
      <c r="E812" s="2">
        <f>MACD!F812</f>
        <v>3.9565103080826496E-3</v>
      </c>
      <c r="F812" s="2">
        <f>'Moving Avg'!D812</f>
        <v>3.2629000000000006</v>
      </c>
      <c r="G812" s="2">
        <f>'Moving Avg'!F812</f>
        <v>3.1697750000000005</v>
      </c>
      <c r="H812" s="2">
        <f>'Moving Avg'!G812</f>
        <v>3.3171820000000007</v>
      </c>
      <c r="I812" s="2">
        <f>'Moving Avg'!H812</f>
        <v>3.9919190000000033</v>
      </c>
      <c r="J812" s="6" t="str">
        <f>OBV!F812</f>
        <v>NEUTRAL</v>
      </c>
      <c r="K812" s="6" t="str">
        <f>OBV!G812</f>
        <v>NEUTRAL</v>
      </c>
      <c r="L812" s="6" t="str">
        <f>OBV!H812</f>
        <v>NEUTRAL</v>
      </c>
      <c r="M812" s="8">
        <f t="shared" si="120"/>
        <v>25</v>
      </c>
      <c r="N812" s="8">
        <f t="shared" si="121"/>
        <v>100</v>
      </c>
      <c r="O812" s="8">
        <f t="shared" si="122"/>
        <v>0</v>
      </c>
      <c r="P812" s="8">
        <f t="shared" si="123"/>
        <v>33</v>
      </c>
      <c r="Q812" s="9">
        <f t="shared" si="124"/>
        <v>48.7</v>
      </c>
      <c r="R812" s="9">
        <f t="shared" si="125"/>
        <v>33.25</v>
      </c>
      <c r="S812" s="9">
        <f t="shared" si="126"/>
        <v>33.6</v>
      </c>
      <c r="T812" s="9">
        <f t="shared" si="127"/>
        <v>39.5</v>
      </c>
      <c r="U812" s="8">
        <f t="shared" si="128"/>
        <v>38.516666666666673</v>
      </c>
      <c r="V812" s="8">
        <f t="shared" si="129"/>
        <v>38.762500000000003</v>
      </c>
    </row>
    <row r="813" spans="1:22" ht="13.5" x14ac:dyDescent="0.25">
      <c r="A813" s="3">
        <f>RSI!A813</f>
        <v>43186</v>
      </c>
      <c r="B813" s="2">
        <f>RSI!B813</f>
        <v>3.3555000000000001</v>
      </c>
      <c r="C813" s="2">
        <f>RSI!I813</f>
        <v>60.998722620220448</v>
      </c>
      <c r="D813" s="2">
        <f>MACD!E813</f>
        <v>-0.11642546095053463</v>
      </c>
      <c r="E813" s="2">
        <f>MACD!F813</f>
        <v>-2.0119883943640806E-2</v>
      </c>
      <c r="F813" s="2">
        <f>'Moving Avg'!D813</f>
        <v>3.2814199999999998</v>
      </c>
      <c r="G813" s="2">
        <f>'Moving Avg'!F813</f>
        <v>3.1692300000000002</v>
      </c>
      <c r="H813" s="2">
        <f>'Moving Avg'!G813</f>
        <v>3.3147840000000008</v>
      </c>
      <c r="I813" s="2">
        <f>'Moving Avg'!H813</f>
        <v>3.9865780000000033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  <c r="M813" s="8">
        <f t="shared" si="120"/>
        <v>25</v>
      </c>
      <c r="N813" s="8">
        <f t="shared" si="121"/>
        <v>100</v>
      </c>
      <c r="O813" s="8">
        <f t="shared" si="122"/>
        <v>0</v>
      </c>
      <c r="P813" s="8">
        <f t="shared" si="123"/>
        <v>67</v>
      </c>
      <c r="Q813" s="9">
        <f t="shared" si="124"/>
        <v>53.8</v>
      </c>
      <c r="R813" s="9">
        <f t="shared" si="125"/>
        <v>41.75</v>
      </c>
      <c r="S813" s="9">
        <f t="shared" si="126"/>
        <v>48.900000000000006</v>
      </c>
      <c r="T813" s="9">
        <f t="shared" si="127"/>
        <v>48</v>
      </c>
      <c r="U813" s="8">
        <f t="shared" si="128"/>
        <v>48.15</v>
      </c>
      <c r="V813" s="8">
        <f t="shared" si="129"/>
        <v>48.112499999999997</v>
      </c>
    </row>
    <row r="814" spans="1:22" ht="13.5" x14ac:dyDescent="0.25">
      <c r="A814" s="3">
        <f>RSI!A814</f>
        <v>43187</v>
      </c>
      <c r="B814" s="2">
        <f>RSI!B814</f>
        <v>3.3555000000000001</v>
      </c>
      <c r="C814" s="2">
        <f>RSI!I814</f>
        <v>60.998722620220441</v>
      </c>
      <c r="D814" s="2">
        <f>MACD!E814</f>
        <v>-0.1312672358560274</v>
      </c>
      <c r="E814" s="2">
        <f>MACD!F814</f>
        <v>-4.2349354326118124E-2</v>
      </c>
      <c r="F814" s="2">
        <f>'Moving Avg'!D814</f>
        <v>3.2999400000000003</v>
      </c>
      <c r="G814" s="2">
        <f>'Moving Avg'!F814</f>
        <v>3.1689550000000004</v>
      </c>
      <c r="H814" s="2">
        <f>'Moving Avg'!G814</f>
        <v>3.3123860000000009</v>
      </c>
      <c r="I814" s="2">
        <f>'Moving Avg'!H814</f>
        <v>3.9812370000000032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  <c r="M814" s="8">
        <f t="shared" si="120"/>
        <v>25</v>
      </c>
      <c r="N814" s="8">
        <f t="shared" si="121"/>
        <v>100</v>
      </c>
      <c r="O814" s="8">
        <f t="shared" si="122"/>
        <v>0</v>
      </c>
      <c r="P814" s="8">
        <f t="shared" si="123"/>
        <v>67</v>
      </c>
      <c r="Q814" s="9">
        <f t="shared" si="124"/>
        <v>53.8</v>
      </c>
      <c r="R814" s="9">
        <f t="shared" si="125"/>
        <v>41.75</v>
      </c>
      <c r="S814" s="9">
        <f t="shared" si="126"/>
        <v>48.900000000000006</v>
      </c>
      <c r="T814" s="9">
        <f t="shared" si="127"/>
        <v>48</v>
      </c>
      <c r="U814" s="8">
        <f t="shared" si="128"/>
        <v>48.15</v>
      </c>
      <c r="V814" s="8">
        <f t="shared" si="129"/>
        <v>48.112499999999997</v>
      </c>
    </row>
    <row r="815" spans="1:22" ht="13.5" x14ac:dyDescent="0.25">
      <c r="A815" s="3">
        <f>RSI!A815</f>
        <v>43188</v>
      </c>
      <c r="B815" s="2">
        <f>RSI!B815</f>
        <v>3.3555000000000001</v>
      </c>
      <c r="C815" s="2">
        <f>RSI!I815</f>
        <v>60.998722620220434</v>
      </c>
      <c r="D815" s="2">
        <f>MACD!E815</f>
        <v>-0.14450261806567521</v>
      </c>
      <c r="E815" s="2">
        <f>MACD!F815</f>
        <v>-6.2780007074029545E-2</v>
      </c>
      <c r="F815" s="2">
        <f>'Moving Avg'!D815</f>
        <v>3.3184599999999995</v>
      </c>
      <c r="G815" s="2">
        <f>'Moving Avg'!F815</f>
        <v>3.1733100000000007</v>
      </c>
      <c r="H815" s="2">
        <f>'Moving Avg'!G815</f>
        <v>3.3099880000000006</v>
      </c>
      <c r="I815" s="2">
        <f>'Moving Avg'!H815</f>
        <v>3.9748670000000033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  <c r="M815" s="8">
        <f t="shared" si="120"/>
        <v>25</v>
      </c>
      <c r="N815" s="8">
        <f t="shared" si="121"/>
        <v>100</v>
      </c>
      <c r="O815" s="8">
        <f t="shared" si="122"/>
        <v>0</v>
      </c>
      <c r="P815" s="8">
        <f t="shared" si="123"/>
        <v>67</v>
      </c>
      <c r="Q815" s="9">
        <f t="shared" si="124"/>
        <v>53.8</v>
      </c>
      <c r="R815" s="9">
        <f t="shared" si="125"/>
        <v>41.75</v>
      </c>
      <c r="S815" s="9">
        <f t="shared" si="126"/>
        <v>48.900000000000006</v>
      </c>
      <c r="T815" s="9">
        <f t="shared" si="127"/>
        <v>48</v>
      </c>
      <c r="U815" s="8">
        <f t="shared" si="128"/>
        <v>48.15</v>
      </c>
      <c r="V815" s="8">
        <f t="shared" si="129"/>
        <v>48.112499999999997</v>
      </c>
    </row>
    <row r="816" spans="1:22" ht="13.5" x14ac:dyDescent="0.25">
      <c r="A816" s="3">
        <f>RSI!A816</f>
        <v>43189</v>
      </c>
      <c r="B816" s="2">
        <f>RSI!B816</f>
        <v>3.2629000000000001</v>
      </c>
      <c r="C816" s="2">
        <f>RSI!I816</f>
        <v>50.353098878986472</v>
      </c>
      <c r="D816" s="2">
        <f>MACD!E816</f>
        <v>-0.13606934067362575</v>
      </c>
      <c r="E816" s="2">
        <f>MACD!F816</f>
        <v>-7.7437873793948786E-2</v>
      </c>
      <c r="F816" s="2">
        <f>'Moving Avg'!D816</f>
        <v>3.3184600000000004</v>
      </c>
      <c r="G816" s="2">
        <f>'Moving Avg'!F816</f>
        <v>3.1760300000000008</v>
      </c>
      <c r="H816" s="2">
        <f>'Moving Avg'!G816</f>
        <v>3.3057380000000007</v>
      </c>
      <c r="I816" s="2">
        <f>'Moving Avg'!H816</f>
        <v>3.9680340000000029</v>
      </c>
      <c r="J816" s="6" t="str">
        <f>OBV!F816</f>
        <v>BULLISH</v>
      </c>
      <c r="K816" s="6" t="str">
        <f>OBV!G816</f>
        <v>WEAK</v>
      </c>
      <c r="L816" s="6" t="str">
        <f>OBV!H816</f>
        <v>NEUTRAL</v>
      </c>
      <c r="M816" s="8">
        <f t="shared" si="120"/>
        <v>25</v>
      </c>
      <c r="N816" s="8">
        <f t="shared" si="121"/>
        <v>100</v>
      </c>
      <c r="O816" s="8">
        <f t="shared" si="122"/>
        <v>0</v>
      </c>
      <c r="P816" s="8">
        <f t="shared" si="123"/>
        <v>33</v>
      </c>
      <c r="Q816" s="9">
        <f t="shared" si="124"/>
        <v>48.7</v>
      </c>
      <c r="R816" s="9">
        <f t="shared" si="125"/>
        <v>33.25</v>
      </c>
      <c r="S816" s="9">
        <f t="shared" si="126"/>
        <v>33.6</v>
      </c>
      <c r="T816" s="9">
        <f t="shared" si="127"/>
        <v>39.5</v>
      </c>
      <c r="U816" s="8">
        <f t="shared" si="128"/>
        <v>38.516666666666673</v>
      </c>
      <c r="V816" s="8">
        <f t="shared" si="129"/>
        <v>38.762500000000003</v>
      </c>
    </row>
    <row r="817" spans="1:22" ht="13.5" x14ac:dyDescent="0.25">
      <c r="A817" s="3">
        <f>RSI!A817</f>
        <v>43192</v>
      </c>
      <c r="B817" s="2">
        <f>RSI!B817</f>
        <v>3.3555000000000001</v>
      </c>
      <c r="C817" s="2">
        <f>RSI!I817</f>
        <v>58.207809508234064</v>
      </c>
      <c r="D817" s="2">
        <f>MACD!E817</f>
        <v>-0.1215798003730324</v>
      </c>
      <c r="E817" s="2">
        <f>MACD!F817</f>
        <v>-8.6266259109765514E-2</v>
      </c>
      <c r="F817" s="2">
        <f>'Moving Avg'!D817</f>
        <v>3.3369800000000005</v>
      </c>
      <c r="G817" s="2">
        <f>'Moving Avg'!F817</f>
        <v>3.1858350000000004</v>
      </c>
      <c r="H817" s="2">
        <f>'Moving Avg'!G817</f>
        <v>3.3033400000000004</v>
      </c>
      <c r="I817" s="2">
        <f>'Moving Avg'!H817</f>
        <v>3.961664000000003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  <c r="M817" s="8">
        <f t="shared" si="120"/>
        <v>25</v>
      </c>
      <c r="N817" s="8">
        <f t="shared" si="121"/>
        <v>100</v>
      </c>
      <c r="O817" s="8">
        <f t="shared" si="122"/>
        <v>0</v>
      </c>
      <c r="P817" s="8">
        <f t="shared" si="123"/>
        <v>67</v>
      </c>
      <c r="Q817" s="9">
        <f t="shared" si="124"/>
        <v>53.8</v>
      </c>
      <c r="R817" s="9">
        <f t="shared" si="125"/>
        <v>41.75</v>
      </c>
      <c r="S817" s="9">
        <f t="shared" si="126"/>
        <v>48.900000000000006</v>
      </c>
      <c r="T817" s="9">
        <f t="shared" si="127"/>
        <v>48</v>
      </c>
      <c r="U817" s="8">
        <f t="shared" si="128"/>
        <v>48.15</v>
      </c>
      <c r="V817" s="8">
        <f t="shared" si="129"/>
        <v>48.112499999999997</v>
      </c>
    </row>
    <row r="818" spans="1:22" ht="13.5" x14ac:dyDescent="0.25">
      <c r="A818" s="3">
        <f>RSI!A818</f>
        <v>43193</v>
      </c>
      <c r="B818" s="2">
        <f>RSI!B818</f>
        <v>3.3936999999999999</v>
      </c>
      <c r="C818" s="2">
        <f>RSI!I818</f>
        <v>60.952352145198169</v>
      </c>
      <c r="D818" s="2">
        <f>MACD!E818</f>
        <v>-0.1127269719281454</v>
      </c>
      <c r="E818" s="2">
        <f>MACD!F818</f>
        <v>-9.1558401673441495E-2</v>
      </c>
      <c r="F818" s="2">
        <f>'Moving Avg'!D818</f>
        <v>3.3446199999999999</v>
      </c>
      <c r="G818" s="2">
        <f>'Moving Avg'!F818</f>
        <v>3.2016350000000005</v>
      </c>
      <c r="H818" s="2">
        <f>'Moving Avg'!G818</f>
        <v>3.3017060000000011</v>
      </c>
      <c r="I818" s="2">
        <f>'Moving Avg'!H818</f>
        <v>3.9554850000000026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  <c r="M818" s="8">
        <f t="shared" si="120"/>
        <v>25</v>
      </c>
      <c r="N818" s="8">
        <f t="shared" si="121"/>
        <v>100</v>
      </c>
      <c r="O818" s="8">
        <f t="shared" si="122"/>
        <v>0</v>
      </c>
      <c r="P818" s="8">
        <f t="shared" si="123"/>
        <v>83.5</v>
      </c>
      <c r="Q818" s="9">
        <f t="shared" si="124"/>
        <v>56.274999999999999</v>
      </c>
      <c r="R818" s="9">
        <f t="shared" si="125"/>
        <v>45.875</v>
      </c>
      <c r="S818" s="9">
        <f t="shared" si="126"/>
        <v>56.325000000000003</v>
      </c>
      <c r="T818" s="9">
        <f t="shared" si="127"/>
        <v>52.125</v>
      </c>
      <c r="U818" s="8">
        <f t="shared" si="128"/>
        <v>52.82500000000001</v>
      </c>
      <c r="V818" s="8">
        <f t="shared" si="129"/>
        <v>52.650000000000006</v>
      </c>
    </row>
    <row r="819" spans="1:22" ht="13.5" x14ac:dyDescent="0.25">
      <c r="A819" s="3">
        <f>RSI!A819</f>
        <v>43194</v>
      </c>
      <c r="B819" s="2">
        <f>RSI!B819</f>
        <v>3.3773</v>
      </c>
      <c r="C819" s="2">
        <f>RSI!I819</f>
        <v>59.156211387602255</v>
      </c>
      <c r="D819" s="2">
        <f>MACD!E819</f>
        <v>-0.10478214084536353</v>
      </c>
      <c r="E819" s="2">
        <f>MACD!F819</f>
        <v>-9.4203149507825906E-2</v>
      </c>
      <c r="F819" s="2">
        <f>'Moving Avg'!D819</f>
        <v>3.3489800000000001</v>
      </c>
      <c r="G819" s="2">
        <f>'Moving Avg'!F819</f>
        <v>3.2179750000000005</v>
      </c>
      <c r="H819" s="2">
        <f>'Moving Avg'!G819</f>
        <v>3.2997440000000005</v>
      </c>
      <c r="I819" s="2">
        <f>'Moving Avg'!H819</f>
        <v>3.9492240000000027</v>
      </c>
      <c r="J819" s="6" t="str">
        <f>OBV!F819</f>
        <v>BEARISH</v>
      </c>
      <c r="K819" s="6" t="str">
        <f>OBV!G819</f>
        <v>STRONG</v>
      </c>
      <c r="L819" s="6" t="str">
        <f>OBV!H819</f>
        <v>BEARISH DIVERGENCE</v>
      </c>
      <c r="M819" s="8">
        <f t="shared" si="120"/>
        <v>25</v>
      </c>
      <c r="N819" s="8">
        <f t="shared" si="121"/>
        <v>45</v>
      </c>
      <c r="O819" s="8">
        <f t="shared" si="122"/>
        <v>0</v>
      </c>
      <c r="P819" s="8">
        <f t="shared" si="123"/>
        <v>33</v>
      </c>
      <c r="Q819" s="9">
        <f t="shared" si="124"/>
        <v>29.45</v>
      </c>
      <c r="R819" s="9">
        <f t="shared" si="125"/>
        <v>22.25</v>
      </c>
      <c r="S819" s="9">
        <f t="shared" si="126"/>
        <v>25.35</v>
      </c>
      <c r="T819" s="9">
        <f t="shared" si="127"/>
        <v>25.75</v>
      </c>
      <c r="U819" s="8">
        <f t="shared" si="128"/>
        <v>25.683333333333337</v>
      </c>
      <c r="V819" s="8">
        <f t="shared" si="129"/>
        <v>25.700000000000003</v>
      </c>
    </row>
    <row r="820" spans="1:22" ht="13.5" x14ac:dyDescent="0.25">
      <c r="A820" s="3">
        <f>RSI!A820</f>
        <v>43195</v>
      </c>
      <c r="B820" s="2">
        <f>RSI!B820</f>
        <v>3.3610000000000002</v>
      </c>
      <c r="C820" s="2">
        <f>RSI!I820</f>
        <v>57.347404896722544</v>
      </c>
      <c r="D820" s="2">
        <f>MACD!E820</f>
        <v>-9.7459755913321899E-2</v>
      </c>
      <c r="E820" s="2">
        <f>MACD!F820</f>
        <v>-9.4854470788925102E-2</v>
      </c>
      <c r="F820" s="2">
        <f>'Moving Avg'!D820</f>
        <v>3.3500799999999997</v>
      </c>
      <c r="G820" s="2">
        <f>'Moving Avg'!F820</f>
        <v>3.2362250000000001</v>
      </c>
      <c r="H820" s="2">
        <f>'Moving Avg'!G820</f>
        <v>3.2974560000000004</v>
      </c>
      <c r="I820" s="2">
        <f>'Moving Avg'!H820</f>
        <v>3.9428815000000026</v>
      </c>
      <c r="J820" s="6" t="str">
        <f>OBV!F820</f>
        <v>BEARISH</v>
      </c>
      <c r="K820" s="6" t="str">
        <f>OBV!G820</f>
        <v>STRONG</v>
      </c>
      <c r="L820" s="6" t="str">
        <f>OBV!H820</f>
        <v>BEARISH DIVERGENCE</v>
      </c>
      <c r="M820" s="8">
        <f t="shared" si="120"/>
        <v>25</v>
      </c>
      <c r="N820" s="8">
        <f t="shared" si="121"/>
        <v>45</v>
      </c>
      <c r="O820" s="8">
        <f t="shared" si="122"/>
        <v>0</v>
      </c>
      <c r="P820" s="8">
        <f t="shared" si="123"/>
        <v>33</v>
      </c>
      <c r="Q820" s="9">
        <f t="shared" si="124"/>
        <v>29.45</v>
      </c>
      <c r="R820" s="9">
        <f t="shared" si="125"/>
        <v>22.25</v>
      </c>
      <c r="S820" s="9">
        <f t="shared" si="126"/>
        <v>25.35</v>
      </c>
      <c r="T820" s="9">
        <f t="shared" si="127"/>
        <v>25.75</v>
      </c>
      <c r="U820" s="8">
        <f t="shared" si="128"/>
        <v>25.683333333333337</v>
      </c>
      <c r="V820" s="8">
        <f t="shared" si="129"/>
        <v>25.700000000000003</v>
      </c>
    </row>
    <row r="821" spans="1:22" ht="13.5" x14ac:dyDescent="0.25">
      <c r="A821" s="3">
        <f>RSI!A821</f>
        <v>43196</v>
      </c>
      <c r="B821" s="2">
        <f>RSI!B821</f>
        <v>3.3610000000000002</v>
      </c>
      <c r="C821" s="2">
        <f>RSI!I821</f>
        <v>57.347404896722544</v>
      </c>
      <c r="D821" s="2">
        <f>MACD!E821</f>
        <v>-9.1730140870687649E-2</v>
      </c>
      <c r="E821" s="2">
        <f>MACD!F821</f>
        <v>-9.4229604805277617E-2</v>
      </c>
      <c r="F821" s="2">
        <f>'Moving Avg'!D821</f>
        <v>3.3697000000000004</v>
      </c>
      <c r="G821" s="2">
        <f>'Moving Avg'!F821</f>
        <v>3.2585600000000006</v>
      </c>
      <c r="H821" s="2">
        <f>'Moving Avg'!G821</f>
        <v>3.2953859999999997</v>
      </c>
      <c r="I821" s="2">
        <f>'Moving Avg'!H821</f>
        <v>3.9365390000000025</v>
      </c>
      <c r="J821" s="6" t="str">
        <f>OBV!F821</f>
        <v>BEARISH</v>
      </c>
      <c r="K821" s="6" t="str">
        <f>OBV!G821</f>
        <v>STRONG</v>
      </c>
      <c r="L821" s="6" t="str">
        <f>OBV!H821</f>
        <v>BEARISH DIVERGENCE</v>
      </c>
      <c r="M821" s="8">
        <f t="shared" si="120"/>
        <v>25</v>
      </c>
      <c r="N821" s="8">
        <f t="shared" si="121"/>
        <v>0</v>
      </c>
      <c r="O821" s="8">
        <f t="shared" si="122"/>
        <v>0</v>
      </c>
      <c r="P821" s="8">
        <f t="shared" si="123"/>
        <v>33</v>
      </c>
      <c r="Q821" s="9">
        <f t="shared" si="124"/>
        <v>13.7</v>
      </c>
      <c r="R821" s="9">
        <f t="shared" si="125"/>
        <v>13.25</v>
      </c>
      <c r="S821" s="9">
        <f t="shared" si="126"/>
        <v>18.600000000000001</v>
      </c>
      <c r="T821" s="9">
        <f t="shared" si="127"/>
        <v>14.5</v>
      </c>
      <c r="U821" s="8">
        <f t="shared" si="128"/>
        <v>15.183333333333332</v>
      </c>
      <c r="V821" s="8">
        <f t="shared" si="129"/>
        <v>15.012499999999999</v>
      </c>
    </row>
    <row r="822" spans="1:22" ht="13.5" x14ac:dyDescent="0.25">
      <c r="A822" s="3">
        <f>RSI!A822</f>
        <v>43200</v>
      </c>
      <c r="B822" s="2">
        <f>RSI!B822</f>
        <v>3.3773</v>
      </c>
      <c r="C822" s="2">
        <f>RSI!I822</f>
        <v>58.808143440310936</v>
      </c>
      <c r="D822" s="2">
        <f>MACD!E822</f>
        <v>-8.8521124630781323E-2</v>
      </c>
      <c r="E822" s="2">
        <f>MACD!F822</f>
        <v>-9.3087908770378369E-2</v>
      </c>
      <c r="F822" s="2">
        <f>'Moving Avg'!D822</f>
        <v>3.3740600000000001</v>
      </c>
      <c r="G822" s="2">
        <f>'Moving Avg'!F822</f>
        <v>3.2776250000000005</v>
      </c>
      <c r="H822" s="2">
        <f>'Moving Avg'!G822</f>
        <v>3.2936419999999997</v>
      </c>
      <c r="I822" s="2">
        <f>'Moving Avg'!H822</f>
        <v>3.9303035000000026</v>
      </c>
      <c r="J822" s="6" t="str">
        <f>OBV!F822</f>
        <v>BEARISH</v>
      </c>
      <c r="K822" s="6" t="str">
        <f>OBV!G822</f>
        <v>STRONG</v>
      </c>
      <c r="L822" s="6" t="str">
        <f>OBV!H822</f>
        <v>BEARISH DIVERGENCE</v>
      </c>
      <c r="M822" s="8">
        <f t="shared" si="120"/>
        <v>25</v>
      </c>
      <c r="N822" s="8">
        <f t="shared" si="121"/>
        <v>0</v>
      </c>
      <c r="O822" s="8">
        <f t="shared" si="122"/>
        <v>0</v>
      </c>
      <c r="P822" s="8">
        <f t="shared" si="123"/>
        <v>33</v>
      </c>
      <c r="Q822" s="9">
        <f t="shared" si="124"/>
        <v>13.7</v>
      </c>
      <c r="R822" s="9">
        <f t="shared" si="125"/>
        <v>13.25</v>
      </c>
      <c r="S822" s="9">
        <f t="shared" si="126"/>
        <v>18.600000000000001</v>
      </c>
      <c r="T822" s="9">
        <f t="shared" si="127"/>
        <v>14.5</v>
      </c>
      <c r="U822" s="8">
        <f t="shared" si="128"/>
        <v>15.183333333333332</v>
      </c>
      <c r="V822" s="8">
        <f t="shared" si="129"/>
        <v>15.012499999999999</v>
      </c>
    </row>
    <row r="823" spans="1:22" ht="13.5" x14ac:dyDescent="0.25">
      <c r="A823" s="3">
        <f>RSI!A823</f>
        <v>43201</v>
      </c>
      <c r="B823" s="2">
        <f>RSI!B823</f>
        <v>3.3773</v>
      </c>
      <c r="C823" s="2">
        <f>RSI!I823</f>
        <v>58.808143440310936</v>
      </c>
      <c r="D823" s="2">
        <f>MACD!E823</f>
        <v>-7.2055700230503561E-2</v>
      </c>
      <c r="E823" s="2">
        <f>MACD!F823</f>
        <v>-8.8881467062403408E-2</v>
      </c>
      <c r="F823" s="2">
        <f>'Moving Avg'!D823</f>
        <v>3.3707800000000008</v>
      </c>
      <c r="G823" s="2">
        <f>'Moving Avg'!F823</f>
        <v>3.2923299999999998</v>
      </c>
      <c r="H823" s="2">
        <f>'Moving Avg'!G823</f>
        <v>3.2918979999999993</v>
      </c>
      <c r="I823" s="2">
        <f>'Moving Avg'!H823</f>
        <v>3.9240680000000028</v>
      </c>
      <c r="J823" s="6" t="str">
        <f>OBV!F823</f>
        <v>BEARISH</v>
      </c>
      <c r="K823" s="6" t="str">
        <f>OBV!G823</f>
        <v>STRONG</v>
      </c>
      <c r="L823" s="6" t="str">
        <f>OBV!H823</f>
        <v>CONFIRMED BEARISH</v>
      </c>
      <c r="M823" s="8">
        <f t="shared" si="120"/>
        <v>25</v>
      </c>
      <c r="N823" s="8">
        <f t="shared" si="121"/>
        <v>0</v>
      </c>
      <c r="O823" s="8">
        <f t="shared" si="122"/>
        <v>0</v>
      </c>
      <c r="P823" s="8">
        <f t="shared" si="123"/>
        <v>33</v>
      </c>
      <c r="Q823" s="9">
        <f t="shared" si="124"/>
        <v>13.7</v>
      </c>
      <c r="R823" s="9">
        <f t="shared" si="125"/>
        <v>13.25</v>
      </c>
      <c r="S823" s="9">
        <f t="shared" si="126"/>
        <v>18.600000000000001</v>
      </c>
      <c r="T823" s="9">
        <f t="shared" si="127"/>
        <v>14.5</v>
      </c>
      <c r="U823" s="8">
        <f t="shared" si="128"/>
        <v>15.183333333333332</v>
      </c>
      <c r="V823" s="8">
        <f t="shared" si="129"/>
        <v>15.012499999999999</v>
      </c>
    </row>
    <row r="824" spans="1:22" ht="13.5" x14ac:dyDescent="0.25">
      <c r="A824" s="3">
        <f>RSI!A824</f>
        <v>43202</v>
      </c>
      <c r="B824" s="2">
        <f>RSI!B824</f>
        <v>3.3773</v>
      </c>
      <c r="C824" s="2">
        <f>RSI!I824</f>
        <v>58.808143440310936</v>
      </c>
      <c r="D824" s="2">
        <f>MACD!E824</f>
        <v>-5.8582724415693122E-2</v>
      </c>
      <c r="E824" s="2">
        <f>MACD!F824</f>
        <v>-8.2821718533061361E-2</v>
      </c>
      <c r="F824" s="2">
        <f>'Moving Avg'!D824</f>
        <v>3.3707799999999999</v>
      </c>
      <c r="G824" s="2">
        <f>'Moving Avg'!F824</f>
        <v>3.3070349999999999</v>
      </c>
      <c r="H824" s="2">
        <f>'Moving Avg'!G824</f>
        <v>3.2908079999999997</v>
      </c>
      <c r="I824" s="2">
        <f>'Moving Avg'!H824</f>
        <v>3.9178305000000022</v>
      </c>
      <c r="J824" s="6" t="str">
        <f>OBV!F824</f>
        <v>BEARISH</v>
      </c>
      <c r="K824" s="6" t="str">
        <f>OBV!G824</f>
        <v>STRONG</v>
      </c>
      <c r="L824" s="6" t="str">
        <f>OBV!H824</f>
        <v>NEUTRAL</v>
      </c>
      <c r="M824" s="8">
        <f t="shared" si="120"/>
        <v>25</v>
      </c>
      <c r="N824" s="8">
        <f t="shared" si="121"/>
        <v>0</v>
      </c>
      <c r="O824" s="8">
        <f t="shared" si="122"/>
        <v>0</v>
      </c>
      <c r="P824" s="8">
        <f t="shared" si="123"/>
        <v>33</v>
      </c>
      <c r="Q824" s="9">
        <f t="shared" si="124"/>
        <v>13.7</v>
      </c>
      <c r="R824" s="9">
        <f t="shared" si="125"/>
        <v>13.25</v>
      </c>
      <c r="S824" s="9">
        <f t="shared" si="126"/>
        <v>18.600000000000001</v>
      </c>
      <c r="T824" s="9">
        <f t="shared" si="127"/>
        <v>14.5</v>
      </c>
      <c r="U824" s="8">
        <f t="shared" si="128"/>
        <v>15.183333333333332</v>
      </c>
      <c r="V824" s="8">
        <f t="shared" si="129"/>
        <v>15.012499999999999</v>
      </c>
    </row>
    <row r="825" spans="1:22" ht="13.5" x14ac:dyDescent="0.25">
      <c r="A825" s="3">
        <f>RSI!A825</f>
        <v>43203</v>
      </c>
      <c r="B825" s="2">
        <f>RSI!B825</f>
        <v>3.2793000000000001</v>
      </c>
      <c r="C825" s="2">
        <f>RSI!I825</f>
        <v>46.778211651903753</v>
      </c>
      <c r="D825" s="2">
        <f>MACD!E825</f>
        <v>-4.0348538527558375E-2</v>
      </c>
      <c r="E825" s="2">
        <f>MACD!F825</f>
        <v>-7.432708253196077E-2</v>
      </c>
      <c r="F825" s="2">
        <f>'Moving Avg'!D825</f>
        <v>3.3544400000000003</v>
      </c>
      <c r="G825" s="2">
        <f>'Moving Avg'!F825</f>
        <v>3.31684</v>
      </c>
      <c r="H825" s="2">
        <f>'Moving Avg'!G825</f>
        <v>3.2887379999999995</v>
      </c>
      <c r="I825" s="2">
        <f>'Moving Avg'!H825</f>
        <v>3.9111030000000024</v>
      </c>
      <c r="J825" s="6" t="str">
        <f>OBV!F825</f>
        <v>BULLISH</v>
      </c>
      <c r="K825" s="6" t="str">
        <f>OBV!G825</f>
        <v>NEUTRAL</v>
      </c>
      <c r="L825" s="6" t="str">
        <f>OBV!H825</f>
        <v>BULLISH DIVERGENCE</v>
      </c>
      <c r="M825" s="8">
        <f t="shared" si="120"/>
        <v>25</v>
      </c>
      <c r="N825" s="8">
        <f t="shared" si="121"/>
        <v>0</v>
      </c>
      <c r="O825" s="8">
        <f t="shared" si="122"/>
        <v>0</v>
      </c>
      <c r="P825" s="8">
        <f t="shared" si="123"/>
        <v>66.5</v>
      </c>
      <c r="Q825" s="9">
        <f t="shared" si="124"/>
        <v>18.725000000000001</v>
      </c>
      <c r="R825" s="9">
        <f t="shared" si="125"/>
        <v>21.625</v>
      </c>
      <c r="S825" s="9">
        <f t="shared" si="126"/>
        <v>33.674999999999997</v>
      </c>
      <c r="T825" s="9">
        <f t="shared" si="127"/>
        <v>22.875</v>
      </c>
      <c r="U825" s="8">
        <f t="shared" si="128"/>
        <v>24.675000000000001</v>
      </c>
      <c r="V825" s="8">
        <f t="shared" si="129"/>
        <v>24.225000000000001</v>
      </c>
    </row>
    <row r="826" spans="1:22" ht="13.5" x14ac:dyDescent="0.25">
      <c r="A826" s="3">
        <f>RSI!A826</f>
        <v>43206</v>
      </c>
      <c r="B826" s="2">
        <f>RSI!B826</f>
        <v>3.3773</v>
      </c>
      <c r="C826" s="2">
        <f>RSI!I826</f>
        <v>56.386233342603575</v>
      </c>
      <c r="D826" s="2">
        <f>MACD!E826</f>
        <v>-4.6239720084972902E-2</v>
      </c>
      <c r="E826" s="2">
        <f>MACD!F826</f>
        <v>-6.8709610042563207E-2</v>
      </c>
      <c r="F826" s="2">
        <f>'Moving Avg'!D826</f>
        <v>3.3576999999999999</v>
      </c>
      <c r="G826" s="2">
        <f>'Moving Avg'!F826</f>
        <v>3.3271899999999994</v>
      </c>
      <c r="H826" s="2">
        <f>'Moving Avg'!G826</f>
        <v>3.2887379999999995</v>
      </c>
      <c r="I826" s="2">
        <f>'Moving Avg'!H826</f>
        <v>3.9048655000000019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  <c r="M826" s="8">
        <f t="shared" si="120"/>
        <v>25</v>
      </c>
      <c r="N826" s="8">
        <f t="shared" si="121"/>
        <v>0</v>
      </c>
      <c r="O826" s="8">
        <f t="shared" si="122"/>
        <v>0</v>
      </c>
      <c r="P826" s="8">
        <f t="shared" si="123"/>
        <v>83.5</v>
      </c>
      <c r="Q826" s="9">
        <f t="shared" si="124"/>
        <v>21.274999999999999</v>
      </c>
      <c r="R826" s="9">
        <f t="shared" si="125"/>
        <v>25.875</v>
      </c>
      <c r="S826" s="9">
        <f t="shared" si="126"/>
        <v>41.325000000000003</v>
      </c>
      <c r="T826" s="9">
        <f t="shared" si="127"/>
        <v>27.125</v>
      </c>
      <c r="U826" s="8">
        <f t="shared" si="128"/>
        <v>29.491666666666664</v>
      </c>
      <c r="V826" s="8">
        <f t="shared" si="129"/>
        <v>28.9</v>
      </c>
    </row>
    <row r="827" spans="1:22" ht="13.5" x14ac:dyDescent="0.25">
      <c r="A827" s="3">
        <f>RSI!A827</f>
        <v>43207</v>
      </c>
      <c r="B827" s="2">
        <f>RSI!B827</f>
        <v>3.3773</v>
      </c>
      <c r="C827" s="2">
        <f>RSI!I827</f>
        <v>56.386233342603575</v>
      </c>
      <c r="D827" s="2">
        <f>MACD!E827</f>
        <v>-3.7385919651779176E-2</v>
      </c>
      <c r="E827" s="2">
        <f>MACD!F827</f>
        <v>-6.2444871964406401E-2</v>
      </c>
      <c r="F827" s="2">
        <f>'Moving Avg'!D827</f>
        <v>3.3576999999999999</v>
      </c>
      <c r="G827" s="2">
        <f>'Moving Avg'!F827</f>
        <v>3.3329099999999996</v>
      </c>
      <c r="H827" s="2">
        <f>'Moving Avg'!G827</f>
        <v>3.2887379999999991</v>
      </c>
      <c r="I827" s="2">
        <f>'Moving Avg'!H827</f>
        <v>3.8986280000000018</v>
      </c>
      <c r="J827" s="6" t="str">
        <f>OBV!F827</f>
        <v>BULLISH</v>
      </c>
      <c r="K827" s="6" t="str">
        <f>OBV!G827</f>
        <v>NEUTRAL</v>
      </c>
      <c r="L827" s="6" t="str">
        <f>OBV!H827</f>
        <v>NEUTRAL</v>
      </c>
      <c r="M827" s="8">
        <f t="shared" si="120"/>
        <v>25</v>
      </c>
      <c r="N827" s="8">
        <f t="shared" si="121"/>
        <v>0</v>
      </c>
      <c r="O827" s="8">
        <f t="shared" si="122"/>
        <v>0</v>
      </c>
      <c r="P827" s="8">
        <f t="shared" si="123"/>
        <v>49.5</v>
      </c>
      <c r="Q827" s="9">
        <f t="shared" si="124"/>
        <v>16.175000000000001</v>
      </c>
      <c r="R827" s="9">
        <f t="shared" si="125"/>
        <v>17.375</v>
      </c>
      <c r="S827" s="9">
        <f t="shared" si="126"/>
        <v>26.025000000000002</v>
      </c>
      <c r="T827" s="9">
        <f t="shared" si="127"/>
        <v>18.625</v>
      </c>
      <c r="U827" s="8">
        <f t="shared" si="128"/>
        <v>19.858333333333334</v>
      </c>
      <c r="V827" s="8">
        <f t="shared" si="129"/>
        <v>19.55</v>
      </c>
    </row>
    <row r="828" spans="1:22" ht="13.5" x14ac:dyDescent="0.25">
      <c r="A828" s="3">
        <f>RSI!A828</f>
        <v>43208</v>
      </c>
      <c r="B828" s="2">
        <f>RSI!B828</f>
        <v>3.3338000000000001</v>
      </c>
      <c r="C828" s="2">
        <f>RSI!I828</f>
        <v>51.591593384970608</v>
      </c>
      <c r="D828" s="2">
        <f>MACD!E828</f>
        <v>-2.1172418803530491E-2</v>
      </c>
      <c r="E828" s="2">
        <f>MACD!F828</f>
        <v>-5.4190381332231224E-2</v>
      </c>
      <c r="F828" s="2">
        <f>'Moving Avg'!D828</f>
        <v>3.3489999999999993</v>
      </c>
      <c r="G828" s="2">
        <f>'Moving Avg'!F828</f>
        <v>3.3364549999999995</v>
      </c>
      <c r="H828" s="2">
        <f>'Moving Avg'!G828</f>
        <v>3.2860159999999992</v>
      </c>
      <c r="I828" s="2">
        <f>'Moving Avg'!H828</f>
        <v>3.8921730000000014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  <c r="M828" s="8">
        <f t="shared" si="120"/>
        <v>25</v>
      </c>
      <c r="N828" s="8">
        <f t="shared" si="121"/>
        <v>0</v>
      </c>
      <c r="O828" s="8">
        <f t="shared" si="122"/>
        <v>0</v>
      </c>
      <c r="P828" s="8">
        <f t="shared" si="123"/>
        <v>33</v>
      </c>
      <c r="Q828" s="9">
        <f t="shared" si="124"/>
        <v>13.7</v>
      </c>
      <c r="R828" s="9">
        <f t="shared" si="125"/>
        <v>13.25</v>
      </c>
      <c r="S828" s="9">
        <f t="shared" si="126"/>
        <v>18.600000000000001</v>
      </c>
      <c r="T828" s="9">
        <f t="shared" si="127"/>
        <v>14.5</v>
      </c>
      <c r="U828" s="8">
        <f t="shared" si="128"/>
        <v>15.183333333333332</v>
      </c>
      <c r="V828" s="8">
        <f t="shared" si="129"/>
        <v>15.012499999999999</v>
      </c>
    </row>
    <row r="829" spans="1:22" ht="13.5" x14ac:dyDescent="0.25">
      <c r="A829" s="3">
        <f>RSI!A829</f>
        <v>43209</v>
      </c>
      <c r="B829" s="2">
        <f>RSI!B829</f>
        <v>3.2629000000000001</v>
      </c>
      <c r="C829" s="2">
        <f>RSI!I829</f>
        <v>44.891394768833379</v>
      </c>
      <c r="D829" s="2">
        <f>MACD!E829</f>
        <v>-4.8168563862009961E-3</v>
      </c>
      <c r="E829" s="2">
        <f>MACD!F829</f>
        <v>-4.4315676343025183E-2</v>
      </c>
      <c r="F829" s="2">
        <f>'Moving Avg'!D829</f>
        <v>3.3261200000000004</v>
      </c>
      <c r="G829" s="2">
        <f>'Moving Avg'!F829</f>
        <v>3.3364549999999995</v>
      </c>
      <c r="H829" s="2">
        <f>'Moving Avg'!G829</f>
        <v>3.2818759999999991</v>
      </c>
      <c r="I829" s="2">
        <f>'Moving Avg'!H829</f>
        <v>3.8853635000000009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0</v>
      </c>
      <c r="P829" s="8">
        <f t="shared" si="123"/>
        <v>16.5</v>
      </c>
      <c r="Q829" s="9">
        <f t="shared" si="124"/>
        <v>11.225</v>
      </c>
      <c r="R829" s="9">
        <f t="shared" si="125"/>
        <v>9.125</v>
      </c>
      <c r="S829" s="9">
        <f t="shared" si="126"/>
        <v>11.175000000000001</v>
      </c>
      <c r="T829" s="9">
        <f t="shared" si="127"/>
        <v>10.375</v>
      </c>
      <c r="U829" s="8">
        <f t="shared" si="128"/>
        <v>10.508333333333335</v>
      </c>
      <c r="V829" s="8">
        <f t="shared" si="129"/>
        <v>10.475000000000001</v>
      </c>
    </row>
    <row r="830" spans="1:22" ht="13.5" x14ac:dyDescent="0.25">
      <c r="A830" s="3">
        <f>RSI!A830</f>
        <v>43210</v>
      </c>
      <c r="B830" s="2">
        <f>RSI!B830</f>
        <v>3.2629000000000001</v>
      </c>
      <c r="C830" s="2">
        <f>RSI!I830</f>
        <v>44.891394768833379</v>
      </c>
      <c r="D830" s="2">
        <f>MACD!E830</f>
        <v>6.8482350391847469E-3</v>
      </c>
      <c r="E830" s="2">
        <f>MACD!F830</f>
        <v>-3.40828940665832E-2</v>
      </c>
      <c r="F830" s="2">
        <f>'Moving Avg'!D830</f>
        <v>3.3228400000000002</v>
      </c>
      <c r="G830" s="2">
        <f>'Moving Avg'!F830</f>
        <v>3.3364549999999995</v>
      </c>
      <c r="H830" s="2">
        <f>'Moving Avg'!G830</f>
        <v>3.2798059999999998</v>
      </c>
      <c r="I830" s="2">
        <f>'Moving Avg'!H830</f>
        <v>3.8785540000000003</v>
      </c>
      <c r="J830" s="6" t="str">
        <f>OBV!F830</f>
        <v>BULLISH</v>
      </c>
      <c r="K830" s="6" t="str">
        <f>OBV!G830</f>
        <v>NEUTRAL</v>
      </c>
      <c r="L830" s="6" t="str">
        <f>OBV!H830</f>
        <v>BULLISH DIVERGENCE</v>
      </c>
      <c r="M830" s="8">
        <f t="shared" si="120"/>
        <v>25</v>
      </c>
      <c r="N830" s="8">
        <f t="shared" si="121"/>
        <v>0</v>
      </c>
      <c r="O830" s="8">
        <f t="shared" si="122"/>
        <v>0</v>
      </c>
      <c r="P830" s="8">
        <f t="shared" si="123"/>
        <v>66.5</v>
      </c>
      <c r="Q830" s="9">
        <f t="shared" si="124"/>
        <v>18.725000000000001</v>
      </c>
      <c r="R830" s="9">
        <f t="shared" si="125"/>
        <v>21.625</v>
      </c>
      <c r="S830" s="9">
        <f t="shared" si="126"/>
        <v>33.674999999999997</v>
      </c>
      <c r="T830" s="9">
        <f t="shared" si="127"/>
        <v>22.875</v>
      </c>
      <c r="U830" s="8">
        <f t="shared" si="128"/>
        <v>24.675000000000001</v>
      </c>
      <c r="V830" s="8">
        <f t="shared" si="129"/>
        <v>24.225000000000001</v>
      </c>
    </row>
    <row r="831" spans="1:22" ht="13.5" x14ac:dyDescent="0.25">
      <c r="A831" s="3">
        <f>RSI!A831</f>
        <v>43213</v>
      </c>
      <c r="B831" s="2">
        <f>RSI!B831</f>
        <v>3.4045999999999998</v>
      </c>
      <c r="C831" s="2">
        <f>RSI!I831</f>
        <v>57.642143606637873</v>
      </c>
      <c r="D831" s="2">
        <f>MACD!E831</f>
        <v>6.5311615401082435E-3</v>
      </c>
      <c r="E831" s="2">
        <f>MACD!F831</f>
        <v>-2.5960082945244913E-2</v>
      </c>
      <c r="F831" s="2">
        <f>'Moving Avg'!D831</f>
        <v>3.3283</v>
      </c>
      <c r="G831" s="2">
        <f>'Moving Avg'!F831</f>
        <v>3.34354</v>
      </c>
      <c r="H831" s="2">
        <f>'Moving Avg'!G831</f>
        <v>3.2805699999999995</v>
      </c>
      <c r="I831" s="2">
        <f>'Moving Avg'!H831</f>
        <v>3.8724529999999997</v>
      </c>
      <c r="J831" s="6" t="str">
        <f>OBV!F831</f>
        <v>BEARISH</v>
      </c>
      <c r="K831" s="6" t="str">
        <f>OBV!G831</f>
        <v>NEUTRAL</v>
      </c>
      <c r="L831" s="6" t="str">
        <f>OBV!H831</f>
        <v>BEARISH DIVERGENCE</v>
      </c>
      <c r="M831" s="8">
        <f t="shared" si="120"/>
        <v>25</v>
      </c>
      <c r="N831" s="8">
        <f t="shared" si="121"/>
        <v>0</v>
      </c>
      <c r="O831" s="8">
        <f t="shared" si="122"/>
        <v>0</v>
      </c>
      <c r="P831" s="8">
        <f t="shared" si="123"/>
        <v>16.5</v>
      </c>
      <c r="Q831" s="9">
        <f t="shared" si="124"/>
        <v>11.225</v>
      </c>
      <c r="R831" s="9">
        <f t="shared" si="125"/>
        <v>9.125</v>
      </c>
      <c r="S831" s="9">
        <f t="shared" si="126"/>
        <v>11.175000000000001</v>
      </c>
      <c r="T831" s="9">
        <f t="shared" si="127"/>
        <v>10.375</v>
      </c>
      <c r="U831" s="8">
        <f t="shared" si="128"/>
        <v>10.508333333333335</v>
      </c>
      <c r="V831" s="8">
        <f t="shared" si="129"/>
        <v>10.475000000000001</v>
      </c>
    </row>
    <row r="832" spans="1:22" ht="13.5" x14ac:dyDescent="0.25">
      <c r="A832" s="3">
        <f>RSI!A832</f>
        <v>43214</v>
      </c>
      <c r="B832" s="2">
        <f>RSI!B832</f>
        <v>3.4045999999999998</v>
      </c>
      <c r="C832" s="2">
        <f>RSI!I832</f>
        <v>57.64214360663788</v>
      </c>
      <c r="D832" s="2">
        <f>MACD!E832</f>
        <v>8.2191391514858658E-3</v>
      </c>
      <c r="E832" s="2">
        <f>MACD!F832</f>
        <v>-1.912423852589876E-2</v>
      </c>
      <c r="F832" s="2">
        <f>'Moving Avg'!D832</f>
        <v>3.3337600000000003</v>
      </c>
      <c r="G832" s="2">
        <f>'Moving Avg'!F832</f>
        <v>3.350625</v>
      </c>
      <c r="H832" s="2">
        <f>'Moving Avg'!G832</f>
        <v>3.2813339999999998</v>
      </c>
      <c r="I832" s="2">
        <f>'Moving Avg'!H832</f>
        <v>3.8671419999999999</v>
      </c>
      <c r="J832" s="6" t="str">
        <f>OBV!F832</f>
        <v>BEARISH</v>
      </c>
      <c r="K832" s="6" t="str">
        <f>OBV!G832</f>
        <v>NEUTRAL</v>
      </c>
      <c r="L832" s="6" t="str">
        <f>OBV!H832</f>
        <v>BEARISH DIVERGENCE</v>
      </c>
      <c r="M832" s="8">
        <f t="shared" si="120"/>
        <v>25</v>
      </c>
      <c r="N832" s="8">
        <f t="shared" si="121"/>
        <v>0</v>
      </c>
      <c r="O832" s="8">
        <f t="shared" si="122"/>
        <v>0</v>
      </c>
      <c r="P832" s="8">
        <f t="shared" si="123"/>
        <v>16.5</v>
      </c>
      <c r="Q832" s="9">
        <f t="shared" si="124"/>
        <v>11.225</v>
      </c>
      <c r="R832" s="9">
        <f t="shared" si="125"/>
        <v>9.125</v>
      </c>
      <c r="S832" s="9">
        <f t="shared" si="126"/>
        <v>11.175000000000001</v>
      </c>
      <c r="T832" s="9">
        <f t="shared" si="127"/>
        <v>10.375</v>
      </c>
      <c r="U832" s="8">
        <f t="shared" si="128"/>
        <v>10.508333333333335</v>
      </c>
      <c r="V832" s="8">
        <f t="shared" si="129"/>
        <v>10.475000000000001</v>
      </c>
    </row>
    <row r="833" spans="1:22" ht="13.5" x14ac:dyDescent="0.25">
      <c r="A833" s="3">
        <f>RSI!A833</f>
        <v>43215</v>
      </c>
      <c r="B833" s="2">
        <f>RSI!B833</f>
        <v>3.4535999999999998</v>
      </c>
      <c r="C833" s="2">
        <f>RSI!I833</f>
        <v>61.238876789976572</v>
      </c>
      <c r="D833" s="2">
        <f>MACD!E833</f>
        <v>5.5072225888728177E-3</v>
      </c>
      <c r="E833" s="2">
        <f>MACD!F833</f>
        <v>-1.4197946302944447E-2</v>
      </c>
      <c r="F833" s="2">
        <f>'Moving Avg'!D833</f>
        <v>3.3577200000000005</v>
      </c>
      <c r="G833" s="2">
        <f>'Moving Avg'!F833</f>
        <v>3.3555299999999995</v>
      </c>
      <c r="H833" s="2">
        <f>'Moving Avg'!G833</f>
        <v>3.2830779999999997</v>
      </c>
      <c r="I833" s="2">
        <f>'Moving Avg'!H833</f>
        <v>3.8620760000000001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  <c r="M833" s="8">
        <f t="shared" si="120"/>
        <v>25</v>
      </c>
      <c r="N833" s="8">
        <f t="shared" si="121"/>
        <v>0</v>
      </c>
      <c r="O833" s="8">
        <f t="shared" si="122"/>
        <v>0</v>
      </c>
      <c r="P833" s="8">
        <f t="shared" si="123"/>
        <v>83.5</v>
      </c>
      <c r="Q833" s="9">
        <f t="shared" si="124"/>
        <v>21.274999999999999</v>
      </c>
      <c r="R833" s="9">
        <f t="shared" si="125"/>
        <v>25.875</v>
      </c>
      <c r="S833" s="9">
        <f t="shared" si="126"/>
        <v>41.325000000000003</v>
      </c>
      <c r="T833" s="9">
        <f t="shared" si="127"/>
        <v>27.125</v>
      </c>
      <c r="U833" s="8">
        <f t="shared" si="128"/>
        <v>29.491666666666664</v>
      </c>
      <c r="V833" s="8">
        <f t="shared" si="129"/>
        <v>28.9</v>
      </c>
    </row>
    <row r="834" spans="1:22" ht="13.5" x14ac:dyDescent="0.25">
      <c r="A834" s="3">
        <f>RSI!A834</f>
        <v>43216</v>
      </c>
      <c r="B834" s="2">
        <f>RSI!B834</f>
        <v>3.5571000000000002</v>
      </c>
      <c r="C834" s="2">
        <f>RSI!I834</f>
        <v>67.513723703978798</v>
      </c>
      <c r="D834" s="2">
        <f>MACD!E834</f>
        <v>-5.2164410723065657E-3</v>
      </c>
      <c r="E834" s="2">
        <f>MACD!F834</f>
        <v>-1.2401645256816871E-2</v>
      </c>
      <c r="F834" s="2">
        <f>'Moving Avg'!D834</f>
        <v>3.4165599999999996</v>
      </c>
      <c r="G834" s="2">
        <f>'Moving Avg'!F834</f>
        <v>3.3656100000000002</v>
      </c>
      <c r="H834" s="2">
        <f>'Moving Avg'!G834</f>
        <v>3.2868920000000004</v>
      </c>
      <c r="I834" s="2">
        <f>'Moving Avg'!H834</f>
        <v>3.8575275000000007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83.5</v>
      </c>
      <c r="Q834" s="9">
        <f t="shared" si="124"/>
        <v>21.274999999999999</v>
      </c>
      <c r="R834" s="9">
        <f t="shared" si="125"/>
        <v>25.875</v>
      </c>
      <c r="S834" s="9">
        <f t="shared" si="126"/>
        <v>41.325000000000003</v>
      </c>
      <c r="T834" s="9">
        <f t="shared" si="127"/>
        <v>27.125</v>
      </c>
      <c r="U834" s="8">
        <f t="shared" si="128"/>
        <v>29.491666666666664</v>
      </c>
      <c r="V834" s="8">
        <f t="shared" si="129"/>
        <v>28.9</v>
      </c>
    </row>
    <row r="835" spans="1:22" ht="13.5" x14ac:dyDescent="0.25">
      <c r="A835" s="3">
        <f>RSI!A835</f>
        <v>43217</v>
      </c>
      <c r="B835" s="2">
        <f>RSI!B835</f>
        <v>3.5571000000000002</v>
      </c>
      <c r="C835" s="2">
        <f>RSI!I835</f>
        <v>67.513723703978798</v>
      </c>
      <c r="D835" s="2">
        <f>MACD!E835</f>
        <v>-3.0684651164999188E-2</v>
      </c>
      <c r="E835" s="2">
        <f>MACD!F835</f>
        <v>-1.6058246438453334E-2</v>
      </c>
      <c r="F835" s="2">
        <f>'Moving Avg'!D835</f>
        <v>3.4753999999999996</v>
      </c>
      <c r="G835" s="2">
        <f>'Moving Avg'!F835</f>
        <v>3.3756900000000001</v>
      </c>
      <c r="H835" s="2">
        <f>'Moving Avg'!G835</f>
        <v>3.2908139999999997</v>
      </c>
      <c r="I835" s="2">
        <f>'Moving Avg'!H835</f>
        <v>3.8529790000000004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  <c r="M835" s="8">
        <f t="shared" si="130"/>
        <v>25</v>
      </c>
      <c r="N835" s="8">
        <f t="shared" si="131"/>
        <v>45</v>
      </c>
      <c r="O835" s="8">
        <f t="shared" si="132"/>
        <v>0</v>
      </c>
      <c r="P835" s="8">
        <f t="shared" si="133"/>
        <v>83.5</v>
      </c>
      <c r="Q835" s="9">
        <f t="shared" ref="Q835:Q898" si="134">0.35*M835+N835*0.35+O835*0.15+P835*0.15</f>
        <v>37.024999999999999</v>
      </c>
      <c r="R835" s="9">
        <f t="shared" ref="R835:R898" si="135">M835*0.2+N835*0.2+O835*0.35+P835*0.25</f>
        <v>34.875</v>
      </c>
      <c r="S835" s="9">
        <f t="shared" ref="S835:S898" si="136">M835*0.15+N835*0.15+O835*0.25+P835*0.45</f>
        <v>48.075000000000003</v>
      </c>
      <c r="T835" s="9">
        <f t="shared" ref="T835:T898" si="137">0.25*SUM(M835:P835)</f>
        <v>38.375</v>
      </c>
      <c r="U835" s="8">
        <f t="shared" ref="U835:U898" si="138">SUM(Q835:S835)/3</f>
        <v>39.991666666666667</v>
      </c>
      <c r="V835" s="8">
        <f t="shared" ref="V835:V898" si="139">SUM(Q835:T835)/4</f>
        <v>39.587500000000006</v>
      </c>
    </row>
    <row r="836" spans="1:22" ht="13.5" x14ac:dyDescent="0.25">
      <c r="A836" s="3">
        <f>RSI!A836</f>
        <v>43220</v>
      </c>
      <c r="B836" s="2">
        <f>RSI!B836</f>
        <v>3.5571000000000002</v>
      </c>
      <c r="C836" s="2">
        <f>RSI!I836</f>
        <v>67.513723703978798</v>
      </c>
      <c r="D836" s="2">
        <f>MACD!E836</f>
        <v>-3.8377583275627458E-2</v>
      </c>
      <c r="E836" s="2">
        <f>MACD!F836</f>
        <v>-2.052211380588816E-2</v>
      </c>
      <c r="F836" s="2">
        <f>'Moving Avg'!D836</f>
        <v>3.5058999999999996</v>
      </c>
      <c r="G836" s="2">
        <f>'Moving Avg'!F836</f>
        <v>3.3904000000000005</v>
      </c>
      <c r="H836" s="2">
        <f>'Moving Avg'!G836</f>
        <v>3.2946280000000003</v>
      </c>
      <c r="I836" s="2">
        <f>'Moving Avg'!H836</f>
        <v>3.8484305000000001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  <c r="M836" s="8">
        <f t="shared" si="130"/>
        <v>25</v>
      </c>
      <c r="N836" s="8">
        <f t="shared" si="131"/>
        <v>45</v>
      </c>
      <c r="O836" s="8">
        <f t="shared" si="132"/>
        <v>0</v>
      </c>
      <c r="P836" s="8">
        <f t="shared" si="133"/>
        <v>83.5</v>
      </c>
      <c r="Q836" s="9">
        <f t="shared" si="134"/>
        <v>37.024999999999999</v>
      </c>
      <c r="R836" s="9">
        <f t="shared" si="135"/>
        <v>34.875</v>
      </c>
      <c r="S836" s="9">
        <f t="shared" si="136"/>
        <v>48.075000000000003</v>
      </c>
      <c r="T836" s="9">
        <f t="shared" si="137"/>
        <v>38.375</v>
      </c>
      <c r="U836" s="8">
        <f t="shared" si="138"/>
        <v>39.991666666666667</v>
      </c>
      <c r="V836" s="8">
        <f t="shared" si="139"/>
        <v>39.587500000000006</v>
      </c>
    </row>
    <row r="837" spans="1:22" ht="13.5" x14ac:dyDescent="0.25">
      <c r="A837" s="3">
        <f>RSI!A837</f>
        <v>43222</v>
      </c>
      <c r="B837" s="2">
        <f>RSI!B837</f>
        <v>3.4535999999999998</v>
      </c>
      <c r="C837" s="2">
        <f>RSI!I837</f>
        <v>56.158921130006838</v>
      </c>
      <c r="D837" s="2">
        <f>MACD!E837</f>
        <v>-3.8349794094203471E-2</v>
      </c>
      <c r="E837" s="2">
        <f>MACD!F837</f>
        <v>-2.4087649863551223E-2</v>
      </c>
      <c r="F837" s="2">
        <f>'Moving Avg'!D837</f>
        <v>3.5156999999999998</v>
      </c>
      <c r="G837" s="2">
        <f>'Moving Avg'!F837</f>
        <v>3.3953049999999996</v>
      </c>
      <c r="H837" s="2">
        <f>'Moving Avg'!G837</f>
        <v>3.2963719999999999</v>
      </c>
      <c r="I837" s="2">
        <f>'Moving Avg'!H837</f>
        <v>3.8433645000000003</v>
      </c>
      <c r="J837" s="6" t="str">
        <f>OBV!F837</f>
        <v>BEARISH</v>
      </c>
      <c r="K837" s="6" t="str">
        <f>OBV!G837</f>
        <v>NEUTRAL</v>
      </c>
      <c r="L837" s="6" t="str">
        <f>OBV!H837</f>
        <v>BEARISH DIVERGENCE</v>
      </c>
      <c r="M837" s="8">
        <f t="shared" si="130"/>
        <v>25</v>
      </c>
      <c r="N837" s="8">
        <f t="shared" si="131"/>
        <v>45</v>
      </c>
      <c r="O837" s="8">
        <f t="shared" si="132"/>
        <v>0</v>
      </c>
      <c r="P837" s="8">
        <f t="shared" si="133"/>
        <v>16.5</v>
      </c>
      <c r="Q837" s="9">
        <f t="shared" si="134"/>
        <v>26.975000000000001</v>
      </c>
      <c r="R837" s="9">
        <f t="shared" si="135"/>
        <v>18.125</v>
      </c>
      <c r="S837" s="9">
        <f t="shared" si="136"/>
        <v>17.925000000000001</v>
      </c>
      <c r="T837" s="9">
        <f t="shared" si="137"/>
        <v>21.625</v>
      </c>
      <c r="U837" s="8">
        <f t="shared" si="138"/>
        <v>21.008333333333336</v>
      </c>
      <c r="V837" s="8">
        <f t="shared" si="139"/>
        <v>21.162500000000001</v>
      </c>
    </row>
    <row r="838" spans="1:22" ht="13.5" x14ac:dyDescent="0.25">
      <c r="A838" s="3">
        <f>RSI!A838</f>
        <v>43223</v>
      </c>
      <c r="B838" s="2">
        <f>RSI!B838</f>
        <v>3.4535999999999998</v>
      </c>
      <c r="C838" s="2">
        <f>RSI!I838</f>
        <v>56.158921130006838</v>
      </c>
      <c r="D838" s="2">
        <f>MACD!E838</f>
        <v>-4.5452810614806438E-2</v>
      </c>
      <c r="E838" s="2">
        <f>MACD!F838</f>
        <v>-2.836068201380227E-2</v>
      </c>
      <c r="F838" s="2">
        <f>'Moving Avg'!D838</f>
        <v>3.5156999999999998</v>
      </c>
      <c r="G838" s="2">
        <f>'Moving Avg'!F838</f>
        <v>3.3982999999999999</v>
      </c>
      <c r="H838" s="2">
        <f>'Moving Avg'!G838</f>
        <v>3.2981159999999998</v>
      </c>
      <c r="I838" s="2">
        <f>'Moving Avg'!H838</f>
        <v>3.8392789999999994</v>
      </c>
      <c r="J838" s="6" t="str">
        <f>OBV!F838</f>
        <v>BEARISH</v>
      </c>
      <c r="K838" s="6" t="str">
        <f>OBV!G838</f>
        <v>NEUTRAL</v>
      </c>
      <c r="L838" s="6" t="str">
        <f>OBV!H838</f>
        <v>NEUTRAL</v>
      </c>
      <c r="M838" s="8">
        <f t="shared" si="130"/>
        <v>25</v>
      </c>
      <c r="N838" s="8">
        <f t="shared" si="131"/>
        <v>45</v>
      </c>
      <c r="O838" s="8">
        <f t="shared" si="132"/>
        <v>0</v>
      </c>
      <c r="P838" s="8">
        <f t="shared" si="133"/>
        <v>16.5</v>
      </c>
      <c r="Q838" s="9">
        <f t="shared" si="134"/>
        <v>26.975000000000001</v>
      </c>
      <c r="R838" s="9">
        <f t="shared" si="135"/>
        <v>18.125</v>
      </c>
      <c r="S838" s="9">
        <f t="shared" si="136"/>
        <v>17.925000000000001</v>
      </c>
      <c r="T838" s="9">
        <f t="shared" si="137"/>
        <v>21.625</v>
      </c>
      <c r="U838" s="8">
        <f t="shared" si="138"/>
        <v>21.008333333333336</v>
      </c>
      <c r="V838" s="8">
        <f t="shared" si="139"/>
        <v>21.162500000000001</v>
      </c>
    </row>
    <row r="839" spans="1:22" ht="13.5" x14ac:dyDescent="0.25">
      <c r="A839" s="3">
        <f>RSI!A839</f>
        <v>43224</v>
      </c>
      <c r="B839" s="2">
        <f>RSI!B839</f>
        <v>3.4535999999999998</v>
      </c>
      <c r="C839" s="2">
        <f>RSI!I839</f>
        <v>56.158921130006838</v>
      </c>
      <c r="D839" s="2">
        <f>MACD!E839</f>
        <v>-6.2772805773514406E-2</v>
      </c>
      <c r="E839" s="2">
        <f>MACD!F839</f>
        <v>-3.52431067657447E-2</v>
      </c>
      <c r="F839" s="2">
        <f>'Moving Avg'!D839</f>
        <v>3.4950000000000001</v>
      </c>
      <c r="G839" s="2">
        <f>'Moving Avg'!F839</f>
        <v>3.4021149999999998</v>
      </c>
      <c r="H839" s="2">
        <f>'Moving Avg'!G839</f>
        <v>3.2998599999999998</v>
      </c>
      <c r="I839" s="2">
        <f>'Moving Avg'!H839</f>
        <v>3.8351934999999999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100</v>
      </c>
      <c r="O839" s="8">
        <f t="shared" si="132"/>
        <v>0</v>
      </c>
      <c r="P839" s="8">
        <f t="shared" si="133"/>
        <v>16.5</v>
      </c>
      <c r="Q839" s="9">
        <f t="shared" si="134"/>
        <v>46.225000000000001</v>
      </c>
      <c r="R839" s="9">
        <f t="shared" si="135"/>
        <v>29.125</v>
      </c>
      <c r="S839" s="9">
        <f t="shared" si="136"/>
        <v>26.175000000000001</v>
      </c>
      <c r="T839" s="9">
        <f t="shared" si="137"/>
        <v>35.375</v>
      </c>
      <c r="U839" s="8">
        <f t="shared" si="138"/>
        <v>33.841666666666661</v>
      </c>
      <c r="V839" s="8">
        <f t="shared" si="139"/>
        <v>34.224999999999994</v>
      </c>
    </row>
    <row r="840" spans="1:22" ht="13.5" x14ac:dyDescent="0.25">
      <c r="A840" s="3">
        <f>RSI!A840</f>
        <v>43227</v>
      </c>
      <c r="B840" s="2">
        <f>RSI!B840</f>
        <v>3.4535999999999998</v>
      </c>
      <c r="C840" s="2">
        <f>RSI!I840</f>
        <v>56.158921130006838</v>
      </c>
      <c r="D840" s="2">
        <f>MACD!E840</f>
        <v>-7.7800462313544649E-2</v>
      </c>
      <c r="E840" s="2">
        <f>MACD!F840</f>
        <v>-4.3754577875304693E-2</v>
      </c>
      <c r="F840" s="2">
        <f>'Moving Avg'!D840</f>
        <v>3.4742999999999995</v>
      </c>
      <c r="G840" s="2">
        <f>'Moving Avg'!F840</f>
        <v>3.4067449999999999</v>
      </c>
      <c r="H840" s="2">
        <f>'Moving Avg'!G840</f>
        <v>3.3016039999999998</v>
      </c>
      <c r="I840" s="2">
        <f>'Moving Avg'!H840</f>
        <v>3.831108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100</v>
      </c>
      <c r="O840" s="8">
        <f t="shared" si="132"/>
        <v>0</v>
      </c>
      <c r="P840" s="8">
        <f t="shared" si="133"/>
        <v>16.5</v>
      </c>
      <c r="Q840" s="9">
        <f t="shared" si="134"/>
        <v>46.225000000000001</v>
      </c>
      <c r="R840" s="9">
        <f t="shared" si="135"/>
        <v>29.125</v>
      </c>
      <c r="S840" s="9">
        <f t="shared" si="136"/>
        <v>26.175000000000001</v>
      </c>
      <c r="T840" s="9">
        <f t="shared" si="137"/>
        <v>35.375</v>
      </c>
      <c r="U840" s="8">
        <f t="shared" si="138"/>
        <v>33.841666666666661</v>
      </c>
      <c r="V840" s="8">
        <f t="shared" si="139"/>
        <v>34.224999999999994</v>
      </c>
    </row>
    <row r="841" spans="1:22" ht="13.5" x14ac:dyDescent="0.25">
      <c r="A841" s="3">
        <f>RSI!A841</f>
        <v>43228</v>
      </c>
      <c r="B841" s="2">
        <f>RSI!B841</f>
        <v>3.3010999999999999</v>
      </c>
      <c r="C841" s="2">
        <f>RSI!I841</f>
        <v>42.119748308876652</v>
      </c>
      <c r="D841" s="2">
        <f>MACD!E841</f>
        <v>-5.7764575416832997E-2</v>
      </c>
      <c r="E841" s="2">
        <f>MACD!F841</f>
        <v>-4.6556577383610361E-2</v>
      </c>
      <c r="F841" s="2">
        <f>'Moving Avg'!D841</f>
        <v>3.4230999999999994</v>
      </c>
      <c r="G841" s="2">
        <f>'Moving Avg'!F841</f>
        <v>3.4037500000000001</v>
      </c>
      <c r="H841" s="2">
        <f>'Moving Avg'!G841</f>
        <v>3.3022580000000001</v>
      </c>
      <c r="I841" s="2">
        <f>'Moving Avg'!H841</f>
        <v>3.8262599999999996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  <c r="M841" s="8">
        <f t="shared" si="130"/>
        <v>25</v>
      </c>
      <c r="N841" s="8">
        <f t="shared" si="131"/>
        <v>45</v>
      </c>
      <c r="O841" s="8">
        <f t="shared" si="132"/>
        <v>0</v>
      </c>
      <c r="P841" s="8">
        <f t="shared" si="133"/>
        <v>33</v>
      </c>
      <c r="Q841" s="9">
        <f t="shared" si="134"/>
        <v>29.45</v>
      </c>
      <c r="R841" s="9">
        <f t="shared" si="135"/>
        <v>22.25</v>
      </c>
      <c r="S841" s="9">
        <f t="shared" si="136"/>
        <v>25.35</v>
      </c>
      <c r="T841" s="9">
        <f t="shared" si="137"/>
        <v>25.75</v>
      </c>
      <c r="U841" s="8">
        <f t="shared" si="138"/>
        <v>25.683333333333337</v>
      </c>
      <c r="V841" s="8">
        <f t="shared" si="139"/>
        <v>25.700000000000003</v>
      </c>
    </row>
    <row r="842" spans="1:22" ht="13.5" x14ac:dyDescent="0.25">
      <c r="A842" s="3">
        <f>RSI!A842</f>
        <v>43229</v>
      </c>
      <c r="B842" s="2">
        <f>RSI!B842</f>
        <v>3.2684000000000002</v>
      </c>
      <c r="C842" s="2">
        <f>RSI!I842</f>
        <v>39.820969495117566</v>
      </c>
      <c r="D842" s="2">
        <f>MACD!E842</f>
        <v>-3.780694807135454E-2</v>
      </c>
      <c r="E842" s="2">
        <f>MACD!F842</f>
        <v>-4.4806651521159195E-2</v>
      </c>
      <c r="F842" s="2">
        <f>'Moving Avg'!D842</f>
        <v>3.3860599999999996</v>
      </c>
      <c r="G842" s="2">
        <f>'Moving Avg'!F842</f>
        <v>3.3983049999999997</v>
      </c>
      <c r="H842" s="2">
        <f>'Moving Avg'!G842</f>
        <v>3.2983360000000004</v>
      </c>
      <c r="I842" s="2">
        <f>'Moving Avg'!H842</f>
        <v>3.8202954999999998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0</v>
      </c>
      <c r="P842" s="8">
        <f t="shared" si="133"/>
        <v>33</v>
      </c>
      <c r="Q842" s="9">
        <f t="shared" si="134"/>
        <v>13.7</v>
      </c>
      <c r="R842" s="9">
        <f t="shared" si="135"/>
        <v>13.25</v>
      </c>
      <c r="S842" s="9">
        <f t="shared" si="136"/>
        <v>18.600000000000001</v>
      </c>
      <c r="T842" s="9">
        <f t="shared" si="137"/>
        <v>14.5</v>
      </c>
      <c r="U842" s="8">
        <f t="shared" si="138"/>
        <v>15.183333333333332</v>
      </c>
      <c r="V842" s="8">
        <f t="shared" si="139"/>
        <v>15.012499999999999</v>
      </c>
    </row>
    <row r="843" spans="1:22" ht="13.5" x14ac:dyDescent="0.25">
      <c r="A843" s="3">
        <f>RSI!A843</f>
        <v>43230</v>
      </c>
      <c r="B843" s="2">
        <f>RSI!B843</f>
        <v>3.2684000000000002</v>
      </c>
      <c r="C843" s="2">
        <f>RSI!I843</f>
        <v>39.820969495117566</v>
      </c>
      <c r="D843" s="2">
        <f>MACD!E843</f>
        <v>-1.2649183648870466E-2</v>
      </c>
      <c r="E843" s="2">
        <f>MACD!F843</f>
        <v>-3.8375157946701453E-2</v>
      </c>
      <c r="F843" s="2">
        <f>'Moving Avg'!D843</f>
        <v>3.3490200000000003</v>
      </c>
      <c r="G843" s="2">
        <f>'Moving Avg'!F843</f>
        <v>3.3928600000000002</v>
      </c>
      <c r="H843" s="2">
        <f>'Moving Avg'!G843</f>
        <v>3.2963760000000009</v>
      </c>
      <c r="I843" s="2">
        <f>'Moving Avg'!H843</f>
        <v>3.8143309999999997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0</v>
      </c>
      <c r="P843" s="8">
        <f t="shared" si="133"/>
        <v>33</v>
      </c>
      <c r="Q843" s="9">
        <f t="shared" si="134"/>
        <v>13.7</v>
      </c>
      <c r="R843" s="9">
        <f t="shared" si="135"/>
        <v>13.25</v>
      </c>
      <c r="S843" s="9">
        <f t="shared" si="136"/>
        <v>18.600000000000001</v>
      </c>
      <c r="T843" s="9">
        <f t="shared" si="137"/>
        <v>14.5</v>
      </c>
      <c r="U843" s="8">
        <f t="shared" si="138"/>
        <v>15.183333333333332</v>
      </c>
      <c r="V843" s="8">
        <f t="shared" si="139"/>
        <v>15.012499999999999</v>
      </c>
    </row>
    <row r="844" spans="1:22" ht="13.5" x14ac:dyDescent="0.25">
      <c r="A844" s="3">
        <f>RSI!A844</f>
        <v>43231</v>
      </c>
      <c r="B844" s="2">
        <f>RSI!B844</f>
        <v>3.2684000000000002</v>
      </c>
      <c r="C844" s="2">
        <f>RSI!I844</f>
        <v>39.820969495117559</v>
      </c>
      <c r="D844" s="2">
        <f>MACD!E844</f>
        <v>2.5239084017165681E-2</v>
      </c>
      <c r="E844" s="2">
        <f>MACD!F844</f>
        <v>-2.5652309553928027E-2</v>
      </c>
      <c r="F844" s="2">
        <f>'Moving Avg'!D844</f>
        <v>3.3119799999999997</v>
      </c>
      <c r="G844" s="2">
        <f>'Moving Avg'!F844</f>
        <v>3.3874149999999998</v>
      </c>
      <c r="H844" s="2">
        <f>'Moving Avg'!G844</f>
        <v>3.2945240000000013</v>
      </c>
      <c r="I844" s="2">
        <f>'Moving Avg'!H844</f>
        <v>3.8083664999999995</v>
      </c>
      <c r="J844" s="6" t="str">
        <f>OBV!F844</f>
        <v>BEARISH</v>
      </c>
      <c r="K844" s="6" t="str">
        <f>OBV!G844</f>
        <v>STRONG</v>
      </c>
      <c r="L844" s="6" t="str">
        <f>OBV!H844</f>
        <v>CONFIRMED BEARISH</v>
      </c>
      <c r="M844" s="8">
        <f t="shared" si="130"/>
        <v>25</v>
      </c>
      <c r="N844" s="8">
        <f t="shared" si="131"/>
        <v>0</v>
      </c>
      <c r="O844" s="8">
        <f t="shared" si="132"/>
        <v>0</v>
      </c>
      <c r="P844" s="8">
        <f t="shared" si="133"/>
        <v>33</v>
      </c>
      <c r="Q844" s="9">
        <f t="shared" si="134"/>
        <v>13.7</v>
      </c>
      <c r="R844" s="9">
        <f t="shared" si="135"/>
        <v>13.25</v>
      </c>
      <c r="S844" s="9">
        <f t="shared" si="136"/>
        <v>18.600000000000001</v>
      </c>
      <c r="T844" s="9">
        <f t="shared" si="137"/>
        <v>14.5</v>
      </c>
      <c r="U844" s="8">
        <f t="shared" si="138"/>
        <v>15.183333333333332</v>
      </c>
      <c r="V844" s="8">
        <f t="shared" si="139"/>
        <v>15.012499999999999</v>
      </c>
    </row>
    <row r="845" spans="1:22" ht="13.5" x14ac:dyDescent="0.25">
      <c r="A845" s="3">
        <f>RSI!A845</f>
        <v>43234</v>
      </c>
      <c r="B845" s="2">
        <f>RSI!B845</f>
        <v>3.2684000000000002</v>
      </c>
      <c r="C845" s="2">
        <f>RSI!I845</f>
        <v>39.820969495117559</v>
      </c>
      <c r="D845" s="2">
        <f>MACD!E845</f>
        <v>5.7926027812297942E-2</v>
      </c>
      <c r="E845" s="2">
        <f>MACD!F845</f>
        <v>-8.9366420806828353E-3</v>
      </c>
      <c r="F845" s="2">
        <f>'Moving Avg'!D845</f>
        <v>3.27494</v>
      </c>
      <c r="G845" s="2">
        <f>'Moving Avg'!F845</f>
        <v>3.3868699999999996</v>
      </c>
      <c r="H845" s="2">
        <f>'Moving Avg'!G845</f>
        <v>3.2945240000000018</v>
      </c>
      <c r="I845" s="2">
        <f>'Moving Avg'!H845</f>
        <v>3.8024019999999994</v>
      </c>
      <c r="J845" s="6" t="str">
        <f>OBV!F845</f>
        <v>BEARISH</v>
      </c>
      <c r="K845" s="6" t="str">
        <f>OBV!G845</f>
        <v>STRONG</v>
      </c>
      <c r="L845" s="6" t="str">
        <f>OBV!H845</f>
        <v>CONFIRMED BEARISH</v>
      </c>
      <c r="M845" s="8">
        <f t="shared" si="130"/>
        <v>25</v>
      </c>
      <c r="N845" s="8">
        <f t="shared" si="131"/>
        <v>0</v>
      </c>
      <c r="O845" s="8">
        <f t="shared" si="132"/>
        <v>0</v>
      </c>
      <c r="P845" s="8">
        <f t="shared" si="133"/>
        <v>33</v>
      </c>
      <c r="Q845" s="9">
        <f t="shared" si="134"/>
        <v>13.7</v>
      </c>
      <c r="R845" s="9">
        <f t="shared" si="135"/>
        <v>13.25</v>
      </c>
      <c r="S845" s="9">
        <f t="shared" si="136"/>
        <v>18.600000000000001</v>
      </c>
      <c r="T845" s="9">
        <f t="shared" si="137"/>
        <v>14.5</v>
      </c>
      <c r="U845" s="8">
        <f t="shared" si="138"/>
        <v>15.183333333333332</v>
      </c>
      <c r="V845" s="8">
        <f t="shared" si="139"/>
        <v>15.012499999999999</v>
      </c>
    </row>
    <row r="846" spans="1:22" ht="13.5" x14ac:dyDescent="0.25">
      <c r="A846" s="3">
        <f>RSI!A846</f>
        <v>43235</v>
      </c>
      <c r="B846" s="2">
        <f>RSI!B846</f>
        <v>3.2684000000000002</v>
      </c>
      <c r="C846" s="2">
        <f>RSI!I846</f>
        <v>39.820969495117566</v>
      </c>
      <c r="D846" s="2">
        <f>MACD!E846</f>
        <v>8.6165359528571628E-2</v>
      </c>
      <c r="E846" s="2">
        <f>MACD!F846</f>
        <v>1.0083758241168056E-2</v>
      </c>
      <c r="F846" s="2">
        <f>'Moving Avg'!D846</f>
        <v>3.2684000000000006</v>
      </c>
      <c r="G846" s="2">
        <f>'Moving Avg'!F846</f>
        <v>3.3814250000000001</v>
      </c>
      <c r="H846" s="2">
        <f>'Moving Avg'!G846</f>
        <v>3.2957220000000023</v>
      </c>
      <c r="I846" s="2">
        <f>'Moving Avg'!H846</f>
        <v>3.7964374999999997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0</v>
      </c>
      <c r="O846" s="8">
        <f t="shared" si="132"/>
        <v>0</v>
      </c>
      <c r="P846" s="8">
        <f t="shared" si="133"/>
        <v>16.5</v>
      </c>
      <c r="Q846" s="9">
        <f t="shared" si="134"/>
        <v>11.225</v>
      </c>
      <c r="R846" s="9">
        <f t="shared" si="135"/>
        <v>9.125</v>
      </c>
      <c r="S846" s="9">
        <f t="shared" si="136"/>
        <v>11.175000000000001</v>
      </c>
      <c r="T846" s="9">
        <f t="shared" si="137"/>
        <v>10.375</v>
      </c>
      <c r="U846" s="8">
        <f t="shared" si="138"/>
        <v>10.508333333333335</v>
      </c>
      <c r="V846" s="8">
        <f t="shared" si="139"/>
        <v>10.475000000000001</v>
      </c>
    </row>
    <row r="847" spans="1:22" ht="13.5" x14ac:dyDescent="0.25">
      <c r="A847" s="3">
        <f>RSI!A847</f>
        <v>43236</v>
      </c>
      <c r="B847" s="2">
        <f>RSI!B847</f>
        <v>3.2684000000000002</v>
      </c>
      <c r="C847" s="2">
        <f>RSI!I847</f>
        <v>39.820969495117566</v>
      </c>
      <c r="D847" s="2">
        <f>MACD!E847</f>
        <v>9.4675202217634258E-2</v>
      </c>
      <c r="E847" s="2">
        <f>MACD!F847</f>
        <v>2.70020470364613E-2</v>
      </c>
      <c r="F847" s="2">
        <f>'Moving Avg'!D847</f>
        <v>3.2684000000000006</v>
      </c>
      <c r="G847" s="2">
        <f>'Moving Avg'!F847</f>
        <v>3.3759799999999998</v>
      </c>
      <c r="H847" s="2">
        <f>'Moving Avg'!G847</f>
        <v>3.2979020000000023</v>
      </c>
      <c r="I847" s="2">
        <f>'Moving Avg'!H847</f>
        <v>3.7899009999999991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  <c r="M847" s="8">
        <f t="shared" si="130"/>
        <v>25</v>
      </c>
      <c r="N847" s="8">
        <f t="shared" si="131"/>
        <v>0</v>
      </c>
      <c r="O847" s="8">
        <f t="shared" si="132"/>
        <v>0</v>
      </c>
      <c r="P847" s="8">
        <f t="shared" si="133"/>
        <v>33</v>
      </c>
      <c r="Q847" s="9">
        <f t="shared" si="134"/>
        <v>13.7</v>
      </c>
      <c r="R847" s="9">
        <f t="shared" si="135"/>
        <v>13.25</v>
      </c>
      <c r="S847" s="9">
        <f t="shared" si="136"/>
        <v>18.600000000000001</v>
      </c>
      <c r="T847" s="9">
        <f t="shared" si="137"/>
        <v>14.5</v>
      </c>
      <c r="U847" s="8">
        <f t="shared" si="138"/>
        <v>15.183333333333332</v>
      </c>
      <c r="V847" s="8">
        <f t="shared" si="139"/>
        <v>15.012499999999999</v>
      </c>
    </row>
    <row r="848" spans="1:22" ht="13.5" x14ac:dyDescent="0.25">
      <c r="A848" s="3">
        <f>RSI!A848</f>
        <v>43237</v>
      </c>
      <c r="B848" s="2">
        <f>RSI!B848</f>
        <v>3.2684000000000002</v>
      </c>
      <c r="C848" s="2">
        <f>RSI!I848</f>
        <v>39.820969495117566</v>
      </c>
      <c r="D848" s="2">
        <f>MACD!E848</f>
        <v>0.10237407951285249</v>
      </c>
      <c r="E848" s="2">
        <f>MACD!F848</f>
        <v>4.2076453531739541E-2</v>
      </c>
      <c r="F848" s="2">
        <f>'Moving Avg'!D848</f>
        <v>3.2684000000000006</v>
      </c>
      <c r="G848" s="2">
        <f>'Moving Avg'!F848</f>
        <v>3.3727100000000001</v>
      </c>
      <c r="H848" s="2">
        <f>'Moving Avg'!G848</f>
        <v>3.301716000000003</v>
      </c>
      <c r="I848" s="2">
        <f>'Moving Avg'!H848</f>
        <v>3.7833645000000002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  <c r="M848" s="8">
        <f t="shared" si="130"/>
        <v>25</v>
      </c>
      <c r="N848" s="8">
        <f t="shared" si="131"/>
        <v>0</v>
      </c>
      <c r="O848" s="8">
        <f t="shared" si="132"/>
        <v>0</v>
      </c>
      <c r="P848" s="8">
        <f t="shared" si="133"/>
        <v>33</v>
      </c>
      <c r="Q848" s="9">
        <f t="shared" si="134"/>
        <v>13.7</v>
      </c>
      <c r="R848" s="9">
        <f t="shared" si="135"/>
        <v>13.25</v>
      </c>
      <c r="S848" s="9">
        <f t="shared" si="136"/>
        <v>18.600000000000001</v>
      </c>
      <c r="T848" s="9">
        <f t="shared" si="137"/>
        <v>14.5</v>
      </c>
      <c r="U848" s="8">
        <f t="shared" si="138"/>
        <v>15.183333333333332</v>
      </c>
      <c r="V848" s="8">
        <f t="shared" si="139"/>
        <v>15.012499999999999</v>
      </c>
    </row>
    <row r="849" spans="1:22" ht="13.5" x14ac:dyDescent="0.25">
      <c r="A849" s="3">
        <f>RSI!A849</f>
        <v>43238</v>
      </c>
      <c r="B849" s="2">
        <f>RSI!B849</f>
        <v>3.2684000000000002</v>
      </c>
      <c r="C849" s="2">
        <f>RSI!I849</f>
        <v>39.820969495117566</v>
      </c>
      <c r="D849" s="2">
        <f>MACD!E849</f>
        <v>0.10934984856736385</v>
      </c>
      <c r="E849" s="2">
        <f>MACD!F849</f>
        <v>5.5531132538864401E-2</v>
      </c>
      <c r="F849" s="2">
        <f>'Moving Avg'!D849</f>
        <v>3.2684000000000006</v>
      </c>
      <c r="G849" s="2">
        <f>'Moving Avg'!F849</f>
        <v>3.3729849999999999</v>
      </c>
      <c r="H849" s="2">
        <f>'Moving Avg'!G849</f>
        <v>3.3060740000000033</v>
      </c>
      <c r="I849" s="2">
        <f>'Moving Avg'!H849</f>
        <v>3.7768280000000005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  <c r="M849" s="8">
        <f t="shared" si="130"/>
        <v>25</v>
      </c>
      <c r="N849" s="8">
        <f t="shared" si="131"/>
        <v>0</v>
      </c>
      <c r="O849" s="8">
        <f t="shared" si="132"/>
        <v>0</v>
      </c>
      <c r="P849" s="8">
        <f t="shared" si="133"/>
        <v>33</v>
      </c>
      <c r="Q849" s="9">
        <f t="shared" si="134"/>
        <v>13.7</v>
      </c>
      <c r="R849" s="9">
        <f t="shared" si="135"/>
        <v>13.25</v>
      </c>
      <c r="S849" s="9">
        <f t="shared" si="136"/>
        <v>18.600000000000001</v>
      </c>
      <c r="T849" s="9">
        <f t="shared" si="137"/>
        <v>14.5</v>
      </c>
      <c r="U849" s="8">
        <f t="shared" si="138"/>
        <v>15.183333333333332</v>
      </c>
      <c r="V849" s="8">
        <f t="shared" si="139"/>
        <v>15.012499999999999</v>
      </c>
    </row>
    <row r="850" spans="1:22" ht="13.5" x14ac:dyDescent="0.25">
      <c r="A850" s="3">
        <f>RSI!A850</f>
        <v>43241</v>
      </c>
      <c r="B850" s="2">
        <f>RSI!B850</f>
        <v>3.3229000000000002</v>
      </c>
      <c r="C850" s="2">
        <f>RSI!I850</f>
        <v>48.324887531396328</v>
      </c>
      <c r="D850" s="2">
        <f>MACD!E850</f>
        <v>0.11164254684577202</v>
      </c>
      <c r="E850" s="2">
        <f>MACD!F850</f>
        <v>6.675341540024593E-2</v>
      </c>
      <c r="F850" s="2">
        <f>'Moving Avg'!D850</f>
        <v>3.2793000000000001</v>
      </c>
      <c r="G850" s="2">
        <f>'Moving Avg'!F850</f>
        <v>3.3759850000000009</v>
      </c>
      <c r="H850" s="2">
        <f>'Moving Avg'!G850</f>
        <v>3.3126120000000032</v>
      </c>
      <c r="I850" s="2">
        <f>'Moving Avg'!H850</f>
        <v>3.7705640000000007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  <c r="M850" s="8">
        <f t="shared" si="130"/>
        <v>25</v>
      </c>
      <c r="N850" s="8">
        <f t="shared" si="131"/>
        <v>0</v>
      </c>
      <c r="O850" s="8">
        <f t="shared" si="132"/>
        <v>0</v>
      </c>
      <c r="P850" s="8">
        <f t="shared" si="133"/>
        <v>83.5</v>
      </c>
      <c r="Q850" s="9">
        <f t="shared" si="134"/>
        <v>21.274999999999999</v>
      </c>
      <c r="R850" s="9">
        <f t="shared" si="135"/>
        <v>25.875</v>
      </c>
      <c r="S850" s="9">
        <f t="shared" si="136"/>
        <v>41.325000000000003</v>
      </c>
      <c r="T850" s="9">
        <f t="shared" si="137"/>
        <v>27.125</v>
      </c>
      <c r="U850" s="8">
        <f t="shared" si="138"/>
        <v>29.491666666666664</v>
      </c>
      <c r="V850" s="8">
        <f t="shared" si="139"/>
        <v>28.9</v>
      </c>
    </row>
    <row r="851" spans="1:22" ht="13.5" x14ac:dyDescent="0.25">
      <c r="A851" s="3">
        <f>RSI!A851</f>
        <v>43242</v>
      </c>
      <c r="B851" s="2">
        <f>RSI!B851</f>
        <v>3.3229000000000002</v>
      </c>
      <c r="C851" s="2">
        <f>RSI!I851</f>
        <v>48.324887531396328</v>
      </c>
      <c r="D851" s="2">
        <f>MACD!E851</f>
        <v>9.0194460917508046E-2</v>
      </c>
      <c r="E851" s="2">
        <f>MACD!F851</f>
        <v>7.1441624503698356E-2</v>
      </c>
      <c r="F851" s="2">
        <f>'Moving Avg'!D851</f>
        <v>3.2902</v>
      </c>
      <c r="G851" s="2">
        <f>'Moving Avg'!F851</f>
        <v>3.3719000000000001</v>
      </c>
      <c r="H851" s="2">
        <f>'Moving Avg'!G851</f>
        <v>3.3207840000000033</v>
      </c>
      <c r="I851" s="2">
        <f>'Moving Avg'!H851</f>
        <v>3.7643</v>
      </c>
      <c r="J851" s="6" t="str">
        <f>OBV!F851</f>
        <v>BULLISH</v>
      </c>
      <c r="K851" s="6" t="str">
        <f>OBV!G851</f>
        <v>NEUTRAL</v>
      </c>
      <c r="L851" s="6" t="str">
        <f>OBV!H851</f>
        <v>CONFIRMED BULLISH</v>
      </c>
      <c r="M851" s="8">
        <f t="shared" si="130"/>
        <v>25</v>
      </c>
      <c r="N851" s="8">
        <f t="shared" si="131"/>
        <v>0</v>
      </c>
      <c r="O851" s="8">
        <f t="shared" si="132"/>
        <v>0</v>
      </c>
      <c r="P851" s="8">
        <f t="shared" si="133"/>
        <v>83.5</v>
      </c>
      <c r="Q851" s="9">
        <f t="shared" si="134"/>
        <v>21.274999999999999</v>
      </c>
      <c r="R851" s="9">
        <f t="shared" si="135"/>
        <v>25.875</v>
      </c>
      <c r="S851" s="9">
        <f t="shared" si="136"/>
        <v>41.325000000000003</v>
      </c>
      <c r="T851" s="9">
        <f t="shared" si="137"/>
        <v>27.125</v>
      </c>
      <c r="U851" s="8">
        <f t="shared" si="138"/>
        <v>29.491666666666664</v>
      </c>
      <c r="V851" s="8">
        <f t="shared" si="139"/>
        <v>28.9</v>
      </c>
    </row>
    <row r="852" spans="1:22" ht="13.5" x14ac:dyDescent="0.25">
      <c r="A852" s="3">
        <f>RSI!A852</f>
        <v>43243</v>
      </c>
      <c r="B852" s="2">
        <f>RSI!B852</f>
        <v>3.2248000000000001</v>
      </c>
      <c r="C852" s="2">
        <f>RSI!I852</f>
        <v>37.316638103252615</v>
      </c>
      <c r="D852" s="2">
        <f>MACD!E852</f>
        <v>7.4350012273796562E-2</v>
      </c>
      <c r="E852" s="2">
        <f>MACD!F852</f>
        <v>7.2023302057718008E-2</v>
      </c>
      <c r="F852" s="2">
        <f>'Moving Avg'!D852</f>
        <v>3.2814800000000006</v>
      </c>
      <c r="G852" s="2">
        <f>'Moving Avg'!F852</f>
        <v>3.3629100000000003</v>
      </c>
      <c r="H852" s="2">
        <f>'Moving Avg'!G852</f>
        <v>3.325360000000003</v>
      </c>
      <c r="I852" s="2">
        <f>'Moving Avg'!H852</f>
        <v>3.7575455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  <c r="M852" s="8">
        <f t="shared" si="130"/>
        <v>25</v>
      </c>
      <c r="N852" s="8">
        <f t="shared" si="131"/>
        <v>0</v>
      </c>
      <c r="O852" s="8">
        <f t="shared" si="132"/>
        <v>0</v>
      </c>
      <c r="P852" s="8">
        <f t="shared" si="133"/>
        <v>33</v>
      </c>
      <c r="Q852" s="9">
        <f t="shared" si="134"/>
        <v>13.7</v>
      </c>
      <c r="R852" s="9">
        <f t="shared" si="135"/>
        <v>13.25</v>
      </c>
      <c r="S852" s="9">
        <f t="shared" si="136"/>
        <v>18.600000000000001</v>
      </c>
      <c r="T852" s="9">
        <f t="shared" si="137"/>
        <v>14.5</v>
      </c>
      <c r="U852" s="8">
        <f t="shared" si="138"/>
        <v>15.183333333333332</v>
      </c>
      <c r="V852" s="8">
        <f t="shared" si="139"/>
        <v>15.012499999999999</v>
      </c>
    </row>
    <row r="853" spans="1:22" ht="13.5" x14ac:dyDescent="0.25">
      <c r="A853" s="3">
        <f>RSI!A853</f>
        <v>43244</v>
      </c>
      <c r="B853" s="2">
        <f>RSI!B853</f>
        <v>3.2029999999999998</v>
      </c>
      <c r="C853" s="2">
        <f>RSI!I853</f>
        <v>35.387474126040857</v>
      </c>
      <c r="D853" s="2">
        <f>MACD!E853</f>
        <v>6.3200657783438086E-2</v>
      </c>
      <c r="E853" s="2">
        <f>MACD!F853</f>
        <v>7.0258773202862029E-2</v>
      </c>
      <c r="F853" s="2">
        <f>'Moving Avg'!D853</f>
        <v>3.2684000000000006</v>
      </c>
      <c r="G853" s="2">
        <f>'Moving Avg'!F853</f>
        <v>3.3503799999999999</v>
      </c>
      <c r="H853" s="2">
        <f>'Moving Avg'!G853</f>
        <v>3.3277560000000022</v>
      </c>
      <c r="I853" s="2">
        <f>'Moving Avg'!H853</f>
        <v>3.7506820000000003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  <c r="M853" s="8">
        <f t="shared" si="130"/>
        <v>25</v>
      </c>
      <c r="N853" s="8">
        <f t="shared" si="131"/>
        <v>45</v>
      </c>
      <c r="O853" s="8">
        <f t="shared" si="132"/>
        <v>0</v>
      </c>
      <c r="P853" s="8">
        <f t="shared" si="133"/>
        <v>33</v>
      </c>
      <c r="Q853" s="9">
        <f t="shared" si="134"/>
        <v>29.45</v>
      </c>
      <c r="R853" s="9">
        <f t="shared" si="135"/>
        <v>22.25</v>
      </c>
      <c r="S853" s="9">
        <f t="shared" si="136"/>
        <v>25.35</v>
      </c>
      <c r="T853" s="9">
        <f t="shared" si="137"/>
        <v>25.75</v>
      </c>
      <c r="U853" s="8">
        <f t="shared" si="138"/>
        <v>25.683333333333337</v>
      </c>
      <c r="V853" s="8">
        <f t="shared" si="139"/>
        <v>25.700000000000003</v>
      </c>
    </row>
    <row r="854" spans="1:22" ht="13.5" x14ac:dyDescent="0.25">
      <c r="A854" s="3">
        <f>RSI!A854</f>
        <v>43245</v>
      </c>
      <c r="B854" s="2">
        <f>RSI!B854</f>
        <v>3.1158999999999999</v>
      </c>
      <c r="C854" s="2">
        <f>RSI!I854</f>
        <v>28.948228763847013</v>
      </c>
      <c r="D854" s="2">
        <f>MACD!E854</f>
        <v>6.0942324119670488E-2</v>
      </c>
      <c r="E854" s="2">
        <f>MACD!F854</f>
        <v>6.8395483386223727E-2</v>
      </c>
      <c r="F854" s="2">
        <f>'Moving Avg'!D854</f>
        <v>3.2378999999999998</v>
      </c>
      <c r="G854" s="2">
        <f>'Moving Avg'!F854</f>
        <v>3.3283200000000002</v>
      </c>
      <c r="H854" s="2">
        <f>'Moving Avg'!G854</f>
        <v>3.3284100000000025</v>
      </c>
      <c r="I854" s="2">
        <f>'Moving Avg'!H854</f>
        <v>3.7433830000000006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  <c r="M854" s="8">
        <f t="shared" si="130"/>
        <v>50</v>
      </c>
      <c r="N854" s="8">
        <f t="shared" si="131"/>
        <v>45</v>
      </c>
      <c r="O854" s="8">
        <f t="shared" si="132"/>
        <v>0</v>
      </c>
      <c r="P854" s="8">
        <f t="shared" si="133"/>
        <v>33</v>
      </c>
      <c r="Q854" s="9">
        <f t="shared" si="134"/>
        <v>38.200000000000003</v>
      </c>
      <c r="R854" s="9">
        <f t="shared" si="135"/>
        <v>27.25</v>
      </c>
      <c r="S854" s="9">
        <f t="shared" si="136"/>
        <v>29.1</v>
      </c>
      <c r="T854" s="9">
        <f t="shared" si="137"/>
        <v>32</v>
      </c>
      <c r="U854" s="8">
        <f t="shared" si="138"/>
        <v>31.516666666666669</v>
      </c>
      <c r="V854" s="8">
        <f t="shared" si="139"/>
        <v>31.637500000000003</v>
      </c>
    </row>
    <row r="855" spans="1:22" ht="13.5" x14ac:dyDescent="0.25">
      <c r="A855" s="3">
        <f>RSI!A855</f>
        <v>43248</v>
      </c>
      <c r="B855" s="2">
        <f>RSI!B855</f>
        <v>3.1158999999999999</v>
      </c>
      <c r="C855" s="2">
        <f>RSI!I855</f>
        <v>28.948228763847013</v>
      </c>
      <c r="D855" s="2">
        <f>MACD!E855</f>
        <v>6.0216366700825308E-2</v>
      </c>
      <c r="E855" s="2">
        <f>MACD!F855</f>
        <v>6.6759660049144048E-2</v>
      </c>
      <c r="F855" s="2">
        <f>'Moving Avg'!D855</f>
        <v>3.1964999999999999</v>
      </c>
      <c r="G855" s="2">
        <f>'Moving Avg'!F855</f>
        <v>3.3062599999999995</v>
      </c>
      <c r="H855" s="2">
        <f>'Moving Avg'!G855</f>
        <v>3.329064000000002</v>
      </c>
      <c r="I855" s="2">
        <f>'Moving Avg'!H855</f>
        <v>3.7360840000000008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  <c r="M855" s="8">
        <f t="shared" si="130"/>
        <v>50</v>
      </c>
      <c r="N855" s="8">
        <f t="shared" si="131"/>
        <v>45</v>
      </c>
      <c r="O855" s="8">
        <f t="shared" si="132"/>
        <v>0</v>
      </c>
      <c r="P855" s="8">
        <f t="shared" si="133"/>
        <v>33</v>
      </c>
      <c r="Q855" s="9">
        <f t="shared" si="134"/>
        <v>38.200000000000003</v>
      </c>
      <c r="R855" s="9">
        <f t="shared" si="135"/>
        <v>27.25</v>
      </c>
      <c r="S855" s="9">
        <f t="shared" si="136"/>
        <v>29.1</v>
      </c>
      <c r="T855" s="9">
        <f t="shared" si="137"/>
        <v>32</v>
      </c>
      <c r="U855" s="8">
        <f t="shared" si="138"/>
        <v>31.516666666666669</v>
      </c>
      <c r="V855" s="8">
        <f t="shared" si="139"/>
        <v>31.637500000000003</v>
      </c>
    </row>
    <row r="856" spans="1:22" ht="13.5" x14ac:dyDescent="0.25">
      <c r="A856" s="3">
        <f>RSI!A856</f>
        <v>43249</v>
      </c>
      <c r="B856" s="2">
        <f>RSI!B856</f>
        <v>3.2029999999999998</v>
      </c>
      <c r="C856" s="2">
        <f>RSI!I856</f>
        <v>41.329719576881374</v>
      </c>
      <c r="D856" s="2">
        <f>MACD!E856</f>
        <v>5.4247410128216433E-2</v>
      </c>
      <c r="E856" s="2">
        <f>MACD!F856</f>
        <v>6.425721006495852E-2</v>
      </c>
      <c r="F856" s="2">
        <f>'Moving Avg'!D856</f>
        <v>3.1725199999999996</v>
      </c>
      <c r="G856" s="2">
        <f>'Moving Avg'!F856</f>
        <v>3.2885549999999997</v>
      </c>
      <c r="H856" s="2">
        <f>'Moving Avg'!G856</f>
        <v>3.3297180000000015</v>
      </c>
      <c r="I856" s="2">
        <f>'Moving Avg'!H856</f>
        <v>3.7292205000000007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  <c r="M856" s="8">
        <f t="shared" si="130"/>
        <v>25</v>
      </c>
      <c r="N856" s="8">
        <f t="shared" si="131"/>
        <v>45</v>
      </c>
      <c r="O856" s="8">
        <f t="shared" si="132"/>
        <v>0</v>
      </c>
      <c r="P856" s="8">
        <f t="shared" si="133"/>
        <v>33</v>
      </c>
      <c r="Q856" s="9">
        <f t="shared" si="134"/>
        <v>29.45</v>
      </c>
      <c r="R856" s="9">
        <f t="shared" si="135"/>
        <v>22.25</v>
      </c>
      <c r="S856" s="9">
        <f t="shared" si="136"/>
        <v>25.35</v>
      </c>
      <c r="T856" s="9">
        <f t="shared" si="137"/>
        <v>25.75</v>
      </c>
      <c r="U856" s="8">
        <f t="shared" si="138"/>
        <v>25.683333333333337</v>
      </c>
      <c r="V856" s="8">
        <f t="shared" si="139"/>
        <v>25.700000000000003</v>
      </c>
    </row>
    <row r="857" spans="1:22" ht="13.5" x14ac:dyDescent="0.25">
      <c r="A857" s="3">
        <f>RSI!A857</f>
        <v>43250</v>
      </c>
      <c r="B857" s="2">
        <f>RSI!B857</f>
        <v>3.2139000000000002</v>
      </c>
      <c r="C857" s="2">
        <f>RSI!I857</f>
        <v>42.675975812205571</v>
      </c>
      <c r="D857" s="2">
        <f>MACD!E857</f>
        <v>4.8890564834825234E-2</v>
      </c>
      <c r="E857" s="2">
        <f>MACD!F857</f>
        <v>6.1183881018931865E-2</v>
      </c>
      <c r="F857" s="2">
        <f>'Moving Avg'!D857</f>
        <v>3.1703399999999999</v>
      </c>
      <c r="G857" s="2">
        <f>'Moving Avg'!F857</f>
        <v>3.2765699999999995</v>
      </c>
      <c r="H857" s="2">
        <f>'Moving Avg'!G857</f>
        <v>3.3287380000000013</v>
      </c>
      <c r="I857" s="2">
        <f>'Moving Avg'!H857</f>
        <v>3.7224115000000007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  <c r="M857" s="8">
        <f t="shared" si="130"/>
        <v>25</v>
      </c>
      <c r="N857" s="8">
        <f t="shared" si="131"/>
        <v>45</v>
      </c>
      <c r="O857" s="8">
        <f t="shared" si="132"/>
        <v>0</v>
      </c>
      <c r="P857" s="8">
        <f t="shared" si="133"/>
        <v>33</v>
      </c>
      <c r="Q857" s="9">
        <f t="shared" si="134"/>
        <v>29.45</v>
      </c>
      <c r="R857" s="9">
        <f t="shared" si="135"/>
        <v>22.25</v>
      </c>
      <c r="S857" s="9">
        <f t="shared" si="136"/>
        <v>25.35</v>
      </c>
      <c r="T857" s="9">
        <f t="shared" si="137"/>
        <v>25.75</v>
      </c>
      <c r="U857" s="8">
        <f t="shared" si="138"/>
        <v>25.683333333333337</v>
      </c>
      <c r="V857" s="8">
        <f t="shared" si="139"/>
        <v>25.700000000000003</v>
      </c>
    </row>
    <row r="858" spans="1:22" ht="13.5" x14ac:dyDescent="0.25">
      <c r="A858" s="3">
        <f>RSI!A858</f>
        <v>43251</v>
      </c>
      <c r="B858" s="2">
        <f>RSI!B858</f>
        <v>3.2139000000000002</v>
      </c>
      <c r="C858" s="2">
        <f>RSI!I858</f>
        <v>42.675975812205571</v>
      </c>
      <c r="D858" s="2">
        <f>MACD!E858</f>
        <v>4.4757531458694544E-2</v>
      </c>
      <c r="E858" s="2">
        <f>MACD!F858</f>
        <v>5.7898611106884407E-2</v>
      </c>
      <c r="F858" s="2">
        <f>'Moving Avg'!D858</f>
        <v>3.17252</v>
      </c>
      <c r="G858" s="2">
        <f>'Moving Avg'!F858</f>
        <v>3.2645850000000003</v>
      </c>
      <c r="H858" s="2">
        <f>'Moving Avg'!G858</f>
        <v>3.3277580000000007</v>
      </c>
      <c r="I858" s="2">
        <f>'Moving Avg'!H858</f>
        <v>3.7156025000000001</v>
      </c>
      <c r="J858" s="6" t="str">
        <f>OBV!F858</f>
        <v>BEARISH</v>
      </c>
      <c r="K858" s="6" t="str">
        <f>OBV!G858</f>
        <v>STRONG</v>
      </c>
      <c r="L858" s="6" t="str">
        <f>OBV!H858</f>
        <v>BEARISH DIVERGENCE</v>
      </c>
      <c r="M858" s="8">
        <f t="shared" si="130"/>
        <v>25</v>
      </c>
      <c r="N858" s="8">
        <f t="shared" si="131"/>
        <v>45</v>
      </c>
      <c r="O858" s="8">
        <f t="shared" si="132"/>
        <v>0</v>
      </c>
      <c r="P858" s="8">
        <f t="shared" si="133"/>
        <v>33</v>
      </c>
      <c r="Q858" s="9">
        <f t="shared" si="134"/>
        <v>29.45</v>
      </c>
      <c r="R858" s="9">
        <f t="shared" si="135"/>
        <v>22.25</v>
      </c>
      <c r="S858" s="9">
        <f t="shared" si="136"/>
        <v>25.35</v>
      </c>
      <c r="T858" s="9">
        <f t="shared" si="137"/>
        <v>25.75</v>
      </c>
      <c r="U858" s="8">
        <f t="shared" si="138"/>
        <v>25.683333333333337</v>
      </c>
      <c r="V858" s="8">
        <f t="shared" si="139"/>
        <v>25.700000000000003</v>
      </c>
    </row>
    <row r="859" spans="1:22" ht="13.5" x14ac:dyDescent="0.25">
      <c r="A859" s="3">
        <f>RSI!A859</f>
        <v>43252</v>
      </c>
      <c r="B859" s="2">
        <f>RSI!B859</f>
        <v>3.2139000000000002</v>
      </c>
      <c r="C859" s="2">
        <f>RSI!I859</f>
        <v>42.675975812205571</v>
      </c>
      <c r="D859" s="2">
        <f>MACD!E859</f>
        <v>4.1630425178720731E-2</v>
      </c>
      <c r="E859" s="2">
        <f>MACD!F859</f>
        <v>5.4644973921251679E-2</v>
      </c>
      <c r="F859" s="2">
        <f>'Moving Avg'!D859</f>
        <v>3.1921200000000001</v>
      </c>
      <c r="G859" s="2">
        <f>'Moving Avg'!F859</f>
        <v>3.2525999999999997</v>
      </c>
      <c r="H859" s="2">
        <f>'Moving Avg'!G859</f>
        <v>3.3267780000000005</v>
      </c>
      <c r="I859" s="2">
        <f>'Moving Avg'!H859</f>
        <v>3.7093380000000002</v>
      </c>
      <c r="J859" s="6" t="str">
        <f>OBV!F859</f>
        <v>BULLISH</v>
      </c>
      <c r="K859" s="6" t="str">
        <f>OBV!G859</f>
        <v>WEAK</v>
      </c>
      <c r="L859" s="6" t="str">
        <f>OBV!H859</f>
        <v>CONFIRMED BULLISH</v>
      </c>
      <c r="M859" s="8">
        <f t="shared" si="130"/>
        <v>25</v>
      </c>
      <c r="N859" s="8">
        <f t="shared" si="131"/>
        <v>45</v>
      </c>
      <c r="O859" s="8">
        <f t="shared" si="132"/>
        <v>0</v>
      </c>
      <c r="P859" s="8">
        <f t="shared" si="133"/>
        <v>67</v>
      </c>
      <c r="Q859" s="9">
        <f t="shared" si="134"/>
        <v>34.549999999999997</v>
      </c>
      <c r="R859" s="9">
        <f t="shared" si="135"/>
        <v>30.75</v>
      </c>
      <c r="S859" s="9">
        <f t="shared" si="136"/>
        <v>40.650000000000006</v>
      </c>
      <c r="T859" s="9">
        <f t="shared" si="137"/>
        <v>34.25</v>
      </c>
      <c r="U859" s="8">
        <f t="shared" si="138"/>
        <v>35.31666666666667</v>
      </c>
      <c r="V859" s="8">
        <f t="shared" si="139"/>
        <v>35.049999999999997</v>
      </c>
    </row>
    <row r="860" spans="1:22" ht="13.5" x14ac:dyDescent="0.25">
      <c r="A860" s="3">
        <f>RSI!A860</f>
        <v>43255</v>
      </c>
      <c r="B860" s="2">
        <f>RSI!B860</f>
        <v>3.2139000000000002</v>
      </c>
      <c r="C860" s="2">
        <f>RSI!I860</f>
        <v>42.675975812205571</v>
      </c>
      <c r="D860" s="2">
        <f>MACD!E860</f>
        <v>4.7711690341947222E-2</v>
      </c>
      <c r="E860" s="2">
        <f>MACD!F860</f>
        <v>5.3258317205390787E-2</v>
      </c>
      <c r="F860" s="2">
        <f>'Moving Avg'!D860</f>
        <v>3.2117200000000006</v>
      </c>
      <c r="G860" s="2">
        <f>'Moving Avg'!F860</f>
        <v>3.2406150000000005</v>
      </c>
      <c r="H860" s="2">
        <f>'Moving Avg'!G860</f>
        <v>3.3257979999999998</v>
      </c>
      <c r="I860" s="2">
        <f>'Moving Avg'!H860</f>
        <v>3.7033459999999998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  <c r="M860" s="8">
        <f t="shared" si="130"/>
        <v>25</v>
      </c>
      <c r="N860" s="8">
        <f t="shared" si="131"/>
        <v>45</v>
      </c>
      <c r="O860" s="8">
        <f t="shared" si="132"/>
        <v>0</v>
      </c>
      <c r="P860" s="8">
        <f t="shared" si="133"/>
        <v>67</v>
      </c>
      <c r="Q860" s="9">
        <f t="shared" si="134"/>
        <v>34.549999999999997</v>
      </c>
      <c r="R860" s="9">
        <f t="shared" si="135"/>
        <v>30.75</v>
      </c>
      <c r="S860" s="9">
        <f t="shared" si="136"/>
        <v>40.650000000000006</v>
      </c>
      <c r="T860" s="9">
        <f t="shared" si="137"/>
        <v>34.25</v>
      </c>
      <c r="U860" s="8">
        <f t="shared" si="138"/>
        <v>35.31666666666667</v>
      </c>
      <c r="V860" s="8">
        <f t="shared" si="139"/>
        <v>35.049999999999997</v>
      </c>
    </row>
    <row r="861" spans="1:22" ht="13.5" x14ac:dyDescent="0.25">
      <c r="A861" s="3">
        <f>RSI!A861</f>
        <v>43256</v>
      </c>
      <c r="B861" s="2">
        <f>RSI!B861</f>
        <v>3.2139000000000002</v>
      </c>
      <c r="C861" s="2">
        <f>RSI!I861</f>
        <v>42.675975812205579</v>
      </c>
      <c r="D861" s="2">
        <f>MACD!E861</f>
        <v>5.3174656605535553E-2</v>
      </c>
      <c r="E861" s="2">
        <f>MACD!F861</f>
        <v>5.3241585085419749E-2</v>
      </c>
      <c r="F861" s="2">
        <f>'Moving Avg'!D861</f>
        <v>3.2139000000000002</v>
      </c>
      <c r="G861" s="2">
        <f>'Moving Avg'!F861</f>
        <v>3.2362550000000008</v>
      </c>
      <c r="H861" s="2">
        <f>'Moving Avg'!G861</f>
        <v>3.3248179999999996</v>
      </c>
      <c r="I861" s="2">
        <f>'Moving Avg'!H861</f>
        <v>3.6973539999999989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  <c r="M861" s="8">
        <f t="shared" si="130"/>
        <v>25</v>
      </c>
      <c r="N861" s="8">
        <f t="shared" si="131"/>
        <v>45</v>
      </c>
      <c r="O861" s="8">
        <f t="shared" si="132"/>
        <v>0</v>
      </c>
      <c r="P861" s="8">
        <f t="shared" si="133"/>
        <v>67</v>
      </c>
      <c r="Q861" s="9">
        <f t="shared" si="134"/>
        <v>34.549999999999997</v>
      </c>
      <c r="R861" s="9">
        <f t="shared" si="135"/>
        <v>30.75</v>
      </c>
      <c r="S861" s="9">
        <f t="shared" si="136"/>
        <v>40.650000000000006</v>
      </c>
      <c r="T861" s="9">
        <f t="shared" si="137"/>
        <v>34.25</v>
      </c>
      <c r="U861" s="8">
        <f t="shared" si="138"/>
        <v>35.31666666666667</v>
      </c>
      <c r="V861" s="8">
        <f t="shared" si="139"/>
        <v>35.049999999999997</v>
      </c>
    </row>
    <row r="862" spans="1:22" ht="13.5" x14ac:dyDescent="0.25">
      <c r="A862" s="3">
        <f>RSI!A862</f>
        <v>43257</v>
      </c>
      <c r="B862" s="2">
        <f>RSI!B862</f>
        <v>3.1594000000000002</v>
      </c>
      <c r="C862" s="2">
        <f>RSI!I862</f>
        <v>36.594382097637435</v>
      </c>
      <c r="D862" s="2">
        <f>MACD!E862</f>
        <v>4.7035673973240932E-2</v>
      </c>
      <c r="E862" s="2">
        <f>MACD!F862</f>
        <v>5.2000402862983984E-2</v>
      </c>
      <c r="F862" s="2">
        <f>'Moving Avg'!D862</f>
        <v>3.2030000000000003</v>
      </c>
      <c r="G862" s="2">
        <f>'Moving Avg'!F862</f>
        <v>3.230805000000001</v>
      </c>
      <c r="H862" s="2">
        <f>'Moving Avg'!G862</f>
        <v>3.3227479999999998</v>
      </c>
      <c r="I862" s="2">
        <f>'Moving Avg'!H862</f>
        <v>3.6910894999999995</v>
      </c>
      <c r="J862" s="6" t="str">
        <f>OBV!F862</f>
        <v>BEARISH</v>
      </c>
      <c r="K862" s="6" t="str">
        <f>OBV!G862</f>
        <v>STRONG</v>
      </c>
      <c r="L862" s="6" t="str">
        <f>OBV!H862</f>
        <v>CONFIRMED BEARISH</v>
      </c>
      <c r="M862" s="8">
        <f t="shared" si="130"/>
        <v>25</v>
      </c>
      <c r="N862" s="8">
        <f t="shared" si="131"/>
        <v>45</v>
      </c>
      <c r="O862" s="8">
        <f t="shared" si="132"/>
        <v>0</v>
      </c>
      <c r="P862" s="8">
        <f t="shared" si="133"/>
        <v>33</v>
      </c>
      <c r="Q862" s="9">
        <f t="shared" si="134"/>
        <v>29.45</v>
      </c>
      <c r="R862" s="9">
        <f t="shared" si="135"/>
        <v>22.25</v>
      </c>
      <c r="S862" s="9">
        <f t="shared" si="136"/>
        <v>25.35</v>
      </c>
      <c r="T862" s="9">
        <f t="shared" si="137"/>
        <v>25.75</v>
      </c>
      <c r="U862" s="8">
        <f t="shared" si="138"/>
        <v>25.683333333333337</v>
      </c>
      <c r="V862" s="8">
        <f t="shared" si="139"/>
        <v>25.700000000000003</v>
      </c>
    </row>
    <row r="863" spans="1:22" ht="13.5" x14ac:dyDescent="0.25">
      <c r="A863" s="3">
        <f>RSI!A863</f>
        <v>43258</v>
      </c>
      <c r="B863" s="2">
        <f>RSI!B863</f>
        <v>3.1594000000000002</v>
      </c>
      <c r="C863" s="2">
        <f>RSI!I863</f>
        <v>36.594382097637428</v>
      </c>
      <c r="D863" s="2">
        <f>MACD!E863</f>
        <v>3.9081363660494528E-2</v>
      </c>
      <c r="E863" s="2">
        <f>MACD!F863</f>
        <v>4.9416595022486097E-2</v>
      </c>
      <c r="F863" s="2">
        <f>'Moving Avg'!D863</f>
        <v>3.1920999999999999</v>
      </c>
      <c r="G863" s="2">
        <f>'Moving Avg'!F863</f>
        <v>3.2253550000000013</v>
      </c>
      <c r="H863" s="2">
        <f>'Moving Avg'!G863</f>
        <v>3.3188260000000001</v>
      </c>
      <c r="I863" s="2">
        <f>'Moving Avg'!H863</f>
        <v>3.6848249999999991</v>
      </c>
      <c r="J863" s="6" t="str">
        <f>OBV!F863</f>
        <v>BEARISH</v>
      </c>
      <c r="K863" s="6" t="str">
        <f>OBV!G863</f>
        <v>STRONG</v>
      </c>
      <c r="L863" s="6" t="str">
        <f>OBV!H863</f>
        <v>CONFIRMED BEARISH</v>
      </c>
      <c r="M863" s="8">
        <f t="shared" si="130"/>
        <v>25</v>
      </c>
      <c r="N863" s="8">
        <f t="shared" si="131"/>
        <v>45</v>
      </c>
      <c r="O863" s="8">
        <f t="shared" si="132"/>
        <v>0</v>
      </c>
      <c r="P863" s="8">
        <f t="shared" si="133"/>
        <v>33</v>
      </c>
      <c r="Q863" s="9">
        <f t="shared" si="134"/>
        <v>29.45</v>
      </c>
      <c r="R863" s="9">
        <f t="shared" si="135"/>
        <v>22.25</v>
      </c>
      <c r="S863" s="9">
        <f t="shared" si="136"/>
        <v>25.35</v>
      </c>
      <c r="T863" s="9">
        <f t="shared" si="137"/>
        <v>25.75</v>
      </c>
      <c r="U863" s="8">
        <f t="shared" si="138"/>
        <v>25.683333333333337</v>
      </c>
      <c r="V863" s="8">
        <f t="shared" si="139"/>
        <v>25.700000000000003</v>
      </c>
    </row>
    <row r="864" spans="1:22" ht="13.5" x14ac:dyDescent="0.25">
      <c r="A864" s="3">
        <f>RSI!A864</f>
        <v>43259</v>
      </c>
      <c r="B864" s="2">
        <f>RSI!B864</f>
        <v>3.1594000000000002</v>
      </c>
      <c r="C864" s="2">
        <f>RSI!I864</f>
        <v>36.594382097637428</v>
      </c>
      <c r="D864" s="2">
        <f>MACD!E864</f>
        <v>1.9500848587425068E-2</v>
      </c>
      <c r="E864" s="2">
        <f>MACD!F864</f>
        <v>4.3433445735473891E-2</v>
      </c>
      <c r="F864" s="2">
        <f>'Moving Avg'!D864</f>
        <v>3.1812</v>
      </c>
      <c r="G864" s="2">
        <f>'Moving Avg'!F864</f>
        <v>3.2199050000000007</v>
      </c>
      <c r="H864" s="2">
        <f>'Moving Avg'!G864</f>
        <v>3.3149040000000003</v>
      </c>
      <c r="I864" s="2">
        <f>'Moving Avg'!H864</f>
        <v>3.6785604999999992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  <c r="M864" s="8">
        <f t="shared" si="130"/>
        <v>25</v>
      </c>
      <c r="N864" s="8">
        <f t="shared" si="131"/>
        <v>100</v>
      </c>
      <c r="O864" s="8">
        <f t="shared" si="132"/>
        <v>0</v>
      </c>
      <c r="P864" s="8">
        <f t="shared" si="133"/>
        <v>33</v>
      </c>
      <c r="Q864" s="9">
        <f t="shared" si="134"/>
        <v>48.7</v>
      </c>
      <c r="R864" s="9">
        <f t="shared" si="135"/>
        <v>33.25</v>
      </c>
      <c r="S864" s="9">
        <f t="shared" si="136"/>
        <v>33.6</v>
      </c>
      <c r="T864" s="9">
        <f t="shared" si="137"/>
        <v>39.5</v>
      </c>
      <c r="U864" s="8">
        <f t="shared" si="138"/>
        <v>38.516666666666673</v>
      </c>
      <c r="V864" s="8">
        <f t="shared" si="139"/>
        <v>38.762500000000003</v>
      </c>
    </row>
    <row r="865" spans="1:22" ht="13.5" x14ac:dyDescent="0.25">
      <c r="A865" s="3">
        <f>RSI!A865</f>
        <v>43262</v>
      </c>
      <c r="B865" s="2">
        <f>RSI!B865</f>
        <v>3.1594000000000002</v>
      </c>
      <c r="C865" s="2">
        <f>RSI!I865</f>
        <v>36.594382097637428</v>
      </c>
      <c r="D865" s="2">
        <f>MACD!E865</f>
        <v>3.4420308112315112E-3</v>
      </c>
      <c r="E865" s="2">
        <f>MACD!F865</f>
        <v>3.5435162750625415E-2</v>
      </c>
      <c r="F865" s="2">
        <f>'Moving Avg'!D865</f>
        <v>3.1703000000000001</v>
      </c>
      <c r="G865" s="2">
        <f>'Moving Avg'!F865</f>
        <v>3.214455000000001</v>
      </c>
      <c r="H865" s="2">
        <f>'Moving Avg'!G865</f>
        <v>3.3109820000000001</v>
      </c>
      <c r="I865" s="2">
        <f>'Moving Avg'!H865</f>
        <v>3.6722959999999989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  <c r="M865" s="8">
        <f t="shared" si="130"/>
        <v>25</v>
      </c>
      <c r="N865" s="8">
        <f t="shared" si="131"/>
        <v>100</v>
      </c>
      <c r="O865" s="8">
        <f t="shared" si="132"/>
        <v>0</v>
      </c>
      <c r="P865" s="8">
        <f t="shared" si="133"/>
        <v>33</v>
      </c>
      <c r="Q865" s="9">
        <f t="shared" si="134"/>
        <v>48.7</v>
      </c>
      <c r="R865" s="9">
        <f t="shared" si="135"/>
        <v>33.25</v>
      </c>
      <c r="S865" s="9">
        <f t="shared" si="136"/>
        <v>33.6</v>
      </c>
      <c r="T865" s="9">
        <f t="shared" si="137"/>
        <v>39.5</v>
      </c>
      <c r="U865" s="8">
        <f t="shared" si="138"/>
        <v>38.516666666666673</v>
      </c>
      <c r="V865" s="8">
        <f t="shared" si="139"/>
        <v>38.762500000000003</v>
      </c>
    </row>
    <row r="866" spans="1:22" ht="13.5" x14ac:dyDescent="0.25">
      <c r="A866" s="3">
        <f>RSI!A866</f>
        <v>43263</v>
      </c>
      <c r="B866" s="2">
        <f>RSI!B866</f>
        <v>3.1594000000000002</v>
      </c>
      <c r="C866" s="2">
        <f>RSI!I866</f>
        <v>36.594382097637435</v>
      </c>
      <c r="D866" s="2">
        <f>MACD!E866</f>
        <v>3.7253840542570416E-3</v>
      </c>
      <c r="E866" s="2">
        <f>MACD!F866</f>
        <v>2.9093207011351742E-2</v>
      </c>
      <c r="F866" s="2">
        <f>'Moving Avg'!D866</f>
        <v>3.1594000000000002</v>
      </c>
      <c r="G866" s="2">
        <f>'Moving Avg'!F866</f>
        <v>3.2090050000000003</v>
      </c>
      <c r="H866" s="2">
        <f>'Moving Avg'!G866</f>
        <v>3.3089120000000003</v>
      </c>
      <c r="I866" s="2">
        <f>'Moving Avg'!H866</f>
        <v>3.666031499999999</v>
      </c>
      <c r="J866" s="6" t="str">
        <f>OBV!F866</f>
        <v>BEARISH</v>
      </c>
      <c r="K866" s="6" t="str">
        <f>OBV!G866</f>
        <v>STRONG</v>
      </c>
      <c r="L866" s="6" t="str">
        <f>OBV!H866</f>
        <v>CONFIRMED BEARISH</v>
      </c>
      <c r="M866" s="8">
        <f t="shared" si="130"/>
        <v>25</v>
      </c>
      <c r="N866" s="8">
        <f t="shared" si="131"/>
        <v>100</v>
      </c>
      <c r="O866" s="8">
        <f t="shared" si="132"/>
        <v>0</v>
      </c>
      <c r="P866" s="8">
        <f t="shared" si="133"/>
        <v>33</v>
      </c>
      <c r="Q866" s="9">
        <f t="shared" si="134"/>
        <v>48.7</v>
      </c>
      <c r="R866" s="9">
        <f t="shared" si="135"/>
        <v>33.25</v>
      </c>
      <c r="S866" s="9">
        <f t="shared" si="136"/>
        <v>33.6</v>
      </c>
      <c r="T866" s="9">
        <f t="shared" si="137"/>
        <v>39.5</v>
      </c>
      <c r="U866" s="8">
        <f t="shared" si="138"/>
        <v>38.516666666666673</v>
      </c>
      <c r="V866" s="8">
        <f t="shared" si="139"/>
        <v>38.762500000000003</v>
      </c>
    </row>
    <row r="867" spans="1:22" ht="13.5" x14ac:dyDescent="0.25">
      <c r="A867" s="3">
        <f>RSI!A867</f>
        <v>43264</v>
      </c>
      <c r="B867" s="2">
        <f>RSI!B867</f>
        <v>3.1594000000000002</v>
      </c>
      <c r="C867" s="2">
        <f>RSI!I867</f>
        <v>36.594382097637435</v>
      </c>
      <c r="D867" s="2">
        <f>MACD!E867</f>
        <v>6.0787191129891838E-3</v>
      </c>
      <c r="E867" s="2">
        <f>MACD!F867</f>
        <v>2.4490309431679229E-2</v>
      </c>
      <c r="F867" s="2">
        <f>'Moving Avg'!D867</f>
        <v>3.1594000000000002</v>
      </c>
      <c r="G867" s="2">
        <f>'Moving Avg'!F867</f>
        <v>3.2035550000000002</v>
      </c>
      <c r="H867" s="2">
        <f>'Moving Avg'!G867</f>
        <v>3.3049899999999997</v>
      </c>
      <c r="I867" s="2">
        <f>'Moving Avg'!H867</f>
        <v>3.6597669999999987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  <c r="M867" s="8">
        <f t="shared" si="130"/>
        <v>25</v>
      </c>
      <c r="N867" s="8">
        <f t="shared" si="131"/>
        <v>45</v>
      </c>
      <c r="O867" s="8">
        <f t="shared" si="132"/>
        <v>0</v>
      </c>
      <c r="P867" s="8">
        <f t="shared" si="133"/>
        <v>33</v>
      </c>
      <c r="Q867" s="9">
        <f t="shared" si="134"/>
        <v>29.45</v>
      </c>
      <c r="R867" s="9">
        <f t="shared" si="135"/>
        <v>22.25</v>
      </c>
      <c r="S867" s="9">
        <f t="shared" si="136"/>
        <v>25.35</v>
      </c>
      <c r="T867" s="9">
        <f t="shared" si="137"/>
        <v>25.75</v>
      </c>
      <c r="U867" s="8">
        <f t="shared" si="138"/>
        <v>25.683333333333337</v>
      </c>
      <c r="V867" s="8">
        <f t="shared" si="139"/>
        <v>25.700000000000003</v>
      </c>
    </row>
    <row r="868" spans="1:22" ht="13.5" x14ac:dyDescent="0.25">
      <c r="A868" s="3">
        <f>RSI!A868</f>
        <v>43265</v>
      </c>
      <c r="B868" s="2">
        <f>RSI!B868</f>
        <v>3.1594000000000002</v>
      </c>
      <c r="C868" s="2">
        <f>RSI!I868</f>
        <v>36.594382097637435</v>
      </c>
      <c r="D868" s="2">
        <f>MACD!E868</f>
        <v>8.4743096107082749E-3</v>
      </c>
      <c r="E868" s="2">
        <f>MACD!F868</f>
        <v>2.1287109467485039E-2</v>
      </c>
      <c r="F868" s="2">
        <f>'Moving Avg'!D868</f>
        <v>3.1594000000000002</v>
      </c>
      <c r="G868" s="2">
        <f>'Moving Avg'!F868</f>
        <v>3.1981049999999995</v>
      </c>
      <c r="H868" s="2">
        <f>'Moving Avg'!G868</f>
        <v>3.3003040000000006</v>
      </c>
      <c r="I868" s="2">
        <f>'Moving Avg'!H868</f>
        <v>3.6535024999999992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  <c r="M868" s="8">
        <f t="shared" si="130"/>
        <v>25</v>
      </c>
      <c r="N868" s="8">
        <f t="shared" si="131"/>
        <v>45</v>
      </c>
      <c r="O868" s="8">
        <f t="shared" si="132"/>
        <v>0</v>
      </c>
      <c r="P868" s="8">
        <f t="shared" si="133"/>
        <v>33</v>
      </c>
      <c r="Q868" s="9">
        <f t="shared" si="134"/>
        <v>29.45</v>
      </c>
      <c r="R868" s="9">
        <f t="shared" si="135"/>
        <v>22.25</v>
      </c>
      <c r="S868" s="9">
        <f t="shared" si="136"/>
        <v>25.35</v>
      </c>
      <c r="T868" s="9">
        <f t="shared" si="137"/>
        <v>25.75</v>
      </c>
      <c r="U868" s="8">
        <f t="shared" si="138"/>
        <v>25.683333333333337</v>
      </c>
      <c r="V868" s="8">
        <f t="shared" si="139"/>
        <v>25.700000000000003</v>
      </c>
    </row>
    <row r="869" spans="1:22" ht="13.5" x14ac:dyDescent="0.25">
      <c r="A869" s="3">
        <f>RSI!A869</f>
        <v>43269</v>
      </c>
      <c r="B869" s="2">
        <f>RSI!B869</f>
        <v>3.2139000000000002</v>
      </c>
      <c r="C869" s="2">
        <f>RSI!I869</f>
        <v>48.84174186920189</v>
      </c>
      <c r="D869" s="2">
        <f>MACD!E869</f>
        <v>6.8386690079447199E-3</v>
      </c>
      <c r="E869" s="2">
        <f>MACD!F869</f>
        <v>1.8397421375576976E-2</v>
      </c>
      <c r="F869" s="2">
        <f>'Moving Avg'!D869</f>
        <v>3.1703000000000001</v>
      </c>
      <c r="G869" s="2">
        <f>'Moving Avg'!F869</f>
        <v>3.1953799999999992</v>
      </c>
      <c r="H869" s="2">
        <f>'Moving Avg'!G869</f>
        <v>3.2970360000000003</v>
      </c>
      <c r="I869" s="2">
        <f>'Moving Avg'!H869</f>
        <v>3.6475104999999992</v>
      </c>
      <c r="J869" s="6" t="str">
        <f>OBV!F869</f>
        <v>BULLISH</v>
      </c>
      <c r="K869" s="6" t="str">
        <f>OBV!G869</f>
        <v>NEUTRAL</v>
      </c>
      <c r="L869" s="6" t="str">
        <f>OBV!H869</f>
        <v>CONFIRMED BULLISH</v>
      </c>
      <c r="M869" s="8">
        <f t="shared" si="130"/>
        <v>25</v>
      </c>
      <c r="N869" s="8">
        <f t="shared" si="131"/>
        <v>45</v>
      </c>
      <c r="O869" s="8">
        <f t="shared" si="132"/>
        <v>0</v>
      </c>
      <c r="P869" s="8">
        <f t="shared" si="133"/>
        <v>83.5</v>
      </c>
      <c r="Q869" s="9">
        <f t="shared" si="134"/>
        <v>37.024999999999999</v>
      </c>
      <c r="R869" s="9">
        <f t="shared" si="135"/>
        <v>34.875</v>
      </c>
      <c r="S869" s="9">
        <f t="shared" si="136"/>
        <v>48.075000000000003</v>
      </c>
      <c r="T869" s="9">
        <f t="shared" si="137"/>
        <v>38.375</v>
      </c>
      <c r="U869" s="8">
        <f t="shared" si="138"/>
        <v>39.991666666666667</v>
      </c>
      <c r="V869" s="8">
        <f t="shared" si="139"/>
        <v>39.587500000000006</v>
      </c>
    </row>
    <row r="870" spans="1:22" ht="13.5" x14ac:dyDescent="0.25">
      <c r="A870" s="3">
        <f>RSI!A870</f>
        <v>43270</v>
      </c>
      <c r="B870" s="2">
        <f>RSI!B870</f>
        <v>3.3065000000000002</v>
      </c>
      <c r="C870" s="2">
        <f>RSI!I870</f>
        <v>62.20126985514375</v>
      </c>
      <c r="D870" s="2">
        <f>MACD!E870</f>
        <v>-1.3800086039976733E-3</v>
      </c>
      <c r="E870" s="2">
        <f>MACD!F870</f>
        <v>1.4441935379662048E-2</v>
      </c>
      <c r="F870" s="2">
        <f>'Moving Avg'!D870</f>
        <v>3.1997200000000001</v>
      </c>
      <c r="G870" s="2">
        <f>'Moving Avg'!F870</f>
        <v>3.1945599999999996</v>
      </c>
      <c r="H870" s="2">
        <f>'Moving Avg'!G870</f>
        <v>3.2959460000000007</v>
      </c>
      <c r="I870" s="2">
        <f>'Moving Avg'!H870</f>
        <v>3.6419814999999982</v>
      </c>
      <c r="J870" s="6" t="str">
        <f>OBV!F870</f>
        <v>BULLISH</v>
      </c>
      <c r="K870" s="6" t="str">
        <f>OBV!G870</f>
        <v>NEUTRAL</v>
      </c>
      <c r="L870" s="6" t="str">
        <f>OBV!H870</f>
        <v>CONFIRMED BULLISH</v>
      </c>
      <c r="M870" s="8">
        <f t="shared" si="130"/>
        <v>25</v>
      </c>
      <c r="N870" s="8">
        <f t="shared" si="131"/>
        <v>45</v>
      </c>
      <c r="O870" s="8">
        <f t="shared" si="132"/>
        <v>0</v>
      </c>
      <c r="P870" s="8">
        <f t="shared" si="133"/>
        <v>83.5</v>
      </c>
      <c r="Q870" s="9">
        <f t="shared" si="134"/>
        <v>37.024999999999999</v>
      </c>
      <c r="R870" s="9">
        <f t="shared" si="135"/>
        <v>34.875</v>
      </c>
      <c r="S870" s="9">
        <f t="shared" si="136"/>
        <v>48.075000000000003</v>
      </c>
      <c r="T870" s="9">
        <f t="shared" si="137"/>
        <v>38.375</v>
      </c>
      <c r="U870" s="8">
        <f t="shared" si="138"/>
        <v>39.991666666666667</v>
      </c>
      <c r="V870" s="8">
        <f t="shared" si="139"/>
        <v>39.587500000000006</v>
      </c>
    </row>
    <row r="871" spans="1:22" ht="13.5" x14ac:dyDescent="0.25">
      <c r="A871" s="3">
        <f>RSI!A871</f>
        <v>43271</v>
      </c>
      <c r="B871" s="2">
        <f>RSI!B871</f>
        <v>3.4045999999999998</v>
      </c>
      <c r="C871" s="2">
        <f>RSI!I871</f>
        <v>70.877741036817781</v>
      </c>
      <c r="D871" s="2">
        <f>MACD!E871</f>
        <v>-1.6125354213309073E-2</v>
      </c>
      <c r="E871" s="2">
        <f>MACD!F871</f>
        <v>8.3284774610678236E-3</v>
      </c>
      <c r="F871" s="2">
        <f>'Moving Avg'!D871</f>
        <v>3.2487599999999999</v>
      </c>
      <c r="G871" s="2">
        <f>'Moving Avg'!F871</f>
        <v>3.1986449999999995</v>
      </c>
      <c r="H871" s="2">
        <f>'Moving Avg'!G871</f>
        <v>3.296818</v>
      </c>
      <c r="I871" s="2">
        <f>'Moving Avg'!H871</f>
        <v>3.6369429999999983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  <c r="M871" s="8">
        <f t="shared" si="130"/>
        <v>0</v>
      </c>
      <c r="N871" s="8">
        <f t="shared" si="131"/>
        <v>100</v>
      </c>
      <c r="O871" s="8">
        <f t="shared" si="132"/>
        <v>0</v>
      </c>
      <c r="P871" s="8">
        <f t="shared" si="133"/>
        <v>83.5</v>
      </c>
      <c r="Q871" s="9">
        <f t="shared" si="134"/>
        <v>47.524999999999999</v>
      </c>
      <c r="R871" s="9">
        <f t="shared" si="135"/>
        <v>40.875</v>
      </c>
      <c r="S871" s="9">
        <f t="shared" si="136"/>
        <v>52.575000000000003</v>
      </c>
      <c r="T871" s="9">
        <f t="shared" si="137"/>
        <v>45.875</v>
      </c>
      <c r="U871" s="8">
        <f t="shared" si="138"/>
        <v>46.991666666666674</v>
      </c>
      <c r="V871" s="8">
        <f t="shared" si="139"/>
        <v>46.712500000000006</v>
      </c>
    </row>
    <row r="872" spans="1:22" ht="13.5" x14ac:dyDescent="0.25">
      <c r="A872" s="3">
        <f>RSI!A872</f>
        <v>43272</v>
      </c>
      <c r="B872" s="2">
        <f>RSI!B872</f>
        <v>3.6061000000000001</v>
      </c>
      <c r="C872" s="2">
        <f>RSI!I872</f>
        <v>80.685055634688482</v>
      </c>
      <c r="D872" s="2">
        <f>MACD!E872</f>
        <v>-5.297797138056648E-2</v>
      </c>
      <c r="E872" s="2">
        <f>MACD!F872</f>
        <v>-3.9328123072590376E-3</v>
      </c>
      <c r="F872" s="2">
        <f>'Moving Avg'!D872</f>
        <v>3.3380999999999998</v>
      </c>
      <c r="G872" s="2">
        <f>'Moving Avg'!F872</f>
        <v>3.2177099999999994</v>
      </c>
      <c r="H872" s="2">
        <f>'Moving Avg'!G872</f>
        <v>3.3013940000000002</v>
      </c>
      <c r="I872" s="2">
        <f>'Moving Avg'!H872</f>
        <v>3.6329119999999984</v>
      </c>
      <c r="J872" s="6" t="str">
        <f>OBV!F872</f>
        <v>BULLISH</v>
      </c>
      <c r="K872" s="6" t="str">
        <f>OBV!G872</f>
        <v>WEAK</v>
      </c>
      <c r="L872" s="6" t="str">
        <f>OBV!H872</f>
        <v>CONFIRMED BULLISH</v>
      </c>
      <c r="M872" s="8">
        <f t="shared" si="130"/>
        <v>0</v>
      </c>
      <c r="N872" s="8">
        <f t="shared" si="131"/>
        <v>100</v>
      </c>
      <c r="O872" s="8">
        <f t="shared" si="132"/>
        <v>0</v>
      </c>
      <c r="P872" s="8">
        <f t="shared" si="133"/>
        <v>67</v>
      </c>
      <c r="Q872" s="9">
        <f t="shared" si="134"/>
        <v>45.05</v>
      </c>
      <c r="R872" s="9">
        <f t="shared" si="135"/>
        <v>36.75</v>
      </c>
      <c r="S872" s="9">
        <f t="shared" si="136"/>
        <v>45.150000000000006</v>
      </c>
      <c r="T872" s="9">
        <f t="shared" si="137"/>
        <v>41.75</v>
      </c>
      <c r="U872" s="8">
        <f t="shared" si="138"/>
        <v>42.31666666666667</v>
      </c>
      <c r="V872" s="8">
        <f t="shared" si="139"/>
        <v>42.174999999999997</v>
      </c>
    </row>
    <row r="873" spans="1:22" ht="13.5" x14ac:dyDescent="0.25">
      <c r="A873" s="3">
        <f>RSI!A873</f>
        <v>43273</v>
      </c>
      <c r="B873" s="2">
        <f>RSI!B873</f>
        <v>3.6225000000000001</v>
      </c>
      <c r="C873" s="2">
        <f>RSI!I873</f>
        <v>81.238836934719316</v>
      </c>
      <c r="D873" s="2">
        <f>MACD!E873</f>
        <v>-8.7552780028639532E-2</v>
      </c>
      <c r="E873" s="2">
        <f>MACD!F873</f>
        <v>-2.0656805851535138E-2</v>
      </c>
      <c r="F873" s="2">
        <f>'Moving Avg'!D873</f>
        <v>3.43072</v>
      </c>
      <c r="G873" s="2">
        <f>'Moving Avg'!F873</f>
        <v>3.2386849999999994</v>
      </c>
      <c r="H873" s="2">
        <f>'Moving Avg'!G873</f>
        <v>3.306298</v>
      </c>
      <c r="I873" s="2">
        <f>'Moving Avg'!H873</f>
        <v>3.6289629999999984</v>
      </c>
      <c r="J873" s="6" t="str">
        <f>OBV!F873</f>
        <v>BULLISH</v>
      </c>
      <c r="K873" s="6" t="str">
        <f>OBV!G873</f>
        <v>WEAK</v>
      </c>
      <c r="L873" s="6" t="str">
        <f>OBV!H873</f>
        <v>CONFIRMED BULLISH</v>
      </c>
      <c r="M873" s="8">
        <f t="shared" si="130"/>
        <v>0</v>
      </c>
      <c r="N873" s="8">
        <f t="shared" si="131"/>
        <v>100</v>
      </c>
      <c r="O873" s="8">
        <f t="shared" si="132"/>
        <v>0</v>
      </c>
      <c r="P873" s="8">
        <f t="shared" si="133"/>
        <v>67</v>
      </c>
      <c r="Q873" s="9">
        <f t="shared" si="134"/>
        <v>45.05</v>
      </c>
      <c r="R873" s="9">
        <f t="shared" si="135"/>
        <v>36.75</v>
      </c>
      <c r="S873" s="9">
        <f t="shared" si="136"/>
        <v>45.150000000000006</v>
      </c>
      <c r="T873" s="9">
        <f t="shared" si="137"/>
        <v>41.75</v>
      </c>
      <c r="U873" s="8">
        <f t="shared" si="138"/>
        <v>42.31666666666667</v>
      </c>
      <c r="V873" s="8">
        <f t="shared" si="139"/>
        <v>42.174999999999997</v>
      </c>
    </row>
    <row r="874" spans="1:22" ht="13.5" x14ac:dyDescent="0.25">
      <c r="A874" s="3">
        <f>RSI!A874</f>
        <v>43276</v>
      </c>
      <c r="B874" s="2">
        <f>RSI!B874</f>
        <v>3.7096</v>
      </c>
      <c r="C874" s="2">
        <f>RSI!I874</f>
        <v>83.881952993207847</v>
      </c>
      <c r="D874" s="2">
        <f>MACD!E874</f>
        <v>-0.125372897573099</v>
      </c>
      <c r="E874" s="2">
        <f>MACD!F874</f>
        <v>-4.1600024195847914E-2</v>
      </c>
      <c r="F874" s="2">
        <f>'Moving Avg'!D874</f>
        <v>3.5298600000000002</v>
      </c>
      <c r="G874" s="2">
        <f>'Moving Avg'!F874</f>
        <v>3.26837</v>
      </c>
      <c r="H874" s="2">
        <f>'Moving Avg'!G874</f>
        <v>3.3129439999999999</v>
      </c>
      <c r="I874" s="2">
        <f>'Moving Avg'!H874</f>
        <v>3.6254494999999984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  <c r="M874" s="8">
        <f t="shared" si="130"/>
        <v>0</v>
      </c>
      <c r="N874" s="8">
        <f t="shared" si="131"/>
        <v>100</v>
      </c>
      <c r="O874" s="8">
        <f t="shared" si="132"/>
        <v>0</v>
      </c>
      <c r="P874" s="8">
        <f t="shared" si="133"/>
        <v>67</v>
      </c>
      <c r="Q874" s="9">
        <f t="shared" si="134"/>
        <v>45.05</v>
      </c>
      <c r="R874" s="9">
        <f t="shared" si="135"/>
        <v>36.75</v>
      </c>
      <c r="S874" s="9">
        <f t="shared" si="136"/>
        <v>45.150000000000006</v>
      </c>
      <c r="T874" s="9">
        <f t="shared" si="137"/>
        <v>41.75</v>
      </c>
      <c r="U874" s="8">
        <f t="shared" si="138"/>
        <v>42.31666666666667</v>
      </c>
      <c r="V874" s="8">
        <f t="shared" si="139"/>
        <v>42.174999999999997</v>
      </c>
    </row>
    <row r="875" spans="1:22" ht="13.5" x14ac:dyDescent="0.25">
      <c r="A875" s="3">
        <f>RSI!A875</f>
        <v>43277</v>
      </c>
      <c r="B875" s="2">
        <f>RSI!B875</f>
        <v>3.7042000000000002</v>
      </c>
      <c r="C875" s="2">
        <f>RSI!I875</f>
        <v>83.100290443439064</v>
      </c>
      <c r="D875" s="2">
        <f>MACD!E875</f>
        <v>-0.15944537829798211</v>
      </c>
      <c r="E875" s="2">
        <f>MACD!F875</f>
        <v>-6.5169095016274756E-2</v>
      </c>
      <c r="F875" s="2">
        <f>'Moving Avg'!D875</f>
        <v>3.6093999999999999</v>
      </c>
      <c r="G875" s="2">
        <f>'Moving Avg'!F875</f>
        <v>3.2977850000000002</v>
      </c>
      <c r="H875" s="2">
        <f>'Moving Avg'!G875</f>
        <v>3.3214419999999993</v>
      </c>
      <c r="I875" s="2">
        <f>'Moving Avg'!H875</f>
        <v>3.6219089999999987</v>
      </c>
      <c r="J875" s="6" t="str">
        <f>OBV!F875</f>
        <v>BEARISH</v>
      </c>
      <c r="K875" s="6" t="str">
        <f>OBV!G875</f>
        <v>NEUTRAL</v>
      </c>
      <c r="L875" s="6" t="str">
        <f>OBV!H875</f>
        <v>BEARISH DIVERGENCE</v>
      </c>
      <c r="M875" s="8">
        <f t="shared" si="130"/>
        <v>0</v>
      </c>
      <c r="N875" s="8">
        <f t="shared" si="131"/>
        <v>100</v>
      </c>
      <c r="O875" s="8">
        <f t="shared" si="132"/>
        <v>0</v>
      </c>
      <c r="P875" s="8">
        <f t="shared" si="133"/>
        <v>16.5</v>
      </c>
      <c r="Q875" s="9">
        <f t="shared" si="134"/>
        <v>37.475000000000001</v>
      </c>
      <c r="R875" s="9">
        <f t="shared" si="135"/>
        <v>24.125</v>
      </c>
      <c r="S875" s="9">
        <f t="shared" si="136"/>
        <v>22.425000000000001</v>
      </c>
      <c r="T875" s="9">
        <f t="shared" si="137"/>
        <v>29.125</v>
      </c>
      <c r="U875" s="8">
        <f t="shared" si="138"/>
        <v>28.008333333333336</v>
      </c>
      <c r="V875" s="8">
        <f t="shared" si="139"/>
        <v>28.287500000000001</v>
      </c>
    </row>
    <row r="876" spans="1:22" ht="13.5" x14ac:dyDescent="0.25">
      <c r="A876" s="3">
        <f>RSI!A876</f>
        <v>43278</v>
      </c>
      <c r="B876" s="2">
        <f>RSI!B876</f>
        <v>3.7042000000000002</v>
      </c>
      <c r="C876" s="2">
        <f>RSI!I876</f>
        <v>83.100290443439064</v>
      </c>
      <c r="D876" s="2">
        <f>MACD!E876</f>
        <v>-0.19053184748929564</v>
      </c>
      <c r="E876" s="2">
        <f>MACD!F876</f>
        <v>-9.0241645510878932E-2</v>
      </c>
      <c r="F876" s="2">
        <f>'Moving Avg'!D876</f>
        <v>3.6693200000000004</v>
      </c>
      <c r="G876" s="2">
        <f>'Moving Avg'!F876</f>
        <v>3.3228450000000009</v>
      </c>
      <c r="H876" s="2">
        <f>'Moving Avg'!G876</f>
        <v>3.3279800000000002</v>
      </c>
      <c r="I876" s="2">
        <f>'Moving Avg'!H876</f>
        <v>3.618368499999999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  <c r="M876" s="8">
        <f t="shared" si="130"/>
        <v>0</v>
      </c>
      <c r="N876" s="8">
        <f t="shared" si="131"/>
        <v>100</v>
      </c>
      <c r="O876" s="8">
        <f t="shared" si="132"/>
        <v>50</v>
      </c>
      <c r="P876" s="8">
        <f t="shared" si="133"/>
        <v>33</v>
      </c>
      <c r="Q876" s="9">
        <f t="shared" si="134"/>
        <v>47.45</v>
      </c>
      <c r="R876" s="9">
        <f t="shared" si="135"/>
        <v>45.75</v>
      </c>
      <c r="S876" s="9">
        <f t="shared" si="136"/>
        <v>42.35</v>
      </c>
      <c r="T876" s="9">
        <f t="shared" si="137"/>
        <v>45.75</v>
      </c>
      <c r="U876" s="8">
        <f t="shared" si="138"/>
        <v>45.183333333333337</v>
      </c>
      <c r="V876" s="8">
        <f t="shared" si="139"/>
        <v>45.325000000000003</v>
      </c>
    </row>
    <row r="877" spans="1:22" ht="13.5" x14ac:dyDescent="0.25">
      <c r="A877" s="3">
        <f>RSI!A877</f>
        <v>43279</v>
      </c>
      <c r="B877" s="2">
        <f>RSI!B877</f>
        <v>3.7042000000000002</v>
      </c>
      <c r="C877" s="2">
        <f>RSI!I877</f>
        <v>83.100290443439064</v>
      </c>
      <c r="D877" s="2">
        <f>MACD!E877</f>
        <v>-0.21892458719771124</v>
      </c>
      <c r="E877" s="2">
        <f>MACD!F877</f>
        <v>-0.1159782338482454</v>
      </c>
      <c r="F877" s="2">
        <f>'Moving Avg'!D877</f>
        <v>3.6889400000000001</v>
      </c>
      <c r="G877" s="2">
        <f>'Moving Avg'!F877</f>
        <v>3.3473600000000006</v>
      </c>
      <c r="H877" s="2">
        <f>'Moving Avg'!G877</f>
        <v>3.3345180000000005</v>
      </c>
      <c r="I877" s="2">
        <f>'Moving Avg'!H877</f>
        <v>3.6148279999999988</v>
      </c>
      <c r="J877" s="6" t="str">
        <f>OBV!F877</f>
        <v>BEARISH</v>
      </c>
      <c r="K877" s="6" t="str">
        <f>OBV!G877</f>
        <v>STRONG</v>
      </c>
      <c r="L877" s="6" t="str">
        <f>OBV!H877</f>
        <v>BEARISH DIVERGENCE</v>
      </c>
      <c r="M877" s="8">
        <f t="shared" si="130"/>
        <v>0</v>
      </c>
      <c r="N877" s="8">
        <f t="shared" si="131"/>
        <v>100</v>
      </c>
      <c r="O877" s="8">
        <f t="shared" si="132"/>
        <v>50</v>
      </c>
      <c r="P877" s="8">
        <f t="shared" si="133"/>
        <v>33</v>
      </c>
      <c r="Q877" s="9">
        <f t="shared" si="134"/>
        <v>47.45</v>
      </c>
      <c r="R877" s="9">
        <f t="shared" si="135"/>
        <v>45.75</v>
      </c>
      <c r="S877" s="9">
        <f t="shared" si="136"/>
        <v>42.35</v>
      </c>
      <c r="T877" s="9">
        <f t="shared" si="137"/>
        <v>45.75</v>
      </c>
      <c r="U877" s="8">
        <f t="shared" si="138"/>
        <v>45.183333333333337</v>
      </c>
      <c r="V877" s="8">
        <f t="shared" si="139"/>
        <v>45.325000000000003</v>
      </c>
    </row>
    <row r="878" spans="1:22" ht="13.5" x14ac:dyDescent="0.25">
      <c r="A878" s="3">
        <f>RSI!A878</f>
        <v>43280</v>
      </c>
      <c r="B878" s="2">
        <f>RSI!B878</f>
        <v>3.8130999999999999</v>
      </c>
      <c r="C878" s="2">
        <f>RSI!I878</f>
        <v>86.312854677375185</v>
      </c>
      <c r="D878" s="2">
        <f>MACD!E878</f>
        <v>-0.2529499577704275</v>
      </c>
      <c r="E878" s="2">
        <f>MACD!F878</f>
        <v>-0.14337257863268182</v>
      </c>
      <c r="F878" s="2">
        <f>'Moving Avg'!D878</f>
        <v>3.7270600000000003</v>
      </c>
      <c r="G878" s="2">
        <f>'Moving Avg'!F878</f>
        <v>3.377320000000001</v>
      </c>
      <c r="H878" s="2">
        <f>'Moving Avg'!G878</f>
        <v>3.3441040000000002</v>
      </c>
      <c r="I878" s="2">
        <f>'Moving Avg'!H878</f>
        <v>3.6118319999999988</v>
      </c>
      <c r="J878" s="6" t="str">
        <f>OBV!F878</f>
        <v>BEARISH</v>
      </c>
      <c r="K878" s="6" t="str">
        <f>OBV!G878</f>
        <v>STRONG</v>
      </c>
      <c r="L878" s="6" t="str">
        <f>OBV!H878</f>
        <v>BEARISH DIVERGENCE</v>
      </c>
      <c r="M878" s="8">
        <f t="shared" si="130"/>
        <v>0</v>
      </c>
      <c r="N878" s="8">
        <f t="shared" si="131"/>
        <v>100</v>
      </c>
      <c r="O878" s="8">
        <f t="shared" si="132"/>
        <v>50</v>
      </c>
      <c r="P878" s="8">
        <f t="shared" si="133"/>
        <v>33</v>
      </c>
      <c r="Q878" s="9">
        <f t="shared" si="134"/>
        <v>47.45</v>
      </c>
      <c r="R878" s="9">
        <f t="shared" si="135"/>
        <v>45.75</v>
      </c>
      <c r="S878" s="9">
        <f t="shared" si="136"/>
        <v>42.35</v>
      </c>
      <c r="T878" s="9">
        <f t="shared" si="137"/>
        <v>45.75</v>
      </c>
      <c r="U878" s="8">
        <f t="shared" si="138"/>
        <v>45.183333333333337</v>
      </c>
      <c r="V878" s="8">
        <f t="shared" si="139"/>
        <v>45.325000000000003</v>
      </c>
    </row>
    <row r="879" spans="1:22" ht="13.5" x14ac:dyDescent="0.25">
      <c r="A879" s="3">
        <f>RSI!A879</f>
        <v>43283</v>
      </c>
      <c r="B879" s="2">
        <f>RSI!B879</f>
        <v>3.8220999999999998</v>
      </c>
      <c r="C879" s="2">
        <f>RSI!I879</f>
        <v>86.540573251339922</v>
      </c>
      <c r="D879" s="2">
        <f>MACD!E879</f>
        <v>-0.27645701496819219</v>
      </c>
      <c r="E879" s="2">
        <f>MACD!F879</f>
        <v>-0.16998946589978392</v>
      </c>
      <c r="F879" s="2">
        <f>'Moving Avg'!D879</f>
        <v>3.7495600000000002</v>
      </c>
      <c r="G879" s="2">
        <f>'Moving Avg'!F879</f>
        <v>3.4077300000000008</v>
      </c>
      <c r="H879" s="2">
        <f>'Moving Avg'!G879</f>
        <v>3.3552880000000003</v>
      </c>
      <c r="I879" s="2">
        <f>'Moving Avg'!H879</f>
        <v>3.6088809999999985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  <c r="M879" s="8">
        <f t="shared" si="130"/>
        <v>0</v>
      </c>
      <c r="N879" s="8">
        <f t="shared" si="131"/>
        <v>100</v>
      </c>
      <c r="O879" s="8">
        <f t="shared" si="132"/>
        <v>50</v>
      </c>
      <c r="P879" s="8">
        <f t="shared" si="133"/>
        <v>33</v>
      </c>
      <c r="Q879" s="9">
        <f t="shared" si="134"/>
        <v>47.45</v>
      </c>
      <c r="R879" s="9">
        <f t="shared" si="135"/>
        <v>45.75</v>
      </c>
      <c r="S879" s="9">
        <f t="shared" si="136"/>
        <v>42.35</v>
      </c>
      <c r="T879" s="9">
        <f t="shared" si="137"/>
        <v>45.75</v>
      </c>
      <c r="U879" s="8">
        <f t="shared" si="138"/>
        <v>45.183333333333337</v>
      </c>
      <c r="V879" s="8">
        <f t="shared" si="139"/>
        <v>45.325000000000003</v>
      </c>
    </row>
    <row r="880" spans="1:22" ht="13.5" x14ac:dyDescent="0.25">
      <c r="A880" s="3">
        <f>RSI!A880</f>
        <v>43284</v>
      </c>
      <c r="B880" s="2">
        <f>RSI!B880</f>
        <v>3.8220999999999998</v>
      </c>
      <c r="C880" s="2">
        <f>RSI!I880</f>
        <v>86.540573251339922</v>
      </c>
      <c r="D880" s="2">
        <f>MACD!E880</f>
        <v>-0.28440861801523631</v>
      </c>
      <c r="E880" s="2">
        <f>MACD!F880</f>
        <v>-0.19287329632287442</v>
      </c>
      <c r="F880" s="2">
        <f>'Moving Avg'!D880</f>
        <v>3.7731400000000002</v>
      </c>
      <c r="G880" s="2">
        <f>'Moving Avg'!F880</f>
        <v>3.4381400000000006</v>
      </c>
      <c r="H880" s="2">
        <f>'Moving Avg'!G880</f>
        <v>3.3664720000000004</v>
      </c>
      <c r="I880" s="2">
        <f>'Moving Avg'!H880</f>
        <v>3.6059299999999985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  <c r="M880" s="8">
        <f t="shared" si="130"/>
        <v>0</v>
      </c>
      <c r="N880" s="8">
        <f t="shared" si="131"/>
        <v>100</v>
      </c>
      <c r="O880" s="8">
        <f t="shared" si="132"/>
        <v>50</v>
      </c>
      <c r="P880" s="8">
        <f t="shared" si="133"/>
        <v>66.5</v>
      </c>
      <c r="Q880" s="9">
        <f t="shared" si="134"/>
        <v>52.475000000000001</v>
      </c>
      <c r="R880" s="9">
        <f t="shared" si="135"/>
        <v>54.125</v>
      </c>
      <c r="S880" s="9">
        <f t="shared" si="136"/>
        <v>57.424999999999997</v>
      </c>
      <c r="T880" s="9">
        <f t="shared" si="137"/>
        <v>54.125</v>
      </c>
      <c r="U880" s="8">
        <f t="shared" si="138"/>
        <v>54.67499999999999</v>
      </c>
      <c r="V880" s="8">
        <f t="shared" si="139"/>
        <v>54.537499999999994</v>
      </c>
    </row>
    <row r="881" spans="1:22" ht="13.5" x14ac:dyDescent="0.25">
      <c r="A881" s="3">
        <f>RSI!A881</f>
        <v>43285</v>
      </c>
      <c r="B881" s="2">
        <f>RSI!B881</f>
        <v>3.8220999999999998</v>
      </c>
      <c r="C881" s="2">
        <f>RSI!I881</f>
        <v>86.540573251339922</v>
      </c>
      <c r="D881" s="2">
        <f>MACD!E881</f>
        <v>-0.27818085837385809</v>
      </c>
      <c r="E881" s="2">
        <f>MACD!F881</f>
        <v>-0.20993480873307116</v>
      </c>
      <c r="F881" s="2">
        <f>'Moving Avg'!D881</f>
        <v>3.7967199999999997</v>
      </c>
      <c r="G881" s="2">
        <f>'Moving Avg'!F881</f>
        <v>3.4685500000000005</v>
      </c>
      <c r="H881" s="2">
        <f>'Moving Avg'!G881</f>
        <v>3.3748220000000004</v>
      </c>
      <c r="I881" s="2">
        <f>'Moving Avg'!H881</f>
        <v>3.6029789999999986</v>
      </c>
      <c r="J881" s="6" t="str">
        <f>OBV!F881</f>
        <v>BULLISH</v>
      </c>
      <c r="K881" s="6" t="str">
        <f>OBV!G881</f>
        <v>NEUTRAL</v>
      </c>
      <c r="L881" s="6" t="str">
        <f>OBV!H881</f>
        <v>BULLISH DIVERGENCE</v>
      </c>
      <c r="M881" s="8">
        <f t="shared" si="130"/>
        <v>0</v>
      </c>
      <c r="N881" s="8">
        <f t="shared" si="131"/>
        <v>100</v>
      </c>
      <c r="O881" s="8">
        <f t="shared" si="132"/>
        <v>50</v>
      </c>
      <c r="P881" s="8">
        <f t="shared" si="133"/>
        <v>66.5</v>
      </c>
      <c r="Q881" s="9">
        <f t="shared" si="134"/>
        <v>52.475000000000001</v>
      </c>
      <c r="R881" s="9">
        <f t="shared" si="135"/>
        <v>54.125</v>
      </c>
      <c r="S881" s="9">
        <f t="shared" si="136"/>
        <v>57.424999999999997</v>
      </c>
      <c r="T881" s="9">
        <f t="shared" si="137"/>
        <v>54.125</v>
      </c>
      <c r="U881" s="8">
        <f t="shared" si="138"/>
        <v>54.67499999999999</v>
      </c>
      <c r="V881" s="8">
        <f t="shared" si="139"/>
        <v>54.537499999999994</v>
      </c>
    </row>
    <row r="882" spans="1:22" ht="13.5" x14ac:dyDescent="0.25">
      <c r="A882" s="3">
        <f>RSI!A882</f>
        <v>43286</v>
      </c>
      <c r="B882" s="2">
        <f>RSI!B882</f>
        <v>3.8220999999999998</v>
      </c>
      <c r="C882" s="2">
        <f>RSI!I882</f>
        <v>86.540573251339922</v>
      </c>
      <c r="D882" s="2">
        <f>MACD!E882</f>
        <v>-0.24388924203518414</v>
      </c>
      <c r="E882" s="2">
        <f>MACD!F882</f>
        <v>-0.21672569539349376</v>
      </c>
      <c r="F882" s="2">
        <f>'Moving Avg'!D882</f>
        <v>3.8202999999999996</v>
      </c>
      <c r="G882" s="2">
        <f>'Moving Avg'!F882</f>
        <v>3.5016850000000006</v>
      </c>
      <c r="H882" s="2">
        <f>'Moving Avg'!G882</f>
        <v>3.3831720000000014</v>
      </c>
      <c r="I882" s="2">
        <f>'Moving Avg'!H882</f>
        <v>3.6000279999999987</v>
      </c>
      <c r="J882" s="6" t="str">
        <f>OBV!F882</f>
        <v>BULLISH</v>
      </c>
      <c r="K882" s="6" t="str">
        <f>OBV!G882</f>
        <v>NEUTRAL</v>
      </c>
      <c r="L882" s="6" t="str">
        <f>OBV!H882</f>
        <v>BULLISH DIVERGENCE</v>
      </c>
      <c r="M882" s="8">
        <f t="shared" si="130"/>
        <v>0</v>
      </c>
      <c r="N882" s="8">
        <f t="shared" si="131"/>
        <v>100</v>
      </c>
      <c r="O882" s="8">
        <f t="shared" si="132"/>
        <v>50</v>
      </c>
      <c r="P882" s="8">
        <f t="shared" si="133"/>
        <v>66.5</v>
      </c>
      <c r="Q882" s="9">
        <f t="shared" si="134"/>
        <v>52.475000000000001</v>
      </c>
      <c r="R882" s="9">
        <f t="shared" si="135"/>
        <v>54.125</v>
      </c>
      <c r="S882" s="9">
        <f t="shared" si="136"/>
        <v>57.424999999999997</v>
      </c>
      <c r="T882" s="9">
        <f t="shared" si="137"/>
        <v>54.125</v>
      </c>
      <c r="U882" s="8">
        <f t="shared" si="138"/>
        <v>54.67499999999999</v>
      </c>
      <c r="V882" s="8">
        <f t="shared" si="139"/>
        <v>54.537499999999994</v>
      </c>
    </row>
    <row r="883" spans="1:22" ht="13.5" x14ac:dyDescent="0.25">
      <c r="A883" s="3">
        <f>RSI!A883</f>
        <v>43287</v>
      </c>
      <c r="B883" s="2">
        <f>RSI!B883</f>
        <v>3.8220999999999998</v>
      </c>
      <c r="C883" s="2">
        <f>RSI!I883</f>
        <v>86.540573251339922</v>
      </c>
      <c r="D883" s="2">
        <f>MACD!E883</f>
        <v>-0.2141816880144547</v>
      </c>
      <c r="E883" s="2">
        <f>MACD!F883</f>
        <v>-0.21621689391768595</v>
      </c>
      <c r="F883" s="2">
        <f>'Moving Avg'!D883</f>
        <v>3.8220999999999998</v>
      </c>
      <c r="G883" s="2">
        <f>'Moving Avg'!F883</f>
        <v>3.5348200000000007</v>
      </c>
      <c r="H883" s="2">
        <f>'Moving Avg'!G883</f>
        <v>3.3905420000000017</v>
      </c>
      <c r="I883" s="2">
        <f>'Moving Avg'!H883</f>
        <v>3.5977304999999986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  <c r="M883" s="8">
        <f t="shared" si="130"/>
        <v>0</v>
      </c>
      <c r="N883" s="8">
        <f t="shared" si="131"/>
        <v>0</v>
      </c>
      <c r="O883" s="8">
        <f t="shared" si="132"/>
        <v>50</v>
      </c>
      <c r="P883" s="8">
        <f t="shared" si="133"/>
        <v>33</v>
      </c>
      <c r="Q883" s="9">
        <f t="shared" si="134"/>
        <v>12.45</v>
      </c>
      <c r="R883" s="9">
        <f t="shared" si="135"/>
        <v>25.75</v>
      </c>
      <c r="S883" s="9">
        <f t="shared" si="136"/>
        <v>27.35</v>
      </c>
      <c r="T883" s="9">
        <f t="shared" si="137"/>
        <v>20.75</v>
      </c>
      <c r="U883" s="8">
        <f t="shared" si="138"/>
        <v>21.850000000000005</v>
      </c>
      <c r="V883" s="8">
        <f t="shared" si="139"/>
        <v>21.575000000000003</v>
      </c>
    </row>
    <row r="884" spans="1:22" ht="13.5" x14ac:dyDescent="0.25">
      <c r="A884" s="3">
        <f>RSI!A884</f>
        <v>43290</v>
      </c>
      <c r="B884" s="2">
        <f>RSI!B884</f>
        <v>3.8220999999999998</v>
      </c>
      <c r="C884" s="2">
        <f>RSI!I884</f>
        <v>86.540573251339922</v>
      </c>
      <c r="D884" s="2">
        <f>MACD!E884</f>
        <v>-0.17734036577012846</v>
      </c>
      <c r="E884" s="2">
        <f>MACD!F884</f>
        <v>-0.20844158828817447</v>
      </c>
      <c r="F884" s="2">
        <f>'Moving Avg'!D884</f>
        <v>3.8220999999999998</v>
      </c>
      <c r="G884" s="2">
        <f>'Moving Avg'!F884</f>
        <v>3.567955</v>
      </c>
      <c r="H884" s="2">
        <f>'Moving Avg'!G884</f>
        <v>3.3958420000000005</v>
      </c>
      <c r="I884" s="2">
        <f>'Moving Avg'!H884</f>
        <v>3.5954329999999981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  <c r="M884" s="8">
        <f t="shared" si="130"/>
        <v>0</v>
      </c>
      <c r="N884" s="8">
        <f t="shared" si="131"/>
        <v>0</v>
      </c>
      <c r="O884" s="8">
        <f t="shared" si="132"/>
        <v>50</v>
      </c>
      <c r="P884" s="8">
        <f t="shared" si="133"/>
        <v>33</v>
      </c>
      <c r="Q884" s="9">
        <f t="shared" si="134"/>
        <v>12.45</v>
      </c>
      <c r="R884" s="9">
        <f t="shared" si="135"/>
        <v>25.75</v>
      </c>
      <c r="S884" s="9">
        <f t="shared" si="136"/>
        <v>27.35</v>
      </c>
      <c r="T884" s="9">
        <f t="shared" si="137"/>
        <v>20.75</v>
      </c>
      <c r="U884" s="8">
        <f t="shared" si="138"/>
        <v>21.850000000000005</v>
      </c>
      <c r="V884" s="8">
        <f t="shared" si="139"/>
        <v>21.575000000000003</v>
      </c>
    </row>
    <row r="885" spans="1:22" ht="13.5" x14ac:dyDescent="0.25">
      <c r="A885" s="3">
        <f>RSI!A885</f>
        <v>43291</v>
      </c>
      <c r="B885" s="2">
        <f>RSI!B885</f>
        <v>3.8220999999999998</v>
      </c>
      <c r="C885" s="2">
        <f>RSI!I885</f>
        <v>86.540573251339922</v>
      </c>
      <c r="D885" s="2">
        <f>MACD!E885</f>
        <v>-0.14856792964400256</v>
      </c>
      <c r="E885" s="2">
        <f>MACD!F885</f>
        <v>-0.1964668565593401</v>
      </c>
      <c r="F885" s="2">
        <f>'Moving Avg'!D885</f>
        <v>3.8220999999999998</v>
      </c>
      <c r="G885" s="2">
        <f>'Moving Avg'!F885</f>
        <v>3.6010900000000006</v>
      </c>
      <c r="H885" s="2">
        <f>'Moving Avg'!G885</f>
        <v>3.401142000000001</v>
      </c>
      <c r="I885" s="2">
        <f>'Moving Avg'!H885</f>
        <v>3.593135499999998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  <c r="M885" s="8">
        <f t="shared" si="130"/>
        <v>0</v>
      </c>
      <c r="N885" s="8">
        <f t="shared" si="131"/>
        <v>0</v>
      </c>
      <c r="O885" s="8">
        <f t="shared" si="132"/>
        <v>50</v>
      </c>
      <c r="P885" s="8">
        <f t="shared" si="133"/>
        <v>33</v>
      </c>
      <c r="Q885" s="9">
        <f t="shared" si="134"/>
        <v>12.45</v>
      </c>
      <c r="R885" s="9">
        <f t="shared" si="135"/>
        <v>25.75</v>
      </c>
      <c r="S885" s="9">
        <f t="shared" si="136"/>
        <v>27.35</v>
      </c>
      <c r="T885" s="9">
        <f t="shared" si="137"/>
        <v>20.75</v>
      </c>
      <c r="U885" s="8">
        <f t="shared" si="138"/>
        <v>21.850000000000005</v>
      </c>
      <c r="V885" s="8">
        <f t="shared" si="139"/>
        <v>21.575000000000003</v>
      </c>
    </row>
    <row r="886" spans="1:22" ht="13.5" x14ac:dyDescent="0.25">
      <c r="A886" s="3">
        <f>RSI!A886</f>
        <v>43292</v>
      </c>
      <c r="B886" s="2">
        <f>RSI!B886</f>
        <v>3.8220999999999998</v>
      </c>
      <c r="C886" s="2">
        <f>RSI!I886</f>
        <v>86.540573251339922</v>
      </c>
      <c r="D886" s="2">
        <f>MACD!E886</f>
        <v>-0.12567593063186377</v>
      </c>
      <c r="E886" s="2">
        <f>MACD!F886</f>
        <v>-0.18230867137384485</v>
      </c>
      <c r="F886" s="2">
        <f>'Moving Avg'!D886</f>
        <v>3.8220999999999998</v>
      </c>
      <c r="G886" s="2">
        <f>'Moving Avg'!F886</f>
        <v>3.6342250000000007</v>
      </c>
      <c r="H886" s="2">
        <f>'Moving Avg'!G886</f>
        <v>3.4064420000000011</v>
      </c>
      <c r="I886" s="2">
        <f>'Moving Avg'!H886</f>
        <v>3.5908379999999975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  <c r="M886" s="8">
        <f t="shared" si="130"/>
        <v>0</v>
      </c>
      <c r="N886" s="8">
        <f t="shared" si="131"/>
        <v>0</v>
      </c>
      <c r="O886" s="8">
        <f t="shared" si="132"/>
        <v>50</v>
      </c>
      <c r="P886" s="8">
        <f t="shared" si="133"/>
        <v>33</v>
      </c>
      <c r="Q886" s="9">
        <f t="shared" si="134"/>
        <v>12.45</v>
      </c>
      <c r="R886" s="9">
        <f t="shared" si="135"/>
        <v>25.75</v>
      </c>
      <c r="S886" s="9">
        <f t="shared" si="136"/>
        <v>27.35</v>
      </c>
      <c r="T886" s="9">
        <f t="shared" si="137"/>
        <v>20.75</v>
      </c>
      <c r="U886" s="8">
        <f t="shared" si="138"/>
        <v>21.850000000000005</v>
      </c>
      <c r="V886" s="8">
        <f t="shared" si="139"/>
        <v>21.575000000000003</v>
      </c>
    </row>
    <row r="887" spans="1:22" ht="13.5" x14ac:dyDescent="0.25">
      <c r="A887" s="3">
        <f>RSI!A887</f>
        <v>43293</v>
      </c>
      <c r="B887" s="2">
        <f>RSI!B887</f>
        <v>3.8220999999999998</v>
      </c>
      <c r="C887" s="2">
        <f>RSI!I887</f>
        <v>86.540573251339922</v>
      </c>
      <c r="D887" s="2">
        <f>MACD!E887</f>
        <v>-0.10765198917640628</v>
      </c>
      <c r="E887" s="2">
        <f>MACD!F887</f>
        <v>-0.16737733493435716</v>
      </c>
      <c r="F887" s="2">
        <f>'Moving Avg'!D887</f>
        <v>3.8220999999999998</v>
      </c>
      <c r="G887" s="2">
        <f>'Moving Avg'!F887</f>
        <v>3.66736</v>
      </c>
      <c r="H887" s="2">
        <f>'Moving Avg'!G887</f>
        <v>3.4138120000000014</v>
      </c>
      <c r="I887" s="2">
        <f>'Moving Avg'!H887</f>
        <v>3.588540499999997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  <c r="M887" s="8">
        <f t="shared" si="130"/>
        <v>0</v>
      </c>
      <c r="N887" s="8">
        <f t="shared" si="131"/>
        <v>0</v>
      </c>
      <c r="O887" s="8">
        <f t="shared" si="132"/>
        <v>50</v>
      </c>
      <c r="P887" s="8">
        <f t="shared" si="133"/>
        <v>33</v>
      </c>
      <c r="Q887" s="9">
        <f t="shared" si="134"/>
        <v>12.45</v>
      </c>
      <c r="R887" s="9">
        <f t="shared" si="135"/>
        <v>25.75</v>
      </c>
      <c r="S887" s="9">
        <f t="shared" si="136"/>
        <v>27.35</v>
      </c>
      <c r="T887" s="9">
        <f t="shared" si="137"/>
        <v>20.75</v>
      </c>
      <c r="U887" s="8">
        <f t="shared" si="138"/>
        <v>21.850000000000005</v>
      </c>
      <c r="V887" s="8">
        <f t="shared" si="139"/>
        <v>21.575000000000003</v>
      </c>
    </row>
    <row r="888" spans="1:22" ht="13.5" x14ac:dyDescent="0.25">
      <c r="A888" s="3">
        <f>RSI!A888</f>
        <v>43294</v>
      </c>
      <c r="B888" s="2">
        <f>RSI!B888</f>
        <v>3.8220999999999998</v>
      </c>
      <c r="C888" s="2">
        <f>RSI!I888</f>
        <v>86.540573251339922</v>
      </c>
      <c r="D888" s="2">
        <f>MACD!E888</f>
        <v>-7.6893607817555942E-2</v>
      </c>
      <c r="E888" s="2">
        <f>MACD!F888</f>
        <v>-0.14928058951099693</v>
      </c>
      <c r="F888" s="2">
        <f>'Moving Avg'!D888</f>
        <v>3.8220999999999998</v>
      </c>
      <c r="G888" s="2">
        <f>'Moving Avg'!F888</f>
        <v>3.7004950000000001</v>
      </c>
      <c r="H888" s="2">
        <f>'Moving Avg'!G888</f>
        <v>3.4211820000000017</v>
      </c>
      <c r="I888" s="2">
        <f>'Moving Avg'!H888</f>
        <v>3.5862429999999965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  <c r="M888" s="8">
        <f t="shared" si="130"/>
        <v>0</v>
      </c>
      <c r="N888" s="8">
        <f t="shared" si="131"/>
        <v>0</v>
      </c>
      <c r="O888" s="8">
        <f t="shared" si="132"/>
        <v>50</v>
      </c>
      <c r="P888" s="8">
        <f t="shared" si="133"/>
        <v>33</v>
      </c>
      <c r="Q888" s="9">
        <f t="shared" si="134"/>
        <v>12.45</v>
      </c>
      <c r="R888" s="9">
        <f t="shared" si="135"/>
        <v>25.75</v>
      </c>
      <c r="S888" s="9">
        <f t="shared" si="136"/>
        <v>27.35</v>
      </c>
      <c r="T888" s="9">
        <f t="shared" si="137"/>
        <v>20.75</v>
      </c>
      <c r="U888" s="8">
        <f t="shared" si="138"/>
        <v>21.850000000000005</v>
      </c>
      <c r="V888" s="8">
        <f t="shared" si="139"/>
        <v>21.575000000000003</v>
      </c>
    </row>
    <row r="889" spans="1:22" ht="13.5" x14ac:dyDescent="0.25">
      <c r="A889" s="3">
        <f>RSI!A889</f>
        <v>43297</v>
      </c>
      <c r="B889" s="2">
        <f>RSI!B889</f>
        <v>3.7103000000000002</v>
      </c>
      <c r="C889" s="2">
        <f>RSI!I889</f>
        <v>60.364129386321871</v>
      </c>
      <c r="D889" s="2">
        <f>MACD!E889</f>
        <v>-4.2355347689482237E-2</v>
      </c>
      <c r="E889" s="2">
        <f>MACD!F889</f>
        <v>-0.12789554114669399</v>
      </c>
      <c r="F889" s="2">
        <f>'Moving Avg'!D889</f>
        <v>3.7997399999999999</v>
      </c>
      <c r="G889" s="2">
        <f>'Moving Avg'!F889</f>
        <v>3.7253150000000006</v>
      </c>
      <c r="H889" s="2">
        <f>'Moving Avg'!G889</f>
        <v>3.4263160000000012</v>
      </c>
      <c r="I889" s="2">
        <f>'Moving Avg'!H889</f>
        <v>3.5833864999999969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0</v>
      </c>
      <c r="O889" s="8">
        <f t="shared" si="132"/>
        <v>50</v>
      </c>
      <c r="P889" s="8">
        <f t="shared" si="133"/>
        <v>16.5</v>
      </c>
      <c r="Q889" s="9">
        <f t="shared" si="134"/>
        <v>18.725000000000001</v>
      </c>
      <c r="R889" s="9">
        <f t="shared" si="135"/>
        <v>26.625</v>
      </c>
      <c r="S889" s="9">
        <f t="shared" si="136"/>
        <v>23.675000000000001</v>
      </c>
      <c r="T889" s="9">
        <f t="shared" si="137"/>
        <v>22.875</v>
      </c>
      <c r="U889" s="8">
        <f t="shared" si="138"/>
        <v>23.008333333333336</v>
      </c>
      <c r="V889" s="8">
        <f t="shared" si="139"/>
        <v>22.975000000000001</v>
      </c>
    </row>
    <row r="890" spans="1:22" ht="13.5" x14ac:dyDescent="0.25">
      <c r="A890" s="3">
        <f>RSI!A890</f>
        <v>43298</v>
      </c>
      <c r="B890" s="2">
        <f>RSI!B890</f>
        <v>3.8161999999999998</v>
      </c>
      <c r="C890" s="2">
        <f>RSI!I890</f>
        <v>69.710151752527935</v>
      </c>
      <c r="D890" s="2">
        <f>MACD!E890</f>
        <v>-2.1383145621168165E-2</v>
      </c>
      <c r="E890" s="2">
        <f>MACD!F890</f>
        <v>-0.10659306204158883</v>
      </c>
      <c r="F890" s="2">
        <f>'Moving Avg'!D890</f>
        <v>3.7985599999999997</v>
      </c>
      <c r="G890" s="2">
        <f>'Moving Avg'!F890</f>
        <v>3.7507999999999995</v>
      </c>
      <c r="H890" s="2">
        <f>'Moving Avg'!G890</f>
        <v>3.433568000000002</v>
      </c>
      <c r="I890" s="2">
        <f>'Moving Avg'!H890</f>
        <v>3.5810594999999967</v>
      </c>
      <c r="J890" s="6" t="str">
        <f>OBV!F890</f>
        <v>BULLISH</v>
      </c>
      <c r="K890" s="6" t="str">
        <f>OBV!G890</f>
        <v>WEAK</v>
      </c>
      <c r="L890" s="6" t="str">
        <f>OBV!H890</f>
        <v>BULLISH DIVERGENCE</v>
      </c>
      <c r="M890" s="8">
        <f t="shared" si="130"/>
        <v>25</v>
      </c>
      <c r="N890" s="8">
        <f t="shared" si="131"/>
        <v>0</v>
      </c>
      <c r="O890" s="8">
        <f t="shared" si="132"/>
        <v>50</v>
      </c>
      <c r="P890" s="8">
        <f t="shared" si="133"/>
        <v>50</v>
      </c>
      <c r="Q890" s="9">
        <f t="shared" si="134"/>
        <v>23.75</v>
      </c>
      <c r="R890" s="9">
        <f t="shared" si="135"/>
        <v>35</v>
      </c>
      <c r="S890" s="9">
        <f t="shared" si="136"/>
        <v>38.75</v>
      </c>
      <c r="T890" s="9">
        <f t="shared" si="137"/>
        <v>31.25</v>
      </c>
      <c r="U890" s="8">
        <f t="shared" si="138"/>
        <v>32.5</v>
      </c>
      <c r="V890" s="8">
        <f t="shared" si="139"/>
        <v>32.1875</v>
      </c>
    </row>
    <row r="891" spans="1:22" ht="13.5" x14ac:dyDescent="0.25">
      <c r="A891" s="3">
        <f>RSI!A891</f>
        <v>43299</v>
      </c>
      <c r="B891" s="2">
        <f>RSI!B891</f>
        <v>3.8161999999999998</v>
      </c>
      <c r="C891" s="2">
        <f>RSI!I891</f>
        <v>69.710151752527935</v>
      </c>
      <c r="D891" s="2">
        <f>MACD!E891</f>
        <v>-4.6410141360651025E-3</v>
      </c>
      <c r="E891" s="2">
        <f>MACD!F891</f>
        <v>-8.62026524604841E-2</v>
      </c>
      <c r="F891" s="2">
        <f>'Moving Avg'!D891</f>
        <v>3.7973799999999995</v>
      </c>
      <c r="G891" s="2">
        <f>'Moving Avg'!F891</f>
        <v>3.7713799999999993</v>
      </c>
      <c r="H891" s="2">
        <f>'Moving Avg'!G891</f>
        <v>3.4438700000000022</v>
      </c>
      <c r="I891" s="2">
        <f>'Moving Avg'!H891</f>
        <v>3.5793589999999966</v>
      </c>
      <c r="J891" s="6" t="str">
        <f>OBV!F891</f>
        <v>BULLISH</v>
      </c>
      <c r="K891" s="6" t="str">
        <f>OBV!G891</f>
        <v>WEAK</v>
      </c>
      <c r="L891" s="6" t="str">
        <f>OBV!H891</f>
        <v>BULLISH DIVERGENCE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50</v>
      </c>
      <c r="Q891" s="9">
        <f t="shared" si="134"/>
        <v>23.75</v>
      </c>
      <c r="R891" s="9">
        <f t="shared" si="135"/>
        <v>35</v>
      </c>
      <c r="S891" s="9">
        <f t="shared" si="136"/>
        <v>38.75</v>
      </c>
      <c r="T891" s="9">
        <f t="shared" si="137"/>
        <v>31.25</v>
      </c>
      <c r="U891" s="8">
        <f t="shared" si="138"/>
        <v>32.5</v>
      </c>
      <c r="V891" s="8">
        <f t="shared" si="139"/>
        <v>32.1875</v>
      </c>
    </row>
    <row r="892" spans="1:22" ht="13.5" x14ac:dyDescent="0.25">
      <c r="A892" s="3">
        <f>RSI!A892</f>
        <v>43300</v>
      </c>
      <c r="B892" s="2">
        <f>RSI!B892</f>
        <v>3.8161999999999998</v>
      </c>
      <c r="C892" s="2">
        <f>RSI!I892</f>
        <v>69.710151752527935</v>
      </c>
      <c r="D892" s="2">
        <f>MACD!E892</f>
        <v>8.5961659635005461E-3</v>
      </c>
      <c r="E892" s="2">
        <f>MACD!F892</f>
        <v>-6.7242888775687182E-2</v>
      </c>
      <c r="F892" s="2">
        <f>'Moving Avg'!D892</f>
        <v>3.7961999999999998</v>
      </c>
      <c r="G892" s="2">
        <f>'Moving Avg'!F892</f>
        <v>3.7818849999999991</v>
      </c>
      <c r="H892" s="2">
        <f>'Moving Avg'!G892</f>
        <v>3.4548260000000024</v>
      </c>
      <c r="I892" s="2">
        <f>'Moving Avg'!H892</f>
        <v>3.5788569999999966</v>
      </c>
      <c r="J892" s="6" t="str">
        <f>OBV!F892</f>
        <v>BULLISH</v>
      </c>
      <c r="K892" s="6" t="str">
        <f>OBV!G892</f>
        <v>WEAK</v>
      </c>
      <c r="L892" s="6" t="str">
        <f>OBV!H892</f>
        <v>BULLISH DIVERGENCE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50</v>
      </c>
      <c r="Q892" s="9">
        <f t="shared" si="134"/>
        <v>23.75</v>
      </c>
      <c r="R892" s="9">
        <f t="shared" si="135"/>
        <v>35</v>
      </c>
      <c r="S892" s="9">
        <f t="shared" si="136"/>
        <v>38.75</v>
      </c>
      <c r="T892" s="9">
        <f t="shared" si="137"/>
        <v>31.25</v>
      </c>
      <c r="U892" s="8">
        <f t="shared" si="138"/>
        <v>32.5</v>
      </c>
      <c r="V892" s="8">
        <f t="shared" si="139"/>
        <v>32.1875</v>
      </c>
    </row>
    <row r="893" spans="1:22" ht="13.5" x14ac:dyDescent="0.25">
      <c r="A893" s="3">
        <f>RSI!A893</f>
        <v>43301</v>
      </c>
      <c r="B893" s="2">
        <f>RSI!B893</f>
        <v>3.9279000000000002</v>
      </c>
      <c r="C893" s="2">
        <f>RSI!I893</f>
        <v>76.889172053859738</v>
      </c>
      <c r="D893" s="2">
        <f>MACD!E893</f>
        <v>1.0662376400898399E-2</v>
      </c>
      <c r="E893" s="2">
        <f>MACD!F893</f>
        <v>-5.1661835740370067E-2</v>
      </c>
      <c r="F893" s="2">
        <f>'Moving Avg'!D893</f>
        <v>3.8173599999999999</v>
      </c>
      <c r="G893" s="2">
        <f>'Moving Avg'!F893</f>
        <v>3.7971549999999987</v>
      </c>
      <c r="H893" s="2">
        <f>'Moving Avg'!G893</f>
        <v>3.4680160000000022</v>
      </c>
      <c r="I893" s="2">
        <f>'Moving Avg'!H893</f>
        <v>3.5789134999999965</v>
      </c>
      <c r="J893" s="6" t="str">
        <f>OBV!F893</f>
        <v>BULLISH</v>
      </c>
      <c r="K893" s="6" t="str">
        <f>OBV!G893</f>
        <v>WEAK</v>
      </c>
      <c r="L893" s="6" t="str">
        <f>OBV!H893</f>
        <v>CONFIRMED BULLISH</v>
      </c>
      <c r="M893" s="8">
        <f t="shared" si="130"/>
        <v>0</v>
      </c>
      <c r="N893" s="8">
        <f t="shared" si="131"/>
        <v>0</v>
      </c>
      <c r="O893" s="8">
        <f t="shared" si="132"/>
        <v>50</v>
      </c>
      <c r="P893" s="8">
        <f t="shared" si="133"/>
        <v>67</v>
      </c>
      <c r="Q893" s="9">
        <f t="shared" si="134"/>
        <v>17.549999999999997</v>
      </c>
      <c r="R893" s="9">
        <f t="shared" si="135"/>
        <v>34.25</v>
      </c>
      <c r="S893" s="9">
        <f t="shared" si="136"/>
        <v>42.650000000000006</v>
      </c>
      <c r="T893" s="9">
        <f t="shared" si="137"/>
        <v>29.25</v>
      </c>
      <c r="U893" s="8">
        <f t="shared" si="138"/>
        <v>31.483333333333334</v>
      </c>
      <c r="V893" s="8">
        <f t="shared" si="139"/>
        <v>30.925000000000001</v>
      </c>
    </row>
    <row r="894" spans="1:22" ht="13.5" x14ac:dyDescent="0.25">
      <c r="A894" s="3">
        <f>RSI!A894</f>
        <v>43304</v>
      </c>
      <c r="B894" s="2">
        <f>RSI!B894</f>
        <v>4.0454999999999997</v>
      </c>
      <c r="C894" s="2">
        <f>RSI!I894</f>
        <v>81.784199908284378</v>
      </c>
      <c r="D894" s="2">
        <f>MACD!E894</f>
        <v>2.2428845623818638E-3</v>
      </c>
      <c r="E894" s="2">
        <f>MACD!F894</f>
        <v>-4.0880891679819682E-2</v>
      </c>
      <c r="F894" s="2">
        <f>'Moving Avg'!D894</f>
        <v>3.8844000000000003</v>
      </c>
      <c r="G894" s="2">
        <f>'Moving Avg'!F894</f>
        <v>3.8139499999999997</v>
      </c>
      <c r="H894" s="2">
        <f>'Moving Avg'!G894</f>
        <v>3.4835580000000022</v>
      </c>
      <c r="I894" s="2">
        <f>'Moving Avg'!H894</f>
        <v>3.5795579999999969</v>
      </c>
      <c r="J894" s="6" t="str">
        <f>OBV!F894</f>
        <v>BULLISH</v>
      </c>
      <c r="K894" s="6" t="str">
        <f>OBV!G894</f>
        <v>WEAK</v>
      </c>
      <c r="L894" s="6" t="str">
        <f>OBV!H894</f>
        <v>CONFIRMED BULLISH</v>
      </c>
      <c r="M894" s="8">
        <f t="shared" si="130"/>
        <v>0</v>
      </c>
      <c r="N894" s="8">
        <f t="shared" si="131"/>
        <v>0</v>
      </c>
      <c r="O894" s="8">
        <f t="shared" si="132"/>
        <v>50</v>
      </c>
      <c r="P894" s="8">
        <f t="shared" si="133"/>
        <v>67</v>
      </c>
      <c r="Q894" s="9">
        <f t="shared" si="134"/>
        <v>17.549999999999997</v>
      </c>
      <c r="R894" s="9">
        <f t="shared" si="135"/>
        <v>34.25</v>
      </c>
      <c r="S894" s="9">
        <f t="shared" si="136"/>
        <v>42.650000000000006</v>
      </c>
      <c r="T894" s="9">
        <f t="shared" si="137"/>
        <v>29.25</v>
      </c>
      <c r="U894" s="8">
        <f t="shared" si="138"/>
        <v>31.483333333333334</v>
      </c>
      <c r="V894" s="8">
        <f t="shared" si="139"/>
        <v>30.925000000000001</v>
      </c>
    </row>
    <row r="895" spans="1:22" ht="13.5" x14ac:dyDescent="0.25">
      <c r="A895" s="3">
        <f>RSI!A895</f>
        <v>43305</v>
      </c>
      <c r="B895" s="2">
        <f>RSI!B895</f>
        <v>4.1631</v>
      </c>
      <c r="C895" s="2">
        <f>RSI!I895</f>
        <v>85.167488473578999</v>
      </c>
      <c r="D895" s="2">
        <f>MACD!E895</f>
        <v>-1.5636123397280599E-2</v>
      </c>
      <c r="E895" s="2">
        <f>MACD!F895</f>
        <v>-3.5831938023311867E-2</v>
      </c>
      <c r="F895" s="2">
        <f>'Moving Avg'!D895</f>
        <v>3.9537799999999996</v>
      </c>
      <c r="G895" s="2">
        <f>'Moving Avg'!F895</f>
        <v>3.8368949999999997</v>
      </c>
      <c r="H895" s="2">
        <f>'Moving Avg'!G895</f>
        <v>3.5014520000000018</v>
      </c>
      <c r="I895" s="2">
        <f>'Moving Avg'!H895</f>
        <v>3.580790499999996</v>
      </c>
      <c r="J895" s="6" t="str">
        <f>OBV!F895</f>
        <v>BULLISH</v>
      </c>
      <c r="K895" s="6" t="str">
        <f>OBV!G895</f>
        <v>WEAK</v>
      </c>
      <c r="L895" s="6" t="str">
        <f>OBV!H895</f>
        <v>CONFIRMED BULLISH</v>
      </c>
      <c r="M895" s="8">
        <f t="shared" si="130"/>
        <v>0</v>
      </c>
      <c r="N895" s="8">
        <f t="shared" si="131"/>
        <v>0</v>
      </c>
      <c r="O895" s="8">
        <f t="shared" si="132"/>
        <v>50</v>
      </c>
      <c r="P895" s="8">
        <f t="shared" si="133"/>
        <v>67</v>
      </c>
      <c r="Q895" s="9">
        <f t="shared" si="134"/>
        <v>17.549999999999997</v>
      </c>
      <c r="R895" s="9">
        <f t="shared" si="135"/>
        <v>34.25</v>
      </c>
      <c r="S895" s="9">
        <f t="shared" si="136"/>
        <v>42.650000000000006</v>
      </c>
      <c r="T895" s="9">
        <f t="shared" si="137"/>
        <v>29.25</v>
      </c>
      <c r="U895" s="8">
        <f t="shared" si="138"/>
        <v>31.483333333333334</v>
      </c>
      <c r="V895" s="8">
        <f t="shared" si="139"/>
        <v>30.925000000000001</v>
      </c>
    </row>
    <row r="896" spans="1:22" ht="13.5" x14ac:dyDescent="0.25">
      <c r="A896" s="3">
        <f>RSI!A896</f>
        <v>43307</v>
      </c>
      <c r="B896" s="2">
        <f>RSI!B896</f>
        <v>4.1631</v>
      </c>
      <c r="C896" s="2">
        <f>RSI!I896</f>
        <v>85.167488473578999</v>
      </c>
      <c r="D896" s="2">
        <f>MACD!E896</f>
        <v>-3.3351743611861995E-2</v>
      </c>
      <c r="E896" s="2">
        <f>MACD!F896</f>
        <v>-3.5335899141021893E-2</v>
      </c>
      <c r="F896" s="2">
        <f>'Moving Avg'!D896</f>
        <v>4.0231599999999998</v>
      </c>
      <c r="G896" s="2">
        <f>'Moving Avg'!F896</f>
        <v>3.8598400000000006</v>
      </c>
      <c r="H896" s="2">
        <f>'Moving Avg'!G896</f>
        <v>3.5193460000000014</v>
      </c>
      <c r="I896" s="2">
        <f>'Moving Avg'!H896</f>
        <v>3.582022999999996</v>
      </c>
      <c r="J896" s="6" t="str">
        <f>OBV!F896</f>
        <v>BULLISH</v>
      </c>
      <c r="K896" s="6" t="str">
        <f>OBV!G896</f>
        <v>WEAK</v>
      </c>
      <c r="L896" s="6" t="str">
        <f>OBV!H896</f>
        <v>CONFIRMED BULLISH</v>
      </c>
      <c r="M896" s="8">
        <f t="shared" si="130"/>
        <v>0</v>
      </c>
      <c r="N896" s="8">
        <f t="shared" si="131"/>
        <v>0</v>
      </c>
      <c r="O896" s="8">
        <f t="shared" si="132"/>
        <v>50</v>
      </c>
      <c r="P896" s="8">
        <f t="shared" si="133"/>
        <v>67</v>
      </c>
      <c r="Q896" s="9">
        <f t="shared" si="134"/>
        <v>17.549999999999997</v>
      </c>
      <c r="R896" s="9">
        <f t="shared" si="135"/>
        <v>34.25</v>
      </c>
      <c r="S896" s="9">
        <f t="shared" si="136"/>
        <v>42.650000000000006</v>
      </c>
      <c r="T896" s="9">
        <f t="shared" si="137"/>
        <v>29.25</v>
      </c>
      <c r="U896" s="8">
        <f t="shared" si="138"/>
        <v>31.483333333333334</v>
      </c>
      <c r="V896" s="8">
        <f t="shared" si="139"/>
        <v>30.925000000000001</v>
      </c>
    </row>
    <row r="897" spans="1:22" ht="13.5" x14ac:dyDescent="0.25">
      <c r="A897" s="3">
        <f>RSI!A897</f>
        <v>43308</v>
      </c>
      <c r="B897" s="2">
        <f>RSI!B897</f>
        <v>4.1631</v>
      </c>
      <c r="C897" s="2">
        <f>RSI!I897</f>
        <v>85.167488473578999</v>
      </c>
      <c r="D897" s="2">
        <f>MACD!E897</f>
        <v>-5.0737466075002846E-2</v>
      </c>
      <c r="E897" s="2">
        <f>MACD!F897</f>
        <v>-3.8416212527818086E-2</v>
      </c>
      <c r="F897" s="2">
        <f>'Moving Avg'!D897</f>
        <v>4.0925399999999996</v>
      </c>
      <c r="G897" s="2">
        <f>'Moving Avg'!F897</f>
        <v>3.8827850000000006</v>
      </c>
      <c r="H897" s="2">
        <f>'Moving Avg'!G897</f>
        <v>3.5372400000000006</v>
      </c>
      <c r="I897" s="2">
        <f>'Moving Avg'!H897</f>
        <v>3.5838274999999959</v>
      </c>
      <c r="J897" s="6" t="str">
        <f>OBV!F897</f>
        <v>BULLISH</v>
      </c>
      <c r="K897" s="6" t="str">
        <f>OBV!G897</f>
        <v>WEAK</v>
      </c>
      <c r="L897" s="6" t="str">
        <f>OBV!H897</f>
        <v>CONFIRMED BULLISH</v>
      </c>
      <c r="M897" s="8">
        <f t="shared" si="130"/>
        <v>0</v>
      </c>
      <c r="N897" s="8">
        <f t="shared" si="131"/>
        <v>45</v>
      </c>
      <c r="O897" s="8">
        <f t="shared" si="132"/>
        <v>50</v>
      </c>
      <c r="P897" s="8">
        <f t="shared" si="133"/>
        <v>67</v>
      </c>
      <c r="Q897" s="9">
        <f t="shared" si="134"/>
        <v>33.299999999999997</v>
      </c>
      <c r="R897" s="9">
        <f t="shared" si="135"/>
        <v>43.25</v>
      </c>
      <c r="S897" s="9">
        <f t="shared" si="136"/>
        <v>49.400000000000006</v>
      </c>
      <c r="T897" s="9">
        <f t="shared" si="137"/>
        <v>40.5</v>
      </c>
      <c r="U897" s="8">
        <f t="shared" si="138"/>
        <v>41.983333333333334</v>
      </c>
      <c r="V897" s="8">
        <f t="shared" si="139"/>
        <v>41.612499999999997</v>
      </c>
    </row>
    <row r="898" spans="1:22" ht="13.5" x14ac:dyDescent="0.25">
      <c r="A898" s="3">
        <f>RSI!A898</f>
        <v>43311</v>
      </c>
      <c r="B898" s="2">
        <f>RSI!B898</f>
        <v>4.4100999999999999</v>
      </c>
      <c r="C898" s="2">
        <f>RSI!I898</f>
        <v>90.026756795267403</v>
      </c>
      <c r="D898" s="2">
        <f>MACD!E898</f>
        <v>-8.5962890043845164E-2</v>
      </c>
      <c r="E898" s="2">
        <f>MACD!F898</f>
        <v>-4.7925548031023502E-2</v>
      </c>
      <c r="F898" s="2">
        <f>'Moving Avg'!D898</f>
        <v>4.1889799999999999</v>
      </c>
      <c r="G898" s="2">
        <f>'Moving Avg'!F898</f>
        <v>3.9126350000000003</v>
      </c>
      <c r="H898" s="2">
        <f>'Moving Avg'!G898</f>
        <v>3.5600740000000006</v>
      </c>
      <c r="I898" s="2">
        <f>'Moving Avg'!H898</f>
        <v>3.587411499999996</v>
      </c>
      <c r="J898" s="6" t="str">
        <f>OBV!F898</f>
        <v>BULLISH</v>
      </c>
      <c r="K898" s="6" t="str">
        <f>OBV!G898</f>
        <v>WEAK</v>
      </c>
      <c r="L898" s="6" t="str">
        <f>OBV!H898</f>
        <v>CONFIRMED BULLISH</v>
      </c>
      <c r="M898" s="8">
        <f t="shared" ref="M898:M961" si="140">IF(C898&lt;30,50, IF(C898&gt;70, 0, 25))</f>
        <v>0</v>
      </c>
      <c r="N898" s="8">
        <f t="shared" ref="N898:N961" si="141">IF(E898-D898&gt;0.02, 100, IF(E898-D898&lt;0,0,45))</f>
        <v>100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67</v>
      </c>
      <c r="Q898" s="9">
        <f t="shared" si="134"/>
        <v>52.55</v>
      </c>
      <c r="R898" s="9">
        <f t="shared" si="135"/>
        <v>54.25</v>
      </c>
      <c r="S898" s="9">
        <f t="shared" si="136"/>
        <v>57.650000000000006</v>
      </c>
      <c r="T898" s="9">
        <f t="shared" si="137"/>
        <v>54.25</v>
      </c>
      <c r="U898" s="8">
        <f t="shared" si="138"/>
        <v>54.816666666666663</v>
      </c>
      <c r="V898" s="8">
        <f t="shared" si="139"/>
        <v>54.674999999999997</v>
      </c>
    </row>
    <row r="899" spans="1:22" ht="13.5" x14ac:dyDescent="0.25">
      <c r="A899" s="3">
        <f>RSI!A899</f>
        <v>43312</v>
      </c>
      <c r="B899" s="2">
        <f>RSI!B899</f>
        <v>4.5217999999999998</v>
      </c>
      <c r="C899" s="2">
        <f>RSI!I899</f>
        <v>91.399040734126061</v>
      </c>
      <c r="D899" s="2">
        <f>MACD!E899</f>
        <v>-0.14475645138645543</v>
      </c>
      <c r="E899" s="2">
        <f>MACD!F899</f>
        <v>-6.7291728702109893E-2</v>
      </c>
      <c r="F899" s="2">
        <f>'Moving Avg'!D899</f>
        <v>4.2842399999999996</v>
      </c>
      <c r="G899" s="2">
        <f>'Moving Avg'!F899</f>
        <v>3.9476200000000006</v>
      </c>
      <c r="H899" s="2">
        <f>'Moving Avg'!G899</f>
        <v>3.5851420000000012</v>
      </c>
      <c r="I899" s="2">
        <f>'Moving Avg'!H899</f>
        <v>3.5920989999999948</v>
      </c>
      <c r="J899" s="6" t="str">
        <f>OBV!F899</f>
        <v>BULLISH</v>
      </c>
      <c r="K899" s="6" t="str">
        <f>OBV!G899</f>
        <v>WEAK</v>
      </c>
      <c r="L899" s="6" t="str">
        <f>OBV!H899</f>
        <v>CONFIRMED BULLISH</v>
      </c>
      <c r="M899" s="8">
        <f t="shared" si="140"/>
        <v>0</v>
      </c>
      <c r="N899" s="8">
        <f t="shared" si="141"/>
        <v>100</v>
      </c>
      <c r="O899" s="8">
        <f t="shared" si="142"/>
        <v>50</v>
      </c>
      <c r="P899" s="8">
        <f t="shared" si="143"/>
        <v>67</v>
      </c>
      <c r="Q899" s="9">
        <f t="shared" ref="Q899:Q962" si="144">0.35*M899+N899*0.35+O899*0.15+P899*0.15</f>
        <v>52.55</v>
      </c>
      <c r="R899" s="9">
        <f t="shared" ref="R899:R962" si="145">M899*0.2+N899*0.2+O899*0.35+P899*0.25</f>
        <v>54.25</v>
      </c>
      <c r="S899" s="9">
        <f t="shared" ref="S899:S962" si="146">M899*0.15+N899*0.15+O899*0.25+P899*0.45</f>
        <v>57.650000000000006</v>
      </c>
      <c r="T899" s="9">
        <f t="shared" ref="T899:T962" si="147">0.25*SUM(M899:P899)</f>
        <v>54.25</v>
      </c>
      <c r="U899" s="8">
        <f t="shared" ref="U899:U962" si="148">SUM(Q899:S899)/3</f>
        <v>54.816666666666663</v>
      </c>
      <c r="V899" s="8">
        <f t="shared" ref="V899:V962" si="149">SUM(Q899:T899)/4</f>
        <v>54.674999999999997</v>
      </c>
    </row>
    <row r="900" spans="1:22" ht="13.5" x14ac:dyDescent="0.25">
      <c r="A900" s="3">
        <f>RSI!A900</f>
        <v>43313</v>
      </c>
      <c r="B900" s="2">
        <f>RSI!B900</f>
        <v>4.4218000000000002</v>
      </c>
      <c r="C900" s="2">
        <f>RSI!I900</f>
        <v>80.694174081513211</v>
      </c>
      <c r="D900" s="2">
        <f>MACD!E900</f>
        <v>-0.17471828490119057</v>
      </c>
      <c r="E900" s="2">
        <f>MACD!F900</f>
        <v>-8.8777039941926039E-2</v>
      </c>
      <c r="F900" s="2">
        <f>'Moving Avg'!D900</f>
        <v>4.3359800000000002</v>
      </c>
      <c r="G900" s="2">
        <f>'Moving Avg'!F900</f>
        <v>3.9776049999999996</v>
      </c>
      <c r="H900" s="2">
        <f>'Moving Avg'!G900</f>
        <v>3.607120000000001</v>
      </c>
      <c r="I900" s="2">
        <f>'Moving Avg'!H900</f>
        <v>3.5968039999999957</v>
      </c>
      <c r="J900" s="6" t="str">
        <f>OBV!F900</f>
        <v>BULLISH</v>
      </c>
      <c r="K900" s="6" t="str">
        <f>OBV!G900</f>
        <v>WEAK</v>
      </c>
      <c r="L900" s="6" t="str">
        <f>OBV!H900</f>
        <v>CONFIRMED BULLISH</v>
      </c>
      <c r="M900" s="8">
        <f t="shared" si="140"/>
        <v>0</v>
      </c>
      <c r="N900" s="8">
        <f t="shared" si="141"/>
        <v>100</v>
      </c>
      <c r="O900" s="8">
        <f t="shared" si="142"/>
        <v>50</v>
      </c>
      <c r="P900" s="8">
        <f t="shared" si="143"/>
        <v>67</v>
      </c>
      <c r="Q900" s="9">
        <f t="shared" si="144"/>
        <v>52.55</v>
      </c>
      <c r="R900" s="9">
        <f t="shared" si="145"/>
        <v>54.25</v>
      </c>
      <c r="S900" s="9">
        <f t="shared" si="146"/>
        <v>57.650000000000006</v>
      </c>
      <c r="T900" s="9">
        <f t="shared" si="147"/>
        <v>54.25</v>
      </c>
      <c r="U900" s="8">
        <f t="shared" si="148"/>
        <v>54.816666666666663</v>
      </c>
      <c r="V900" s="8">
        <f t="shared" si="149"/>
        <v>54.674999999999997</v>
      </c>
    </row>
    <row r="901" spans="1:22" ht="13.5" x14ac:dyDescent="0.25">
      <c r="A901" s="3">
        <f>RSI!A901</f>
        <v>43314</v>
      </c>
      <c r="B901" s="2">
        <f>RSI!B901</f>
        <v>4.4218000000000002</v>
      </c>
      <c r="C901" s="2">
        <f>RSI!I901</f>
        <v>80.694174081513211</v>
      </c>
      <c r="D901" s="2">
        <f>MACD!E901</f>
        <v>-0.20310298882411804</v>
      </c>
      <c r="E901" s="2">
        <f>MACD!F901</f>
        <v>-0.11164222971836443</v>
      </c>
      <c r="F901" s="2">
        <f>'Moving Avg'!D901</f>
        <v>4.3877199999999998</v>
      </c>
      <c r="G901" s="2">
        <f>'Moving Avg'!F901</f>
        <v>4.0075900000000004</v>
      </c>
      <c r="H901" s="2">
        <f>'Moving Avg'!G901</f>
        <v>3.6290980000000008</v>
      </c>
      <c r="I901" s="2">
        <f>'Moving Avg'!H901</f>
        <v>3.6020264999999951</v>
      </c>
      <c r="J901" s="6" t="str">
        <f>OBV!F901</f>
        <v>BULLISH</v>
      </c>
      <c r="K901" s="6" t="str">
        <f>OBV!G901</f>
        <v>WEAK</v>
      </c>
      <c r="L901" s="6" t="str">
        <f>OBV!H901</f>
        <v>CONFIRMED BULLISH</v>
      </c>
      <c r="M901" s="8">
        <f t="shared" si="140"/>
        <v>0</v>
      </c>
      <c r="N901" s="8">
        <f t="shared" si="141"/>
        <v>100</v>
      </c>
      <c r="O901" s="8">
        <f t="shared" si="142"/>
        <v>50</v>
      </c>
      <c r="P901" s="8">
        <f t="shared" si="143"/>
        <v>67</v>
      </c>
      <c r="Q901" s="9">
        <f t="shared" si="144"/>
        <v>52.55</v>
      </c>
      <c r="R901" s="9">
        <f t="shared" si="145"/>
        <v>54.25</v>
      </c>
      <c r="S901" s="9">
        <f t="shared" si="146"/>
        <v>57.650000000000006</v>
      </c>
      <c r="T901" s="9">
        <f t="shared" si="147"/>
        <v>54.25</v>
      </c>
      <c r="U901" s="8">
        <f t="shared" si="148"/>
        <v>54.816666666666663</v>
      </c>
      <c r="V901" s="8">
        <f t="shared" si="149"/>
        <v>54.674999999999997</v>
      </c>
    </row>
    <row r="902" spans="1:22" ht="13.5" x14ac:dyDescent="0.25">
      <c r="A902" s="3">
        <f>RSI!A902</f>
        <v>43315</v>
      </c>
      <c r="B902" s="2">
        <f>RSI!B902</f>
        <v>4.4218000000000002</v>
      </c>
      <c r="C902" s="2">
        <f>RSI!I902</f>
        <v>80.694174081513211</v>
      </c>
      <c r="D902" s="2">
        <f>MACD!E902</f>
        <v>-0.229928577495083</v>
      </c>
      <c r="E902" s="2">
        <f>MACD!F902</f>
        <v>-0.13529949927370816</v>
      </c>
      <c r="F902" s="2">
        <f>'Moving Avg'!D902</f>
        <v>4.4394600000000004</v>
      </c>
      <c r="G902" s="2">
        <f>'Moving Avg'!F902</f>
        <v>4.0375750000000004</v>
      </c>
      <c r="H902" s="2">
        <f>'Moving Avg'!G902</f>
        <v>3.6530380000000005</v>
      </c>
      <c r="I902" s="2">
        <f>'Moving Avg'!H902</f>
        <v>3.6077934999999939</v>
      </c>
      <c r="J902" s="6" t="str">
        <f>OBV!F902</f>
        <v>BULLISH</v>
      </c>
      <c r="K902" s="6" t="str">
        <f>OBV!G902</f>
        <v>WEAK</v>
      </c>
      <c r="L902" s="6" t="str">
        <f>OBV!H902</f>
        <v>CONFIRMED BULLISH</v>
      </c>
      <c r="M902" s="8">
        <f t="shared" si="140"/>
        <v>0</v>
      </c>
      <c r="N902" s="8">
        <f t="shared" si="141"/>
        <v>100</v>
      </c>
      <c r="O902" s="8">
        <f t="shared" si="142"/>
        <v>50</v>
      </c>
      <c r="P902" s="8">
        <f t="shared" si="143"/>
        <v>67</v>
      </c>
      <c r="Q902" s="9">
        <f t="shared" si="144"/>
        <v>52.55</v>
      </c>
      <c r="R902" s="9">
        <f t="shared" si="145"/>
        <v>54.25</v>
      </c>
      <c r="S902" s="9">
        <f t="shared" si="146"/>
        <v>57.650000000000006</v>
      </c>
      <c r="T902" s="9">
        <f t="shared" si="147"/>
        <v>54.25</v>
      </c>
      <c r="U902" s="8">
        <f t="shared" si="148"/>
        <v>54.816666666666663</v>
      </c>
      <c r="V902" s="8">
        <f t="shared" si="149"/>
        <v>54.674999999999997</v>
      </c>
    </row>
    <row r="903" spans="1:22" ht="13.5" x14ac:dyDescent="0.25">
      <c r="A903" s="3">
        <f>RSI!A903</f>
        <v>43318</v>
      </c>
      <c r="B903" s="2">
        <f>RSI!B903</f>
        <v>4.4218000000000002</v>
      </c>
      <c r="C903" s="2">
        <f>RSI!I903</f>
        <v>80.694174081513211</v>
      </c>
      <c r="D903" s="2">
        <f>MACD!E903</f>
        <v>-0.23804231702367273</v>
      </c>
      <c r="E903" s="2">
        <f>MACD!F903</f>
        <v>-0.15584806282370109</v>
      </c>
      <c r="F903" s="2">
        <f>'Moving Avg'!D903</f>
        <v>4.4418000000000006</v>
      </c>
      <c r="G903" s="2">
        <f>'Moving Avg'!F903</f>
        <v>4.0675600000000003</v>
      </c>
      <c r="H903" s="2">
        <f>'Moving Avg'!G903</f>
        <v>3.6774140000000006</v>
      </c>
      <c r="I903" s="2">
        <f>'Moving Avg'!H903</f>
        <v>3.6132879999999945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  <c r="M903" s="8">
        <f t="shared" si="140"/>
        <v>0</v>
      </c>
      <c r="N903" s="8">
        <f t="shared" si="141"/>
        <v>100</v>
      </c>
      <c r="O903" s="8">
        <f t="shared" si="142"/>
        <v>50</v>
      </c>
      <c r="P903" s="8">
        <f t="shared" si="143"/>
        <v>83.5</v>
      </c>
      <c r="Q903" s="9">
        <f t="shared" si="144"/>
        <v>55.024999999999999</v>
      </c>
      <c r="R903" s="9">
        <f t="shared" si="145"/>
        <v>58.375</v>
      </c>
      <c r="S903" s="9">
        <f t="shared" si="146"/>
        <v>65.075000000000003</v>
      </c>
      <c r="T903" s="9">
        <f t="shared" si="147"/>
        <v>58.375</v>
      </c>
      <c r="U903" s="8">
        <f t="shared" si="148"/>
        <v>59.491666666666674</v>
      </c>
      <c r="V903" s="8">
        <f t="shared" si="149"/>
        <v>59.212500000000006</v>
      </c>
    </row>
    <row r="904" spans="1:22" ht="13.5" x14ac:dyDescent="0.25">
      <c r="A904" s="3">
        <f>RSI!A904</f>
        <v>43319</v>
      </c>
      <c r="B904" s="2">
        <f>RSI!B904</f>
        <v>4.4218000000000002</v>
      </c>
      <c r="C904" s="2">
        <f>RSI!I904</f>
        <v>80.694174081513211</v>
      </c>
      <c r="D904" s="2">
        <f>MACD!E904</f>
        <v>-0.22922268483640096</v>
      </c>
      <c r="E904" s="2">
        <f>MACD!F904</f>
        <v>-0.17052298722624107</v>
      </c>
      <c r="F904" s="2">
        <f>'Moving Avg'!D904</f>
        <v>4.4218000000000002</v>
      </c>
      <c r="G904" s="2">
        <f>'Moving Avg'!F904</f>
        <v>4.0975450000000002</v>
      </c>
      <c r="H904" s="2">
        <f>'Moving Avg'!G904</f>
        <v>3.703532</v>
      </c>
      <c r="I904" s="2">
        <f>'Moving Avg'!H904</f>
        <v>3.617938499999994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0</v>
      </c>
      <c r="N904" s="8">
        <f t="shared" si="141"/>
        <v>100</v>
      </c>
      <c r="O904" s="8">
        <f t="shared" si="142"/>
        <v>50</v>
      </c>
      <c r="P904" s="8">
        <f t="shared" si="143"/>
        <v>16.5</v>
      </c>
      <c r="Q904" s="9">
        <f t="shared" si="144"/>
        <v>44.975000000000001</v>
      </c>
      <c r="R904" s="9">
        <f t="shared" si="145"/>
        <v>41.625</v>
      </c>
      <c r="S904" s="9">
        <f t="shared" si="146"/>
        <v>34.924999999999997</v>
      </c>
      <c r="T904" s="9">
        <f t="shared" si="147"/>
        <v>41.625</v>
      </c>
      <c r="U904" s="8">
        <f t="shared" si="148"/>
        <v>40.508333333333333</v>
      </c>
      <c r="V904" s="8">
        <f t="shared" si="149"/>
        <v>40.787499999999994</v>
      </c>
    </row>
    <row r="905" spans="1:22" ht="13.5" x14ac:dyDescent="0.25">
      <c r="A905" s="3">
        <f>RSI!A905</f>
        <v>43320</v>
      </c>
      <c r="B905" s="2">
        <f>RSI!B905</f>
        <v>4.4218000000000002</v>
      </c>
      <c r="C905" s="2">
        <f>RSI!I905</f>
        <v>80.694174081513211</v>
      </c>
      <c r="D905" s="2">
        <f>MACD!E905</f>
        <v>-0.20589650366590107</v>
      </c>
      <c r="E905" s="2">
        <f>MACD!F905</f>
        <v>-0.17759769051417307</v>
      </c>
      <c r="F905" s="2">
        <f>'Moving Avg'!D905</f>
        <v>4.4218000000000002</v>
      </c>
      <c r="G905" s="2">
        <f>'Moving Avg'!F905</f>
        <v>4.127530000000001</v>
      </c>
      <c r="H905" s="2">
        <f>'Moving Avg'!G905</f>
        <v>3.7296499999999999</v>
      </c>
      <c r="I905" s="2">
        <f>'Moving Avg'!H905</f>
        <v>3.6215539999999931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  <c r="M905" s="8">
        <f t="shared" si="140"/>
        <v>0</v>
      </c>
      <c r="N905" s="8">
        <f t="shared" si="141"/>
        <v>100</v>
      </c>
      <c r="O905" s="8">
        <f t="shared" si="142"/>
        <v>50</v>
      </c>
      <c r="P905" s="8">
        <f t="shared" si="143"/>
        <v>33</v>
      </c>
      <c r="Q905" s="9">
        <f t="shared" si="144"/>
        <v>47.45</v>
      </c>
      <c r="R905" s="9">
        <f t="shared" si="145"/>
        <v>45.75</v>
      </c>
      <c r="S905" s="9">
        <f t="shared" si="146"/>
        <v>42.35</v>
      </c>
      <c r="T905" s="9">
        <f t="shared" si="147"/>
        <v>45.75</v>
      </c>
      <c r="U905" s="8">
        <f t="shared" si="148"/>
        <v>45.183333333333337</v>
      </c>
      <c r="V905" s="8">
        <f t="shared" si="149"/>
        <v>45.325000000000003</v>
      </c>
    </row>
    <row r="906" spans="1:22" ht="13.5" x14ac:dyDescent="0.25">
      <c r="A906" s="3">
        <f>RSI!A906</f>
        <v>43321</v>
      </c>
      <c r="B906" s="2">
        <f>RSI!B906</f>
        <v>4.2925000000000004</v>
      </c>
      <c r="C906" s="2">
        <f>RSI!I906</f>
        <v>65.274080425884875</v>
      </c>
      <c r="D906" s="2">
        <f>MACD!E906</f>
        <v>-0.17864497706604077</v>
      </c>
      <c r="E906" s="2">
        <f>MACD!F906</f>
        <v>-0.1778071478245466</v>
      </c>
      <c r="F906" s="2">
        <f>'Moving Avg'!D906</f>
        <v>4.3959400000000004</v>
      </c>
      <c r="G906" s="2">
        <f>'Moving Avg'!F906</f>
        <v>4.1510500000000006</v>
      </c>
      <c r="H906" s="2">
        <f>'Moving Avg'!G906</f>
        <v>3.7514400000000001</v>
      </c>
      <c r="I906" s="2">
        <f>'Moving Avg'!H906</f>
        <v>3.6234334999999929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  <c r="M906" s="8">
        <f t="shared" si="140"/>
        <v>25</v>
      </c>
      <c r="N906" s="8">
        <f t="shared" si="141"/>
        <v>45</v>
      </c>
      <c r="O906" s="8">
        <f t="shared" si="142"/>
        <v>50</v>
      </c>
      <c r="P906" s="8">
        <f t="shared" si="143"/>
        <v>33</v>
      </c>
      <c r="Q906" s="9">
        <f t="shared" si="144"/>
        <v>36.950000000000003</v>
      </c>
      <c r="R906" s="9">
        <f t="shared" si="145"/>
        <v>39.75</v>
      </c>
      <c r="S906" s="9">
        <f t="shared" si="146"/>
        <v>37.85</v>
      </c>
      <c r="T906" s="9">
        <f t="shared" si="147"/>
        <v>38.25</v>
      </c>
      <c r="U906" s="8">
        <f t="shared" si="148"/>
        <v>38.183333333333337</v>
      </c>
      <c r="V906" s="8">
        <f t="shared" si="149"/>
        <v>38.200000000000003</v>
      </c>
    </row>
    <row r="907" spans="1:22" ht="13.5" x14ac:dyDescent="0.25">
      <c r="A907" s="3">
        <f>RSI!A907</f>
        <v>43322</v>
      </c>
      <c r="B907" s="2">
        <f>RSI!B907</f>
        <v>4.1571999999999996</v>
      </c>
      <c r="C907" s="2">
        <f>RSI!I907</f>
        <v>53.708404111736037</v>
      </c>
      <c r="D907" s="2">
        <f>MACD!E907</f>
        <v>-0.14671064737024064</v>
      </c>
      <c r="E907" s="2">
        <f>MACD!F907</f>
        <v>-0.17158784773368541</v>
      </c>
      <c r="F907" s="2">
        <f>'Moving Avg'!D907</f>
        <v>4.3430200000000001</v>
      </c>
      <c r="G907" s="2">
        <f>'Moving Avg'!F907</f>
        <v>4.1678050000000004</v>
      </c>
      <c r="H907" s="2">
        <f>'Moving Avg'!G907</f>
        <v>3.7703059999999993</v>
      </c>
      <c r="I907" s="2">
        <f>'Moving Avg'!H907</f>
        <v>3.6240644999999923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16.5</v>
      </c>
      <c r="Q907" s="9">
        <f t="shared" si="144"/>
        <v>18.725000000000001</v>
      </c>
      <c r="R907" s="9">
        <f t="shared" si="145"/>
        <v>26.625</v>
      </c>
      <c r="S907" s="9">
        <f t="shared" si="146"/>
        <v>23.675000000000001</v>
      </c>
      <c r="T907" s="9">
        <f t="shared" si="147"/>
        <v>22.875</v>
      </c>
      <c r="U907" s="8">
        <f t="shared" si="148"/>
        <v>23.008333333333336</v>
      </c>
      <c r="V907" s="8">
        <f t="shared" si="149"/>
        <v>22.975000000000001</v>
      </c>
    </row>
    <row r="908" spans="1:22" ht="13.5" x14ac:dyDescent="0.25">
      <c r="A908" s="3">
        <f>RSI!A908</f>
        <v>43326</v>
      </c>
      <c r="B908" s="2">
        <f>RSI!B908</f>
        <v>4.1161000000000003</v>
      </c>
      <c r="C908" s="2">
        <f>RSI!I908</f>
        <v>50.765810394087659</v>
      </c>
      <c r="D908" s="2">
        <f>MACD!E908</f>
        <v>-7.8907276271021232E-2</v>
      </c>
      <c r="E908" s="2">
        <f>MACD!F908</f>
        <v>-0.15305173344115258</v>
      </c>
      <c r="F908" s="2">
        <f>'Moving Avg'!D908</f>
        <v>4.2818800000000001</v>
      </c>
      <c r="G908" s="2">
        <f>'Moving Avg'!F908</f>
        <v>4.1825050000000008</v>
      </c>
      <c r="H908" s="2">
        <f>'Moving Avg'!G908</f>
        <v>3.7883499999999986</v>
      </c>
      <c r="I908" s="2">
        <f>'Moving Avg'!H908</f>
        <v>3.6239449999999924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16.5</v>
      </c>
      <c r="Q908" s="9">
        <f t="shared" si="144"/>
        <v>18.725000000000001</v>
      </c>
      <c r="R908" s="9">
        <f t="shared" si="145"/>
        <v>26.625</v>
      </c>
      <c r="S908" s="9">
        <f t="shared" si="146"/>
        <v>23.675000000000001</v>
      </c>
      <c r="T908" s="9">
        <f t="shared" si="147"/>
        <v>22.875</v>
      </c>
      <c r="U908" s="8">
        <f t="shared" si="148"/>
        <v>23.008333333333336</v>
      </c>
      <c r="V908" s="8">
        <f t="shared" si="149"/>
        <v>22.975000000000001</v>
      </c>
    </row>
    <row r="909" spans="1:22" ht="13.5" x14ac:dyDescent="0.25">
      <c r="A909" s="3">
        <f>RSI!A909</f>
        <v>43327</v>
      </c>
      <c r="B909" s="2">
        <f>RSI!B909</f>
        <v>4.1161000000000003</v>
      </c>
      <c r="C909" s="2">
        <f>RSI!I909</f>
        <v>50.765810394087659</v>
      </c>
      <c r="D909" s="2">
        <f>MACD!E909</f>
        <v>-4.3507060221052996E-3</v>
      </c>
      <c r="E909" s="2">
        <f>MACD!F909</f>
        <v>-0.12331152795734313</v>
      </c>
      <c r="F909" s="2">
        <f>'Moving Avg'!D909</f>
        <v>4.2207400000000002</v>
      </c>
      <c r="G909" s="2">
        <f>'Moving Avg'!F909</f>
        <v>4.2027950000000001</v>
      </c>
      <c r="H909" s="2">
        <f>'Moving Avg'!G909</f>
        <v>3.8063939999999992</v>
      </c>
      <c r="I909" s="2">
        <f>'Moving Avg'!H909</f>
        <v>3.6244249999999925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16.5</v>
      </c>
      <c r="Q909" s="9">
        <f t="shared" si="144"/>
        <v>18.725000000000001</v>
      </c>
      <c r="R909" s="9">
        <f t="shared" si="145"/>
        <v>26.625</v>
      </c>
      <c r="S909" s="9">
        <f t="shared" si="146"/>
        <v>23.675000000000001</v>
      </c>
      <c r="T909" s="9">
        <f t="shared" si="147"/>
        <v>22.875</v>
      </c>
      <c r="U909" s="8">
        <f t="shared" si="148"/>
        <v>23.008333333333336</v>
      </c>
      <c r="V909" s="8">
        <f t="shared" si="149"/>
        <v>22.975000000000001</v>
      </c>
    </row>
    <row r="910" spans="1:22" ht="13.5" x14ac:dyDescent="0.25">
      <c r="A910" s="3">
        <f>RSI!A910</f>
        <v>43328</v>
      </c>
      <c r="B910" s="2">
        <f>RSI!B910</f>
        <v>4.1161000000000003</v>
      </c>
      <c r="C910" s="2">
        <f>RSI!I910</f>
        <v>50.765810394087659</v>
      </c>
      <c r="D910" s="2">
        <f>MACD!E910</f>
        <v>4.3350888401086252E-2</v>
      </c>
      <c r="E910" s="2">
        <f>MACD!F910</f>
        <v>-8.9979044685657261E-2</v>
      </c>
      <c r="F910" s="2">
        <f>'Moving Avg'!D910</f>
        <v>4.1595999999999993</v>
      </c>
      <c r="G910" s="2">
        <f>'Moving Avg'!F910</f>
        <v>4.2177899999999999</v>
      </c>
      <c r="H910" s="2">
        <f>'Moving Avg'!G910</f>
        <v>3.8244379999999984</v>
      </c>
      <c r="I910" s="2">
        <f>'Moving Avg'!H910</f>
        <v>3.6237609999999933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16.5</v>
      </c>
      <c r="Q910" s="9">
        <f t="shared" si="144"/>
        <v>18.725000000000001</v>
      </c>
      <c r="R910" s="9">
        <f t="shared" si="145"/>
        <v>26.625</v>
      </c>
      <c r="S910" s="9">
        <f t="shared" si="146"/>
        <v>23.675000000000001</v>
      </c>
      <c r="T910" s="9">
        <f t="shared" si="147"/>
        <v>22.875</v>
      </c>
      <c r="U910" s="8">
        <f t="shared" si="148"/>
        <v>23.008333333333336</v>
      </c>
      <c r="V910" s="8">
        <f t="shared" si="149"/>
        <v>22.975000000000001</v>
      </c>
    </row>
    <row r="911" spans="1:22" ht="13.5" x14ac:dyDescent="0.25">
      <c r="A911" s="3">
        <f>RSI!A911</f>
        <v>43329</v>
      </c>
      <c r="B911" s="2">
        <f>RSI!B911</f>
        <v>4.1161000000000003</v>
      </c>
      <c r="C911" s="2">
        <f>RSI!I911</f>
        <v>50.765810394087659</v>
      </c>
      <c r="D911" s="2">
        <f>MACD!E911</f>
        <v>8.3713665930354786E-2</v>
      </c>
      <c r="E911" s="2">
        <f>MACD!F911</f>
        <v>-5.5240502562454857E-2</v>
      </c>
      <c r="F911" s="2">
        <f>'Moving Avg'!D911</f>
        <v>4.1243199999999991</v>
      </c>
      <c r="G911" s="2">
        <f>'Moving Avg'!F911</f>
        <v>4.2327849999999998</v>
      </c>
      <c r="H911" s="2">
        <f>'Moving Avg'!G911</f>
        <v>3.8424819999999986</v>
      </c>
      <c r="I911" s="2">
        <f>'Moving Avg'!H911</f>
        <v>3.6226064999999918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16.5</v>
      </c>
      <c r="Q911" s="9">
        <f t="shared" si="144"/>
        <v>18.725000000000001</v>
      </c>
      <c r="R911" s="9">
        <f t="shared" si="145"/>
        <v>26.625</v>
      </c>
      <c r="S911" s="9">
        <f t="shared" si="146"/>
        <v>23.675000000000001</v>
      </c>
      <c r="T911" s="9">
        <f t="shared" si="147"/>
        <v>22.875</v>
      </c>
      <c r="U911" s="8">
        <f t="shared" si="148"/>
        <v>23.008333333333336</v>
      </c>
      <c r="V911" s="8">
        <f t="shared" si="149"/>
        <v>22.975000000000001</v>
      </c>
    </row>
    <row r="912" spans="1:22" ht="13.5" x14ac:dyDescent="0.25">
      <c r="A912" s="3">
        <f>RSI!A912</f>
        <v>43332</v>
      </c>
      <c r="B912" s="2">
        <f>RSI!B912</f>
        <v>4.1161000000000003</v>
      </c>
      <c r="C912" s="2">
        <f>RSI!I912</f>
        <v>50.765810394087659</v>
      </c>
      <c r="D912" s="2">
        <f>MACD!E912</f>
        <v>0.11786668347117413</v>
      </c>
      <c r="E912" s="2">
        <f>MACD!F912</f>
        <v>-2.061906535572906E-2</v>
      </c>
      <c r="F912" s="2">
        <f>'Moving Avg'!D912</f>
        <v>4.1161000000000003</v>
      </c>
      <c r="G912" s="2">
        <f>'Moving Avg'!F912</f>
        <v>4.2477800000000006</v>
      </c>
      <c r="H912" s="2">
        <f>'Moving Avg'!G912</f>
        <v>3.8616159999999984</v>
      </c>
      <c r="I912" s="2">
        <f>'Moving Avg'!H912</f>
        <v>3.621451999999993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25</v>
      </c>
      <c r="N912" s="8">
        <f t="shared" si="141"/>
        <v>0</v>
      </c>
      <c r="O912" s="8">
        <f t="shared" si="142"/>
        <v>50</v>
      </c>
      <c r="P912" s="8">
        <f t="shared" si="143"/>
        <v>16.5</v>
      </c>
      <c r="Q912" s="9">
        <f t="shared" si="144"/>
        <v>18.725000000000001</v>
      </c>
      <c r="R912" s="9">
        <f t="shared" si="145"/>
        <v>26.625</v>
      </c>
      <c r="S912" s="9">
        <f t="shared" si="146"/>
        <v>23.675000000000001</v>
      </c>
      <c r="T912" s="9">
        <f t="shared" si="147"/>
        <v>22.875</v>
      </c>
      <c r="U912" s="8">
        <f t="shared" si="148"/>
        <v>23.008333333333336</v>
      </c>
      <c r="V912" s="8">
        <f t="shared" si="149"/>
        <v>22.975000000000001</v>
      </c>
    </row>
    <row r="913" spans="1:22" ht="13.5" x14ac:dyDescent="0.25">
      <c r="A913" s="3">
        <f>RSI!A913</f>
        <v>43335</v>
      </c>
      <c r="B913" s="2">
        <f>RSI!B913</f>
        <v>4.1161000000000003</v>
      </c>
      <c r="C913" s="2">
        <f>RSI!I913</f>
        <v>50.765810394087666</v>
      </c>
      <c r="D913" s="2">
        <f>MACD!E913</f>
        <v>0.14676529626274171</v>
      </c>
      <c r="E913" s="2">
        <f>MACD!F913</f>
        <v>1.2857806967965096E-2</v>
      </c>
      <c r="F913" s="2">
        <f>'Moving Avg'!D913</f>
        <v>4.1161000000000003</v>
      </c>
      <c r="G913" s="2">
        <f>'Moving Avg'!F913</f>
        <v>4.2571900000000005</v>
      </c>
      <c r="H913" s="2">
        <f>'Moving Avg'!G913</f>
        <v>3.8807499999999981</v>
      </c>
      <c r="I913" s="2">
        <f>'Moving Avg'!H913</f>
        <v>3.6202974999999928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25</v>
      </c>
      <c r="N913" s="8">
        <f t="shared" si="141"/>
        <v>0</v>
      </c>
      <c r="O913" s="8">
        <f t="shared" si="142"/>
        <v>50</v>
      </c>
      <c r="P913" s="8">
        <f t="shared" si="143"/>
        <v>33</v>
      </c>
      <c r="Q913" s="9">
        <f t="shared" si="144"/>
        <v>21.2</v>
      </c>
      <c r="R913" s="9">
        <f t="shared" si="145"/>
        <v>30.75</v>
      </c>
      <c r="S913" s="9">
        <f t="shared" si="146"/>
        <v>31.1</v>
      </c>
      <c r="T913" s="9">
        <f t="shared" si="147"/>
        <v>27</v>
      </c>
      <c r="U913" s="8">
        <f t="shared" si="148"/>
        <v>27.683333333333337</v>
      </c>
      <c r="V913" s="8">
        <f t="shared" si="149"/>
        <v>27.512500000000003</v>
      </c>
    </row>
    <row r="914" spans="1:22" ht="13.5" x14ac:dyDescent="0.25">
      <c r="A914" s="3">
        <f>RSI!A914</f>
        <v>43336</v>
      </c>
      <c r="B914" s="2">
        <f>RSI!B914</f>
        <v>4.1161000000000003</v>
      </c>
      <c r="C914" s="2">
        <f>RSI!I914</f>
        <v>50.765810394087666</v>
      </c>
      <c r="D914" s="2">
        <f>MACD!E914</f>
        <v>0.17121788125599036</v>
      </c>
      <c r="E914" s="2">
        <f>MACD!F914</f>
        <v>4.4529821825570151E-2</v>
      </c>
      <c r="F914" s="2">
        <f>'Moving Avg'!D914</f>
        <v>4.1161000000000003</v>
      </c>
      <c r="G914" s="2">
        <f>'Moving Avg'!F914</f>
        <v>4.260720000000001</v>
      </c>
      <c r="H914" s="2">
        <f>'Moving Avg'!G914</f>
        <v>3.8998839999999975</v>
      </c>
      <c r="I914" s="2">
        <f>'Moving Avg'!H914</f>
        <v>3.619170499999993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  <c r="M914" s="8">
        <f t="shared" si="140"/>
        <v>25</v>
      </c>
      <c r="N914" s="8">
        <f t="shared" si="141"/>
        <v>0</v>
      </c>
      <c r="O914" s="8">
        <f t="shared" si="142"/>
        <v>50</v>
      </c>
      <c r="P914" s="8">
        <f t="shared" si="143"/>
        <v>33</v>
      </c>
      <c r="Q914" s="9">
        <f t="shared" si="144"/>
        <v>21.2</v>
      </c>
      <c r="R914" s="9">
        <f t="shared" si="145"/>
        <v>30.75</v>
      </c>
      <c r="S914" s="9">
        <f t="shared" si="146"/>
        <v>31.1</v>
      </c>
      <c r="T914" s="9">
        <f t="shared" si="147"/>
        <v>27</v>
      </c>
      <c r="U914" s="8">
        <f t="shared" si="148"/>
        <v>27.683333333333337</v>
      </c>
      <c r="V914" s="8">
        <f t="shared" si="149"/>
        <v>27.512500000000003</v>
      </c>
    </row>
    <row r="915" spans="1:22" ht="13.5" x14ac:dyDescent="0.25">
      <c r="A915" s="3">
        <f>RSI!A915</f>
        <v>43339</v>
      </c>
      <c r="B915" s="2">
        <f>RSI!B915</f>
        <v>4.1161000000000003</v>
      </c>
      <c r="C915" s="2">
        <f>RSI!I915</f>
        <v>50.765810394087659</v>
      </c>
      <c r="D915" s="2">
        <f>MACD!E915</f>
        <v>0.19190844919935124</v>
      </c>
      <c r="E915" s="2">
        <f>MACD!F915</f>
        <v>7.400554730032638E-2</v>
      </c>
      <c r="F915" s="2">
        <f>'Moving Avg'!D915</f>
        <v>4.1161000000000003</v>
      </c>
      <c r="G915" s="2">
        <f>'Moving Avg'!F915</f>
        <v>4.2583700000000011</v>
      </c>
      <c r="H915" s="2">
        <f>'Moving Avg'!G915</f>
        <v>3.9190179999999968</v>
      </c>
      <c r="I915" s="2">
        <f>'Moving Avg'!H915</f>
        <v>3.6179619999999937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  <c r="M915" s="8">
        <f t="shared" si="140"/>
        <v>25</v>
      </c>
      <c r="N915" s="8">
        <f t="shared" si="141"/>
        <v>0</v>
      </c>
      <c r="O915" s="8">
        <f t="shared" si="142"/>
        <v>50</v>
      </c>
      <c r="P915" s="8">
        <f t="shared" si="143"/>
        <v>33</v>
      </c>
      <c r="Q915" s="9">
        <f t="shared" si="144"/>
        <v>21.2</v>
      </c>
      <c r="R915" s="9">
        <f t="shared" si="145"/>
        <v>30.75</v>
      </c>
      <c r="S915" s="9">
        <f t="shared" si="146"/>
        <v>31.1</v>
      </c>
      <c r="T915" s="9">
        <f t="shared" si="147"/>
        <v>27</v>
      </c>
      <c r="U915" s="8">
        <f t="shared" si="148"/>
        <v>27.683333333333337</v>
      </c>
      <c r="V915" s="8">
        <f t="shared" si="149"/>
        <v>27.512500000000003</v>
      </c>
    </row>
    <row r="916" spans="1:22" ht="13.5" x14ac:dyDescent="0.25">
      <c r="A916" s="3">
        <f>RSI!A916</f>
        <v>43340</v>
      </c>
      <c r="B916" s="2">
        <f>RSI!B916</f>
        <v>4.1161000000000003</v>
      </c>
      <c r="C916" s="2">
        <f>RSI!I916</f>
        <v>50.765810394087659</v>
      </c>
      <c r="D916" s="2">
        <f>MACD!E916</f>
        <v>0.189523470246721</v>
      </c>
      <c r="E916" s="2">
        <f>MACD!F916</f>
        <v>9.7109131889605321E-2</v>
      </c>
      <c r="F916" s="2">
        <f>'Moving Avg'!D916</f>
        <v>4.1161000000000003</v>
      </c>
      <c r="G916" s="2">
        <f>'Moving Avg'!F916</f>
        <v>4.2560200000000012</v>
      </c>
      <c r="H916" s="2">
        <f>'Moving Avg'!G916</f>
        <v>3.9381519999999965</v>
      </c>
      <c r="I916" s="2">
        <f>'Moving Avg'!H916</f>
        <v>3.6162084999999937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  <c r="M916" s="8">
        <f t="shared" si="140"/>
        <v>25</v>
      </c>
      <c r="N916" s="8">
        <f t="shared" si="141"/>
        <v>0</v>
      </c>
      <c r="O916" s="8">
        <f t="shared" si="142"/>
        <v>50</v>
      </c>
      <c r="P916" s="8">
        <f t="shared" si="143"/>
        <v>33</v>
      </c>
      <c r="Q916" s="9">
        <f t="shared" si="144"/>
        <v>21.2</v>
      </c>
      <c r="R916" s="9">
        <f t="shared" si="145"/>
        <v>30.75</v>
      </c>
      <c r="S916" s="9">
        <f t="shared" si="146"/>
        <v>31.1</v>
      </c>
      <c r="T916" s="9">
        <f t="shared" si="147"/>
        <v>27</v>
      </c>
      <c r="U916" s="8">
        <f t="shared" si="148"/>
        <v>27.683333333333337</v>
      </c>
      <c r="V916" s="8">
        <f t="shared" si="149"/>
        <v>27.512500000000003</v>
      </c>
    </row>
    <row r="917" spans="1:22" ht="13.5" x14ac:dyDescent="0.25">
      <c r="A917" s="3">
        <f>RSI!A917</f>
        <v>43341</v>
      </c>
      <c r="B917" s="2">
        <f>RSI!B917</f>
        <v>4.0572999999999997</v>
      </c>
      <c r="C917" s="2">
        <f>RSI!I917</f>
        <v>44.040155840497015</v>
      </c>
      <c r="D917" s="2">
        <f>MACD!E917</f>
        <v>0.17104551271691992</v>
      </c>
      <c r="E917" s="2">
        <f>MACD!F917</f>
        <v>0.11189640805506826</v>
      </c>
      <c r="F917" s="2">
        <f>'Moving Avg'!D917</f>
        <v>4.1043400000000005</v>
      </c>
      <c r="G917" s="2">
        <f>'Moving Avg'!F917</f>
        <v>4.2507300000000017</v>
      </c>
      <c r="H917" s="2">
        <f>'Moving Avg'!G917</f>
        <v>3.9561099999999967</v>
      </c>
      <c r="I917" s="2">
        <f>'Moving Avg'!H917</f>
        <v>3.6141609999999935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25</v>
      </c>
      <c r="N917" s="8">
        <f t="shared" si="141"/>
        <v>0</v>
      </c>
      <c r="O917" s="8">
        <f t="shared" si="142"/>
        <v>50</v>
      </c>
      <c r="P917" s="8">
        <f t="shared" si="143"/>
        <v>16.5</v>
      </c>
      <c r="Q917" s="9">
        <f t="shared" si="144"/>
        <v>18.725000000000001</v>
      </c>
      <c r="R917" s="9">
        <f t="shared" si="145"/>
        <v>26.625</v>
      </c>
      <c r="S917" s="9">
        <f t="shared" si="146"/>
        <v>23.675000000000001</v>
      </c>
      <c r="T917" s="9">
        <f t="shared" si="147"/>
        <v>22.875</v>
      </c>
      <c r="U917" s="8">
        <f t="shared" si="148"/>
        <v>23.008333333333336</v>
      </c>
      <c r="V917" s="8">
        <f t="shared" si="149"/>
        <v>22.975000000000001</v>
      </c>
    </row>
    <row r="918" spans="1:22" ht="13.5" x14ac:dyDescent="0.25">
      <c r="A918" s="3">
        <f>RSI!A918</f>
        <v>43342</v>
      </c>
      <c r="B918" s="2">
        <f>RSI!B918</f>
        <v>3.9632000000000001</v>
      </c>
      <c r="C918" s="2">
        <f>RSI!I918</f>
        <v>35.853726529829132</v>
      </c>
      <c r="D918" s="2">
        <f>MACD!E918</f>
        <v>0.15640499883782333</v>
      </c>
      <c r="E918" s="2">
        <f>MACD!F918</f>
        <v>0.12079812621161928</v>
      </c>
      <c r="F918" s="2">
        <f>'Moving Avg'!D918</f>
        <v>4.07376</v>
      </c>
      <c r="G918" s="2">
        <f>'Moving Avg'!F918</f>
        <v>4.2283850000000012</v>
      </c>
      <c r="H918" s="2">
        <f>'Moving Avg'!G918</f>
        <v>3.9721859999999971</v>
      </c>
      <c r="I918" s="2">
        <f>'Moving Avg'!H918</f>
        <v>3.6116974999999938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0"/>
        <v>25</v>
      </c>
      <c r="N918" s="8">
        <f t="shared" si="141"/>
        <v>0</v>
      </c>
      <c r="O918" s="8">
        <f t="shared" si="142"/>
        <v>50</v>
      </c>
      <c r="P918" s="8">
        <f t="shared" si="143"/>
        <v>16.5</v>
      </c>
      <c r="Q918" s="9">
        <f t="shared" si="144"/>
        <v>18.725000000000001</v>
      </c>
      <c r="R918" s="9">
        <f t="shared" si="145"/>
        <v>26.625</v>
      </c>
      <c r="S918" s="9">
        <f t="shared" si="146"/>
        <v>23.675000000000001</v>
      </c>
      <c r="T918" s="9">
        <f t="shared" si="147"/>
        <v>22.875</v>
      </c>
      <c r="U918" s="8">
        <f t="shared" si="148"/>
        <v>23.008333333333336</v>
      </c>
      <c r="V918" s="8">
        <f t="shared" si="149"/>
        <v>22.975000000000001</v>
      </c>
    </row>
    <row r="919" spans="1:22" ht="13.5" x14ac:dyDescent="0.25">
      <c r="A919" s="3">
        <f>RSI!A919</f>
        <v>43343</v>
      </c>
      <c r="B919" s="2">
        <f>RSI!B919</f>
        <v>3.9632000000000001</v>
      </c>
      <c r="C919" s="2">
        <f>RSI!I919</f>
        <v>35.853726529829146</v>
      </c>
      <c r="D919" s="2">
        <f>MACD!E919</f>
        <v>0.14489456774921106</v>
      </c>
      <c r="E919" s="2">
        <f>MACD!F919</f>
        <v>0.12561741451913766</v>
      </c>
      <c r="F919" s="2">
        <f>'Moving Avg'!D919</f>
        <v>4.0431800000000004</v>
      </c>
      <c r="G919" s="2">
        <f>'Moving Avg'!F919</f>
        <v>4.2004550000000016</v>
      </c>
      <c r="H919" s="2">
        <f>'Moving Avg'!G919</f>
        <v>3.9871719999999971</v>
      </c>
      <c r="I919" s="2">
        <f>'Moving Avg'!H919</f>
        <v>3.6098604999999941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  <c r="M919" s="8">
        <f t="shared" si="140"/>
        <v>25</v>
      </c>
      <c r="N919" s="8">
        <f t="shared" si="141"/>
        <v>0</v>
      </c>
      <c r="O919" s="8">
        <f t="shared" si="142"/>
        <v>50</v>
      </c>
      <c r="P919" s="8">
        <f t="shared" si="143"/>
        <v>16.5</v>
      </c>
      <c r="Q919" s="9">
        <f t="shared" si="144"/>
        <v>18.725000000000001</v>
      </c>
      <c r="R919" s="9">
        <f t="shared" si="145"/>
        <v>26.625</v>
      </c>
      <c r="S919" s="9">
        <f t="shared" si="146"/>
        <v>23.675000000000001</v>
      </c>
      <c r="T919" s="9">
        <f t="shared" si="147"/>
        <v>22.875</v>
      </c>
      <c r="U919" s="8">
        <f t="shared" si="148"/>
        <v>23.008333333333336</v>
      </c>
      <c r="V919" s="8">
        <f t="shared" si="149"/>
        <v>22.975000000000001</v>
      </c>
    </row>
    <row r="920" spans="1:22" ht="13.5" x14ac:dyDescent="0.25">
      <c r="A920" s="3">
        <f>RSI!A920</f>
        <v>43346</v>
      </c>
      <c r="B920" s="2">
        <f>RSI!B920</f>
        <v>3.8456000000000001</v>
      </c>
      <c r="C920" s="2">
        <f>RSI!I920</f>
        <v>28.244139589717548</v>
      </c>
      <c r="D920" s="2">
        <f>MACD!E920</f>
        <v>0.14467876484218767</v>
      </c>
      <c r="E920" s="2">
        <f>MACD!F920</f>
        <v>0.12942968458374765</v>
      </c>
      <c r="F920" s="2">
        <f>'Moving Avg'!D920</f>
        <v>3.9890800000000004</v>
      </c>
      <c r="G920" s="2">
        <f>'Moving Avg'!F920</f>
        <v>4.1716450000000016</v>
      </c>
      <c r="H920" s="2">
        <f>'Moving Avg'!G920</f>
        <v>3.9979539999999969</v>
      </c>
      <c r="I920" s="2">
        <f>'Moving Avg'!H920</f>
        <v>3.6068904999999942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50</v>
      </c>
      <c r="N920" s="8">
        <f t="shared" si="141"/>
        <v>0</v>
      </c>
      <c r="O920" s="8">
        <f t="shared" si="142"/>
        <v>50</v>
      </c>
      <c r="P920" s="8">
        <f t="shared" si="143"/>
        <v>16.5</v>
      </c>
      <c r="Q920" s="9">
        <f t="shared" si="144"/>
        <v>27.475000000000001</v>
      </c>
      <c r="R920" s="9">
        <f t="shared" si="145"/>
        <v>31.625</v>
      </c>
      <c r="S920" s="9">
        <f t="shared" si="146"/>
        <v>27.425000000000001</v>
      </c>
      <c r="T920" s="9">
        <f t="shared" si="147"/>
        <v>29.125</v>
      </c>
      <c r="U920" s="8">
        <f t="shared" si="148"/>
        <v>28.841666666666669</v>
      </c>
      <c r="V920" s="8">
        <f t="shared" si="149"/>
        <v>28.912500000000001</v>
      </c>
    </row>
    <row r="921" spans="1:22" ht="13.5" x14ac:dyDescent="0.25">
      <c r="A921" s="3">
        <f>RSI!A921</f>
        <v>43347</v>
      </c>
      <c r="B921" s="2">
        <f>RSI!B921</f>
        <v>4.0160999999999998</v>
      </c>
      <c r="C921" s="2">
        <f>RSI!I921</f>
        <v>46.104216241081687</v>
      </c>
      <c r="D921" s="2">
        <f>MACD!E921</f>
        <v>0.13331391909061985</v>
      </c>
      <c r="E921" s="2">
        <f>MACD!F921</f>
        <v>0.1302065314851221</v>
      </c>
      <c r="F921" s="2">
        <f>'Moving Avg'!D921</f>
        <v>3.9690799999999995</v>
      </c>
      <c r="G921" s="2">
        <f>'Moving Avg'!F921</f>
        <v>4.1513600000000013</v>
      </c>
      <c r="H921" s="2">
        <f>'Moving Avg'!G921</f>
        <v>4.0101839999999971</v>
      </c>
      <c r="I921" s="2">
        <f>'Moving Avg'!H921</f>
        <v>3.6045279999999953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0</v>
      </c>
      <c r="O921" s="8">
        <f t="shared" si="142"/>
        <v>50</v>
      </c>
      <c r="P921" s="8">
        <f t="shared" si="143"/>
        <v>16.5</v>
      </c>
      <c r="Q921" s="9">
        <f t="shared" si="144"/>
        <v>18.725000000000001</v>
      </c>
      <c r="R921" s="9">
        <f t="shared" si="145"/>
        <v>26.625</v>
      </c>
      <c r="S921" s="9">
        <f t="shared" si="146"/>
        <v>23.675000000000001</v>
      </c>
      <c r="T921" s="9">
        <f t="shared" si="147"/>
        <v>22.875</v>
      </c>
      <c r="U921" s="8">
        <f t="shared" si="148"/>
        <v>23.008333333333336</v>
      </c>
      <c r="V921" s="8">
        <f t="shared" si="149"/>
        <v>22.975000000000001</v>
      </c>
    </row>
    <row r="922" spans="1:22" ht="13.5" x14ac:dyDescent="0.25">
      <c r="A922" s="3">
        <f>RSI!A922</f>
        <v>43348</v>
      </c>
      <c r="B922" s="2">
        <f>RSI!B922</f>
        <v>4.0160999999999998</v>
      </c>
      <c r="C922" s="2">
        <f>RSI!I922</f>
        <v>46.104216241081687</v>
      </c>
      <c r="D922" s="2">
        <f>MACD!E922</f>
        <v>0.12403019185972664</v>
      </c>
      <c r="E922" s="2">
        <f>MACD!F922</f>
        <v>0.12897126356004301</v>
      </c>
      <c r="F922" s="2">
        <f>'Moving Avg'!D922</f>
        <v>3.9608400000000001</v>
      </c>
      <c r="G922" s="2">
        <f>'Moving Avg'!F922</f>
        <v>4.1310750000000009</v>
      </c>
      <c r="H922" s="2">
        <f>'Moving Avg'!G922</f>
        <v>4.0183839999999966</v>
      </c>
      <c r="I922" s="2">
        <f>'Moving Avg'!H922</f>
        <v>3.6018659999999958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0"/>
        <v>25</v>
      </c>
      <c r="N922" s="8">
        <f t="shared" si="141"/>
        <v>45</v>
      </c>
      <c r="O922" s="8">
        <f t="shared" si="142"/>
        <v>50</v>
      </c>
      <c r="P922" s="8">
        <f t="shared" si="143"/>
        <v>16.5</v>
      </c>
      <c r="Q922" s="9">
        <f t="shared" si="144"/>
        <v>34.475000000000001</v>
      </c>
      <c r="R922" s="9">
        <f t="shared" si="145"/>
        <v>35.625</v>
      </c>
      <c r="S922" s="9">
        <f t="shared" si="146"/>
        <v>30.425000000000001</v>
      </c>
      <c r="T922" s="9">
        <f t="shared" si="147"/>
        <v>34.125</v>
      </c>
      <c r="U922" s="8">
        <f t="shared" si="148"/>
        <v>33.508333333333333</v>
      </c>
      <c r="V922" s="8">
        <f t="shared" si="149"/>
        <v>33.662499999999994</v>
      </c>
    </row>
    <row r="923" spans="1:22" ht="13.5" x14ac:dyDescent="0.25">
      <c r="A923" s="3">
        <f>RSI!A923</f>
        <v>43349</v>
      </c>
      <c r="B923" s="2">
        <f>RSI!B923</f>
        <v>4.0160999999999998</v>
      </c>
      <c r="C923" s="2">
        <f>RSI!I923</f>
        <v>46.104216241081687</v>
      </c>
      <c r="D923" s="2">
        <f>MACD!E923</f>
        <v>0.1164827680536451</v>
      </c>
      <c r="E923" s="2">
        <f>MACD!F923</f>
        <v>0.12647356445876345</v>
      </c>
      <c r="F923" s="2">
        <f>'Moving Avg'!D923</f>
        <v>3.9714199999999997</v>
      </c>
      <c r="G923" s="2">
        <f>'Moving Avg'!F923</f>
        <v>4.1107899999999997</v>
      </c>
      <c r="H923" s="2">
        <f>'Moving Avg'!G923</f>
        <v>4.0262559999999974</v>
      </c>
      <c r="I923" s="2">
        <f>'Moving Avg'!H923</f>
        <v>3.5988769999999959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  <c r="M923" s="8">
        <f t="shared" si="140"/>
        <v>25</v>
      </c>
      <c r="N923" s="8">
        <f t="shared" si="141"/>
        <v>45</v>
      </c>
      <c r="O923" s="8">
        <f t="shared" si="142"/>
        <v>50</v>
      </c>
      <c r="P923" s="8">
        <f t="shared" si="143"/>
        <v>16.5</v>
      </c>
      <c r="Q923" s="9">
        <f t="shared" si="144"/>
        <v>34.475000000000001</v>
      </c>
      <c r="R923" s="9">
        <f t="shared" si="145"/>
        <v>35.625</v>
      </c>
      <c r="S923" s="9">
        <f t="shared" si="146"/>
        <v>30.425000000000001</v>
      </c>
      <c r="T923" s="9">
        <f t="shared" si="147"/>
        <v>34.125</v>
      </c>
      <c r="U923" s="8">
        <f t="shared" si="148"/>
        <v>33.508333333333333</v>
      </c>
      <c r="V923" s="8">
        <f t="shared" si="149"/>
        <v>33.662499999999994</v>
      </c>
    </row>
    <row r="924" spans="1:22" ht="13.5" x14ac:dyDescent="0.25">
      <c r="A924" s="3">
        <f>RSI!A924</f>
        <v>43350</v>
      </c>
      <c r="B924" s="2">
        <f>RSI!B924</f>
        <v>4.0160999999999998</v>
      </c>
      <c r="C924" s="2">
        <f>RSI!I924</f>
        <v>46.104216241081687</v>
      </c>
      <c r="D924" s="2">
        <f>MACD!E924</f>
        <v>0.11038170646137502</v>
      </c>
      <c r="E924" s="2">
        <f>MACD!F924</f>
        <v>0.12325519285928578</v>
      </c>
      <c r="F924" s="2">
        <f>'Moving Avg'!D924</f>
        <v>3.9820000000000002</v>
      </c>
      <c r="G924" s="2">
        <f>'Moving Avg'!F924</f>
        <v>4.0905049999999994</v>
      </c>
      <c r="H924" s="2">
        <f>'Moving Avg'!G924</f>
        <v>4.0323859999999971</v>
      </c>
      <c r="I924" s="2">
        <f>'Moving Avg'!H924</f>
        <v>3.5958879999999969</v>
      </c>
      <c r="J924" s="6" t="str">
        <f>OBV!F924</f>
        <v>BEARISH</v>
      </c>
      <c r="K924" s="6" t="str">
        <f>OBV!G924</f>
        <v>NEUTRAL</v>
      </c>
      <c r="L924" s="6" t="str">
        <f>OBV!H924</f>
        <v>BEARISH DIVERGENCE</v>
      </c>
      <c r="M924" s="8">
        <f t="shared" si="140"/>
        <v>25</v>
      </c>
      <c r="N924" s="8">
        <f t="shared" si="141"/>
        <v>45</v>
      </c>
      <c r="O924" s="8">
        <f t="shared" si="142"/>
        <v>50</v>
      </c>
      <c r="P924" s="8">
        <f t="shared" si="143"/>
        <v>16.5</v>
      </c>
      <c r="Q924" s="9">
        <f t="shared" si="144"/>
        <v>34.475000000000001</v>
      </c>
      <c r="R924" s="9">
        <f t="shared" si="145"/>
        <v>35.625</v>
      </c>
      <c r="S924" s="9">
        <f t="shared" si="146"/>
        <v>30.425000000000001</v>
      </c>
      <c r="T924" s="9">
        <f t="shared" si="147"/>
        <v>34.125</v>
      </c>
      <c r="U924" s="8">
        <f t="shared" si="148"/>
        <v>33.508333333333333</v>
      </c>
      <c r="V924" s="8">
        <f t="shared" si="149"/>
        <v>33.662499999999994</v>
      </c>
    </row>
    <row r="925" spans="1:22" ht="13.5" x14ac:dyDescent="0.25">
      <c r="A925" s="3">
        <f>RSI!A925</f>
        <v>43353</v>
      </c>
      <c r="B925" s="2">
        <f>RSI!B925</f>
        <v>4.0160999999999998</v>
      </c>
      <c r="C925" s="2">
        <f>RSI!I925</f>
        <v>46.104216241081687</v>
      </c>
      <c r="D925" s="2">
        <f>MACD!E925</f>
        <v>0.10548336240519252</v>
      </c>
      <c r="E925" s="2">
        <f>MACD!F925</f>
        <v>0.11970082676846713</v>
      </c>
      <c r="F925" s="2">
        <f>'Moving Avg'!D925</f>
        <v>4.0160999999999998</v>
      </c>
      <c r="G925" s="2">
        <f>'Moving Avg'!F925</f>
        <v>4.0702199999999991</v>
      </c>
      <c r="H925" s="2">
        <f>'Moving Avg'!G925</f>
        <v>4.0386239999999978</v>
      </c>
      <c r="I925" s="2">
        <f>'Moving Avg'!H925</f>
        <v>3.592898999999997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  <c r="M925" s="8">
        <f t="shared" si="140"/>
        <v>25</v>
      </c>
      <c r="N925" s="8">
        <f t="shared" si="141"/>
        <v>45</v>
      </c>
      <c r="O925" s="8">
        <f t="shared" si="142"/>
        <v>50</v>
      </c>
      <c r="P925" s="8">
        <f t="shared" si="143"/>
        <v>33</v>
      </c>
      <c r="Q925" s="9">
        <f t="shared" si="144"/>
        <v>36.950000000000003</v>
      </c>
      <c r="R925" s="9">
        <f t="shared" si="145"/>
        <v>39.75</v>
      </c>
      <c r="S925" s="9">
        <f t="shared" si="146"/>
        <v>37.85</v>
      </c>
      <c r="T925" s="9">
        <f t="shared" si="147"/>
        <v>38.25</v>
      </c>
      <c r="U925" s="8">
        <f t="shared" si="148"/>
        <v>38.183333333333337</v>
      </c>
      <c r="V925" s="8">
        <f t="shared" si="149"/>
        <v>38.200000000000003</v>
      </c>
    </row>
    <row r="926" spans="1:22" ht="13.5" x14ac:dyDescent="0.25">
      <c r="A926" s="3">
        <f>RSI!A926</f>
        <v>43355</v>
      </c>
      <c r="B926" s="2">
        <f>RSI!B926</f>
        <v>4.0160999999999998</v>
      </c>
      <c r="C926" s="2">
        <f>RSI!I926</f>
        <v>46.104216241081687</v>
      </c>
      <c r="D926" s="2">
        <f>MACD!E926</f>
        <v>0.10158313999758306</v>
      </c>
      <c r="E926" s="2">
        <f>MACD!F926</f>
        <v>0.11607728941429032</v>
      </c>
      <c r="F926" s="2">
        <f>'Moving Avg'!D926</f>
        <v>4.0160999999999998</v>
      </c>
      <c r="G926" s="2">
        <f>'Moving Avg'!F926</f>
        <v>4.0563999999999982</v>
      </c>
      <c r="H926" s="2">
        <f>'Moving Avg'!G926</f>
        <v>4.0448619999999984</v>
      </c>
      <c r="I926" s="2">
        <f>'Moving Avg'!H926</f>
        <v>3.589909999999997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  <c r="M926" s="8">
        <f t="shared" si="140"/>
        <v>25</v>
      </c>
      <c r="N926" s="8">
        <f t="shared" si="141"/>
        <v>45</v>
      </c>
      <c r="O926" s="8">
        <f t="shared" si="142"/>
        <v>50</v>
      </c>
      <c r="P926" s="8">
        <f t="shared" si="143"/>
        <v>33</v>
      </c>
      <c r="Q926" s="9">
        <f t="shared" si="144"/>
        <v>36.950000000000003</v>
      </c>
      <c r="R926" s="9">
        <f t="shared" si="145"/>
        <v>39.75</v>
      </c>
      <c r="S926" s="9">
        <f t="shared" si="146"/>
        <v>37.85</v>
      </c>
      <c r="T926" s="9">
        <f t="shared" si="147"/>
        <v>38.25</v>
      </c>
      <c r="U926" s="8">
        <f t="shared" si="148"/>
        <v>38.183333333333337</v>
      </c>
      <c r="V926" s="8">
        <f t="shared" si="149"/>
        <v>38.200000000000003</v>
      </c>
    </row>
    <row r="927" spans="1:22" ht="13.5" x14ac:dyDescent="0.25">
      <c r="A927" s="3">
        <f>RSI!A927</f>
        <v>43356</v>
      </c>
      <c r="B927" s="2">
        <f>RSI!B927</f>
        <v>4.0160999999999998</v>
      </c>
      <c r="C927" s="2">
        <f>RSI!I927</f>
        <v>46.104216241081687</v>
      </c>
      <c r="D927" s="2">
        <f>MACD!E927</f>
        <v>8.9463214863443774E-2</v>
      </c>
      <c r="E927" s="2">
        <f>MACD!F927</f>
        <v>0.11075447450412101</v>
      </c>
      <c r="F927" s="2">
        <f>'Moving Avg'!D927</f>
        <v>4.0160999999999998</v>
      </c>
      <c r="G927" s="2">
        <f>'Moving Avg'!F927</f>
        <v>4.0493449999999989</v>
      </c>
      <c r="H927" s="2">
        <f>'Moving Avg'!G927</f>
        <v>4.0510999999999981</v>
      </c>
      <c r="I927" s="2">
        <f>'Moving Avg'!H927</f>
        <v>3.5876019999999977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  <c r="M927" s="8">
        <f t="shared" si="140"/>
        <v>25</v>
      </c>
      <c r="N927" s="8">
        <f t="shared" si="141"/>
        <v>100</v>
      </c>
      <c r="O927" s="8">
        <f t="shared" si="142"/>
        <v>50</v>
      </c>
      <c r="P927" s="8">
        <f t="shared" si="143"/>
        <v>33</v>
      </c>
      <c r="Q927" s="9">
        <f t="shared" si="144"/>
        <v>56.2</v>
      </c>
      <c r="R927" s="9">
        <f t="shared" si="145"/>
        <v>50.75</v>
      </c>
      <c r="S927" s="9">
        <f t="shared" si="146"/>
        <v>46.1</v>
      </c>
      <c r="T927" s="9">
        <f t="shared" si="147"/>
        <v>52</v>
      </c>
      <c r="U927" s="8">
        <f t="shared" si="148"/>
        <v>51.016666666666673</v>
      </c>
      <c r="V927" s="8">
        <f t="shared" si="149"/>
        <v>51.262500000000003</v>
      </c>
    </row>
    <row r="928" spans="1:22" ht="13.5" x14ac:dyDescent="0.25">
      <c r="A928" s="3">
        <f>RSI!A928</f>
        <v>43357</v>
      </c>
      <c r="B928" s="2">
        <f>RSI!B928</f>
        <v>3.9102999999999999</v>
      </c>
      <c r="C928" s="2">
        <f>RSI!I928</f>
        <v>36.606169605427873</v>
      </c>
      <c r="D928" s="2">
        <f>MACD!E928</f>
        <v>7.2777652836827578E-2</v>
      </c>
      <c r="E928" s="2">
        <f>MACD!F928</f>
        <v>0.10315911017066233</v>
      </c>
      <c r="F928" s="2">
        <f>'Moving Avg'!D928</f>
        <v>3.9949399999999997</v>
      </c>
      <c r="G928" s="2">
        <f>'Moving Avg'!F928</f>
        <v>4.0390549999999994</v>
      </c>
      <c r="H928" s="2">
        <f>'Moving Avg'!G928</f>
        <v>4.053043999999999</v>
      </c>
      <c r="I928" s="2">
        <f>'Moving Avg'!H928</f>
        <v>3.5853369999999978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25</v>
      </c>
      <c r="N928" s="8">
        <f t="shared" si="141"/>
        <v>100</v>
      </c>
      <c r="O928" s="8">
        <f t="shared" si="142"/>
        <v>50</v>
      </c>
      <c r="P928" s="8">
        <f t="shared" si="143"/>
        <v>16.5</v>
      </c>
      <c r="Q928" s="9">
        <f t="shared" si="144"/>
        <v>53.725000000000001</v>
      </c>
      <c r="R928" s="9">
        <f t="shared" si="145"/>
        <v>46.625</v>
      </c>
      <c r="S928" s="9">
        <f t="shared" si="146"/>
        <v>38.674999999999997</v>
      </c>
      <c r="T928" s="9">
        <f t="shared" si="147"/>
        <v>47.875</v>
      </c>
      <c r="U928" s="8">
        <f t="shared" si="148"/>
        <v>46.341666666666661</v>
      </c>
      <c r="V928" s="8">
        <f t="shared" si="149"/>
        <v>46.724999999999994</v>
      </c>
    </row>
    <row r="929" spans="1:22" ht="13.5" x14ac:dyDescent="0.25">
      <c r="A929" s="3">
        <f>RSI!A929</f>
        <v>43360</v>
      </c>
      <c r="B929" s="2">
        <f>RSI!B929</f>
        <v>4.0042999999999997</v>
      </c>
      <c r="C929" s="2">
        <f>RSI!I929</f>
        <v>47.044511189030906</v>
      </c>
      <c r="D929" s="2">
        <f>MACD!E929</f>
        <v>5.2515430134073782E-2</v>
      </c>
      <c r="E929" s="2">
        <f>MACD!F929</f>
        <v>9.3030374163344629E-2</v>
      </c>
      <c r="F929" s="2">
        <f>'Moving Avg'!D929</f>
        <v>3.9925799999999994</v>
      </c>
      <c r="G929" s="2">
        <f>'Moving Avg'!F929</f>
        <v>4.0334649999999996</v>
      </c>
      <c r="H929" s="2">
        <f>'Moving Avg'!G929</f>
        <v>4.0566879999999994</v>
      </c>
      <c r="I929" s="2">
        <f>'Moving Avg'!H929</f>
        <v>3.5835419999999978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0"/>
        <v>25</v>
      </c>
      <c r="N929" s="8">
        <f t="shared" si="141"/>
        <v>100</v>
      </c>
      <c r="O929" s="8">
        <f t="shared" si="142"/>
        <v>50</v>
      </c>
      <c r="P929" s="8">
        <f t="shared" si="143"/>
        <v>16.5</v>
      </c>
      <c r="Q929" s="9">
        <f t="shared" si="144"/>
        <v>53.725000000000001</v>
      </c>
      <c r="R929" s="9">
        <f t="shared" si="145"/>
        <v>46.625</v>
      </c>
      <c r="S929" s="9">
        <f t="shared" si="146"/>
        <v>38.674999999999997</v>
      </c>
      <c r="T929" s="9">
        <f t="shared" si="147"/>
        <v>47.875</v>
      </c>
      <c r="U929" s="8">
        <f t="shared" si="148"/>
        <v>46.341666666666661</v>
      </c>
      <c r="V929" s="8">
        <f t="shared" si="149"/>
        <v>46.724999999999994</v>
      </c>
    </row>
    <row r="930" spans="1:22" ht="13.5" x14ac:dyDescent="0.25">
      <c r="A930" s="3">
        <f>RSI!A930</f>
        <v>43361</v>
      </c>
      <c r="B930" s="2">
        <f>RSI!B930</f>
        <v>4.0042999999999997</v>
      </c>
      <c r="C930" s="2">
        <f>RSI!I930</f>
        <v>47.044511189030906</v>
      </c>
      <c r="D930" s="2">
        <f>MACD!E930</f>
        <v>1.7481319126114947E-2</v>
      </c>
      <c r="E930" s="2">
        <f>MACD!F930</f>
        <v>7.7920563155898695E-2</v>
      </c>
      <c r="F930" s="2">
        <f>'Moving Avg'!D930</f>
        <v>3.9902199999999999</v>
      </c>
      <c r="G930" s="2">
        <f>'Moving Avg'!F930</f>
        <v>4.0278749999999999</v>
      </c>
      <c r="H930" s="2">
        <f>'Moving Avg'!G930</f>
        <v>4.0603319999999989</v>
      </c>
      <c r="I930" s="2">
        <f>'Moving Avg'!H930</f>
        <v>3.5817469999999973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100</v>
      </c>
      <c r="O930" s="8">
        <f t="shared" si="142"/>
        <v>50</v>
      </c>
      <c r="P930" s="8">
        <f t="shared" si="143"/>
        <v>16.5</v>
      </c>
      <c r="Q930" s="9">
        <f t="shared" si="144"/>
        <v>53.725000000000001</v>
      </c>
      <c r="R930" s="9">
        <f t="shared" si="145"/>
        <v>46.625</v>
      </c>
      <c r="S930" s="9">
        <f t="shared" si="146"/>
        <v>38.674999999999997</v>
      </c>
      <c r="T930" s="9">
        <f t="shared" si="147"/>
        <v>47.875</v>
      </c>
      <c r="U930" s="8">
        <f t="shared" si="148"/>
        <v>46.341666666666661</v>
      </c>
      <c r="V930" s="8">
        <f t="shared" si="149"/>
        <v>46.724999999999994</v>
      </c>
    </row>
    <row r="931" spans="1:22" ht="13.5" x14ac:dyDescent="0.25">
      <c r="A931" s="3">
        <f>RSI!A931</f>
        <v>43362</v>
      </c>
      <c r="B931" s="2">
        <f>RSI!B931</f>
        <v>3.8984999999999999</v>
      </c>
      <c r="C931" s="2">
        <f>RSI!I931</f>
        <v>38.721762063176243</v>
      </c>
      <c r="D931" s="2">
        <f>MACD!E931</f>
        <v>2.209298350305744E-2</v>
      </c>
      <c r="E931" s="2">
        <f>MACD!F931</f>
        <v>6.6755047225330447E-2</v>
      </c>
      <c r="F931" s="2">
        <f>'Moving Avg'!D931</f>
        <v>3.9666999999999994</v>
      </c>
      <c r="G931" s="2">
        <f>'Moving Avg'!F931</f>
        <v>4.0169950000000005</v>
      </c>
      <c r="H931" s="2">
        <f>'Moving Avg'!G931</f>
        <v>4.0618599999999994</v>
      </c>
      <c r="I931" s="2">
        <f>'Moving Avg'!H931</f>
        <v>3.5799679999999974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100</v>
      </c>
      <c r="O931" s="8">
        <f t="shared" si="142"/>
        <v>50</v>
      </c>
      <c r="P931" s="8">
        <f t="shared" si="143"/>
        <v>16.5</v>
      </c>
      <c r="Q931" s="9">
        <f t="shared" si="144"/>
        <v>53.725000000000001</v>
      </c>
      <c r="R931" s="9">
        <f t="shared" si="145"/>
        <v>46.625</v>
      </c>
      <c r="S931" s="9">
        <f t="shared" si="146"/>
        <v>38.674999999999997</v>
      </c>
      <c r="T931" s="9">
        <f t="shared" si="147"/>
        <v>47.875</v>
      </c>
      <c r="U931" s="8">
        <f t="shared" si="148"/>
        <v>46.341666666666661</v>
      </c>
      <c r="V931" s="8">
        <f t="shared" si="149"/>
        <v>46.724999999999994</v>
      </c>
    </row>
    <row r="932" spans="1:22" ht="13.5" x14ac:dyDescent="0.25">
      <c r="A932" s="3">
        <f>RSI!A932</f>
        <v>43363</v>
      </c>
      <c r="B932" s="2">
        <f>RSI!B932</f>
        <v>3.8984999999999999</v>
      </c>
      <c r="C932" s="2">
        <f>RSI!I932</f>
        <v>38.721762063176243</v>
      </c>
      <c r="D932" s="2">
        <f>MACD!E932</f>
        <v>2.6794509912308584E-2</v>
      </c>
      <c r="E932" s="2">
        <f>MACD!F932</f>
        <v>5.8762939762726077E-2</v>
      </c>
      <c r="F932" s="2">
        <f>'Moving Avg'!D932</f>
        <v>3.9431800000000004</v>
      </c>
      <c r="G932" s="2">
        <f>'Moving Avg'!F932</f>
        <v>4.0061150000000003</v>
      </c>
      <c r="H932" s="2">
        <f>'Moving Avg'!G932</f>
        <v>4.0633879999999998</v>
      </c>
      <c r="I932" s="2">
        <f>'Moving Avg'!H932</f>
        <v>3.5788149999999979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25</v>
      </c>
      <c r="N932" s="8">
        <f t="shared" si="141"/>
        <v>100</v>
      </c>
      <c r="O932" s="8">
        <f t="shared" si="142"/>
        <v>50</v>
      </c>
      <c r="P932" s="8">
        <f t="shared" si="143"/>
        <v>16.5</v>
      </c>
      <c r="Q932" s="9">
        <f t="shared" si="144"/>
        <v>53.725000000000001</v>
      </c>
      <c r="R932" s="9">
        <f t="shared" si="145"/>
        <v>46.625</v>
      </c>
      <c r="S932" s="9">
        <f t="shared" si="146"/>
        <v>38.674999999999997</v>
      </c>
      <c r="T932" s="9">
        <f t="shared" si="147"/>
        <v>47.875</v>
      </c>
      <c r="U932" s="8">
        <f t="shared" si="148"/>
        <v>46.341666666666661</v>
      </c>
      <c r="V932" s="8">
        <f t="shared" si="149"/>
        <v>46.724999999999994</v>
      </c>
    </row>
    <row r="933" spans="1:22" ht="13.5" x14ac:dyDescent="0.25">
      <c r="A933" s="3">
        <f>RSI!A933</f>
        <v>43364</v>
      </c>
      <c r="B933" s="2">
        <f>RSI!B933</f>
        <v>3.8984999999999999</v>
      </c>
      <c r="C933" s="2">
        <f>RSI!I933</f>
        <v>38.721762063176243</v>
      </c>
      <c r="D933" s="2">
        <f>MACD!E933</f>
        <v>3.1512862399187824E-2</v>
      </c>
      <c r="E933" s="2">
        <f>MACD!F933</f>
        <v>5.3312924290018431E-2</v>
      </c>
      <c r="F933" s="2">
        <f>'Moving Avg'!D933</f>
        <v>3.94082</v>
      </c>
      <c r="G933" s="2">
        <f>'Moving Avg'!F933</f>
        <v>3.9952350000000001</v>
      </c>
      <c r="H933" s="2">
        <f>'Moving Avg'!G933</f>
        <v>4.0649160000000002</v>
      </c>
      <c r="I933" s="2">
        <f>'Moving Avg'!H933</f>
        <v>3.5776619999999975</v>
      </c>
      <c r="J933" s="6" t="str">
        <f>OBV!F933</f>
        <v>BULLISH</v>
      </c>
      <c r="K933" s="6" t="str">
        <f>OBV!G933</f>
        <v>NEUTRAL</v>
      </c>
      <c r="L933" s="6" t="str">
        <f>OBV!H933</f>
        <v>BULLISH DIVERGENCE</v>
      </c>
      <c r="M933" s="8">
        <f t="shared" si="140"/>
        <v>25</v>
      </c>
      <c r="N933" s="8">
        <f t="shared" si="141"/>
        <v>100</v>
      </c>
      <c r="O933" s="8">
        <f t="shared" si="142"/>
        <v>50</v>
      </c>
      <c r="P933" s="8">
        <f t="shared" si="143"/>
        <v>66.5</v>
      </c>
      <c r="Q933" s="9">
        <f t="shared" si="144"/>
        <v>61.225000000000001</v>
      </c>
      <c r="R933" s="9">
        <f t="shared" si="145"/>
        <v>59.125</v>
      </c>
      <c r="S933" s="9">
        <f t="shared" si="146"/>
        <v>61.174999999999997</v>
      </c>
      <c r="T933" s="9">
        <f t="shared" si="147"/>
        <v>60.375</v>
      </c>
      <c r="U933" s="8">
        <f t="shared" si="148"/>
        <v>60.508333333333326</v>
      </c>
      <c r="V933" s="8">
        <f t="shared" si="149"/>
        <v>60.474999999999994</v>
      </c>
    </row>
    <row r="934" spans="1:22" ht="13.5" x14ac:dyDescent="0.25">
      <c r="A934" s="3">
        <f>RSI!A934</f>
        <v>43367</v>
      </c>
      <c r="B934" s="2">
        <f>RSI!B934</f>
        <v>3.8984999999999999</v>
      </c>
      <c r="C934" s="2">
        <f>RSI!I934</f>
        <v>38.721762063176243</v>
      </c>
      <c r="D934" s="2">
        <f>MACD!E934</f>
        <v>3.6190627311709189E-2</v>
      </c>
      <c r="E934" s="2">
        <f>MACD!F934</f>
        <v>4.9888464894356582E-2</v>
      </c>
      <c r="F934" s="2">
        <f>'Moving Avg'!D934</f>
        <v>3.9196599999999995</v>
      </c>
      <c r="G934" s="2">
        <f>'Moving Avg'!F934</f>
        <v>3.9843549999999999</v>
      </c>
      <c r="H934" s="2">
        <f>'Moving Avg'!G934</f>
        <v>4.0664440000000006</v>
      </c>
      <c r="I934" s="2">
        <f>'Moving Avg'!H934</f>
        <v>3.5765089999999971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25</v>
      </c>
      <c r="N934" s="8">
        <f t="shared" si="141"/>
        <v>45</v>
      </c>
      <c r="O934" s="8">
        <f t="shared" si="142"/>
        <v>50</v>
      </c>
      <c r="P934" s="8">
        <f t="shared" si="143"/>
        <v>16.5</v>
      </c>
      <c r="Q934" s="9">
        <f t="shared" si="144"/>
        <v>34.475000000000001</v>
      </c>
      <c r="R934" s="9">
        <f t="shared" si="145"/>
        <v>35.625</v>
      </c>
      <c r="S934" s="9">
        <f t="shared" si="146"/>
        <v>30.425000000000001</v>
      </c>
      <c r="T934" s="9">
        <f t="shared" si="147"/>
        <v>34.125</v>
      </c>
      <c r="U934" s="8">
        <f t="shared" si="148"/>
        <v>33.508333333333333</v>
      </c>
      <c r="V934" s="8">
        <f t="shared" si="149"/>
        <v>33.662499999999994</v>
      </c>
    </row>
    <row r="935" spans="1:22" ht="13.5" x14ac:dyDescent="0.25">
      <c r="A935" s="3">
        <f>RSI!A935</f>
        <v>43368</v>
      </c>
      <c r="B935" s="2">
        <f>RSI!B935</f>
        <v>3.8984999999999999</v>
      </c>
      <c r="C935" s="2">
        <f>RSI!I935</f>
        <v>38.721762063176243</v>
      </c>
      <c r="D935" s="2">
        <f>MACD!E935</f>
        <v>4.0783284980359991E-2</v>
      </c>
      <c r="E935" s="2">
        <f>MACD!F935</f>
        <v>4.8067428911557269E-2</v>
      </c>
      <c r="F935" s="2">
        <f>'Moving Avg'!D935</f>
        <v>3.8984999999999999</v>
      </c>
      <c r="G935" s="2">
        <f>'Moving Avg'!F935</f>
        <v>3.9734750000000005</v>
      </c>
      <c r="H935" s="2">
        <f>'Moving Avg'!G935</f>
        <v>4.067972000000001</v>
      </c>
      <c r="I935" s="2">
        <f>'Moving Avg'!H935</f>
        <v>3.5759554999999974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45</v>
      </c>
      <c r="O935" s="8">
        <f t="shared" si="142"/>
        <v>50</v>
      </c>
      <c r="P935" s="8">
        <f t="shared" si="143"/>
        <v>16.5</v>
      </c>
      <c r="Q935" s="9">
        <f t="shared" si="144"/>
        <v>34.475000000000001</v>
      </c>
      <c r="R935" s="9">
        <f t="shared" si="145"/>
        <v>35.625</v>
      </c>
      <c r="S935" s="9">
        <f t="shared" si="146"/>
        <v>30.425000000000001</v>
      </c>
      <c r="T935" s="9">
        <f t="shared" si="147"/>
        <v>34.125</v>
      </c>
      <c r="U935" s="8">
        <f t="shared" si="148"/>
        <v>33.508333333333333</v>
      </c>
      <c r="V935" s="8">
        <f t="shared" si="149"/>
        <v>33.662499999999994</v>
      </c>
    </row>
    <row r="936" spans="1:22" ht="13.5" x14ac:dyDescent="0.25">
      <c r="A936" s="3">
        <f>RSI!A936</f>
        <v>43369</v>
      </c>
      <c r="B936" s="2">
        <f>RSI!B936</f>
        <v>3.8925999999999998</v>
      </c>
      <c r="C936" s="2">
        <f>RSI!I936</f>
        <v>38.176204782692984</v>
      </c>
      <c r="D936" s="2">
        <f>MACD!E936</f>
        <v>4.5693962242347563E-2</v>
      </c>
      <c r="E936" s="2">
        <f>MACD!F936</f>
        <v>4.7592735577715331E-2</v>
      </c>
      <c r="F936" s="2">
        <f>'Moving Avg'!D936</f>
        <v>3.8973199999999997</v>
      </c>
      <c r="G936" s="2">
        <f>'Moving Avg'!F936</f>
        <v>3.9623000000000004</v>
      </c>
      <c r="H936" s="2">
        <f>'Moving Avg'!G936</f>
        <v>4.0693820000000009</v>
      </c>
      <c r="I936" s="2">
        <f>'Moving Avg'!H936</f>
        <v>3.575971499999997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45</v>
      </c>
      <c r="O936" s="8">
        <f t="shared" si="142"/>
        <v>50</v>
      </c>
      <c r="P936" s="8">
        <f t="shared" si="143"/>
        <v>16.5</v>
      </c>
      <c r="Q936" s="9">
        <f t="shared" si="144"/>
        <v>34.475000000000001</v>
      </c>
      <c r="R936" s="9">
        <f t="shared" si="145"/>
        <v>35.625</v>
      </c>
      <c r="S936" s="9">
        <f t="shared" si="146"/>
        <v>30.425000000000001</v>
      </c>
      <c r="T936" s="9">
        <f t="shared" si="147"/>
        <v>34.125</v>
      </c>
      <c r="U936" s="8">
        <f t="shared" si="148"/>
        <v>33.508333333333333</v>
      </c>
      <c r="V936" s="8">
        <f t="shared" si="149"/>
        <v>33.662499999999994</v>
      </c>
    </row>
    <row r="937" spans="1:22" ht="13.5" x14ac:dyDescent="0.25">
      <c r="A937" s="3">
        <f>RSI!A937</f>
        <v>43370</v>
      </c>
      <c r="B937" s="2">
        <f>RSI!B937</f>
        <v>3.8925999999999998</v>
      </c>
      <c r="C937" s="2">
        <f>RSI!I937</f>
        <v>38.176204782692984</v>
      </c>
      <c r="D937" s="2">
        <f>MACD!E937</f>
        <v>5.0428037450545027E-2</v>
      </c>
      <c r="E937" s="2">
        <f>MACD!F937</f>
        <v>4.8159795952281273E-2</v>
      </c>
      <c r="F937" s="2">
        <f>'Moving Avg'!D937</f>
        <v>3.8961399999999999</v>
      </c>
      <c r="G937" s="2">
        <f>'Moving Avg'!F937</f>
        <v>3.9540650000000008</v>
      </c>
      <c r="H937" s="2">
        <f>'Moving Avg'!G937</f>
        <v>4.0707920000000009</v>
      </c>
      <c r="I937" s="2">
        <f>'Moving Avg'!H937</f>
        <v>3.5763689999999979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0</v>
      </c>
      <c r="O937" s="8">
        <f t="shared" si="142"/>
        <v>50</v>
      </c>
      <c r="P937" s="8">
        <f t="shared" si="143"/>
        <v>16.5</v>
      </c>
      <c r="Q937" s="9">
        <f t="shared" si="144"/>
        <v>18.725000000000001</v>
      </c>
      <c r="R937" s="9">
        <f t="shared" si="145"/>
        <v>26.625</v>
      </c>
      <c r="S937" s="9">
        <f t="shared" si="146"/>
        <v>23.675000000000001</v>
      </c>
      <c r="T937" s="9">
        <f t="shared" si="147"/>
        <v>22.875</v>
      </c>
      <c r="U937" s="8">
        <f t="shared" si="148"/>
        <v>23.008333333333336</v>
      </c>
      <c r="V937" s="8">
        <f t="shared" si="149"/>
        <v>22.975000000000001</v>
      </c>
    </row>
    <row r="938" spans="1:22" ht="13.5" x14ac:dyDescent="0.25">
      <c r="A938" s="3">
        <f>RSI!A938</f>
        <v>43371</v>
      </c>
      <c r="B938" s="2">
        <f>RSI!B938</f>
        <v>3.8925999999999998</v>
      </c>
      <c r="C938" s="2">
        <f>RSI!I938</f>
        <v>38.176204782692984</v>
      </c>
      <c r="D938" s="2">
        <f>MACD!E938</f>
        <v>3.8692876574339952E-2</v>
      </c>
      <c r="E938" s="2">
        <f>MACD!F938</f>
        <v>4.6266412076693013E-2</v>
      </c>
      <c r="F938" s="2">
        <f>'Moving Avg'!D938</f>
        <v>3.8949599999999998</v>
      </c>
      <c r="G938" s="2">
        <f>'Moving Avg'!F938</f>
        <v>3.9505349999999999</v>
      </c>
      <c r="H938" s="2">
        <f>'Moving Avg'!G938</f>
        <v>4.0722020000000008</v>
      </c>
      <c r="I938" s="2">
        <f>'Moving Avg'!H938</f>
        <v>3.5767664999999975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45</v>
      </c>
      <c r="O938" s="8">
        <f t="shared" si="142"/>
        <v>50</v>
      </c>
      <c r="P938" s="8">
        <f t="shared" si="143"/>
        <v>16.5</v>
      </c>
      <c r="Q938" s="9">
        <f t="shared" si="144"/>
        <v>34.475000000000001</v>
      </c>
      <c r="R938" s="9">
        <f t="shared" si="145"/>
        <v>35.625</v>
      </c>
      <c r="S938" s="9">
        <f t="shared" si="146"/>
        <v>30.425000000000001</v>
      </c>
      <c r="T938" s="9">
        <f t="shared" si="147"/>
        <v>34.125</v>
      </c>
      <c r="U938" s="8">
        <f t="shared" si="148"/>
        <v>33.508333333333333</v>
      </c>
      <c r="V938" s="8">
        <f t="shared" si="149"/>
        <v>33.662499999999994</v>
      </c>
    </row>
    <row r="939" spans="1:22" ht="13.5" x14ac:dyDescent="0.25">
      <c r="A939" s="3">
        <f>RSI!A939</f>
        <v>43374</v>
      </c>
      <c r="B939" s="2">
        <f>RSI!B939</f>
        <v>3.8925999999999998</v>
      </c>
      <c r="C939" s="2">
        <f>RSI!I939</f>
        <v>38.176204782692984</v>
      </c>
      <c r="D939" s="2">
        <f>MACD!E939</f>
        <v>4.372096561350336E-2</v>
      </c>
      <c r="E939" s="2">
        <f>MACD!F939</f>
        <v>4.5757322784055088E-2</v>
      </c>
      <c r="F939" s="2">
        <f>'Moving Avg'!D939</f>
        <v>3.8937799999999996</v>
      </c>
      <c r="G939" s="2">
        <f>'Moving Avg'!F939</f>
        <v>3.9470049999999999</v>
      </c>
      <c r="H939" s="2">
        <f>'Moving Avg'!G939</f>
        <v>4.0758479999999997</v>
      </c>
      <c r="I939" s="2">
        <f>'Moving Avg'!H939</f>
        <v>3.5771639999999985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45</v>
      </c>
      <c r="O939" s="8">
        <f t="shared" si="142"/>
        <v>50</v>
      </c>
      <c r="P939" s="8">
        <f t="shared" si="143"/>
        <v>16.5</v>
      </c>
      <c r="Q939" s="9">
        <f t="shared" si="144"/>
        <v>34.475000000000001</v>
      </c>
      <c r="R939" s="9">
        <f t="shared" si="145"/>
        <v>35.625</v>
      </c>
      <c r="S939" s="9">
        <f t="shared" si="146"/>
        <v>30.425000000000001</v>
      </c>
      <c r="T939" s="9">
        <f t="shared" si="147"/>
        <v>34.125</v>
      </c>
      <c r="U939" s="8">
        <f t="shared" si="148"/>
        <v>33.508333333333333</v>
      </c>
      <c r="V939" s="8">
        <f t="shared" si="149"/>
        <v>33.662499999999994</v>
      </c>
    </row>
    <row r="940" spans="1:22" ht="13.5" x14ac:dyDescent="0.25">
      <c r="A940" s="3">
        <f>RSI!A940</f>
        <v>43375</v>
      </c>
      <c r="B940" s="2">
        <f>RSI!B940</f>
        <v>3.8925999999999998</v>
      </c>
      <c r="C940" s="2">
        <f>RSI!I940</f>
        <v>38.176204782692984</v>
      </c>
      <c r="D940" s="2">
        <f>MACD!E940</f>
        <v>4.8435041463405604E-2</v>
      </c>
      <c r="E940" s="2">
        <f>MACD!F940</f>
        <v>4.6292866519925188E-2</v>
      </c>
      <c r="F940" s="2">
        <f>'Moving Avg'!D940</f>
        <v>3.8926000000000003</v>
      </c>
      <c r="G940" s="2">
        <f>'Moving Avg'!F940</f>
        <v>3.9493549999999997</v>
      </c>
      <c r="H940" s="2">
        <f>'Moving Avg'!G940</f>
        <v>4.0773760000000001</v>
      </c>
      <c r="I940" s="2">
        <f>'Moving Avg'!H940</f>
        <v>3.5775614999999981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50</v>
      </c>
      <c r="P940" s="8">
        <f t="shared" si="143"/>
        <v>16.5</v>
      </c>
      <c r="Q940" s="9">
        <f t="shared" si="144"/>
        <v>18.725000000000001</v>
      </c>
      <c r="R940" s="9">
        <f t="shared" si="145"/>
        <v>26.625</v>
      </c>
      <c r="S940" s="9">
        <f t="shared" si="146"/>
        <v>23.675000000000001</v>
      </c>
      <c r="T940" s="9">
        <f t="shared" si="147"/>
        <v>22.875</v>
      </c>
      <c r="U940" s="8">
        <f t="shared" si="148"/>
        <v>23.008333333333336</v>
      </c>
      <c r="V940" s="8">
        <f t="shared" si="149"/>
        <v>22.975000000000001</v>
      </c>
    </row>
    <row r="941" spans="1:22" ht="13.5" x14ac:dyDescent="0.25">
      <c r="A941" s="3">
        <f>RSI!A941</f>
        <v>43376</v>
      </c>
      <c r="B941" s="2">
        <f>RSI!B941</f>
        <v>3.8925999999999998</v>
      </c>
      <c r="C941" s="2">
        <f>RSI!I941</f>
        <v>38.176204782692984</v>
      </c>
      <c r="D941" s="2">
        <f>MACD!E941</f>
        <v>3.6572450844801097E-2</v>
      </c>
      <c r="E941" s="2">
        <f>MACD!F941</f>
        <v>4.4348783384900371E-2</v>
      </c>
      <c r="F941" s="2">
        <f>'Moving Avg'!D941</f>
        <v>3.8926000000000003</v>
      </c>
      <c r="G941" s="2">
        <f>'Moving Avg'!F941</f>
        <v>3.9431800000000004</v>
      </c>
      <c r="H941" s="2">
        <f>'Moving Avg'!G941</f>
        <v>4.0789039999999996</v>
      </c>
      <c r="I941" s="2">
        <f>'Moving Avg'!H941</f>
        <v>3.577958999999999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25</v>
      </c>
      <c r="N941" s="8">
        <f t="shared" si="141"/>
        <v>45</v>
      </c>
      <c r="O941" s="8">
        <f t="shared" si="142"/>
        <v>50</v>
      </c>
      <c r="P941" s="8">
        <f t="shared" si="143"/>
        <v>33</v>
      </c>
      <c r="Q941" s="9">
        <f t="shared" si="144"/>
        <v>36.950000000000003</v>
      </c>
      <c r="R941" s="9">
        <f t="shared" si="145"/>
        <v>39.75</v>
      </c>
      <c r="S941" s="9">
        <f t="shared" si="146"/>
        <v>37.85</v>
      </c>
      <c r="T941" s="9">
        <f t="shared" si="147"/>
        <v>38.25</v>
      </c>
      <c r="U941" s="8">
        <f t="shared" si="148"/>
        <v>38.183333333333337</v>
      </c>
      <c r="V941" s="8">
        <f t="shared" si="149"/>
        <v>38.200000000000003</v>
      </c>
    </row>
    <row r="942" spans="1:22" ht="13.5" x14ac:dyDescent="0.25">
      <c r="A942" s="3">
        <f>RSI!A942</f>
        <v>43377</v>
      </c>
      <c r="B942" s="2">
        <f>RSI!B942</f>
        <v>3.7808999999999999</v>
      </c>
      <c r="C942" s="2">
        <f>RSI!I942</f>
        <v>26.958751289479878</v>
      </c>
      <c r="D942" s="2">
        <f>MACD!E942</f>
        <v>3.5202928840539993E-2</v>
      </c>
      <c r="E942" s="2">
        <f>MACD!F942</f>
        <v>4.2519612476028298E-2</v>
      </c>
      <c r="F942" s="2">
        <f>'Moving Avg'!D942</f>
        <v>3.8702599999999996</v>
      </c>
      <c r="G942" s="2">
        <f>'Moving Avg'!F942</f>
        <v>3.9314200000000001</v>
      </c>
      <c r="H942" s="2">
        <f>'Moving Avg'!G942</f>
        <v>4.0781979999999995</v>
      </c>
      <c r="I942" s="2">
        <f>'Moving Avg'!H942</f>
        <v>3.5777979999999987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  <c r="M942" s="8">
        <f t="shared" si="140"/>
        <v>50</v>
      </c>
      <c r="N942" s="8">
        <f t="shared" si="141"/>
        <v>45</v>
      </c>
      <c r="O942" s="8">
        <f t="shared" si="142"/>
        <v>50</v>
      </c>
      <c r="P942" s="8">
        <f t="shared" si="143"/>
        <v>33</v>
      </c>
      <c r="Q942" s="9">
        <f t="shared" si="144"/>
        <v>45.7</v>
      </c>
      <c r="R942" s="9">
        <f t="shared" si="145"/>
        <v>44.75</v>
      </c>
      <c r="S942" s="9">
        <f t="shared" si="146"/>
        <v>41.6</v>
      </c>
      <c r="T942" s="9">
        <f t="shared" si="147"/>
        <v>44.5</v>
      </c>
      <c r="U942" s="8">
        <f t="shared" si="148"/>
        <v>44.016666666666673</v>
      </c>
      <c r="V942" s="8">
        <f t="shared" si="149"/>
        <v>44.137500000000003</v>
      </c>
    </row>
    <row r="943" spans="1:22" ht="13.5" x14ac:dyDescent="0.25">
      <c r="A943" s="3">
        <f>RSI!A943</f>
        <v>43378</v>
      </c>
      <c r="B943" s="2">
        <f>RSI!B943</f>
        <v>3.7808999999999999</v>
      </c>
      <c r="C943" s="2">
        <f>RSI!I943</f>
        <v>26.958751289479878</v>
      </c>
      <c r="D943" s="2">
        <f>MACD!E943</f>
        <v>3.5068939477195915E-2</v>
      </c>
      <c r="E943" s="2">
        <f>MACD!F943</f>
        <v>4.1029477876261822E-2</v>
      </c>
      <c r="F943" s="2">
        <f>'Moving Avg'!D943</f>
        <v>3.8479199999999998</v>
      </c>
      <c r="G943" s="2">
        <f>'Moving Avg'!F943</f>
        <v>3.9196600000000004</v>
      </c>
      <c r="H943" s="2">
        <f>'Moving Avg'!G943</f>
        <v>4.0752579999999998</v>
      </c>
      <c r="I943" s="2">
        <f>'Moving Avg'!H943</f>
        <v>3.5770649999999984</v>
      </c>
      <c r="J943" s="6" t="str">
        <f>OBV!F943</f>
        <v>BEARISH</v>
      </c>
      <c r="K943" s="6" t="str">
        <f>OBV!G943</f>
        <v>STRONG</v>
      </c>
      <c r="L943" s="6" t="str">
        <f>OBV!H943</f>
        <v>CONFIRMED BEARISH</v>
      </c>
      <c r="M943" s="8">
        <f t="shared" si="140"/>
        <v>50</v>
      </c>
      <c r="N943" s="8">
        <f t="shared" si="141"/>
        <v>45</v>
      </c>
      <c r="O943" s="8">
        <f t="shared" si="142"/>
        <v>50</v>
      </c>
      <c r="P943" s="8">
        <f t="shared" si="143"/>
        <v>33</v>
      </c>
      <c r="Q943" s="9">
        <f t="shared" si="144"/>
        <v>45.7</v>
      </c>
      <c r="R943" s="9">
        <f t="shared" si="145"/>
        <v>44.75</v>
      </c>
      <c r="S943" s="9">
        <f t="shared" si="146"/>
        <v>41.6</v>
      </c>
      <c r="T943" s="9">
        <f t="shared" si="147"/>
        <v>44.5</v>
      </c>
      <c r="U943" s="8">
        <f t="shared" si="148"/>
        <v>44.016666666666673</v>
      </c>
      <c r="V943" s="8">
        <f t="shared" si="149"/>
        <v>44.137500000000003</v>
      </c>
    </row>
    <row r="944" spans="1:22" ht="13.5" x14ac:dyDescent="0.25">
      <c r="A944" s="3">
        <f>RSI!A944</f>
        <v>43381</v>
      </c>
      <c r="B944" s="2">
        <f>RSI!B944</f>
        <v>3.7808999999999999</v>
      </c>
      <c r="C944" s="2">
        <f>RSI!I944</f>
        <v>26.958751289479878</v>
      </c>
      <c r="D944" s="2">
        <f>MACD!E944</f>
        <v>3.5904486962015536E-2</v>
      </c>
      <c r="E944" s="2">
        <f>MACD!F944</f>
        <v>4.0004479693412566E-2</v>
      </c>
      <c r="F944" s="2">
        <f>'Moving Avg'!D944</f>
        <v>3.8255799999999995</v>
      </c>
      <c r="G944" s="2">
        <f>'Moving Avg'!F944</f>
        <v>3.9079000000000002</v>
      </c>
      <c r="H944" s="2">
        <f>'Moving Avg'!G944</f>
        <v>4.069966</v>
      </c>
      <c r="I944" s="2">
        <f>'Moving Avg'!H944</f>
        <v>3.5772034999999986</v>
      </c>
      <c r="J944" s="6" t="str">
        <f>OBV!F944</f>
        <v>BEARISH</v>
      </c>
      <c r="K944" s="6" t="str">
        <f>OBV!G944</f>
        <v>STRONG</v>
      </c>
      <c r="L944" s="6" t="str">
        <f>OBV!H944</f>
        <v>CONFIRMED BEARISH</v>
      </c>
      <c r="M944" s="8">
        <f t="shared" si="140"/>
        <v>50</v>
      </c>
      <c r="N944" s="8">
        <f t="shared" si="141"/>
        <v>45</v>
      </c>
      <c r="O944" s="8">
        <f t="shared" si="142"/>
        <v>50</v>
      </c>
      <c r="P944" s="8">
        <f t="shared" si="143"/>
        <v>33</v>
      </c>
      <c r="Q944" s="9">
        <f t="shared" si="144"/>
        <v>45.7</v>
      </c>
      <c r="R944" s="9">
        <f t="shared" si="145"/>
        <v>44.75</v>
      </c>
      <c r="S944" s="9">
        <f t="shared" si="146"/>
        <v>41.6</v>
      </c>
      <c r="T944" s="9">
        <f t="shared" si="147"/>
        <v>44.5</v>
      </c>
      <c r="U944" s="8">
        <f t="shared" si="148"/>
        <v>44.016666666666673</v>
      </c>
      <c r="V944" s="8">
        <f t="shared" si="149"/>
        <v>44.137500000000003</v>
      </c>
    </row>
    <row r="945" spans="1:22" ht="13.5" x14ac:dyDescent="0.25">
      <c r="A945" s="3">
        <f>RSI!A945</f>
        <v>43382</v>
      </c>
      <c r="B945" s="2">
        <f>RSI!B945</f>
        <v>3.7808999999999999</v>
      </c>
      <c r="C945" s="2">
        <f>RSI!I945</f>
        <v>26.958751289479878</v>
      </c>
      <c r="D945" s="2">
        <f>MACD!E945</f>
        <v>3.7490121179899027E-2</v>
      </c>
      <c r="E945" s="2">
        <f>MACD!F945</f>
        <v>3.9501607990709856E-2</v>
      </c>
      <c r="F945" s="2">
        <f>'Moving Avg'!D945</f>
        <v>3.8032399999999997</v>
      </c>
      <c r="G945" s="2">
        <f>'Moving Avg'!F945</f>
        <v>3.8961400000000004</v>
      </c>
      <c r="H945" s="2">
        <f>'Moving Avg'!G945</f>
        <v>4.062322</v>
      </c>
      <c r="I945" s="2">
        <f>'Moving Avg'!H945</f>
        <v>3.577777999999999</v>
      </c>
      <c r="J945" s="6" t="str">
        <f>OBV!F945</f>
        <v>BEARISH</v>
      </c>
      <c r="K945" s="6" t="str">
        <f>OBV!G945</f>
        <v>STRONG</v>
      </c>
      <c r="L945" s="6" t="str">
        <f>OBV!H945</f>
        <v>CONFIRMED BEARISH</v>
      </c>
      <c r="M945" s="8">
        <f t="shared" si="140"/>
        <v>50</v>
      </c>
      <c r="N945" s="8">
        <f t="shared" si="141"/>
        <v>45</v>
      </c>
      <c r="O945" s="8">
        <f t="shared" si="142"/>
        <v>50</v>
      </c>
      <c r="P945" s="8">
        <f t="shared" si="143"/>
        <v>33</v>
      </c>
      <c r="Q945" s="9">
        <f t="shared" si="144"/>
        <v>45.7</v>
      </c>
      <c r="R945" s="9">
        <f t="shared" si="145"/>
        <v>44.75</v>
      </c>
      <c r="S945" s="9">
        <f t="shared" si="146"/>
        <v>41.6</v>
      </c>
      <c r="T945" s="9">
        <f t="shared" si="147"/>
        <v>44.5</v>
      </c>
      <c r="U945" s="8">
        <f t="shared" si="148"/>
        <v>44.016666666666673</v>
      </c>
      <c r="V945" s="8">
        <f t="shared" si="149"/>
        <v>44.137500000000003</v>
      </c>
    </row>
    <row r="946" spans="1:22" ht="13.5" x14ac:dyDescent="0.25">
      <c r="A946" s="3">
        <f>RSI!A946</f>
        <v>43383</v>
      </c>
      <c r="B946" s="2">
        <f>RSI!B946</f>
        <v>3.7808999999999999</v>
      </c>
      <c r="C946" s="2">
        <f>RSI!I946</f>
        <v>26.958751289479878</v>
      </c>
      <c r="D946" s="2">
        <f>MACD!E946</f>
        <v>3.8737667975336176E-2</v>
      </c>
      <c r="E946" s="2">
        <f>MACD!F946</f>
        <v>3.934881998763512E-2</v>
      </c>
      <c r="F946" s="2">
        <f>'Moving Avg'!D946</f>
        <v>3.7808999999999999</v>
      </c>
      <c r="G946" s="2">
        <f>'Moving Avg'!F946</f>
        <v>3.8843800000000011</v>
      </c>
      <c r="H946" s="2">
        <f>'Moving Avg'!G946</f>
        <v>4.054678</v>
      </c>
      <c r="I946" s="2">
        <f>'Moving Avg'!H946</f>
        <v>3.5788969999999991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  <c r="M946" s="8">
        <f t="shared" si="140"/>
        <v>50</v>
      </c>
      <c r="N946" s="8">
        <f t="shared" si="141"/>
        <v>45</v>
      </c>
      <c r="O946" s="8">
        <f t="shared" si="142"/>
        <v>50</v>
      </c>
      <c r="P946" s="8">
        <f t="shared" si="143"/>
        <v>33</v>
      </c>
      <c r="Q946" s="9">
        <f t="shared" si="144"/>
        <v>45.7</v>
      </c>
      <c r="R946" s="9">
        <f t="shared" si="145"/>
        <v>44.75</v>
      </c>
      <c r="S946" s="9">
        <f t="shared" si="146"/>
        <v>41.6</v>
      </c>
      <c r="T946" s="9">
        <f t="shared" si="147"/>
        <v>44.5</v>
      </c>
      <c r="U946" s="8">
        <f t="shared" si="148"/>
        <v>44.016666666666673</v>
      </c>
      <c r="V946" s="8">
        <f t="shared" si="149"/>
        <v>44.137500000000003</v>
      </c>
    </row>
    <row r="947" spans="1:22" ht="13.5" x14ac:dyDescent="0.25">
      <c r="A947" s="3">
        <f>RSI!A947</f>
        <v>43384</v>
      </c>
      <c r="B947" s="2">
        <f>RSI!B947</f>
        <v>3.7808999999999999</v>
      </c>
      <c r="C947" s="2">
        <f>RSI!I947</f>
        <v>26.958751289479878</v>
      </c>
      <c r="D947" s="2">
        <f>MACD!E947</f>
        <v>4.0546570245546754E-2</v>
      </c>
      <c r="E947" s="2">
        <f>MACD!F947</f>
        <v>3.9588370039217446E-2</v>
      </c>
      <c r="F947" s="2">
        <f>'Moving Avg'!D947</f>
        <v>3.7808999999999999</v>
      </c>
      <c r="G947" s="2">
        <f>'Moving Avg'!F947</f>
        <v>3.8726200000000004</v>
      </c>
      <c r="H947" s="2">
        <f>'Moving Avg'!G947</f>
        <v>4.047034</v>
      </c>
      <c r="I947" s="2">
        <f>'Moving Avg'!H947</f>
        <v>3.5800159999999988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  <c r="M947" s="8">
        <f t="shared" si="140"/>
        <v>50</v>
      </c>
      <c r="N947" s="8">
        <f t="shared" si="141"/>
        <v>0</v>
      </c>
      <c r="O947" s="8">
        <f t="shared" si="142"/>
        <v>50</v>
      </c>
      <c r="P947" s="8">
        <f t="shared" si="143"/>
        <v>33</v>
      </c>
      <c r="Q947" s="9">
        <f t="shared" si="144"/>
        <v>29.95</v>
      </c>
      <c r="R947" s="9">
        <f t="shared" si="145"/>
        <v>35.75</v>
      </c>
      <c r="S947" s="9">
        <f t="shared" si="146"/>
        <v>34.85</v>
      </c>
      <c r="T947" s="9">
        <f t="shared" si="147"/>
        <v>33.25</v>
      </c>
      <c r="U947" s="8">
        <f t="shared" si="148"/>
        <v>33.516666666666673</v>
      </c>
      <c r="V947" s="8">
        <f t="shared" si="149"/>
        <v>33.450000000000003</v>
      </c>
    </row>
    <row r="948" spans="1:22" ht="13.5" x14ac:dyDescent="0.25">
      <c r="A948" s="3">
        <f>RSI!A948</f>
        <v>43385</v>
      </c>
      <c r="B948" s="2">
        <f>RSI!B948</f>
        <v>3.7808999999999999</v>
      </c>
      <c r="C948" s="2">
        <f>RSI!I948</f>
        <v>26.958751289479878</v>
      </c>
      <c r="D948" s="2">
        <f>MACD!E948</f>
        <v>4.2774666665278183E-2</v>
      </c>
      <c r="E948" s="2">
        <f>MACD!F948</f>
        <v>4.0225629364429596E-2</v>
      </c>
      <c r="F948" s="2">
        <f>'Moving Avg'!D948</f>
        <v>3.7808999999999999</v>
      </c>
      <c r="G948" s="2">
        <f>'Moving Avg'!F948</f>
        <v>3.8661500000000011</v>
      </c>
      <c r="H948" s="2">
        <f>'Moving Avg'!G948</f>
        <v>4.0344499999999996</v>
      </c>
      <c r="I948" s="2">
        <f>'Moving Avg'!H948</f>
        <v>3.5812169999999979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  <c r="M948" s="8">
        <f t="shared" si="140"/>
        <v>50</v>
      </c>
      <c r="N948" s="8">
        <f t="shared" si="141"/>
        <v>0</v>
      </c>
      <c r="O948" s="8">
        <f t="shared" si="142"/>
        <v>50</v>
      </c>
      <c r="P948" s="8">
        <f t="shared" si="143"/>
        <v>33</v>
      </c>
      <c r="Q948" s="9">
        <f t="shared" si="144"/>
        <v>29.95</v>
      </c>
      <c r="R948" s="9">
        <f t="shared" si="145"/>
        <v>35.75</v>
      </c>
      <c r="S948" s="9">
        <f t="shared" si="146"/>
        <v>34.85</v>
      </c>
      <c r="T948" s="9">
        <f t="shared" si="147"/>
        <v>33.25</v>
      </c>
      <c r="U948" s="8">
        <f t="shared" si="148"/>
        <v>33.516666666666673</v>
      </c>
      <c r="V948" s="8">
        <f t="shared" si="149"/>
        <v>33.450000000000003</v>
      </c>
    </row>
    <row r="949" spans="1:22" ht="13.5" x14ac:dyDescent="0.25">
      <c r="A949" s="3">
        <f>RSI!A949</f>
        <v>43389</v>
      </c>
      <c r="B949" s="2">
        <f>RSI!B949</f>
        <v>3.7808999999999999</v>
      </c>
      <c r="C949" s="2">
        <f>RSI!I949</f>
        <v>26.958751289479878</v>
      </c>
      <c r="D949" s="2">
        <f>MACD!E949</f>
        <v>4.5305800137543262E-2</v>
      </c>
      <c r="E949" s="2">
        <f>MACD!F949</f>
        <v>4.1241663519052334E-2</v>
      </c>
      <c r="F949" s="2">
        <f>'Moving Avg'!D949</f>
        <v>3.7808999999999999</v>
      </c>
      <c r="G949" s="2">
        <f>'Moving Avg'!F949</f>
        <v>3.8549800000000012</v>
      </c>
      <c r="H949" s="2">
        <f>'Moving Avg'!G949</f>
        <v>4.0196320000000005</v>
      </c>
      <c r="I949" s="2">
        <f>'Moving Avg'!H949</f>
        <v>3.5824179999999983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  <c r="M949" s="8">
        <f t="shared" si="140"/>
        <v>50</v>
      </c>
      <c r="N949" s="8">
        <f t="shared" si="141"/>
        <v>0</v>
      </c>
      <c r="O949" s="8">
        <f t="shared" si="142"/>
        <v>50</v>
      </c>
      <c r="P949" s="8">
        <f t="shared" si="143"/>
        <v>33</v>
      </c>
      <c r="Q949" s="9">
        <f t="shared" si="144"/>
        <v>29.95</v>
      </c>
      <c r="R949" s="9">
        <f t="shared" si="145"/>
        <v>35.75</v>
      </c>
      <c r="S949" s="9">
        <f t="shared" si="146"/>
        <v>34.85</v>
      </c>
      <c r="T949" s="9">
        <f t="shared" si="147"/>
        <v>33.25</v>
      </c>
      <c r="U949" s="8">
        <f t="shared" si="148"/>
        <v>33.516666666666673</v>
      </c>
      <c r="V949" s="8">
        <f t="shared" si="149"/>
        <v>33.450000000000003</v>
      </c>
    </row>
    <row r="950" spans="1:22" ht="13.5" x14ac:dyDescent="0.25">
      <c r="A950" s="3">
        <f>RSI!A950</f>
        <v>43390</v>
      </c>
      <c r="B950" s="2">
        <f>RSI!B950</f>
        <v>3.7808999999999999</v>
      </c>
      <c r="C950" s="2">
        <f>RSI!I950</f>
        <v>26.958751289479878</v>
      </c>
      <c r="D950" s="2">
        <f>MACD!E950</f>
        <v>4.8045510976069572E-2</v>
      </c>
      <c r="E950" s="2">
        <f>MACD!F950</f>
        <v>4.2602433010455784E-2</v>
      </c>
      <c r="F950" s="2">
        <f>'Moving Avg'!D950</f>
        <v>3.7808999999999999</v>
      </c>
      <c r="G950" s="2">
        <f>'Moving Avg'!F950</f>
        <v>3.8438100000000013</v>
      </c>
      <c r="H950" s="2">
        <f>'Moving Avg'!G950</f>
        <v>4.0068140000000003</v>
      </c>
      <c r="I950" s="2">
        <f>'Moving Avg'!H950</f>
        <v>3.5836189999999983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  <c r="M950" s="8">
        <f t="shared" si="140"/>
        <v>50</v>
      </c>
      <c r="N950" s="8">
        <f t="shared" si="141"/>
        <v>0</v>
      </c>
      <c r="O950" s="8">
        <f t="shared" si="142"/>
        <v>50</v>
      </c>
      <c r="P950" s="8">
        <f t="shared" si="143"/>
        <v>33</v>
      </c>
      <c r="Q950" s="9">
        <f t="shared" si="144"/>
        <v>29.95</v>
      </c>
      <c r="R950" s="9">
        <f t="shared" si="145"/>
        <v>35.75</v>
      </c>
      <c r="S950" s="9">
        <f t="shared" si="146"/>
        <v>34.85</v>
      </c>
      <c r="T950" s="9">
        <f t="shared" si="147"/>
        <v>33.25</v>
      </c>
      <c r="U950" s="8">
        <f t="shared" si="148"/>
        <v>33.516666666666673</v>
      </c>
      <c r="V950" s="8">
        <f t="shared" si="149"/>
        <v>33.450000000000003</v>
      </c>
    </row>
    <row r="951" spans="1:22" ht="13.5" x14ac:dyDescent="0.25">
      <c r="A951" s="3">
        <f>RSI!A951</f>
        <v>43391</v>
      </c>
      <c r="B951" s="2">
        <f>RSI!B951</f>
        <v>3.7808999999999999</v>
      </c>
      <c r="C951" s="2">
        <f>RSI!I951</f>
        <v>26.958751289479878</v>
      </c>
      <c r="D951" s="2">
        <f>MACD!E951</f>
        <v>5.0917415354104989E-2</v>
      </c>
      <c r="E951" s="2">
        <f>MACD!F951</f>
        <v>4.4265429479185631E-2</v>
      </c>
      <c r="F951" s="2">
        <f>'Moving Avg'!D951</f>
        <v>3.7808999999999999</v>
      </c>
      <c r="G951" s="2">
        <f>'Moving Avg'!F951</f>
        <v>3.8379300000000014</v>
      </c>
      <c r="H951" s="2">
        <f>'Moving Avg'!G951</f>
        <v>3.9939959999999997</v>
      </c>
      <c r="I951" s="2">
        <f>'Moving Avg'!H951</f>
        <v>3.5848199999999979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  <c r="M951" s="8">
        <f t="shared" si="140"/>
        <v>50</v>
      </c>
      <c r="N951" s="8">
        <f t="shared" si="141"/>
        <v>0</v>
      </c>
      <c r="O951" s="8">
        <f t="shared" si="142"/>
        <v>50</v>
      </c>
      <c r="P951" s="8">
        <f t="shared" si="143"/>
        <v>33</v>
      </c>
      <c r="Q951" s="9">
        <f t="shared" si="144"/>
        <v>29.95</v>
      </c>
      <c r="R951" s="9">
        <f t="shared" si="145"/>
        <v>35.75</v>
      </c>
      <c r="S951" s="9">
        <f t="shared" si="146"/>
        <v>34.85</v>
      </c>
      <c r="T951" s="9">
        <f t="shared" si="147"/>
        <v>33.25</v>
      </c>
      <c r="U951" s="8">
        <f t="shared" si="148"/>
        <v>33.516666666666673</v>
      </c>
      <c r="V951" s="8">
        <f t="shared" si="149"/>
        <v>33.450000000000003</v>
      </c>
    </row>
    <row r="952" spans="1:22" ht="13.5" x14ac:dyDescent="0.25">
      <c r="A952" s="3">
        <f>RSI!A952</f>
        <v>43392</v>
      </c>
      <c r="B952" s="2">
        <f>RSI!B952</f>
        <v>3.6692</v>
      </c>
      <c r="C952" s="2">
        <f>RSI!I952</f>
        <v>16.677011800907451</v>
      </c>
      <c r="D952" s="2">
        <f>MACD!E952</f>
        <v>4.4949620603516038E-2</v>
      </c>
      <c r="E952" s="2">
        <f>MACD!F952</f>
        <v>4.4402267704051715E-2</v>
      </c>
      <c r="F952" s="2">
        <f>'Moving Avg'!D952</f>
        <v>3.7585600000000001</v>
      </c>
      <c r="G952" s="2">
        <f>'Moving Avg'!F952</f>
        <v>3.8264650000000016</v>
      </c>
      <c r="H952" s="2">
        <f>'Moving Avg'!G952</f>
        <v>3.9789439999999989</v>
      </c>
      <c r="I952" s="2">
        <f>'Moving Avg'!H952</f>
        <v>3.5854624999999989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50</v>
      </c>
      <c r="N952" s="8">
        <f t="shared" si="141"/>
        <v>0</v>
      </c>
      <c r="O952" s="8">
        <f t="shared" si="142"/>
        <v>50</v>
      </c>
      <c r="P952" s="8">
        <f t="shared" si="143"/>
        <v>16.5</v>
      </c>
      <c r="Q952" s="9">
        <f t="shared" si="144"/>
        <v>27.475000000000001</v>
      </c>
      <c r="R952" s="9">
        <f t="shared" si="145"/>
        <v>31.625</v>
      </c>
      <c r="S952" s="9">
        <f t="shared" si="146"/>
        <v>27.425000000000001</v>
      </c>
      <c r="T952" s="9">
        <f t="shared" si="147"/>
        <v>29.125</v>
      </c>
      <c r="U952" s="8">
        <f t="shared" si="148"/>
        <v>28.841666666666669</v>
      </c>
      <c r="V952" s="8">
        <f t="shared" si="149"/>
        <v>28.912500000000001</v>
      </c>
    </row>
    <row r="953" spans="1:22" ht="13.5" x14ac:dyDescent="0.25">
      <c r="A953" s="3">
        <f>RSI!A953</f>
        <v>43395</v>
      </c>
      <c r="B953" s="2">
        <f>RSI!B953</f>
        <v>3.6457000000000002</v>
      </c>
      <c r="C953" s="2">
        <f>RSI!I953</f>
        <v>15.350562963078474</v>
      </c>
      <c r="D953" s="2">
        <f>MACD!E953</f>
        <v>4.2775426760707003E-2</v>
      </c>
      <c r="E953" s="2">
        <f>MACD!F953</f>
        <v>4.4076899515382774E-2</v>
      </c>
      <c r="F953" s="2">
        <f>'Moving Avg'!D953</f>
        <v>3.7315200000000006</v>
      </c>
      <c r="G953" s="2">
        <f>'Moving Avg'!F953</f>
        <v>3.8138250000000014</v>
      </c>
      <c r="H953" s="2">
        <f>'Moving Avg'!G953</f>
        <v>3.9634219999999987</v>
      </c>
      <c r="I953" s="2">
        <f>'Moving Avg'!H953</f>
        <v>3.585987499999999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50</v>
      </c>
      <c r="N953" s="8">
        <f t="shared" si="141"/>
        <v>45</v>
      </c>
      <c r="O953" s="8">
        <f t="shared" si="142"/>
        <v>50</v>
      </c>
      <c r="P953" s="8">
        <f t="shared" si="143"/>
        <v>16.5</v>
      </c>
      <c r="Q953" s="9">
        <f t="shared" si="144"/>
        <v>43.225000000000001</v>
      </c>
      <c r="R953" s="9">
        <f t="shared" si="145"/>
        <v>40.625</v>
      </c>
      <c r="S953" s="9">
        <f t="shared" si="146"/>
        <v>34.174999999999997</v>
      </c>
      <c r="T953" s="9">
        <f t="shared" si="147"/>
        <v>40.375</v>
      </c>
      <c r="U953" s="8">
        <f t="shared" si="148"/>
        <v>39.341666666666661</v>
      </c>
      <c r="V953" s="8">
        <f t="shared" si="149"/>
        <v>39.599999999999994</v>
      </c>
    </row>
    <row r="954" spans="1:22" ht="13.5" x14ac:dyDescent="0.25">
      <c r="A954" s="3">
        <f>RSI!A954</f>
        <v>43396</v>
      </c>
      <c r="B954" s="2">
        <f>RSI!B954</f>
        <v>3.6457000000000002</v>
      </c>
      <c r="C954" s="2">
        <f>RSI!I954</f>
        <v>15.350562963078474</v>
      </c>
      <c r="D954" s="2">
        <f>MACD!E954</f>
        <v>4.2125270026190709E-2</v>
      </c>
      <c r="E954" s="2">
        <f>MACD!F954</f>
        <v>4.3686573617544362E-2</v>
      </c>
      <c r="F954" s="2">
        <f>'Moving Avg'!D954</f>
        <v>3.7044800000000002</v>
      </c>
      <c r="G954" s="2">
        <f>'Moving Avg'!F954</f>
        <v>3.8011850000000016</v>
      </c>
      <c r="H954" s="2">
        <f>'Moving Avg'!G954</f>
        <v>3.9478999999999984</v>
      </c>
      <c r="I954" s="2">
        <f>'Moving Avg'!H954</f>
        <v>3.5865124999999995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50</v>
      </c>
      <c r="N954" s="8">
        <f t="shared" si="141"/>
        <v>45</v>
      </c>
      <c r="O954" s="8">
        <f t="shared" si="142"/>
        <v>50</v>
      </c>
      <c r="P954" s="8">
        <f t="shared" si="143"/>
        <v>16.5</v>
      </c>
      <c r="Q954" s="9">
        <f t="shared" si="144"/>
        <v>43.225000000000001</v>
      </c>
      <c r="R954" s="9">
        <f t="shared" si="145"/>
        <v>40.625</v>
      </c>
      <c r="S954" s="9">
        <f t="shared" si="146"/>
        <v>34.174999999999997</v>
      </c>
      <c r="T954" s="9">
        <f t="shared" si="147"/>
        <v>40.375</v>
      </c>
      <c r="U954" s="8">
        <f t="shared" si="148"/>
        <v>39.341666666666661</v>
      </c>
      <c r="V954" s="8">
        <f t="shared" si="149"/>
        <v>39.599999999999994</v>
      </c>
    </row>
    <row r="955" spans="1:22" ht="13.5" x14ac:dyDescent="0.25">
      <c r="A955" s="3">
        <f>RSI!A955</f>
        <v>43397</v>
      </c>
      <c r="B955" s="2">
        <f>RSI!B955</f>
        <v>3.6457000000000002</v>
      </c>
      <c r="C955" s="2">
        <f>RSI!I955</f>
        <v>15.350562963078474</v>
      </c>
      <c r="D955" s="2">
        <f>MACD!E955</f>
        <v>4.2676568652695313E-2</v>
      </c>
      <c r="E955" s="2">
        <f>MACD!F955</f>
        <v>4.3484572624574551E-2</v>
      </c>
      <c r="F955" s="2">
        <f>'Moving Avg'!D955</f>
        <v>3.6774399999999998</v>
      </c>
      <c r="G955" s="2">
        <f>'Moving Avg'!F955</f>
        <v>3.7885450000000018</v>
      </c>
      <c r="H955" s="2">
        <f>'Moving Avg'!G955</f>
        <v>3.9323779999999986</v>
      </c>
      <c r="I955" s="2">
        <f>'Moving Avg'!H955</f>
        <v>3.5870374999999997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45</v>
      </c>
      <c r="O955" s="8">
        <f t="shared" si="142"/>
        <v>50</v>
      </c>
      <c r="P955" s="8">
        <f t="shared" si="143"/>
        <v>16.5</v>
      </c>
      <c r="Q955" s="9">
        <f t="shared" si="144"/>
        <v>43.225000000000001</v>
      </c>
      <c r="R955" s="9">
        <f t="shared" si="145"/>
        <v>40.625</v>
      </c>
      <c r="S955" s="9">
        <f t="shared" si="146"/>
        <v>34.174999999999997</v>
      </c>
      <c r="T955" s="9">
        <f t="shared" si="147"/>
        <v>40.375</v>
      </c>
      <c r="U955" s="8">
        <f t="shared" si="148"/>
        <v>39.341666666666661</v>
      </c>
      <c r="V955" s="8">
        <f t="shared" si="149"/>
        <v>39.599999999999994</v>
      </c>
    </row>
    <row r="956" spans="1:22" ht="13.5" x14ac:dyDescent="0.25">
      <c r="A956" s="3">
        <f>RSI!A956</f>
        <v>43398</v>
      </c>
      <c r="B956" s="2">
        <f>RSI!B956</f>
        <v>3.6457000000000002</v>
      </c>
      <c r="C956" s="2">
        <f>RSI!I956</f>
        <v>15.350562963078474</v>
      </c>
      <c r="D956" s="2">
        <f>MACD!E956</f>
        <v>4.4162895854057194E-2</v>
      </c>
      <c r="E956" s="2">
        <f>MACD!F956</f>
        <v>4.3620237270471082E-2</v>
      </c>
      <c r="F956" s="2">
        <f>'Moving Avg'!D956</f>
        <v>3.6503999999999999</v>
      </c>
      <c r="G956" s="2">
        <f>'Moving Avg'!F956</f>
        <v>3.7762000000000016</v>
      </c>
      <c r="H956" s="2">
        <f>'Moving Avg'!G956</f>
        <v>3.9194419999999992</v>
      </c>
      <c r="I956" s="2">
        <f>'Moving Avg'!H956</f>
        <v>3.5875624999999998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0"/>
        <v>50</v>
      </c>
      <c r="N956" s="8">
        <f t="shared" si="141"/>
        <v>0</v>
      </c>
      <c r="O956" s="8">
        <f t="shared" si="142"/>
        <v>50</v>
      </c>
      <c r="P956" s="8">
        <f t="shared" si="143"/>
        <v>16.5</v>
      </c>
      <c r="Q956" s="9">
        <f t="shared" si="144"/>
        <v>27.475000000000001</v>
      </c>
      <c r="R956" s="9">
        <f t="shared" si="145"/>
        <v>31.625</v>
      </c>
      <c r="S956" s="9">
        <f t="shared" si="146"/>
        <v>27.425000000000001</v>
      </c>
      <c r="T956" s="9">
        <f t="shared" si="147"/>
        <v>29.125</v>
      </c>
      <c r="U956" s="8">
        <f t="shared" si="148"/>
        <v>28.841666666666669</v>
      </c>
      <c r="V956" s="8">
        <f t="shared" si="149"/>
        <v>28.912500000000001</v>
      </c>
    </row>
    <row r="957" spans="1:22" ht="13.5" x14ac:dyDescent="0.25">
      <c r="A957" s="3">
        <f>RSI!A957</f>
        <v>43399</v>
      </c>
      <c r="B957" s="2">
        <f>RSI!B957</f>
        <v>3.6457000000000002</v>
      </c>
      <c r="C957" s="2">
        <f>RSI!I957</f>
        <v>15.350562963078474</v>
      </c>
      <c r="D957" s="2">
        <f>MACD!E957</f>
        <v>4.6364857098952328E-2</v>
      </c>
      <c r="E957" s="2">
        <f>MACD!F957</f>
        <v>4.4169161236167334E-2</v>
      </c>
      <c r="F957" s="2">
        <f>'Moving Avg'!D957</f>
        <v>3.6457000000000002</v>
      </c>
      <c r="G957" s="2">
        <f>'Moving Avg'!F957</f>
        <v>3.7638550000000008</v>
      </c>
      <c r="H957" s="2">
        <f>'Moving Avg'!G957</f>
        <v>3.9092120000000001</v>
      </c>
      <c r="I957" s="2">
        <f>'Moving Avg'!H957</f>
        <v>3.5875700000000008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  <c r="M957" s="8">
        <f t="shared" si="140"/>
        <v>50</v>
      </c>
      <c r="N957" s="8">
        <f t="shared" si="141"/>
        <v>0</v>
      </c>
      <c r="O957" s="8">
        <f t="shared" si="142"/>
        <v>50</v>
      </c>
      <c r="P957" s="8">
        <f t="shared" si="143"/>
        <v>16.5</v>
      </c>
      <c r="Q957" s="9">
        <f t="shared" si="144"/>
        <v>27.475000000000001</v>
      </c>
      <c r="R957" s="9">
        <f t="shared" si="145"/>
        <v>31.625</v>
      </c>
      <c r="S957" s="9">
        <f t="shared" si="146"/>
        <v>27.425000000000001</v>
      </c>
      <c r="T957" s="9">
        <f t="shared" si="147"/>
        <v>29.125</v>
      </c>
      <c r="U957" s="8">
        <f t="shared" si="148"/>
        <v>28.841666666666669</v>
      </c>
      <c r="V957" s="8">
        <f t="shared" si="149"/>
        <v>28.912500000000001</v>
      </c>
    </row>
    <row r="958" spans="1:22" ht="13.5" x14ac:dyDescent="0.25">
      <c r="A958" s="3">
        <f>RSI!A958</f>
        <v>43402</v>
      </c>
      <c r="B958" s="2">
        <f>RSI!B958</f>
        <v>3.6457000000000002</v>
      </c>
      <c r="C958" s="2">
        <f>RSI!I958</f>
        <v>15.350562963078474</v>
      </c>
      <c r="D958" s="2">
        <f>MACD!E958</f>
        <v>4.9102406711346802E-2</v>
      </c>
      <c r="E958" s="2">
        <f>MACD!F958</f>
        <v>4.5155810331203236E-2</v>
      </c>
      <c r="F958" s="2">
        <f>'Moving Avg'!D958</f>
        <v>3.6457000000000002</v>
      </c>
      <c r="G958" s="2">
        <f>'Moving Avg'!F958</f>
        <v>3.751510000000001</v>
      </c>
      <c r="H958" s="2">
        <f>'Moving Avg'!G958</f>
        <v>3.8998040000000009</v>
      </c>
      <c r="I958" s="2">
        <f>'Moving Avg'!H958</f>
        <v>3.5875775000000005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  <c r="M958" s="8">
        <f t="shared" si="140"/>
        <v>50</v>
      </c>
      <c r="N958" s="8">
        <f t="shared" si="141"/>
        <v>0</v>
      </c>
      <c r="O958" s="8">
        <f t="shared" si="142"/>
        <v>50</v>
      </c>
      <c r="P958" s="8">
        <f t="shared" si="143"/>
        <v>33</v>
      </c>
      <c r="Q958" s="9">
        <f t="shared" si="144"/>
        <v>29.95</v>
      </c>
      <c r="R958" s="9">
        <f t="shared" si="145"/>
        <v>35.75</v>
      </c>
      <c r="S958" s="9">
        <f t="shared" si="146"/>
        <v>34.85</v>
      </c>
      <c r="T958" s="9">
        <f t="shared" si="147"/>
        <v>33.25</v>
      </c>
      <c r="U958" s="8">
        <f t="shared" si="148"/>
        <v>33.516666666666673</v>
      </c>
      <c r="V958" s="8">
        <f t="shared" si="149"/>
        <v>33.450000000000003</v>
      </c>
    </row>
    <row r="959" spans="1:22" ht="13.5" x14ac:dyDescent="0.25">
      <c r="A959" s="3">
        <f>RSI!A959</f>
        <v>43403</v>
      </c>
      <c r="B959" s="2">
        <f>RSI!B959</f>
        <v>3.6457000000000002</v>
      </c>
      <c r="C959" s="2">
        <f>RSI!I959</f>
        <v>15.350562963078488</v>
      </c>
      <c r="D959" s="2">
        <f>MACD!E959</f>
        <v>5.2228379693008087E-2</v>
      </c>
      <c r="E959" s="2">
        <f>MACD!F959</f>
        <v>4.6570324203564203E-2</v>
      </c>
      <c r="F959" s="2">
        <f>'Moving Avg'!D959</f>
        <v>3.6457000000000002</v>
      </c>
      <c r="G959" s="2">
        <f>'Moving Avg'!F959</f>
        <v>3.7391650000000007</v>
      </c>
      <c r="H959" s="2">
        <f>'Moving Avg'!G959</f>
        <v>3.8903960000000009</v>
      </c>
      <c r="I959" s="2">
        <f>'Moving Avg'!H959</f>
        <v>3.5884020000000008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  <c r="M959" s="8">
        <f t="shared" si="140"/>
        <v>50</v>
      </c>
      <c r="N959" s="8">
        <f t="shared" si="141"/>
        <v>0</v>
      </c>
      <c r="O959" s="8">
        <f t="shared" si="142"/>
        <v>50</v>
      </c>
      <c r="P959" s="8">
        <f t="shared" si="143"/>
        <v>33</v>
      </c>
      <c r="Q959" s="9">
        <f t="shared" si="144"/>
        <v>29.95</v>
      </c>
      <c r="R959" s="9">
        <f t="shared" si="145"/>
        <v>35.75</v>
      </c>
      <c r="S959" s="9">
        <f t="shared" si="146"/>
        <v>34.85</v>
      </c>
      <c r="T959" s="9">
        <f t="shared" si="147"/>
        <v>33.25</v>
      </c>
      <c r="U959" s="8">
        <f t="shared" si="148"/>
        <v>33.516666666666673</v>
      </c>
      <c r="V959" s="8">
        <f t="shared" si="149"/>
        <v>33.450000000000003</v>
      </c>
    </row>
    <row r="960" spans="1:22" ht="13.5" x14ac:dyDescent="0.25">
      <c r="A960" s="3">
        <f>RSI!A960</f>
        <v>43404</v>
      </c>
      <c r="B960" s="2">
        <f>RSI!B960</f>
        <v>3.6457000000000002</v>
      </c>
      <c r="C960" s="2">
        <f>RSI!I960</f>
        <v>15.350562963078474</v>
      </c>
      <c r="D960" s="2">
        <f>MACD!E960</f>
        <v>5.5623049354503351E-2</v>
      </c>
      <c r="E960" s="2">
        <f>MACD!F960</f>
        <v>4.8380869233752039E-2</v>
      </c>
      <c r="F960" s="2">
        <f>'Moving Avg'!D960</f>
        <v>3.6457000000000002</v>
      </c>
      <c r="G960" s="2">
        <f>'Moving Avg'!F960</f>
        <v>3.72682</v>
      </c>
      <c r="H960" s="2">
        <f>'Moving Avg'!G960</f>
        <v>3.8809880000000008</v>
      </c>
      <c r="I960" s="2">
        <f>'Moving Avg'!H960</f>
        <v>3.5892265000000014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  <c r="M960" s="8">
        <f t="shared" si="140"/>
        <v>50</v>
      </c>
      <c r="N960" s="8">
        <f t="shared" si="141"/>
        <v>0</v>
      </c>
      <c r="O960" s="8">
        <f t="shared" si="142"/>
        <v>50</v>
      </c>
      <c r="P960" s="8">
        <f t="shared" si="143"/>
        <v>33</v>
      </c>
      <c r="Q960" s="9">
        <f t="shared" si="144"/>
        <v>29.95</v>
      </c>
      <c r="R960" s="9">
        <f t="shared" si="145"/>
        <v>35.75</v>
      </c>
      <c r="S960" s="9">
        <f t="shared" si="146"/>
        <v>34.85</v>
      </c>
      <c r="T960" s="9">
        <f t="shared" si="147"/>
        <v>33.25</v>
      </c>
      <c r="U960" s="8">
        <f t="shared" si="148"/>
        <v>33.516666666666673</v>
      </c>
      <c r="V960" s="8">
        <f t="shared" si="149"/>
        <v>33.450000000000003</v>
      </c>
    </row>
    <row r="961" spans="1:22" ht="13.5" x14ac:dyDescent="0.25">
      <c r="A961" s="3">
        <f>RSI!A961</f>
        <v>43405</v>
      </c>
      <c r="B961" s="2">
        <f>RSI!B961</f>
        <v>3.5398000000000001</v>
      </c>
      <c r="C961" s="2">
        <f>RSI!I961</f>
        <v>9.312107958098764</v>
      </c>
      <c r="D961" s="2">
        <f>MACD!E961</f>
        <v>6.7033995108044753E-2</v>
      </c>
      <c r="E961" s="2">
        <f>MACD!F961</f>
        <v>5.2111494408610584E-2</v>
      </c>
      <c r="F961" s="2">
        <f>'Moving Avg'!D961</f>
        <v>3.6245200000000004</v>
      </c>
      <c r="G961" s="2">
        <f>'Moving Avg'!F961</f>
        <v>3.7091799999999999</v>
      </c>
      <c r="H961" s="2">
        <f>'Moving Avg'!G961</f>
        <v>3.8694620000000013</v>
      </c>
      <c r="I961" s="2">
        <f>'Moving Avg'!H961</f>
        <v>3.5895485000000011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0"/>
        <v>50</v>
      </c>
      <c r="N961" s="8">
        <f t="shared" si="141"/>
        <v>0</v>
      </c>
      <c r="O961" s="8">
        <f t="shared" si="142"/>
        <v>50</v>
      </c>
      <c r="P961" s="8">
        <f t="shared" si="143"/>
        <v>16.5</v>
      </c>
      <c r="Q961" s="9">
        <f t="shared" si="144"/>
        <v>27.475000000000001</v>
      </c>
      <c r="R961" s="9">
        <f t="shared" si="145"/>
        <v>31.625</v>
      </c>
      <c r="S961" s="9">
        <f t="shared" si="146"/>
        <v>27.425000000000001</v>
      </c>
      <c r="T961" s="9">
        <f t="shared" si="147"/>
        <v>29.125</v>
      </c>
      <c r="U961" s="8">
        <f t="shared" si="148"/>
        <v>28.841666666666669</v>
      </c>
      <c r="V961" s="8">
        <f t="shared" si="149"/>
        <v>28.912500000000001</v>
      </c>
    </row>
    <row r="962" spans="1:22" ht="13.5" x14ac:dyDescent="0.25">
      <c r="A962" s="3">
        <f>RSI!A962</f>
        <v>43406</v>
      </c>
      <c r="B962" s="2">
        <f>RSI!B962</f>
        <v>3.5398000000000001</v>
      </c>
      <c r="C962" s="2">
        <f>RSI!I962</f>
        <v>9.312107958098764</v>
      </c>
      <c r="D962" s="2">
        <f>MACD!E962</f>
        <v>6.0773237563291893E-2</v>
      </c>
      <c r="E962" s="2">
        <f>MACD!F962</f>
        <v>5.3843843039546847E-2</v>
      </c>
      <c r="F962" s="2">
        <f>'Moving Avg'!D962</f>
        <v>3.6033400000000002</v>
      </c>
      <c r="G962" s="2">
        <f>'Moving Avg'!F962</f>
        <v>3.6971249999999989</v>
      </c>
      <c r="H962" s="2">
        <f>'Moving Avg'!G962</f>
        <v>3.8579360000000018</v>
      </c>
      <c r="I962" s="2">
        <f>'Moving Avg'!H962</f>
        <v>3.5898705000000017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ref="M962:M1025" si="150">IF(C962&lt;30,50, IF(C962&gt;70, 0, 25))</f>
        <v>50</v>
      </c>
      <c r="N962" s="8">
        <f t="shared" ref="N962:N1025" si="151">IF(E962-D962&gt;0.02, 100, IF(E962-D962&lt;0,0,45))</f>
        <v>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27.475000000000001</v>
      </c>
      <c r="R962" s="9">
        <f t="shared" si="145"/>
        <v>31.625</v>
      </c>
      <c r="S962" s="9">
        <f t="shared" si="146"/>
        <v>27.425000000000001</v>
      </c>
      <c r="T962" s="9">
        <f t="shared" si="147"/>
        <v>29.125</v>
      </c>
      <c r="U962" s="8">
        <f t="shared" si="148"/>
        <v>28.841666666666669</v>
      </c>
      <c r="V962" s="8">
        <f t="shared" si="149"/>
        <v>28.912500000000001</v>
      </c>
    </row>
    <row r="963" spans="1:22" ht="13.5" x14ac:dyDescent="0.25">
      <c r="A963" s="3">
        <f>RSI!A963</f>
        <v>43409</v>
      </c>
      <c r="B963" s="2">
        <f>RSI!B963</f>
        <v>3.5398000000000001</v>
      </c>
      <c r="C963" s="2">
        <f>RSI!I963</f>
        <v>9.312107958098764</v>
      </c>
      <c r="D963" s="2">
        <f>MACD!E963</f>
        <v>5.3034772392180241E-2</v>
      </c>
      <c r="E963" s="2">
        <f>MACD!F963</f>
        <v>5.368202891007353E-2</v>
      </c>
      <c r="F963" s="2">
        <f>'Moving Avg'!D963</f>
        <v>3.5821600000000005</v>
      </c>
      <c r="G963" s="2">
        <f>'Moving Avg'!F963</f>
        <v>3.6850699999999987</v>
      </c>
      <c r="H963" s="2">
        <f>'Moving Avg'!G963</f>
        <v>3.8464100000000019</v>
      </c>
      <c r="I963" s="2">
        <f>'Moving Avg'!H963</f>
        <v>3.5901925000000019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si="150"/>
        <v>50</v>
      </c>
      <c r="N963" s="8">
        <f t="shared" si="151"/>
        <v>45</v>
      </c>
      <c r="O963" s="8">
        <f t="shared" si="152"/>
        <v>0</v>
      </c>
      <c r="P963" s="8">
        <f t="shared" si="153"/>
        <v>16.5</v>
      </c>
      <c r="Q963" s="9">
        <f t="shared" ref="Q963:Q1026" si="154">0.35*M963+N963*0.35+O963*0.15+P963*0.15</f>
        <v>35.725000000000001</v>
      </c>
      <c r="R963" s="9">
        <f t="shared" ref="R963:R1026" si="155">M963*0.2+N963*0.2+O963*0.35+P963*0.25</f>
        <v>23.125</v>
      </c>
      <c r="S963" s="9">
        <f t="shared" ref="S963:S1026" si="156">M963*0.15+N963*0.15+O963*0.25+P963*0.45</f>
        <v>21.675000000000001</v>
      </c>
      <c r="T963" s="9">
        <f t="shared" ref="T963:T1026" si="157">0.25*SUM(M963:P963)</f>
        <v>27.875</v>
      </c>
      <c r="U963" s="8">
        <f t="shared" ref="U963:U1026" si="158">SUM(Q963:S963)/3</f>
        <v>26.841666666666669</v>
      </c>
      <c r="V963" s="8">
        <f t="shared" ref="V963:V1026" si="159">SUM(Q963:T963)/4</f>
        <v>27.1</v>
      </c>
    </row>
    <row r="964" spans="1:22" ht="13.5" x14ac:dyDescent="0.25">
      <c r="A964" s="3">
        <f>RSI!A964</f>
        <v>43410</v>
      </c>
      <c r="B964" s="2">
        <f>RSI!B964</f>
        <v>3.5398000000000001</v>
      </c>
      <c r="C964" s="2">
        <f>RSI!I964</f>
        <v>9.312107958098764</v>
      </c>
      <c r="D964" s="2">
        <f>MACD!E964</f>
        <v>4.7574325065614875E-2</v>
      </c>
      <c r="E964" s="2">
        <f>MACD!F964</f>
        <v>5.2460488141181802E-2</v>
      </c>
      <c r="F964" s="2">
        <f>'Moving Avg'!D964</f>
        <v>3.5609799999999998</v>
      </c>
      <c r="G964" s="2">
        <f>'Moving Avg'!F964</f>
        <v>3.6730149999999995</v>
      </c>
      <c r="H964" s="2">
        <f>'Moving Avg'!G964</f>
        <v>3.8348840000000024</v>
      </c>
      <c r="I964" s="2">
        <f>'Moving Avg'!H964</f>
        <v>3.5905145000000021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50</v>
      </c>
      <c r="N964" s="8">
        <f t="shared" si="151"/>
        <v>45</v>
      </c>
      <c r="O964" s="8">
        <f t="shared" si="152"/>
        <v>0</v>
      </c>
      <c r="P964" s="8">
        <f t="shared" si="153"/>
        <v>16.5</v>
      </c>
      <c r="Q964" s="9">
        <f t="shared" si="154"/>
        <v>35.725000000000001</v>
      </c>
      <c r="R964" s="9">
        <f t="shared" si="155"/>
        <v>23.125</v>
      </c>
      <c r="S964" s="9">
        <f t="shared" si="156"/>
        <v>21.675000000000001</v>
      </c>
      <c r="T964" s="9">
        <f t="shared" si="157"/>
        <v>27.875</v>
      </c>
      <c r="U964" s="8">
        <f t="shared" si="158"/>
        <v>26.841666666666669</v>
      </c>
      <c r="V964" s="8">
        <f t="shared" si="159"/>
        <v>27.1</v>
      </c>
    </row>
    <row r="965" spans="1:22" ht="13.5" x14ac:dyDescent="0.25">
      <c r="A965" s="3">
        <f>RSI!A965</f>
        <v>43411</v>
      </c>
      <c r="B965" s="2">
        <f>RSI!B965</f>
        <v>3.5398000000000001</v>
      </c>
      <c r="C965" s="2">
        <f>RSI!I965</f>
        <v>9.312107958098764</v>
      </c>
      <c r="D965" s="2">
        <f>MACD!E965</f>
        <v>4.3960876874538535E-2</v>
      </c>
      <c r="E965" s="2">
        <f>MACD!F965</f>
        <v>5.0760565887853153E-2</v>
      </c>
      <c r="F965" s="2">
        <f>'Moving Avg'!D965</f>
        <v>3.5398000000000005</v>
      </c>
      <c r="G965" s="2">
        <f>'Moving Avg'!F965</f>
        <v>3.6609599999999993</v>
      </c>
      <c r="H965" s="2">
        <f>'Moving Avg'!G965</f>
        <v>3.8233580000000029</v>
      </c>
      <c r="I965" s="2">
        <f>'Moving Avg'!H965</f>
        <v>3.5908365000000027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50</v>
      </c>
      <c r="N965" s="8">
        <f t="shared" si="151"/>
        <v>45</v>
      </c>
      <c r="O965" s="8">
        <f t="shared" si="152"/>
        <v>0</v>
      </c>
      <c r="P965" s="8">
        <f t="shared" si="153"/>
        <v>16.5</v>
      </c>
      <c r="Q965" s="9">
        <f t="shared" si="154"/>
        <v>35.725000000000001</v>
      </c>
      <c r="R965" s="9">
        <f t="shared" si="155"/>
        <v>23.125</v>
      </c>
      <c r="S965" s="9">
        <f t="shared" si="156"/>
        <v>21.675000000000001</v>
      </c>
      <c r="T965" s="9">
        <f t="shared" si="157"/>
        <v>27.875</v>
      </c>
      <c r="U965" s="8">
        <f t="shared" si="158"/>
        <v>26.841666666666669</v>
      </c>
      <c r="V965" s="8">
        <f t="shared" si="159"/>
        <v>27.1</v>
      </c>
    </row>
    <row r="966" spans="1:22" ht="13.5" x14ac:dyDescent="0.25">
      <c r="A966" s="3">
        <f>RSI!A966</f>
        <v>43412</v>
      </c>
      <c r="B966" s="2">
        <f>RSI!B966</f>
        <v>3.6457000000000002</v>
      </c>
      <c r="C966" s="2">
        <f>RSI!I966</f>
        <v>42.22977282716446</v>
      </c>
      <c r="D966" s="2">
        <f>MACD!E966</f>
        <v>3.3991242230538177E-2</v>
      </c>
      <c r="E966" s="2">
        <f>MACD!F966</f>
        <v>4.740670115639016E-2</v>
      </c>
      <c r="F966" s="2">
        <f>'Moving Avg'!D966</f>
        <v>3.5609799999999998</v>
      </c>
      <c r="G966" s="2">
        <f>'Moving Avg'!F966</f>
        <v>3.6542000000000003</v>
      </c>
      <c r="H966" s="2">
        <f>'Moving Avg'!G966</f>
        <v>3.8139500000000028</v>
      </c>
      <c r="I966" s="2">
        <f>'Moving Avg'!H966</f>
        <v>3.5916880000000031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  <c r="M966" s="8">
        <f t="shared" si="150"/>
        <v>25</v>
      </c>
      <c r="N966" s="8">
        <f t="shared" si="151"/>
        <v>45</v>
      </c>
      <c r="O966" s="8">
        <f t="shared" si="152"/>
        <v>0</v>
      </c>
      <c r="P966" s="8">
        <f t="shared" si="153"/>
        <v>83.5</v>
      </c>
      <c r="Q966" s="9">
        <f t="shared" si="154"/>
        <v>37.024999999999999</v>
      </c>
      <c r="R966" s="9">
        <f t="shared" si="155"/>
        <v>34.875</v>
      </c>
      <c r="S966" s="9">
        <f t="shared" si="156"/>
        <v>48.075000000000003</v>
      </c>
      <c r="T966" s="9">
        <f t="shared" si="157"/>
        <v>38.375</v>
      </c>
      <c r="U966" s="8">
        <f t="shared" si="158"/>
        <v>39.991666666666667</v>
      </c>
      <c r="V966" s="8">
        <f t="shared" si="159"/>
        <v>39.587500000000006</v>
      </c>
    </row>
    <row r="967" spans="1:22" ht="13.5" x14ac:dyDescent="0.25">
      <c r="A967" s="3">
        <f>RSI!A967</f>
        <v>43413</v>
      </c>
      <c r="B967" s="2">
        <f>RSI!B967</f>
        <v>3.7633000000000001</v>
      </c>
      <c r="C967" s="2">
        <f>RSI!I967</f>
        <v>59.71634332620301</v>
      </c>
      <c r="D967" s="2">
        <f>MACD!E967</f>
        <v>1.7081799221927429E-2</v>
      </c>
      <c r="E967" s="2">
        <f>MACD!F967</f>
        <v>4.1341720769497617E-2</v>
      </c>
      <c r="F967" s="2">
        <f>'Moving Avg'!D967</f>
        <v>3.6056800000000004</v>
      </c>
      <c r="G967" s="2">
        <f>'Moving Avg'!F967</f>
        <v>3.6533199999999999</v>
      </c>
      <c r="H967" s="2">
        <f>'Moving Avg'!G967</f>
        <v>3.8080700000000025</v>
      </c>
      <c r="I967" s="2">
        <f>'Moving Avg'!H967</f>
        <v>3.5931275000000031</v>
      </c>
      <c r="J967" s="6" t="str">
        <f>OBV!F967</f>
        <v>BULLISH</v>
      </c>
      <c r="K967" s="6" t="str">
        <f>OBV!G967</f>
        <v>WEAK</v>
      </c>
      <c r="L967" s="6" t="str">
        <f>OBV!H967</f>
        <v>CONFIRMED BULLISH</v>
      </c>
      <c r="M967" s="8">
        <f t="shared" si="150"/>
        <v>25</v>
      </c>
      <c r="N967" s="8">
        <f t="shared" si="151"/>
        <v>100</v>
      </c>
      <c r="O967" s="8">
        <f t="shared" si="152"/>
        <v>50</v>
      </c>
      <c r="P967" s="8">
        <f t="shared" si="153"/>
        <v>67</v>
      </c>
      <c r="Q967" s="9">
        <f t="shared" si="154"/>
        <v>61.3</v>
      </c>
      <c r="R967" s="9">
        <f t="shared" si="155"/>
        <v>59.25</v>
      </c>
      <c r="S967" s="9">
        <f t="shared" si="156"/>
        <v>61.400000000000006</v>
      </c>
      <c r="T967" s="9">
        <f t="shared" si="157"/>
        <v>60.5</v>
      </c>
      <c r="U967" s="8">
        <f t="shared" si="158"/>
        <v>60.65</v>
      </c>
      <c r="V967" s="8">
        <f t="shared" si="159"/>
        <v>60.612499999999997</v>
      </c>
    </row>
    <row r="968" spans="1:22" ht="13.5" x14ac:dyDescent="0.25">
      <c r="A968" s="3">
        <f>RSI!A968</f>
        <v>43416</v>
      </c>
      <c r="B968" s="2">
        <f>RSI!B968</f>
        <v>3.7633000000000001</v>
      </c>
      <c r="C968" s="2">
        <f>RSI!I968</f>
        <v>59.71634332620301</v>
      </c>
      <c r="D968" s="2">
        <f>MACD!E968</f>
        <v>2.2988247938489081E-3</v>
      </c>
      <c r="E968" s="2">
        <f>MACD!F968</f>
        <v>3.3533141574367875E-2</v>
      </c>
      <c r="F968" s="2">
        <f>'Moving Avg'!D968</f>
        <v>3.6503800000000006</v>
      </c>
      <c r="G968" s="2">
        <f>'Moving Avg'!F968</f>
        <v>3.6524399999999999</v>
      </c>
      <c r="H968" s="2">
        <f>'Moving Avg'!G968</f>
        <v>3.8040720000000023</v>
      </c>
      <c r="I968" s="2">
        <f>'Moving Avg'!H968</f>
        <v>3.5945670000000032</v>
      </c>
      <c r="J968" s="6" t="str">
        <f>OBV!F968</f>
        <v>BULLISH</v>
      </c>
      <c r="K968" s="6" t="str">
        <f>OBV!G968</f>
        <v>WEAK</v>
      </c>
      <c r="L968" s="6" t="str">
        <f>OBV!H968</f>
        <v>CONFIRMED BULLISH</v>
      </c>
      <c r="M968" s="8">
        <f t="shared" si="150"/>
        <v>25</v>
      </c>
      <c r="N968" s="8">
        <f t="shared" si="151"/>
        <v>100</v>
      </c>
      <c r="O968" s="8">
        <f t="shared" si="152"/>
        <v>50</v>
      </c>
      <c r="P968" s="8">
        <f t="shared" si="153"/>
        <v>67</v>
      </c>
      <c r="Q968" s="9">
        <f t="shared" si="154"/>
        <v>61.3</v>
      </c>
      <c r="R968" s="9">
        <f t="shared" si="155"/>
        <v>59.25</v>
      </c>
      <c r="S968" s="9">
        <f t="shared" si="156"/>
        <v>61.400000000000006</v>
      </c>
      <c r="T968" s="9">
        <f t="shared" si="157"/>
        <v>60.5</v>
      </c>
      <c r="U968" s="8">
        <f t="shared" si="158"/>
        <v>60.65</v>
      </c>
      <c r="V968" s="8">
        <f t="shared" si="159"/>
        <v>60.612499999999997</v>
      </c>
    </row>
    <row r="969" spans="1:22" ht="13.5" x14ac:dyDescent="0.25">
      <c r="A969" s="3">
        <f>RSI!A969</f>
        <v>43417</v>
      </c>
      <c r="B969" s="2">
        <f>RSI!B969</f>
        <v>3.7633000000000001</v>
      </c>
      <c r="C969" s="2">
        <f>RSI!I969</f>
        <v>59.71634332620301</v>
      </c>
      <c r="D969" s="2">
        <f>MACD!E969</f>
        <v>-1.0649646052011796E-2</v>
      </c>
      <c r="E969" s="2">
        <f>MACD!F969</f>
        <v>2.4696584049091943E-2</v>
      </c>
      <c r="F969" s="2">
        <f>'Moving Avg'!D969</f>
        <v>3.6950799999999999</v>
      </c>
      <c r="G969" s="2">
        <f>'Moving Avg'!F969</f>
        <v>3.6515599999999999</v>
      </c>
      <c r="H969" s="2">
        <f>'Moving Avg'!G969</f>
        <v>3.8000740000000017</v>
      </c>
      <c r="I969" s="2">
        <f>'Moving Avg'!H969</f>
        <v>3.5960065000000032</v>
      </c>
      <c r="J969" s="6" t="str">
        <f>OBV!F969</f>
        <v>BULLISH</v>
      </c>
      <c r="K969" s="6" t="str">
        <f>OBV!G969</f>
        <v>WEAK</v>
      </c>
      <c r="L969" s="6" t="str">
        <f>OBV!H969</f>
        <v>CONFIRMED BULLISH</v>
      </c>
      <c r="M969" s="8">
        <f t="shared" si="150"/>
        <v>25</v>
      </c>
      <c r="N969" s="8">
        <f t="shared" si="151"/>
        <v>100</v>
      </c>
      <c r="O969" s="8">
        <f t="shared" si="152"/>
        <v>50</v>
      </c>
      <c r="P969" s="8">
        <f t="shared" si="153"/>
        <v>67</v>
      </c>
      <c r="Q969" s="9">
        <f t="shared" si="154"/>
        <v>61.3</v>
      </c>
      <c r="R969" s="9">
        <f t="shared" si="155"/>
        <v>59.25</v>
      </c>
      <c r="S969" s="9">
        <f t="shared" si="156"/>
        <v>61.400000000000006</v>
      </c>
      <c r="T969" s="9">
        <f t="shared" si="157"/>
        <v>60.5</v>
      </c>
      <c r="U969" s="8">
        <f t="shared" si="158"/>
        <v>60.65</v>
      </c>
      <c r="V969" s="8">
        <f t="shared" si="159"/>
        <v>60.612499999999997</v>
      </c>
    </row>
    <row r="970" spans="1:22" ht="13.5" x14ac:dyDescent="0.25">
      <c r="A970" s="3">
        <f>RSI!A970</f>
        <v>43418</v>
      </c>
      <c r="B970" s="2">
        <f>RSI!B970</f>
        <v>3.7633000000000001</v>
      </c>
      <c r="C970" s="2">
        <f>RSI!I970</f>
        <v>59.71634332620301</v>
      </c>
      <c r="D970" s="2">
        <f>MACD!E970</f>
        <v>-2.2013266845184898E-2</v>
      </c>
      <c r="E970" s="2">
        <f>MACD!F970</f>
        <v>1.5354613870236573E-2</v>
      </c>
      <c r="F970" s="2">
        <f>'Moving Avg'!D970</f>
        <v>3.7397800000000005</v>
      </c>
      <c r="G970" s="2">
        <f>'Moving Avg'!F970</f>
        <v>3.6506799999999999</v>
      </c>
      <c r="H970" s="2">
        <f>'Moving Avg'!G970</f>
        <v>3.7984280000000017</v>
      </c>
      <c r="I970" s="2">
        <f>'Moving Avg'!H970</f>
        <v>3.5974460000000037</v>
      </c>
      <c r="J970" s="6" t="str">
        <f>OBV!F970</f>
        <v>BULLISH</v>
      </c>
      <c r="K970" s="6" t="str">
        <f>OBV!G970</f>
        <v>WEAK</v>
      </c>
      <c r="L970" s="6" t="str">
        <f>OBV!H970</f>
        <v>CONFIRMED BULLISH</v>
      </c>
      <c r="M970" s="8">
        <f t="shared" si="150"/>
        <v>25</v>
      </c>
      <c r="N970" s="8">
        <f t="shared" si="151"/>
        <v>100</v>
      </c>
      <c r="O970" s="8">
        <f t="shared" si="152"/>
        <v>50</v>
      </c>
      <c r="P970" s="8">
        <f t="shared" si="153"/>
        <v>67</v>
      </c>
      <c r="Q970" s="9">
        <f t="shared" si="154"/>
        <v>61.3</v>
      </c>
      <c r="R970" s="9">
        <f t="shared" si="155"/>
        <v>59.25</v>
      </c>
      <c r="S970" s="9">
        <f t="shared" si="156"/>
        <v>61.400000000000006</v>
      </c>
      <c r="T970" s="9">
        <f t="shared" si="157"/>
        <v>60.5</v>
      </c>
      <c r="U970" s="8">
        <f t="shared" si="158"/>
        <v>60.65</v>
      </c>
      <c r="V970" s="8">
        <f t="shared" si="159"/>
        <v>60.612499999999997</v>
      </c>
    </row>
    <row r="971" spans="1:22" ht="13.5" x14ac:dyDescent="0.25">
      <c r="A971" s="3">
        <f>RSI!A971</f>
        <v>43419</v>
      </c>
      <c r="B971" s="2">
        <f>RSI!B971</f>
        <v>3.7633000000000001</v>
      </c>
      <c r="C971" s="2">
        <f>RSI!I971</f>
        <v>59.71634332620301</v>
      </c>
      <c r="D971" s="2">
        <f>MACD!E971</f>
        <v>-4.829800374188542E-2</v>
      </c>
      <c r="E971" s="2">
        <f>MACD!F971</f>
        <v>2.624090347812174E-3</v>
      </c>
      <c r="F971" s="2">
        <f>'Moving Avg'!D971</f>
        <v>3.7633000000000001</v>
      </c>
      <c r="G971" s="2">
        <f>'Moving Avg'!F971</f>
        <v>3.6497999999999999</v>
      </c>
      <c r="H971" s="2">
        <f>'Moving Avg'!G971</f>
        <v>3.7933720000000015</v>
      </c>
      <c r="I971" s="2">
        <f>'Moving Avg'!H971</f>
        <v>3.5989400000000034</v>
      </c>
      <c r="J971" s="6" t="str">
        <f>OBV!F971</f>
        <v>BULLISH</v>
      </c>
      <c r="K971" s="6" t="str">
        <f>OBV!G971</f>
        <v>WEAK</v>
      </c>
      <c r="L971" s="6" t="str">
        <f>OBV!H971</f>
        <v>CONFIRMED BULLISH</v>
      </c>
      <c r="M971" s="8">
        <f t="shared" si="150"/>
        <v>25</v>
      </c>
      <c r="N971" s="8">
        <f t="shared" si="151"/>
        <v>100</v>
      </c>
      <c r="O971" s="8">
        <f t="shared" si="152"/>
        <v>50</v>
      </c>
      <c r="P971" s="8">
        <f t="shared" si="153"/>
        <v>67</v>
      </c>
      <c r="Q971" s="9">
        <f t="shared" si="154"/>
        <v>61.3</v>
      </c>
      <c r="R971" s="9">
        <f t="shared" si="155"/>
        <v>59.25</v>
      </c>
      <c r="S971" s="9">
        <f t="shared" si="156"/>
        <v>61.400000000000006</v>
      </c>
      <c r="T971" s="9">
        <f t="shared" si="157"/>
        <v>60.5</v>
      </c>
      <c r="U971" s="8">
        <f t="shared" si="158"/>
        <v>60.65</v>
      </c>
      <c r="V971" s="8">
        <f t="shared" si="159"/>
        <v>60.612499999999997</v>
      </c>
    </row>
    <row r="972" spans="1:22" ht="13.5" x14ac:dyDescent="0.25">
      <c r="A972" s="3">
        <f>RSI!A972</f>
        <v>43420</v>
      </c>
      <c r="B972" s="2">
        <f>RSI!B972</f>
        <v>3.7633000000000001</v>
      </c>
      <c r="C972" s="2">
        <f>RSI!I972</f>
        <v>59.71634332620301</v>
      </c>
      <c r="D972" s="2">
        <f>MACD!E972</f>
        <v>-7.088806252144364E-2</v>
      </c>
      <c r="E972" s="2">
        <f>MACD!F972</f>
        <v>-1.207834022603899E-2</v>
      </c>
      <c r="F972" s="2">
        <f>'Moving Avg'!D972</f>
        <v>3.7633000000000001</v>
      </c>
      <c r="G972" s="2">
        <f>'Moving Avg'!F972</f>
        <v>3.6545050000000003</v>
      </c>
      <c r="H972" s="2">
        <f>'Moving Avg'!G972</f>
        <v>3.7883160000000009</v>
      </c>
      <c r="I972" s="2">
        <f>'Moving Avg'!H972</f>
        <v>3.600434000000003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  <c r="M972" s="8">
        <f t="shared" si="150"/>
        <v>25</v>
      </c>
      <c r="N972" s="8">
        <f t="shared" si="151"/>
        <v>100</v>
      </c>
      <c r="O972" s="8">
        <f t="shared" si="152"/>
        <v>50</v>
      </c>
      <c r="P972" s="8">
        <f t="shared" si="153"/>
        <v>33</v>
      </c>
      <c r="Q972" s="9">
        <f t="shared" si="154"/>
        <v>56.2</v>
      </c>
      <c r="R972" s="9">
        <f t="shared" si="155"/>
        <v>50.75</v>
      </c>
      <c r="S972" s="9">
        <f t="shared" si="156"/>
        <v>46.1</v>
      </c>
      <c r="T972" s="9">
        <f t="shared" si="157"/>
        <v>52</v>
      </c>
      <c r="U972" s="8">
        <f t="shared" si="158"/>
        <v>51.016666666666673</v>
      </c>
      <c r="V972" s="8">
        <f t="shared" si="159"/>
        <v>51.262500000000003</v>
      </c>
    </row>
    <row r="973" spans="1:22" ht="13.5" x14ac:dyDescent="0.25">
      <c r="A973" s="3">
        <f>RSI!A973</f>
        <v>43423</v>
      </c>
      <c r="B973" s="2">
        <f>RSI!B973</f>
        <v>3.875</v>
      </c>
      <c r="C973" s="2">
        <f>RSI!I973</f>
        <v>72.189241030774625</v>
      </c>
      <c r="D973" s="2">
        <f>MACD!E973</f>
        <v>-9.8600067975269656E-2</v>
      </c>
      <c r="E973" s="2">
        <f>MACD!F973</f>
        <v>-2.9382685775885126E-2</v>
      </c>
      <c r="F973" s="2">
        <f>'Moving Avg'!D973</f>
        <v>3.7856399999999999</v>
      </c>
      <c r="G973" s="2">
        <f>'Moving Avg'!F973</f>
        <v>3.6659700000000002</v>
      </c>
      <c r="H973" s="2">
        <f>'Moving Avg'!G973</f>
        <v>3.7854940000000012</v>
      </c>
      <c r="I973" s="2">
        <f>'Moving Avg'!H973</f>
        <v>3.602486500000003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  <c r="M973" s="8">
        <f t="shared" si="150"/>
        <v>0</v>
      </c>
      <c r="N973" s="8">
        <f t="shared" si="151"/>
        <v>100</v>
      </c>
      <c r="O973" s="8">
        <f t="shared" si="152"/>
        <v>50</v>
      </c>
      <c r="P973" s="8">
        <f t="shared" si="153"/>
        <v>83.5</v>
      </c>
      <c r="Q973" s="9">
        <f t="shared" si="154"/>
        <v>55.024999999999999</v>
      </c>
      <c r="R973" s="9">
        <f t="shared" si="155"/>
        <v>58.375</v>
      </c>
      <c r="S973" s="9">
        <f t="shared" si="156"/>
        <v>65.075000000000003</v>
      </c>
      <c r="T973" s="9">
        <f t="shared" si="157"/>
        <v>58.375</v>
      </c>
      <c r="U973" s="8">
        <f t="shared" si="158"/>
        <v>59.491666666666674</v>
      </c>
      <c r="V973" s="8">
        <f t="shared" si="159"/>
        <v>59.212500000000006</v>
      </c>
    </row>
    <row r="974" spans="1:22" ht="13.5" x14ac:dyDescent="0.25">
      <c r="A974" s="3">
        <f>RSI!A974</f>
        <v>43425</v>
      </c>
      <c r="B974" s="2">
        <f>RSI!B974</f>
        <v>3.9866999999999999</v>
      </c>
      <c r="C974" s="2">
        <f>RSI!I974</f>
        <v>79.143664861433635</v>
      </c>
      <c r="D974" s="2">
        <f>MACD!E974</f>
        <v>-0.13128212275561424</v>
      </c>
      <c r="E974" s="2">
        <f>MACD!F974</f>
        <v>-4.976257317183095E-2</v>
      </c>
      <c r="F974" s="2">
        <f>'Moving Avg'!D974</f>
        <v>3.8303199999999995</v>
      </c>
      <c r="G974" s="2">
        <f>'Moving Avg'!F974</f>
        <v>3.68302</v>
      </c>
      <c r="H974" s="2">
        <f>'Moving Avg'!G974</f>
        <v>3.7849060000000012</v>
      </c>
      <c r="I974" s="2">
        <f>'Moving Avg'!H974</f>
        <v>3.6052610000000032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  <c r="M974" s="8">
        <f t="shared" si="150"/>
        <v>0</v>
      </c>
      <c r="N974" s="8">
        <f t="shared" si="151"/>
        <v>100</v>
      </c>
      <c r="O974" s="8">
        <f t="shared" si="152"/>
        <v>50</v>
      </c>
      <c r="P974" s="8">
        <f t="shared" si="153"/>
        <v>83.5</v>
      </c>
      <c r="Q974" s="9">
        <f t="shared" si="154"/>
        <v>55.024999999999999</v>
      </c>
      <c r="R974" s="9">
        <f t="shared" si="155"/>
        <v>58.375</v>
      </c>
      <c r="S974" s="9">
        <f t="shared" si="156"/>
        <v>65.075000000000003</v>
      </c>
      <c r="T974" s="9">
        <f t="shared" si="157"/>
        <v>58.375</v>
      </c>
      <c r="U974" s="8">
        <f t="shared" si="158"/>
        <v>59.491666666666674</v>
      </c>
      <c r="V974" s="8">
        <f t="shared" si="159"/>
        <v>59.212500000000006</v>
      </c>
    </row>
    <row r="975" spans="1:22" ht="13.5" x14ac:dyDescent="0.25">
      <c r="A975" s="3">
        <f>RSI!A975</f>
        <v>43426</v>
      </c>
      <c r="B975" s="2">
        <f>RSI!B975</f>
        <v>3.9866999999999999</v>
      </c>
      <c r="C975" s="2">
        <f>RSI!I975</f>
        <v>79.143664861433635</v>
      </c>
      <c r="D975" s="2">
        <f>MACD!E975</f>
        <v>-0.16048450615610488</v>
      </c>
      <c r="E975" s="2">
        <f>MACD!F975</f>
        <v>-7.1906959768685746E-2</v>
      </c>
      <c r="F975" s="2">
        <f>'Moving Avg'!D975</f>
        <v>3.875</v>
      </c>
      <c r="G975" s="2">
        <f>'Moving Avg'!F975</f>
        <v>3.7000700000000002</v>
      </c>
      <c r="H975" s="2">
        <f>'Moving Avg'!G975</f>
        <v>3.7843180000000016</v>
      </c>
      <c r="I975" s="2">
        <f>'Moving Avg'!H975</f>
        <v>3.6082805000000029</v>
      </c>
      <c r="J975" s="6" t="str">
        <f>OBV!F975</f>
        <v>BULLISH</v>
      </c>
      <c r="K975" s="6" t="str">
        <f>OBV!G975</f>
        <v>NEUTRAL</v>
      </c>
      <c r="L975" s="6" t="str">
        <f>OBV!H975</f>
        <v>CONFIRMED BULLISH</v>
      </c>
      <c r="M975" s="8">
        <f t="shared" si="150"/>
        <v>0</v>
      </c>
      <c r="N975" s="8">
        <f t="shared" si="151"/>
        <v>100</v>
      </c>
      <c r="O975" s="8">
        <f t="shared" si="152"/>
        <v>50</v>
      </c>
      <c r="P975" s="8">
        <f t="shared" si="153"/>
        <v>83.5</v>
      </c>
      <c r="Q975" s="9">
        <f t="shared" si="154"/>
        <v>55.024999999999999</v>
      </c>
      <c r="R975" s="9">
        <f t="shared" si="155"/>
        <v>58.375</v>
      </c>
      <c r="S975" s="9">
        <f t="shared" si="156"/>
        <v>65.075000000000003</v>
      </c>
      <c r="T975" s="9">
        <f t="shared" si="157"/>
        <v>58.375</v>
      </c>
      <c r="U975" s="8">
        <f t="shared" si="158"/>
        <v>59.491666666666674</v>
      </c>
      <c r="V975" s="8">
        <f t="shared" si="159"/>
        <v>59.212500000000006</v>
      </c>
    </row>
    <row r="976" spans="1:22" ht="13.5" x14ac:dyDescent="0.25">
      <c r="A976" s="3">
        <f>RSI!A976</f>
        <v>43427</v>
      </c>
      <c r="B976" s="2">
        <f>RSI!B976</f>
        <v>3.9866999999999999</v>
      </c>
      <c r="C976" s="2">
        <f>RSI!I976</f>
        <v>79.143664861433635</v>
      </c>
      <c r="D976" s="2">
        <f>MACD!E976</f>
        <v>-0.17033555290969593</v>
      </c>
      <c r="E976" s="2">
        <f>MACD!F976</f>
        <v>-9.1592678396887783E-2</v>
      </c>
      <c r="F976" s="2">
        <f>'Moving Avg'!D976</f>
        <v>3.9196799999999996</v>
      </c>
      <c r="G976" s="2">
        <f>'Moving Avg'!F976</f>
        <v>3.7171200000000004</v>
      </c>
      <c r="H976" s="2">
        <f>'Moving Avg'!G976</f>
        <v>3.783730000000002</v>
      </c>
      <c r="I976" s="2">
        <f>'Moving Avg'!H976</f>
        <v>3.6113275000000034</v>
      </c>
      <c r="J976" s="6" t="str">
        <f>OBV!F976</f>
        <v>BULLISH</v>
      </c>
      <c r="K976" s="6" t="str">
        <f>OBV!G976</f>
        <v>NEUTRAL</v>
      </c>
      <c r="L976" s="6" t="str">
        <f>OBV!H976</f>
        <v>CONFIRMED BULLISH</v>
      </c>
      <c r="M976" s="8">
        <f t="shared" si="150"/>
        <v>0</v>
      </c>
      <c r="N976" s="8">
        <f t="shared" si="151"/>
        <v>100</v>
      </c>
      <c r="O976" s="8">
        <f t="shared" si="152"/>
        <v>50</v>
      </c>
      <c r="P976" s="8">
        <f t="shared" si="153"/>
        <v>83.5</v>
      </c>
      <c r="Q976" s="9">
        <f t="shared" si="154"/>
        <v>55.024999999999999</v>
      </c>
      <c r="R976" s="9">
        <f t="shared" si="155"/>
        <v>58.375</v>
      </c>
      <c r="S976" s="9">
        <f t="shared" si="156"/>
        <v>65.075000000000003</v>
      </c>
      <c r="T976" s="9">
        <f t="shared" si="157"/>
        <v>58.375</v>
      </c>
      <c r="U976" s="8">
        <f t="shared" si="158"/>
        <v>59.491666666666674</v>
      </c>
      <c r="V976" s="8">
        <f t="shared" si="159"/>
        <v>59.212500000000006</v>
      </c>
    </row>
    <row r="977" spans="1:22" ht="13.5" x14ac:dyDescent="0.25">
      <c r="A977" s="3">
        <f>RSI!A977</f>
        <v>43430</v>
      </c>
      <c r="B977" s="2">
        <f>RSI!B977</f>
        <v>4.1043000000000003</v>
      </c>
      <c r="C977" s="2">
        <f>RSI!I977</f>
        <v>84.304604468517013</v>
      </c>
      <c r="D977" s="2">
        <f>MACD!E977</f>
        <v>-0.17061730688576082</v>
      </c>
      <c r="E977" s="2">
        <f>MACD!F977</f>
        <v>-0.1073976040946624</v>
      </c>
      <c r="F977" s="2">
        <f>'Moving Avg'!D977</f>
        <v>3.9878799999999996</v>
      </c>
      <c r="G977" s="2">
        <f>'Moving Avg'!F977</f>
        <v>3.7400500000000001</v>
      </c>
      <c r="H977" s="2">
        <f>'Moving Avg'!G977</f>
        <v>3.7854940000000017</v>
      </c>
      <c r="I977" s="2">
        <f>'Moving Avg'!H977</f>
        <v>3.6149625000000025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0</v>
      </c>
      <c r="N977" s="8">
        <f t="shared" si="151"/>
        <v>100</v>
      </c>
      <c r="O977" s="8">
        <f t="shared" si="152"/>
        <v>50</v>
      </c>
      <c r="P977" s="8">
        <f t="shared" si="153"/>
        <v>83.5</v>
      </c>
      <c r="Q977" s="9">
        <f t="shared" si="154"/>
        <v>55.024999999999999</v>
      </c>
      <c r="R977" s="9">
        <f t="shared" si="155"/>
        <v>58.375</v>
      </c>
      <c r="S977" s="9">
        <f t="shared" si="156"/>
        <v>65.075000000000003</v>
      </c>
      <c r="T977" s="9">
        <f t="shared" si="157"/>
        <v>58.375</v>
      </c>
      <c r="U977" s="8">
        <f t="shared" si="158"/>
        <v>59.491666666666674</v>
      </c>
      <c r="V977" s="8">
        <f t="shared" si="159"/>
        <v>59.212500000000006</v>
      </c>
    </row>
    <row r="978" spans="1:22" ht="13.5" x14ac:dyDescent="0.25">
      <c r="A978" s="3">
        <f>RSI!A978</f>
        <v>43431</v>
      </c>
      <c r="B978" s="2">
        <f>RSI!B978</f>
        <v>4.1043000000000003</v>
      </c>
      <c r="C978" s="2">
        <f>RSI!I978</f>
        <v>84.304604468517013</v>
      </c>
      <c r="D978" s="2">
        <f>MACD!E978</f>
        <v>-0.17277973741531927</v>
      </c>
      <c r="E978" s="2">
        <f>MACD!F978</f>
        <v>-0.12047403075879377</v>
      </c>
      <c r="F978" s="2">
        <f>'Moving Avg'!D978</f>
        <v>4.0337399999999999</v>
      </c>
      <c r="G978" s="2">
        <f>'Moving Avg'!F978</f>
        <v>3.7629799999999998</v>
      </c>
      <c r="H978" s="2">
        <f>'Moving Avg'!G978</f>
        <v>3.7893740000000014</v>
      </c>
      <c r="I978" s="2">
        <f>'Moving Avg'!H978</f>
        <v>3.6181345000000023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  <c r="M978" s="8">
        <f t="shared" si="150"/>
        <v>0</v>
      </c>
      <c r="N978" s="8">
        <f t="shared" si="151"/>
        <v>100</v>
      </c>
      <c r="O978" s="8">
        <f t="shared" si="152"/>
        <v>50</v>
      </c>
      <c r="P978" s="8">
        <f t="shared" si="153"/>
        <v>83.5</v>
      </c>
      <c r="Q978" s="9">
        <f t="shared" si="154"/>
        <v>55.024999999999999</v>
      </c>
      <c r="R978" s="9">
        <f t="shared" si="155"/>
        <v>58.375</v>
      </c>
      <c r="S978" s="9">
        <f t="shared" si="156"/>
        <v>65.075000000000003</v>
      </c>
      <c r="T978" s="9">
        <f t="shared" si="157"/>
        <v>58.375</v>
      </c>
      <c r="U978" s="8">
        <f t="shared" si="158"/>
        <v>59.491666666666674</v>
      </c>
      <c r="V978" s="8">
        <f t="shared" si="159"/>
        <v>59.212500000000006</v>
      </c>
    </row>
    <row r="979" spans="1:22" ht="13.5" x14ac:dyDescent="0.25">
      <c r="A979" s="3">
        <f>RSI!A979</f>
        <v>43432</v>
      </c>
      <c r="B979" s="2">
        <f>RSI!B979</f>
        <v>4.1043000000000003</v>
      </c>
      <c r="C979" s="2">
        <f>RSI!I979</f>
        <v>84.304604468517013</v>
      </c>
      <c r="D979" s="2">
        <f>MACD!E979</f>
        <v>-0.17639098939813191</v>
      </c>
      <c r="E979" s="2">
        <f>MACD!F979</f>
        <v>-0.1316574224866614</v>
      </c>
      <c r="F979" s="2">
        <f>'Moving Avg'!D979</f>
        <v>4.0572600000000012</v>
      </c>
      <c r="G979" s="2">
        <f>'Moving Avg'!F979</f>
        <v>3.7859099999999999</v>
      </c>
      <c r="H979" s="2">
        <f>'Moving Avg'!G979</f>
        <v>3.7913740000000011</v>
      </c>
      <c r="I979" s="2">
        <f>'Moving Avg'!H979</f>
        <v>3.6213065000000015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  <c r="M979" s="8">
        <f t="shared" si="150"/>
        <v>0</v>
      </c>
      <c r="N979" s="8">
        <f t="shared" si="151"/>
        <v>100</v>
      </c>
      <c r="O979" s="8">
        <f t="shared" si="152"/>
        <v>50</v>
      </c>
      <c r="P979" s="8">
        <f t="shared" si="153"/>
        <v>83.5</v>
      </c>
      <c r="Q979" s="9">
        <f t="shared" si="154"/>
        <v>55.024999999999999</v>
      </c>
      <c r="R979" s="9">
        <f t="shared" si="155"/>
        <v>58.375</v>
      </c>
      <c r="S979" s="9">
        <f t="shared" si="156"/>
        <v>65.075000000000003</v>
      </c>
      <c r="T979" s="9">
        <f t="shared" si="157"/>
        <v>58.375</v>
      </c>
      <c r="U979" s="8">
        <f t="shared" si="158"/>
        <v>59.491666666666674</v>
      </c>
      <c r="V979" s="8">
        <f t="shared" si="159"/>
        <v>59.212500000000006</v>
      </c>
    </row>
    <row r="980" spans="1:22" ht="13.5" x14ac:dyDescent="0.25">
      <c r="A980" s="3">
        <f>RSI!A980</f>
        <v>43433</v>
      </c>
      <c r="B980" s="2">
        <f>RSI!B980</f>
        <v>4.1043000000000003</v>
      </c>
      <c r="C980" s="2">
        <f>RSI!I980</f>
        <v>84.304604468517013</v>
      </c>
      <c r="D980" s="2">
        <f>MACD!E980</f>
        <v>-0.18109620403539939</v>
      </c>
      <c r="E980" s="2">
        <f>MACD!F980</f>
        <v>-0.14154517879640902</v>
      </c>
      <c r="F980" s="2">
        <f>'Moving Avg'!D980</f>
        <v>4.0807799999999999</v>
      </c>
      <c r="G980" s="2">
        <f>'Moving Avg'!F980</f>
        <v>3.80884</v>
      </c>
      <c r="H980" s="2">
        <f>'Moving Avg'!G980</f>
        <v>3.7933740000000005</v>
      </c>
      <c r="I980" s="2">
        <f>'Moving Avg'!H980</f>
        <v>3.6249960000000017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0</v>
      </c>
      <c r="N980" s="8">
        <f t="shared" si="151"/>
        <v>100</v>
      </c>
      <c r="O980" s="8">
        <f t="shared" si="152"/>
        <v>50</v>
      </c>
      <c r="P980" s="8">
        <f t="shared" si="153"/>
        <v>83.5</v>
      </c>
      <c r="Q980" s="9">
        <f t="shared" si="154"/>
        <v>55.024999999999999</v>
      </c>
      <c r="R980" s="9">
        <f t="shared" si="155"/>
        <v>58.375</v>
      </c>
      <c r="S980" s="9">
        <f t="shared" si="156"/>
        <v>65.075000000000003</v>
      </c>
      <c r="T980" s="9">
        <f t="shared" si="157"/>
        <v>58.375</v>
      </c>
      <c r="U980" s="8">
        <f t="shared" si="158"/>
        <v>59.491666666666674</v>
      </c>
      <c r="V980" s="8">
        <f t="shared" si="159"/>
        <v>59.212500000000006</v>
      </c>
    </row>
    <row r="981" spans="1:22" ht="13.5" x14ac:dyDescent="0.25">
      <c r="A981" s="3">
        <f>RSI!A981</f>
        <v>43434</v>
      </c>
      <c r="B981" s="2">
        <f>RSI!B981</f>
        <v>4.1043000000000003</v>
      </c>
      <c r="C981" s="2">
        <f>RSI!I981</f>
        <v>84.304604468517013</v>
      </c>
      <c r="D981" s="2">
        <f>MACD!E981</f>
        <v>-0.18660489124083268</v>
      </c>
      <c r="E981" s="2">
        <f>MACD!F981</f>
        <v>-0.15055712128529375</v>
      </c>
      <c r="F981" s="2">
        <f>'Moving Avg'!D981</f>
        <v>4.1043000000000003</v>
      </c>
      <c r="G981" s="2">
        <f>'Moving Avg'!F981</f>
        <v>3.8370649999999991</v>
      </c>
      <c r="H981" s="2">
        <f>'Moving Avg'!G981</f>
        <v>3.7974900000000003</v>
      </c>
      <c r="I981" s="2">
        <f>'Moving Avg'!H981</f>
        <v>3.6286855000000013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0"/>
        <v>0</v>
      </c>
      <c r="N981" s="8">
        <f t="shared" si="151"/>
        <v>100</v>
      </c>
      <c r="O981" s="8">
        <f t="shared" si="152"/>
        <v>50</v>
      </c>
      <c r="P981" s="8">
        <f t="shared" si="153"/>
        <v>83.5</v>
      </c>
      <c r="Q981" s="9">
        <f t="shared" si="154"/>
        <v>55.024999999999999</v>
      </c>
      <c r="R981" s="9">
        <f t="shared" si="155"/>
        <v>58.375</v>
      </c>
      <c r="S981" s="9">
        <f t="shared" si="156"/>
        <v>65.075000000000003</v>
      </c>
      <c r="T981" s="9">
        <f t="shared" si="157"/>
        <v>58.375</v>
      </c>
      <c r="U981" s="8">
        <f t="shared" si="158"/>
        <v>59.491666666666674</v>
      </c>
      <c r="V981" s="8">
        <f t="shared" si="159"/>
        <v>59.212500000000006</v>
      </c>
    </row>
    <row r="982" spans="1:22" ht="13.5" x14ac:dyDescent="0.25">
      <c r="A982" s="3">
        <f>RSI!A982</f>
        <v>43437</v>
      </c>
      <c r="B982" s="2">
        <f>RSI!B982</f>
        <v>4.2218999999999998</v>
      </c>
      <c r="C982" s="2">
        <f>RSI!I982</f>
        <v>88.445998944662378</v>
      </c>
      <c r="D982" s="2">
        <f>MACD!E982</f>
        <v>-0.20139141379505121</v>
      </c>
      <c r="E982" s="2">
        <f>MACD!F982</f>
        <v>-0.16072397978724523</v>
      </c>
      <c r="F982" s="2">
        <f>'Moving Avg'!D982</f>
        <v>4.1278199999999998</v>
      </c>
      <c r="G982" s="2">
        <f>'Moving Avg'!F982</f>
        <v>3.8711700000000002</v>
      </c>
      <c r="H982" s="2">
        <f>'Moving Avg'!G982</f>
        <v>3.8039580000000006</v>
      </c>
      <c r="I982" s="2">
        <f>'Moving Avg'!H982</f>
        <v>3.6329630000000011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  <c r="M982" s="8">
        <f t="shared" si="150"/>
        <v>0</v>
      </c>
      <c r="N982" s="8">
        <f t="shared" si="151"/>
        <v>100</v>
      </c>
      <c r="O982" s="8">
        <f t="shared" si="152"/>
        <v>50</v>
      </c>
      <c r="P982" s="8">
        <f t="shared" si="153"/>
        <v>83.5</v>
      </c>
      <c r="Q982" s="9">
        <f t="shared" si="154"/>
        <v>55.024999999999999</v>
      </c>
      <c r="R982" s="9">
        <f t="shared" si="155"/>
        <v>58.375</v>
      </c>
      <c r="S982" s="9">
        <f t="shared" si="156"/>
        <v>65.075000000000003</v>
      </c>
      <c r="T982" s="9">
        <f t="shared" si="157"/>
        <v>58.375</v>
      </c>
      <c r="U982" s="8">
        <f t="shared" si="158"/>
        <v>59.491666666666674</v>
      </c>
      <c r="V982" s="8">
        <f t="shared" si="159"/>
        <v>59.212500000000006</v>
      </c>
    </row>
    <row r="983" spans="1:22" ht="13.5" x14ac:dyDescent="0.25">
      <c r="A983" s="3">
        <f>RSI!A983</f>
        <v>43438</v>
      </c>
      <c r="B983" s="2">
        <f>RSI!B983</f>
        <v>4.2218999999999998</v>
      </c>
      <c r="C983" s="2">
        <f>RSI!I983</f>
        <v>88.445998944662378</v>
      </c>
      <c r="D983" s="2">
        <f>MACD!E983</f>
        <v>-0.19872283273302793</v>
      </c>
      <c r="E983" s="2">
        <f>MACD!F983</f>
        <v>-0.16832375037640179</v>
      </c>
      <c r="F983" s="2">
        <f>'Moving Avg'!D983</f>
        <v>4.1513400000000003</v>
      </c>
      <c r="G983" s="2">
        <f>'Moving Avg'!F983</f>
        <v>3.9052750000000005</v>
      </c>
      <c r="H983" s="2">
        <f>'Moving Avg'!G983</f>
        <v>3.8104260000000005</v>
      </c>
      <c r="I983" s="2">
        <f>'Moving Avg'!H983</f>
        <v>3.6372405000000003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  <c r="M983" s="8">
        <f t="shared" si="150"/>
        <v>0</v>
      </c>
      <c r="N983" s="8">
        <f t="shared" si="151"/>
        <v>100</v>
      </c>
      <c r="O983" s="8">
        <f t="shared" si="152"/>
        <v>50</v>
      </c>
      <c r="P983" s="8">
        <f t="shared" si="153"/>
        <v>83.5</v>
      </c>
      <c r="Q983" s="9">
        <f t="shared" si="154"/>
        <v>55.024999999999999</v>
      </c>
      <c r="R983" s="9">
        <f t="shared" si="155"/>
        <v>58.375</v>
      </c>
      <c r="S983" s="9">
        <f t="shared" si="156"/>
        <v>65.075000000000003</v>
      </c>
      <c r="T983" s="9">
        <f t="shared" si="157"/>
        <v>58.375</v>
      </c>
      <c r="U983" s="8">
        <f t="shared" si="158"/>
        <v>59.491666666666674</v>
      </c>
      <c r="V983" s="8">
        <f t="shared" si="159"/>
        <v>59.212500000000006</v>
      </c>
    </row>
    <row r="984" spans="1:22" ht="13.5" x14ac:dyDescent="0.25">
      <c r="A984" s="3">
        <f>RSI!A984</f>
        <v>43439</v>
      </c>
      <c r="B984" s="2">
        <f>RSI!B984</f>
        <v>4.2218999999999998</v>
      </c>
      <c r="C984" s="2">
        <f>RSI!I984</f>
        <v>88.445998944662378</v>
      </c>
      <c r="D984" s="2">
        <f>MACD!E984</f>
        <v>-0.18113607739687865</v>
      </c>
      <c r="E984" s="2">
        <f>MACD!F984</f>
        <v>-0.17088621578049717</v>
      </c>
      <c r="F984" s="2">
        <f>'Moving Avg'!D984</f>
        <v>4.1748599999999998</v>
      </c>
      <c r="G984" s="2">
        <f>'Moving Avg'!F984</f>
        <v>3.9393800000000012</v>
      </c>
      <c r="H984" s="2">
        <f>'Moving Avg'!G984</f>
        <v>3.8168940000000009</v>
      </c>
      <c r="I984" s="2">
        <f>'Moving Avg'!H984</f>
        <v>3.6415180000000005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  <c r="M984" s="8">
        <f t="shared" si="150"/>
        <v>0</v>
      </c>
      <c r="N984" s="8">
        <f t="shared" si="151"/>
        <v>45</v>
      </c>
      <c r="O984" s="8">
        <f t="shared" si="152"/>
        <v>50</v>
      </c>
      <c r="P984" s="8">
        <f t="shared" si="153"/>
        <v>83.5</v>
      </c>
      <c r="Q984" s="9">
        <f t="shared" si="154"/>
        <v>35.774999999999999</v>
      </c>
      <c r="R984" s="9">
        <f t="shared" si="155"/>
        <v>47.375</v>
      </c>
      <c r="S984" s="9">
        <f t="shared" si="156"/>
        <v>56.825000000000003</v>
      </c>
      <c r="T984" s="9">
        <f t="shared" si="157"/>
        <v>44.625</v>
      </c>
      <c r="U984" s="8">
        <f t="shared" si="158"/>
        <v>46.658333333333339</v>
      </c>
      <c r="V984" s="8">
        <f t="shared" si="159"/>
        <v>46.150000000000006</v>
      </c>
    </row>
    <row r="985" spans="1:22" ht="13.5" x14ac:dyDescent="0.25">
      <c r="A985" s="3">
        <f>RSI!A985</f>
        <v>43440</v>
      </c>
      <c r="B985" s="2">
        <f>RSI!B985</f>
        <v>4.2218999999999998</v>
      </c>
      <c r="C985" s="2">
        <f>RSI!I985</f>
        <v>88.445998944662378</v>
      </c>
      <c r="D985" s="2">
        <f>MACD!E985</f>
        <v>-0.1679733935591905</v>
      </c>
      <c r="E985" s="2">
        <f>MACD!F985</f>
        <v>-0.17030365133623585</v>
      </c>
      <c r="F985" s="2">
        <f>'Moving Avg'!D985</f>
        <v>4.1983800000000002</v>
      </c>
      <c r="G985" s="2">
        <f>'Moving Avg'!F985</f>
        <v>3.9734850000000015</v>
      </c>
      <c r="H985" s="2">
        <f>'Moving Avg'!G985</f>
        <v>3.8233620000000013</v>
      </c>
      <c r="I985" s="2">
        <f>'Moving Avg'!H985</f>
        <v>3.6458225000000004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0"/>
        <v>0</v>
      </c>
      <c r="N985" s="8">
        <f t="shared" si="151"/>
        <v>0</v>
      </c>
      <c r="O985" s="8">
        <f t="shared" si="152"/>
        <v>50</v>
      </c>
      <c r="P985" s="8">
        <f t="shared" si="153"/>
        <v>83.5</v>
      </c>
      <c r="Q985" s="9">
        <f t="shared" si="154"/>
        <v>20.024999999999999</v>
      </c>
      <c r="R985" s="9">
        <f t="shared" si="155"/>
        <v>38.375</v>
      </c>
      <c r="S985" s="9">
        <f t="shared" si="156"/>
        <v>50.075000000000003</v>
      </c>
      <c r="T985" s="9">
        <f t="shared" si="157"/>
        <v>33.375</v>
      </c>
      <c r="U985" s="8">
        <f t="shared" si="158"/>
        <v>36.158333333333331</v>
      </c>
      <c r="V985" s="8">
        <f t="shared" si="159"/>
        <v>35.462499999999999</v>
      </c>
    </row>
    <row r="986" spans="1:22" ht="13.5" x14ac:dyDescent="0.25">
      <c r="A986" s="3">
        <f>RSI!A986</f>
        <v>43441</v>
      </c>
      <c r="B986" s="2">
        <f>RSI!B986</f>
        <v>4.2218999999999998</v>
      </c>
      <c r="C986" s="2">
        <f>RSI!I986</f>
        <v>88.445998944662364</v>
      </c>
      <c r="D986" s="2">
        <f>MACD!E986</f>
        <v>-0.15842686469992806</v>
      </c>
      <c r="E986" s="2">
        <f>MACD!F986</f>
        <v>-0.1679282940089743</v>
      </c>
      <c r="F986" s="2">
        <f>'Moving Avg'!D986</f>
        <v>4.2218999999999998</v>
      </c>
      <c r="G986" s="2">
        <f>'Moving Avg'!F986</f>
        <v>4.0022950000000019</v>
      </c>
      <c r="H986" s="2">
        <f>'Moving Avg'!G986</f>
        <v>3.8299480000000017</v>
      </c>
      <c r="I986" s="2">
        <f>'Moving Avg'!H986</f>
        <v>3.650100000000001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  <c r="M986" s="8">
        <f t="shared" si="150"/>
        <v>0</v>
      </c>
      <c r="N986" s="8">
        <f t="shared" si="151"/>
        <v>0</v>
      </c>
      <c r="O986" s="8">
        <f t="shared" si="152"/>
        <v>50</v>
      </c>
      <c r="P986" s="8">
        <f t="shared" si="153"/>
        <v>83.5</v>
      </c>
      <c r="Q986" s="9">
        <f t="shared" si="154"/>
        <v>20.024999999999999</v>
      </c>
      <c r="R986" s="9">
        <f t="shared" si="155"/>
        <v>38.375</v>
      </c>
      <c r="S986" s="9">
        <f t="shared" si="156"/>
        <v>50.075000000000003</v>
      </c>
      <c r="T986" s="9">
        <f t="shared" si="157"/>
        <v>33.375</v>
      </c>
      <c r="U986" s="8">
        <f t="shared" si="158"/>
        <v>36.158333333333331</v>
      </c>
      <c r="V986" s="8">
        <f t="shared" si="159"/>
        <v>35.462499999999999</v>
      </c>
    </row>
    <row r="987" spans="1:22" ht="13.5" x14ac:dyDescent="0.25">
      <c r="A987" s="3">
        <f>RSI!A987</f>
        <v>43444</v>
      </c>
      <c r="B987" s="2">
        <f>RSI!B987</f>
        <v>4.2218999999999998</v>
      </c>
      <c r="C987" s="2">
        <f>RSI!I987</f>
        <v>88.445998944662378</v>
      </c>
      <c r="D987" s="2">
        <f>MACD!E987</f>
        <v>-0.13372999035492272</v>
      </c>
      <c r="E987" s="2">
        <f>MACD!F987</f>
        <v>-0.161088633278164</v>
      </c>
      <c r="F987" s="2">
        <f>'Moving Avg'!D987</f>
        <v>4.2218999999999998</v>
      </c>
      <c r="G987" s="2">
        <f>'Moving Avg'!F987</f>
        <v>4.0252250000000007</v>
      </c>
      <c r="H987" s="2">
        <f>'Moving Avg'!G987</f>
        <v>3.8365340000000017</v>
      </c>
      <c r="I987" s="2">
        <f>'Moving Avg'!H987</f>
        <v>3.6543775000000012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0</v>
      </c>
      <c r="N987" s="8">
        <f t="shared" si="151"/>
        <v>0</v>
      </c>
      <c r="O987" s="8">
        <f t="shared" si="152"/>
        <v>50</v>
      </c>
      <c r="P987" s="8">
        <f t="shared" si="153"/>
        <v>33</v>
      </c>
      <c r="Q987" s="9">
        <f t="shared" si="154"/>
        <v>12.45</v>
      </c>
      <c r="R987" s="9">
        <f t="shared" si="155"/>
        <v>25.75</v>
      </c>
      <c r="S987" s="9">
        <f t="shared" si="156"/>
        <v>27.35</v>
      </c>
      <c r="T987" s="9">
        <f t="shared" si="157"/>
        <v>20.75</v>
      </c>
      <c r="U987" s="8">
        <f t="shared" si="158"/>
        <v>21.850000000000005</v>
      </c>
      <c r="V987" s="8">
        <f t="shared" si="159"/>
        <v>21.575000000000003</v>
      </c>
    </row>
    <row r="988" spans="1:22" ht="13.5" x14ac:dyDescent="0.25">
      <c r="A988" s="3">
        <f>RSI!A988</f>
        <v>43445</v>
      </c>
      <c r="B988" s="2">
        <f>RSI!B988</f>
        <v>4.2218999999999998</v>
      </c>
      <c r="C988" s="2">
        <f>RSI!I988</f>
        <v>88.445998944662364</v>
      </c>
      <c r="D988" s="2">
        <f>MACD!E988</f>
        <v>-0.11419676982416416</v>
      </c>
      <c r="E988" s="2">
        <f>MACD!F988</f>
        <v>-0.15171026058736403</v>
      </c>
      <c r="F988" s="2">
        <f>'Moving Avg'!D988</f>
        <v>4.2218999999999998</v>
      </c>
      <c r="G988" s="2">
        <f>'Moving Avg'!F988</f>
        <v>4.0481550000000013</v>
      </c>
      <c r="H988" s="2">
        <f>'Moving Avg'!G988</f>
        <v>3.8431200000000016</v>
      </c>
      <c r="I988" s="2">
        <f>'Moving Avg'!H988</f>
        <v>3.6586550000000013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  <c r="M988" s="8">
        <f t="shared" si="150"/>
        <v>0</v>
      </c>
      <c r="N988" s="8">
        <f t="shared" si="151"/>
        <v>0</v>
      </c>
      <c r="O988" s="8">
        <f t="shared" si="152"/>
        <v>50</v>
      </c>
      <c r="P988" s="8">
        <f t="shared" si="153"/>
        <v>33</v>
      </c>
      <c r="Q988" s="9">
        <f t="shared" si="154"/>
        <v>12.45</v>
      </c>
      <c r="R988" s="9">
        <f t="shared" si="155"/>
        <v>25.75</v>
      </c>
      <c r="S988" s="9">
        <f t="shared" si="156"/>
        <v>27.35</v>
      </c>
      <c r="T988" s="9">
        <f t="shared" si="157"/>
        <v>20.75</v>
      </c>
      <c r="U988" s="8">
        <f t="shared" si="158"/>
        <v>21.850000000000005</v>
      </c>
      <c r="V988" s="8">
        <f t="shared" si="159"/>
        <v>21.575000000000003</v>
      </c>
    </row>
    <row r="989" spans="1:22" ht="13.5" x14ac:dyDescent="0.25">
      <c r="A989" s="3">
        <f>RSI!A989</f>
        <v>43446</v>
      </c>
      <c r="B989" s="2">
        <f>RSI!B989</f>
        <v>4.2218999999999998</v>
      </c>
      <c r="C989" s="2">
        <f>RSI!I989</f>
        <v>88.445998944662364</v>
      </c>
      <c r="D989" s="2">
        <f>MACD!E989</f>
        <v>-9.8931747814889892E-2</v>
      </c>
      <c r="E989" s="2">
        <f>MACD!F989</f>
        <v>-0.14115455803286919</v>
      </c>
      <c r="F989" s="2">
        <f>'Moving Avg'!D989</f>
        <v>4.2218999999999998</v>
      </c>
      <c r="G989" s="2">
        <f>'Moving Avg'!F989</f>
        <v>4.071085000000001</v>
      </c>
      <c r="H989" s="2">
        <f>'Moving Avg'!G989</f>
        <v>3.8497060000000016</v>
      </c>
      <c r="I989" s="2">
        <f>'Moving Avg'!H989</f>
        <v>3.662932500000001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0</v>
      </c>
      <c r="N989" s="8">
        <f t="shared" si="151"/>
        <v>0</v>
      </c>
      <c r="O989" s="8">
        <f t="shared" si="152"/>
        <v>50</v>
      </c>
      <c r="P989" s="8">
        <f t="shared" si="153"/>
        <v>33</v>
      </c>
      <c r="Q989" s="9">
        <f t="shared" si="154"/>
        <v>12.45</v>
      </c>
      <c r="R989" s="9">
        <f t="shared" si="155"/>
        <v>25.75</v>
      </c>
      <c r="S989" s="9">
        <f t="shared" si="156"/>
        <v>27.35</v>
      </c>
      <c r="T989" s="9">
        <f t="shared" si="157"/>
        <v>20.75</v>
      </c>
      <c r="U989" s="8">
        <f t="shared" si="158"/>
        <v>21.850000000000005</v>
      </c>
      <c r="V989" s="8">
        <f t="shared" si="159"/>
        <v>21.575000000000003</v>
      </c>
    </row>
    <row r="990" spans="1:22" ht="13.5" x14ac:dyDescent="0.25">
      <c r="A990" s="3">
        <f>RSI!A990</f>
        <v>43447</v>
      </c>
      <c r="B990" s="2">
        <f>RSI!B990</f>
        <v>4.0983999999999998</v>
      </c>
      <c r="C990" s="2">
        <f>RSI!I990</f>
        <v>58.912319342383107</v>
      </c>
      <c r="D990" s="2">
        <f>MACD!E990</f>
        <v>-7.8036568202896284E-2</v>
      </c>
      <c r="E990" s="2">
        <f>MACD!F990</f>
        <v>-0.12853096006687462</v>
      </c>
      <c r="F990" s="2">
        <f>'Moving Avg'!D990</f>
        <v>4.1971999999999996</v>
      </c>
      <c r="G990" s="2">
        <f>'Moving Avg'!F990</f>
        <v>4.0878400000000008</v>
      </c>
      <c r="H990" s="2">
        <f>'Moving Avg'!G990</f>
        <v>3.8538220000000005</v>
      </c>
      <c r="I990" s="2">
        <f>'Moving Avg'!H990</f>
        <v>3.666592500000001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25</v>
      </c>
      <c r="N990" s="8">
        <f t="shared" si="151"/>
        <v>0</v>
      </c>
      <c r="O990" s="8">
        <f t="shared" si="152"/>
        <v>50</v>
      </c>
      <c r="P990" s="8">
        <f t="shared" si="153"/>
        <v>16.5</v>
      </c>
      <c r="Q990" s="9">
        <f t="shared" si="154"/>
        <v>18.725000000000001</v>
      </c>
      <c r="R990" s="9">
        <f t="shared" si="155"/>
        <v>26.625</v>
      </c>
      <c r="S990" s="9">
        <f t="shared" si="156"/>
        <v>23.675000000000001</v>
      </c>
      <c r="T990" s="9">
        <f t="shared" si="157"/>
        <v>22.875</v>
      </c>
      <c r="U990" s="8">
        <f t="shared" si="158"/>
        <v>23.008333333333336</v>
      </c>
      <c r="V990" s="8">
        <f t="shared" si="159"/>
        <v>22.975000000000001</v>
      </c>
    </row>
    <row r="991" spans="1:22" ht="13.5" x14ac:dyDescent="0.25">
      <c r="A991" s="3">
        <f>RSI!A991</f>
        <v>43448</v>
      </c>
      <c r="B991" s="2">
        <f>RSI!B991</f>
        <v>4.0983999999999998</v>
      </c>
      <c r="C991" s="2">
        <f>RSI!I991</f>
        <v>58.912319342383107</v>
      </c>
      <c r="D991" s="2">
        <f>MACD!E991</f>
        <v>-6.0709158897739979E-2</v>
      </c>
      <c r="E991" s="2">
        <f>MACD!F991</f>
        <v>-0.1149665998330477</v>
      </c>
      <c r="F991" s="2">
        <f>'Moving Avg'!D991</f>
        <v>4.1724999999999994</v>
      </c>
      <c r="G991" s="2">
        <f>'Moving Avg'!F991</f>
        <v>4.1045950000000007</v>
      </c>
      <c r="H991" s="2">
        <f>'Moving Avg'!G991</f>
        <v>3.8579380000000003</v>
      </c>
      <c r="I991" s="2">
        <f>'Moving Avg'!H991</f>
        <v>3.6707425000000007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25</v>
      </c>
      <c r="N991" s="8">
        <f t="shared" si="151"/>
        <v>0</v>
      </c>
      <c r="O991" s="8">
        <f t="shared" si="152"/>
        <v>50</v>
      </c>
      <c r="P991" s="8">
        <f t="shared" si="153"/>
        <v>16.5</v>
      </c>
      <c r="Q991" s="9">
        <f t="shared" si="154"/>
        <v>18.725000000000001</v>
      </c>
      <c r="R991" s="9">
        <f t="shared" si="155"/>
        <v>26.625</v>
      </c>
      <c r="S991" s="9">
        <f t="shared" si="156"/>
        <v>23.675000000000001</v>
      </c>
      <c r="T991" s="9">
        <f t="shared" si="157"/>
        <v>22.875</v>
      </c>
      <c r="U991" s="8">
        <f t="shared" si="158"/>
        <v>23.008333333333336</v>
      </c>
      <c r="V991" s="8">
        <f t="shared" si="159"/>
        <v>22.975000000000001</v>
      </c>
    </row>
    <row r="992" spans="1:22" ht="13.5" x14ac:dyDescent="0.25">
      <c r="A992" s="3">
        <f>RSI!A992</f>
        <v>43451</v>
      </c>
      <c r="B992" s="2">
        <f>RSI!B992</f>
        <v>3.9807999999999999</v>
      </c>
      <c r="C992" s="2">
        <f>RSI!I992</f>
        <v>43.040508146388653</v>
      </c>
      <c r="D992" s="2">
        <f>MACD!E992</f>
        <v>-1.9571055779480595E-2</v>
      </c>
      <c r="E992" s="2">
        <f>MACD!F992</f>
        <v>-9.5887491022334279E-2</v>
      </c>
      <c r="F992" s="2">
        <f>'Moving Avg'!D992</f>
        <v>4.1242799999999997</v>
      </c>
      <c r="G992" s="2">
        <f>'Moving Avg'!F992</f>
        <v>4.1154700000000002</v>
      </c>
      <c r="H992" s="2">
        <f>'Moving Avg'!G992</f>
        <v>3.861936</v>
      </c>
      <c r="I992" s="2">
        <f>'Moving Avg'!H992</f>
        <v>3.6733240000000005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25</v>
      </c>
      <c r="N992" s="8">
        <f t="shared" si="151"/>
        <v>0</v>
      </c>
      <c r="O992" s="8">
        <f t="shared" si="152"/>
        <v>50</v>
      </c>
      <c r="P992" s="8">
        <f t="shared" si="153"/>
        <v>16.5</v>
      </c>
      <c r="Q992" s="9">
        <f t="shared" si="154"/>
        <v>18.725000000000001</v>
      </c>
      <c r="R992" s="9">
        <f t="shared" si="155"/>
        <v>26.625</v>
      </c>
      <c r="S992" s="9">
        <f t="shared" si="156"/>
        <v>23.675000000000001</v>
      </c>
      <c r="T992" s="9">
        <f t="shared" si="157"/>
        <v>22.875</v>
      </c>
      <c r="U992" s="8">
        <f t="shared" si="158"/>
        <v>23.008333333333336</v>
      </c>
      <c r="V992" s="8">
        <f t="shared" si="159"/>
        <v>22.975000000000001</v>
      </c>
    </row>
    <row r="993" spans="1:22" ht="13.5" x14ac:dyDescent="0.25">
      <c r="A993" s="3">
        <f>RSI!A993</f>
        <v>43452</v>
      </c>
      <c r="B993" s="2">
        <f>RSI!B993</f>
        <v>3.8043999999999998</v>
      </c>
      <c r="C993" s="2">
        <f>RSI!I993</f>
        <v>29.989050347678671</v>
      </c>
      <c r="D993" s="2">
        <f>MACD!E993</f>
        <v>2.8696928780744813E-2</v>
      </c>
      <c r="E993" s="2">
        <f>MACD!F993</f>
        <v>-7.0970607061718469E-2</v>
      </c>
      <c r="F993" s="2">
        <f>'Moving Avg'!D993</f>
        <v>4.0407799999999998</v>
      </c>
      <c r="G993" s="2">
        <f>'Moving Avg'!F993</f>
        <v>4.1119399999999997</v>
      </c>
      <c r="H993" s="2">
        <f>'Moving Avg'!G993</f>
        <v>3.8624059999999996</v>
      </c>
      <c r="I993" s="2">
        <f>'Moving Avg'!H993</f>
        <v>3.6755140000000006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50</v>
      </c>
      <c r="N993" s="8">
        <f t="shared" si="151"/>
        <v>0</v>
      </c>
      <c r="O993" s="8">
        <f t="shared" si="152"/>
        <v>50</v>
      </c>
      <c r="P993" s="8">
        <f t="shared" si="153"/>
        <v>16.5</v>
      </c>
      <c r="Q993" s="9">
        <f t="shared" si="154"/>
        <v>27.475000000000001</v>
      </c>
      <c r="R993" s="9">
        <f t="shared" si="155"/>
        <v>31.625</v>
      </c>
      <c r="S993" s="9">
        <f t="shared" si="156"/>
        <v>27.425000000000001</v>
      </c>
      <c r="T993" s="9">
        <f t="shared" si="157"/>
        <v>29.125</v>
      </c>
      <c r="U993" s="8">
        <f t="shared" si="158"/>
        <v>28.841666666666669</v>
      </c>
      <c r="V993" s="8">
        <f t="shared" si="159"/>
        <v>28.912500000000001</v>
      </c>
    </row>
    <row r="994" spans="1:22" ht="13.5" x14ac:dyDescent="0.25">
      <c r="A994" s="3">
        <f>RSI!A994</f>
        <v>43453</v>
      </c>
      <c r="B994" s="2">
        <f>RSI!B994</f>
        <v>3.6926999999999999</v>
      </c>
      <c r="C994" s="2">
        <f>RSI!I994</f>
        <v>24.850348770061231</v>
      </c>
      <c r="D994" s="2">
        <f>MACD!E994</f>
        <v>7.9218604105357748E-2</v>
      </c>
      <c r="E994" s="2">
        <f>MACD!F994</f>
        <v>-4.0932764828303228E-2</v>
      </c>
      <c r="F994" s="2">
        <f>'Moving Avg'!D994</f>
        <v>3.9349399999999997</v>
      </c>
      <c r="G994" s="2">
        <f>'Moving Avg'!F994</f>
        <v>4.0972400000000002</v>
      </c>
      <c r="H994" s="2">
        <f>'Moving Avg'!G994</f>
        <v>3.8606419999999999</v>
      </c>
      <c r="I994" s="2">
        <f>'Moving Avg'!H994</f>
        <v>3.6771725000000002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50</v>
      </c>
      <c r="N994" s="8">
        <f t="shared" si="151"/>
        <v>0</v>
      </c>
      <c r="O994" s="8">
        <f t="shared" si="152"/>
        <v>50</v>
      </c>
      <c r="P994" s="8">
        <f t="shared" si="153"/>
        <v>16.5</v>
      </c>
      <c r="Q994" s="9">
        <f t="shared" si="154"/>
        <v>27.475000000000001</v>
      </c>
      <c r="R994" s="9">
        <f t="shared" si="155"/>
        <v>31.625</v>
      </c>
      <c r="S994" s="9">
        <f t="shared" si="156"/>
        <v>27.425000000000001</v>
      </c>
      <c r="T994" s="9">
        <f t="shared" si="157"/>
        <v>29.125</v>
      </c>
      <c r="U994" s="8">
        <f t="shared" si="158"/>
        <v>28.841666666666669</v>
      </c>
      <c r="V994" s="8">
        <f t="shared" si="159"/>
        <v>28.912500000000001</v>
      </c>
    </row>
    <row r="995" spans="1:22" ht="13.5" x14ac:dyDescent="0.25">
      <c r="A995" s="3">
        <f>RSI!A995</f>
        <v>43454</v>
      </c>
      <c r="B995" s="2">
        <f>RSI!B995</f>
        <v>3.7103000000000002</v>
      </c>
      <c r="C995" s="2">
        <f>RSI!I995</f>
        <v>26.973663517090785</v>
      </c>
      <c r="D995" s="2">
        <f>MACD!E995</f>
        <v>0.12262540267472222</v>
      </c>
      <c r="E995" s="2">
        <f>MACD!F995</f>
        <v>-8.2211313276981425E-3</v>
      </c>
      <c r="F995" s="2">
        <f>'Moving Avg'!D995</f>
        <v>3.8573200000000001</v>
      </c>
      <c r="G995" s="2">
        <f>'Moving Avg'!F995</f>
        <v>4.0834199999999994</v>
      </c>
      <c r="H995" s="2">
        <f>'Moving Avg'!G995</f>
        <v>3.8592299999999993</v>
      </c>
      <c r="I995" s="2">
        <f>'Moving Avg'!H995</f>
        <v>3.6793819999999999</v>
      </c>
      <c r="J995" s="6" t="str">
        <f>OBV!F995</f>
        <v>BULLISH</v>
      </c>
      <c r="K995" s="6" t="str">
        <f>OBV!G995</f>
        <v>WEAK</v>
      </c>
      <c r="L995" s="6" t="str">
        <f>OBV!H995</f>
        <v>BULLISH DIVERGENCE</v>
      </c>
      <c r="M995" s="8">
        <f t="shared" si="150"/>
        <v>50</v>
      </c>
      <c r="N995" s="8">
        <f t="shared" si="151"/>
        <v>0</v>
      </c>
      <c r="O995" s="8">
        <f t="shared" si="152"/>
        <v>50</v>
      </c>
      <c r="P995" s="8">
        <f t="shared" si="153"/>
        <v>50</v>
      </c>
      <c r="Q995" s="9">
        <f t="shared" si="154"/>
        <v>32.5</v>
      </c>
      <c r="R995" s="9">
        <f t="shared" si="155"/>
        <v>40</v>
      </c>
      <c r="S995" s="9">
        <f t="shared" si="156"/>
        <v>42.5</v>
      </c>
      <c r="T995" s="9">
        <f t="shared" si="157"/>
        <v>37.5</v>
      </c>
      <c r="U995" s="8">
        <f t="shared" si="158"/>
        <v>38.333333333333336</v>
      </c>
      <c r="V995" s="8">
        <f t="shared" si="159"/>
        <v>38.125</v>
      </c>
    </row>
    <row r="996" spans="1:22" ht="13.5" x14ac:dyDescent="0.25">
      <c r="A996" s="3">
        <f>RSI!A996</f>
        <v>43455</v>
      </c>
      <c r="B996" s="2">
        <f>RSI!B996</f>
        <v>3.7103000000000002</v>
      </c>
      <c r="C996" s="2">
        <f>RSI!I996</f>
        <v>26.973663517090785</v>
      </c>
      <c r="D996" s="2">
        <f>MACD!E996</f>
        <v>0.16106633713590801</v>
      </c>
      <c r="E996" s="2">
        <f>MACD!F996</f>
        <v>2.5636362365023091E-2</v>
      </c>
      <c r="F996" s="2">
        <f>'Moving Avg'!D996</f>
        <v>3.7796999999999996</v>
      </c>
      <c r="G996" s="2">
        <f>'Moving Avg'!F996</f>
        <v>4.0695999999999994</v>
      </c>
      <c r="H996" s="2">
        <f>'Moving Avg'!G996</f>
        <v>3.857818</v>
      </c>
      <c r="I996" s="2">
        <f>'Moving Avg'!H996</f>
        <v>3.6818909999999998</v>
      </c>
      <c r="J996" s="6" t="str">
        <f>OBV!F996</f>
        <v>BULLISH</v>
      </c>
      <c r="K996" s="6" t="str">
        <f>OBV!G996</f>
        <v>WEAK</v>
      </c>
      <c r="L996" s="6" t="str">
        <f>OBV!H996</f>
        <v>BULLISH DIVERGENCE</v>
      </c>
      <c r="M996" s="8">
        <f t="shared" si="150"/>
        <v>50</v>
      </c>
      <c r="N996" s="8">
        <f t="shared" si="151"/>
        <v>0</v>
      </c>
      <c r="O996" s="8">
        <f t="shared" si="152"/>
        <v>50</v>
      </c>
      <c r="P996" s="8">
        <f t="shared" si="153"/>
        <v>50</v>
      </c>
      <c r="Q996" s="9">
        <f t="shared" si="154"/>
        <v>32.5</v>
      </c>
      <c r="R996" s="9">
        <f t="shared" si="155"/>
        <v>40</v>
      </c>
      <c r="S996" s="9">
        <f t="shared" si="156"/>
        <v>42.5</v>
      </c>
      <c r="T996" s="9">
        <f t="shared" si="157"/>
        <v>37.5</v>
      </c>
      <c r="U996" s="8">
        <f t="shared" si="158"/>
        <v>38.333333333333336</v>
      </c>
      <c r="V996" s="8">
        <f t="shared" si="159"/>
        <v>38.125</v>
      </c>
    </row>
    <row r="997" spans="1:22" ht="13.5" x14ac:dyDescent="0.25">
      <c r="A997" s="3">
        <f>RSI!A997</f>
        <v>43458</v>
      </c>
      <c r="B997" s="2">
        <f>RSI!B997</f>
        <v>3.7103000000000002</v>
      </c>
      <c r="C997" s="2">
        <f>RSI!I997</f>
        <v>26.973663517090785</v>
      </c>
      <c r="D997" s="2">
        <f>MACD!E997</f>
        <v>0.19517856399711153</v>
      </c>
      <c r="E997" s="2">
        <f>MACD!F997</f>
        <v>5.954480269144078E-2</v>
      </c>
      <c r="F997" s="2">
        <f>'Moving Avg'!D997</f>
        <v>3.7256</v>
      </c>
      <c r="G997" s="2">
        <f>'Moving Avg'!F997</f>
        <v>4.0498999999999992</v>
      </c>
      <c r="H997" s="2">
        <f>'Moving Avg'!G997</f>
        <v>3.8564059999999993</v>
      </c>
      <c r="I997" s="2">
        <f>'Moving Avg'!H997</f>
        <v>3.6846454999999998</v>
      </c>
      <c r="J997" s="6" t="str">
        <f>OBV!F997</f>
        <v>BULLISH</v>
      </c>
      <c r="K997" s="6" t="str">
        <f>OBV!G997</f>
        <v>WEAK</v>
      </c>
      <c r="L997" s="6" t="str">
        <f>OBV!H997</f>
        <v>BULLISH DIVERGENCE</v>
      </c>
      <c r="M997" s="8">
        <f t="shared" si="150"/>
        <v>50</v>
      </c>
      <c r="N997" s="8">
        <f t="shared" si="151"/>
        <v>0</v>
      </c>
      <c r="O997" s="8">
        <f t="shared" si="152"/>
        <v>50</v>
      </c>
      <c r="P997" s="8">
        <f t="shared" si="153"/>
        <v>50</v>
      </c>
      <c r="Q997" s="9">
        <f t="shared" si="154"/>
        <v>32.5</v>
      </c>
      <c r="R997" s="9">
        <f t="shared" si="155"/>
        <v>40</v>
      </c>
      <c r="S997" s="9">
        <f t="shared" si="156"/>
        <v>42.5</v>
      </c>
      <c r="T997" s="9">
        <f t="shared" si="157"/>
        <v>37.5</v>
      </c>
      <c r="U997" s="8">
        <f t="shared" si="158"/>
        <v>38.333333333333336</v>
      </c>
      <c r="V997" s="8">
        <f t="shared" si="159"/>
        <v>38.125</v>
      </c>
    </row>
    <row r="998" spans="1:22" ht="13.5" x14ac:dyDescent="0.25">
      <c r="A998" s="3">
        <f>RSI!A998</f>
        <v>43459</v>
      </c>
      <c r="B998" s="2">
        <f>RSI!B998</f>
        <v>3.7044999999999999</v>
      </c>
      <c r="C998" s="2">
        <f>RSI!I998</f>
        <v>26.663582427188928</v>
      </c>
      <c r="D998" s="2">
        <f>MACD!E998</f>
        <v>0.22594023958355791</v>
      </c>
      <c r="E998" s="2">
        <f>MACD!F998</f>
        <v>9.2823890069864218E-2</v>
      </c>
      <c r="F998" s="2">
        <f>'Moving Avg'!D998</f>
        <v>3.7056200000000006</v>
      </c>
      <c r="G998" s="2">
        <f>'Moving Avg'!F998</f>
        <v>4.0299099999999992</v>
      </c>
      <c r="H998" s="2">
        <f>'Moving Avg'!G998</f>
        <v>3.8548779999999989</v>
      </c>
      <c r="I998" s="2">
        <f>'Moving Avg'!H998</f>
        <v>3.6877794999999995</v>
      </c>
      <c r="J998" s="6" t="str">
        <f>OBV!F998</f>
        <v>BULLISH</v>
      </c>
      <c r="K998" s="6" t="str">
        <f>OBV!G998</f>
        <v>WEAK</v>
      </c>
      <c r="L998" s="6" t="str">
        <f>OBV!H998</f>
        <v>BULLISH DIVERGENCE</v>
      </c>
      <c r="M998" s="8">
        <f t="shared" si="150"/>
        <v>50</v>
      </c>
      <c r="N998" s="8">
        <f t="shared" si="151"/>
        <v>0</v>
      </c>
      <c r="O998" s="8">
        <f t="shared" si="152"/>
        <v>50</v>
      </c>
      <c r="P998" s="8">
        <f t="shared" si="153"/>
        <v>50</v>
      </c>
      <c r="Q998" s="9">
        <f t="shared" si="154"/>
        <v>32.5</v>
      </c>
      <c r="R998" s="9">
        <f t="shared" si="155"/>
        <v>40</v>
      </c>
      <c r="S998" s="9">
        <f t="shared" si="156"/>
        <v>42.5</v>
      </c>
      <c r="T998" s="9">
        <f t="shared" si="157"/>
        <v>37.5</v>
      </c>
      <c r="U998" s="8">
        <f t="shared" si="158"/>
        <v>38.333333333333336</v>
      </c>
      <c r="V998" s="8">
        <f t="shared" si="159"/>
        <v>38.125</v>
      </c>
    </row>
    <row r="999" spans="1:22" ht="13.5" x14ac:dyDescent="0.25">
      <c r="A999" s="3">
        <f>RSI!A999</f>
        <v>43460</v>
      </c>
      <c r="B999" s="2">
        <f>RSI!B999</f>
        <v>3.7044999999999999</v>
      </c>
      <c r="C999" s="2">
        <f>RSI!I999</f>
        <v>26.663582427188928</v>
      </c>
      <c r="D999" s="2">
        <f>MACD!E999</f>
        <v>0.25336274621586119</v>
      </c>
      <c r="E999" s="2">
        <f>MACD!F999</f>
        <v>0.12493166129906362</v>
      </c>
      <c r="F999" s="2">
        <f>'Moving Avg'!D999</f>
        <v>3.7079800000000001</v>
      </c>
      <c r="G999" s="2">
        <f>'Moving Avg'!F999</f>
        <v>4.0099199999999993</v>
      </c>
      <c r="H999" s="2">
        <f>'Moving Avg'!G999</f>
        <v>3.8533499999999985</v>
      </c>
      <c r="I999" s="2">
        <f>'Moving Avg'!H999</f>
        <v>3.6910495000000001</v>
      </c>
      <c r="J999" s="6" t="str">
        <f>OBV!F999</f>
        <v>BULLISH</v>
      </c>
      <c r="K999" s="6" t="str">
        <f>OBV!G999</f>
        <v>WEAK</v>
      </c>
      <c r="L999" s="6" t="str">
        <f>OBV!H999</f>
        <v>CONFIRMED BULLISH</v>
      </c>
      <c r="M999" s="8">
        <f t="shared" si="150"/>
        <v>50</v>
      </c>
      <c r="N999" s="8">
        <f t="shared" si="151"/>
        <v>0</v>
      </c>
      <c r="O999" s="8">
        <f t="shared" si="152"/>
        <v>50</v>
      </c>
      <c r="P999" s="8">
        <f t="shared" si="153"/>
        <v>67</v>
      </c>
      <c r="Q999" s="9">
        <f t="shared" si="154"/>
        <v>35.049999999999997</v>
      </c>
      <c r="R999" s="9">
        <f t="shared" si="155"/>
        <v>44.25</v>
      </c>
      <c r="S999" s="9">
        <f t="shared" si="156"/>
        <v>50.150000000000006</v>
      </c>
      <c r="T999" s="9">
        <f t="shared" si="157"/>
        <v>41.75</v>
      </c>
      <c r="U999" s="8">
        <f t="shared" si="158"/>
        <v>43.15</v>
      </c>
      <c r="V999" s="8">
        <f t="shared" si="159"/>
        <v>42.8</v>
      </c>
    </row>
    <row r="1000" spans="1:22" ht="13.5" x14ac:dyDescent="0.25">
      <c r="A1000" s="3">
        <f>RSI!A1000</f>
        <v>43461</v>
      </c>
      <c r="B1000" s="2">
        <f>RSI!B1000</f>
        <v>3.8220999999999998</v>
      </c>
      <c r="C1000" s="2">
        <f>RSI!I1000</f>
        <v>42.269501453192497</v>
      </c>
      <c r="D1000" s="2">
        <f>MACD!E1000</f>
        <v>0.25014547652646035</v>
      </c>
      <c r="E1000" s="2">
        <f>MACD!F1000</f>
        <v>0.14997442434454297</v>
      </c>
      <c r="F1000" s="2">
        <f>'Moving Avg'!D1000</f>
        <v>3.7303399999999995</v>
      </c>
      <c r="G1000" s="2">
        <f>'Moving Avg'!F1000</f>
        <v>3.9958100000000001</v>
      </c>
      <c r="H1000" s="2">
        <f>'Moving Avg'!G1000</f>
        <v>3.8541739999999987</v>
      </c>
      <c r="I1000" s="2">
        <f>'Moving Avg'!H1000</f>
        <v>3.6951800000000001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  <c r="M1000" s="8">
        <f t="shared" si="150"/>
        <v>25</v>
      </c>
      <c r="N1000" s="8">
        <f t="shared" si="151"/>
        <v>0</v>
      </c>
      <c r="O1000" s="8">
        <f t="shared" si="152"/>
        <v>50</v>
      </c>
      <c r="P1000" s="8">
        <f t="shared" si="153"/>
        <v>16.5</v>
      </c>
      <c r="Q1000" s="9">
        <f t="shared" si="154"/>
        <v>18.725000000000001</v>
      </c>
      <c r="R1000" s="9">
        <f t="shared" si="155"/>
        <v>26.625</v>
      </c>
      <c r="S1000" s="9">
        <f t="shared" si="156"/>
        <v>23.675000000000001</v>
      </c>
      <c r="T1000" s="9">
        <f t="shared" si="157"/>
        <v>22.875</v>
      </c>
      <c r="U1000" s="8">
        <f t="shared" si="158"/>
        <v>23.008333333333336</v>
      </c>
      <c r="V1000" s="8">
        <f t="shared" si="159"/>
        <v>22.975000000000001</v>
      </c>
    </row>
    <row r="1001" spans="1:22" ht="13.5" x14ac:dyDescent="0.25">
      <c r="A1001" s="3">
        <f>RSI!A1001</f>
        <v>43462</v>
      </c>
      <c r="B1001" s="2">
        <f>RSI!B1001</f>
        <v>3.7162000000000002</v>
      </c>
      <c r="C1001" s="2">
        <f>RSI!I1001</f>
        <v>35.038637510374926</v>
      </c>
      <c r="D1001" s="2">
        <f>MACD!E1001</f>
        <v>0.25576732532790913</v>
      </c>
      <c r="E1001" s="2">
        <f>MACD!F1001</f>
        <v>0.17113300454121622</v>
      </c>
      <c r="F1001" s="2">
        <f>'Moving Avg'!D1001</f>
        <v>3.7315199999999997</v>
      </c>
      <c r="G1001" s="2">
        <f>'Moving Avg'!F1001</f>
        <v>3.9764049999999997</v>
      </c>
      <c r="H1001" s="2">
        <f>'Moving Avg'!G1001</f>
        <v>3.8528799999999985</v>
      </c>
      <c r="I1001" s="2">
        <f>'Moving Avg'!H1001</f>
        <v>3.6991895000000001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  <c r="M1001" s="8">
        <f t="shared" si="150"/>
        <v>25</v>
      </c>
      <c r="N1001" s="8">
        <f t="shared" si="151"/>
        <v>0</v>
      </c>
      <c r="O1001" s="8">
        <f t="shared" si="152"/>
        <v>50</v>
      </c>
      <c r="P1001" s="8">
        <f t="shared" si="153"/>
        <v>16.5</v>
      </c>
      <c r="Q1001" s="9">
        <f t="shared" si="154"/>
        <v>18.725000000000001</v>
      </c>
      <c r="R1001" s="9">
        <f t="shared" si="155"/>
        <v>26.625</v>
      </c>
      <c r="S1001" s="9">
        <f t="shared" si="156"/>
        <v>23.675000000000001</v>
      </c>
      <c r="T1001" s="9">
        <f t="shared" si="157"/>
        <v>22.875</v>
      </c>
      <c r="U1001" s="8">
        <f t="shared" si="158"/>
        <v>23.008333333333336</v>
      </c>
      <c r="V1001" s="8">
        <f t="shared" si="159"/>
        <v>22.975000000000001</v>
      </c>
    </row>
    <row r="1002" spans="1:22" ht="13.5" x14ac:dyDescent="0.25">
      <c r="A1002" s="3">
        <f>RSI!A1002</f>
        <v>43465</v>
      </c>
      <c r="B1002" s="2">
        <f>RSI!B1002</f>
        <v>3.7162000000000002</v>
      </c>
      <c r="C1002" s="2">
        <f>RSI!I1002</f>
        <v>35.038637510374926</v>
      </c>
      <c r="D1002" s="2">
        <f>MACD!E1002</f>
        <v>0.24352042823129061</v>
      </c>
      <c r="E1002" s="2">
        <f>MACD!F1002</f>
        <v>0.18561048927923113</v>
      </c>
      <c r="F1002" s="2">
        <f>'Moving Avg'!D1002</f>
        <v>3.7326999999999999</v>
      </c>
      <c r="G1002" s="2">
        <f>'Moving Avg'!F1002</f>
        <v>3.9511200000000004</v>
      </c>
      <c r="H1002" s="2">
        <f>'Moving Avg'!G1002</f>
        <v>3.8538199999999985</v>
      </c>
      <c r="I1002" s="2">
        <f>'Moving Avg'!H1002</f>
        <v>3.7027904999999999</v>
      </c>
      <c r="J1002" s="6" t="str">
        <f>OBV!F1002</f>
        <v>BEARISH</v>
      </c>
      <c r="K1002" s="6" t="str">
        <f>OBV!G1002</f>
        <v>NEUTRAL</v>
      </c>
      <c r="L1002" s="6" t="str">
        <f>OBV!H1002</f>
        <v>BEARISH DIVERGENCE</v>
      </c>
      <c r="M1002" s="8">
        <f t="shared" si="150"/>
        <v>25</v>
      </c>
      <c r="N1002" s="8">
        <f t="shared" si="151"/>
        <v>0</v>
      </c>
      <c r="O1002" s="8">
        <f t="shared" si="152"/>
        <v>50</v>
      </c>
      <c r="P1002" s="8">
        <f t="shared" si="153"/>
        <v>16.5</v>
      </c>
      <c r="Q1002" s="9">
        <f t="shared" si="154"/>
        <v>18.725000000000001</v>
      </c>
      <c r="R1002" s="9">
        <f t="shared" si="155"/>
        <v>26.625</v>
      </c>
      <c r="S1002" s="9">
        <f t="shared" si="156"/>
        <v>23.675000000000001</v>
      </c>
      <c r="T1002" s="9">
        <f t="shared" si="157"/>
        <v>22.875</v>
      </c>
      <c r="U1002" s="8">
        <f t="shared" si="158"/>
        <v>23.008333333333336</v>
      </c>
      <c r="V1002" s="8">
        <f t="shared" si="159"/>
        <v>22.975000000000001</v>
      </c>
    </row>
    <row r="1003" spans="1:22" ht="13.5" x14ac:dyDescent="0.25">
      <c r="A1003" s="3">
        <f>RSI!A1003</f>
        <v>43467</v>
      </c>
      <c r="B1003" s="2">
        <f>RSI!B1003</f>
        <v>3.7162000000000002</v>
      </c>
      <c r="C1003" s="2">
        <f>RSI!I1003</f>
        <v>35.038637510374926</v>
      </c>
      <c r="D1003" s="2">
        <f>MACD!E1003</f>
        <v>0.20702704243500802</v>
      </c>
      <c r="E1003" s="2">
        <f>MACD!F1003</f>
        <v>0.18989379991038652</v>
      </c>
      <c r="F1003" s="2">
        <f>'Moving Avg'!D1003</f>
        <v>3.7350400000000001</v>
      </c>
      <c r="G1003" s="2">
        <f>'Moving Avg'!F1003</f>
        <v>3.9258350000000006</v>
      </c>
      <c r="H1003" s="2">
        <f>'Moving Avg'!G1003</f>
        <v>3.8552299999999979</v>
      </c>
      <c r="I1003" s="2">
        <f>'Moving Avg'!H1003</f>
        <v>3.7059554999999995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25</v>
      </c>
      <c r="N1003" s="8">
        <f t="shared" si="151"/>
        <v>0</v>
      </c>
      <c r="O1003" s="8">
        <f t="shared" si="152"/>
        <v>50</v>
      </c>
      <c r="P1003" s="8">
        <f t="shared" si="153"/>
        <v>83.5</v>
      </c>
      <c r="Q1003" s="9">
        <f t="shared" si="154"/>
        <v>28.774999999999999</v>
      </c>
      <c r="R1003" s="9">
        <f t="shared" si="155"/>
        <v>43.375</v>
      </c>
      <c r="S1003" s="9">
        <f t="shared" si="156"/>
        <v>53.825000000000003</v>
      </c>
      <c r="T1003" s="9">
        <f t="shared" si="157"/>
        <v>39.625</v>
      </c>
      <c r="U1003" s="8">
        <f t="shared" si="158"/>
        <v>41.991666666666667</v>
      </c>
      <c r="V1003" s="8">
        <f t="shared" si="159"/>
        <v>41.400000000000006</v>
      </c>
    </row>
    <row r="1004" spans="1:22" ht="13.5" x14ac:dyDescent="0.25">
      <c r="A1004" s="3">
        <f>RSI!A1004</f>
        <v>43468</v>
      </c>
      <c r="B1004" s="2">
        <f>RSI!B1004</f>
        <v>3.7044999999999999</v>
      </c>
      <c r="C1004" s="2">
        <f>RSI!I1004</f>
        <v>34.230618166044536</v>
      </c>
      <c r="D1004" s="2">
        <f>MACD!E1004</f>
        <v>0.16076325535888891</v>
      </c>
      <c r="E1004" s="2">
        <f>MACD!F1004</f>
        <v>0.18406769100008702</v>
      </c>
      <c r="F1004" s="2">
        <f>'Moving Avg'!D1004</f>
        <v>3.7350400000000001</v>
      </c>
      <c r="G1004" s="2">
        <f>'Moving Avg'!F1004</f>
        <v>3.8999650000000003</v>
      </c>
      <c r="H1004" s="2">
        <f>'Moving Avg'!G1004</f>
        <v>3.856405999999998</v>
      </c>
      <c r="I1004" s="2">
        <f>'Moving Avg'!H1004</f>
        <v>3.7090620000000003</v>
      </c>
      <c r="J1004" s="6" t="str">
        <f>OBV!F1004</f>
        <v>BEARISH</v>
      </c>
      <c r="K1004" s="6" t="str">
        <f>OBV!G1004</f>
        <v>NEUTRAL</v>
      </c>
      <c r="L1004" s="6" t="str">
        <f>OBV!H1004</f>
        <v>NEUTRAL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16.5</v>
      </c>
      <c r="Q1004" s="9">
        <f t="shared" si="154"/>
        <v>53.725000000000001</v>
      </c>
      <c r="R1004" s="9">
        <f t="shared" si="155"/>
        <v>46.625</v>
      </c>
      <c r="S1004" s="9">
        <f t="shared" si="156"/>
        <v>38.674999999999997</v>
      </c>
      <c r="T1004" s="9">
        <f t="shared" si="157"/>
        <v>47.875</v>
      </c>
      <c r="U1004" s="8">
        <f t="shared" si="158"/>
        <v>46.341666666666661</v>
      </c>
      <c r="V1004" s="8">
        <f t="shared" si="159"/>
        <v>46.724999999999994</v>
      </c>
    </row>
    <row r="1005" spans="1:22" ht="13.5" x14ac:dyDescent="0.25">
      <c r="A1005" s="3">
        <f>RSI!A1005</f>
        <v>43469</v>
      </c>
      <c r="B1005" s="2">
        <f>RSI!B1005</f>
        <v>3.7044999999999999</v>
      </c>
      <c r="C1005" s="2">
        <f>RSI!I1005</f>
        <v>34.230618166044536</v>
      </c>
      <c r="D1005" s="2">
        <f>MACD!E1005</f>
        <v>0.12525785801595912</v>
      </c>
      <c r="E1005" s="2">
        <f>MACD!F1005</f>
        <v>0.17230572440326145</v>
      </c>
      <c r="F1005" s="2">
        <f>'Moving Avg'!D1005</f>
        <v>3.7115200000000002</v>
      </c>
      <c r="G1005" s="2">
        <f>'Moving Avg'!F1005</f>
        <v>3.8740949999999996</v>
      </c>
      <c r="H1005" s="2">
        <f>'Moving Avg'!G1005</f>
        <v>3.8575819999999981</v>
      </c>
      <c r="I1005" s="2">
        <f>'Moving Avg'!H1005</f>
        <v>3.7121685000000002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  <c r="M1005" s="8">
        <f t="shared" si="150"/>
        <v>25</v>
      </c>
      <c r="N1005" s="8">
        <f t="shared" si="151"/>
        <v>100</v>
      </c>
      <c r="O1005" s="8">
        <f t="shared" si="152"/>
        <v>0</v>
      </c>
      <c r="P1005" s="8">
        <f t="shared" si="153"/>
        <v>16.5</v>
      </c>
      <c r="Q1005" s="9">
        <f t="shared" si="154"/>
        <v>46.225000000000001</v>
      </c>
      <c r="R1005" s="9">
        <f t="shared" si="155"/>
        <v>29.125</v>
      </c>
      <c r="S1005" s="9">
        <f t="shared" si="156"/>
        <v>26.175000000000001</v>
      </c>
      <c r="T1005" s="9">
        <f t="shared" si="157"/>
        <v>35.375</v>
      </c>
      <c r="U1005" s="8">
        <f t="shared" si="158"/>
        <v>33.841666666666661</v>
      </c>
      <c r="V1005" s="8">
        <f t="shared" si="159"/>
        <v>34.224999999999994</v>
      </c>
    </row>
    <row r="1006" spans="1:22" ht="13.5" x14ac:dyDescent="0.25">
      <c r="A1006" s="3">
        <f>RSI!A1006</f>
        <v>43472</v>
      </c>
      <c r="B1006" s="2">
        <f>RSI!B1006</f>
        <v>3.7044999999999999</v>
      </c>
      <c r="C1006" s="2">
        <f>RSI!I1006</f>
        <v>34.230618166044536</v>
      </c>
      <c r="D1006" s="2">
        <f>MACD!E1006</f>
        <v>9.607889590379548E-2</v>
      </c>
      <c r="E1006" s="2">
        <f>MACD!F1006</f>
        <v>0.15706035870336826</v>
      </c>
      <c r="F1006" s="2">
        <f>'Moving Avg'!D1006</f>
        <v>3.7091799999999999</v>
      </c>
      <c r="G1006" s="2">
        <f>'Moving Avg'!F1006</f>
        <v>3.8482249999999993</v>
      </c>
      <c r="H1006" s="2">
        <f>'Moving Avg'!G1006</f>
        <v>3.8587579999999981</v>
      </c>
      <c r="I1006" s="2">
        <f>'Moving Avg'!H1006</f>
        <v>3.7148395000000005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  <c r="M1006" s="8">
        <f t="shared" si="150"/>
        <v>25</v>
      </c>
      <c r="N1006" s="8">
        <f t="shared" si="151"/>
        <v>100</v>
      </c>
      <c r="O1006" s="8">
        <f t="shared" si="152"/>
        <v>0</v>
      </c>
      <c r="P1006" s="8">
        <f t="shared" si="153"/>
        <v>16.5</v>
      </c>
      <c r="Q1006" s="9">
        <f t="shared" si="154"/>
        <v>46.225000000000001</v>
      </c>
      <c r="R1006" s="9">
        <f t="shared" si="155"/>
        <v>29.125</v>
      </c>
      <c r="S1006" s="9">
        <f t="shared" si="156"/>
        <v>26.175000000000001</v>
      </c>
      <c r="T1006" s="9">
        <f t="shared" si="157"/>
        <v>35.375</v>
      </c>
      <c r="U1006" s="8">
        <f t="shared" si="158"/>
        <v>33.841666666666661</v>
      </c>
      <c r="V1006" s="8">
        <f t="shared" si="159"/>
        <v>34.224999999999994</v>
      </c>
    </row>
    <row r="1007" spans="1:22" ht="13.5" x14ac:dyDescent="0.25">
      <c r="A1007" s="3">
        <f>RSI!A1007</f>
        <v>43473</v>
      </c>
      <c r="B1007" s="2">
        <f>RSI!B1007</f>
        <v>3.6457000000000002</v>
      </c>
      <c r="C1007" s="2">
        <f>RSI!I1007</f>
        <v>29.902252296140745</v>
      </c>
      <c r="D1007" s="2">
        <f>MACD!E1007</f>
        <v>7.6544621930974888E-2</v>
      </c>
      <c r="E1007" s="2">
        <f>MACD!F1007</f>
        <v>0.14095721134888958</v>
      </c>
      <c r="F1007" s="2">
        <f>'Moving Avg'!D1007</f>
        <v>3.6950799999999999</v>
      </c>
      <c r="G1007" s="2">
        <f>'Moving Avg'!F1007</f>
        <v>3.8194150000000002</v>
      </c>
      <c r="H1007" s="2">
        <f>'Moving Avg'!G1007</f>
        <v>3.8587579999999986</v>
      </c>
      <c r="I1007" s="2">
        <f>'Moving Avg'!H1007</f>
        <v>3.7167535000000012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0"/>
        <v>50</v>
      </c>
      <c r="N1007" s="8">
        <f t="shared" si="151"/>
        <v>100</v>
      </c>
      <c r="O1007" s="8">
        <f t="shared" si="152"/>
        <v>0</v>
      </c>
      <c r="P1007" s="8">
        <f t="shared" si="153"/>
        <v>16.5</v>
      </c>
      <c r="Q1007" s="9">
        <f t="shared" si="154"/>
        <v>54.975000000000001</v>
      </c>
      <c r="R1007" s="9">
        <f t="shared" si="155"/>
        <v>34.125</v>
      </c>
      <c r="S1007" s="9">
        <f t="shared" si="156"/>
        <v>29.925000000000001</v>
      </c>
      <c r="T1007" s="9">
        <f t="shared" si="157"/>
        <v>41.625</v>
      </c>
      <c r="U1007" s="8">
        <f t="shared" si="158"/>
        <v>39.674999999999997</v>
      </c>
      <c r="V1007" s="8">
        <f t="shared" si="159"/>
        <v>40.162499999999994</v>
      </c>
    </row>
    <row r="1008" spans="1:22" ht="13.5" x14ac:dyDescent="0.25">
      <c r="A1008" s="3">
        <f>RSI!A1008</f>
        <v>43474</v>
      </c>
      <c r="B1008" s="2">
        <f>RSI!B1008</f>
        <v>3.6457000000000002</v>
      </c>
      <c r="C1008" s="2">
        <f>RSI!I1008</f>
        <v>29.902252296140745</v>
      </c>
      <c r="D1008" s="2">
        <f>MACD!E1008</f>
        <v>6.0211562585534395E-2</v>
      </c>
      <c r="E1008" s="2">
        <f>MACD!F1008</f>
        <v>0.12480808159621856</v>
      </c>
      <c r="F1008" s="2">
        <f>'Moving Avg'!D1008</f>
        <v>3.6809800000000004</v>
      </c>
      <c r="G1008" s="2">
        <f>'Moving Avg'!F1008</f>
        <v>3.7906050000000007</v>
      </c>
      <c r="H1008" s="2">
        <f>'Moving Avg'!G1008</f>
        <v>3.8587579999999986</v>
      </c>
      <c r="I1008" s="2">
        <f>'Moving Avg'!H1008</f>
        <v>3.7186675000000009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50</v>
      </c>
      <c r="N1008" s="8">
        <f t="shared" si="151"/>
        <v>100</v>
      </c>
      <c r="O1008" s="8">
        <f t="shared" si="152"/>
        <v>0</v>
      </c>
      <c r="P1008" s="8">
        <f t="shared" si="153"/>
        <v>16.5</v>
      </c>
      <c r="Q1008" s="9">
        <f t="shared" si="154"/>
        <v>54.975000000000001</v>
      </c>
      <c r="R1008" s="9">
        <f t="shared" si="155"/>
        <v>34.125</v>
      </c>
      <c r="S1008" s="9">
        <f t="shared" si="156"/>
        <v>29.925000000000001</v>
      </c>
      <c r="T1008" s="9">
        <f t="shared" si="157"/>
        <v>41.625</v>
      </c>
      <c r="U1008" s="8">
        <f t="shared" si="158"/>
        <v>39.674999999999997</v>
      </c>
      <c r="V1008" s="8">
        <f t="shared" si="159"/>
        <v>40.162499999999994</v>
      </c>
    </row>
    <row r="1009" spans="1:22" ht="13.5" x14ac:dyDescent="0.25">
      <c r="A1009" s="3">
        <f>RSI!A1009</f>
        <v>43475</v>
      </c>
      <c r="B1009" s="2">
        <f>RSI!B1009</f>
        <v>3.6457000000000002</v>
      </c>
      <c r="C1009" s="2">
        <f>RSI!I1009</f>
        <v>29.902252296140745</v>
      </c>
      <c r="D1009" s="2">
        <f>MACD!E1009</f>
        <v>4.7398919934997785E-2</v>
      </c>
      <c r="E1009" s="2">
        <f>MACD!F1009</f>
        <v>0.10932624926397441</v>
      </c>
      <c r="F1009" s="2">
        <f>'Moving Avg'!D1009</f>
        <v>3.6692200000000001</v>
      </c>
      <c r="G1009" s="2">
        <f>'Moving Avg'!F1009</f>
        <v>3.7617950000000016</v>
      </c>
      <c r="H1009" s="2">
        <f>'Moving Avg'!G1009</f>
        <v>3.8587579999999986</v>
      </c>
      <c r="I1009" s="2">
        <f>'Moving Avg'!H1009</f>
        <v>3.7205815000000011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50</v>
      </c>
      <c r="N1009" s="8">
        <f t="shared" si="151"/>
        <v>100</v>
      </c>
      <c r="O1009" s="8">
        <f t="shared" si="152"/>
        <v>0</v>
      </c>
      <c r="P1009" s="8">
        <f t="shared" si="153"/>
        <v>16.5</v>
      </c>
      <c r="Q1009" s="9">
        <f t="shared" si="154"/>
        <v>54.975000000000001</v>
      </c>
      <c r="R1009" s="9">
        <f t="shared" si="155"/>
        <v>34.125</v>
      </c>
      <c r="S1009" s="9">
        <f t="shared" si="156"/>
        <v>29.925000000000001</v>
      </c>
      <c r="T1009" s="9">
        <f t="shared" si="157"/>
        <v>41.625</v>
      </c>
      <c r="U1009" s="8">
        <f t="shared" si="158"/>
        <v>39.674999999999997</v>
      </c>
      <c r="V1009" s="8">
        <f t="shared" si="159"/>
        <v>40.162499999999994</v>
      </c>
    </row>
    <row r="1010" spans="1:22" ht="13.5" x14ac:dyDescent="0.25">
      <c r="A1010" s="3">
        <f>RSI!A1010</f>
        <v>43476</v>
      </c>
      <c r="B1010" s="2">
        <f>RSI!B1010</f>
        <v>3.6457000000000002</v>
      </c>
      <c r="C1010" s="2">
        <f>RSI!I1010</f>
        <v>29.902252296140745</v>
      </c>
      <c r="D1010" s="2">
        <f>MACD!E1010</f>
        <v>5.5582759226628475E-2</v>
      </c>
      <c r="E1010" s="2">
        <f>MACD!F1010</f>
        <v>9.8577551256505233E-2</v>
      </c>
      <c r="F1010" s="2">
        <f>'Moving Avg'!D1010</f>
        <v>3.6574600000000004</v>
      </c>
      <c r="G1010" s="2">
        <f>'Moving Avg'!F1010</f>
        <v>3.7391600000000009</v>
      </c>
      <c r="H1010" s="2">
        <f>'Moving Avg'!G1010</f>
        <v>3.858757999999999</v>
      </c>
      <c r="I1010" s="2">
        <f>'Moving Avg'!H1010</f>
        <v>3.7224955000000013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50</v>
      </c>
      <c r="N1010" s="8">
        <f t="shared" si="151"/>
        <v>100</v>
      </c>
      <c r="O1010" s="8">
        <f t="shared" si="152"/>
        <v>0</v>
      </c>
      <c r="P1010" s="8">
        <f t="shared" si="153"/>
        <v>16.5</v>
      </c>
      <c r="Q1010" s="9">
        <f t="shared" si="154"/>
        <v>54.975000000000001</v>
      </c>
      <c r="R1010" s="9">
        <f t="shared" si="155"/>
        <v>34.125</v>
      </c>
      <c r="S1010" s="9">
        <f t="shared" si="156"/>
        <v>29.925000000000001</v>
      </c>
      <c r="T1010" s="9">
        <f t="shared" si="157"/>
        <v>41.625</v>
      </c>
      <c r="U1010" s="8">
        <f t="shared" si="158"/>
        <v>39.674999999999997</v>
      </c>
      <c r="V1010" s="8">
        <f t="shared" si="159"/>
        <v>40.162499999999994</v>
      </c>
    </row>
    <row r="1011" spans="1:22" ht="13.5" x14ac:dyDescent="0.25">
      <c r="A1011" s="3">
        <f>RSI!A1011</f>
        <v>43480</v>
      </c>
      <c r="B1011" s="2">
        <f>RSI!B1011</f>
        <v>3.5868000000000002</v>
      </c>
      <c r="C1011" s="2">
        <f>RSI!I1011</f>
        <v>25.549462523816032</v>
      </c>
      <c r="D1011" s="2">
        <f>MACD!E1011</f>
        <v>5.1442089050821593E-2</v>
      </c>
      <c r="E1011" s="2">
        <f>MACD!F1011</f>
        <v>8.9150458815368511E-2</v>
      </c>
      <c r="F1011" s="2">
        <f>'Moving Avg'!D1011</f>
        <v>3.6339200000000007</v>
      </c>
      <c r="G1011" s="2">
        <f>'Moving Avg'!F1011</f>
        <v>3.7135800000000003</v>
      </c>
      <c r="H1011" s="2">
        <f>'Moving Avg'!G1011</f>
        <v>3.859697999999999</v>
      </c>
      <c r="I1011" s="2">
        <f>'Moving Avg'!H1011</f>
        <v>3.7241150000000016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50</v>
      </c>
      <c r="N1011" s="8">
        <f t="shared" si="151"/>
        <v>100</v>
      </c>
      <c r="O1011" s="8">
        <f t="shared" si="152"/>
        <v>0</v>
      </c>
      <c r="P1011" s="8">
        <f t="shared" si="153"/>
        <v>16.5</v>
      </c>
      <c r="Q1011" s="9">
        <f t="shared" si="154"/>
        <v>54.975000000000001</v>
      </c>
      <c r="R1011" s="9">
        <f t="shared" si="155"/>
        <v>34.125</v>
      </c>
      <c r="S1011" s="9">
        <f t="shared" si="156"/>
        <v>29.925000000000001</v>
      </c>
      <c r="T1011" s="9">
        <f t="shared" si="157"/>
        <v>41.625</v>
      </c>
      <c r="U1011" s="8">
        <f t="shared" si="158"/>
        <v>39.674999999999997</v>
      </c>
      <c r="V1011" s="8">
        <f t="shared" si="159"/>
        <v>40.162499999999994</v>
      </c>
    </row>
    <row r="1012" spans="1:22" ht="13.5" x14ac:dyDescent="0.25">
      <c r="A1012" s="3">
        <f>RSI!A1012</f>
        <v>43481</v>
      </c>
      <c r="B1012" s="2">
        <f>RSI!B1012</f>
        <v>3.5868000000000002</v>
      </c>
      <c r="C1012" s="2">
        <f>RSI!I1012</f>
        <v>25.549462523816032</v>
      </c>
      <c r="D1012" s="2">
        <f>MACD!E1012</f>
        <v>4.9086383482303653E-2</v>
      </c>
      <c r="E1012" s="2">
        <f>MACD!F1012</f>
        <v>8.1137643748755553E-2</v>
      </c>
      <c r="F1012" s="2">
        <f>'Moving Avg'!D1012</f>
        <v>3.6221400000000004</v>
      </c>
      <c r="G1012" s="2">
        <f>'Moving Avg'!F1012</f>
        <v>3.6938800000000001</v>
      </c>
      <c r="H1012" s="2">
        <f>'Moving Avg'!G1012</f>
        <v>3.8606380000000002</v>
      </c>
      <c r="I1012" s="2">
        <f>'Moving Avg'!H1012</f>
        <v>3.7257345000000019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50</v>
      </c>
      <c r="N1012" s="8">
        <f t="shared" si="151"/>
        <v>100</v>
      </c>
      <c r="O1012" s="8">
        <f t="shared" si="152"/>
        <v>0</v>
      </c>
      <c r="P1012" s="8">
        <f t="shared" si="153"/>
        <v>16.5</v>
      </c>
      <c r="Q1012" s="9">
        <f t="shared" si="154"/>
        <v>54.975000000000001</v>
      </c>
      <c r="R1012" s="9">
        <f t="shared" si="155"/>
        <v>34.125</v>
      </c>
      <c r="S1012" s="9">
        <f t="shared" si="156"/>
        <v>29.925000000000001</v>
      </c>
      <c r="T1012" s="9">
        <f t="shared" si="157"/>
        <v>41.625</v>
      </c>
      <c r="U1012" s="8">
        <f t="shared" si="158"/>
        <v>39.674999999999997</v>
      </c>
      <c r="V1012" s="8">
        <f t="shared" si="159"/>
        <v>40.162499999999994</v>
      </c>
    </row>
    <row r="1013" spans="1:22" ht="13.5" x14ac:dyDescent="0.25">
      <c r="A1013" s="3">
        <f>RSI!A1013</f>
        <v>43482</v>
      </c>
      <c r="B1013" s="2">
        <f>RSI!B1013</f>
        <v>3.5868000000000002</v>
      </c>
      <c r="C1013" s="2">
        <f>RSI!I1013</f>
        <v>25.549462523816032</v>
      </c>
      <c r="D1013" s="2">
        <f>MACD!E1013</f>
        <v>4.8156000105461061E-2</v>
      </c>
      <c r="E1013" s="2">
        <f>MACD!F1013</f>
        <v>7.4541315020096657E-2</v>
      </c>
      <c r="F1013" s="2">
        <f>'Moving Avg'!D1013</f>
        <v>3.61036</v>
      </c>
      <c r="G1013" s="2">
        <f>'Moving Avg'!F1013</f>
        <v>3.6829999999999998</v>
      </c>
      <c r="H1013" s="2">
        <f>'Moving Avg'!G1013</f>
        <v>3.8615780000000006</v>
      </c>
      <c r="I1013" s="2">
        <f>'Moving Avg'!H1013</f>
        <v>3.7268910000000015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50</v>
      </c>
      <c r="N1013" s="8">
        <f t="shared" si="151"/>
        <v>100</v>
      </c>
      <c r="O1013" s="8">
        <f t="shared" si="152"/>
        <v>0</v>
      </c>
      <c r="P1013" s="8">
        <f t="shared" si="153"/>
        <v>16.5</v>
      </c>
      <c r="Q1013" s="9">
        <f t="shared" si="154"/>
        <v>54.975000000000001</v>
      </c>
      <c r="R1013" s="9">
        <f t="shared" si="155"/>
        <v>34.125</v>
      </c>
      <c r="S1013" s="9">
        <f t="shared" si="156"/>
        <v>29.925000000000001</v>
      </c>
      <c r="T1013" s="9">
        <f t="shared" si="157"/>
        <v>41.625</v>
      </c>
      <c r="U1013" s="8">
        <f t="shared" si="158"/>
        <v>39.674999999999997</v>
      </c>
      <c r="V1013" s="8">
        <f t="shared" si="159"/>
        <v>40.162499999999994</v>
      </c>
    </row>
    <row r="1014" spans="1:22" ht="13.5" x14ac:dyDescent="0.25">
      <c r="A1014" s="3">
        <f>RSI!A1014</f>
        <v>43483</v>
      </c>
      <c r="B1014" s="2">
        <f>RSI!B1014</f>
        <v>3.5868000000000002</v>
      </c>
      <c r="C1014" s="2">
        <f>RSI!I1014</f>
        <v>25.549462523816032</v>
      </c>
      <c r="D1014" s="2">
        <f>MACD!E1014</f>
        <v>4.6552924809012186E-2</v>
      </c>
      <c r="E1014" s="2">
        <f>MACD!F1014</f>
        <v>6.8943636977879766E-2</v>
      </c>
      <c r="F1014" s="2">
        <f>'Moving Avg'!D1014</f>
        <v>3.5985799999999997</v>
      </c>
      <c r="G1014" s="2">
        <f>'Moving Avg'!F1014</f>
        <v>3.6777049999999996</v>
      </c>
      <c r="H1014" s="2">
        <f>'Moving Avg'!G1014</f>
        <v>3.862518000000001</v>
      </c>
      <c r="I1014" s="2">
        <f>'Moving Avg'!H1014</f>
        <v>3.728047500000002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50</v>
      </c>
      <c r="N1014" s="8">
        <f t="shared" si="151"/>
        <v>100</v>
      </c>
      <c r="O1014" s="8">
        <f t="shared" si="152"/>
        <v>0</v>
      </c>
      <c r="P1014" s="8">
        <f t="shared" si="153"/>
        <v>16.5</v>
      </c>
      <c r="Q1014" s="9">
        <f t="shared" si="154"/>
        <v>54.975000000000001</v>
      </c>
      <c r="R1014" s="9">
        <f t="shared" si="155"/>
        <v>34.125</v>
      </c>
      <c r="S1014" s="9">
        <f t="shared" si="156"/>
        <v>29.925000000000001</v>
      </c>
      <c r="T1014" s="9">
        <f t="shared" si="157"/>
        <v>41.625</v>
      </c>
      <c r="U1014" s="8">
        <f t="shared" si="158"/>
        <v>39.674999999999997</v>
      </c>
      <c r="V1014" s="8">
        <f t="shared" si="159"/>
        <v>40.162499999999994</v>
      </c>
    </row>
    <row r="1015" spans="1:22" ht="13.5" x14ac:dyDescent="0.25">
      <c r="A1015" s="3">
        <f>RSI!A1015</f>
        <v>43486</v>
      </c>
      <c r="B1015" s="2">
        <f>RSI!B1015</f>
        <v>3.5868000000000002</v>
      </c>
      <c r="C1015" s="2">
        <f>RSI!I1015</f>
        <v>25.549462523816032</v>
      </c>
      <c r="D1015" s="2">
        <f>MACD!E1015</f>
        <v>4.6107747014825673E-2</v>
      </c>
      <c r="E1015" s="2">
        <f>MACD!F1015</f>
        <v>6.4376458985268947E-2</v>
      </c>
      <c r="F1015" s="2">
        <f>'Moving Avg'!D1015</f>
        <v>3.5868000000000002</v>
      </c>
      <c r="G1015" s="2">
        <f>'Moving Avg'!F1015</f>
        <v>3.6715299999999993</v>
      </c>
      <c r="H1015" s="2">
        <f>'Moving Avg'!G1015</f>
        <v>3.8634580000000018</v>
      </c>
      <c r="I1015" s="2">
        <f>'Moving Avg'!H1015</f>
        <v>3.7292040000000015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50</v>
      </c>
      <c r="N1015" s="8">
        <f t="shared" si="151"/>
        <v>45</v>
      </c>
      <c r="O1015" s="8">
        <f t="shared" si="152"/>
        <v>0</v>
      </c>
      <c r="P1015" s="8">
        <f t="shared" si="153"/>
        <v>16.5</v>
      </c>
      <c r="Q1015" s="9">
        <f t="shared" si="154"/>
        <v>35.725000000000001</v>
      </c>
      <c r="R1015" s="9">
        <f t="shared" si="155"/>
        <v>23.125</v>
      </c>
      <c r="S1015" s="9">
        <f t="shared" si="156"/>
        <v>21.675000000000001</v>
      </c>
      <c r="T1015" s="9">
        <f t="shared" si="157"/>
        <v>27.875</v>
      </c>
      <c r="U1015" s="8">
        <f t="shared" si="158"/>
        <v>26.841666666666669</v>
      </c>
      <c r="V1015" s="8">
        <f t="shared" si="159"/>
        <v>27.1</v>
      </c>
    </row>
    <row r="1016" spans="1:22" ht="13.5" x14ac:dyDescent="0.25">
      <c r="A1016" s="3">
        <f>RSI!A1016</f>
        <v>43487</v>
      </c>
      <c r="B1016" s="2">
        <f>RSI!B1016</f>
        <v>3.528</v>
      </c>
      <c r="C1016" s="2">
        <f>RSI!I1016</f>
        <v>21.106560754136694</v>
      </c>
      <c r="D1016" s="2">
        <f>MACD!E1016</f>
        <v>5.0930382680179687E-2</v>
      </c>
      <c r="E1016" s="2">
        <f>MACD!F1016</f>
        <v>6.1687243724251099E-2</v>
      </c>
      <c r="F1016" s="2">
        <f>'Moving Avg'!D1016</f>
        <v>3.57504</v>
      </c>
      <c r="G1016" s="2">
        <f>'Moving Avg'!F1016</f>
        <v>3.6624149999999993</v>
      </c>
      <c r="H1016" s="2">
        <f>'Moving Avg'!G1016</f>
        <v>3.8611040000000014</v>
      </c>
      <c r="I1016" s="2">
        <f>'Moving Avg'!H1016</f>
        <v>3.7305295000000016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50</v>
      </c>
      <c r="N1016" s="8">
        <f t="shared" si="151"/>
        <v>45</v>
      </c>
      <c r="O1016" s="8">
        <f t="shared" si="152"/>
        <v>0</v>
      </c>
      <c r="P1016" s="8">
        <f t="shared" si="153"/>
        <v>16.5</v>
      </c>
      <c r="Q1016" s="9">
        <f t="shared" si="154"/>
        <v>35.725000000000001</v>
      </c>
      <c r="R1016" s="9">
        <f t="shared" si="155"/>
        <v>23.125</v>
      </c>
      <c r="S1016" s="9">
        <f t="shared" si="156"/>
        <v>21.675000000000001</v>
      </c>
      <c r="T1016" s="9">
        <f t="shared" si="157"/>
        <v>27.875</v>
      </c>
      <c r="U1016" s="8">
        <f t="shared" si="158"/>
        <v>26.841666666666669</v>
      </c>
      <c r="V1016" s="8">
        <f t="shared" si="159"/>
        <v>27.1</v>
      </c>
    </row>
    <row r="1017" spans="1:22" ht="13.5" x14ac:dyDescent="0.25">
      <c r="A1017" s="3">
        <f>RSI!A1017</f>
        <v>43488</v>
      </c>
      <c r="B1017" s="2">
        <f>RSI!B1017</f>
        <v>3.528</v>
      </c>
      <c r="C1017" s="2">
        <f>RSI!I1017</f>
        <v>21.106560754136694</v>
      </c>
      <c r="D1017" s="2">
        <f>MACD!E1017</f>
        <v>4.709363988032722E-2</v>
      </c>
      <c r="E1017" s="2">
        <f>MACD!F1017</f>
        <v>5.8768522955466328E-2</v>
      </c>
      <c r="F1017" s="2">
        <f>'Moving Avg'!D1017</f>
        <v>3.5632800000000002</v>
      </c>
      <c r="G1017" s="2">
        <f>'Moving Avg'!F1017</f>
        <v>3.6532999999999993</v>
      </c>
      <c r="H1017" s="2">
        <f>'Moving Avg'!G1017</f>
        <v>3.8563980000000009</v>
      </c>
      <c r="I1017" s="2">
        <f>'Moving Avg'!H1017</f>
        <v>3.7313920000000014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  <c r="M1017" s="8">
        <f t="shared" si="150"/>
        <v>50</v>
      </c>
      <c r="N1017" s="8">
        <f t="shared" si="151"/>
        <v>45</v>
      </c>
      <c r="O1017" s="8">
        <f t="shared" si="152"/>
        <v>0</v>
      </c>
      <c r="P1017" s="8">
        <f t="shared" si="153"/>
        <v>16.5</v>
      </c>
      <c r="Q1017" s="9">
        <f t="shared" si="154"/>
        <v>35.725000000000001</v>
      </c>
      <c r="R1017" s="9">
        <f t="shared" si="155"/>
        <v>23.125</v>
      </c>
      <c r="S1017" s="9">
        <f t="shared" si="156"/>
        <v>21.675000000000001</v>
      </c>
      <c r="T1017" s="9">
        <f t="shared" si="157"/>
        <v>27.875</v>
      </c>
      <c r="U1017" s="8">
        <f t="shared" si="158"/>
        <v>26.841666666666669</v>
      </c>
      <c r="V1017" s="8">
        <f t="shared" si="159"/>
        <v>27.1</v>
      </c>
    </row>
    <row r="1018" spans="1:22" ht="13.5" x14ac:dyDescent="0.25">
      <c r="A1018" s="3">
        <f>RSI!A1018</f>
        <v>43489</v>
      </c>
      <c r="B1018" s="2">
        <f>RSI!B1018</f>
        <v>3.528</v>
      </c>
      <c r="C1018" s="2">
        <f>RSI!I1018</f>
        <v>21.10656075413668</v>
      </c>
      <c r="D1018" s="2">
        <f>MACD!E1018</f>
        <v>4.4892275693772188E-2</v>
      </c>
      <c r="E1018" s="2">
        <f>MACD!F1018</f>
        <v>5.5993273503127508E-2</v>
      </c>
      <c r="F1018" s="2">
        <f>'Moving Avg'!D1018</f>
        <v>3.55152</v>
      </c>
      <c r="G1018" s="2">
        <f>'Moving Avg'!F1018</f>
        <v>3.6444749999999999</v>
      </c>
      <c r="H1018" s="2">
        <f>'Moving Avg'!G1018</f>
        <v>3.8516920000000012</v>
      </c>
      <c r="I1018" s="2">
        <f>'Moving Avg'!H1018</f>
        <v>3.7320635000000015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50</v>
      </c>
      <c r="N1018" s="8">
        <f t="shared" si="151"/>
        <v>45</v>
      </c>
      <c r="O1018" s="8">
        <f t="shared" si="152"/>
        <v>0</v>
      </c>
      <c r="P1018" s="8">
        <f t="shared" si="153"/>
        <v>16.5</v>
      </c>
      <c r="Q1018" s="9">
        <f t="shared" si="154"/>
        <v>35.725000000000001</v>
      </c>
      <c r="R1018" s="9">
        <f t="shared" si="155"/>
        <v>23.125</v>
      </c>
      <c r="S1018" s="9">
        <f t="shared" si="156"/>
        <v>21.675000000000001</v>
      </c>
      <c r="T1018" s="9">
        <f t="shared" si="157"/>
        <v>27.875</v>
      </c>
      <c r="U1018" s="8">
        <f t="shared" si="158"/>
        <v>26.841666666666669</v>
      </c>
      <c r="V1018" s="8">
        <f t="shared" si="159"/>
        <v>27.1</v>
      </c>
    </row>
    <row r="1019" spans="1:22" ht="13.5" x14ac:dyDescent="0.25">
      <c r="A1019" s="3">
        <f>RSI!A1019</f>
        <v>43490</v>
      </c>
      <c r="B1019" s="2">
        <f>RSI!B1019</f>
        <v>3.528</v>
      </c>
      <c r="C1019" s="2">
        <f>RSI!I1019</f>
        <v>21.106560754136694</v>
      </c>
      <c r="D1019" s="2">
        <f>MACD!E1019</f>
        <v>4.3997277818907055E-2</v>
      </c>
      <c r="E1019" s="2">
        <f>MACD!F1019</f>
        <v>5.3594074366283426E-2</v>
      </c>
      <c r="F1019" s="2">
        <f>'Moving Avg'!D1019</f>
        <v>3.5397600000000002</v>
      </c>
      <c r="G1019" s="2">
        <f>'Moving Avg'!F1019</f>
        <v>3.6356499999999996</v>
      </c>
      <c r="H1019" s="2">
        <f>'Moving Avg'!G1019</f>
        <v>3.8469860000000007</v>
      </c>
      <c r="I1019" s="2">
        <f>'Moving Avg'!H1019</f>
        <v>3.7328170000000012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0"/>
        <v>50</v>
      </c>
      <c r="N1019" s="8">
        <f t="shared" si="151"/>
        <v>45</v>
      </c>
      <c r="O1019" s="8">
        <f t="shared" si="152"/>
        <v>0</v>
      </c>
      <c r="P1019" s="8">
        <f t="shared" si="153"/>
        <v>16.5</v>
      </c>
      <c r="Q1019" s="9">
        <f t="shared" si="154"/>
        <v>35.725000000000001</v>
      </c>
      <c r="R1019" s="9">
        <f t="shared" si="155"/>
        <v>23.125</v>
      </c>
      <c r="S1019" s="9">
        <f t="shared" si="156"/>
        <v>21.675000000000001</v>
      </c>
      <c r="T1019" s="9">
        <f t="shared" si="157"/>
        <v>27.875</v>
      </c>
      <c r="U1019" s="8">
        <f t="shared" si="158"/>
        <v>26.841666666666669</v>
      </c>
      <c r="V1019" s="8">
        <f t="shared" si="159"/>
        <v>27.1</v>
      </c>
    </row>
    <row r="1020" spans="1:22" ht="13.5" x14ac:dyDescent="0.25">
      <c r="A1020" s="3">
        <f>RSI!A1020</f>
        <v>43493</v>
      </c>
      <c r="B1020" s="2">
        <f>RSI!B1020</f>
        <v>3.581</v>
      </c>
      <c r="C1020" s="2">
        <f>RSI!I1020</f>
        <v>34.843238503670662</v>
      </c>
      <c r="D1020" s="2">
        <f>MACD!E1020</f>
        <v>4.0210059793654551E-2</v>
      </c>
      <c r="E1020" s="2">
        <f>MACD!F1020</f>
        <v>5.0917271451757652E-2</v>
      </c>
      <c r="F1020" s="2">
        <f>'Moving Avg'!D1020</f>
        <v>3.5386000000000002</v>
      </c>
      <c r="G1020" s="2">
        <f>'Moving Avg'!F1020</f>
        <v>3.6235950000000003</v>
      </c>
      <c r="H1020" s="2">
        <f>'Moving Avg'!G1020</f>
        <v>3.8433400000000004</v>
      </c>
      <c r="I1020" s="2">
        <f>'Moving Avg'!H1020</f>
        <v>3.7339170000000013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  <c r="M1020" s="8">
        <f t="shared" si="150"/>
        <v>25</v>
      </c>
      <c r="N1020" s="8">
        <f t="shared" si="151"/>
        <v>45</v>
      </c>
      <c r="O1020" s="8">
        <f t="shared" si="152"/>
        <v>0</v>
      </c>
      <c r="P1020" s="8">
        <f t="shared" si="153"/>
        <v>66.5</v>
      </c>
      <c r="Q1020" s="9">
        <f t="shared" si="154"/>
        <v>34.475000000000001</v>
      </c>
      <c r="R1020" s="9">
        <f t="shared" si="155"/>
        <v>30.625</v>
      </c>
      <c r="S1020" s="9">
        <f t="shared" si="156"/>
        <v>40.424999999999997</v>
      </c>
      <c r="T1020" s="9">
        <f t="shared" si="157"/>
        <v>34.125</v>
      </c>
      <c r="U1020" s="8">
        <f t="shared" si="158"/>
        <v>35.174999999999997</v>
      </c>
      <c r="V1020" s="8">
        <f t="shared" si="159"/>
        <v>34.912499999999994</v>
      </c>
    </row>
    <row r="1021" spans="1:22" ht="13.5" x14ac:dyDescent="0.25">
      <c r="A1021" s="3">
        <f>RSI!A1021</f>
        <v>43494</v>
      </c>
      <c r="B1021" s="2">
        <f>RSI!B1021</f>
        <v>3.581</v>
      </c>
      <c r="C1021" s="2">
        <f>RSI!I1021</f>
        <v>34.843238503670662</v>
      </c>
      <c r="D1021" s="2">
        <f>MACD!E1021</f>
        <v>2.8460415360267E-2</v>
      </c>
      <c r="E1021" s="2">
        <f>MACD!F1021</f>
        <v>4.6425900233459522E-2</v>
      </c>
      <c r="F1021" s="2">
        <f>'Moving Avg'!D1021</f>
        <v>3.5491999999999999</v>
      </c>
      <c r="G1021" s="2">
        <f>'Moving Avg'!F1021</f>
        <v>3.6168349999999996</v>
      </c>
      <c r="H1021" s="2">
        <f>'Moving Avg'!G1021</f>
        <v>3.8396940000000006</v>
      </c>
      <c r="I1021" s="2">
        <f>'Moving Avg'!H1021</f>
        <v>3.7350170000000009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0"/>
        <v>25</v>
      </c>
      <c r="N1021" s="8">
        <f t="shared" si="151"/>
        <v>45</v>
      </c>
      <c r="O1021" s="8">
        <f t="shared" si="152"/>
        <v>0</v>
      </c>
      <c r="P1021" s="8">
        <f t="shared" si="153"/>
        <v>83.5</v>
      </c>
      <c r="Q1021" s="9">
        <f t="shared" si="154"/>
        <v>37.024999999999999</v>
      </c>
      <c r="R1021" s="9">
        <f t="shared" si="155"/>
        <v>34.875</v>
      </c>
      <c r="S1021" s="9">
        <f t="shared" si="156"/>
        <v>48.075000000000003</v>
      </c>
      <c r="T1021" s="9">
        <f t="shared" si="157"/>
        <v>38.375</v>
      </c>
      <c r="U1021" s="8">
        <f t="shared" si="158"/>
        <v>39.991666666666667</v>
      </c>
      <c r="V1021" s="8">
        <f t="shared" si="159"/>
        <v>39.587500000000006</v>
      </c>
    </row>
    <row r="1022" spans="1:22" ht="13.5" x14ac:dyDescent="0.25">
      <c r="A1022" s="3">
        <f>RSI!A1022</f>
        <v>43495</v>
      </c>
      <c r="B1022" s="2">
        <f>RSI!B1022</f>
        <v>3.5573999999999999</v>
      </c>
      <c r="C1022" s="2">
        <f>RSI!I1022</f>
        <v>31.968680765755877</v>
      </c>
      <c r="D1022" s="2">
        <f>MACD!E1022</f>
        <v>2.0744763278721212E-2</v>
      </c>
      <c r="E1022" s="2">
        <f>MACD!F1022</f>
        <v>4.1289672842511858E-2</v>
      </c>
      <c r="F1022" s="2">
        <f>'Moving Avg'!D1022</f>
        <v>3.5550800000000002</v>
      </c>
      <c r="G1022" s="2">
        <f>'Moving Avg'!F1022</f>
        <v>3.6088949999999995</v>
      </c>
      <c r="H1022" s="2">
        <f>'Moving Avg'!G1022</f>
        <v>3.8355760000000005</v>
      </c>
      <c r="I1022" s="2">
        <f>'Moving Avg'!H1022</f>
        <v>3.7359175000000007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  <c r="M1022" s="8">
        <f t="shared" si="150"/>
        <v>25</v>
      </c>
      <c r="N1022" s="8">
        <f t="shared" si="151"/>
        <v>100</v>
      </c>
      <c r="O1022" s="8">
        <f t="shared" si="152"/>
        <v>0</v>
      </c>
      <c r="P1022" s="8">
        <f t="shared" si="153"/>
        <v>83.5</v>
      </c>
      <c r="Q1022" s="9">
        <f t="shared" si="154"/>
        <v>56.274999999999999</v>
      </c>
      <c r="R1022" s="9">
        <f t="shared" si="155"/>
        <v>45.875</v>
      </c>
      <c r="S1022" s="9">
        <f t="shared" si="156"/>
        <v>56.325000000000003</v>
      </c>
      <c r="T1022" s="9">
        <f t="shared" si="157"/>
        <v>52.125</v>
      </c>
      <c r="U1022" s="8">
        <f t="shared" si="158"/>
        <v>52.82500000000001</v>
      </c>
      <c r="V1022" s="8">
        <f t="shared" si="159"/>
        <v>52.650000000000006</v>
      </c>
    </row>
    <row r="1023" spans="1:22" ht="13.5" x14ac:dyDescent="0.25">
      <c r="A1023" s="3">
        <f>RSI!A1023</f>
        <v>43496</v>
      </c>
      <c r="B1023" s="2">
        <f>RSI!B1023</f>
        <v>3.5573999999999999</v>
      </c>
      <c r="C1023" s="2">
        <f>RSI!I1023</f>
        <v>31.968680765755877</v>
      </c>
      <c r="D1023" s="2">
        <f>MACD!E1023</f>
        <v>1.4798371895416107E-2</v>
      </c>
      <c r="E1023" s="2">
        <f>MACD!F1023</f>
        <v>3.5991412653092705E-2</v>
      </c>
      <c r="F1023" s="2">
        <f>'Moving Avg'!D1023</f>
        <v>3.5609600000000001</v>
      </c>
      <c r="G1023" s="2">
        <f>'Moving Avg'!F1023</f>
        <v>3.6009549999999999</v>
      </c>
      <c r="H1023" s="2">
        <f>'Moving Avg'!G1023</f>
        <v>3.8292240000000004</v>
      </c>
      <c r="I1023" s="2">
        <f>'Moving Avg'!H1023</f>
        <v>3.7368180000000009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  <c r="M1023" s="8">
        <f t="shared" si="150"/>
        <v>25</v>
      </c>
      <c r="N1023" s="8">
        <f t="shared" si="151"/>
        <v>100</v>
      </c>
      <c r="O1023" s="8">
        <f t="shared" si="152"/>
        <v>0</v>
      </c>
      <c r="P1023" s="8">
        <f t="shared" si="153"/>
        <v>83.5</v>
      </c>
      <c r="Q1023" s="9">
        <f t="shared" si="154"/>
        <v>56.274999999999999</v>
      </c>
      <c r="R1023" s="9">
        <f t="shared" si="155"/>
        <v>45.875</v>
      </c>
      <c r="S1023" s="9">
        <f t="shared" si="156"/>
        <v>56.325000000000003</v>
      </c>
      <c r="T1023" s="9">
        <f t="shared" si="157"/>
        <v>52.125</v>
      </c>
      <c r="U1023" s="8">
        <f t="shared" si="158"/>
        <v>52.82500000000001</v>
      </c>
      <c r="V1023" s="8">
        <f t="shared" si="159"/>
        <v>52.650000000000006</v>
      </c>
    </row>
    <row r="1024" spans="1:22" ht="13.5" x14ac:dyDescent="0.25">
      <c r="A1024" s="3">
        <f>RSI!A1024</f>
        <v>43497</v>
      </c>
      <c r="B1024" s="2">
        <f>RSI!B1024</f>
        <v>3.5573999999999999</v>
      </c>
      <c r="C1024" s="2">
        <f>RSI!I1024</f>
        <v>31.968680765755892</v>
      </c>
      <c r="D1024" s="2">
        <f>MACD!E1024</f>
        <v>1.0305918567807826E-2</v>
      </c>
      <c r="E1024" s="2">
        <f>MACD!F1024</f>
        <v>3.0854313836035731E-2</v>
      </c>
      <c r="F1024" s="2">
        <f>'Moving Avg'!D1024</f>
        <v>3.56684</v>
      </c>
      <c r="G1024" s="2">
        <f>'Moving Avg'!F1024</f>
        <v>3.5935999999999999</v>
      </c>
      <c r="H1024" s="2">
        <f>'Moving Avg'!G1024</f>
        <v>3.8206380000000002</v>
      </c>
      <c r="I1024" s="2">
        <f>'Moving Avg'!H1024</f>
        <v>3.7377185000000011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  <c r="M1024" s="8">
        <f t="shared" si="150"/>
        <v>25</v>
      </c>
      <c r="N1024" s="8">
        <f t="shared" si="151"/>
        <v>100</v>
      </c>
      <c r="O1024" s="8">
        <f t="shared" si="152"/>
        <v>0</v>
      </c>
      <c r="P1024" s="8">
        <f t="shared" si="153"/>
        <v>83.5</v>
      </c>
      <c r="Q1024" s="9">
        <f t="shared" si="154"/>
        <v>56.274999999999999</v>
      </c>
      <c r="R1024" s="9">
        <f t="shared" si="155"/>
        <v>45.875</v>
      </c>
      <c r="S1024" s="9">
        <f t="shared" si="156"/>
        <v>56.325000000000003</v>
      </c>
      <c r="T1024" s="9">
        <f t="shared" si="157"/>
        <v>52.125</v>
      </c>
      <c r="U1024" s="8">
        <f t="shared" si="158"/>
        <v>52.82500000000001</v>
      </c>
      <c r="V1024" s="8">
        <f t="shared" si="159"/>
        <v>52.650000000000006</v>
      </c>
    </row>
    <row r="1025" spans="1:22" ht="13.5" x14ac:dyDescent="0.25">
      <c r="A1025" s="3">
        <f>RSI!A1025</f>
        <v>43500</v>
      </c>
      <c r="B1025" s="2">
        <f>RSI!B1025</f>
        <v>3.4691999999999998</v>
      </c>
      <c r="C1025" s="2">
        <f>RSI!I1025</f>
        <v>23.080566652351692</v>
      </c>
      <c r="D1025" s="2">
        <f>MACD!E1025</f>
        <v>1.3537119880162596E-2</v>
      </c>
      <c r="E1025" s="2">
        <f>MACD!F1025</f>
        <v>2.7390875044861106E-2</v>
      </c>
      <c r="F1025" s="2">
        <f>'Moving Avg'!D1025</f>
        <v>3.5444800000000001</v>
      </c>
      <c r="G1025" s="2">
        <f>'Moving Avg'!F1025</f>
        <v>3.5818350000000003</v>
      </c>
      <c r="H1025" s="2">
        <f>'Moving Avg'!G1025</f>
        <v>3.8102879999999999</v>
      </c>
      <c r="I1025" s="2">
        <f>'Moving Avg'!H1025</f>
        <v>3.7386680000000005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0"/>
        <v>50</v>
      </c>
      <c r="N1025" s="8">
        <f t="shared" si="151"/>
        <v>45</v>
      </c>
      <c r="O1025" s="8">
        <f t="shared" si="152"/>
        <v>0</v>
      </c>
      <c r="P1025" s="8">
        <f t="shared" si="153"/>
        <v>16.5</v>
      </c>
      <c r="Q1025" s="9">
        <f t="shared" si="154"/>
        <v>35.725000000000001</v>
      </c>
      <c r="R1025" s="9">
        <f t="shared" si="155"/>
        <v>23.125</v>
      </c>
      <c r="S1025" s="9">
        <f t="shared" si="156"/>
        <v>21.675000000000001</v>
      </c>
      <c r="T1025" s="9">
        <f t="shared" si="157"/>
        <v>27.875</v>
      </c>
      <c r="U1025" s="8">
        <f t="shared" si="158"/>
        <v>26.841666666666669</v>
      </c>
      <c r="V1025" s="8">
        <f t="shared" si="159"/>
        <v>27.1</v>
      </c>
    </row>
    <row r="1026" spans="1:22" ht="13.5" x14ac:dyDescent="0.25">
      <c r="A1026" s="3">
        <f>RSI!A1026</f>
        <v>43501</v>
      </c>
      <c r="B1026" s="2">
        <f>RSI!B1026</f>
        <v>3.4691999999999998</v>
      </c>
      <c r="C1026" s="2">
        <f>RSI!I1026</f>
        <v>23.080566652351692</v>
      </c>
      <c r="D1026" s="2">
        <f>MACD!E1026</f>
        <v>8.208435781520862E-3</v>
      </c>
      <c r="E1026" s="2">
        <f>MACD!F1026</f>
        <v>2.355438719219306E-2</v>
      </c>
      <c r="F1026" s="2">
        <f>'Moving Avg'!D1026</f>
        <v>3.5221200000000001</v>
      </c>
      <c r="G1026" s="2">
        <f>'Moving Avg'!F1026</f>
        <v>3.5700700000000003</v>
      </c>
      <c r="H1026" s="2">
        <f>'Moving Avg'!G1026</f>
        <v>3.799938</v>
      </c>
      <c r="I1026" s="2">
        <f>'Moving Avg'!H1026</f>
        <v>3.7391275000000008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ref="M1026:M1089" si="160">IF(C1026&lt;30,50, IF(C1026&gt;70, 0, 25))</f>
        <v>50</v>
      </c>
      <c r="N1026" s="8">
        <f t="shared" ref="N1026:N1089" si="161">IF(E1026-D1026&gt;0.02, 100, IF(E1026-D1026&lt;0,0,45))</f>
        <v>45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16.5</v>
      </c>
      <c r="Q1026" s="9">
        <f t="shared" si="154"/>
        <v>35.725000000000001</v>
      </c>
      <c r="R1026" s="9">
        <f t="shared" si="155"/>
        <v>23.125</v>
      </c>
      <c r="S1026" s="9">
        <f t="shared" si="156"/>
        <v>21.675000000000001</v>
      </c>
      <c r="T1026" s="9">
        <f t="shared" si="157"/>
        <v>27.875</v>
      </c>
      <c r="U1026" s="8">
        <f t="shared" si="158"/>
        <v>26.841666666666669</v>
      </c>
      <c r="V1026" s="8">
        <f t="shared" si="159"/>
        <v>27.1</v>
      </c>
    </row>
    <row r="1027" spans="1:22" ht="13.5" x14ac:dyDescent="0.25">
      <c r="A1027" s="3">
        <f>RSI!A1027</f>
        <v>43502</v>
      </c>
      <c r="B1027" s="2">
        <f>RSI!B1027</f>
        <v>3.4691999999999998</v>
      </c>
      <c r="C1027" s="2">
        <f>RSI!I1027</f>
        <v>23.080566652351706</v>
      </c>
      <c r="D1027" s="2">
        <f>MACD!E1027</f>
        <v>4.6100828748185663E-3</v>
      </c>
      <c r="E1027" s="2">
        <f>MACD!F1027</f>
        <v>1.9765526328718162E-2</v>
      </c>
      <c r="F1027" s="2">
        <f>'Moving Avg'!D1027</f>
        <v>3.50448</v>
      </c>
      <c r="G1027" s="2">
        <f>'Moving Avg'!F1027</f>
        <v>3.5612450000000004</v>
      </c>
      <c r="H1027" s="2">
        <f>'Moving Avg'!G1027</f>
        <v>3.7872359999999996</v>
      </c>
      <c r="I1027" s="2">
        <f>'Moving Avg'!H1027</f>
        <v>3.7395870000000007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si="160"/>
        <v>50</v>
      </c>
      <c r="N1027" s="8">
        <f t="shared" si="161"/>
        <v>45</v>
      </c>
      <c r="O1027" s="8">
        <f t="shared" si="162"/>
        <v>0</v>
      </c>
      <c r="P1027" s="8">
        <f t="shared" si="163"/>
        <v>16.5</v>
      </c>
      <c r="Q1027" s="9">
        <f t="shared" ref="Q1027:Q1090" si="164">0.35*M1027+N1027*0.35+O1027*0.15+P1027*0.15</f>
        <v>35.725000000000001</v>
      </c>
      <c r="R1027" s="9">
        <f t="shared" ref="R1027:R1090" si="165">M1027*0.2+N1027*0.2+O1027*0.35+P1027*0.25</f>
        <v>23.125</v>
      </c>
      <c r="S1027" s="9">
        <f t="shared" ref="S1027:S1090" si="166">M1027*0.15+N1027*0.15+O1027*0.25+P1027*0.45</f>
        <v>21.675000000000001</v>
      </c>
      <c r="T1027" s="9">
        <f t="shared" ref="T1027:T1090" si="167">0.25*SUM(M1027:P1027)</f>
        <v>27.875</v>
      </c>
      <c r="U1027" s="8">
        <f t="shared" ref="U1027:U1090" si="168">SUM(Q1027:S1027)/3</f>
        <v>26.841666666666669</v>
      </c>
      <c r="V1027" s="8">
        <f t="shared" ref="V1027:V1090" si="169">SUM(Q1027:T1027)/4</f>
        <v>27.1</v>
      </c>
    </row>
    <row r="1028" spans="1:22" ht="13.5" x14ac:dyDescent="0.25">
      <c r="A1028" s="3">
        <f>RSI!A1028</f>
        <v>43503</v>
      </c>
      <c r="B1028" s="2">
        <f>RSI!B1028</f>
        <v>3.4691999999999998</v>
      </c>
      <c r="C1028" s="2">
        <f>RSI!I1028</f>
        <v>23.080566652351692</v>
      </c>
      <c r="D1028" s="2">
        <f>MACD!E1028</f>
        <v>2.4084094251253241E-3</v>
      </c>
      <c r="E1028" s="2">
        <f>MACD!F1028</f>
        <v>1.6294102947999597E-2</v>
      </c>
      <c r="F1028" s="2">
        <f>'Moving Avg'!D1028</f>
        <v>3.4868399999999999</v>
      </c>
      <c r="G1028" s="2">
        <f>'Moving Avg'!F1028</f>
        <v>3.5524200000000001</v>
      </c>
      <c r="H1028" s="2">
        <f>'Moving Avg'!G1028</f>
        <v>3.7745340000000001</v>
      </c>
      <c r="I1028" s="2">
        <f>'Moving Avg'!H1028</f>
        <v>3.7402640000000007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0"/>
        <v>50</v>
      </c>
      <c r="N1028" s="8">
        <f t="shared" si="161"/>
        <v>45</v>
      </c>
      <c r="O1028" s="8">
        <f t="shared" si="162"/>
        <v>0</v>
      </c>
      <c r="P1028" s="8">
        <f t="shared" si="163"/>
        <v>16.5</v>
      </c>
      <c r="Q1028" s="9">
        <f t="shared" si="164"/>
        <v>35.725000000000001</v>
      </c>
      <c r="R1028" s="9">
        <f t="shared" si="165"/>
        <v>23.125</v>
      </c>
      <c r="S1028" s="9">
        <f t="shared" si="166"/>
        <v>21.675000000000001</v>
      </c>
      <c r="T1028" s="9">
        <f t="shared" si="167"/>
        <v>27.875</v>
      </c>
      <c r="U1028" s="8">
        <f t="shared" si="168"/>
        <v>26.841666666666669</v>
      </c>
      <c r="V1028" s="8">
        <f t="shared" si="169"/>
        <v>27.1</v>
      </c>
    </row>
    <row r="1029" spans="1:22" ht="13.5" x14ac:dyDescent="0.25">
      <c r="A1029" s="3">
        <f>RSI!A1029</f>
        <v>43504</v>
      </c>
      <c r="B1029" s="2">
        <f>RSI!B1029</f>
        <v>3.4104000000000001</v>
      </c>
      <c r="C1029" s="2">
        <f>RSI!I1029</f>
        <v>18.474713446405602</v>
      </c>
      <c r="D1029" s="2">
        <f>MACD!E1029</f>
        <v>5.6816463585551702E-3</v>
      </c>
      <c r="E1029" s="2">
        <f>MACD!F1029</f>
        <v>1.4171611630110712E-2</v>
      </c>
      <c r="F1029" s="2">
        <f>'Moving Avg'!D1029</f>
        <v>3.4574399999999996</v>
      </c>
      <c r="G1029" s="2">
        <f>'Moving Avg'!F1029</f>
        <v>3.5406550000000001</v>
      </c>
      <c r="H1029" s="2">
        <f>'Moving Avg'!G1029</f>
        <v>3.760656</v>
      </c>
      <c r="I1029" s="2">
        <f>'Moving Avg'!H1029</f>
        <v>3.7410015000000003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50</v>
      </c>
      <c r="N1029" s="8">
        <f t="shared" si="161"/>
        <v>45</v>
      </c>
      <c r="O1029" s="8">
        <f t="shared" si="162"/>
        <v>0</v>
      </c>
      <c r="P1029" s="8">
        <f t="shared" si="163"/>
        <v>16.5</v>
      </c>
      <c r="Q1029" s="9">
        <f t="shared" si="164"/>
        <v>35.725000000000001</v>
      </c>
      <c r="R1029" s="9">
        <f t="shared" si="165"/>
        <v>23.125</v>
      </c>
      <c r="S1029" s="9">
        <f t="shared" si="166"/>
        <v>21.675000000000001</v>
      </c>
      <c r="T1029" s="9">
        <f t="shared" si="167"/>
        <v>27.875</v>
      </c>
      <c r="U1029" s="8">
        <f t="shared" si="168"/>
        <v>26.841666666666669</v>
      </c>
      <c r="V1029" s="8">
        <f t="shared" si="169"/>
        <v>27.1</v>
      </c>
    </row>
    <row r="1030" spans="1:22" ht="13.5" x14ac:dyDescent="0.25">
      <c r="A1030" s="3">
        <f>RSI!A1030</f>
        <v>43507</v>
      </c>
      <c r="B1030" s="2">
        <f>RSI!B1030</f>
        <v>3.3515999999999999</v>
      </c>
      <c r="C1030" s="2">
        <f>RSI!I1030</f>
        <v>15.206703393310249</v>
      </c>
      <c r="D1030" s="2">
        <f>MACD!E1030</f>
        <v>2.2030972772398183E-2</v>
      </c>
      <c r="E1030" s="2">
        <f>MACD!F1030</f>
        <v>1.5743483858568209E-2</v>
      </c>
      <c r="F1030" s="2">
        <f>'Moving Avg'!D1030</f>
        <v>3.4339199999999996</v>
      </c>
      <c r="G1030" s="2">
        <f>'Moving Avg'!F1030</f>
        <v>3.5259500000000008</v>
      </c>
      <c r="H1030" s="2">
        <f>'Moving Avg'!G1030</f>
        <v>3.7456019999999994</v>
      </c>
      <c r="I1030" s="2">
        <f>'Moving Avg'!H1030</f>
        <v>3.7414450000000006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50</v>
      </c>
      <c r="N1030" s="8">
        <f t="shared" si="161"/>
        <v>0</v>
      </c>
      <c r="O1030" s="8">
        <f t="shared" si="162"/>
        <v>0</v>
      </c>
      <c r="P1030" s="8">
        <f t="shared" si="163"/>
        <v>16.5</v>
      </c>
      <c r="Q1030" s="9">
        <f t="shared" si="164"/>
        <v>19.975000000000001</v>
      </c>
      <c r="R1030" s="9">
        <f t="shared" si="165"/>
        <v>14.125</v>
      </c>
      <c r="S1030" s="9">
        <f t="shared" si="166"/>
        <v>14.925000000000001</v>
      </c>
      <c r="T1030" s="9">
        <f t="shared" si="167"/>
        <v>16.625</v>
      </c>
      <c r="U1030" s="8">
        <f t="shared" si="168"/>
        <v>16.341666666666669</v>
      </c>
      <c r="V1030" s="8">
        <f t="shared" si="169"/>
        <v>16.412500000000001</v>
      </c>
    </row>
    <row r="1031" spans="1:22" ht="13.5" x14ac:dyDescent="0.25">
      <c r="A1031" s="3">
        <f>RSI!A1031</f>
        <v>43508</v>
      </c>
      <c r="B1031" s="2">
        <f>RSI!B1031</f>
        <v>3.3515999999999999</v>
      </c>
      <c r="C1031" s="2">
        <f>RSI!I1031</f>
        <v>15.206703393310249</v>
      </c>
      <c r="D1031" s="2">
        <f>MACD!E1031</f>
        <v>3.7203453891250682E-2</v>
      </c>
      <c r="E1031" s="2">
        <f>MACD!F1031</f>
        <v>2.0035477865104706E-2</v>
      </c>
      <c r="F1031" s="2">
        <f>'Moving Avg'!D1031</f>
        <v>3.4104000000000001</v>
      </c>
      <c r="G1031" s="2">
        <f>'Moving Avg'!F1031</f>
        <v>3.5141900000000006</v>
      </c>
      <c r="H1031" s="2">
        <f>'Moving Avg'!G1031</f>
        <v>3.7305479999999989</v>
      </c>
      <c r="I1031" s="2">
        <f>'Moving Avg'!H1031</f>
        <v>3.7411800000000004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50</v>
      </c>
      <c r="N1031" s="8">
        <f t="shared" si="161"/>
        <v>0</v>
      </c>
      <c r="O1031" s="8">
        <f t="shared" si="162"/>
        <v>0</v>
      </c>
      <c r="P1031" s="8">
        <f t="shared" si="163"/>
        <v>16.5</v>
      </c>
      <c r="Q1031" s="9">
        <f t="shared" si="164"/>
        <v>19.975000000000001</v>
      </c>
      <c r="R1031" s="9">
        <f t="shared" si="165"/>
        <v>14.125</v>
      </c>
      <c r="S1031" s="9">
        <f t="shared" si="166"/>
        <v>14.925000000000001</v>
      </c>
      <c r="T1031" s="9">
        <f t="shared" si="167"/>
        <v>16.625</v>
      </c>
      <c r="U1031" s="8">
        <f t="shared" si="168"/>
        <v>16.341666666666669</v>
      </c>
      <c r="V1031" s="8">
        <f t="shared" si="169"/>
        <v>16.412500000000001</v>
      </c>
    </row>
    <row r="1032" spans="1:22" ht="13.5" x14ac:dyDescent="0.25">
      <c r="A1032" s="3">
        <f>RSI!A1032</f>
        <v>43509</v>
      </c>
      <c r="B1032" s="2">
        <f>RSI!B1032</f>
        <v>3.3515999999999999</v>
      </c>
      <c r="C1032" s="2">
        <f>RSI!I1032</f>
        <v>15.206703393310249</v>
      </c>
      <c r="D1032" s="2">
        <f>MACD!E1032</f>
        <v>4.7650230222075596E-2</v>
      </c>
      <c r="E1032" s="2">
        <f>MACD!F1032</f>
        <v>2.5558428336498885E-2</v>
      </c>
      <c r="F1032" s="2">
        <f>'Moving Avg'!D1032</f>
        <v>3.3868800000000001</v>
      </c>
      <c r="G1032" s="2">
        <f>'Moving Avg'!F1032</f>
        <v>3.5024300000000004</v>
      </c>
      <c r="H1032" s="2">
        <f>'Moving Avg'!G1032</f>
        <v>3.7131419999999986</v>
      </c>
      <c r="I1032" s="2">
        <f>'Moving Avg'!H1032</f>
        <v>3.7409150000000007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50</v>
      </c>
      <c r="N1032" s="8">
        <f t="shared" si="161"/>
        <v>0</v>
      </c>
      <c r="O1032" s="8">
        <f t="shared" si="162"/>
        <v>0</v>
      </c>
      <c r="P1032" s="8">
        <f t="shared" si="163"/>
        <v>16.5</v>
      </c>
      <c r="Q1032" s="9">
        <f t="shared" si="164"/>
        <v>19.975000000000001</v>
      </c>
      <c r="R1032" s="9">
        <f t="shared" si="165"/>
        <v>14.125</v>
      </c>
      <c r="S1032" s="9">
        <f t="shared" si="166"/>
        <v>14.925000000000001</v>
      </c>
      <c r="T1032" s="9">
        <f t="shared" si="167"/>
        <v>16.625</v>
      </c>
      <c r="U1032" s="8">
        <f t="shared" si="168"/>
        <v>16.341666666666669</v>
      </c>
      <c r="V1032" s="8">
        <f t="shared" si="169"/>
        <v>16.412500000000001</v>
      </c>
    </row>
    <row r="1033" spans="1:22" ht="13.5" x14ac:dyDescent="0.25">
      <c r="A1033" s="3">
        <f>RSI!A1033</f>
        <v>43510</v>
      </c>
      <c r="B1033" s="2">
        <f>RSI!B1033</f>
        <v>3.3515999999999999</v>
      </c>
      <c r="C1033" s="2">
        <f>RSI!I1033</f>
        <v>15.206703393310249</v>
      </c>
      <c r="D1033" s="2">
        <f>MACD!E1033</f>
        <v>5.7637303071330859E-2</v>
      </c>
      <c r="E1033" s="2">
        <f>MACD!F1033</f>
        <v>3.1974203283465286E-2</v>
      </c>
      <c r="F1033" s="2">
        <f>'Moving Avg'!D1033</f>
        <v>3.3633600000000001</v>
      </c>
      <c r="G1033" s="2">
        <f>'Moving Avg'!F1033</f>
        <v>3.4906700000000002</v>
      </c>
      <c r="H1033" s="2">
        <f>'Moving Avg'!G1033</f>
        <v>3.6957359999999988</v>
      </c>
      <c r="I1033" s="2">
        <f>'Moving Avg'!H1033</f>
        <v>3.7404050000000009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50</v>
      </c>
      <c r="N1033" s="8">
        <f t="shared" si="161"/>
        <v>0</v>
      </c>
      <c r="O1033" s="8">
        <f t="shared" si="162"/>
        <v>0</v>
      </c>
      <c r="P1033" s="8">
        <f t="shared" si="163"/>
        <v>16.5</v>
      </c>
      <c r="Q1033" s="9">
        <f t="shared" si="164"/>
        <v>19.975000000000001</v>
      </c>
      <c r="R1033" s="9">
        <f t="shared" si="165"/>
        <v>14.125</v>
      </c>
      <c r="S1033" s="9">
        <f t="shared" si="166"/>
        <v>14.925000000000001</v>
      </c>
      <c r="T1033" s="9">
        <f t="shared" si="167"/>
        <v>16.625</v>
      </c>
      <c r="U1033" s="8">
        <f t="shared" si="168"/>
        <v>16.341666666666669</v>
      </c>
      <c r="V1033" s="8">
        <f t="shared" si="169"/>
        <v>16.412500000000001</v>
      </c>
    </row>
    <row r="1034" spans="1:22" ht="13.5" x14ac:dyDescent="0.25">
      <c r="A1034" s="3">
        <f>RSI!A1034</f>
        <v>43511</v>
      </c>
      <c r="B1034" s="2">
        <f>RSI!B1034</f>
        <v>3.3515999999999999</v>
      </c>
      <c r="C1034" s="2">
        <f>RSI!I1034</f>
        <v>15.206703393310249</v>
      </c>
      <c r="D1034" s="2">
        <f>MACD!E1034</f>
        <v>6.7150396579193306E-2</v>
      </c>
      <c r="E1034" s="2">
        <f>MACD!F1034</f>
        <v>3.9009441942610891E-2</v>
      </c>
      <c r="F1034" s="2">
        <f>'Moving Avg'!D1034</f>
        <v>3.3515999999999999</v>
      </c>
      <c r="G1034" s="2">
        <f>'Moving Avg'!F1034</f>
        <v>3.4789100000000004</v>
      </c>
      <c r="H1034" s="2">
        <f>'Moving Avg'!G1034</f>
        <v>3.678329999999999</v>
      </c>
      <c r="I1034" s="2">
        <f>'Moving Avg'!H1034</f>
        <v>3.7393775000000007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50</v>
      </c>
      <c r="N1034" s="8">
        <f t="shared" si="161"/>
        <v>0</v>
      </c>
      <c r="O1034" s="8">
        <f t="shared" si="162"/>
        <v>0</v>
      </c>
      <c r="P1034" s="8">
        <f t="shared" si="163"/>
        <v>16.5</v>
      </c>
      <c r="Q1034" s="9">
        <f t="shared" si="164"/>
        <v>19.975000000000001</v>
      </c>
      <c r="R1034" s="9">
        <f t="shared" si="165"/>
        <v>14.125</v>
      </c>
      <c r="S1034" s="9">
        <f t="shared" si="166"/>
        <v>14.925000000000001</v>
      </c>
      <c r="T1034" s="9">
        <f t="shared" si="167"/>
        <v>16.625</v>
      </c>
      <c r="U1034" s="8">
        <f t="shared" si="168"/>
        <v>16.341666666666669</v>
      </c>
      <c r="V1034" s="8">
        <f t="shared" si="169"/>
        <v>16.412500000000001</v>
      </c>
    </row>
    <row r="1035" spans="1:22" ht="13.5" x14ac:dyDescent="0.25">
      <c r="A1035" s="3">
        <f>RSI!A1035</f>
        <v>43514</v>
      </c>
      <c r="B1035" s="2">
        <f>RSI!B1035</f>
        <v>3.3515999999999999</v>
      </c>
      <c r="C1035" s="2">
        <f>RSI!I1035</f>
        <v>15.206703393310249</v>
      </c>
      <c r="D1035" s="2">
        <f>MACD!E1035</f>
        <v>6.2614496659949559E-2</v>
      </c>
      <c r="E1035" s="2">
        <f>MACD!F1035</f>
        <v>4.373045288607863E-2</v>
      </c>
      <c r="F1035" s="2">
        <f>'Moving Avg'!D1035</f>
        <v>3.3515999999999999</v>
      </c>
      <c r="G1035" s="2">
        <f>'Moving Avg'!F1035</f>
        <v>3.4671500000000002</v>
      </c>
      <c r="H1035" s="2">
        <f>'Moving Avg'!G1035</f>
        <v>3.6609239999999996</v>
      </c>
      <c r="I1035" s="2">
        <f>'Moving Avg'!H1035</f>
        <v>3.7383500000000005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  <c r="M1035" s="8">
        <f t="shared" si="160"/>
        <v>50</v>
      </c>
      <c r="N1035" s="8">
        <f t="shared" si="161"/>
        <v>0</v>
      </c>
      <c r="O1035" s="8">
        <f t="shared" si="162"/>
        <v>0</v>
      </c>
      <c r="P1035" s="8">
        <f t="shared" si="163"/>
        <v>33</v>
      </c>
      <c r="Q1035" s="9">
        <f t="shared" si="164"/>
        <v>22.45</v>
      </c>
      <c r="R1035" s="9">
        <f t="shared" si="165"/>
        <v>18.25</v>
      </c>
      <c r="S1035" s="9">
        <f t="shared" si="166"/>
        <v>22.35</v>
      </c>
      <c r="T1035" s="9">
        <f t="shared" si="167"/>
        <v>20.75</v>
      </c>
      <c r="U1035" s="8">
        <f t="shared" si="168"/>
        <v>21.016666666666669</v>
      </c>
      <c r="V1035" s="8">
        <f t="shared" si="169"/>
        <v>20.950000000000003</v>
      </c>
    </row>
    <row r="1036" spans="1:22" ht="13.5" x14ac:dyDescent="0.25">
      <c r="A1036" s="3">
        <f>RSI!A1036</f>
        <v>43515</v>
      </c>
      <c r="B1036" s="2">
        <f>RSI!B1036</f>
        <v>3.3515999999999999</v>
      </c>
      <c r="C1036" s="2">
        <f>RSI!I1036</f>
        <v>15.206703393310249</v>
      </c>
      <c r="D1036" s="2">
        <f>MACD!E1036</f>
        <v>5.9687344339630855E-2</v>
      </c>
      <c r="E1036" s="2">
        <f>MACD!F1036</f>
        <v>4.6921831176789081E-2</v>
      </c>
      <c r="F1036" s="2">
        <f>'Moving Avg'!D1036</f>
        <v>3.3515999999999999</v>
      </c>
      <c r="G1036" s="2">
        <f>'Moving Avg'!F1036</f>
        <v>3.4583300000000001</v>
      </c>
      <c r="H1036" s="2">
        <f>'Moving Avg'!G1036</f>
        <v>3.6435179999999989</v>
      </c>
      <c r="I1036" s="2">
        <f>'Moving Avg'!H1036</f>
        <v>3.7373225000000003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  <c r="M1036" s="8">
        <f t="shared" si="160"/>
        <v>50</v>
      </c>
      <c r="N1036" s="8">
        <f t="shared" si="161"/>
        <v>0</v>
      </c>
      <c r="O1036" s="8">
        <f t="shared" si="162"/>
        <v>0</v>
      </c>
      <c r="P1036" s="8">
        <f t="shared" si="163"/>
        <v>33</v>
      </c>
      <c r="Q1036" s="9">
        <f t="shared" si="164"/>
        <v>22.45</v>
      </c>
      <c r="R1036" s="9">
        <f t="shared" si="165"/>
        <v>18.25</v>
      </c>
      <c r="S1036" s="9">
        <f t="shared" si="166"/>
        <v>22.35</v>
      </c>
      <c r="T1036" s="9">
        <f t="shared" si="167"/>
        <v>20.75</v>
      </c>
      <c r="U1036" s="8">
        <f t="shared" si="168"/>
        <v>21.016666666666669</v>
      </c>
      <c r="V1036" s="8">
        <f t="shared" si="169"/>
        <v>20.950000000000003</v>
      </c>
    </row>
    <row r="1037" spans="1:22" ht="13.5" x14ac:dyDescent="0.25">
      <c r="A1037" s="3">
        <f>RSI!A1037</f>
        <v>43516</v>
      </c>
      <c r="B1037" s="2">
        <f>RSI!B1037</f>
        <v>3.2633999999999999</v>
      </c>
      <c r="C1037" s="2">
        <f>RSI!I1037</f>
        <v>10.518223107923333</v>
      </c>
      <c r="D1037" s="2">
        <f>MACD!E1037</f>
        <v>6.4587297999328719E-2</v>
      </c>
      <c r="E1037" s="2">
        <f>MACD!F1037</f>
        <v>5.0454924541297012E-2</v>
      </c>
      <c r="F1037" s="2">
        <f>'Moving Avg'!D1037</f>
        <v>3.3339599999999998</v>
      </c>
      <c r="G1037" s="2">
        <f>'Moving Avg'!F1037</f>
        <v>3.4451000000000001</v>
      </c>
      <c r="H1037" s="2">
        <f>'Moving Avg'!G1037</f>
        <v>3.6243479999999995</v>
      </c>
      <c r="I1037" s="2">
        <f>'Moving Avg'!H1037</f>
        <v>3.7363715000000002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50</v>
      </c>
      <c r="N1037" s="8">
        <f t="shared" si="161"/>
        <v>0</v>
      </c>
      <c r="O1037" s="8">
        <f t="shared" si="162"/>
        <v>0</v>
      </c>
      <c r="P1037" s="8">
        <f t="shared" si="163"/>
        <v>16.5</v>
      </c>
      <c r="Q1037" s="9">
        <f t="shared" si="164"/>
        <v>19.975000000000001</v>
      </c>
      <c r="R1037" s="9">
        <f t="shared" si="165"/>
        <v>14.125</v>
      </c>
      <c r="S1037" s="9">
        <f t="shared" si="166"/>
        <v>14.925000000000001</v>
      </c>
      <c r="T1037" s="9">
        <f t="shared" si="167"/>
        <v>16.625</v>
      </c>
      <c r="U1037" s="8">
        <f t="shared" si="168"/>
        <v>16.341666666666669</v>
      </c>
      <c r="V1037" s="8">
        <f t="shared" si="169"/>
        <v>16.412500000000001</v>
      </c>
    </row>
    <row r="1038" spans="1:22" ht="13.5" x14ac:dyDescent="0.25">
      <c r="A1038" s="3">
        <f>RSI!A1038</f>
        <v>43517</v>
      </c>
      <c r="B1038" s="2">
        <f>RSI!B1038</f>
        <v>3.2633999999999999</v>
      </c>
      <c r="C1038" s="2">
        <f>RSI!I1038</f>
        <v>10.518223107923333</v>
      </c>
      <c r="D1038" s="2">
        <f>MACD!E1038</f>
        <v>7.0035554593116611E-2</v>
      </c>
      <c r="E1038" s="2">
        <f>MACD!F1038</f>
        <v>5.4371050551660929E-2</v>
      </c>
      <c r="F1038" s="2">
        <f>'Moving Avg'!D1038</f>
        <v>3.3163200000000002</v>
      </c>
      <c r="G1038" s="2">
        <f>'Moving Avg'!F1038</f>
        <v>3.43187</v>
      </c>
      <c r="H1038" s="2">
        <f>'Moving Avg'!G1038</f>
        <v>3.6051779999999991</v>
      </c>
      <c r="I1038" s="2">
        <f>'Moving Avg'!H1038</f>
        <v>3.7354205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50</v>
      </c>
      <c r="N1038" s="8">
        <f t="shared" si="161"/>
        <v>0</v>
      </c>
      <c r="O1038" s="8">
        <f t="shared" si="162"/>
        <v>0</v>
      </c>
      <c r="P1038" s="8">
        <f t="shared" si="163"/>
        <v>16.5</v>
      </c>
      <c r="Q1038" s="9">
        <f t="shared" si="164"/>
        <v>19.975000000000001</v>
      </c>
      <c r="R1038" s="9">
        <f t="shared" si="165"/>
        <v>14.125</v>
      </c>
      <c r="S1038" s="9">
        <f t="shared" si="166"/>
        <v>14.925000000000001</v>
      </c>
      <c r="T1038" s="9">
        <f t="shared" si="167"/>
        <v>16.625</v>
      </c>
      <c r="U1038" s="8">
        <f t="shared" si="168"/>
        <v>16.341666666666669</v>
      </c>
      <c r="V1038" s="8">
        <f t="shared" si="169"/>
        <v>16.412500000000001</v>
      </c>
    </row>
    <row r="1039" spans="1:22" ht="13.5" x14ac:dyDescent="0.25">
      <c r="A1039" s="3">
        <f>RSI!A1039</f>
        <v>43518</v>
      </c>
      <c r="B1039" s="2">
        <f>RSI!B1039</f>
        <v>3.2633999999999999</v>
      </c>
      <c r="C1039" s="2">
        <f>RSI!I1039</f>
        <v>10.518223107923333</v>
      </c>
      <c r="D1039" s="2">
        <f>MACD!E1039</f>
        <v>6.6805151017387931E-2</v>
      </c>
      <c r="E1039" s="2">
        <f>MACD!F1039</f>
        <v>5.6857870644806331E-2</v>
      </c>
      <c r="F1039" s="2">
        <f>'Moving Avg'!D1039</f>
        <v>3.2986800000000001</v>
      </c>
      <c r="G1039" s="2">
        <f>'Moving Avg'!F1039</f>
        <v>3.418639999999999</v>
      </c>
      <c r="H1039" s="2">
        <f>'Moving Avg'!G1039</f>
        <v>3.5860079999999992</v>
      </c>
      <c r="I1039" s="2">
        <f>'Moving Avg'!H1039</f>
        <v>3.7344695000000003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50</v>
      </c>
      <c r="N1039" s="8">
        <f t="shared" si="161"/>
        <v>0</v>
      </c>
      <c r="O1039" s="8">
        <f t="shared" si="162"/>
        <v>0</v>
      </c>
      <c r="P1039" s="8">
        <f t="shared" si="163"/>
        <v>16.5</v>
      </c>
      <c r="Q1039" s="9">
        <f t="shared" si="164"/>
        <v>19.975000000000001</v>
      </c>
      <c r="R1039" s="9">
        <f t="shared" si="165"/>
        <v>14.125</v>
      </c>
      <c r="S1039" s="9">
        <f t="shared" si="166"/>
        <v>14.925000000000001</v>
      </c>
      <c r="T1039" s="9">
        <f t="shared" si="167"/>
        <v>16.625</v>
      </c>
      <c r="U1039" s="8">
        <f t="shared" si="168"/>
        <v>16.341666666666669</v>
      </c>
      <c r="V1039" s="8">
        <f t="shared" si="169"/>
        <v>16.412500000000001</v>
      </c>
    </row>
    <row r="1040" spans="1:22" ht="13.5" x14ac:dyDescent="0.25">
      <c r="A1040" s="3">
        <f>RSI!A1040</f>
        <v>43521</v>
      </c>
      <c r="B1040" s="2">
        <f>RSI!B1040</f>
        <v>3.234</v>
      </c>
      <c r="C1040" s="2">
        <f>RSI!I1040</f>
        <v>9.3216906091803935</v>
      </c>
      <c r="D1040" s="2">
        <f>MACD!E1040</f>
        <v>5.8319733389482042E-2</v>
      </c>
      <c r="E1040" s="2">
        <f>MACD!F1040</f>
        <v>5.7150243193741478E-2</v>
      </c>
      <c r="F1040" s="2">
        <f>'Moving Avg'!D1040</f>
        <v>3.2751599999999996</v>
      </c>
      <c r="G1040" s="2">
        <f>'Moving Avg'!F1040</f>
        <v>3.4012899999999986</v>
      </c>
      <c r="H1040" s="2">
        <f>'Moving Avg'!G1040</f>
        <v>3.568719999999999</v>
      </c>
      <c r="I1040" s="2">
        <f>'Moving Avg'!H1040</f>
        <v>3.7333715000000001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50</v>
      </c>
      <c r="N1040" s="8">
        <f t="shared" si="161"/>
        <v>0</v>
      </c>
      <c r="O1040" s="8">
        <f t="shared" si="162"/>
        <v>0</v>
      </c>
      <c r="P1040" s="8">
        <f t="shared" si="163"/>
        <v>16.5</v>
      </c>
      <c r="Q1040" s="9">
        <f t="shared" si="164"/>
        <v>19.975000000000001</v>
      </c>
      <c r="R1040" s="9">
        <f t="shared" si="165"/>
        <v>14.125</v>
      </c>
      <c r="S1040" s="9">
        <f t="shared" si="166"/>
        <v>14.925000000000001</v>
      </c>
      <c r="T1040" s="9">
        <f t="shared" si="167"/>
        <v>16.625</v>
      </c>
      <c r="U1040" s="8">
        <f t="shared" si="168"/>
        <v>16.341666666666669</v>
      </c>
      <c r="V1040" s="8">
        <f t="shared" si="169"/>
        <v>16.412500000000001</v>
      </c>
    </row>
    <row r="1041" spans="1:22" ht="13.5" x14ac:dyDescent="0.25">
      <c r="A1041" s="3">
        <f>RSI!A1041</f>
        <v>43522</v>
      </c>
      <c r="B1041" s="2">
        <f>RSI!B1041</f>
        <v>3.234</v>
      </c>
      <c r="C1041" s="2">
        <f>RSI!I1041</f>
        <v>9.3216906091803935</v>
      </c>
      <c r="D1041" s="2">
        <f>MACD!E1041</f>
        <v>5.2347172759191096E-2</v>
      </c>
      <c r="E1041" s="2">
        <f>MACD!F1041</f>
        <v>5.6189629106831403E-2</v>
      </c>
      <c r="F1041" s="2">
        <f>'Moving Avg'!D1041</f>
        <v>3.2516399999999996</v>
      </c>
      <c r="G1041" s="2">
        <f>'Moving Avg'!F1041</f>
        <v>3.3839399999999991</v>
      </c>
      <c r="H1041" s="2">
        <f>'Moving Avg'!G1041</f>
        <v>3.5514319999999993</v>
      </c>
      <c r="I1041" s="2">
        <f>'Moving Avg'!H1041</f>
        <v>3.7330360000000007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50</v>
      </c>
      <c r="N1041" s="8">
        <f t="shared" si="161"/>
        <v>45</v>
      </c>
      <c r="O1041" s="8">
        <f t="shared" si="162"/>
        <v>0</v>
      </c>
      <c r="P1041" s="8">
        <f t="shared" si="163"/>
        <v>16.5</v>
      </c>
      <c r="Q1041" s="9">
        <f t="shared" si="164"/>
        <v>35.725000000000001</v>
      </c>
      <c r="R1041" s="9">
        <f t="shared" si="165"/>
        <v>23.125</v>
      </c>
      <c r="S1041" s="9">
        <f t="shared" si="166"/>
        <v>21.675000000000001</v>
      </c>
      <c r="T1041" s="9">
        <f t="shared" si="167"/>
        <v>27.875</v>
      </c>
      <c r="U1041" s="8">
        <f t="shared" si="168"/>
        <v>26.841666666666669</v>
      </c>
      <c r="V1041" s="8">
        <f t="shared" si="169"/>
        <v>27.1</v>
      </c>
    </row>
    <row r="1042" spans="1:22" ht="13.5" x14ac:dyDescent="0.25">
      <c r="A1042" s="3">
        <f>RSI!A1042</f>
        <v>43523</v>
      </c>
      <c r="B1042" s="2">
        <f>RSI!B1042</f>
        <v>3.1751999999999998</v>
      </c>
      <c r="C1042" s="2">
        <f>RSI!I1042</f>
        <v>7.3755440462342108</v>
      </c>
      <c r="D1042" s="2">
        <f>MACD!E1042</f>
        <v>5.2766993658431183E-2</v>
      </c>
      <c r="E1042" s="2">
        <f>MACD!F1042</f>
        <v>5.5505102017151364E-2</v>
      </c>
      <c r="F1042" s="2">
        <f>'Moving Avg'!D1042</f>
        <v>3.2339999999999995</v>
      </c>
      <c r="G1042" s="2">
        <f>'Moving Avg'!F1042</f>
        <v>3.3648299999999991</v>
      </c>
      <c r="H1042" s="2">
        <f>'Moving Avg'!G1042</f>
        <v>3.5353199999999987</v>
      </c>
      <c r="I1042" s="2">
        <f>'Moving Avg'!H1042</f>
        <v>3.7325700000000008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50</v>
      </c>
      <c r="N1042" s="8">
        <f t="shared" si="161"/>
        <v>45</v>
      </c>
      <c r="O1042" s="8">
        <f t="shared" si="162"/>
        <v>0</v>
      </c>
      <c r="P1042" s="8">
        <f t="shared" si="163"/>
        <v>16.5</v>
      </c>
      <c r="Q1042" s="9">
        <f t="shared" si="164"/>
        <v>35.725000000000001</v>
      </c>
      <c r="R1042" s="9">
        <f t="shared" si="165"/>
        <v>23.125</v>
      </c>
      <c r="S1042" s="9">
        <f t="shared" si="166"/>
        <v>21.675000000000001</v>
      </c>
      <c r="T1042" s="9">
        <f t="shared" si="167"/>
        <v>27.875</v>
      </c>
      <c r="U1042" s="8">
        <f t="shared" si="168"/>
        <v>26.841666666666669</v>
      </c>
      <c r="V1042" s="8">
        <f t="shared" si="169"/>
        <v>27.1</v>
      </c>
    </row>
    <row r="1043" spans="1:22" ht="13.5" x14ac:dyDescent="0.25">
      <c r="A1043" s="3">
        <f>RSI!A1043</f>
        <v>43524</v>
      </c>
      <c r="B1043" s="2">
        <f>RSI!B1043</f>
        <v>3.1164000000000001</v>
      </c>
      <c r="C1043" s="2">
        <f>RSI!I1043</f>
        <v>6.021659230771192</v>
      </c>
      <c r="D1043" s="2">
        <f>MACD!E1043</f>
        <v>5.8860391871129902E-2</v>
      </c>
      <c r="E1043" s="2">
        <f>MACD!F1043</f>
        <v>5.6176159987947075E-2</v>
      </c>
      <c r="F1043" s="2">
        <f>'Moving Avg'!D1043</f>
        <v>3.2046000000000001</v>
      </c>
      <c r="G1043" s="2">
        <f>'Moving Avg'!F1043</f>
        <v>3.3427799999999999</v>
      </c>
      <c r="H1043" s="2">
        <f>'Moving Avg'!G1043</f>
        <v>3.5215599999999991</v>
      </c>
      <c r="I1043" s="2">
        <f>'Moving Avg'!H1043</f>
        <v>3.7318100000000003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16.5</v>
      </c>
      <c r="Q1043" s="9">
        <f t="shared" si="164"/>
        <v>19.975000000000001</v>
      </c>
      <c r="R1043" s="9">
        <f t="shared" si="165"/>
        <v>14.125</v>
      </c>
      <c r="S1043" s="9">
        <f t="shared" si="166"/>
        <v>14.925000000000001</v>
      </c>
      <c r="T1043" s="9">
        <f t="shared" si="167"/>
        <v>16.625</v>
      </c>
      <c r="U1043" s="8">
        <f t="shared" si="168"/>
        <v>16.341666666666669</v>
      </c>
      <c r="V1043" s="8">
        <f t="shared" si="169"/>
        <v>16.412500000000001</v>
      </c>
    </row>
    <row r="1044" spans="1:22" ht="13.5" x14ac:dyDescent="0.25">
      <c r="A1044" s="3">
        <f>RSI!A1044</f>
        <v>43525</v>
      </c>
      <c r="B1044" s="2">
        <f>RSI!B1044</f>
        <v>3.1164000000000001</v>
      </c>
      <c r="C1044" s="2">
        <f>RSI!I1044</f>
        <v>6.021659230771192</v>
      </c>
      <c r="D1044" s="2">
        <f>MACD!E1044</f>
        <v>6.564398999365828E-2</v>
      </c>
      <c r="E1044" s="2">
        <f>MACD!F1044</f>
        <v>5.806972598908932E-2</v>
      </c>
      <c r="F1044" s="2">
        <f>'Moving Avg'!D1044</f>
        <v>3.1752000000000002</v>
      </c>
      <c r="G1044" s="2">
        <f>'Moving Avg'!F1044</f>
        <v>3.3207299999999997</v>
      </c>
      <c r="H1044" s="2">
        <f>'Moving Avg'!G1044</f>
        <v>3.5100339999999988</v>
      </c>
      <c r="I1044" s="2">
        <f>'Moving Avg'!H1044</f>
        <v>3.7310500000000006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16.5</v>
      </c>
      <c r="Q1044" s="9">
        <f t="shared" si="164"/>
        <v>19.975000000000001</v>
      </c>
      <c r="R1044" s="9">
        <f t="shared" si="165"/>
        <v>14.125</v>
      </c>
      <c r="S1044" s="9">
        <f t="shared" si="166"/>
        <v>14.925000000000001</v>
      </c>
      <c r="T1044" s="9">
        <f t="shared" si="167"/>
        <v>16.625</v>
      </c>
      <c r="U1044" s="8">
        <f t="shared" si="168"/>
        <v>16.341666666666669</v>
      </c>
      <c r="V1044" s="8">
        <f t="shared" si="169"/>
        <v>16.412500000000001</v>
      </c>
    </row>
    <row r="1045" spans="1:22" ht="13.5" x14ac:dyDescent="0.25">
      <c r="A1045" s="3">
        <f>RSI!A1045</f>
        <v>43528</v>
      </c>
      <c r="B1045" s="2">
        <f>RSI!B1045</f>
        <v>3.1164000000000001</v>
      </c>
      <c r="C1045" s="2">
        <f>RSI!I1045</f>
        <v>6.021659230771192</v>
      </c>
      <c r="D1045" s="2">
        <f>MACD!E1045</f>
        <v>7.2891037069785725E-2</v>
      </c>
      <c r="E1045" s="2">
        <f>MACD!F1045</f>
        <v>6.1033988205228609E-2</v>
      </c>
      <c r="F1045" s="2">
        <f>'Moving Avg'!D1045</f>
        <v>3.1516800000000003</v>
      </c>
      <c r="G1045" s="2">
        <f>'Moving Avg'!F1045</f>
        <v>3.3030899999999996</v>
      </c>
      <c r="H1045" s="2">
        <f>'Moving Avg'!G1045</f>
        <v>3.4981559999999989</v>
      </c>
      <c r="I1045" s="2">
        <f>'Moving Avg'!H1045</f>
        <v>3.730290000000001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0"/>
        <v>50</v>
      </c>
      <c r="N1045" s="8">
        <f t="shared" si="161"/>
        <v>0</v>
      </c>
      <c r="O1045" s="8">
        <f t="shared" si="162"/>
        <v>0</v>
      </c>
      <c r="P1045" s="8">
        <f t="shared" si="163"/>
        <v>16.5</v>
      </c>
      <c r="Q1045" s="9">
        <f t="shared" si="164"/>
        <v>19.975000000000001</v>
      </c>
      <c r="R1045" s="9">
        <f t="shared" si="165"/>
        <v>14.125</v>
      </c>
      <c r="S1045" s="9">
        <f t="shared" si="166"/>
        <v>14.925000000000001</v>
      </c>
      <c r="T1045" s="9">
        <f t="shared" si="167"/>
        <v>16.625</v>
      </c>
      <c r="U1045" s="8">
        <f t="shared" si="168"/>
        <v>16.341666666666669</v>
      </c>
      <c r="V1045" s="8">
        <f t="shared" si="169"/>
        <v>16.412500000000001</v>
      </c>
    </row>
    <row r="1046" spans="1:22" ht="13.5" x14ac:dyDescent="0.25">
      <c r="A1046" s="3">
        <f>RSI!A1046</f>
        <v>43529</v>
      </c>
      <c r="B1046" s="2">
        <f>RSI!B1046</f>
        <v>3.1164000000000001</v>
      </c>
      <c r="C1046" s="2">
        <f>RSI!I1046</f>
        <v>6.021659230771192</v>
      </c>
      <c r="D1046" s="2">
        <f>MACD!E1046</f>
        <v>8.0418597746868326E-2</v>
      </c>
      <c r="E1046" s="2">
        <f>MACD!F1046</f>
        <v>6.4910910113556555E-2</v>
      </c>
      <c r="F1046" s="2">
        <f>'Moving Avg'!D1046</f>
        <v>3.1281600000000003</v>
      </c>
      <c r="G1046" s="2">
        <f>'Moving Avg'!F1046</f>
        <v>3.2854499999999995</v>
      </c>
      <c r="H1046" s="2">
        <f>'Moving Avg'!G1046</f>
        <v>3.4862779999999991</v>
      </c>
      <c r="I1046" s="2">
        <f>'Moving Avg'!H1046</f>
        <v>3.7295300000000009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16.5</v>
      </c>
      <c r="Q1046" s="9">
        <f t="shared" si="164"/>
        <v>19.975000000000001</v>
      </c>
      <c r="R1046" s="9">
        <f t="shared" si="165"/>
        <v>14.125</v>
      </c>
      <c r="S1046" s="9">
        <f t="shared" si="166"/>
        <v>14.925000000000001</v>
      </c>
      <c r="T1046" s="9">
        <f t="shared" si="167"/>
        <v>16.625</v>
      </c>
      <c r="U1046" s="8">
        <f t="shared" si="168"/>
        <v>16.341666666666669</v>
      </c>
      <c r="V1046" s="8">
        <f t="shared" si="169"/>
        <v>16.412500000000001</v>
      </c>
    </row>
    <row r="1047" spans="1:22" ht="13.5" x14ac:dyDescent="0.25">
      <c r="A1047" s="3">
        <f>RSI!A1047</f>
        <v>43530</v>
      </c>
      <c r="B1047" s="2">
        <f>RSI!B1047</f>
        <v>3.1164000000000001</v>
      </c>
      <c r="C1047" s="2">
        <f>RSI!I1047</f>
        <v>6.021659230771192</v>
      </c>
      <c r="D1047" s="2">
        <f>MACD!E1047</f>
        <v>7.4510919100743589E-2</v>
      </c>
      <c r="E1047" s="2">
        <f>MACD!F1047</f>
        <v>6.6830911910993968E-2</v>
      </c>
      <c r="F1047" s="2">
        <f>'Moving Avg'!D1047</f>
        <v>3.1164000000000001</v>
      </c>
      <c r="G1047" s="2">
        <f>'Moving Avg'!F1047</f>
        <v>3.2678099999999999</v>
      </c>
      <c r="H1047" s="2">
        <f>'Moving Avg'!G1047</f>
        <v>3.4743999999999993</v>
      </c>
      <c r="I1047" s="2">
        <f>'Moving Avg'!H1047</f>
        <v>3.7287700000000008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  <c r="M1047" s="8">
        <f t="shared" si="160"/>
        <v>50</v>
      </c>
      <c r="N1047" s="8">
        <f t="shared" si="161"/>
        <v>0</v>
      </c>
      <c r="O1047" s="8">
        <f t="shared" si="162"/>
        <v>0</v>
      </c>
      <c r="P1047" s="8">
        <f t="shared" si="163"/>
        <v>16.5</v>
      </c>
      <c r="Q1047" s="9">
        <f t="shared" si="164"/>
        <v>19.975000000000001</v>
      </c>
      <c r="R1047" s="9">
        <f t="shared" si="165"/>
        <v>14.125</v>
      </c>
      <c r="S1047" s="9">
        <f t="shared" si="166"/>
        <v>14.925000000000001</v>
      </c>
      <c r="T1047" s="9">
        <f t="shared" si="167"/>
        <v>16.625</v>
      </c>
      <c r="U1047" s="8">
        <f t="shared" si="168"/>
        <v>16.341666666666669</v>
      </c>
      <c r="V1047" s="8">
        <f t="shared" si="169"/>
        <v>16.412500000000001</v>
      </c>
    </row>
    <row r="1048" spans="1:22" ht="13.5" x14ac:dyDescent="0.25">
      <c r="A1048" s="3">
        <f>RSI!A1048</f>
        <v>43531</v>
      </c>
      <c r="B1048" s="2">
        <f>RSI!B1048</f>
        <v>3.1105999999999998</v>
      </c>
      <c r="C1048" s="2">
        <f>RSI!I1048</f>
        <v>5.8677608170096107</v>
      </c>
      <c r="D1048" s="2">
        <f>MACD!E1048</f>
        <v>7.1138111966591477E-2</v>
      </c>
      <c r="E1048" s="2">
        <f>MACD!F1048</f>
        <v>6.7692351922113481E-2</v>
      </c>
      <c r="F1048" s="2">
        <f>'Moving Avg'!D1048</f>
        <v>3.11524</v>
      </c>
      <c r="G1048" s="2">
        <f>'Moving Avg'!F1048</f>
        <v>3.2498799999999997</v>
      </c>
      <c r="H1048" s="2">
        <f>'Moving Avg'!G1048</f>
        <v>3.4625219999999994</v>
      </c>
      <c r="I1048" s="2">
        <f>'Moving Avg'!H1048</f>
        <v>3.7279810000000002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  <c r="M1048" s="8">
        <f t="shared" si="160"/>
        <v>50</v>
      </c>
      <c r="N1048" s="8">
        <f t="shared" si="161"/>
        <v>0</v>
      </c>
      <c r="O1048" s="8">
        <f t="shared" si="162"/>
        <v>0</v>
      </c>
      <c r="P1048" s="8">
        <f t="shared" si="163"/>
        <v>16.5</v>
      </c>
      <c r="Q1048" s="9">
        <f t="shared" si="164"/>
        <v>19.975000000000001</v>
      </c>
      <c r="R1048" s="9">
        <f t="shared" si="165"/>
        <v>14.125</v>
      </c>
      <c r="S1048" s="9">
        <f t="shared" si="166"/>
        <v>14.925000000000001</v>
      </c>
      <c r="T1048" s="9">
        <f t="shared" si="167"/>
        <v>16.625</v>
      </c>
      <c r="U1048" s="8">
        <f t="shared" si="168"/>
        <v>16.341666666666669</v>
      </c>
      <c r="V1048" s="8">
        <f t="shared" si="169"/>
        <v>16.412500000000001</v>
      </c>
    </row>
    <row r="1049" spans="1:22" ht="13.5" x14ac:dyDescent="0.25">
      <c r="A1049" s="3">
        <f>RSI!A1049</f>
        <v>43532</v>
      </c>
      <c r="B1049" s="2">
        <f>RSI!B1049</f>
        <v>3.1105999999999998</v>
      </c>
      <c r="C1049" s="2">
        <f>RSI!I1049</f>
        <v>5.8677608170096107</v>
      </c>
      <c r="D1049" s="2">
        <f>MACD!E1049</f>
        <v>6.9426219061297534E-2</v>
      </c>
      <c r="E1049" s="2">
        <f>MACD!F1049</f>
        <v>6.8039125349950297E-2</v>
      </c>
      <c r="F1049" s="2">
        <f>'Moving Avg'!D1049</f>
        <v>3.11408</v>
      </c>
      <c r="G1049" s="2">
        <f>'Moving Avg'!F1049</f>
        <v>3.23489</v>
      </c>
      <c r="H1049" s="2">
        <f>'Moving Avg'!G1049</f>
        <v>3.4506440000000005</v>
      </c>
      <c r="I1049" s="2">
        <f>'Moving Avg'!H1049</f>
        <v>3.7271920000000005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0"/>
        <v>50</v>
      </c>
      <c r="N1049" s="8">
        <f t="shared" si="161"/>
        <v>0</v>
      </c>
      <c r="O1049" s="8">
        <f t="shared" si="162"/>
        <v>0</v>
      </c>
      <c r="P1049" s="8">
        <f t="shared" si="163"/>
        <v>16.5</v>
      </c>
      <c r="Q1049" s="9">
        <f t="shared" si="164"/>
        <v>19.975000000000001</v>
      </c>
      <c r="R1049" s="9">
        <f t="shared" si="165"/>
        <v>14.125</v>
      </c>
      <c r="S1049" s="9">
        <f t="shared" si="166"/>
        <v>14.925000000000001</v>
      </c>
      <c r="T1049" s="9">
        <f t="shared" si="167"/>
        <v>16.625</v>
      </c>
      <c r="U1049" s="8">
        <f t="shared" si="168"/>
        <v>16.341666666666669</v>
      </c>
      <c r="V1049" s="8">
        <f t="shared" si="169"/>
        <v>16.412500000000001</v>
      </c>
    </row>
    <row r="1050" spans="1:22" ht="13.5" x14ac:dyDescent="0.25">
      <c r="A1050" s="3">
        <f>RSI!A1050</f>
        <v>43535</v>
      </c>
      <c r="B1050" s="2">
        <f>RSI!B1050</f>
        <v>3.1105999999999998</v>
      </c>
      <c r="C1050" s="2">
        <f>RSI!I1050</f>
        <v>5.8677608170096107</v>
      </c>
      <c r="D1050" s="2">
        <f>MACD!E1050</f>
        <v>6.4512044060724971E-2</v>
      </c>
      <c r="E1050" s="2">
        <f>MACD!F1050</f>
        <v>6.7333709092105232E-2</v>
      </c>
      <c r="F1050" s="2">
        <f>'Moving Avg'!D1050</f>
        <v>3.1129199999999999</v>
      </c>
      <c r="G1050" s="2">
        <f>'Moving Avg'!F1050</f>
        <v>3.2228399999999993</v>
      </c>
      <c r="H1050" s="2">
        <f>'Moving Avg'!G1050</f>
        <v>3.436414000000001</v>
      </c>
      <c r="I1050" s="2">
        <f>'Moving Avg'!H1050</f>
        <v>3.7261305000000005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50</v>
      </c>
      <c r="N1050" s="8">
        <f t="shared" si="161"/>
        <v>45</v>
      </c>
      <c r="O1050" s="8">
        <f t="shared" si="162"/>
        <v>0</v>
      </c>
      <c r="P1050" s="8">
        <f t="shared" si="163"/>
        <v>16.5</v>
      </c>
      <c r="Q1050" s="9">
        <f t="shared" si="164"/>
        <v>35.725000000000001</v>
      </c>
      <c r="R1050" s="9">
        <f t="shared" si="165"/>
        <v>23.125</v>
      </c>
      <c r="S1050" s="9">
        <f t="shared" si="166"/>
        <v>21.675000000000001</v>
      </c>
      <c r="T1050" s="9">
        <f t="shared" si="167"/>
        <v>27.875</v>
      </c>
      <c r="U1050" s="8">
        <f t="shared" si="168"/>
        <v>26.841666666666669</v>
      </c>
      <c r="V1050" s="8">
        <f t="shared" si="169"/>
        <v>27.1</v>
      </c>
    </row>
    <row r="1051" spans="1:22" ht="13.5" x14ac:dyDescent="0.25">
      <c r="A1051" s="3">
        <f>RSI!A1051</f>
        <v>43536</v>
      </c>
      <c r="B1051" s="2">
        <f>RSI!B1051</f>
        <v>3.1105999999999998</v>
      </c>
      <c r="C1051" s="2">
        <f>RSI!I1051</f>
        <v>5.8677608170096107</v>
      </c>
      <c r="D1051" s="2">
        <f>MACD!E1051</f>
        <v>6.133299476898646E-2</v>
      </c>
      <c r="E1051" s="2">
        <f>MACD!F1051</f>
        <v>6.6133566227481483E-2</v>
      </c>
      <c r="F1051" s="2">
        <f>'Moving Avg'!D1051</f>
        <v>3.1117599999999999</v>
      </c>
      <c r="G1051" s="2">
        <f>'Moving Avg'!F1051</f>
        <v>3.2107899999999994</v>
      </c>
      <c r="H1051" s="2">
        <f>'Moving Avg'!G1051</f>
        <v>3.4243020000000008</v>
      </c>
      <c r="I1051" s="2">
        <f>'Moving Avg'!H1051</f>
        <v>3.7250690000000004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50</v>
      </c>
      <c r="N1051" s="8">
        <f t="shared" si="161"/>
        <v>45</v>
      </c>
      <c r="O1051" s="8">
        <f t="shared" si="162"/>
        <v>0</v>
      </c>
      <c r="P1051" s="8">
        <f t="shared" si="163"/>
        <v>16.5</v>
      </c>
      <c r="Q1051" s="9">
        <f t="shared" si="164"/>
        <v>35.725000000000001</v>
      </c>
      <c r="R1051" s="9">
        <f t="shared" si="165"/>
        <v>23.125</v>
      </c>
      <c r="S1051" s="9">
        <f t="shared" si="166"/>
        <v>21.675000000000001</v>
      </c>
      <c r="T1051" s="9">
        <f t="shared" si="167"/>
        <v>27.875</v>
      </c>
      <c r="U1051" s="8">
        <f t="shared" si="168"/>
        <v>26.841666666666669</v>
      </c>
      <c r="V1051" s="8">
        <f t="shared" si="169"/>
        <v>27.1</v>
      </c>
    </row>
    <row r="1052" spans="1:22" ht="13.5" x14ac:dyDescent="0.25">
      <c r="A1052" s="3">
        <f>RSI!A1052</f>
        <v>43537</v>
      </c>
      <c r="B1052" s="2">
        <f>RSI!B1052</f>
        <v>3.1105999999999998</v>
      </c>
      <c r="C1052" s="2">
        <f>RSI!I1052</f>
        <v>5.8677608170096107</v>
      </c>
      <c r="D1052" s="2">
        <f>MACD!E1052</f>
        <v>5.0503449087208274E-2</v>
      </c>
      <c r="E1052" s="2">
        <f>MACD!F1052</f>
        <v>6.3007542799426844E-2</v>
      </c>
      <c r="F1052" s="2">
        <f>'Moving Avg'!D1052</f>
        <v>3.1105999999999998</v>
      </c>
      <c r="G1052" s="2">
        <f>'Moving Avg'!F1052</f>
        <v>3.198739999999999</v>
      </c>
      <c r="H1052" s="2">
        <f>'Moving Avg'!G1052</f>
        <v>3.4121900000000012</v>
      </c>
      <c r="I1052" s="2">
        <f>'Moving Avg'!H1052</f>
        <v>3.7244980000000005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50</v>
      </c>
      <c r="N1052" s="8">
        <f t="shared" si="161"/>
        <v>45</v>
      </c>
      <c r="O1052" s="8">
        <f t="shared" si="162"/>
        <v>0</v>
      </c>
      <c r="P1052" s="8">
        <f t="shared" si="163"/>
        <v>16.5</v>
      </c>
      <c r="Q1052" s="9">
        <f t="shared" si="164"/>
        <v>35.725000000000001</v>
      </c>
      <c r="R1052" s="9">
        <f t="shared" si="165"/>
        <v>23.125</v>
      </c>
      <c r="S1052" s="9">
        <f t="shared" si="166"/>
        <v>21.675000000000001</v>
      </c>
      <c r="T1052" s="9">
        <f t="shared" si="167"/>
        <v>27.875</v>
      </c>
      <c r="U1052" s="8">
        <f t="shared" si="168"/>
        <v>26.841666666666669</v>
      </c>
      <c r="V1052" s="8">
        <f t="shared" si="169"/>
        <v>27.1</v>
      </c>
    </row>
    <row r="1053" spans="1:22" ht="13.5" x14ac:dyDescent="0.25">
      <c r="A1053" s="3">
        <f>RSI!A1053</f>
        <v>43538</v>
      </c>
      <c r="B1053" s="2">
        <f>RSI!B1053</f>
        <v>3.1105999999999998</v>
      </c>
      <c r="C1053" s="2">
        <f>RSI!I1053</f>
        <v>5.8677608170096107</v>
      </c>
      <c r="D1053" s="2">
        <f>MACD!E1053</f>
        <v>3.3133252908182698E-2</v>
      </c>
      <c r="E1053" s="2">
        <f>MACD!F1053</f>
        <v>5.7032684821178022E-2</v>
      </c>
      <c r="F1053" s="2">
        <f>'Moving Avg'!D1053</f>
        <v>3.1105999999999998</v>
      </c>
      <c r="G1053" s="2">
        <f>'Moving Avg'!F1053</f>
        <v>3.1866899999999996</v>
      </c>
      <c r="H1053" s="2">
        <f>'Moving Avg'!G1053</f>
        <v>3.4000780000000015</v>
      </c>
      <c r="I1053" s="2">
        <f>'Moving Avg'!H1053</f>
        <v>3.7240360000000003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  <c r="M1053" s="8">
        <f t="shared" si="160"/>
        <v>50</v>
      </c>
      <c r="N1053" s="8">
        <f t="shared" si="161"/>
        <v>100</v>
      </c>
      <c r="O1053" s="8">
        <f t="shared" si="162"/>
        <v>0</v>
      </c>
      <c r="P1053" s="8">
        <f t="shared" si="163"/>
        <v>33</v>
      </c>
      <c r="Q1053" s="9">
        <f t="shared" si="164"/>
        <v>57.45</v>
      </c>
      <c r="R1053" s="9">
        <f t="shared" si="165"/>
        <v>38.25</v>
      </c>
      <c r="S1053" s="9">
        <f t="shared" si="166"/>
        <v>37.35</v>
      </c>
      <c r="T1053" s="9">
        <f t="shared" si="167"/>
        <v>45.75</v>
      </c>
      <c r="U1053" s="8">
        <f t="shared" si="168"/>
        <v>44.35</v>
      </c>
      <c r="V1053" s="8">
        <f t="shared" si="169"/>
        <v>44.7</v>
      </c>
    </row>
    <row r="1054" spans="1:22" ht="13.5" x14ac:dyDescent="0.25">
      <c r="A1054" s="3">
        <f>RSI!A1054</f>
        <v>43539</v>
      </c>
      <c r="B1054" s="2">
        <f>RSI!B1054</f>
        <v>3.1105999999999998</v>
      </c>
      <c r="C1054" s="2">
        <f>RSI!I1054</f>
        <v>5.8677608170096107</v>
      </c>
      <c r="D1054" s="2">
        <f>MACD!E1054</f>
        <v>1.9212634786061056E-2</v>
      </c>
      <c r="E1054" s="2">
        <f>MACD!F1054</f>
        <v>4.946867481415463E-2</v>
      </c>
      <c r="F1054" s="2">
        <f>'Moving Avg'!D1054</f>
        <v>3.1105999999999998</v>
      </c>
      <c r="G1054" s="2">
        <f>'Moving Avg'!F1054</f>
        <v>3.1746399999999992</v>
      </c>
      <c r="H1054" s="2">
        <f>'Moving Avg'!G1054</f>
        <v>3.3882000000000012</v>
      </c>
      <c r="I1054" s="2">
        <f>'Moving Avg'!H1054</f>
        <v>3.7240095000000002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50</v>
      </c>
      <c r="N1054" s="8">
        <f t="shared" si="161"/>
        <v>100</v>
      </c>
      <c r="O1054" s="8">
        <f t="shared" si="162"/>
        <v>0</v>
      </c>
      <c r="P1054" s="8">
        <f t="shared" si="163"/>
        <v>33</v>
      </c>
      <c r="Q1054" s="9">
        <f t="shared" si="164"/>
        <v>57.45</v>
      </c>
      <c r="R1054" s="9">
        <f t="shared" si="165"/>
        <v>38.25</v>
      </c>
      <c r="S1054" s="9">
        <f t="shared" si="166"/>
        <v>37.35</v>
      </c>
      <c r="T1054" s="9">
        <f t="shared" si="167"/>
        <v>45.75</v>
      </c>
      <c r="U1054" s="8">
        <f t="shared" si="168"/>
        <v>44.35</v>
      </c>
      <c r="V1054" s="8">
        <f t="shared" si="169"/>
        <v>44.7</v>
      </c>
    </row>
    <row r="1055" spans="1:22" ht="13.5" x14ac:dyDescent="0.25">
      <c r="A1055" s="3">
        <f>RSI!A1055</f>
        <v>43542</v>
      </c>
      <c r="B1055" s="2">
        <f>RSI!B1055</f>
        <v>3.1105999999999998</v>
      </c>
      <c r="C1055" s="2">
        <f>RSI!I1055</f>
        <v>5.8677608170096107</v>
      </c>
      <c r="D1055" s="2">
        <f>MACD!E1055</f>
        <v>8.1533170574918934E-3</v>
      </c>
      <c r="E1055" s="2">
        <f>MACD!F1055</f>
        <v>4.1205603262822091E-2</v>
      </c>
      <c r="F1055" s="2">
        <f>'Moving Avg'!D1055</f>
        <v>3.1105999999999998</v>
      </c>
      <c r="G1055" s="2">
        <f>'Moving Avg'!F1055</f>
        <v>3.1625899999999989</v>
      </c>
      <c r="H1055" s="2">
        <f>'Moving Avg'!G1055</f>
        <v>3.3763220000000014</v>
      </c>
      <c r="I1055" s="2">
        <f>'Moving Avg'!H1055</f>
        <v>3.723983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50</v>
      </c>
      <c r="N1055" s="8">
        <f t="shared" si="161"/>
        <v>100</v>
      </c>
      <c r="O1055" s="8">
        <f t="shared" si="162"/>
        <v>0</v>
      </c>
      <c r="P1055" s="8">
        <f t="shared" si="163"/>
        <v>33</v>
      </c>
      <c r="Q1055" s="9">
        <f t="shared" si="164"/>
        <v>57.45</v>
      </c>
      <c r="R1055" s="9">
        <f t="shared" si="165"/>
        <v>38.25</v>
      </c>
      <c r="S1055" s="9">
        <f t="shared" si="166"/>
        <v>37.35</v>
      </c>
      <c r="T1055" s="9">
        <f t="shared" si="167"/>
        <v>45.75</v>
      </c>
      <c r="U1055" s="8">
        <f t="shared" si="168"/>
        <v>44.35</v>
      </c>
      <c r="V1055" s="8">
        <f t="shared" si="169"/>
        <v>44.7</v>
      </c>
    </row>
    <row r="1056" spans="1:22" ht="13.5" x14ac:dyDescent="0.25">
      <c r="A1056" s="3">
        <f>RSI!A1056</f>
        <v>43543</v>
      </c>
      <c r="B1056" s="2">
        <f>RSI!B1056</f>
        <v>3.1105999999999998</v>
      </c>
      <c r="C1056" s="2">
        <f>RSI!I1056</f>
        <v>5.8677608170096107</v>
      </c>
      <c r="D1056" s="2">
        <f>MACD!E1056</f>
        <v>-5.3820899261181054E-4</v>
      </c>
      <c r="E1056" s="2">
        <f>MACD!F1056</f>
        <v>3.2856840811735309E-2</v>
      </c>
      <c r="F1056" s="2">
        <f>'Moving Avg'!D1056</f>
        <v>3.1105999999999998</v>
      </c>
      <c r="G1056" s="2">
        <f>'Moving Avg'!F1056</f>
        <v>3.1505399999999986</v>
      </c>
      <c r="H1056" s="2">
        <f>'Moving Avg'!G1056</f>
        <v>3.364444000000002</v>
      </c>
      <c r="I1056" s="2">
        <f>'Moving Avg'!H1056</f>
        <v>3.7235209999999999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50</v>
      </c>
      <c r="N1056" s="8">
        <f t="shared" si="161"/>
        <v>100</v>
      </c>
      <c r="O1056" s="8">
        <f t="shared" si="162"/>
        <v>0</v>
      </c>
      <c r="P1056" s="8">
        <f t="shared" si="163"/>
        <v>33</v>
      </c>
      <c r="Q1056" s="9">
        <f t="shared" si="164"/>
        <v>57.45</v>
      </c>
      <c r="R1056" s="9">
        <f t="shared" si="165"/>
        <v>38.25</v>
      </c>
      <c r="S1056" s="9">
        <f t="shared" si="166"/>
        <v>37.35</v>
      </c>
      <c r="T1056" s="9">
        <f t="shared" si="167"/>
        <v>45.75</v>
      </c>
      <c r="U1056" s="8">
        <f t="shared" si="168"/>
        <v>44.35</v>
      </c>
      <c r="V1056" s="8">
        <f t="shared" si="169"/>
        <v>44.7</v>
      </c>
    </row>
    <row r="1057" spans="1:22" ht="13.5" x14ac:dyDescent="0.25">
      <c r="A1057" s="3">
        <f>RSI!A1057</f>
        <v>43545</v>
      </c>
      <c r="B1057" s="2">
        <f>RSI!B1057</f>
        <v>3.1987999999999999</v>
      </c>
      <c r="C1057" s="2">
        <f>RSI!I1057</f>
        <v>46.431086185411047</v>
      </c>
      <c r="D1057" s="2">
        <f>MACD!E1057</f>
        <v>-1.380891220574032E-2</v>
      </c>
      <c r="E1057" s="2">
        <f>MACD!F1057</f>
        <v>2.3523690208240185E-2</v>
      </c>
      <c r="F1057" s="2">
        <f>'Moving Avg'!D1057</f>
        <v>3.1282399999999999</v>
      </c>
      <c r="G1057" s="2">
        <f>'Moving Avg'!F1057</f>
        <v>3.1473099999999987</v>
      </c>
      <c r="H1057" s="2">
        <f>'Moving Avg'!G1057</f>
        <v>3.3555060000000019</v>
      </c>
      <c r="I1057" s="2">
        <f>'Moving Avg'!H1057</f>
        <v>3.7234455000000004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33</v>
      </c>
      <c r="Q1057" s="9">
        <f t="shared" si="164"/>
        <v>48.7</v>
      </c>
      <c r="R1057" s="9">
        <f t="shared" si="165"/>
        <v>33.25</v>
      </c>
      <c r="S1057" s="9">
        <f t="shared" si="166"/>
        <v>33.6</v>
      </c>
      <c r="T1057" s="9">
        <f t="shared" si="167"/>
        <v>39.5</v>
      </c>
      <c r="U1057" s="8">
        <f t="shared" si="168"/>
        <v>38.516666666666673</v>
      </c>
      <c r="V1057" s="8">
        <f t="shared" si="169"/>
        <v>38.762500000000003</v>
      </c>
    </row>
    <row r="1058" spans="1:22" ht="13.5" x14ac:dyDescent="0.25">
      <c r="A1058" s="3">
        <f>RSI!A1058</f>
        <v>43546</v>
      </c>
      <c r="B1058" s="2">
        <f>RSI!B1058</f>
        <v>3.234</v>
      </c>
      <c r="C1058" s="2">
        <f>RSI!I1058</f>
        <v>54.802004398410304</v>
      </c>
      <c r="D1058" s="2">
        <f>MACD!E1058</f>
        <v>-2.8487566720803326E-2</v>
      </c>
      <c r="E1058" s="2">
        <f>MACD!F1058</f>
        <v>1.3121438822431483E-2</v>
      </c>
      <c r="F1058" s="2">
        <f>'Moving Avg'!D1058</f>
        <v>3.1529199999999999</v>
      </c>
      <c r="G1058" s="2">
        <f>'Moving Avg'!F1058</f>
        <v>3.1458399999999989</v>
      </c>
      <c r="H1058" s="2">
        <f>'Moving Avg'!G1058</f>
        <v>3.347272000000002</v>
      </c>
      <c r="I1058" s="2">
        <f>'Moving Avg'!H1058</f>
        <v>3.7235460000000007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83.5</v>
      </c>
      <c r="Q1058" s="9">
        <f t="shared" si="164"/>
        <v>56.274999999999999</v>
      </c>
      <c r="R1058" s="9">
        <f t="shared" si="165"/>
        <v>45.875</v>
      </c>
      <c r="S1058" s="9">
        <f t="shared" si="166"/>
        <v>56.325000000000003</v>
      </c>
      <c r="T1058" s="9">
        <f t="shared" si="167"/>
        <v>52.125</v>
      </c>
      <c r="U1058" s="8">
        <f t="shared" si="168"/>
        <v>52.82500000000001</v>
      </c>
      <c r="V1058" s="8">
        <f t="shared" si="169"/>
        <v>52.650000000000006</v>
      </c>
    </row>
    <row r="1059" spans="1:22" ht="13.5" x14ac:dyDescent="0.25">
      <c r="A1059" s="3">
        <f>RSI!A1059</f>
        <v>43549</v>
      </c>
      <c r="B1059" s="2">
        <f>RSI!B1059</f>
        <v>3.234</v>
      </c>
      <c r="C1059" s="2">
        <f>RSI!I1059</f>
        <v>54.802004398410304</v>
      </c>
      <c r="D1059" s="2">
        <f>MACD!E1059</f>
        <v>-4.1069560238636171E-2</v>
      </c>
      <c r="E1059" s="2">
        <f>MACD!F1059</f>
        <v>2.2832390102179526E-3</v>
      </c>
      <c r="F1059" s="2">
        <f>'Moving Avg'!D1059</f>
        <v>3.1776</v>
      </c>
      <c r="G1059" s="2">
        <f>'Moving Avg'!F1059</f>
        <v>3.1443699999999994</v>
      </c>
      <c r="H1059" s="2">
        <f>'Moving Avg'!G1059</f>
        <v>3.3390380000000022</v>
      </c>
      <c r="I1059" s="2">
        <f>'Moving Avg'!H1059</f>
        <v>3.723646500000001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83.5</v>
      </c>
      <c r="Q1059" s="9">
        <f t="shared" si="164"/>
        <v>56.274999999999999</v>
      </c>
      <c r="R1059" s="9">
        <f t="shared" si="165"/>
        <v>45.875</v>
      </c>
      <c r="S1059" s="9">
        <f t="shared" si="166"/>
        <v>56.325000000000003</v>
      </c>
      <c r="T1059" s="9">
        <f t="shared" si="167"/>
        <v>52.125</v>
      </c>
      <c r="U1059" s="8">
        <f t="shared" si="168"/>
        <v>52.82500000000001</v>
      </c>
      <c r="V1059" s="8">
        <f t="shared" si="169"/>
        <v>52.650000000000006</v>
      </c>
    </row>
    <row r="1060" spans="1:22" ht="13.5" x14ac:dyDescent="0.25">
      <c r="A1060" s="3">
        <f>RSI!A1060</f>
        <v>43550</v>
      </c>
      <c r="B1060" s="2">
        <f>RSI!B1060</f>
        <v>3.234</v>
      </c>
      <c r="C1060" s="2">
        <f>RSI!I1060</f>
        <v>54.802004398410304</v>
      </c>
      <c r="D1060" s="2">
        <f>MACD!E1060</f>
        <v>-5.1865486097466107E-2</v>
      </c>
      <c r="E1060" s="2">
        <f>MACD!F1060</f>
        <v>-8.5465060113188596E-3</v>
      </c>
      <c r="F1060" s="2">
        <f>'Moving Avg'!D1060</f>
        <v>3.2022800000000005</v>
      </c>
      <c r="G1060" s="2">
        <f>'Moving Avg'!F1060</f>
        <v>3.1443699999999994</v>
      </c>
      <c r="H1060" s="2">
        <f>'Moving Avg'!G1060</f>
        <v>3.3308040000000023</v>
      </c>
      <c r="I1060" s="2">
        <f>'Moving Avg'!H1060</f>
        <v>3.7237470000000008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83.5</v>
      </c>
      <c r="Q1060" s="9">
        <f t="shared" si="164"/>
        <v>56.274999999999999</v>
      </c>
      <c r="R1060" s="9">
        <f t="shared" si="165"/>
        <v>45.875</v>
      </c>
      <c r="S1060" s="9">
        <f t="shared" si="166"/>
        <v>56.325000000000003</v>
      </c>
      <c r="T1060" s="9">
        <f t="shared" si="167"/>
        <v>52.125</v>
      </c>
      <c r="U1060" s="8">
        <f t="shared" si="168"/>
        <v>52.82500000000001</v>
      </c>
      <c r="V1060" s="8">
        <f t="shared" si="169"/>
        <v>52.650000000000006</v>
      </c>
    </row>
    <row r="1061" spans="1:22" ht="13.5" x14ac:dyDescent="0.25">
      <c r="A1061" s="3">
        <f>RSI!A1061</f>
        <v>43551</v>
      </c>
      <c r="B1061" s="2">
        <f>RSI!B1061</f>
        <v>3.234</v>
      </c>
      <c r="C1061" s="2">
        <f>RSI!I1061</f>
        <v>54.802004398410304</v>
      </c>
      <c r="D1061" s="2">
        <f>MACD!E1061</f>
        <v>-6.1139040703701131E-2</v>
      </c>
      <c r="E1061" s="2">
        <f>MACD!F1061</f>
        <v>-1.9065012949795315E-2</v>
      </c>
      <c r="F1061" s="2">
        <f>'Moving Avg'!D1061</f>
        <v>3.2269599999999996</v>
      </c>
      <c r="G1061" s="2">
        <f>'Moving Avg'!F1061</f>
        <v>3.1443699999999994</v>
      </c>
      <c r="H1061" s="2">
        <f>'Moving Avg'!G1061</f>
        <v>3.3237480000000024</v>
      </c>
      <c r="I1061" s="2">
        <f>'Moving Avg'!H1061</f>
        <v>3.7238475000000011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83.5</v>
      </c>
      <c r="Q1061" s="9">
        <f t="shared" si="164"/>
        <v>56.274999999999999</v>
      </c>
      <c r="R1061" s="9">
        <f t="shared" si="165"/>
        <v>45.875</v>
      </c>
      <c r="S1061" s="9">
        <f t="shared" si="166"/>
        <v>56.325000000000003</v>
      </c>
      <c r="T1061" s="9">
        <f t="shared" si="167"/>
        <v>52.125</v>
      </c>
      <c r="U1061" s="8">
        <f t="shared" si="168"/>
        <v>52.82500000000001</v>
      </c>
      <c r="V1061" s="8">
        <f t="shared" si="169"/>
        <v>52.650000000000006</v>
      </c>
    </row>
    <row r="1062" spans="1:22" ht="13.5" x14ac:dyDescent="0.25">
      <c r="A1062" s="3">
        <f>RSI!A1062</f>
        <v>43552</v>
      </c>
      <c r="B1062" s="2">
        <f>RSI!B1062</f>
        <v>3.234</v>
      </c>
      <c r="C1062" s="2">
        <f>RSI!I1062</f>
        <v>54.802004398410304</v>
      </c>
      <c r="D1062" s="2">
        <f>MACD!E1062</f>
        <v>-6.9114172766093773E-2</v>
      </c>
      <c r="E1062" s="2">
        <f>MACD!F1062</f>
        <v>-2.9074844913055009E-2</v>
      </c>
      <c r="F1062" s="2">
        <f>'Moving Avg'!D1062</f>
        <v>3.2340000000000004</v>
      </c>
      <c r="G1062" s="2">
        <f>'Moving Avg'!F1062</f>
        <v>3.1473099999999996</v>
      </c>
      <c r="H1062" s="2">
        <f>'Moving Avg'!G1062</f>
        <v>3.316692000000002</v>
      </c>
      <c r="I1062" s="2">
        <f>'Moving Avg'!H1062</f>
        <v>3.7242205000000013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83.5</v>
      </c>
      <c r="Q1062" s="9">
        <f t="shared" si="164"/>
        <v>56.274999999999999</v>
      </c>
      <c r="R1062" s="9">
        <f t="shared" si="165"/>
        <v>45.875</v>
      </c>
      <c r="S1062" s="9">
        <f t="shared" si="166"/>
        <v>56.325000000000003</v>
      </c>
      <c r="T1062" s="9">
        <f t="shared" si="167"/>
        <v>52.125</v>
      </c>
      <c r="U1062" s="8">
        <f t="shared" si="168"/>
        <v>52.82500000000001</v>
      </c>
      <c r="V1062" s="8">
        <f t="shared" si="169"/>
        <v>52.650000000000006</v>
      </c>
    </row>
    <row r="1063" spans="1:22" ht="13.5" x14ac:dyDescent="0.25">
      <c r="A1063" s="3">
        <f>RSI!A1063</f>
        <v>43553</v>
      </c>
      <c r="B1063" s="2">
        <f>RSI!B1063</f>
        <v>3.234</v>
      </c>
      <c r="C1063" s="2">
        <f>RSI!I1063</f>
        <v>54.802004398410304</v>
      </c>
      <c r="D1063" s="2">
        <f>MACD!E1063</f>
        <v>-7.5981137512799002E-2</v>
      </c>
      <c r="E1063" s="2">
        <f>MACD!F1063</f>
        <v>-3.8456103433003812E-2</v>
      </c>
      <c r="F1063" s="2">
        <f>'Moving Avg'!D1063</f>
        <v>3.2340000000000004</v>
      </c>
      <c r="G1063" s="2">
        <f>'Moving Avg'!F1063</f>
        <v>3.1531899999999995</v>
      </c>
      <c r="H1063" s="2">
        <f>'Moving Avg'!G1063</f>
        <v>3.309636000000002</v>
      </c>
      <c r="I1063" s="2">
        <f>'Moving Avg'!H1063</f>
        <v>3.7245935000000014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100</v>
      </c>
      <c r="O1063" s="8">
        <f t="shared" si="162"/>
        <v>0</v>
      </c>
      <c r="P1063" s="8">
        <f t="shared" si="163"/>
        <v>33</v>
      </c>
      <c r="Q1063" s="9">
        <f t="shared" si="164"/>
        <v>48.7</v>
      </c>
      <c r="R1063" s="9">
        <f t="shared" si="165"/>
        <v>33.25</v>
      </c>
      <c r="S1063" s="9">
        <f t="shared" si="166"/>
        <v>33.6</v>
      </c>
      <c r="T1063" s="9">
        <f t="shared" si="167"/>
        <v>39.5</v>
      </c>
      <c r="U1063" s="8">
        <f t="shared" si="168"/>
        <v>38.516666666666673</v>
      </c>
      <c r="V1063" s="8">
        <f t="shared" si="169"/>
        <v>38.762500000000003</v>
      </c>
    </row>
    <row r="1064" spans="1:22" ht="13.5" x14ac:dyDescent="0.25">
      <c r="A1064" s="3">
        <f>RSI!A1064</f>
        <v>43556</v>
      </c>
      <c r="B1064" s="2">
        <f>RSI!B1064</f>
        <v>3.14</v>
      </c>
      <c r="C1064" s="2">
        <f>RSI!I1064</f>
        <v>33.194045848928951</v>
      </c>
      <c r="D1064" s="2">
        <f>MACD!E1064</f>
        <v>-7.4938661032151632E-2</v>
      </c>
      <c r="E1064" s="2">
        <f>MACD!F1064</f>
        <v>-4.5752614952833379E-2</v>
      </c>
      <c r="F1064" s="2">
        <f>'Moving Avg'!D1064</f>
        <v>3.2152000000000003</v>
      </c>
      <c r="G1064" s="2">
        <f>'Moving Avg'!F1064</f>
        <v>3.1543699999999997</v>
      </c>
      <c r="H1064" s="2">
        <f>'Moving Avg'!G1064</f>
        <v>3.3007000000000022</v>
      </c>
      <c r="I1064" s="2">
        <f>'Moving Avg'!H1064</f>
        <v>3.7244965000000021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  <c r="M1064" s="8">
        <f t="shared" si="160"/>
        <v>25</v>
      </c>
      <c r="N1064" s="8">
        <f t="shared" si="161"/>
        <v>100</v>
      </c>
      <c r="O1064" s="8">
        <f t="shared" si="162"/>
        <v>0</v>
      </c>
      <c r="P1064" s="8">
        <f t="shared" si="163"/>
        <v>16.5</v>
      </c>
      <c r="Q1064" s="9">
        <f t="shared" si="164"/>
        <v>46.225000000000001</v>
      </c>
      <c r="R1064" s="9">
        <f t="shared" si="165"/>
        <v>29.125</v>
      </c>
      <c r="S1064" s="9">
        <f t="shared" si="166"/>
        <v>26.175000000000001</v>
      </c>
      <c r="T1064" s="9">
        <f t="shared" si="167"/>
        <v>35.375</v>
      </c>
      <c r="U1064" s="8">
        <f t="shared" si="168"/>
        <v>33.841666666666661</v>
      </c>
      <c r="V1064" s="8">
        <f t="shared" si="169"/>
        <v>34.224999999999994</v>
      </c>
    </row>
    <row r="1065" spans="1:22" ht="13.5" x14ac:dyDescent="0.25">
      <c r="A1065" s="3">
        <f>RSI!A1065</f>
        <v>43557</v>
      </c>
      <c r="B1065" s="2">
        <f>RSI!B1065</f>
        <v>3.14</v>
      </c>
      <c r="C1065" s="2">
        <f>RSI!I1065</f>
        <v>33.194045848928951</v>
      </c>
      <c r="D1065" s="2">
        <f>MACD!E1065</f>
        <v>-7.3602946854640194E-2</v>
      </c>
      <c r="E1065" s="2">
        <f>MACD!F1065</f>
        <v>-5.1322681333194745E-2</v>
      </c>
      <c r="F1065" s="2">
        <f>'Moving Avg'!D1065</f>
        <v>3.1964000000000001</v>
      </c>
      <c r="G1065" s="2">
        <f>'Moving Avg'!F1065</f>
        <v>3.1555499999999999</v>
      </c>
      <c r="H1065" s="2">
        <f>'Moving Avg'!G1065</f>
        <v>3.2917640000000019</v>
      </c>
      <c r="I1065" s="2">
        <f>'Moving Avg'!H1065</f>
        <v>3.7243995000000019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0"/>
        <v>25</v>
      </c>
      <c r="N1065" s="8">
        <f t="shared" si="161"/>
        <v>100</v>
      </c>
      <c r="O1065" s="8">
        <f t="shared" si="162"/>
        <v>0</v>
      </c>
      <c r="P1065" s="8">
        <f t="shared" si="163"/>
        <v>16.5</v>
      </c>
      <c r="Q1065" s="9">
        <f t="shared" si="164"/>
        <v>46.225000000000001</v>
      </c>
      <c r="R1065" s="9">
        <f t="shared" si="165"/>
        <v>29.125</v>
      </c>
      <c r="S1065" s="9">
        <f t="shared" si="166"/>
        <v>26.175000000000001</v>
      </c>
      <c r="T1065" s="9">
        <f t="shared" si="167"/>
        <v>35.375</v>
      </c>
      <c r="U1065" s="8">
        <f t="shared" si="168"/>
        <v>33.841666666666661</v>
      </c>
      <c r="V1065" s="8">
        <f t="shared" si="169"/>
        <v>34.224999999999994</v>
      </c>
    </row>
    <row r="1066" spans="1:22" ht="13.5" x14ac:dyDescent="0.25">
      <c r="A1066" s="3">
        <f>RSI!A1066</f>
        <v>43558</v>
      </c>
      <c r="B1066" s="2">
        <f>RSI!B1066</f>
        <v>3.234</v>
      </c>
      <c r="C1066" s="2">
        <f>RSI!I1066</f>
        <v>54.157238735183107</v>
      </c>
      <c r="D1066" s="2">
        <f>MACD!E1066</f>
        <v>-7.9015672819784832E-2</v>
      </c>
      <c r="E1066" s="2">
        <f>MACD!F1066</f>
        <v>-5.6861279630512768E-2</v>
      </c>
      <c r="F1066" s="2">
        <f>'Moving Avg'!D1066</f>
        <v>3.1964000000000001</v>
      </c>
      <c r="G1066" s="2">
        <f>'Moving Avg'!F1066</f>
        <v>3.1614300000000002</v>
      </c>
      <c r="H1066" s="2">
        <f>'Moving Avg'!G1066</f>
        <v>3.2858840000000016</v>
      </c>
      <c r="I1066" s="2">
        <f>'Moving Avg'!H1066</f>
        <v>3.724772500000002</v>
      </c>
      <c r="J1066" s="6" t="str">
        <f>OBV!F1066</f>
        <v>BEARISH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100</v>
      </c>
      <c r="O1066" s="8">
        <f t="shared" si="162"/>
        <v>0</v>
      </c>
      <c r="P1066" s="8">
        <f t="shared" si="163"/>
        <v>16.5</v>
      </c>
      <c r="Q1066" s="9">
        <f t="shared" si="164"/>
        <v>46.225000000000001</v>
      </c>
      <c r="R1066" s="9">
        <f t="shared" si="165"/>
        <v>29.125</v>
      </c>
      <c r="S1066" s="9">
        <f t="shared" si="166"/>
        <v>26.175000000000001</v>
      </c>
      <c r="T1066" s="9">
        <f t="shared" si="167"/>
        <v>35.375</v>
      </c>
      <c r="U1066" s="8">
        <f t="shared" si="168"/>
        <v>33.841666666666661</v>
      </c>
      <c r="V1066" s="8">
        <f t="shared" si="169"/>
        <v>34.224999999999994</v>
      </c>
    </row>
    <row r="1067" spans="1:22" ht="13.5" x14ac:dyDescent="0.25">
      <c r="A1067" s="3">
        <f>RSI!A1067</f>
        <v>43559</v>
      </c>
      <c r="B1067" s="2">
        <f>RSI!B1067</f>
        <v>3.234</v>
      </c>
      <c r="C1067" s="2">
        <f>RSI!I1067</f>
        <v>54.157238735183107</v>
      </c>
      <c r="D1067" s="2">
        <f>MACD!E1067</f>
        <v>-7.0192986065185536E-2</v>
      </c>
      <c r="E1067" s="2">
        <f>MACD!F1067</f>
        <v>-5.9527620917447323E-2</v>
      </c>
      <c r="F1067" s="2">
        <f>'Moving Avg'!D1067</f>
        <v>3.1964000000000001</v>
      </c>
      <c r="G1067" s="2">
        <f>'Moving Avg'!F1067</f>
        <v>3.1673100000000005</v>
      </c>
      <c r="H1067" s="2">
        <f>'Moving Avg'!G1067</f>
        <v>3.2800040000000017</v>
      </c>
      <c r="I1067" s="2">
        <f>'Moving Avg'!H1067</f>
        <v>3.7251455000000022</v>
      </c>
      <c r="J1067" s="6" t="str">
        <f>OBV!F1067</f>
        <v>BEARISH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45</v>
      </c>
      <c r="O1067" s="8">
        <f t="shared" si="162"/>
        <v>0</v>
      </c>
      <c r="P1067" s="8">
        <f t="shared" si="163"/>
        <v>16.5</v>
      </c>
      <c r="Q1067" s="9">
        <f t="shared" si="164"/>
        <v>26.975000000000001</v>
      </c>
      <c r="R1067" s="9">
        <f t="shared" si="165"/>
        <v>18.125</v>
      </c>
      <c r="S1067" s="9">
        <f t="shared" si="166"/>
        <v>17.925000000000001</v>
      </c>
      <c r="T1067" s="9">
        <f t="shared" si="167"/>
        <v>21.625</v>
      </c>
      <c r="U1067" s="8">
        <f t="shared" si="168"/>
        <v>21.008333333333336</v>
      </c>
      <c r="V1067" s="8">
        <f t="shared" si="169"/>
        <v>21.162500000000001</v>
      </c>
    </row>
    <row r="1068" spans="1:22" ht="13.5" x14ac:dyDescent="0.25">
      <c r="A1068" s="3">
        <f>RSI!A1068</f>
        <v>43560</v>
      </c>
      <c r="B1068" s="2">
        <f>RSI!B1068</f>
        <v>3.234</v>
      </c>
      <c r="C1068" s="2">
        <f>RSI!I1068</f>
        <v>54.157238735183107</v>
      </c>
      <c r="D1068" s="2">
        <f>MACD!E1068</f>
        <v>-5.7466459564400552E-2</v>
      </c>
      <c r="E1068" s="2">
        <f>MACD!F1068</f>
        <v>-5.9115388646837977E-2</v>
      </c>
      <c r="F1068" s="2">
        <f>'Moving Avg'!D1068</f>
        <v>3.1963999999999997</v>
      </c>
      <c r="G1068" s="2">
        <f>'Moving Avg'!F1068</f>
        <v>3.1734800000000005</v>
      </c>
      <c r="H1068" s="2">
        <f>'Moving Avg'!G1068</f>
        <v>3.2741240000000018</v>
      </c>
      <c r="I1068" s="2">
        <f>'Moving Avg'!H1068</f>
        <v>3.7255185000000024</v>
      </c>
      <c r="J1068" s="6" t="str">
        <f>OBV!F1068</f>
        <v>BEARISH</v>
      </c>
      <c r="K1068" s="6" t="str">
        <f>OBV!G1068</f>
        <v>NEUTRAL</v>
      </c>
      <c r="L1068" s="6" t="str">
        <f>OBV!H1068</f>
        <v>NEUTRAL</v>
      </c>
      <c r="M1068" s="8">
        <f t="shared" si="160"/>
        <v>25</v>
      </c>
      <c r="N1068" s="8">
        <f t="shared" si="161"/>
        <v>0</v>
      </c>
      <c r="O1068" s="8">
        <f t="shared" si="162"/>
        <v>0</v>
      </c>
      <c r="P1068" s="8">
        <f t="shared" si="163"/>
        <v>16.5</v>
      </c>
      <c r="Q1068" s="9">
        <f t="shared" si="164"/>
        <v>11.225</v>
      </c>
      <c r="R1068" s="9">
        <f t="shared" si="165"/>
        <v>9.125</v>
      </c>
      <c r="S1068" s="9">
        <f t="shared" si="166"/>
        <v>11.175000000000001</v>
      </c>
      <c r="T1068" s="9">
        <f t="shared" si="167"/>
        <v>10.375</v>
      </c>
      <c r="U1068" s="8">
        <f t="shared" si="168"/>
        <v>10.508333333333335</v>
      </c>
      <c r="V1068" s="8">
        <f t="shared" si="169"/>
        <v>10.475000000000001</v>
      </c>
    </row>
    <row r="1069" spans="1:22" ht="13.5" x14ac:dyDescent="0.25">
      <c r="A1069" s="3">
        <f>RSI!A1069</f>
        <v>43563</v>
      </c>
      <c r="B1069" s="2">
        <f>RSI!B1069</f>
        <v>3.234</v>
      </c>
      <c r="C1069" s="2">
        <f>RSI!I1069</f>
        <v>54.157238735183107</v>
      </c>
      <c r="D1069" s="2">
        <f>MACD!E1069</f>
        <v>-4.6840645815187987E-2</v>
      </c>
      <c r="E1069" s="2">
        <f>MACD!F1069</f>
        <v>-5.6660440080507982E-2</v>
      </c>
      <c r="F1069" s="2">
        <f>'Moving Avg'!D1069</f>
        <v>3.2152000000000003</v>
      </c>
      <c r="G1069" s="2">
        <f>'Moving Avg'!F1069</f>
        <v>3.179650000000001</v>
      </c>
      <c r="H1069" s="2">
        <f>'Moving Avg'!G1069</f>
        <v>3.2682440000000015</v>
      </c>
      <c r="I1069" s="2">
        <f>'Moving Avg'!H1069</f>
        <v>3.7256190000000027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  <c r="M1069" s="8">
        <f t="shared" si="160"/>
        <v>25</v>
      </c>
      <c r="N1069" s="8">
        <f t="shared" si="161"/>
        <v>0</v>
      </c>
      <c r="O1069" s="8">
        <f t="shared" si="162"/>
        <v>0</v>
      </c>
      <c r="P1069" s="8">
        <f t="shared" si="163"/>
        <v>83.5</v>
      </c>
      <c r="Q1069" s="9">
        <f t="shared" si="164"/>
        <v>21.274999999999999</v>
      </c>
      <c r="R1069" s="9">
        <f t="shared" si="165"/>
        <v>25.875</v>
      </c>
      <c r="S1069" s="9">
        <f t="shared" si="166"/>
        <v>41.325000000000003</v>
      </c>
      <c r="T1069" s="9">
        <f t="shared" si="167"/>
        <v>27.125</v>
      </c>
      <c r="U1069" s="8">
        <f t="shared" si="168"/>
        <v>29.491666666666664</v>
      </c>
      <c r="V1069" s="8">
        <f t="shared" si="169"/>
        <v>28.9</v>
      </c>
    </row>
    <row r="1070" spans="1:22" ht="13.5" x14ac:dyDescent="0.25">
      <c r="A1070" s="3">
        <f>RSI!A1070</f>
        <v>43565</v>
      </c>
      <c r="B1070" s="2">
        <f>RSI!B1070</f>
        <v>3.234</v>
      </c>
      <c r="C1070" s="2">
        <f>RSI!I1070</f>
        <v>54.1572387351831</v>
      </c>
      <c r="D1070" s="2">
        <f>MACD!E1070</f>
        <v>-3.7981781529449421E-2</v>
      </c>
      <c r="E1070" s="2">
        <f>MACD!F1070</f>
        <v>-5.2924708370296267E-2</v>
      </c>
      <c r="F1070" s="2">
        <f>'Moving Avg'!D1070</f>
        <v>3.2340000000000004</v>
      </c>
      <c r="G1070" s="2">
        <f>'Moving Avg'!F1070</f>
        <v>3.1858200000000005</v>
      </c>
      <c r="H1070" s="2">
        <f>'Moving Avg'!G1070</f>
        <v>3.2613040000000013</v>
      </c>
      <c r="I1070" s="2">
        <f>'Moving Avg'!H1070</f>
        <v>3.7252565000000026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  <c r="M1070" s="8">
        <f t="shared" si="160"/>
        <v>25</v>
      </c>
      <c r="N1070" s="8">
        <f t="shared" si="161"/>
        <v>0</v>
      </c>
      <c r="O1070" s="8">
        <f t="shared" si="162"/>
        <v>0</v>
      </c>
      <c r="P1070" s="8">
        <f t="shared" si="163"/>
        <v>83.5</v>
      </c>
      <c r="Q1070" s="9">
        <f t="shared" si="164"/>
        <v>21.274999999999999</v>
      </c>
      <c r="R1070" s="9">
        <f t="shared" si="165"/>
        <v>25.875</v>
      </c>
      <c r="S1070" s="9">
        <f t="shared" si="166"/>
        <v>41.325000000000003</v>
      </c>
      <c r="T1070" s="9">
        <f t="shared" si="167"/>
        <v>27.125</v>
      </c>
      <c r="U1070" s="8">
        <f t="shared" si="168"/>
        <v>29.491666666666664</v>
      </c>
      <c r="V1070" s="8">
        <f t="shared" si="169"/>
        <v>28.9</v>
      </c>
    </row>
    <row r="1071" spans="1:22" ht="13.5" x14ac:dyDescent="0.25">
      <c r="A1071" s="3">
        <f>RSI!A1071</f>
        <v>43566</v>
      </c>
      <c r="B1071" s="2">
        <f>RSI!B1071</f>
        <v>3.234</v>
      </c>
      <c r="C1071" s="2">
        <f>RSI!I1071</f>
        <v>54.1572387351831</v>
      </c>
      <c r="D1071" s="2">
        <f>MACD!E1071</f>
        <v>-3.0608235077324242E-2</v>
      </c>
      <c r="E1071" s="2">
        <f>MACD!F1071</f>
        <v>-4.8461413711701859E-2</v>
      </c>
      <c r="F1071" s="2">
        <f>'Moving Avg'!D1071</f>
        <v>3.2340000000000004</v>
      </c>
      <c r="G1071" s="2">
        <f>'Moving Avg'!F1071</f>
        <v>3.191990000000001</v>
      </c>
      <c r="H1071" s="2">
        <f>'Moving Avg'!G1071</f>
        <v>3.2543640000000011</v>
      </c>
      <c r="I1071" s="2">
        <f>'Moving Avg'!H1071</f>
        <v>3.7244035000000029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0</v>
      </c>
      <c r="O1071" s="8">
        <f t="shared" si="162"/>
        <v>0</v>
      </c>
      <c r="P1071" s="8">
        <f t="shared" si="163"/>
        <v>33</v>
      </c>
      <c r="Q1071" s="9">
        <f t="shared" si="164"/>
        <v>13.7</v>
      </c>
      <c r="R1071" s="9">
        <f t="shared" si="165"/>
        <v>13.25</v>
      </c>
      <c r="S1071" s="9">
        <f t="shared" si="166"/>
        <v>18.600000000000001</v>
      </c>
      <c r="T1071" s="9">
        <f t="shared" si="167"/>
        <v>14.5</v>
      </c>
      <c r="U1071" s="8">
        <f t="shared" si="168"/>
        <v>15.183333333333332</v>
      </c>
      <c r="V1071" s="8">
        <f t="shared" si="169"/>
        <v>15.012499999999999</v>
      </c>
    </row>
    <row r="1072" spans="1:22" ht="13.5" x14ac:dyDescent="0.25">
      <c r="A1072" s="3">
        <f>RSI!A1072</f>
        <v>43567</v>
      </c>
      <c r="B1072" s="2">
        <f>RSI!B1072</f>
        <v>3.234</v>
      </c>
      <c r="C1072" s="2">
        <f>RSI!I1072</f>
        <v>54.1572387351831</v>
      </c>
      <c r="D1072" s="2">
        <f>MACD!E1072</f>
        <v>-2.4482428197997397E-2</v>
      </c>
      <c r="E1072" s="2">
        <f>MACD!F1072</f>
        <v>-4.3665616608960969E-2</v>
      </c>
      <c r="F1072" s="2">
        <f>'Moving Avg'!D1072</f>
        <v>3.2340000000000004</v>
      </c>
      <c r="G1072" s="2">
        <f>'Moving Avg'!F1072</f>
        <v>3.198160000000001</v>
      </c>
      <c r="H1072" s="2">
        <f>'Moving Avg'!G1072</f>
        <v>3.2478960000000012</v>
      </c>
      <c r="I1072" s="2">
        <f>'Moving Avg'!H1072</f>
        <v>3.7225430000000035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0</v>
      </c>
      <c r="O1072" s="8">
        <f t="shared" si="162"/>
        <v>0</v>
      </c>
      <c r="P1072" s="8">
        <f t="shared" si="163"/>
        <v>33</v>
      </c>
      <c r="Q1072" s="9">
        <f t="shared" si="164"/>
        <v>13.7</v>
      </c>
      <c r="R1072" s="9">
        <f t="shared" si="165"/>
        <v>13.25</v>
      </c>
      <c r="S1072" s="9">
        <f t="shared" si="166"/>
        <v>18.600000000000001</v>
      </c>
      <c r="T1072" s="9">
        <f t="shared" si="167"/>
        <v>14.5</v>
      </c>
      <c r="U1072" s="8">
        <f t="shared" si="168"/>
        <v>15.183333333333332</v>
      </c>
      <c r="V1072" s="8">
        <f t="shared" si="169"/>
        <v>15.012499999999999</v>
      </c>
    </row>
    <row r="1073" spans="1:22" ht="13.5" x14ac:dyDescent="0.25">
      <c r="A1073" s="3">
        <f>RSI!A1073</f>
        <v>43570</v>
      </c>
      <c r="B1073" s="2">
        <f>RSI!B1073</f>
        <v>3.234</v>
      </c>
      <c r="C1073" s="2">
        <f>RSI!I1073</f>
        <v>54.1572387351831</v>
      </c>
      <c r="D1073" s="2">
        <f>MACD!E1073</f>
        <v>-1.940400482304927E-2</v>
      </c>
      <c r="E1073" s="2">
        <f>MACD!F1073</f>
        <v>-3.8813294251778631E-2</v>
      </c>
      <c r="F1073" s="2">
        <f>'Moving Avg'!D1073</f>
        <v>3.2340000000000004</v>
      </c>
      <c r="G1073" s="2">
        <f>'Moving Avg'!F1073</f>
        <v>3.204330000000001</v>
      </c>
      <c r="H1073" s="2">
        <f>'Moving Avg'!G1073</f>
        <v>3.2414280000000013</v>
      </c>
      <c r="I1073" s="2">
        <f>'Moving Avg'!H1073</f>
        <v>3.7206005000000038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25</v>
      </c>
      <c r="N1073" s="8">
        <f t="shared" si="161"/>
        <v>0</v>
      </c>
      <c r="O1073" s="8">
        <f t="shared" si="162"/>
        <v>0</v>
      </c>
      <c r="P1073" s="8">
        <f t="shared" si="163"/>
        <v>33</v>
      </c>
      <c r="Q1073" s="9">
        <f t="shared" si="164"/>
        <v>13.7</v>
      </c>
      <c r="R1073" s="9">
        <f t="shared" si="165"/>
        <v>13.25</v>
      </c>
      <c r="S1073" s="9">
        <f t="shared" si="166"/>
        <v>18.600000000000001</v>
      </c>
      <c r="T1073" s="9">
        <f t="shared" si="167"/>
        <v>14.5</v>
      </c>
      <c r="U1073" s="8">
        <f t="shared" si="168"/>
        <v>15.183333333333332</v>
      </c>
      <c r="V1073" s="8">
        <f t="shared" si="169"/>
        <v>15.012499999999999</v>
      </c>
    </row>
    <row r="1074" spans="1:22" ht="13.5" x14ac:dyDescent="0.25">
      <c r="A1074" s="3">
        <f>RSI!A1074</f>
        <v>43571</v>
      </c>
      <c r="B1074" s="2">
        <f>RSI!B1074</f>
        <v>3.234</v>
      </c>
      <c r="C1074" s="2">
        <f>RSI!I1074</f>
        <v>54.157238735183107</v>
      </c>
      <c r="D1074" s="2">
        <f>MACD!E1074</f>
        <v>-2.9665593291986703E-2</v>
      </c>
      <c r="E1074" s="2">
        <f>MACD!F1074</f>
        <v>-3.6983754059820247E-2</v>
      </c>
      <c r="F1074" s="2">
        <f>'Moving Avg'!D1074</f>
        <v>3.2340000000000004</v>
      </c>
      <c r="G1074" s="2">
        <f>'Moving Avg'!F1074</f>
        <v>3.210500000000001</v>
      </c>
      <c r="H1074" s="2">
        <f>'Moving Avg'!G1074</f>
        <v>3.2349600000000014</v>
      </c>
      <c r="I1074" s="2">
        <f>'Moving Avg'!H1074</f>
        <v>3.7182225000000035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25</v>
      </c>
      <c r="N1074" s="8">
        <f t="shared" si="161"/>
        <v>0</v>
      </c>
      <c r="O1074" s="8">
        <f t="shared" si="162"/>
        <v>0</v>
      </c>
      <c r="P1074" s="8">
        <f t="shared" si="163"/>
        <v>33</v>
      </c>
      <c r="Q1074" s="9">
        <f t="shared" si="164"/>
        <v>13.7</v>
      </c>
      <c r="R1074" s="9">
        <f t="shared" si="165"/>
        <v>13.25</v>
      </c>
      <c r="S1074" s="9">
        <f t="shared" si="166"/>
        <v>18.600000000000001</v>
      </c>
      <c r="T1074" s="9">
        <f t="shared" si="167"/>
        <v>14.5</v>
      </c>
      <c r="U1074" s="8">
        <f t="shared" si="168"/>
        <v>15.183333333333332</v>
      </c>
      <c r="V1074" s="8">
        <f t="shared" si="169"/>
        <v>15.012499999999999</v>
      </c>
    </row>
    <row r="1075" spans="1:22" ht="13.5" x14ac:dyDescent="0.25">
      <c r="A1075" s="3">
        <f>RSI!A1075</f>
        <v>43572</v>
      </c>
      <c r="B1075" s="2">
        <f>RSI!B1075</f>
        <v>3.234</v>
      </c>
      <c r="C1075" s="2">
        <f>RSI!I1075</f>
        <v>54.157238735183107</v>
      </c>
      <c r="D1075" s="2">
        <f>MACD!E1075</f>
        <v>-3.8438454989393911E-2</v>
      </c>
      <c r="E1075" s="2">
        <f>MACD!F1075</f>
        <v>-3.7274694245734978E-2</v>
      </c>
      <c r="F1075" s="2">
        <f>'Moving Avg'!D1075</f>
        <v>3.2340000000000004</v>
      </c>
      <c r="G1075" s="2">
        <f>'Moving Avg'!F1075</f>
        <v>3.2166700000000015</v>
      </c>
      <c r="H1075" s="2">
        <f>'Moving Avg'!G1075</f>
        <v>3.2302560000000016</v>
      </c>
      <c r="I1075" s="2">
        <f>'Moving Avg'!H1075</f>
        <v>3.7158715000000035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25</v>
      </c>
      <c r="N1075" s="8">
        <f t="shared" si="161"/>
        <v>45</v>
      </c>
      <c r="O1075" s="8">
        <f t="shared" si="162"/>
        <v>0</v>
      </c>
      <c r="P1075" s="8">
        <f t="shared" si="163"/>
        <v>33</v>
      </c>
      <c r="Q1075" s="9">
        <f t="shared" si="164"/>
        <v>29.45</v>
      </c>
      <c r="R1075" s="9">
        <f t="shared" si="165"/>
        <v>22.25</v>
      </c>
      <c r="S1075" s="9">
        <f t="shared" si="166"/>
        <v>25.35</v>
      </c>
      <c r="T1075" s="9">
        <f t="shared" si="167"/>
        <v>25.75</v>
      </c>
      <c r="U1075" s="8">
        <f t="shared" si="168"/>
        <v>25.683333333333337</v>
      </c>
      <c r="V1075" s="8">
        <f t="shared" si="169"/>
        <v>25.700000000000003</v>
      </c>
    </row>
    <row r="1076" spans="1:22" ht="13.5" x14ac:dyDescent="0.25">
      <c r="A1076" s="3">
        <f>RSI!A1076</f>
        <v>43573</v>
      </c>
      <c r="B1076" s="2">
        <f>RSI!B1076</f>
        <v>3.234</v>
      </c>
      <c r="C1076" s="2">
        <f>RSI!I1076</f>
        <v>54.157238735183107</v>
      </c>
      <c r="D1076" s="2">
        <f>MACD!E1076</f>
        <v>-3.1483421219676622E-2</v>
      </c>
      <c r="E1076" s="2">
        <f>MACD!F1076</f>
        <v>-3.6116439640523308E-2</v>
      </c>
      <c r="F1076" s="2">
        <f>'Moving Avg'!D1076</f>
        <v>3.2340000000000004</v>
      </c>
      <c r="G1076" s="2">
        <f>'Moving Avg'!F1076</f>
        <v>3.2228400000000006</v>
      </c>
      <c r="H1076" s="2">
        <f>'Moving Avg'!G1076</f>
        <v>3.2255520000000018</v>
      </c>
      <c r="I1076" s="2">
        <f>'Moving Avg'!H1076</f>
        <v>3.7135205000000036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25</v>
      </c>
      <c r="N1076" s="8">
        <f t="shared" si="161"/>
        <v>0</v>
      </c>
      <c r="O1076" s="8">
        <f t="shared" si="162"/>
        <v>0</v>
      </c>
      <c r="P1076" s="8">
        <f t="shared" si="163"/>
        <v>33</v>
      </c>
      <c r="Q1076" s="9">
        <f t="shared" si="164"/>
        <v>13.7</v>
      </c>
      <c r="R1076" s="9">
        <f t="shared" si="165"/>
        <v>13.25</v>
      </c>
      <c r="S1076" s="9">
        <f t="shared" si="166"/>
        <v>18.600000000000001</v>
      </c>
      <c r="T1076" s="9">
        <f t="shared" si="167"/>
        <v>14.5</v>
      </c>
      <c r="U1076" s="8">
        <f t="shared" si="168"/>
        <v>15.183333333333332</v>
      </c>
      <c r="V1076" s="8">
        <f t="shared" si="169"/>
        <v>15.012499999999999</v>
      </c>
    </row>
    <row r="1077" spans="1:22" ht="13.5" x14ac:dyDescent="0.25">
      <c r="A1077" s="3">
        <f>RSI!A1077</f>
        <v>43574</v>
      </c>
      <c r="B1077" s="2">
        <f>RSI!B1077</f>
        <v>3.234</v>
      </c>
      <c r="C1077" s="2">
        <f>RSI!I1077</f>
        <v>54.1572387351831</v>
      </c>
      <c r="D1077" s="2">
        <f>MACD!E1077</f>
        <v>-2.5675535260841986E-2</v>
      </c>
      <c r="E1077" s="2">
        <f>MACD!F1077</f>
        <v>-3.4028258764587045E-2</v>
      </c>
      <c r="F1077" s="2">
        <f>'Moving Avg'!D1077</f>
        <v>3.2340000000000004</v>
      </c>
      <c r="G1077" s="2">
        <f>'Moving Avg'!F1077</f>
        <v>3.224600000000001</v>
      </c>
      <c r="H1077" s="2">
        <f>'Moving Avg'!G1077</f>
        <v>3.2208480000000019</v>
      </c>
      <c r="I1077" s="2">
        <f>'Moving Avg'!H1077</f>
        <v>3.7111695000000031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25</v>
      </c>
      <c r="N1077" s="8">
        <f t="shared" si="161"/>
        <v>0</v>
      </c>
      <c r="O1077" s="8">
        <f t="shared" si="162"/>
        <v>0</v>
      </c>
      <c r="P1077" s="8">
        <f t="shared" si="163"/>
        <v>33</v>
      </c>
      <c r="Q1077" s="9">
        <f t="shared" si="164"/>
        <v>13.7</v>
      </c>
      <c r="R1077" s="9">
        <f t="shared" si="165"/>
        <v>13.25</v>
      </c>
      <c r="S1077" s="9">
        <f t="shared" si="166"/>
        <v>18.600000000000001</v>
      </c>
      <c r="T1077" s="9">
        <f t="shared" si="167"/>
        <v>14.5</v>
      </c>
      <c r="U1077" s="8">
        <f t="shared" si="168"/>
        <v>15.183333333333332</v>
      </c>
      <c r="V1077" s="8">
        <f t="shared" si="169"/>
        <v>15.012499999999999</v>
      </c>
    </row>
    <row r="1078" spans="1:22" ht="13.5" x14ac:dyDescent="0.25">
      <c r="A1078" s="3">
        <f>RSI!A1078</f>
        <v>43577</v>
      </c>
      <c r="B1078" s="2">
        <f>RSI!B1078</f>
        <v>3.3281000000000001</v>
      </c>
      <c r="C1078" s="2">
        <f>RSI!I1078</f>
        <v>74.017920090488374</v>
      </c>
      <c r="D1078" s="2">
        <f>MACD!E1078</f>
        <v>-2.7802968936845307E-2</v>
      </c>
      <c r="E1078" s="2">
        <f>MACD!F1078</f>
        <v>-3.2783200799038695E-2</v>
      </c>
      <c r="F1078" s="2">
        <f>'Moving Avg'!D1078</f>
        <v>3.2528199999999998</v>
      </c>
      <c r="G1078" s="2">
        <f>'Moving Avg'!F1078</f>
        <v>3.2293050000000014</v>
      </c>
      <c r="H1078" s="2">
        <f>'Moving Avg'!G1078</f>
        <v>3.2180260000000014</v>
      </c>
      <c r="I1078" s="2">
        <f>'Moving Avg'!H1078</f>
        <v>3.7087445000000026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0"/>
        <v>0</v>
      </c>
      <c r="N1078" s="8">
        <f t="shared" si="161"/>
        <v>0</v>
      </c>
      <c r="O1078" s="8">
        <f t="shared" si="162"/>
        <v>0</v>
      </c>
      <c r="P1078" s="8">
        <f t="shared" si="163"/>
        <v>83.5</v>
      </c>
      <c r="Q1078" s="9">
        <f t="shared" si="164"/>
        <v>12.525</v>
      </c>
      <c r="R1078" s="9">
        <f t="shared" si="165"/>
        <v>20.875</v>
      </c>
      <c r="S1078" s="9">
        <f t="shared" si="166"/>
        <v>37.575000000000003</v>
      </c>
      <c r="T1078" s="9">
        <f t="shared" si="167"/>
        <v>20.875</v>
      </c>
      <c r="U1078" s="8">
        <f t="shared" si="168"/>
        <v>23.658333333333331</v>
      </c>
      <c r="V1078" s="8">
        <f t="shared" si="169"/>
        <v>22.962499999999999</v>
      </c>
    </row>
    <row r="1079" spans="1:22" ht="13.5" x14ac:dyDescent="0.25">
      <c r="A1079" s="3">
        <f>RSI!A1079</f>
        <v>43578</v>
      </c>
      <c r="B1079" s="2">
        <f>RSI!B1079</f>
        <v>3.4222000000000001</v>
      </c>
      <c r="C1079" s="2">
        <f>RSI!I1079</f>
        <v>82.283664269741124</v>
      </c>
      <c r="D1079" s="2">
        <f>MACD!E1079</f>
        <v>-3.719565379483214E-2</v>
      </c>
      <c r="E1079" s="2">
        <f>MACD!F1079</f>
        <v>-3.3665691398197382E-2</v>
      </c>
      <c r="F1079" s="2">
        <f>'Moving Avg'!D1079</f>
        <v>3.2904600000000004</v>
      </c>
      <c r="G1079" s="2">
        <f>'Moving Avg'!F1079</f>
        <v>3.2387150000000013</v>
      </c>
      <c r="H1079" s="2">
        <f>'Moving Avg'!G1079</f>
        <v>3.2182620000000015</v>
      </c>
      <c r="I1079" s="2">
        <f>'Moving Avg'!H1079</f>
        <v>3.7067450000000024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  <c r="M1079" s="8">
        <f t="shared" si="160"/>
        <v>0</v>
      </c>
      <c r="N1079" s="8">
        <f t="shared" si="161"/>
        <v>45</v>
      </c>
      <c r="O1079" s="8">
        <f t="shared" si="162"/>
        <v>0</v>
      </c>
      <c r="P1079" s="8">
        <f t="shared" si="163"/>
        <v>83.5</v>
      </c>
      <c r="Q1079" s="9">
        <f t="shared" si="164"/>
        <v>28.274999999999999</v>
      </c>
      <c r="R1079" s="9">
        <f t="shared" si="165"/>
        <v>29.875</v>
      </c>
      <c r="S1079" s="9">
        <f t="shared" si="166"/>
        <v>44.325000000000003</v>
      </c>
      <c r="T1079" s="9">
        <f t="shared" si="167"/>
        <v>32.125</v>
      </c>
      <c r="U1079" s="8">
        <f t="shared" si="168"/>
        <v>34.158333333333331</v>
      </c>
      <c r="V1079" s="8">
        <f t="shared" si="169"/>
        <v>33.65</v>
      </c>
    </row>
    <row r="1080" spans="1:22" ht="13.5" x14ac:dyDescent="0.25">
      <c r="A1080" s="3">
        <f>RSI!A1080</f>
        <v>43579</v>
      </c>
      <c r="B1080" s="2">
        <f>RSI!B1080</f>
        <v>3.5222000000000002</v>
      </c>
      <c r="C1080" s="2">
        <f>RSI!I1080</f>
        <v>87.012295966409937</v>
      </c>
      <c r="D1080" s="2">
        <f>MACD!E1080</f>
        <v>-5.3682849580493297E-2</v>
      </c>
      <c r="E1080" s="2">
        <f>MACD!F1080</f>
        <v>-3.7669123034656568E-2</v>
      </c>
      <c r="F1080" s="2">
        <f>'Moving Avg'!D1080</f>
        <v>3.3481000000000001</v>
      </c>
      <c r="G1080" s="2">
        <f>'Moving Avg'!F1080</f>
        <v>3.2531250000000007</v>
      </c>
      <c r="H1080" s="2">
        <f>'Moving Avg'!G1080</f>
        <v>3.221674000000001</v>
      </c>
      <c r="I1080" s="2">
        <f>'Moving Avg'!H1080</f>
        <v>3.7052455000000024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  <c r="M1080" s="8">
        <f t="shared" si="160"/>
        <v>0</v>
      </c>
      <c r="N1080" s="8">
        <f t="shared" si="161"/>
        <v>45</v>
      </c>
      <c r="O1080" s="8">
        <f t="shared" si="162"/>
        <v>0</v>
      </c>
      <c r="P1080" s="8">
        <f t="shared" si="163"/>
        <v>83.5</v>
      </c>
      <c r="Q1080" s="9">
        <f t="shared" si="164"/>
        <v>28.274999999999999</v>
      </c>
      <c r="R1080" s="9">
        <f t="shared" si="165"/>
        <v>29.875</v>
      </c>
      <c r="S1080" s="9">
        <f t="shared" si="166"/>
        <v>44.325000000000003</v>
      </c>
      <c r="T1080" s="9">
        <f t="shared" si="167"/>
        <v>32.125</v>
      </c>
      <c r="U1080" s="8">
        <f t="shared" si="168"/>
        <v>34.158333333333331</v>
      </c>
      <c r="V1080" s="8">
        <f t="shared" si="169"/>
        <v>33.65</v>
      </c>
    </row>
    <row r="1081" spans="1:22" ht="13.5" x14ac:dyDescent="0.25">
      <c r="A1081" s="3">
        <f>RSI!A1081</f>
        <v>43580</v>
      </c>
      <c r="B1081" s="2">
        <f>RSI!B1081</f>
        <v>3.5222000000000002</v>
      </c>
      <c r="C1081" s="2">
        <f>RSI!I1081</f>
        <v>87.012295966409937</v>
      </c>
      <c r="D1081" s="2">
        <f>MACD!E1081</f>
        <v>-6.9272728334723865E-2</v>
      </c>
      <c r="E1081" s="2">
        <f>MACD!F1081</f>
        <v>-4.3989844094670029E-2</v>
      </c>
      <c r="F1081" s="2">
        <f>'Moving Avg'!D1081</f>
        <v>3.4057400000000002</v>
      </c>
      <c r="G1081" s="2">
        <f>'Moving Avg'!F1081</f>
        <v>3.267535000000001</v>
      </c>
      <c r="H1081" s="2">
        <f>'Moving Avg'!G1081</f>
        <v>3.2250860000000006</v>
      </c>
      <c r="I1081" s="2">
        <f>'Moving Avg'!H1081</f>
        <v>3.703746000000002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0"/>
        <v>0</v>
      </c>
      <c r="N1081" s="8">
        <f t="shared" si="161"/>
        <v>100</v>
      </c>
      <c r="O1081" s="8">
        <f t="shared" si="162"/>
        <v>0</v>
      </c>
      <c r="P1081" s="8">
        <f t="shared" si="163"/>
        <v>83.5</v>
      </c>
      <c r="Q1081" s="9">
        <f t="shared" si="164"/>
        <v>47.524999999999999</v>
      </c>
      <c r="R1081" s="9">
        <f t="shared" si="165"/>
        <v>40.875</v>
      </c>
      <c r="S1081" s="9">
        <f t="shared" si="166"/>
        <v>52.575000000000003</v>
      </c>
      <c r="T1081" s="9">
        <f t="shared" si="167"/>
        <v>45.875</v>
      </c>
      <c r="U1081" s="8">
        <f t="shared" si="168"/>
        <v>46.991666666666674</v>
      </c>
      <c r="V1081" s="8">
        <f t="shared" si="169"/>
        <v>46.712500000000006</v>
      </c>
    </row>
    <row r="1082" spans="1:22" ht="13.5" x14ac:dyDescent="0.25">
      <c r="A1082" s="3">
        <f>RSI!A1082</f>
        <v>43581</v>
      </c>
      <c r="B1082" s="2">
        <f>RSI!B1082</f>
        <v>3.528</v>
      </c>
      <c r="C1082" s="2">
        <f>RSI!I1082</f>
        <v>87.241363330174764</v>
      </c>
      <c r="D1082" s="2">
        <f>MACD!E1082</f>
        <v>-8.4411548118412227E-2</v>
      </c>
      <c r="E1082" s="2">
        <f>MACD!F1082</f>
        <v>-5.2074184899418466E-2</v>
      </c>
      <c r="F1082" s="2">
        <f>'Moving Avg'!D1082</f>
        <v>3.4645400000000004</v>
      </c>
      <c r="G1082" s="2">
        <f>'Moving Avg'!F1082</f>
        <v>3.2822350000000009</v>
      </c>
      <c r="H1082" s="2">
        <f>'Moving Avg'!G1082</f>
        <v>3.2286139999999994</v>
      </c>
      <c r="I1082" s="2">
        <f>'Moving Avg'!H1082</f>
        <v>3.7022755000000025</v>
      </c>
      <c r="J1082" s="6" t="str">
        <f>OBV!F1082</f>
        <v>BULLISH</v>
      </c>
      <c r="K1082" s="6" t="str">
        <f>OBV!G1082</f>
        <v>NEUTRAL</v>
      </c>
      <c r="L1082" s="6" t="str">
        <f>OBV!H1082</f>
        <v>CONFIRMED BULLISH</v>
      </c>
      <c r="M1082" s="8">
        <f t="shared" si="160"/>
        <v>0</v>
      </c>
      <c r="N1082" s="8">
        <f t="shared" si="161"/>
        <v>100</v>
      </c>
      <c r="O1082" s="8">
        <f t="shared" si="162"/>
        <v>0</v>
      </c>
      <c r="P1082" s="8">
        <f t="shared" si="163"/>
        <v>83.5</v>
      </c>
      <c r="Q1082" s="9">
        <f t="shared" si="164"/>
        <v>47.524999999999999</v>
      </c>
      <c r="R1082" s="9">
        <f t="shared" si="165"/>
        <v>40.875</v>
      </c>
      <c r="S1082" s="9">
        <f t="shared" si="166"/>
        <v>52.575000000000003</v>
      </c>
      <c r="T1082" s="9">
        <f t="shared" si="167"/>
        <v>45.875</v>
      </c>
      <c r="U1082" s="8">
        <f t="shared" si="168"/>
        <v>46.991666666666674</v>
      </c>
      <c r="V1082" s="8">
        <f t="shared" si="169"/>
        <v>46.712500000000006</v>
      </c>
    </row>
    <row r="1083" spans="1:22" ht="13.5" x14ac:dyDescent="0.25">
      <c r="A1083" s="3">
        <f>RSI!A1083</f>
        <v>43584</v>
      </c>
      <c r="B1083" s="2">
        <f>RSI!B1083</f>
        <v>3.528</v>
      </c>
      <c r="C1083" s="2">
        <f>RSI!I1083</f>
        <v>87.241363330174764</v>
      </c>
      <c r="D1083" s="2">
        <f>MACD!E1083</f>
        <v>-9.8660919195451058E-2</v>
      </c>
      <c r="E1083" s="2">
        <f>MACD!F1083</f>
        <v>-6.1391531758624988E-2</v>
      </c>
      <c r="F1083" s="2">
        <f>'Moving Avg'!D1083</f>
        <v>3.5045200000000003</v>
      </c>
      <c r="G1083" s="2">
        <f>'Moving Avg'!F1083</f>
        <v>3.2969350000000004</v>
      </c>
      <c r="H1083" s="2">
        <f>'Moving Avg'!G1083</f>
        <v>3.2321419999999987</v>
      </c>
      <c r="I1083" s="2">
        <f>'Moving Avg'!H1083</f>
        <v>3.7008050000000026</v>
      </c>
      <c r="J1083" s="6" t="str">
        <f>OBV!F1083</f>
        <v>BULLISH</v>
      </c>
      <c r="K1083" s="6" t="str">
        <f>OBV!G1083</f>
        <v>NEUTRAL</v>
      </c>
      <c r="L1083" s="6" t="str">
        <f>OBV!H1083</f>
        <v>CONFIRMED BULLISH</v>
      </c>
      <c r="M1083" s="8">
        <f t="shared" si="160"/>
        <v>0</v>
      </c>
      <c r="N1083" s="8">
        <f t="shared" si="161"/>
        <v>100</v>
      </c>
      <c r="O1083" s="8">
        <f t="shared" si="162"/>
        <v>0</v>
      </c>
      <c r="P1083" s="8">
        <f t="shared" si="163"/>
        <v>83.5</v>
      </c>
      <c r="Q1083" s="9">
        <f t="shared" si="164"/>
        <v>47.524999999999999</v>
      </c>
      <c r="R1083" s="9">
        <f t="shared" si="165"/>
        <v>40.875</v>
      </c>
      <c r="S1083" s="9">
        <f t="shared" si="166"/>
        <v>52.575000000000003</v>
      </c>
      <c r="T1083" s="9">
        <f t="shared" si="167"/>
        <v>45.875</v>
      </c>
      <c r="U1083" s="8">
        <f t="shared" si="168"/>
        <v>46.991666666666674</v>
      </c>
      <c r="V1083" s="8">
        <f t="shared" si="169"/>
        <v>46.712500000000006</v>
      </c>
    </row>
    <row r="1084" spans="1:22" ht="13.5" x14ac:dyDescent="0.25">
      <c r="A1084" s="3">
        <f>RSI!A1084</f>
        <v>43585</v>
      </c>
      <c r="B1084" s="2">
        <f>RSI!B1084</f>
        <v>3.528</v>
      </c>
      <c r="C1084" s="2">
        <f>RSI!I1084</f>
        <v>87.241363330174764</v>
      </c>
      <c r="D1084" s="2">
        <f>MACD!E1084</f>
        <v>-0.11205104275500588</v>
      </c>
      <c r="E1084" s="2">
        <f>MACD!F1084</f>
        <v>-7.1523433957901172E-2</v>
      </c>
      <c r="F1084" s="2">
        <f>'Moving Avg'!D1084</f>
        <v>3.5256799999999999</v>
      </c>
      <c r="G1084" s="2">
        <f>'Moving Avg'!F1084</f>
        <v>3.3163350000000009</v>
      </c>
      <c r="H1084" s="2">
        <f>'Moving Avg'!G1084</f>
        <v>3.2356699999999985</v>
      </c>
      <c r="I1084" s="2">
        <f>'Moving Avg'!H1084</f>
        <v>3.6993345000000022</v>
      </c>
      <c r="J1084" s="6" t="str">
        <f>OBV!F1084</f>
        <v>BULLISH</v>
      </c>
      <c r="K1084" s="6" t="str">
        <f>OBV!G1084</f>
        <v>NEUTRAL</v>
      </c>
      <c r="L1084" s="6" t="str">
        <f>OBV!H1084</f>
        <v>CONFIRMED BULLISH</v>
      </c>
      <c r="M1084" s="8">
        <f t="shared" si="160"/>
        <v>0</v>
      </c>
      <c r="N1084" s="8">
        <f t="shared" si="161"/>
        <v>100</v>
      </c>
      <c r="O1084" s="8">
        <f t="shared" si="162"/>
        <v>0</v>
      </c>
      <c r="P1084" s="8">
        <f t="shared" si="163"/>
        <v>83.5</v>
      </c>
      <c r="Q1084" s="9">
        <f t="shared" si="164"/>
        <v>47.524999999999999</v>
      </c>
      <c r="R1084" s="9">
        <f t="shared" si="165"/>
        <v>40.875</v>
      </c>
      <c r="S1084" s="9">
        <f t="shared" si="166"/>
        <v>52.575000000000003</v>
      </c>
      <c r="T1084" s="9">
        <f t="shared" si="167"/>
        <v>45.875</v>
      </c>
      <c r="U1084" s="8">
        <f t="shared" si="168"/>
        <v>46.991666666666674</v>
      </c>
      <c r="V1084" s="8">
        <f t="shared" si="169"/>
        <v>46.712500000000006</v>
      </c>
    </row>
    <row r="1085" spans="1:22" ht="13.5" x14ac:dyDescent="0.25">
      <c r="A1085" s="3">
        <f>RSI!A1085</f>
        <v>43587</v>
      </c>
      <c r="B1085" s="2">
        <f>RSI!B1085</f>
        <v>3.528</v>
      </c>
      <c r="C1085" s="2">
        <f>RSI!I1085</f>
        <v>87.241363330174764</v>
      </c>
      <c r="D1085" s="2">
        <f>MACD!E1085</f>
        <v>-0.12461537269192213</v>
      </c>
      <c r="E1085" s="2">
        <f>MACD!F1085</f>
        <v>-8.2141821704705367E-2</v>
      </c>
      <c r="F1085" s="2">
        <f>'Moving Avg'!D1085</f>
        <v>3.52684</v>
      </c>
      <c r="G1085" s="2">
        <f>'Moving Avg'!F1085</f>
        <v>3.3357350000000006</v>
      </c>
      <c r="H1085" s="2">
        <f>'Moving Avg'!G1085</f>
        <v>3.2391979999999978</v>
      </c>
      <c r="I1085" s="2">
        <f>'Moving Avg'!H1085</f>
        <v>3.6978640000000023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  <c r="M1085" s="8">
        <f t="shared" si="160"/>
        <v>0</v>
      </c>
      <c r="N1085" s="8">
        <f t="shared" si="161"/>
        <v>100</v>
      </c>
      <c r="O1085" s="8">
        <f t="shared" si="162"/>
        <v>0</v>
      </c>
      <c r="P1085" s="8">
        <f t="shared" si="163"/>
        <v>83.5</v>
      </c>
      <c r="Q1085" s="9">
        <f t="shared" si="164"/>
        <v>47.524999999999999</v>
      </c>
      <c r="R1085" s="9">
        <f t="shared" si="165"/>
        <v>40.875</v>
      </c>
      <c r="S1085" s="9">
        <f t="shared" si="166"/>
        <v>52.575000000000003</v>
      </c>
      <c r="T1085" s="9">
        <f t="shared" si="167"/>
        <v>45.875</v>
      </c>
      <c r="U1085" s="8">
        <f t="shared" si="168"/>
        <v>46.991666666666674</v>
      </c>
      <c r="V1085" s="8">
        <f t="shared" si="169"/>
        <v>46.712500000000006</v>
      </c>
    </row>
    <row r="1086" spans="1:22" ht="13.5" x14ac:dyDescent="0.25">
      <c r="A1086" s="3">
        <f>RSI!A1086</f>
        <v>43588</v>
      </c>
      <c r="B1086" s="2">
        <f>RSI!B1086</f>
        <v>3.528</v>
      </c>
      <c r="C1086" s="2">
        <f>RSI!I1086</f>
        <v>87.241363330174764</v>
      </c>
      <c r="D1086" s="2">
        <f>MACD!E1086</f>
        <v>-0.13638953007620813</v>
      </c>
      <c r="E1086" s="2">
        <f>MACD!F1086</f>
        <v>-9.2991363379005931E-2</v>
      </c>
      <c r="F1086" s="2">
        <f>'Moving Avg'!D1086</f>
        <v>3.528</v>
      </c>
      <c r="G1086" s="2">
        <f>'Moving Avg'!F1086</f>
        <v>3.3504350000000001</v>
      </c>
      <c r="H1086" s="2">
        <f>'Moving Avg'!G1086</f>
        <v>3.2427259999999971</v>
      </c>
      <c r="I1086" s="2">
        <f>'Moving Avg'!H1086</f>
        <v>3.6963935000000028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  <c r="M1086" s="8">
        <f t="shared" si="160"/>
        <v>0</v>
      </c>
      <c r="N1086" s="8">
        <f t="shared" si="161"/>
        <v>100</v>
      </c>
      <c r="O1086" s="8">
        <f t="shared" si="162"/>
        <v>0</v>
      </c>
      <c r="P1086" s="8">
        <f t="shared" si="163"/>
        <v>83.5</v>
      </c>
      <c r="Q1086" s="9">
        <f t="shared" si="164"/>
        <v>47.524999999999999</v>
      </c>
      <c r="R1086" s="9">
        <f t="shared" si="165"/>
        <v>40.875</v>
      </c>
      <c r="S1086" s="9">
        <f t="shared" si="166"/>
        <v>52.575000000000003</v>
      </c>
      <c r="T1086" s="9">
        <f t="shared" si="167"/>
        <v>45.875</v>
      </c>
      <c r="U1086" s="8">
        <f t="shared" si="168"/>
        <v>46.991666666666674</v>
      </c>
      <c r="V1086" s="8">
        <f t="shared" si="169"/>
        <v>46.712500000000006</v>
      </c>
    </row>
    <row r="1087" spans="1:22" ht="13.5" x14ac:dyDescent="0.25">
      <c r="A1087" s="3">
        <f>RSI!A1087</f>
        <v>43591</v>
      </c>
      <c r="B1087" s="2">
        <f>RSI!B1087</f>
        <v>3.528</v>
      </c>
      <c r="C1087" s="2">
        <f>RSI!I1087</f>
        <v>87.241363330174764</v>
      </c>
      <c r="D1087" s="2">
        <f>MACD!E1087</f>
        <v>-0.14741042796901072</v>
      </c>
      <c r="E1087" s="2">
        <f>MACD!F1087</f>
        <v>-0.1038751762970069</v>
      </c>
      <c r="F1087" s="2">
        <f>'Moving Avg'!D1087</f>
        <v>3.528</v>
      </c>
      <c r="G1087" s="2">
        <f>'Moving Avg'!F1087</f>
        <v>3.365135</v>
      </c>
      <c r="H1087" s="2">
        <f>'Moving Avg'!G1087</f>
        <v>3.2480179999999965</v>
      </c>
      <c r="I1087" s="2">
        <f>'Moving Avg'!H1087</f>
        <v>3.6949230000000028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0</v>
      </c>
      <c r="N1087" s="8">
        <f t="shared" si="161"/>
        <v>100</v>
      </c>
      <c r="O1087" s="8">
        <f t="shared" si="162"/>
        <v>0</v>
      </c>
      <c r="P1087" s="8">
        <f t="shared" si="163"/>
        <v>33</v>
      </c>
      <c r="Q1087" s="9">
        <f t="shared" si="164"/>
        <v>39.950000000000003</v>
      </c>
      <c r="R1087" s="9">
        <f t="shared" si="165"/>
        <v>28.25</v>
      </c>
      <c r="S1087" s="9">
        <f t="shared" si="166"/>
        <v>29.85</v>
      </c>
      <c r="T1087" s="9">
        <f t="shared" si="167"/>
        <v>33.25</v>
      </c>
      <c r="U1087" s="8">
        <f t="shared" si="168"/>
        <v>32.683333333333337</v>
      </c>
      <c r="V1087" s="8">
        <f t="shared" si="169"/>
        <v>32.825000000000003</v>
      </c>
    </row>
    <row r="1088" spans="1:22" ht="13.5" x14ac:dyDescent="0.25">
      <c r="A1088" s="3">
        <f>RSI!A1088</f>
        <v>43592</v>
      </c>
      <c r="B1088" s="2">
        <f>RSI!B1088</f>
        <v>3.528</v>
      </c>
      <c r="C1088" s="2">
        <f>RSI!I1088</f>
        <v>87.241363330174764</v>
      </c>
      <c r="D1088" s="2">
        <f>MACD!E1088</f>
        <v>-0.14323864793665964</v>
      </c>
      <c r="E1088" s="2">
        <f>MACD!F1088</f>
        <v>-0.11174787062493746</v>
      </c>
      <c r="F1088" s="2">
        <f>'Moving Avg'!D1088</f>
        <v>3.528</v>
      </c>
      <c r="G1088" s="2">
        <f>'Moving Avg'!F1088</f>
        <v>3.3798349999999999</v>
      </c>
      <c r="H1088" s="2">
        <f>'Moving Avg'!G1088</f>
        <v>3.2533099999999968</v>
      </c>
      <c r="I1088" s="2">
        <f>'Moving Avg'!H1088</f>
        <v>3.6934525000000029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  <c r="M1088" s="8">
        <f t="shared" si="160"/>
        <v>0</v>
      </c>
      <c r="N1088" s="8">
        <f t="shared" si="161"/>
        <v>100</v>
      </c>
      <c r="O1088" s="8">
        <f t="shared" si="162"/>
        <v>0</v>
      </c>
      <c r="P1088" s="8">
        <f t="shared" si="163"/>
        <v>33</v>
      </c>
      <c r="Q1088" s="9">
        <f t="shared" si="164"/>
        <v>39.950000000000003</v>
      </c>
      <c r="R1088" s="9">
        <f t="shared" si="165"/>
        <v>28.25</v>
      </c>
      <c r="S1088" s="9">
        <f t="shared" si="166"/>
        <v>29.85</v>
      </c>
      <c r="T1088" s="9">
        <f t="shared" si="167"/>
        <v>33.25</v>
      </c>
      <c r="U1088" s="8">
        <f t="shared" si="168"/>
        <v>32.683333333333337</v>
      </c>
      <c r="V1088" s="8">
        <f t="shared" si="169"/>
        <v>32.825000000000003</v>
      </c>
    </row>
    <row r="1089" spans="1:22" ht="13.5" x14ac:dyDescent="0.25">
      <c r="A1089" s="3">
        <f>RSI!A1089</f>
        <v>43593</v>
      </c>
      <c r="B1089" s="2">
        <f>RSI!B1089</f>
        <v>3.528</v>
      </c>
      <c r="C1089" s="2">
        <f>RSI!I1089</f>
        <v>87.241363330174764</v>
      </c>
      <c r="D1089" s="2">
        <f>MACD!E1089</f>
        <v>-0.12613894964422911</v>
      </c>
      <c r="E1089" s="2">
        <f>MACD!F1089</f>
        <v>-0.11462608642879579</v>
      </c>
      <c r="F1089" s="2">
        <f>'Moving Avg'!D1089</f>
        <v>3.528</v>
      </c>
      <c r="G1089" s="2">
        <f>'Moving Avg'!F1089</f>
        <v>3.3945350000000003</v>
      </c>
      <c r="H1089" s="2">
        <f>'Moving Avg'!G1089</f>
        <v>3.2586019999999967</v>
      </c>
      <c r="I1089" s="2">
        <f>'Moving Avg'!H1089</f>
        <v>3.692541000000003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0</v>
      </c>
      <c r="N1089" s="8">
        <f t="shared" si="161"/>
        <v>45</v>
      </c>
      <c r="O1089" s="8">
        <f t="shared" si="162"/>
        <v>0</v>
      </c>
      <c r="P1089" s="8">
        <f t="shared" si="163"/>
        <v>33</v>
      </c>
      <c r="Q1089" s="9">
        <f t="shared" si="164"/>
        <v>20.7</v>
      </c>
      <c r="R1089" s="9">
        <f t="shared" si="165"/>
        <v>17.25</v>
      </c>
      <c r="S1089" s="9">
        <f t="shared" si="166"/>
        <v>21.6</v>
      </c>
      <c r="T1089" s="9">
        <f t="shared" si="167"/>
        <v>19.5</v>
      </c>
      <c r="U1089" s="8">
        <f t="shared" si="168"/>
        <v>19.850000000000001</v>
      </c>
      <c r="V1089" s="8">
        <f t="shared" si="169"/>
        <v>19.762500000000003</v>
      </c>
    </row>
    <row r="1090" spans="1:22" ht="13.5" x14ac:dyDescent="0.25">
      <c r="A1090" s="3">
        <f>RSI!A1090</f>
        <v>43594</v>
      </c>
      <c r="B1090" s="2">
        <f>RSI!B1090</f>
        <v>3.528</v>
      </c>
      <c r="C1090" s="2">
        <f>RSI!I1090</f>
        <v>87.241363330174764</v>
      </c>
      <c r="D1090" s="2">
        <f>MACD!E1090</f>
        <v>-9.7125351840823271E-2</v>
      </c>
      <c r="E1090" s="2">
        <f>MACD!F1090</f>
        <v>-0.1111259395112013</v>
      </c>
      <c r="F1090" s="2">
        <f>'Moving Avg'!D1090</f>
        <v>3.528</v>
      </c>
      <c r="G1090" s="2">
        <f>'Moving Avg'!F1090</f>
        <v>3.4092350000000002</v>
      </c>
      <c r="H1090" s="2">
        <f>'Moving Avg'!G1090</f>
        <v>3.264481999999997</v>
      </c>
      <c r="I1090" s="2">
        <f>'Moving Avg'!H1090</f>
        <v>3.6911000000000036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0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4.95</v>
      </c>
      <c r="R1090" s="9">
        <f t="shared" si="165"/>
        <v>8.25</v>
      </c>
      <c r="S1090" s="9">
        <f t="shared" si="166"/>
        <v>14.85</v>
      </c>
      <c r="T1090" s="9">
        <f t="shared" si="167"/>
        <v>8.25</v>
      </c>
      <c r="U1090" s="8">
        <f t="shared" si="168"/>
        <v>9.35</v>
      </c>
      <c r="V1090" s="8">
        <f t="shared" si="169"/>
        <v>9.0749999999999993</v>
      </c>
    </row>
    <row r="1091" spans="1:22" ht="13.5" x14ac:dyDescent="0.25">
      <c r="A1091" s="3">
        <f>RSI!A1091</f>
        <v>43595</v>
      </c>
      <c r="B1091" s="2">
        <f>RSI!B1091</f>
        <v>3.528</v>
      </c>
      <c r="C1091" s="2">
        <f>RSI!I1091</f>
        <v>87.241363330174764</v>
      </c>
      <c r="D1091" s="2">
        <f>MACD!E1091</f>
        <v>-7.3353155820026217E-2</v>
      </c>
      <c r="E1091" s="2">
        <f>MACD!F1091</f>
        <v>-0.10357138277296629</v>
      </c>
      <c r="F1091" s="2">
        <f>'Moving Avg'!D1091</f>
        <v>3.528</v>
      </c>
      <c r="G1091" s="2">
        <f>'Moving Avg'!F1091</f>
        <v>3.4239350000000002</v>
      </c>
      <c r="H1091" s="2">
        <f>'Moving Avg'!G1091</f>
        <v>3.2703619999999973</v>
      </c>
      <c r="I1091" s="2">
        <f>'Moving Avg'!H1091</f>
        <v>3.6896590000000034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0</v>
      </c>
      <c r="N1091" s="8">
        <f t="shared" si="171"/>
        <v>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4.95</v>
      </c>
      <c r="R1091" s="9">
        <f t="shared" ref="R1091:R1154" si="175">M1091*0.2+N1091*0.2+O1091*0.35+P1091*0.25</f>
        <v>8.25</v>
      </c>
      <c r="S1091" s="9">
        <f t="shared" ref="S1091:S1154" si="176">M1091*0.15+N1091*0.15+O1091*0.25+P1091*0.45</f>
        <v>14.85</v>
      </c>
      <c r="T1091" s="9">
        <f t="shared" ref="T1091:T1154" si="177">0.25*SUM(M1091:P1091)</f>
        <v>8.25</v>
      </c>
      <c r="U1091" s="8">
        <f t="shared" ref="U1091:U1154" si="178">SUM(Q1091:S1091)/3</f>
        <v>9.35</v>
      </c>
      <c r="V1091" s="8">
        <f t="shared" ref="V1091:V1154" si="179">SUM(Q1091:T1091)/4</f>
        <v>9.0749999999999993</v>
      </c>
    </row>
    <row r="1092" spans="1:22" ht="13.5" x14ac:dyDescent="0.25">
      <c r="A1092" s="3">
        <f>RSI!A1092</f>
        <v>43598</v>
      </c>
      <c r="B1092" s="2">
        <f>RSI!B1092</f>
        <v>3.528</v>
      </c>
      <c r="C1092" s="2">
        <f>RSI!I1092</f>
        <v>87.241363330174764</v>
      </c>
      <c r="D1092" s="2">
        <f>MACD!E1092</f>
        <v>-5.306607169182298E-2</v>
      </c>
      <c r="E1092" s="2">
        <f>MACD!F1092</f>
        <v>-9.3470320556737638E-2</v>
      </c>
      <c r="F1092" s="2">
        <f>'Moving Avg'!D1092</f>
        <v>3.528</v>
      </c>
      <c r="G1092" s="2">
        <f>'Moving Avg'!F1092</f>
        <v>3.4386350000000001</v>
      </c>
      <c r="H1092" s="2">
        <f>'Moving Avg'!G1092</f>
        <v>3.2774179999999968</v>
      </c>
      <c r="I1092" s="2">
        <f>'Moving Avg'!H1092</f>
        <v>3.6882180000000035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0</v>
      </c>
      <c r="N1092" s="8">
        <f t="shared" si="171"/>
        <v>0</v>
      </c>
      <c r="O1092" s="8">
        <f t="shared" si="172"/>
        <v>0</v>
      </c>
      <c r="P1092" s="8">
        <f t="shared" si="173"/>
        <v>33</v>
      </c>
      <c r="Q1092" s="9">
        <f t="shared" si="174"/>
        <v>4.95</v>
      </c>
      <c r="R1092" s="9">
        <f t="shared" si="175"/>
        <v>8.25</v>
      </c>
      <c r="S1092" s="9">
        <f t="shared" si="176"/>
        <v>14.85</v>
      </c>
      <c r="T1092" s="9">
        <f t="shared" si="177"/>
        <v>8.25</v>
      </c>
      <c r="U1092" s="8">
        <f t="shared" si="178"/>
        <v>9.35</v>
      </c>
      <c r="V1092" s="8">
        <f t="shared" si="179"/>
        <v>9.0749999999999993</v>
      </c>
    </row>
    <row r="1093" spans="1:22" ht="13.5" x14ac:dyDescent="0.25">
      <c r="A1093" s="3">
        <f>RSI!A1093</f>
        <v>43599</v>
      </c>
      <c r="B1093" s="2">
        <f>RSI!B1093</f>
        <v>3.528</v>
      </c>
      <c r="C1093" s="2">
        <f>RSI!I1093</f>
        <v>87.241363330174764</v>
      </c>
      <c r="D1093" s="2">
        <f>MACD!E1093</f>
        <v>-3.6566891002298263E-2</v>
      </c>
      <c r="E1093" s="2">
        <f>MACD!F1093</f>
        <v>-8.2089634645849771E-2</v>
      </c>
      <c r="F1093" s="2">
        <f>'Moving Avg'!D1093</f>
        <v>3.528</v>
      </c>
      <c r="G1093" s="2">
        <f>'Moving Avg'!F1093</f>
        <v>3.453335</v>
      </c>
      <c r="H1093" s="2">
        <f>'Moving Avg'!G1093</f>
        <v>3.2856499999999973</v>
      </c>
      <c r="I1093" s="2">
        <f>'Moving Avg'!H1093</f>
        <v>3.6862185000000034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0</v>
      </c>
      <c r="N1093" s="8">
        <f t="shared" si="171"/>
        <v>0</v>
      </c>
      <c r="O1093" s="8">
        <f t="shared" si="172"/>
        <v>0</v>
      </c>
      <c r="P1093" s="8">
        <f t="shared" si="173"/>
        <v>33</v>
      </c>
      <c r="Q1093" s="9">
        <f t="shared" si="174"/>
        <v>4.95</v>
      </c>
      <c r="R1093" s="9">
        <f t="shared" si="175"/>
        <v>8.25</v>
      </c>
      <c r="S1093" s="9">
        <f t="shared" si="176"/>
        <v>14.85</v>
      </c>
      <c r="T1093" s="9">
        <f t="shared" si="177"/>
        <v>8.25</v>
      </c>
      <c r="U1093" s="8">
        <f t="shared" si="178"/>
        <v>9.35</v>
      </c>
      <c r="V1093" s="8">
        <f t="shared" si="179"/>
        <v>9.0749999999999993</v>
      </c>
    </row>
    <row r="1094" spans="1:22" ht="13.5" x14ac:dyDescent="0.25">
      <c r="A1094" s="3">
        <f>RSI!A1094</f>
        <v>43600</v>
      </c>
      <c r="B1094" s="2">
        <f>RSI!B1094</f>
        <v>3.528</v>
      </c>
      <c r="C1094" s="2">
        <f>RSI!I1094</f>
        <v>87.241363330174764</v>
      </c>
      <c r="D1094" s="2">
        <f>MACD!E1094</f>
        <v>-2.3223465778285934E-2</v>
      </c>
      <c r="E1094" s="2">
        <f>MACD!F1094</f>
        <v>-7.0316400872337009E-2</v>
      </c>
      <c r="F1094" s="2">
        <f>'Moving Avg'!D1094</f>
        <v>3.528</v>
      </c>
      <c r="G1094" s="2">
        <f>'Moving Avg'!F1094</f>
        <v>3.4680349999999995</v>
      </c>
      <c r="H1094" s="2">
        <f>'Moving Avg'!G1094</f>
        <v>3.2938819999999969</v>
      </c>
      <c r="I1094" s="2">
        <f>'Moving Avg'!H1094</f>
        <v>3.6836310000000037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0</v>
      </c>
      <c r="N1094" s="8">
        <f t="shared" si="171"/>
        <v>0</v>
      </c>
      <c r="O1094" s="8">
        <f t="shared" si="172"/>
        <v>0</v>
      </c>
      <c r="P1094" s="8">
        <f t="shared" si="173"/>
        <v>33</v>
      </c>
      <c r="Q1094" s="9">
        <f t="shared" si="174"/>
        <v>4.95</v>
      </c>
      <c r="R1094" s="9">
        <f t="shared" si="175"/>
        <v>8.25</v>
      </c>
      <c r="S1094" s="9">
        <f t="shared" si="176"/>
        <v>14.85</v>
      </c>
      <c r="T1094" s="9">
        <f t="shared" si="177"/>
        <v>8.25</v>
      </c>
      <c r="U1094" s="8">
        <f t="shared" si="178"/>
        <v>9.35</v>
      </c>
      <c r="V1094" s="8">
        <f t="shared" si="179"/>
        <v>9.0749999999999993</v>
      </c>
    </row>
    <row r="1095" spans="1:22" ht="13.5" x14ac:dyDescent="0.25">
      <c r="A1095" s="3">
        <f>RSI!A1095</f>
        <v>43601</v>
      </c>
      <c r="B1095" s="2">
        <f>RSI!B1095</f>
        <v>3.4398</v>
      </c>
      <c r="C1095" s="2">
        <f>RSI!I1095</f>
        <v>51.232088749765204</v>
      </c>
      <c r="D1095" s="2">
        <f>MACD!E1095</f>
        <v>-5.9712270326546246E-3</v>
      </c>
      <c r="E1095" s="2">
        <f>MACD!F1095</f>
        <v>-5.7447366104400537E-2</v>
      </c>
      <c r="F1095" s="2">
        <f>'Moving Avg'!D1095</f>
        <v>3.5103599999999999</v>
      </c>
      <c r="G1095" s="2">
        <f>'Moving Avg'!F1095</f>
        <v>3.4783249999999994</v>
      </c>
      <c r="H1095" s="2">
        <f>'Moving Avg'!G1095</f>
        <v>3.3003499999999972</v>
      </c>
      <c r="I1095" s="2">
        <f>'Moving Avg'!H1095</f>
        <v>3.680014500000004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16.5</v>
      </c>
      <c r="Q1095" s="9">
        <f t="shared" si="174"/>
        <v>11.225</v>
      </c>
      <c r="R1095" s="9">
        <f t="shared" si="175"/>
        <v>9.125</v>
      </c>
      <c r="S1095" s="9">
        <f t="shared" si="176"/>
        <v>11.175000000000001</v>
      </c>
      <c r="T1095" s="9">
        <f t="shared" si="177"/>
        <v>10.375</v>
      </c>
      <c r="U1095" s="8">
        <f t="shared" si="178"/>
        <v>10.508333333333335</v>
      </c>
      <c r="V1095" s="8">
        <f t="shared" si="179"/>
        <v>10.475000000000001</v>
      </c>
    </row>
    <row r="1096" spans="1:22" ht="13.5" x14ac:dyDescent="0.25">
      <c r="A1096" s="3">
        <f>RSI!A1096</f>
        <v>43602</v>
      </c>
      <c r="B1096" s="2">
        <f>RSI!B1096</f>
        <v>3.4398</v>
      </c>
      <c r="C1096" s="2">
        <f>RSI!I1096</f>
        <v>51.232088749765204</v>
      </c>
      <c r="D1096" s="2">
        <f>MACD!E1096</f>
        <v>8.6186606117308884E-3</v>
      </c>
      <c r="E1096" s="2">
        <f>MACD!F1096</f>
        <v>-4.423416076117425E-2</v>
      </c>
      <c r="F1096" s="2">
        <f>'Moving Avg'!D1096</f>
        <v>3.4927199999999998</v>
      </c>
      <c r="G1096" s="2">
        <f>'Moving Avg'!F1096</f>
        <v>3.4886149999999994</v>
      </c>
      <c r="H1096" s="2">
        <f>'Moving Avg'!G1096</f>
        <v>3.306817999999998</v>
      </c>
      <c r="I1096" s="2">
        <f>'Moving Avg'!H1096</f>
        <v>3.6763980000000038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16.5</v>
      </c>
      <c r="Q1096" s="9">
        <f t="shared" si="174"/>
        <v>11.225</v>
      </c>
      <c r="R1096" s="9">
        <f t="shared" si="175"/>
        <v>9.125</v>
      </c>
      <c r="S1096" s="9">
        <f t="shared" si="176"/>
        <v>11.175000000000001</v>
      </c>
      <c r="T1096" s="9">
        <f t="shared" si="177"/>
        <v>10.375</v>
      </c>
      <c r="U1096" s="8">
        <f t="shared" si="178"/>
        <v>10.508333333333335</v>
      </c>
      <c r="V1096" s="8">
        <f t="shared" si="179"/>
        <v>10.475000000000001</v>
      </c>
    </row>
    <row r="1097" spans="1:22" ht="13.5" x14ac:dyDescent="0.25">
      <c r="A1097" s="3">
        <f>RSI!A1097</f>
        <v>43605</v>
      </c>
      <c r="B1097" s="2">
        <f>RSI!B1097</f>
        <v>3.528</v>
      </c>
      <c r="C1097" s="2">
        <f>RSI!I1097</f>
        <v>67.019687053282496</v>
      </c>
      <c r="D1097" s="2">
        <f>MACD!E1097</f>
        <v>1.4423060781984187E-2</v>
      </c>
      <c r="E1097" s="2">
        <f>MACD!F1097</f>
        <v>-3.2502716452542567E-2</v>
      </c>
      <c r="F1097" s="2">
        <f>'Moving Avg'!D1097</f>
        <v>3.4927199999999998</v>
      </c>
      <c r="G1097" s="2">
        <f>'Moving Avg'!F1097</f>
        <v>3.5033149999999997</v>
      </c>
      <c r="H1097" s="2">
        <f>'Moving Avg'!G1097</f>
        <v>3.3150499999999981</v>
      </c>
      <c r="I1097" s="2">
        <f>'Moving Avg'!H1097</f>
        <v>3.6732225000000041</v>
      </c>
      <c r="J1097" s="6" t="str">
        <f>OBV!F1097</f>
        <v>BEARISH</v>
      </c>
      <c r="K1097" s="6" t="str">
        <f>OBV!G1097</f>
        <v>NEUTRAL</v>
      </c>
      <c r="L1097" s="6" t="str">
        <f>OBV!H1097</f>
        <v>NEUTRAL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16.5</v>
      </c>
      <c r="Q1097" s="9">
        <f t="shared" si="174"/>
        <v>11.225</v>
      </c>
      <c r="R1097" s="9">
        <f t="shared" si="175"/>
        <v>9.125</v>
      </c>
      <c r="S1097" s="9">
        <f t="shared" si="176"/>
        <v>11.175000000000001</v>
      </c>
      <c r="T1097" s="9">
        <f t="shared" si="177"/>
        <v>10.375</v>
      </c>
      <c r="U1097" s="8">
        <f t="shared" si="178"/>
        <v>10.508333333333335</v>
      </c>
      <c r="V1097" s="8">
        <f t="shared" si="179"/>
        <v>10.475000000000001</v>
      </c>
    </row>
    <row r="1098" spans="1:22" ht="13.5" x14ac:dyDescent="0.25">
      <c r="A1098" s="3">
        <f>RSI!A1098</f>
        <v>43606</v>
      </c>
      <c r="B1098" s="2">
        <f>RSI!B1098</f>
        <v>3.528</v>
      </c>
      <c r="C1098" s="2">
        <f>RSI!I1098</f>
        <v>67.019687053282496</v>
      </c>
      <c r="D1098" s="2">
        <f>MACD!E1098</f>
        <v>1.8806302387943674E-2</v>
      </c>
      <c r="E1098" s="2">
        <f>MACD!F1098</f>
        <v>-2.2240912684445321E-2</v>
      </c>
      <c r="F1098" s="2">
        <f>'Moving Avg'!D1098</f>
        <v>3.4927199999999998</v>
      </c>
      <c r="G1098" s="2">
        <f>'Moving Avg'!F1098</f>
        <v>3.5133099999999997</v>
      </c>
      <c r="H1098" s="2">
        <f>'Moving Avg'!G1098</f>
        <v>3.3233979999999987</v>
      </c>
      <c r="I1098" s="2">
        <f>'Moving Avg'!H1098</f>
        <v>3.6688120000000044</v>
      </c>
      <c r="J1098" s="6" t="str">
        <f>OBV!F1098</f>
        <v>BEARISH</v>
      </c>
      <c r="K1098" s="6" t="str">
        <f>OBV!G1098</f>
        <v>NEUTRAL</v>
      </c>
      <c r="L1098" s="6" t="str">
        <f>OBV!H1098</f>
        <v>NEUTRAL</v>
      </c>
      <c r="M1098" s="8">
        <f t="shared" si="170"/>
        <v>25</v>
      </c>
      <c r="N1098" s="8">
        <f t="shared" si="171"/>
        <v>0</v>
      </c>
      <c r="O1098" s="8">
        <f t="shared" si="172"/>
        <v>0</v>
      </c>
      <c r="P1098" s="8">
        <f t="shared" si="173"/>
        <v>16.5</v>
      </c>
      <c r="Q1098" s="9">
        <f t="shared" si="174"/>
        <v>11.225</v>
      </c>
      <c r="R1098" s="9">
        <f t="shared" si="175"/>
        <v>9.125</v>
      </c>
      <c r="S1098" s="9">
        <f t="shared" si="176"/>
        <v>11.175000000000001</v>
      </c>
      <c r="T1098" s="9">
        <f t="shared" si="177"/>
        <v>10.375</v>
      </c>
      <c r="U1098" s="8">
        <f t="shared" si="178"/>
        <v>10.508333333333335</v>
      </c>
      <c r="V1098" s="8">
        <f t="shared" si="179"/>
        <v>10.475000000000001</v>
      </c>
    </row>
    <row r="1099" spans="1:22" ht="13.5" x14ac:dyDescent="0.25">
      <c r="A1099" s="3">
        <f>RSI!A1099</f>
        <v>43607</v>
      </c>
      <c r="B1099" s="2">
        <f>RSI!B1099</f>
        <v>3.528</v>
      </c>
      <c r="C1099" s="2">
        <f>RSI!I1099</f>
        <v>67.01968705328251</v>
      </c>
      <c r="D1099" s="2">
        <f>MACD!E1099</f>
        <v>2.2026149203006717E-2</v>
      </c>
      <c r="E1099" s="2">
        <f>MACD!F1099</f>
        <v>-1.3387500306954915E-2</v>
      </c>
      <c r="F1099" s="2">
        <f>'Moving Avg'!D1099</f>
        <v>3.4927199999999998</v>
      </c>
      <c r="G1099" s="2">
        <f>'Moving Avg'!F1099</f>
        <v>3.5185999999999993</v>
      </c>
      <c r="H1099" s="2">
        <f>'Moving Avg'!G1099</f>
        <v>3.331745999999999</v>
      </c>
      <c r="I1099" s="2">
        <f>'Moving Avg'!H1099</f>
        <v>3.6638430000000053</v>
      </c>
      <c r="J1099" s="6" t="str">
        <f>OBV!F1099</f>
        <v>BEARISH</v>
      </c>
      <c r="K1099" s="6" t="str">
        <f>OBV!G1099</f>
        <v>NEUTRAL</v>
      </c>
      <c r="L1099" s="6" t="str">
        <f>OBV!H1099</f>
        <v>NEUTRAL</v>
      </c>
      <c r="M1099" s="8">
        <f t="shared" si="170"/>
        <v>25</v>
      </c>
      <c r="N1099" s="8">
        <f t="shared" si="171"/>
        <v>0</v>
      </c>
      <c r="O1099" s="8">
        <f t="shared" si="172"/>
        <v>0</v>
      </c>
      <c r="P1099" s="8">
        <f t="shared" si="173"/>
        <v>16.5</v>
      </c>
      <c r="Q1099" s="9">
        <f t="shared" si="174"/>
        <v>11.225</v>
      </c>
      <c r="R1099" s="9">
        <f t="shared" si="175"/>
        <v>9.125</v>
      </c>
      <c r="S1099" s="9">
        <f t="shared" si="176"/>
        <v>11.175000000000001</v>
      </c>
      <c r="T1099" s="9">
        <f t="shared" si="177"/>
        <v>10.375</v>
      </c>
      <c r="U1099" s="8">
        <f t="shared" si="178"/>
        <v>10.508333333333335</v>
      </c>
      <c r="V1099" s="8">
        <f t="shared" si="179"/>
        <v>10.475000000000001</v>
      </c>
    </row>
    <row r="1100" spans="1:22" ht="13.5" x14ac:dyDescent="0.25">
      <c r="A1100" s="3">
        <f>RSI!A1100</f>
        <v>43608</v>
      </c>
      <c r="B1100" s="2">
        <f>RSI!B1100</f>
        <v>3.4457</v>
      </c>
      <c r="C1100" s="2">
        <f>RSI!I1100</f>
        <v>48.660796697992517</v>
      </c>
      <c r="D1100" s="2">
        <f>MACD!E1100</f>
        <v>3.0394107258078673E-2</v>
      </c>
      <c r="E1100" s="2">
        <f>MACD!F1100</f>
        <v>-4.6311787939481977E-3</v>
      </c>
      <c r="F1100" s="2">
        <f>'Moving Avg'!D1100</f>
        <v>3.4939</v>
      </c>
      <c r="G1100" s="2">
        <f>'Moving Avg'!F1100</f>
        <v>3.5147749999999993</v>
      </c>
      <c r="H1100" s="2">
        <f>'Moving Avg'!G1100</f>
        <v>3.3384479999999983</v>
      </c>
      <c r="I1100" s="2">
        <f>'Moving Avg'!H1100</f>
        <v>3.6589625000000052</v>
      </c>
      <c r="J1100" s="6" t="str">
        <f>OBV!F1100</f>
        <v>BEARISH</v>
      </c>
      <c r="K1100" s="6" t="str">
        <f>OBV!G1100</f>
        <v>STRONG</v>
      </c>
      <c r="L1100" s="6" t="str">
        <f>OBV!H1100</f>
        <v>BEARISH DIVERGENCE</v>
      </c>
      <c r="M1100" s="8">
        <f t="shared" si="170"/>
        <v>25</v>
      </c>
      <c r="N1100" s="8">
        <f t="shared" si="171"/>
        <v>0</v>
      </c>
      <c r="O1100" s="8">
        <f t="shared" si="172"/>
        <v>0</v>
      </c>
      <c r="P1100" s="8">
        <f t="shared" si="173"/>
        <v>33</v>
      </c>
      <c r="Q1100" s="9">
        <f t="shared" si="174"/>
        <v>13.7</v>
      </c>
      <c r="R1100" s="9">
        <f t="shared" si="175"/>
        <v>13.25</v>
      </c>
      <c r="S1100" s="9">
        <f t="shared" si="176"/>
        <v>18.600000000000001</v>
      </c>
      <c r="T1100" s="9">
        <f t="shared" si="177"/>
        <v>14.5</v>
      </c>
      <c r="U1100" s="8">
        <f t="shared" si="178"/>
        <v>15.183333333333332</v>
      </c>
      <c r="V1100" s="8">
        <f t="shared" si="179"/>
        <v>15.012499999999999</v>
      </c>
    </row>
    <row r="1101" spans="1:22" ht="13.5" x14ac:dyDescent="0.25">
      <c r="A1101" s="3">
        <f>RSI!A1101</f>
        <v>43609</v>
      </c>
      <c r="B1101" s="2">
        <f>RSI!B1101</f>
        <v>3.4398</v>
      </c>
      <c r="C1101" s="2">
        <f>RSI!I1101</f>
        <v>47.65300407191959</v>
      </c>
      <c r="D1101" s="2">
        <f>MACD!E1101</f>
        <v>3.7978756933613411E-2</v>
      </c>
      <c r="E1101" s="2">
        <f>MACD!F1101</f>
        <v>3.8908083515641245E-3</v>
      </c>
      <c r="F1101" s="2">
        <f>'Moving Avg'!D1101</f>
        <v>3.4939</v>
      </c>
      <c r="G1101" s="2">
        <f>'Moving Avg'!F1101</f>
        <v>3.510654999999999</v>
      </c>
      <c r="H1101" s="2">
        <f>'Moving Avg'!G1101</f>
        <v>3.3450319999999989</v>
      </c>
      <c r="I1101" s="2">
        <f>'Moving Avg'!H1101</f>
        <v>3.6540525000000055</v>
      </c>
      <c r="J1101" s="6" t="str">
        <f>OBV!F1101</f>
        <v>BEARISH</v>
      </c>
      <c r="K1101" s="6" t="str">
        <f>OBV!G1101</f>
        <v>STRONG</v>
      </c>
      <c r="L1101" s="6" t="str">
        <f>OBV!H1101</f>
        <v>NEUTRAL</v>
      </c>
      <c r="M1101" s="8">
        <f t="shared" si="170"/>
        <v>25</v>
      </c>
      <c r="N1101" s="8">
        <f t="shared" si="171"/>
        <v>0</v>
      </c>
      <c r="O1101" s="8">
        <f t="shared" si="172"/>
        <v>0</v>
      </c>
      <c r="P1101" s="8">
        <f t="shared" si="173"/>
        <v>33</v>
      </c>
      <c r="Q1101" s="9">
        <f t="shared" si="174"/>
        <v>13.7</v>
      </c>
      <c r="R1101" s="9">
        <f t="shared" si="175"/>
        <v>13.25</v>
      </c>
      <c r="S1101" s="9">
        <f t="shared" si="176"/>
        <v>18.600000000000001</v>
      </c>
      <c r="T1101" s="9">
        <f t="shared" si="177"/>
        <v>14.5</v>
      </c>
      <c r="U1101" s="8">
        <f t="shared" si="178"/>
        <v>15.183333333333332</v>
      </c>
      <c r="V1101" s="8">
        <f t="shared" si="179"/>
        <v>15.012499999999999</v>
      </c>
    </row>
    <row r="1102" spans="1:22" ht="13.5" x14ac:dyDescent="0.25">
      <c r="A1102" s="3">
        <f>RSI!A1102</f>
        <v>43612</v>
      </c>
      <c r="B1102" s="2">
        <f>RSI!B1102</f>
        <v>3.3574999999999999</v>
      </c>
      <c r="C1102" s="2">
        <f>RSI!I1102</f>
        <v>36.345333921915227</v>
      </c>
      <c r="D1102" s="2">
        <f>MACD!E1102</f>
        <v>5.0589764435144513E-2</v>
      </c>
      <c r="E1102" s="2">
        <f>MACD!F1102</f>
        <v>1.3230599568280203E-2</v>
      </c>
      <c r="F1102" s="2">
        <f>'Moving Avg'!D1102</f>
        <v>3.4598</v>
      </c>
      <c r="G1102" s="2">
        <f>'Moving Avg'!F1102</f>
        <v>3.5021299999999997</v>
      </c>
      <c r="H1102" s="2">
        <f>'Moving Avg'!G1102</f>
        <v>3.349969999999999</v>
      </c>
      <c r="I1102" s="2">
        <f>'Moving Avg'!H1102</f>
        <v>3.6487310000000055</v>
      </c>
      <c r="J1102" s="6" t="str">
        <f>OBV!F1102</f>
        <v>BEARISH</v>
      </c>
      <c r="K1102" s="6" t="str">
        <f>OBV!G1102</f>
        <v>STRONG</v>
      </c>
      <c r="L1102" s="6" t="str">
        <f>OBV!H1102</f>
        <v>CONFIRMED BEARISH</v>
      </c>
      <c r="M1102" s="8">
        <f t="shared" si="170"/>
        <v>25</v>
      </c>
      <c r="N1102" s="8">
        <f t="shared" si="171"/>
        <v>0</v>
      </c>
      <c r="O1102" s="8">
        <f t="shared" si="172"/>
        <v>0</v>
      </c>
      <c r="P1102" s="8">
        <f t="shared" si="173"/>
        <v>33</v>
      </c>
      <c r="Q1102" s="9">
        <f t="shared" si="174"/>
        <v>13.7</v>
      </c>
      <c r="R1102" s="9">
        <f t="shared" si="175"/>
        <v>13.25</v>
      </c>
      <c r="S1102" s="9">
        <f t="shared" si="176"/>
        <v>18.600000000000001</v>
      </c>
      <c r="T1102" s="9">
        <f t="shared" si="177"/>
        <v>14.5</v>
      </c>
      <c r="U1102" s="8">
        <f t="shared" si="178"/>
        <v>15.183333333333332</v>
      </c>
      <c r="V1102" s="8">
        <f t="shared" si="179"/>
        <v>15.012499999999999</v>
      </c>
    </row>
    <row r="1103" spans="1:22" ht="13.5" x14ac:dyDescent="0.25">
      <c r="A1103" s="3">
        <f>RSI!A1103</f>
        <v>43613</v>
      </c>
      <c r="B1103" s="2">
        <f>RSI!B1103</f>
        <v>3.3574999999999999</v>
      </c>
      <c r="C1103" s="2">
        <f>RSI!I1103</f>
        <v>36.345333921915227</v>
      </c>
      <c r="D1103" s="2">
        <f>MACD!E1103</f>
        <v>6.1836681828821405E-2</v>
      </c>
      <c r="E1103" s="2">
        <f>MACD!F1103</f>
        <v>2.2951816020388444E-2</v>
      </c>
      <c r="F1103" s="2">
        <f>'Moving Avg'!D1103</f>
        <v>3.4257</v>
      </c>
      <c r="G1103" s="2">
        <f>'Moving Avg'!F1103</f>
        <v>3.4936049999999996</v>
      </c>
      <c r="H1103" s="2">
        <f>'Moving Avg'!G1103</f>
        <v>3.3549079999999991</v>
      </c>
      <c r="I1103" s="2">
        <f>'Moving Avg'!H1103</f>
        <v>3.6434095000000046</v>
      </c>
      <c r="J1103" s="6" t="str">
        <f>OBV!F1103</f>
        <v>BEARISH</v>
      </c>
      <c r="K1103" s="6" t="str">
        <f>OBV!G1103</f>
        <v>STRONG</v>
      </c>
      <c r="L1103" s="6" t="str">
        <f>OBV!H1103</f>
        <v>CONFIRMED BEARISH</v>
      </c>
      <c r="M1103" s="8">
        <f t="shared" si="170"/>
        <v>25</v>
      </c>
      <c r="N1103" s="8">
        <f t="shared" si="171"/>
        <v>0</v>
      </c>
      <c r="O1103" s="8">
        <f t="shared" si="172"/>
        <v>0</v>
      </c>
      <c r="P1103" s="8">
        <f t="shared" si="173"/>
        <v>33</v>
      </c>
      <c r="Q1103" s="9">
        <f t="shared" si="174"/>
        <v>13.7</v>
      </c>
      <c r="R1103" s="9">
        <f t="shared" si="175"/>
        <v>13.25</v>
      </c>
      <c r="S1103" s="9">
        <f t="shared" si="176"/>
        <v>18.600000000000001</v>
      </c>
      <c r="T1103" s="9">
        <f t="shared" si="177"/>
        <v>14.5</v>
      </c>
      <c r="U1103" s="8">
        <f t="shared" si="178"/>
        <v>15.183333333333332</v>
      </c>
      <c r="V1103" s="8">
        <f t="shared" si="179"/>
        <v>15.012499999999999</v>
      </c>
    </row>
    <row r="1104" spans="1:22" ht="13.5" x14ac:dyDescent="0.25">
      <c r="A1104" s="3">
        <f>RSI!A1104</f>
        <v>43614</v>
      </c>
      <c r="B1104" s="2">
        <f>RSI!B1104</f>
        <v>3.3574999999999999</v>
      </c>
      <c r="C1104" s="2">
        <f>RSI!I1104</f>
        <v>36.345333921915227</v>
      </c>
      <c r="D1104" s="2">
        <f>MACD!E1104</f>
        <v>7.1886697657726817E-2</v>
      </c>
      <c r="E1104" s="2">
        <f>MACD!F1104</f>
        <v>3.2738792347856122E-2</v>
      </c>
      <c r="F1104" s="2">
        <f>'Moving Avg'!D1104</f>
        <v>3.3915999999999995</v>
      </c>
      <c r="G1104" s="2">
        <f>'Moving Avg'!F1104</f>
        <v>3.4850799999999991</v>
      </c>
      <c r="H1104" s="2">
        <f>'Moving Avg'!G1104</f>
        <v>3.3598459999999992</v>
      </c>
      <c r="I1104" s="2">
        <f>'Moving Avg'!H1104</f>
        <v>3.6380880000000038</v>
      </c>
      <c r="J1104" s="6" t="str">
        <f>OBV!F1104</f>
        <v>BEARISH</v>
      </c>
      <c r="K1104" s="6" t="str">
        <f>OBV!G1104</f>
        <v>STRONG</v>
      </c>
      <c r="L1104" s="6" t="str">
        <f>OBV!H1104</f>
        <v>CONFIRMED BEARISH</v>
      </c>
      <c r="M1104" s="8">
        <f t="shared" si="170"/>
        <v>25</v>
      </c>
      <c r="N1104" s="8">
        <f t="shared" si="171"/>
        <v>0</v>
      </c>
      <c r="O1104" s="8">
        <f t="shared" si="172"/>
        <v>0</v>
      </c>
      <c r="P1104" s="8">
        <f t="shared" si="173"/>
        <v>33</v>
      </c>
      <c r="Q1104" s="9">
        <f t="shared" si="174"/>
        <v>13.7</v>
      </c>
      <c r="R1104" s="9">
        <f t="shared" si="175"/>
        <v>13.25</v>
      </c>
      <c r="S1104" s="9">
        <f t="shared" si="176"/>
        <v>18.600000000000001</v>
      </c>
      <c r="T1104" s="9">
        <f t="shared" si="177"/>
        <v>14.5</v>
      </c>
      <c r="U1104" s="8">
        <f t="shared" si="178"/>
        <v>15.183333333333332</v>
      </c>
      <c r="V1104" s="8">
        <f t="shared" si="179"/>
        <v>15.012499999999999</v>
      </c>
    </row>
    <row r="1105" spans="1:22" ht="13.5" x14ac:dyDescent="0.25">
      <c r="A1105" s="3">
        <f>RSI!A1105</f>
        <v>43615</v>
      </c>
      <c r="B1105" s="2">
        <f>RSI!B1105</f>
        <v>3.3574999999999999</v>
      </c>
      <c r="C1105" s="2">
        <f>RSI!I1105</f>
        <v>36.34533392191522</v>
      </c>
      <c r="D1105" s="2">
        <f>MACD!E1105</f>
        <v>6.7315209231282314E-2</v>
      </c>
      <c r="E1105" s="2">
        <f>MACD!F1105</f>
        <v>3.9654075724541361E-2</v>
      </c>
      <c r="F1105" s="2">
        <f>'Moving Avg'!D1105</f>
        <v>3.3739599999999994</v>
      </c>
      <c r="G1105" s="2">
        <f>'Moving Avg'!F1105</f>
        <v>3.4765549999999998</v>
      </c>
      <c r="H1105" s="2">
        <f>'Moving Avg'!G1105</f>
        <v>3.3647839999999998</v>
      </c>
      <c r="I1105" s="2">
        <f>'Moving Avg'!H1105</f>
        <v>3.6327665000000029</v>
      </c>
      <c r="J1105" s="6" t="str">
        <f>OBV!F1105</f>
        <v>BEARISH</v>
      </c>
      <c r="K1105" s="6" t="str">
        <f>OBV!G1105</f>
        <v>STRONG</v>
      </c>
      <c r="L1105" s="6" t="str">
        <f>OBV!H1105</f>
        <v>CONFIRMED BEARISH</v>
      </c>
      <c r="M1105" s="8">
        <f t="shared" si="170"/>
        <v>25</v>
      </c>
      <c r="N1105" s="8">
        <f t="shared" si="171"/>
        <v>0</v>
      </c>
      <c r="O1105" s="8">
        <f t="shared" si="172"/>
        <v>0</v>
      </c>
      <c r="P1105" s="8">
        <f t="shared" si="173"/>
        <v>33</v>
      </c>
      <c r="Q1105" s="9">
        <f t="shared" si="174"/>
        <v>13.7</v>
      </c>
      <c r="R1105" s="9">
        <f t="shared" si="175"/>
        <v>13.25</v>
      </c>
      <c r="S1105" s="9">
        <f t="shared" si="176"/>
        <v>18.600000000000001</v>
      </c>
      <c r="T1105" s="9">
        <f t="shared" si="177"/>
        <v>14.5</v>
      </c>
      <c r="U1105" s="8">
        <f t="shared" si="178"/>
        <v>15.183333333333332</v>
      </c>
      <c r="V1105" s="8">
        <f t="shared" si="179"/>
        <v>15.012499999999999</v>
      </c>
    </row>
    <row r="1106" spans="1:22" ht="13.5" x14ac:dyDescent="0.25">
      <c r="A1106" s="3">
        <f>RSI!A1106</f>
        <v>43616</v>
      </c>
      <c r="B1106" s="2">
        <f>RSI!B1106</f>
        <v>3.3515999999999999</v>
      </c>
      <c r="C1106" s="2">
        <f>RSI!I1106</f>
        <v>35.532321208710485</v>
      </c>
      <c r="D1106" s="2">
        <f>MACD!E1106</f>
        <v>6.4341362638127286E-2</v>
      </c>
      <c r="E1106" s="2">
        <f>MACD!F1106</f>
        <v>4.4591533107258545E-2</v>
      </c>
      <c r="F1106" s="2">
        <f>'Moving Avg'!D1106</f>
        <v>3.3563200000000002</v>
      </c>
      <c r="G1106" s="2">
        <f>'Moving Avg'!F1106</f>
        <v>3.4677349999999998</v>
      </c>
      <c r="H1106" s="2">
        <f>'Moving Avg'!G1106</f>
        <v>3.3696039999999994</v>
      </c>
      <c r="I1106" s="2">
        <f>'Moving Avg'!H1106</f>
        <v>3.6280620000000021</v>
      </c>
      <c r="J1106" s="6" t="str">
        <f>OBV!F1106</f>
        <v>BEARISH</v>
      </c>
      <c r="K1106" s="6" t="str">
        <f>OBV!G1106</f>
        <v>STRONG</v>
      </c>
      <c r="L1106" s="6" t="str">
        <f>OBV!H1106</f>
        <v>CONFIRMED BEARISH</v>
      </c>
      <c r="M1106" s="8">
        <f t="shared" si="170"/>
        <v>25</v>
      </c>
      <c r="N1106" s="8">
        <f t="shared" si="171"/>
        <v>0</v>
      </c>
      <c r="O1106" s="8">
        <f t="shared" si="172"/>
        <v>0</v>
      </c>
      <c r="P1106" s="8">
        <f t="shared" si="173"/>
        <v>33</v>
      </c>
      <c r="Q1106" s="9">
        <f t="shared" si="174"/>
        <v>13.7</v>
      </c>
      <c r="R1106" s="9">
        <f t="shared" si="175"/>
        <v>13.25</v>
      </c>
      <c r="S1106" s="9">
        <f t="shared" si="176"/>
        <v>18.600000000000001</v>
      </c>
      <c r="T1106" s="9">
        <f t="shared" si="177"/>
        <v>14.5</v>
      </c>
      <c r="U1106" s="8">
        <f t="shared" si="178"/>
        <v>15.183333333333332</v>
      </c>
      <c r="V1106" s="8">
        <f t="shared" si="179"/>
        <v>15.012499999999999</v>
      </c>
    </row>
    <row r="1107" spans="1:22" ht="13.5" x14ac:dyDescent="0.25">
      <c r="A1107" s="3">
        <f>RSI!A1107</f>
        <v>43619</v>
      </c>
      <c r="B1107" s="2">
        <f>RSI!B1107</f>
        <v>3.3515999999999999</v>
      </c>
      <c r="C1107" s="2">
        <f>RSI!I1107</f>
        <v>35.532321208710485</v>
      </c>
      <c r="D1107" s="2">
        <f>MACD!E1107</f>
        <v>7.5852549921118229E-2</v>
      </c>
      <c r="E1107" s="2">
        <f>MACD!F1107</f>
        <v>5.084373647003048E-2</v>
      </c>
      <c r="F1107" s="2">
        <f>'Moving Avg'!D1107</f>
        <v>3.35514</v>
      </c>
      <c r="G1107" s="2">
        <f>'Moving Avg'!F1107</f>
        <v>3.4589150000000002</v>
      </c>
      <c r="H1107" s="2">
        <f>'Moving Avg'!G1107</f>
        <v>3.3726599999999998</v>
      </c>
      <c r="I1107" s="2">
        <f>'Moving Avg'!H1107</f>
        <v>3.6240340000000026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25</v>
      </c>
      <c r="N1107" s="8">
        <f t="shared" si="171"/>
        <v>0</v>
      </c>
      <c r="O1107" s="8">
        <f t="shared" si="172"/>
        <v>0</v>
      </c>
      <c r="P1107" s="8">
        <f t="shared" si="173"/>
        <v>16.5</v>
      </c>
      <c r="Q1107" s="9">
        <f t="shared" si="174"/>
        <v>11.225</v>
      </c>
      <c r="R1107" s="9">
        <f t="shared" si="175"/>
        <v>9.125</v>
      </c>
      <c r="S1107" s="9">
        <f t="shared" si="176"/>
        <v>11.175000000000001</v>
      </c>
      <c r="T1107" s="9">
        <f t="shared" si="177"/>
        <v>10.375</v>
      </c>
      <c r="U1107" s="8">
        <f t="shared" si="178"/>
        <v>10.508333333333335</v>
      </c>
      <c r="V1107" s="8">
        <f t="shared" si="179"/>
        <v>10.475000000000001</v>
      </c>
    </row>
    <row r="1108" spans="1:22" ht="13.5" x14ac:dyDescent="0.25">
      <c r="A1108" s="3">
        <f>RSI!A1108</f>
        <v>43623</v>
      </c>
      <c r="B1108" s="2">
        <f>RSI!B1108</f>
        <v>3.3515999999999999</v>
      </c>
      <c r="C1108" s="2">
        <f>RSI!I1108</f>
        <v>35.532321208710485</v>
      </c>
      <c r="D1108" s="2">
        <f>MACD!E1108</f>
        <v>8.6017126283335354E-2</v>
      </c>
      <c r="E1108" s="2">
        <f>MACD!F1108</f>
        <v>5.7878414432691455E-2</v>
      </c>
      <c r="F1108" s="2">
        <f>'Moving Avg'!D1108</f>
        <v>3.3539599999999998</v>
      </c>
      <c r="G1108" s="2">
        <f>'Moving Avg'!F1108</f>
        <v>3.4500950000000001</v>
      </c>
      <c r="H1108" s="2">
        <f>'Moving Avg'!G1108</f>
        <v>3.3750119999999999</v>
      </c>
      <c r="I1108" s="2">
        <f>'Moving Avg'!H1108</f>
        <v>3.620211500000003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25</v>
      </c>
      <c r="N1108" s="8">
        <f t="shared" si="171"/>
        <v>0</v>
      </c>
      <c r="O1108" s="8">
        <f t="shared" si="172"/>
        <v>0</v>
      </c>
      <c r="P1108" s="8">
        <f t="shared" si="173"/>
        <v>16.5</v>
      </c>
      <c r="Q1108" s="9">
        <f t="shared" si="174"/>
        <v>11.225</v>
      </c>
      <c r="R1108" s="9">
        <f t="shared" si="175"/>
        <v>9.125</v>
      </c>
      <c r="S1108" s="9">
        <f t="shared" si="176"/>
        <v>11.175000000000001</v>
      </c>
      <c r="T1108" s="9">
        <f t="shared" si="177"/>
        <v>10.375</v>
      </c>
      <c r="U1108" s="8">
        <f t="shared" si="178"/>
        <v>10.508333333333335</v>
      </c>
      <c r="V1108" s="8">
        <f t="shared" si="179"/>
        <v>10.475000000000001</v>
      </c>
    </row>
    <row r="1109" spans="1:22" ht="13.5" x14ac:dyDescent="0.25">
      <c r="A1109" s="3">
        <f>RSI!A1109</f>
        <v>43626</v>
      </c>
      <c r="B1109" s="2">
        <f>RSI!B1109</f>
        <v>3.4104000000000001</v>
      </c>
      <c r="C1109" s="2">
        <f>RSI!I1109</f>
        <v>49.573077531138658</v>
      </c>
      <c r="D1109" s="2">
        <f>MACD!E1109</f>
        <v>9.0655274415746501E-2</v>
      </c>
      <c r="E1109" s="2">
        <f>MACD!F1109</f>
        <v>6.4433786429302461E-2</v>
      </c>
      <c r="F1109" s="2">
        <f>'Moving Avg'!D1109</f>
        <v>3.3645399999999994</v>
      </c>
      <c r="G1109" s="2">
        <f>'Moving Avg'!F1109</f>
        <v>3.4442149999999998</v>
      </c>
      <c r="H1109" s="2">
        <f>'Moving Avg'!G1109</f>
        <v>3.3785399999999997</v>
      </c>
      <c r="I1109" s="2">
        <f>'Moving Avg'!H1109</f>
        <v>3.6166830000000028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0</v>
      </c>
      <c r="O1109" s="8">
        <f t="shared" si="172"/>
        <v>0</v>
      </c>
      <c r="P1109" s="8">
        <f t="shared" si="173"/>
        <v>83.5</v>
      </c>
      <c r="Q1109" s="9">
        <f t="shared" si="174"/>
        <v>21.274999999999999</v>
      </c>
      <c r="R1109" s="9">
        <f t="shared" si="175"/>
        <v>25.875</v>
      </c>
      <c r="S1109" s="9">
        <f t="shared" si="176"/>
        <v>41.325000000000003</v>
      </c>
      <c r="T1109" s="9">
        <f t="shared" si="177"/>
        <v>27.125</v>
      </c>
      <c r="U1109" s="8">
        <f t="shared" si="178"/>
        <v>29.491666666666664</v>
      </c>
      <c r="V1109" s="8">
        <f t="shared" si="179"/>
        <v>28.9</v>
      </c>
    </row>
    <row r="1110" spans="1:22" ht="13.5" x14ac:dyDescent="0.25">
      <c r="A1110" s="3">
        <f>RSI!A1110</f>
        <v>43627</v>
      </c>
      <c r="B1110" s="2">
        <f>RSI!B1110</f>
        <v>3.4104000000000001</v>
      </c>
      <c r="C1110" s="2">
        <f>RSI!I1110</f>
        <v>49.573077531138658</v>
      </c>
      <c r="D1110" s="2">
        <f>MACD!E1110</f>
        <v>8.1934675095946208E-2</v>
      </c>
      <c r="E1110" s="2">
        <f>MACD!F1110</f>
        <v>6.7933964162631214E-2</v>
      </c>
      <c r="F1110" s="2">
        <f>'Moving Avg'!D1110</f>
        <v>3.3751199999999999</v>
      </c>
      <c r="G1110" s="2">
        <f>'Moving Avg'!F1110</f>
        <v>3.4383349999999995</v>
      </c>
      <c r="H1110" s="2">
        <f>'Moving Avg'!G1110</f>
        <v>3.3820680000000003</v>
      </c>
      <c r="I1110" s="2">
        <f>'Moving Avg'!H1110</f>
        <v>3.6131545000000029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0</v>
      </c>
      <c r="O1110" s="8">
        <f t="shared" si="172"/>
        <v>0</v>
      </c>
      <c r="P1110" s="8">
        <f t="shared" si="173"/>
        <v>83.5</v>
      </c>
      <c r="Q1110" s="9">
        <f t="shared" si="174"/>
        <v>21.274999999999999</v>
      </c>
      <c r="R1110" s="9">
        <f t="shared" si="175"/>
        <v>25.875</v>
      </c>
      <c r="S1110" s="9">
        <f t="shared" si="176"/>
        <v>41.325000000000003</v>
      </c>
      <c r="T1110" s="9">
        <f t="shared" si="177"/>
        <v>27.125</v>
      </c>
      <c r="U1110" s="8">
        <f t="shared" si="178"/>
        <v>29.491666666666664</v>
      </c>
      <c r="V1110" s="8">
        <f t="shared" si="179"/>
        <v>28.9</v>
      </c>
    </row>
    <row r="1111" spans="1:22" ht="13.5" x14ac:dyDescent="0.25">
      <c r="A1111" s="3">
        <f>RSI!A1111</f>
        <v>43628</v>
      </c>
      <c r="B1111" s="2">
        <f>RSI!B1111</f>
        <v>3.4104000000000001</v>
      </c>
      <c r="C1111" s="2">
        <f>RSI!I1111</f>
        <v>49.573077531138658</v>
      </c>
      <c r="D1111" s="2">
        <f>MACD!E1111</f>
        <v>7.366315511495225E-2</v>
      </c>
      <c r="E1111" s="2">
        <f>MACD!F1111</f>
        <v>6.9079802353095424E-2</v>
      </c>
      <c r="F1111" s="2">
        <f>'Moving Avg'!D1111</f>
        <v>3.3868800000000001</v>
      </c>
      <c r="G1111" s="2">
        <f>'Moving Avg'!F1111</f>
        <v>3.4324549999999996</v>
      </c>
      <c r="H1111" s="2">
        <f>'Moving Avg'!G1111</f>
        <v>3.3855960000000009</v>
      </c>
      <c r="I1111" s="2">
        <f>'Moving Avg'!H1111</f>
        <v>3.6096260000000031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  <c r="M1111" s="8">
        <f t="shared" si="170"/>
        <v>25</v>
      </c>
      <c r="N1111" s="8">
        <f t="shared" si="171"/>
        <v>0</v>
      </c>
      <c r="O1111" s="8">
        <f t="shared" si="172"/>
        <v>0</v>
      </c>
      <c r="P1111" s="8">
        <f t="shared" si="173"/>
        <v>83.5</v>
      </c>
      <c r="Q1111" s="9">
        <f t="shared" si="174"/>
        <v>21.274999999999999</v>
      </c>
      <c r="R1111" s="9">
        <f t="shared" si="175"/>
        <v>25.875</v>
      </c>
      <c r="S1111" s="9">
        <f t="shared" si="176"/>
        <v>41.325000000000003</v>
      </c>
      <c r="T1111" s="9">
        <f t="shared" si="177"/>
        <v>27.125</v>
      </c>
      <c r="U1111" s="8">
        <f t="shared" si="178"/>
        <v>29.491666666666664</v>
      </c>
      <c r="V1111" s="8">
        <f t="shared" si="179"/>
        <v>28.9</v>
      </c>
    </row>
    <row r="1112" spans="1:22" ht="13.5" x14ac:dyDescent="0.25">
      <c r="A1112" s="3">
        <f>RSI!A1112</f>
        <v>43629</v>
      </c>
      <c r="B1112" s="2">
        <f>RSI!B1112</f>
        <v>3.4104000000000001</v>
      </c>
      <c r="C1112" s="2">
        <f>RSI!I1112</f>
        <v>49.573077531138658</v>
      </c>
      <c r="D1112" s="2">
        <f>MACD!E1112</f>
        <v>5.4016657635655552E-2</v>
      </c>
      <c r="E1112" s="2">
        <f>MACD!F1112</f>
        <v>6.6067173409607452E-2</v>
      </c>
      <c r="F1112" s="2">
        <f>'Moving Avg'!D1112</f>
        <v>3.3986399999999994</v>
      </c>
      <c r="G1112" s="2">
        <f>'Moving Avg'!F1112</f>
        <v>3.4265749999999997</v>
      </c>
      <c r="H1112" s="2">
        <f>'Moving Avg'!G1112</f>
        <v>3.3891240000000011</v>
      </c>
      <c r="I1112" s="2">
        <f>'Moving Avg'!H1112</f>
        <v>3.6060975000000024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  <c r="M1112" s="8">
        <f t="shared" si="170"/>
        <v>25</v>
      </c>
      <c r="N1112" s="8">
        <f t="shared" si="171"/>
        <v>45</v>
      </c>
      <c r="O1112" s="8">
        <f t="shared" si="172"/>
        <v>0</v>
      </c>
      <c r="P1112" s="8">
        <f t="shared" si="173"/>
        <v>83.5</v>
      </c>
      <c r="Q1112" s="9">
        <f t="shared" si="174"/>
        <v>37.024999999999999</v>
      </c>
      <c r="R1112" s="9">
        <f t="shared" si="175"/>
        <v>34.875</v>
      </c>
      <c r="S1112" s="9">
        <f t="shared" si="176"/>
        <v>48.075000000000003</v>
      </c>
      <c r="T1112" s="9">
        <f t="shared" si="177"/>
        <v>38.375</v>
      </c>
      <c r="U1112" s="8">
        <f t="shared" si="178"/>
        <v>39.991666666666667</v>
      </c>
      <c r="V1112" s="8">
        <f t="shared" si="179"/>
        <v>39.587500000000006</v>
      </c>
    </row>
    <row r="1113" spans="1:22" ht="13.5" x14ac:dyDescent="0.25">
      <c r="A1113" s="3">
        <f>RSI!A1113</f>
        <v>43630</v>
      </c>
      <c r="B1113" s="2">
        <f>RSI!B1113</f>
        <v>3.4104000000000001</v>
      </c>
      <c r="C1113" s="2">
        <f>RSI!I1113</f>
        <v>49.573077531138658</v>
      </c>
      <c r="D1113" s="2">
        <f>MACD!E1113</f>
        <v>3.740567918166926E-2</v>
      </c>
      <c r="E1113" s="2">
        <f>MACD!F1113</f>
        <v>6.0334874564019814E-2</v>
      </c>
      <c r="F1113" s="2">
        <f>'Moving Avg'!D1113</f>
        <v>3.4104000000000001</v>
      </c>
      <c r="G1113" s="2">
        <f>'Moving Avg'!F1113</f>
        <v>3.4206949999999998</v>
      </c>
      <c r="H1113" s="2">
        <f>'Moving Avg'!G1113</f>
        <v>3.3926520000000018</v>
      </c>
      <c r="I1113" s="2">
        <f>'Moving Avg'!H1113</f>
        <v>3.6025690000000021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  <c r="M1113" s="8">
        <f t="shared" si="170"/>
        <v>25</v>
      </c>
      <c r="N1113" s="8">
        <f t="shared" si="171"/>
        <v>100</v>
      </c>
      <c r="O1113" s="8">
        <f t="shared" si="172"/>
        <v>0</v>
      </c>
      <c r="P1113" s="8">
        <f t="shared" si="173"/>
        <v>83.5</v>
      </c>
      <c r="Q1113" s="9">
        <f t="shared" si="174"/>
        <v>56.274999999999999</v>
      </c>
      <c r="R1113" s="9">
        <f t="shared" si="175"/>
        <v>45.875</v>
      </c>
      <c r="S1113" s="9">
        <f t="shared" si="176"/>
        <v>56.325000000000003</v>
      </c>
      <c r="T1113" s="9">
        <f t="shared" si="177"/>
        <v>52.125</v>
      </c>
      <c r="U1113" s="8">
        <f t="shared" si="178"/>
        <v>52.82500000000001</v>
      </c>
      <c r="V1113" s="8">
        <f t="shared" si="179"/>
        <v>52.650000000000006</v>
      </c>
    </row>
    <row r="1114" spans="1:22" ht="13.5" x14ac:dyDescent="0.25">
      <c r="A1114" s="3">
        <f>RSI!A1114</f>
        <v>43633</v>
      </c>
      <c r="B1114" s="2">
        <f>RSI!B1114</f>
        <v>3.4104000000000001</v>
      </c>
      <c r="C1114" s="2">
        <f>RSI!I1114</f>
        <v>49.573077531138658</v>
      </c>
      <c r="D1114" s="2">
        <f>MACD!E1114</f>
        <v>2.3362255274054E-2</v>
      </c>
      <c r="E1114" s="2">
        <f>MACD!F1114</f>
        <v>5.2940350706026658E-2</v>
      </c>
      <c r="F1114" s="2">
        <f>'Moving Avg'!D1114</f>
        <v>3.4104000000000001</v>
      </c>
      <c r="G1114" s="2">
        <f>'Moving Avg'!F1114</f>
        <v>3.4148149999999999</v>
      </c>
      <c r="H1114" s="2">
        <f>'Moving Avg'!G1114</f>
        <v>3.3980600000000023</v>
      </c>
      <c r="I1114" s="2">
        <f>'Moving Avg'!H1114</f>
        <v>3.5990405000000023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  <c r="M1114" s="8">
        <f t="shared" si="170"/>
        <v>25</v>
      </c>
      <c r="N1114" s="8">
        <f t="shared" si="171"/>
        <v>100</v>
      </c>
      <c r="O1114" s="8">
        <f t="shared" si="172"/>
        <v>0</v>
      </c>
      <c r="P1114" s="8">
        <f t="shared" si="173"/>
        <v>33</v>
      </c>
      <c r="Q1114" s="9">
        <f t="shared" si="174"/>
        <v>48.7</v>
      </c>
      <c r="R1114" s="9">
        <f t="shared" si="175"/>
        <v>33.25</v>
      </c>
      <c r="S1114" s="9">
        <f t="shared" si="176"/>
        <v>33.6</v>
      </c>
      <c r="T1114" s="9">
        <f t="shared" si="177"/>
        <v>39.5</v>
      </c>
      <c r="U1114" s="8">
        <f t="shared" si="178"/>
        <v>38.516666666666673</v>
      </c>
      <c r="V1114" s="8">
        <f t="shared" si="179"/>
        <v>38.762500000000003</v>
      </c>
    </row>
    <row r="1115" spans="1:22" ht="13.5" x14ac:dyDescent="0.25">
      <c r="A1115" s="3">
        <f>RSI!A1115</f>
        <v>43634</v>
      </c>
      <c r="B1115" s="2">
        <f>RSI!B1115</f>
        <v>3.4104000000000001</v>
      </c>
      <c r="C1115" s="2">
        <f>RSI!I1115</f>
        <v>49.573077531138658</v>
      </c>
      <c r="D1115" s="2">
        <f>MACD!E1115</f>
        <v>1.149048719516399E-2</v>
      </c>
      <c r="E1115" s="2">
        <f>MACD!F1115</f>
        <v>4.4650378003854123E-2</v>
      </c>
      <c r="F1115" s="2">
        <f>'Moving Avg'!D1115</f>
        <v>3.4104000000000001</v>
      </c>
      <c r="G1115" s="2">
        <f>'Moving Avg'!F1115</f>
        <v>3.4133450000000005</v>
      </c>
      <c r="H1115" s="2">
        <f>'Moving Avg'!G1115</f>
        <v>3.4034680000000019</v>
      </c>
      <c r="I1115" s="2">
        <f>'Moving Avg'!H1115</f>
        <v>3.5955120000000016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  <c r="M1115" s="8">
        <f t="shared" si="170"/>
        <v>25</v>
      </c>
      <c r="N1115" s="8">
        <f t="shared" si="171"/>
        <v>100</v>
      </c>
      <c r="O1115" s="8">
        <f t="shared" si="172"/>
        <v>0</v>
      </c>
      <c r="P1115" s="8">
        <f t="shared" si="173"/>
        <v>33</v>
      </c>
      <c r="Q1115" s="9">
        <f t="shared" si="174"/>
        <v>48.7</v>
      </c>
      <c r="R1115" s="9">
        <f t="shared" si="175"/>
        <v>33.25</v>
      </c>
      <c r="S1115" s="9">
        <f t="shared" si="176"/>
        <v>33.6</v>
      </c>
      <c r="T1115" s="9">
        <f t="shared" si="177"/>
        <v>39.5</v>
      </c>
      <c r="U1115" s="8">
        <f t="shared" si="178"/>
        <v>38.516666666666673</v>
      </c>
      <c r="V1115" s="8">
        <f t="shared" si="179"/>
        <v>38.762500000000003</v>
      </c>
    </row>
    <row r="1116" spans="1:22" ht="13.5" x14ac:dyDescent="0.25">
      <c r="A1116" s="3">
        <f>RSI!A1116</f>
        <v>43635</v>
      </c>
      <c r="B1116" s="2">
        <f>RSI!B1116</f>
        <v>3.4104000000000001</v>
      </c>
      <c r="C1116" s="2">
        <f>RSI!I1116</f>
        <v>49.573077531138658</v>
      </c>
      <c r="D1116" s="2">
        <f>MACD!E1116</f>
        <v>5.4775736474965697E-4</v>
      </c>
      <c r="E1116" s="2">
        <f>MACD!F1116</f>
        <v>3.5829853876033227E-2</v>
      </c>
      <c r="F1116" s="2">
        <f>'Moving Avg'!D1116</f>
        <v>3.4104000000000001</v>
      </c>
      <c r="G1116" s="2">
        <f>'Moving Avg'!F1116</f>
        <v>3.4118750000000007</v>
      </c>
      <c r="H1116" s="2">
        <f>'Moving Avg'!G1116</f>
        <v>3.4069960000000026</v>
      </c>
      <c r="I1116" s="2">
        <f>'Moving Avg'!H1116</f>
        <v>3.5919835000000018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  <c r="M1116" s="8">
        <f t="shared" si="170"/>
        <v>25</v>
      </c>
      <c r="N1116" s="8">
        <f t="shared" si="171"/>
        <v>100</v>
      </c>
      <c r="O1116" s="8">
        <f t="shared" si="172"/>
        <v>0</v>
      </c>
      <c r="P1116" s="8">
        <f t="shared" si="173"/>
        <v>33</v>
      </c>
      <c r="Q1116" s="9">
        <f t="shared" si="174"/>
        <v>48.7</v>
      </c>
      <c r="R1116" s="9">
        <f t="shared" si="175"/>
        <v>33.25</v>
      </c>
      <c r="S1116" s="9">
        <f t="shared" si="176"/>
        <v>33.6</v>
      </c>
      <c r="T1116" s="9">
        <f t="shared" si="177"/>
        <v>39.5</v>
      </c>
      <c r="U1116" s="8">
        <f t="shared" si="178"/>
        <v>38.516666666666673</v>
      </c>
      <c r="V1116" s="8">
        <f t="shared" si="179"/>
        <v>38.762500000000003</v>
      </c>
    </row>
    <row r="1117" spans="1:22" ht="13.5" x14ac:dyDescent="0.25">
      <c r="A1117" s="3">
        <f>RSI!A1117</f>
        <v>43636</v>
      </c>
      <c r="B1117" s="2">
        <f>RSI!B1117</f>
        <v>3.4104000000000001</v>
      </c>
      <c r="C1117" s="2">
        <f>RSI!I1117</f>
        <v>49.573077531138665</v>
      </c>
      <c r="D1117" s="2">
        <f>MACD!E1117</f>
        <v>-8.7019341817544671E-3</v>
      </c>
      <c r="E1117" s="2">
        <f>MACD!F1117</f>
        <v>2.6923496264475689E-2</v>
      </c>
      <c r="F1117" s="2">
        <f>'Moving Avg'!D1117</f>
        <v>3.4104000000000001</v>
      </c>
      <c r="G1117" s="2">
        <f>'Moving Avg'!F1117</f>
        <v>3.4059950000000008</v>
      </c>
      <c r="H1117" s="2">
        <f>'Moving Avg'!G1117</f>
        <v>3.4105240000000028</v>
      </c>
      <c r="I1117" s="2">
        <f>'Moving Avg'!H1117</f>
        <v>3.5887490000000013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  <c r="M1117" s="8">
        <f t="shared" si="170"/>
        <v>25</v>
      </c>
      <c r="N1117" s="8">
        <f t="shared" si="171"/>
        <v>100</v>
      </c>
      <c r="O1117" s="8">
        <f t="shared" si="172"/>
        <v>0</v>
      </c>
      <c r="P1117" s="8">
        <f t="shared" si="173"/>
        <v>33</v>
      </c>
      <c r="Q1117" s="9">
        <f t="shared" si="174"/>
        <v>48.7</v>
      </c>
      <c r="R1117" s="9">
        <f t="shared" si="175"/>
        <v>33.25</v>
      </c>
      <c r="S1117" s="9">
        <f t="shared" si="176"/>
        <v>33.6</v>
      </c>
      <c r="T1117" s="9">
        <f t="shared" si="177"/>
        <v>39.5</v>
      </c>
      <c r="U1117" s="8">
        <f t="shared" si="178"/>
        <v>38.516666666666673</v>
      </c>
      <c r="V1117" s="8">
        <f t="shared" si="179"/>
        <v>38.762500000000003</v>
      </c>
    </row>
    <row r="1118" spans="1:22" ht="13.5" x14ac:dyDescent="0.25">
      <c r="A1118" s="3">
        <f>RSI!A1118</f>
        <v>43637</v>
      </c>
      <c r="B1118" s="2">
        <f>RSI!B1118</f>
        <v>3.4104000000000001</v>
      </c>
      <c r="C1118" s="2">
        <f>RSI!I1118</f>
        <v>49.573077531138665</v>
      </c>
      <c r="D1118" s="2">
        <f>MACD!E1118</f>
        <v>-1.6519761642043829E-2</v>
      </c>
      <c r="E1118" s="2">
        <f>MACD!F1118</f>
        <v>1.823484468317179E-2</v>
      </c>
      <c r="F1118" s="2">
        <f>'Moving Avg'!D1118</f>
        <v>3.4104000000000001</v>
      </c>
      <c r="G1118" s="2">
        <f>'Moving Avg'!F1118</f>
        <v>3.4001150000000009</v>
      </c>
      <c r="H1118" s="2">
        <f>'Moving Avg'!G1118</f>
        <v>3.4140520000000034</v>
      </c>
      <c r="I1118" s="2">
        <f>'Moving Avg'!H1118</f>
        <v>3.5859850000000013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25</v>
      </c>
      <c r="N1118" s="8">
        <f t="shared" si="171"/>
        <v>100</v>
      </c>
      <c r="O1118" s="8">
        <f t="shared" si="172"/>
        <v>0</v>
      </c>
      <c r="P1118" s="8">
        <f t="shared" si="173"/>
        <v>33</v>
      </c>
      <c r="Q1118" s="9">
        <f t="shared" si="174"/>
        <v>48.7</v>
      </c>
      <c r="R1118" s="9">
        <f t="shared" si="175"/>
        <v>33.25</v>
      </c>
      <c r="S1118" s="9">
        <f t="shared" si="176"/>
        <v>33.6</v>
      </c>
      <c r="T1118" s="9">
        <f t="shared" si="177"/>
        <v>39.5</v>
      </c>
      <c r="U1118" s="8">
        <f t="shared" si="178"/>
        <v>38.516666666666673</v>
      </c>
      <c r="V1118" s="8">
        <f t="shared" si="179"/>
        <v>38.762500000000003</v>
      </c>
    </row>
    <row r="1119" spans="1:22" ht="13.5" x14ac:dyDescent="0.25">
      <c r="A1119" s="3">
        <f>RSI!A1119</f>
        <v>43640</v>
      </c>
      <c r="B1119" s="2">
        <f>RSI!B1119</f>
        <v>3.4104000000000001</v>
      </c>
      <c r="C1119" s="2">
        <f>RSI!I1119</f>
        <v>49.573077531138658</v>
      </c>
      <c r="D1119" s="2">
        <f>MACD!E1119</f>
        <v>-1.4080512368571441E-2</v>
      </c>
      <c r="E1119" s="2">
        <f>MACD!F1119</f>
        <v>1.1771773272823145E-2</v>
      </c>
      <c r="F1119" s="2">
        <f>'Moving Avg'!D1119</f>
        <v>3.4104000000000001</v>
      </c>
      <c r="G1119" s="2">
        <f>'Moving Avg'!F1119</f>
        <v>3.394235000000001</v>
      </c>
      <c r="H1119" s="2">
        <f>'Moving Avg'!G1119</f>
        <v>3.4175800000000036</v>
      </c>
      <c r="I1119" s="2">
        <f>'Moving Avg'!H1119</f>
        <v>3.5832210000000009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25</v>
      </c>
      <c r="N1119" s="8">
        <f t="shared" si="171"/>
        <v>100</v>
      </c>
      <c r="O1119" s="8">
        <f t="shared" si="172"/>
        <v>0</v>
      </c>
      <c r="P1119" s="8">
        <f t="shared" si="173"/>
        <v>33</v>
      </c>
      <c r="Q1119" s="9">
        <f t="shared" si="174"/>
        <v>48.7</v>
      </c>
      <c r="R1119" s="9">
        <f t="shared" si="175"/>
        <v>33.25</v>
      </c>
      <c r="S1119" s="9">
        <f t="shared" si="176"/>
        <v>33.6</v>
      </c>
      <c r="T1119" s="9">
        <f t="shared" si="177"/>
        <v>39.5</v>
      </c>
      <c r="U1119" s="8">
        <f t="shared" si="178"/>
        <v>38.516666666666673</v>
      </c>
      <c r="V1119" s="8">
        <f t="shared" si="179"/>
        <v>38.762500000000003</v>
      </c>
    </row>
    <row r="1120" spans="1:22" ht="13.5" x14ac:dyDescent="0.25">
      <c r="A1120" s="3">
        <f>RSI!A1120</f>
        <v>43641</v>
      </c>
      <c r="B1120" s="2">
        <f>RSI!B1120</f>
        <v>3.4104000000000001</v>
      </c>
      <c r="C1120" s="2">
        <f>RSI!I1120</f>
        <v>49.573077531138658</v>
      </c>
      <c r="D1120" s="2">
        <f>MACD!E1120</f>
        <v>-1.2008957953531407E-2</v>
      </c>
      <c r="E1120" s="2">
        <f>MACD!F1120</f>
        <v>7.0156270275522365E-3</v>
      </c>
      <c r="F1120" s="2">
        <f>'Moving Avg'!D1120</f>
        <v>3.4104000000000001</v>
      </c>
      <c r="G1120" s="2">
        <f>'Moving Avg'!F1120</f>
        <v>3.3924700000000008</v>
      </c>
      <c r="H1120" s="2">
        <f>'Moving Avg'!G1120</f>
        <v>3.4211080000000038</v>
      </c>
      <c r="I1120" s="2">
        <f>'Moving Avg'!H1120</f>
        <v>3.5810450000000005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25</v>
      </c>
      <c r="N1120" s="8">
        <f t="shared" si="171"/>
        <v>45</v>
      </c>
      <c r="O1120" s="8">
        <f t="shared" si="172"/>
        <v>0</v>
      </c>
      <c r="P1120" s="8">
        <f t="shared" si="173"/>
        <v>33</v>
      </c>
      <c r="Q1120" s="9">
        <f t="shared" si="174"/>
        <v>29.45</v>
      </c>
      <c r="R1120" s="9">
        <f t="shared" si="175"/>
        <v>22.25</v>
      </c>
      <c r="S1120" s="9">
        <f t="shared" si="176"/>
        <v>25.35</v>
      </c>
      <c r="T1120" s="9">
        <f t="shared" si="177"/>
        <v>25.75</v>
      </c>
      <c r="U1120" s="8">
        <f t="shared" si="178"/>
        <v>25.683333333333337</v>
      </c>
      <c r="V1120" s="8">
        <f t="shared" si="179"/>
        <v>25.700000000000003</v>
      </c>
    </row>
    <row r="1121" spans="1:22" ht="13.5" x14ac:dyDescent="0.25">
      <c r="A1121" s="3">
        <f>RSI!A1121</f>
        <v>43642</v>
      </c>
      <c r="B1121" s="2">
        <f>RSI!B1121</f>
        <v>3.4104000000000001</v>
      </c>
      <c r="C1121" s="2">
        <f>RSI!I1121</f>
        <v>49.573077531138658</v>
      </c>
      <c r="D1121" s="2">
        <f>MACD!E1121</f>
        <v>-1.0249091013502465E-2</v>
      </c>
      <c r="E1121" s="2">
        <f>MACD!F1121</f>
        <v>3.5626834193412961E-3</v>
      </c>
      <c r="F1121" s="2">
        <f>'Moving Avg'!D1121</f>
        <v>3.4104000000000001</v>
      </c>
      <c r="G1121" s="2">
        <f>'Moving Avg'!F1121</f>
        <v>3.3910000000000009</v>
      </c>
      <c r="H1121" s="2">
        <f>'Moving Avg'!G1121</f>
        <v>3.424636000000004</v>
      </c>
      <c r="I1121" s="2">
        <f>'Moving Avg'!H1121</f>
        <v>3.5780164999999999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25</v>
      </c>
      <c r="N1121" s="8">
        <f t="shared" si="171"/>
        <v>45</v>
      </c>
      <c r="O1121" s="8">
        <f t="shared" si="172"/>
        <v>0</v>
      </c>
      <c r="P1121" s="8">
        <f t="shared" si="173"/>
        <v>33</v>
      </c>
      <c r="Q1121" s="9">
        <f t="shared" si="174"/>
        <v>29.45</v>
      </c>
      <c r="R1121" s="9">
        <f t="shared" si="175"/>
        <v>22.25</v>
      </c>
      <c r="S1121" s="9">
        <f t="shared" si="176"/>
        <v>25.35</v>
      </c>
      <c r="T1121" s="9">
        <f t="shared" si="177"/>
        <v>25.75</v>
      </c>
      <c r="U1121" s="8">
        <f t="shared" si="178"/>
        <v>25.683333333333337</v>
      </c>
      <c r="V1121" s="8">
        <f t="shared" si="179"/>
        <v>25.700000000000003</v>
      </c>
    </row>
    <row r="1122" spans="1:22" ht="13.5" x14ac:dyDescent="0.25">
      <c r="A1122" s="3">
        <f>RSI!A1122</f>
        <v>43643</v>
      </c>
      <c r="B1122" s="2">
        <f>RSI!B1122</f>
        <v>3.4104000000000001</v>
      </c>
      <c r="C1122" s="2">
        <f>RSI!I1122</f>
        <v>49.573077531138658</v>
      </c>
      <c r="D1122" s="2">
        <f>MACD!E1122</f>
        <v>-8.7534791258616629E-3</v>
      </c>
      <c r="E1122" s="2">
        <f>MACD!F1122</f>
        <v>1.0994509103007045E-3</v>
      </c>
      <c r="F1122" s="2">
        <f>'Moving Avg'!D1122</f>
        <v>3.4104000000000001</v>
      </c>
      <c r="G1122" s="2">
        <f>'Moving Avg'!F1122</f>
        <v>3.3936450000000007</v>
      </c>
      <c r="H1122" s="2">
        <f>'Moving Avg'!G1122</f>
        <v>3.4281640000000038</v>
      </c>
      <c r="I1122" s="2">
        <f>'Moving Avg'!H1122</f>
        <v>3.5749879999999994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25</v>
      </c>
      <c r="N1122" s="8">
        <f t="shared" si="171"/>
        <v>45</v>
      </c>
      <c r="O1122" s="8">
        <f t="shared" si="172"/>
        <v>0</v>
      </c>
      <c r="P1122" s="8">
        <f t="shared" si="173"/>
        <v>33</v>
      </c>
      <c r="Q1122" s="9">
        <f t="shared" si="174"/>
        <v>29.45</v>
      </c>
      <c r="R1122" s="9">
        <f t="shared" si="175"/>
        <v>22.25</v>
      </c>
      <c r="S1122" s="9">
        <f t="shared" si="176"/>
        <v>25.35</v>
      </c>
      <c r="T1122" s="9">
        <f t="shared" si="177"/>
        <v>25.75</v>
      </c>
      <c r="U1122" s="8">
        <f t="shared" si="178"/>
        <v>25.683333333333337</v>
      </c>
      <c r="V1122" s="8">
        <f t="shared" si="179"/>
        <v>25.700000000000003</v>
      </c>
    </row>
    <row r="1123" spans="1:22" ht="13.5" x14ac:dyDescent="0.25">
      <c r="A1123" s="3">
        <f>RSI!A1123</f>
        <v>43644</v>
      </c>
      <c r="B1123" s="2">
        <f>RSI!B1123</f>
        <v>3.4104000000000001</v>
      </c>
      <c r="C1123" s="2">
        <f>RSI!I1123</f>
        <v>49.573077531138644</v>
      </c>
      <c r="D1123" s="2">
        <f>MACD!E1123</f>
        <v>-7.4819486825430381E-3</v>
      </c>
      <c r="E1123" s="2">
        <f>MACD!F1123</f>
        <v>-6.1682900826804407E-4</v>
      </c>
      <c r="F1123" s="2">
        <f>'Moving Avg'!D1123</f>
        <v>3.4104000000000001</v>
      </c>
      <c r="G1123" s="2">
        <f>'Moving Avg'!F1123</f>
        <v>3.3962900000000005</v>
      </c>
      <c r="H1123" s="2">
        <f>'Moving Avg'!G1123</f>
        <v>3.4316920000000035</v>
      </c>
      <c r="I1123" s="2">
        <f>'Moving Avg'!H1123</f>
        <v>3.5719594999999993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25</v>
      </c>
      <c r="N1123" s="8">
        <f t="shared" si="171"/>
        <v>45</v>
      </c>
      <c r="O1123" s="8">
        <f t="shared" si="172"/>
        <v>0</v>
      </c>
      <c r="P1123" s="8">
        <f t="shared" si="173"/>
        <v>33</v>
      </c>
      <c r="Q1123" s="9">
        <f t="shared" si="174"/>
        <v>29.45</v>
      </c>
      <c r="R1123" s="9">
        <f t="shared" si="175"/>
        <v>22.25</v>
      </c>
      <c r="S1123" s="9">
        <f t="shared" si="176"/>
        <v>25.35</v>
      </c>
      <c r="T1123" s="9">
        <f t="shared" si="177"/>
        <v>25.75</v>
      </c>
      <c r="U1123" s="8">
        <f t="shared" si="178"/>
        <v>25.683333333333337</v>
      </c>
      <c r="V1123" s="8">
        <f t="shared" si="179"/>
        <v>25.700000000000003</v>
      </c>
    </row>
    <row r="1124" spans="1:22" ht="13.5" x14ac:dyDescent="0.25">
      <c r="A1124" s="3">
        <f>RSI!A1124</f>
        <v>43647</v>
      </c>
      <c r="B1124" s="2">
        <f>RSI!B1124</f>
        <v>3.4104000000000001</v>
      </c>
      <c r="C1124" s="2">
        <f>RSI!I1124</f>
        <v>49.573077531138644</v>
      </c>
      <c r="D1124" s="2">
        <f>MACD!E1124</f>
        <v>-6.400470999800234E-3</v>
      </c>
      <c r="E1124" s="2">
        <f>MACD!F1124</f>
        <v>-1.7735574065744822E-3</v>
      </c>
      <c r="F1124" s="2">
        <f>'Moving Avg'!D1124</f>
        <v>3.4104000000000001</v>
      </c>
      <c r="G1124" s="2">
        <f>'Moving Avg'!F1124</f>
        <v>3.3989350000000007</v>
      </c>
      <c r="H1124" s="2">
        <f>'Moving Avg'!G1124</f>
        <v>3.4352200000000033</v>
      </c>
      <c r="I1124" s="2">
        <f>'Moving Avg'!H1124</f>
        <v>3.5689309999999987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  <c r="M1124" s="8">
        <f t="shared" si="170"/>
        <v>25</v>
      </c>
      <c r="N1124" s="8">
        <f t="shared" si="171"/>
        <v>45</v>
      </c>
      <c r="O1124" s="8">
        <f t="shared" si="172"/>
        <v>0</v>
      </c>
      <c r="P1124" s="8">
        <f t="shared" si="173"/>
        <v>33</v>
      </c>
      <c r="Q1124" s="9">
        <f t="shared" si="174"/>
        <v>29.45</v>
      </c>
      <c r="R1124" s="9">
        <f t="shared" si="175"/>
        <v>22.25</v>
      </c>
      <c r="S1124" s="9">
        <f t="shared" si="176"/>
        <v>25.35</v>
      </c>
      <c r="T1124" s="9">
        <f t="shared" si="177"/>
        <v>25.75</v>
      </c>
      <c r="U1124" s="8">
        <f t="shared" si="178"/>
        <v>25.683333333333337</v>
      </c>
      <c r="V1124" s="8">
        <f t="shared" si="179"/>
        <v>25.700000000000003</v>
      </c>
    </row>
    <row r="1125" spans="1:22" ht="13.5" x14ac:dyDescent="0.25">
      <c r="A1125" s="3">
        <f>RSI!A1125</f>
        <v>43648</v>
      </c>
      <c r="B1125" s="2">
        <f>RSI!B1125</f>
        <v>3.4104000000000001</v>
      </c>
      <c r="C1125" s="2">
        <f>RSI!I1125</f>
        <v>49.573077531138644</v>
      </c>
      <c r="D1125" s="2">
        <f>MACD!E1125</f>
        <v>-5.4802195845482515E-3</v>
      </c>
      <c r="E1125" s="2">
        <f>MACD!F1125</f>
        <v>-2.5148898421692364E-3</v>
      </c>
      <c r="F1125" s="2">
        <f>'Moving Avg'!D1125</f>
        <v>3.4104000000000001</v>
      </c>
      <c r="G1125" s="2">
        <f>'Moving Avg'!F1125</f>
        <v>3.4015800000000005</v>
      </c>
      <c r="H1125" s="2">
        <f>'Moving Avg'!G1125</f>
        <v>3.4387480000000026</v>
      </c>
      <c r="I1125" s="2">
        <f>'Moving Avg'!H1125</f>
        <v>3.5659024999999986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  <c r="M1125" s="8">
        <f t="shared" si="170"/>
        <v>25</v>
      </c>
      <c r="N1125" s="8">
        <f t="shared" si="171"/>
        <v>45</v>
      </c>
      <c r="O1125" s="8">
        <f t="shared" si="172"/>
        <v>0</v>
      </c>
      <c r="P1125" s="8">
        <f t="shared" si="173"/>
        <v>33</v>
      </c>
      <c r="Q1125" s="9">
        <f t="shared" si="174"/>
        <v>29.45</v>
      </c>
      <c r="R1125" s="9">
        <f t="shared" si="175"/>
        <v>22.25</v>
      </c>
      <c r="S1125" s="9">
        <f t="shared" si="176"/>
        <v>25.35</v>
      </c>
      <c r="T1125" s="9">
        <f t="shared" si="177"/>
        <v>25.75</v>
      </c>
      <c r="U1125" s="8">
        <f t="shared" si="178"/>
        <v>25.683333333333337</v>
      </c>
      <c r="V1125" s="8">
        <f t="shared" si="179"/>
        <v>25.700000000000003</v>
      </c>
    </row>
    <row r="1126" spans="1:22" ht="13.5" x14ac:dyDescent="0.25">
      <c r="A1126" s="3">
        <f>RSI!A1126</f>
        <v>43649</v>
      </c>
      <c r="B1126" s="2">
        <f>RSI!B1126</f>
        <v>3.4104000000000001</v>
      </c>
      <c r="C1126" s="2">
        <f>RSI!I1126</f>
        <v>49.573077531138644</v>
      </c>
      <c r="D1126" s="2">
        <f>MACD!E1126</f>
        <v>-4.6967722411506152E-3</v>
      </c>
      <c r="E1126" s="2">
        <f>MACD!F1126</f>
        <v>-2.9512663219655121E-3</v>
      </c>
      <c r="F1126" s="2">
        <f>'Moving Avg'!D1126</f>
        <v>3.4104000000000001</v>
      </c>
      <c r="G1126" s="2">
        <f>'Moving Avg'!F1126</f>
        <v>3.4045200000000007</v>
      </c>
      <c r="H1126" s="2">
        <f>'Moving Avg'!G1126</f>
        <v>3.4422760000000028</v>
      </c>
      <c r="I1126" s="2">
        <f>'Moving Avg'!H1126</f>
        <v>3.5628739999999981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  <c r="M1126" s="8">
        <f t="shared" si="170"/>
        <v>25</v>
      </c>
      <c r="N1126" s="8">
        <f t="shared" si="171"/>
        <v>45</v>
      </c>
      <c r="O1126" s="8">
        <f t="shared" si="172"/>
        <v>0</v>
      </c>
      <c r="P1126" s="8">
        <f t="shared" si="173"/>
        <v>33</v>
      </c>
      <c r="Q1126" s="9">
        <f t="shared" si="174"/>
        <v>29.45</v>
      </c>
      <c r="R1126" s="9">
        <f t="shared" si="175"/>
        <v>22.25</v>
      </c>
      <c r="S1126" s="9">
        <f t="shared" si="176"/>
        <v>25.35</v>
      </c>
      <c r="T1126" s="9">
        <f t="shared" si="177"/>
        <v>25.75</v>
      </c>
      <c r="U1126" s="8">
        <f t="shared" si="178"/>
        <v>25.683333333333337</v>
      </c>
      <c r="V1126" s="8">
        <f t="shared" si="179"/>
        <v>25.700000000000003</v>
      </c>
    </row>
    <row r="1127" spans="1:22" ht="13.5" x14ac:dyDescent="0.25">
      <c r="A1127" s="3">
        <f>RSI!A1127</f>
        <v>43650</v>
      </c>
      <c r="B1127" s="2">
        <f>RSI!B1127</f>
        <v>3.4104000000000001</v>
      </c>
      <c r="C1127" s="2">
        <f>RSI!I1127</f>
        <v>49.573077531138644</v>
      </c>
      <c r="D1127" s="2">
        <f>MACD!E1127</f>
        <v>-4.0294357499859323E-3</v>
      </c>
      <c r="E1127" s="2">
        <f>MACD!F1127</f>
        <v>-3.1669002075695963E-3</v>
      </c>
      <c r="F1127" s="2">
        <f>'Moving Avg'!D1127</f>
        <v>3.4104000000000001</v>
      </c>
      <c r="G1127" s="2">
        <f>'Moving Avg'!F1127</f>
        <v>3.4074600000000004</v>
      </c>
      <c r="H1127" s="2">
        <f>'Moving Avg'!G1127</f>
        <v>3.445804000000003</v>
      </c>
      <c r="I1127" s="2">
        <f>'Moving Avg'!H1127</f>
        <v>3.5598454999999971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  <c r="M1127" s="8">
        <f t="shared" si="170"/>
        <v>25</v>
      </c>
      <c r="N1127" s="8">
        <f t="shared" si="171"/>
        <v>45</v>
      </c>
      <c r="O1127" s="8">
        <f t="shared" si="172"/>
        <v>0</v>
      </c>
      <c r="P1127" s="8">
        <f t="shared" si="173"/>
        <v>33</v>
      </c>
      <c r="Q1127" s="9">
        <f t="shared" si="174"/>
        <v>29.45</v>
      </c>
      <c r="R1127" s="9">
        <f t="shared" si="175"/>
        <v>22.25</v>
      </c>
      <c r="S1127" s="9">
        <f t="shared" si="176"/>
        <v>25.35</v>
      </c>
      <c r="T1127" s="9">
        <f t="shared" si="177"/>
        <v>25.75</v>
      </c>
      <c r="U1127" s="8">
        <f t="shared" si="178"/>
        <v>25.683333333333337</v>
      </c>
      <c r="V1127" s="8">
        <f t="shared" si="179"/>
        <v>25.700000000000003</v>
      </c>
    </row>
    <row r="1128" spans="1:22" ht="13.5" x14ac:dyDescent="0.25">
      <c r="A1128" s="3">
        <f>RSI!A1128</f>
        <v>43651</v>
      </c>
      <c r="B1128" s="2">
        <f>RSI!B1128</f>
        <v>3.4104000000000001</v>
      </c>
      <c r="C1128" s="2">
        <f>RSI!I1128</f>
        <v>49.573077531138644</v>
      </c>
      <c r="D1128" s="2">
        <f>MACD!E1128</f>
        <v>-3.4606742740019847E-3</v>
      </c>
      <c r="E1128" s="2">
        <f>MACD!F1128</f>
        <v>-3.2256550208560738E-3</v>
      </c>
      <c r="F1128" s="2">
        <f>'Moving Avg'!D1128</f>
        <v>3.4104000000000001</v>
      </c>
      <c r="G1128" s="2">
        <f>'Moving Avg'!F1128</f>
        <v>3.4104000000000005</v>
      </c>
      <c r="H1128" s="2">
        <f>'Moving Avg'!G1128</f>
        <v>3.447450000000003</v>
      </c>
      <c r="I1128" s="2">
        <f>'Moving Avg'!H1128</f>
        <v>3.5573459999999972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  <c r="M1128" s="8">
        <f t="shared" si="170"/>
        <v>25</v>
      </c>
      <c r="N1128" s="8">
        <f t="shared" si="171"/>
        <v>45</v>
      </c>
      <c r="O1128" s="8">
        <f t="shared" si="172"/>
        <v>0</v>
      </c>
      <c r="P1128" s="8">
        <f t="shared" si="173"/>
        <v>33</v>
      </c>
      <c r="Q1128" s="9">
        <f t="shared" si="174"/>
        <v>29.45</v>
      </c>
      <c r="R1128" s="9">
        <f t="shared" si="175"/>
        <v>22.25</v>
      </c>
      <c r="S1128" s="9">
        <f t="shared" si="176"/>
        <v>25.35</v>
      </c>
      <c r="T1128" s="9">
        <f t="shared" si="177"/>
        <v>25.75</v>
      </c>
      <c r="U1128" s="8">
        <f t="shared" si="178"/>
        <v>25.683333333333337</v>
      </c>
      <c r="V1128" s="8">
        <f t="shared" si="179"/>
        <v>25.700000000000003</v>
      </c>
    </row>
    <row r="1129" spans="1:22" ht="13.5" x14ac:dyDescent="0.25">
      <c r="A1129" s="3">
        <f>RSI!A1129</f>
        <v>43654</v>
      </c>
      <c r="B1129" s="2">
        <f>RSI!B1129</f>
        <v>3.5072999999999999</v>
      </c>
      <c r="C1129" s="2">
        <f>RSI!I1129</f>
        <v>80.455549387734365</v>
      </c>
      <c r="D1129" s="2">
        <f>MACD!E1129</f>
        <v>-1.0153403325308119E-2</v>
      </c>
      <c r="E1129" s="2">
        <f>MACD!F1129</f>
        <v>-4.6112046817464829E-3</v>
      </c>
      <c r="F1129" s="2">
        <f>'Moving Avg'!D1129</f>
        <v>3.4297800000000001</v>
      </c>
      <c r="G1129" s="2">
        <f>'Moving Avg'!F1129</f>
        <v>3.415245000000001</v>
      </c>
      <c r="H1129" s="2">
        <f>'Moving Avg'!G1129</f>
        <v>3.449152000000002</v>
      </c>
      <c r="I1129" s="2">
        <f>'Moving Avg'!H1129</f>
        <v>3.5548609999999967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0</v>
      </c>
      <c r="N1129" s="8">
        <f t="shared" si="171"/>
        <v>45</v>
      </c>
      <c r="O1129" s="8">
        <f t="shared" si="172"/>
        <v>0</v>
      </c>
      <c r="P1129" s="8">
        <f t="shared" si="173"/>
        <v>16.5</v>
      </c>
      <c r="Q1129" s="9">
        <f t="shared" si="174"/>
        <v>18.224999999999998</v>
      </c>
      <c r="R1129" s="9">
        <f t="shared" si="175"/>
        <v>13.125</v>
      </c>
      <c r="S1129" s="9">
        <f t="shared" si="176"/>
        <v>14.175000000000001</v>
      </c>
      <c r="T1129" s="9">
        <f t="shared" si="177"/>
        <v>15.375</v>
      </c>
      <c r="U1129" s="8">
        <f t="shared" si="178"/>
        <v>15.174999999999999</v>
      </c>
      <c r="V1129" s="8">
        <f t="shared" si="179"/>
        <v>15.225</v>
      </c>
    </row>
    <row r="1130" spans="1:22" ht="13.5" x14ac:dyDescent="0.25">
      <c r="A1130" s="3">
        <f>RSI!A1130</f>
        <v>43655</v>
      </c>
      <c r="B1130" s="2">
        <f>RSI!B1130</f>
        <v>3.5072999999999999</v>
      </c>
      <c r="C1130" s="2">
        <f>RSI!I1130</f>
        <v>80.455549387734365</v>
      </c>
      <c r="D1130" s="2">
        <f>MACD!E1130</f>
        <v>-1.6385559666641125E-2</v>
      </c>
      <c r="E1130" s="2">
        <f>MACD!F1130</f>
        <v>-6.9660756787254113E-3</v>
      </c>
      <c r="F1130" s="2">
        <f>'Moving Avg'!D1130</f>
        <v>3.4491600000000004</v>
      </c>
      <c r="G1130" s="2">
        <f>'Moving Avg'!F1130</f>
        <v>3.420090000000001</v>
      </c>
      <c r="H1130" s="2">
        <f>'Moving Avg'!G1130</f>
        <v>3.4488540000000012</v>
      </c>
      <c r="I1130" s="2">
        <f>'Moving Avg'!H1130</f>
        <v>3.5523759999999958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0</v>
      </c>
      <c r="N1130" s="8">
        <f t="shared" si="171"/>
        <v>45</v>
      </c>
      <c r="O1130" s="8">
        <f t="shared" si="172"/>
        <v>0</v>
      </c>
      <c r="P1130" s="8">
        <f t="shared" si="173"/>
        <v>16.5</v>
      </c>
      <c r="Q1130" s="9">
        <f t="shared" si="174"/>
        <v>18.224999999999998</v>
      </c>
      <c r="R1130" s="9">
        <f t="shared" si="175"/>
        <v>13.125</v>
      </c>
      <c r="S1130" s="9">
        <f t="shared" si="176"/>
        <v>14.175000000000001</v>
      </c>
      <c r="T1130" s="9">
        <f t="shared" si="177"/>
        <v>15.375</v>
      </c>
      <c r="U1130" s="8">
        <f t="shared" si="178"/>
        <v>15.174999999999999</v>
      </c>
      <c r="V1130" s="8">
        <f t="shared" si="179"/>
        <v>15.225</v>
      </c>
    </row>
    <row r="1131" spans="1:22" ht="13.5" x14ac:dyDescent="0.25">
      <c r="A1131" s="3">
        <f>RSI!A1131</f>
        <v>43656</v>
      </c>
      <c r="B1131" s="2">
        <f>RSI!B1131</f>
        <v>3.5072999999999999</v>
      </c>
      <c r="C1131" s="2">
        <f>RSI!I1131</f>
        <v>80.455549387734365</v>
      </c>
      <c r="D1131" s="2">
        <f>MACD!E1131</f>
        <v>-2.2185846718492996E-2</v>
      </c>
      <c r="E1131" s="2">
        <f>MACD!F1131</f>
        <v>-1.0010029886678928E-2</v>
      </c>
      <c r="F1131" s="2">
        <f>'Moving Avg'!D1131</f>
        <v>3.46854</v>
      </c>
      <c r="G1131" s="2">
        <f>'Moving Avg'!F1131</f>
        <v>3.4249350000000005</v>
      </c>
      <c r="H1131" s="2">
        <f>'Moving Avg'!G1131</f>
        <v>3.4485560000000004</v>
      </c>
      <c r="I1131" s="2">
        <f>'Moving Avg'!H1131</f>
        <v>3.550419999999995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0</v>
      </c>
      <c r="N1131" s="8">
        <f t="shared" si="171"/>
        <v>45</v>
      </c>
      <c r="O1131" s="8">
        <f t="shared" si="172"/>
        <v>0</v>
      </c>
      <c r="P1131" s="8">
        <f t="shared" si="173"/>
        <v>16.5</v>
      </c>
      <c r="Q1131" s="9">
        <f t="shared" si="174"/>
        <v>18.224999999999998</v>
      </c>
      <c r="R1131" s="9">
        <f t="shared" si="175"/>
        <v>13.125</v>
      </c>
      <c r="S1131" s="9">
        <f t="shared" si="176"/>
        <v>14.175000000000001</v>
      </c>
      <c r="T1131" s="9">
        <f t="shared" si="177"/>
        <v>15.375</v>
      </c>
      <c r="U1131" s="8">
        <f t="shared" si="178"/>
        <v>15.174999999999999</v>
      </c>
      <c r="V1131" s="8">
        <f t="shared" si="179"/>
        <v>15.225</v>
      </c>
    </row>
    <row r="1132" spans="1:22" ht="13.5" x14ac:dyDescent="0.25">
      <c r="A1132" s="3">
        <f>RSI!A1132</f>
        <v>43657</v>
      </c>
      <c r="B1132" s="2">
        <f>RSI!B1132</f>
        <v>3.5072999999999999</v>
      </c>
      <c r="C1132" s="2">
        <f>RSI!I1132</f>
        <v>80.455549387734365</v>
      </c>
      <c r="D1132" s="2">
        <f>MACD!E1132</f>
        <v>-2.7581674503066367E-2</v>
      </c>
      <c r="E1132" s="2">
        <f>MACD!F1132</f>
        <v>-1.3524358809956418E-2</v>
      </c>
      <c r="F1132" s="2">
        <f>'Moving Avg'!D1132</f>
        <v>3.4879200000000004</v>
      </c>
      <c r="G1132" s="2">
        <f>'Moving Avg'!F1132</f>
        <v>3.4297800000000009</v>
      </c>
      <c r="H1132" s="2">
        <f>'Moving Avg'!G1132</f>
        <v>3.4481419999999998</v>
      </c>
      <c r="I1132" s="2">
        <f>'Moving Avg'!H1132</f>
        <v>3.5484639999999952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0</v>
      </c>
      <c r="N1132" s="8">
        <f t="shared" si="171"/>
        <v>45</v>
      </c>
      <c r="O1132" s="8">
        <f t="shared" si="172"/>
        <v>0</v>
      </c>
      <c r="P1132" s="8">
        <f t="shared" si="173"/>
        <v>16.5</v>
      </c>
      <c r="Q1132" s="9">
        <f t="shared" si="174"/>
        <v>18.224999999999998</v>
      </c>
      <c r="R1132" s="9">
        <f t="shared" si="175"/>
        <v>13.125</v>
      </c>
      <c r="S1132" s="9">
        <f t="shared" si="176"/>
        <v>14.175000000000001</v>
      </c>
      <c r="T1132" s="9">
        <f t="shared" si="177"/>
        <v>15.375</v>
      </c>
      <c r="U1132" s="8">
        <f t="shared" si="178"/>
        <v>15.174999999999999</v>
      </c>
      <c r="V1132" s="8">
        <f t="shared" si="179"/>
        <v>15.225</v>
      </c>
    </row>
    <row r="1133" spans="1:22" ht="13.5" x14ac:dyDescent="0.25">
      <c r="A1133" s="3">
        <f>RSI!A1133</f>
        <v>43658</v>
      </c>
      <c r="B1133" s="2">
        <f>RSI!B1133</f>
        <v>3.6103000000000001</v>
      </c>
      <c r="C1133" s="2">
        <f>RSI!I1133</f>
        <v>89.579582927069822</v>
      </c>
      <c r="D1133" s="2">
        <f>MACD!E1133</f>
        <v>-4.0228756961030676E-2</v>
      </c>
      <c r="E1133" s="2">
        <f>MACD!F1133</f>
        <v>-1.886523844017127E-2</v>
      </c>
      <c r="F1133" s="2">
        <f>'Moving Avg'!D1133</f>
        <v>3.5278999999999998</v>
      </c>
      <c r="G1133" s="2">
        <f>'Moving Avg'!F1133</f>
        <v>3.439775</v>
      </c>
      <c r="H1133" s="2">
        <f>'Moving Avg'!G1133</f>
        <v>3.4497879999999994</v>
      </c>
      <c r="I1133" s="2">
        <f>'Moving Avg'!H1133</f>
        <v>3.5470229999999945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0</v>
      </c>
      <c r="N1133" s="8">
        <f t="shared" si="171"/>
        <v>100</v>
      </c>
      <c r="O1133" s="8">
        <f t="shared" si="172"/>
        <v>0</v>
      </c>
      <c r="P1133" s="8">
        <f t="shared" si="173"/>
        <v>33</v>
      </c>
      <c r="Q1133" s="9">
        <f t="shared" si="174"/>
        <v>39.950000000000003</v>
      </c>
      <c r="R1133" s="9">
        <f t="shared" si="175"/>
        <v>28.25</v>
      </c>
      <c r="S1133" s="9">
        <f t="shared" si="176"/>
        <v>29.85</v>
      </c>
      <c r="T1133" s="9">
        <f t="shared" si="177"/>
        <v>33.25</v>
      </c>
      <c r="U1133" s="8">
        <f t="shared" si="178"/>
        <v>32.683333333333337</v>
      </c>
      <c r="V1133" s="8">
        <f t="shared" si="179"/>
        <v>32.825000000000003</v>
      </c>
    </row>
    <row r="1134" spans="1:22" ht="13.5" x14ac:dyDescent="0.25">
      <c r="A1134" s="3">
        <f>RSI!A1134</f>
        <v>43661</v>
      </c>
      <c r="B1134" s="2">
        <f>RSI!B1134</f>
        <v>3.5072999999999999</v>
      </c>
      <c r="C1134" s="2">
        <f>RSI!I1134</f>
        <v>59.61061936945277</v>
      </c>
      <c r="D1134" s="2">
        <f>MACD!E1134</f>
        <v>-4.4327425474124826E-2</v>
      </c>
      <c r="E1134" s="2">
        <f>MACD!F1134</f>
        <v>-2.3957675846961984E-2</v>
      </c>
      <c r="F1134" s="2">
        <f>'Moving Avg'!D1134</f>
        <v>3.5278999999999998</v>
      </c>
      <c r="G1134" s="2">
        <f>'Moving Avg'!F1134</f>
        <v>3.4446200000000005</v>
      </c>
      <c r="H1134" s="2">
        <f>'Moving Avg'!G1134</f>
        <v>3.4493739999999984</v>
      </c>
      <c r="I1134" s="2">
        <f>'Moving Avg'!H1134</f>
        <v>3.5450669999999946</v>
      </c>
      <c r="J1134" s="6" t="str">
        <f>OBV!F1134</f>
        <v>BULLISH</v>
      </c>
      <c r="K1134" s="6" t="str">
        <f>OBV!G1134</f>
        <v>NEUTRAL</v>
      </c>
      <c r="L1134" s="6" t="str">
        <f>OBV!H1134</f>
        <v>NEUTRAL</v>
      </c>
      <c r="M1134" s="8">
        <f t="shared" si="170"/>
        <v>25</v>
      </c>
      <c r="N1134" s="8">
        <f t="shared" si="171"/>
        <v>100</v>
      </c>
      <c r="O1134" s="8">
        <f t="shared" si="172"/>
        <v>0</v>
      </c>
      <c r="P1134" s="8">
        <f t="shared" si="173"/>
        <v>49.5</v>
      </c>
      <c r="Q1134" s="9">
        <f t="shared" si="174"/>
        <v>51.174999999999997</v>
      </c>
      <c r="R1134" s="9">
        <f t="shared" si="175"/>
        <v>37.375</v>
      </c>
      <c r="S1134" s="9">
        <f t="shared" si="176"/>
        <v>41.025000000000006</v>
      </c>
      <c r="T1134" s="9">
        <f t="shared" si="177"/>
        <v>43.625</v>
      </c>
      <c r="U1134" s="8">
        <f t="shared" si="178"/>
        <v>43.191666666666663</v>
      </c>
      <c r="V1134" s="8">
        <f t="shared" si="179"/>
        <v>43.3</v>
      </c>
    </row>
    <row r="1135" spans="1:22" ht="13.5" x14ac:dyDescent="0.25">
      <c r="A1135" s="3">
        <f>RSI!A1135</f>
        <v>43662</v>
      </c>
      <c r="B1135" s="2">
        <f>RSI!B1135</f>
        <v>3.5072999999999999</v>
      </c>
      <c r="C1135" s="2">
        <f>RSI!I1135</f>
        <v>59.61061936945277</v>
      </c>
      <c r="D1135" s="2">
        <f>MACD!E1135</f>
        <v>-4.8137750657042844E-2</v>
      </c>
      <c r="E1135" s="2">
        <f>MACD!F1135</f>
        <v>-2.8793690808978159E-2</v>
      </c>
      <c r="F1135" s="2">
        <f>'Moving Avg'!D1135</f>
        <v>3.5279000000000003</v>
      </c>
      <c r="G1135" s="2">
        <f>'Moving Avg'!F1135</f>
        <v>3.4494650000000009</v>
      </c>
      <c r="H1135" s="2">
        <f>'Moving Avg'!G1135</f>
        <v>3.4489599999999982</v>
      </c>
      <c r="I1135" s="2">
        <f>'Moving Avg'!H1135</f>
        <v>3.5431109999999948</v>
      </c>
      <c r="J1135" s="6" t="str">
        <f>OBV!F1135</f>
        <v>BULLISH</v>
      </c>
      <c r="K1135" s="6" t="str">
        <f>OBV!G1135</f>
        <v>NEUTRAL</v>
      </c>
      <c r="L1135" s="6" t="str">
        <f>OBV!H1135</f>
        <v>NEUTRAL</v>
      </c>
      <c r="M1135" s="8">
        <f t="shared" si="170"/>
        <v>25</v>
      </c>
      <c r="N1135" s="8">
        <f t="shared" si="171"/>
        <v>45</v>
      </c>
      <c r="O1135" s="8">
        <f t="shared" si="172"/>
        <v>0</v>
      </c>
      <c r="P1135" s="8">
        <f t="shared" si="173"/>
        <v>49.5</v>
      </c>
      <c r="Q1135" s="9">
        <f t="shared" si="174"/>
        <v>31.925000000000001</v>
      </c>
      <c r="R1135" s="9">
        <f t="shared" si="175"/>
        <v>26.375</v>
      </c>
      <c r="S1135" s="9">
        <f t="shared" si="176"/>
        <v>32.775000000000006</v>
      </c>
      <c r="T1135" s="9">
        <f t="shared" si="177"/>
        <v>29.875</v>
      </c>
      <c r="U1135" s="8">
        <f t="shared" si="178"/>
        <v>30.358333333333334</v>
      </c>
      <c r="V1135" s="8">
        <f t="shared" si="179"/>
        <v>30.237500000000001</v>
      </c>
    </row>
    <row r="1136" spans="1:22" ht="13.5" x14ac:dyDescent="0.25">
      <c r="A1136" s="3">
        <f>RSI!A1136</f>
        <v>43663</v>
      </c>
      <c r="B1136" s="2">
        <f>RSI!B1136</f>
        <v>3.5072999999999999</v>
      </c>
      <c r="C1136" s="2">
        <f>RSI!I1136</f>
        <v>59.610619369452763</v>
      </c>
      <c r="D1136" s="2">
        <f>MACD!E1136</f>
        <v>-5.1678743314234943E-2</v>
      </c>
      <c r="E1136" s="2">
        <f>MACD!F1136</f>
        <v>-3.3370701310029519E-2</v>
      </c>
      <c r="F1136" s="2">
        <f>'Moving Avg'!D1136</f>
        <v>3.5279000000000003</v>
      </c>
      <c r="G1136" s="2">
        <f>'Moving Avg'!F1136</f>
        <v>3.4543100000000004</v>
      </c>
      <c r="H1136" s="2">
        <f>'Moving Avg'!G1136</f>
        <v>3.4485459999999977</v>
      </c>
      <c r="I1136" s="2">
        <f>'Moving Avg'!H1136</f>
        <v>3.5411844999999946</v>
      </c>
      <c r="J1136" s="6" t="str">
        <f>OBV!F1136</f>
        <v>BULLISH</v>
      </c>
      <c r="K1136" s="6" t="str">
        <f>OBV!G1136</f>
        <v>NEUTRAL</v>
      </c>
      <c r="L1136" s="6" t="str">
        <f>OBV!H1136</f>
        <v>NEUTRAL</v>
      </c>
      <c r="M1136" s="8">
        <f t="shared" si="170"/>
        <v>25</v>
      </c>
      <c r="N1136" s="8">
        <f t="shared" si="171"/>
        <v>45</v>
      </c>
      <c r="O1136" s="8">
        <f t="shared" si="172"/>
        <v>0</v>
      </c>
      <c r="P1136" s="8">
        <f t="shared" si="173"/>
        <v>49.5</v>
      </c>
      <c r="Q1136" s="9">
        <f t="shared" si="174"/>
        <v>31.925000000000001</v>
      </c>
      <c r="R1136" s="9">
        <f t="shared" si="175"/>
        <v>26.375</v>
      </c>
      <c r="S1136" s="9">
        <f t="shared" si="176"/>
        <v>32.775000000000006</v>
      </c>
      <c r="T1136" s="9">
        <f t="shared" si="177"/>
        <v>29.875</v>
      </c>
      <c r="U1136" s="8">
        <f t="shared" si="178"/>
        <v>30.358333333333334</v>
      </c>
      <c r="V1136" s="8">
        <f t="shared" si="179"/>
        <v>30.237500000000001</v>
      </c>
    </row>
    <row r="1137" spans="1:22" ht="13.5" x14ac:dyDescent="0.25">
      <c r="A1137" s="3">
        <f>RSI!A1137</f>
        <v>43664</v>
      </c>
      <c r="B1137" s="2">
        <f>RSI!B1137</f>
        <v>3.5072999999999999</v>
      </c>
      <c r="C1137" s="2">
        <f>RSI!I1137</f>
        <v>59.61061936945277</v>
      </c>
      <c r="D1137" s="2">
        <f>MACD!E1137</f>
        <v>-5.4968367267143048E-2</v>
      </c>
      <c r="E1137" s="2">
        <f>MACD!F1137</f>
        <v>-3.769023450145223E-2</v>
      </c>
      <c r="F1137" s="2">
        <f>'Moving Avg'!D1137</f>
        <v>3.5279000000000003</v>
      </c>
      <c r="G1137" s="2">
        <f>'Moving Avg'!F1137</f>
        <v>3.4591550000000004</v>
      </c>
      <c r="H1137" s="2">
        <f>'Moving Avg'!G1137</f>
        <v>3.4481319999999971</v>
      </c>
      <c r="I1137" s="2">
        <f>'Moving Avg'!H1137</f>
        <v>3.5392579999999949</v>
      </c>
      <c r="J1137" s="6" t="str">
        <f>OBV!F1137</f>
        <v>BULLISH</v>
      </c>
      <c r="K1137" s="6" t="str">
        <f>OBV!G1137</f>
        <v>NEUTRAL</v>
      </c>
      <c r="L1137" s="6" t="str">
        <f>OBV!H1137</f>
        <v>NEUTRAL</v>
      </c>
      <c r="M1137" s="8">
        <f t="shared" si="170"/>
        <v>25</v>
      </c>
      <c r="N1137" s="8">
        <f t="shared" si="171"/>
        <v>45</v>
      </c>
      <c r="O1137" s="8">
        <f t="shared" si="172"/>
        <v>0</v>
      </c>
      <c r="P1137" s="8">
        <f t="shared" si="173"/>
        <v>49.5</v>
      </c>
      <c r="Q1137" s="9">
        <f t="shared" si="174"/>
        <v>31.925000000000001</v>
      </c>
      <c r="R1137" s="9">
        <f t="shared" si="175"/>
        <v>26.375</v>
      </c>
      <c r="S1137" s="9">
        <f t="shared" si="176"/>
        <v>32.775000000000006</v>
      </c>
      <c r="T1137" s="9">
        <f t="shared" si="177"/>
        <v>29.875</v>
      </c>
      <c r="U1137" s="8">
        <f t="shared" si="178"/>
        <v>30.358333333333334</v>
      </c>
      <c r="V1137" s="8">
        <f t="shared" si="179"/>
        <v>30.237500000000001</v>
      </c>
    </row>
    <row r="1138" spans="1:22" ht="13.5" x14ac:dyDescent="0.25">
      <c r="A1138" s="3">
        <f>RSI!A1138</f>
        <v>43665</v>
      </c>
      <c r="B1138" s="2">
        <f>RSI!B1138</f>
        <v>3.5072999999999999</v>
      </c>
      <c r="C1138" s="2">
        <f>RSI!I1138</f>
        <v>59.61061936945277</v>
      </c>
      <c r="D1138" s="2">
        <f>MACD!E1138</f>
        <v>-5.8023561335465601E-2</v>
      </c>
      <c r="E1138" s="2">
        <f>MACD!F1138</f>
        <v>-4.1756899868254906E-2</v>
      </c>
      <c r="F1138" s="2">
        <f>'Moving Avg'!D1138</f>
        <v>3.5072999999999999</v>
      </c>
      <c r="G1138" s="2">
        <f>'Moving Avg'!F1138</f>
        <v>3.464</v>
      </c>
      <c r="H1138" s="2">
        <f>'Moving Avg'!G1138</f>
        <v>3.4477179999999965</v>
      </c>
      <c r="I1138" s="2">
        <f>'Moving Avg'!H1138</f>
        <v>3.5373314999999939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  <c r="M1138" s="8">
        <f t="shared" si="170"/>
        <v>25</v>
      </c>
      <c r="N1138" s="8">
        <f t="shared" si="171"/>
        <v>45</v>
      </c>
      <c r="O1138" s="8">
        <f t="shared" si="172"/>
        <v>0</v>
      </c>
      <c r="P1138" s="8">
        <f t="shared" si="173"/>
        <v>33</v>
      </c>
      <c r="Q1138" s="9">
        <f t="shared" si="174"/>
        <v>29.45</v>
      </c>
      <c r="R1138" s="9">
        <f t="shared" si="175"/>
        <v>22.25</v>
      </c>
      <c r="S1138" s="9">
        <f t="shared" si="176"/>
        <v>25.35</v>
      </c>
      <c r="T1138" s="9">
        <f t="shared" si="177"/>
        <v>25.75</v>
      </c>
      <c r="U1138" s="8">
        <f t="shared" si="178"/>
        <v>25.683333333333337</v>
      </c>
      <c r="V1138" s="8">
        <f t="shared" si="179"/>
        <v>25.700000000000003</v>
      </c>
    </row>
    <row r="1139" spans="1:22" ht="13.5" x14ac:dyDescent="0.25">
      <c r="A1139" s="3">
        <f>RSI!A1139</f>
        <v>43668</v>
      </c>
      <c r="B1139" s="2">
        <f>RSI!B1139</f>
        <v>3.6103000000000001</v>
      </c>
      <c r="C1139" s="2">
        <f>RSI!I1139</f>
        <v>72.794490885795057</v>
      </c>
      <c r="D1139" s="2">
        <f>MACD!E1139</f>
        <v>-5.3582205561810259E-2</v>
      </c>
      <c r="E1139" s="2">
        <f>MACD!F1139</f>
        <v>-4.4121961006965978E-2</v>
      </c>
      <c r="F1139" s="2">
        <f>'Moving Avg'!D1139</f>
        <v>3.5278999999999998</v>
      </c>
      <c r="G1139" s="2">
        <f>'Moving Avg'!F1139</f>
        <v>3.4739949999999999</v>
      </c>
      <c r="H1139" s="2">
        <f>'Moving Avg'!G1139</f>
        <v>3.4493639999999961</v>
      </c>
      <c r="I1139" s="2">
        <f>'Moving Avg'!H1139</f>
        <v>3.5359199999999942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  <c r="M1139" s="8">
        <f t="shared" si="170"/>
        <v>0</v>
      </c>
      <c r="N1139" s="8">
        <f t="shared" si="171"/>
        <v>45</v>
      </c>
      <c r="O1139" s="8">
        <f t="shared" si="172"/>
        <v>0</v>
      </c>
      <c r="P1139" s="8">
        <f t="shared" si="173"/>
        <v>83.5</v>
      </c>
      <c r="Q1139" s="9">
        <f t="shared" si="174"/>
        <v>28.274999999999999</v>
      </c>
      <c r="R1139" s="9">
        <f t="shared" si="175"/>
        <v>29.875</v>
      </c>
      <c r="S1139" s="9">
        <f t="shared" si="176"/>
        <v>44.325000000000003</v>
      </c>
      <c r="T1139" s="9">
        <f t="shared" si="177"/>
        <v>32.125</v>
      </c>
      <c r="U1139" s="8">
        <f t="shared" si="178"/>
        <v>34.158333333333331</v>
      </c>
      <c r="V1139" s="8">
        <f t="shared" si="179"/>
        <v>33.65</v>
      </c>
    </row>
    <row r="1140" spans="1:22" ht="13.5" x14ac:dyDescent="0.25">
      <c r="A1140" s="3">
        <f>RSI!A1140</f>
        <v>43669</v>
      </c>
      <c r="B1140" s="2">
        <f>RSI!B1140</f>
        <v>3.7132999999999998</v>
      </c>
      <c r="C1140" s="2">
        <f>RSI!I1140</f>
        <v>79.87056095048851</v>
      </c>
      <c r="D1140" s="2">
        <f>MACD!E1140</f>
        <v>-5.8295306245563783E-2</v>
      </c>
      <c r="E1140" s="2">
        <f>MACD!F1140</f>
        <v>-4.695663005468554E-2</v>
      </c>
      <c r="F1140" s="2">
        <f>'Moving Avg'!D1140</f>
        <v>3.5690999999999997</v>
      </c>
      <c r="G1140" s="2">
        <f>'Moving Avg'!F1140</f>
        <v>3.4891400000000004</v>
      </c>
      <c r="H1140" s="2">
        <f>'Moving Avg'!G1140</f>
        <v>3.4530699999999954</v>
      </c>
      <c r="I1140" s="2">
        <f>'Moving Avg'!H1140</f>
        <v>3.5350234999999941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  <c r="M1140" s="8">
        <f t="shared" si="170"/>
        <v>0</v>
      </c>
      <c r="N1140" s="8">
        <f t="shared" si="171"/>
        <v>45</v>
      </c>
      <c r="O1140" s="8">
        <f t="shared" si="172"/>
        <v>50</v>
      </c>
      <c r="P1140" s="8">
        <f t="shared" si="173"/>
        <v>83.5</v>
      </c>
      <c r="Q1140" s="9">
        <f t="shared" si="174"/>
        <v>35.774999999999999</v>
      </c>
      <c r="R1140" s="9">
        <f t="shared" si="175"/>
        <v>47.375</v>
      </c>
      <c r="S1140" s="9">
        <f t="shared" si="176"/>
        <v>56.825000000000003</v>
      </c>
      <c r="T1140" s="9">
        <f t="shared" si="177"/>
        <v>44.625</v>
      </c>
      <c r="U1140" s="8">
        <f t="shared" si="178"/>
        <v>46.658333333333339</v>
      </c>
      <c r="V1140" s="8">
        <f t="shared" si="179"/>
        <v>46.150000000000006</v>
      </c>
    </row>
    <row r="1141" spans="1:22" ht="13.5" x14ac:dyDescent="0.25">
      <c r="A1141" s="3">
        <f>RSI!A1141</f>
        <v>43670</v>
      </c>
      <c r="B1141" s="2">
        <f>RSI!B1141</f>
        <v>3.8227000000000002</v>
      </c>
      <c r="C1141" s="2">
        <f>RSI!I1141</f>
        <v>84.486088579421121</v>
      </c>
      <c r="D1141" s="2">
        <f>MACD!E1141</f>
        <v>-7.1774854573341873E-2</v>
      </c>
      <c r="E1141" s="2">
        <f>MACD!F1141</f>
        <v>-5.1920274958416814E-2</v>
      </c>
      <c r="F1141" s="2">
        <f>'Moving Avg'!D1141</f>
        <v>3.6321800000000004</v>
      </c>
      <c r="G1141" s="2">
        <f>'Moving Avg'!F1141</f>
        <v>3.5097550000000006</v>
      </c>
      <c r="H1141" s="2">
        <f>'Moving Avg'!G1141</f>
        <v>3.4589639999999959</v>
      </c>
      <c r="I1141" s="2">
        <f>'Moving Avg'!H1141</f>
        <v>3.5346739999999941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  <c r="M1141" s="8">
        <f t="shared" si="170"/>
        <v>0</v>
      </c>
      <c r="N1141" s="8">
        <f t="shared" si="171"/>
        <v>45</v>
      </c>
      <c r="O1141" s="8">
        <f t="shared" si="172"/>
        <v>50</v>
      </c>
      <c r="P1141" s="8">
        <f t="shared" si="173"/>
        <v>83.5</v>
      </c>
      <c r="Q1141" s="9">
        <f t="shared" si="174"/>
        <v>35.774999999999999</v>
      </c>
      <c r="R1141" s="9">
        <f t="shared" si="175"/>
        <v>47.375</v>
      </c>
      <c r="S1141" s="9">
        <f t="shared" si="176"/>
        <v>56.825000000000003</v>
      </c>
      <c r="T1141" s="9">
        <f t="shared" si="177"/>
        <v>44.625</v>
      </c>
      <c r="U1141" s="8">
        <f t="shared" si="178"/>
        <v>46.658333333333339</v>
      </c>
      <c r="V1141" s="8">
        <f t="shared" si="179"/>
        <v>46.150000000000006</v>
      </c>
    </row>
    <row r="1142" spans="1:22" ht="13.5" x14ac:dyDescent="0.25">
      <c r="A1142" s="3">
        <f>RSI!A1142</f>
        <v>43672</v>
      </c>
      <c r="B1142" s="2">
        <f>RSI!B1142</f>
        <v>3.8161999999999998</v>
      </c>
      <c r="C1142" s="2">
        <f>RSI!I1142</f>
        <v>83.264485265542746</v>
      </c>
      <c r="D1142" s="2">
        <f>MACD!E1142</f>
        <v>-8.463062771250307E-2</v>
      </c>
      <c r="E1142" s="2">
        <f>MACD!F1142</f>
        <v>-5.846234550923407E-2</v>
      </c>
      <c r="F1142" s="2">
        <f>'Moving Avg'!D1142</f>
        <v>3.6939599999999997</v>
      </c>
      <c r="G1142" s="2">
        <f>'Moving Avg'!F1142</f>
        <v>3.5300449999999999</v>
      </c>
      <c r="H1142" s="2">
        <f>'Moving Avg'!G1142</f>
        <v>3.4647279999999965</v>
      </c>
      <c r="I1142" s="2">
        <f>'Moving Avg'!H1142</f>
        <v>3.5348504999999943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  <c r="M1142" s="8">
        <f t="shared" si="170"/>
        <v>0</v>
      </c>
      <c r="N1142" s="8">
        <f t="shared" si="171"/>
        <v>100</v>
      </c>
      <c r="O1142" s="8">
        <f t="shared" si="172"/>
        <v>50</v>
      </c>
      <c r="P1142" s="8">
        <f t="shared" si="173"/>
        <v>16.5</v>
      </c>
      <c r="Q1142" s="9">
        <f t="shared" si="174"/>
        <v>44.975000000000001</v>
      </c>
      <c r="R1142" s="9">
        <f t="shared" si="175"/>
        <v>41.625</v>
      </c>
      <c r="S1142" s="9">
        <f t="shared" si="176"/>
        <v>34.924999999999997</v>
      </c>
      <c r="T1142" s="9">
        <f t="shared" si="177"/>
        <v>41.625</v>
      </c>
      <c r="U1142" s="8">
        <f t="shared" si="178"/>
        <v>40.508333333333333</v>
      </c>
      <c r="V1142" s="8">
        <f t="shared" si="179"/>
        <v>40.787499999999994</v>
      </c>
    </row>
    <row r="1143" spans="1:22" ht="13.5" x14ac:dyDescent="0.25">
      <c r="A1143" s="3">
        <f>RSI!A1143</f>
        <v>43675</v>
      </c>
      <c r="B1143" s="2">
        <f>RSI!B1143</f>
        <v>3.8161999999999998</v>
      </c>
      <c r="C1143" s="2">
        <f>RSI!I1143</f>
        <v>83.264485265542746</v>
      </c>
      <c r="D1143" s="2">
        <f>MACD!E1143</f>
        <v>-8.1412437121104908E-2</v>
      </c>
      <c r="E1143" s="2">
        <f>MACD!F1143</f>
        <v>-6.3052363831608241E-2</v>
      </c>
      <c r="F1143" s="2">
        <f>'Moving Avg'!D1143</f>
        <v>3.7557400000000003</v>
      </c>
      <c r="G1143" s="2">
        <f>'Moving Avg'!F1143</f>
        <v>3.5503349999999996</v>
      </c>
      <c r="H1143" s="2">
        <f>'Moving Avg'!G1143</f>
        <v>3.470491999999997</v>
      </c>
      <c r="I1143" s="2">
        <f>'Moving Avg'!H1143</f>
        <v>3.5350269999999941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  <c r="M1143" s="8">
        <f t="shared" si="170"/>
        <v>0</v>
      </c>
      <c r="N1143" s="8">
        <f t="shared" si="171"/>
        <v>45</v>
      </c>
      <c r="O1143" s="8">
        <f t="shared" si="172"/>
        <v>50</v>
      </c>
      <c r="P1143" s="8">
        <f t="shared" si="173"/>
        <v>16.5</v>
      </c>
      <c r="Q1143" s="9">
        <f t="shared" si="174"/>
        <v>25.725000000000001</v>
      </c>
      <c r="R1143" s="9">
        <f t="shared" si="175"/>
        <v>30.625</v>
      </c>
      <c r="S1143" s="9">
        <f t="shared" si="176"/>
        <v>26.675000000000001</v>
      </c>
      <c r="T1143" s="9">
        <f t="shared" si="177"/>
        <v>27.875</v>
      </c>
      <c r="U1143" s="8">
        <f t="shared" si="178"/>
        <v>27.675000000000001</v>
      </c>
      <c r="V1143" s="8">
        <f t="shared" si="179"/>
        <v>27.725000000000001</v>
      </c>
    </row>
    <row r="1144" spans="1:22" ht="13.5" x14ac:dyDescent="0.25">
      <c r="A1144" s="3">
        <f>RSI!A1144</f>
        <v>43676</v>
      </c>
      <c r="B1144" s="2">
        <f>RSI!B1144</f>
        <v>3.8161999999999998</v>
      </c>
      <c r="C1144" s="2">
        <f>RSI!I1144</f>
        <v>83.26448526554276</v>
      </c>
      <c r="D1144" s="2">
        <f>MACD!E1144</f>
        <v>-9.6155878257518257E-2</v>
      </c>
      <c r="E1144" s="2">
        <f>MACD!F1144</f>
        <v>-6.9673066716790244E-2</v>
      </c>
      <c r="F1144" s="2">
        <f>'Moving Avg'!D1144</f>
        <v>3.7969200000000001</v>
      </c>
      <c r="G1144" s="2">
        <f>'Moving Avg'!F1144</f>
        <v>3.5706249999999997</v>
      </c>
      <c r="H1144" s="2">
        <f>'Moving Avg'!G1144</f>
        <v>3.476255999999998</v>
      </c>
      <c r="I1144" s="2">
        <f>'Moving Avg'!H1144</f>
        <v>3.5352034999999948</v>
      </c>
      <c r="J1144" s="6" t="str">
        <f>OBV!F1144</f>
        <v>BEARISH</v>
      </c>
      <c r="K1144" s="6" t="str">
        <f>OBV!G1144</f>
        <v>NEUTRAL</v>
      </c>
      <c r="L1144" s="6" t="str">
        <f>OBV!H1144</f>
        <v>BEARISH DIVERGENCE</v>
      </c>
      <c r="M1144" s="8">
        <f t="shared" si="170"/>
        <v>0</v>
      </c>
      <c r="N1144" s="8">
        <f t="shared" si="171"/>
        <v>100</v>
      </c>
      <c r="O1144" s="8">
        <f t="shared" si="172"/>
        <v>50</v>
      </c>
      <c r="P1144" s="8">
        <f t="shared" si="173"/>
        <v>16.5</v>
      </c>
      <c r="Q1144" s="9">
        <f t="shared" si="174"/>
        <v>44.975000000000001</v>
      </c>
      <c r="R1144" s="9">
        <f t="shared" si="175"/>
        <v>41.625</v>
      </c>
      <c r="S1144" s="9">
        <f t="shared" si="176"/>
        <v>34.924999999999997</v>
      </c>
      <c r="T1144" s="9">
        <f t="shared" si="177"/>
        <v>41.625</v>
      </c>
      <c r="U1144" s="8">
        <f t="shared" si="178"/>
        <v>40.508333333333333</v>
      </c>
      <c r="V1144" s="8">
        <f t="shared" si="179"/>
        <v>40.787499999999994</v>
      </c>
    </row>
    <row r="1145" spans="1:22" ht="13.5" x14ac:dyDescent="0.25">
      <c r="A1145" s="3">
        <f>RSI!A1145</f>
        <v>43677</v>
      </c>
      <c r="B1145" s="2">
        <f>RSI!B1145</f>
        <v>3.8161999999999998</v>
      </c>
      <c r="C1145" s="2">
        <f>RSI!I1145</f>
        <v>83.26448526554276</v>
      </c>
      <c r="D1145" s="2">
        <f>MACD!E1145</f>
        <v>-0.11013144178881085</v>
      </c>
      <c r="E1145" s="2">
        <f>MACD!F1145</f>
        <v>-7.7764741731194367E-2</v>
      </c>
      <c r="F1145" s="2">
        <f>'Moving Avg'!D1145</f>
        <v>3.8174999999999999</v>
      </c>
      <c r="G1145" s="2">
        <f>'Moving Avg'!F1145</f>
        <v>3.5909149999999999</v>
      </c>
      <c r="H1145" s="2">
        <f>'Moving Avg'!G1145</f>
        <v>3.4837839999999982</v>
      </c>
      <c r="I1145" s="2">
        <f>'Moving Avg'!H1145</f>
        <v>3.5353799999999951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0"/>
        <v>0</v>
      </c>
      <c r="N1145" s="8">
        <f t="shared" si="171"/>
        <v>100</v>
      </c>
      <c r="O1145" s="8">
        <f t="shared" si="172"/>
        <v>50</v>
      </c>
      <c r="P1145" s="8">
        <f t="shared" si="173"/>
        <v>16.5</v>
      </c>
      <c r="Q1145" s="9">
        <f t="shared" si="174"/>
        <v>44.975000000000001</v>
      </c>
      <c r="R1145" s="9">
        <f t="shared" si="175"/>
        <v>41.625</v>
      </c>
      <c r="S1145" s="9">
        <f t="shared" si="176"/>
        <v>34.924999999999997</v>
      </c>
      <c r="T1145" s="9">
        <f t="shared" si="177"/>
        <v>41.625</v>
      </c>
      <c r="U1145" s="8">
        <f t="shared" si="178"/>
        <v>40.508333333333333</v>
      </c>
      <c r="V1145" s="8">
        <f t="shared" si="179"/>
        <v>40.787499999999994</v>
      </c>
    </row>
    <row r="1146" spans="1:22" ht="13.5" x14ac:dyDescent="0.25">
      <c r="A1146" s="3">
        <f>RSI!A1146</f>
        <v>43678</v>
      </c>
      <c r="B1146" s="2">
        <f>RSI!B1146</f>
        <v>3.8161999999999998</v>
      </c>
      <c r="C1146" s="2">
        <f>RSI!I1146</f>
        <v>83.26448526554276</v>
      </c>
      <c r="D1146" s="2">
        <f>MACD!E1146</f>
        <v>-0.12334612613054929</v>
      </c>
      <c r="E1146" s="2">
        <f>MACD!F1146</f>
        <v>-8.6881018611065355E-2</v>
      </c>
      <c r="F1146" s="2">
        <f>'Moving Avg'!D1146</f>
        <v>3.8161999999999998</v>
      </c>
      <c r="G1146" s="2">
        <f>'Moving Avg'!F1146</f>
        <v>3.6112049999999996</v>
      </c>
      <c r="H1146" s="2">
        <f>'Moving Avg'!G1146</f>
        <v>3.4913119999999989</v>
      </c>
      <c r="I1146" s="2">
        <f>'Moving Avg'!H1146</f>
        <v>3.5355564999999949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0</v>
      </c>
      <c r="N1146" s="8">
        <f t="shared" si="171"/>
        <v>100</v>
      </c>
      <c r="O1146" s="8">
        <f t="shared" si="172"/>
        <v>50</v>
      </c>
      <c r="P1146" s="8">
        <f t="shared" si="173"/>
        <v>16.5</v>
      </c>
      <c r="Q1146" s="9">
        <f t="shared" si="174"/>
        <v>44.975000000000001</v>
      </c>
      <c r="R1146" s="9">
        <f t="shared" si="175"/>
        <v>41.625</v>
      </c>
      <c r="S1146" s="9">
        <f t="shared" si="176"/>
        <v>34.924999999999997</v>
      </c>
      <c r="T1146" s="9">
        <f t="shared" si="177"/>
        <v>41.625</v>
      </c>
      <c r="U1146" s="8">
        <f t="shared" si="178"/>
        <v>40.508333333333333</v>
      </c>
      <c r="V1146" s="8">
        <f t="shared" si="179"/>
        <v>40.787499999999994</v>
      </c>
    </row>
    <row r="1147" spans="1:22" ht="13.5" x14ac:dyDescent="0.25">
      <c r="A1147" s="3">
        <f>RSI!A1147</f>
        <v>43679</v>
      </c>
      <c r="B1147" s="2">
        <f>RSI!B1147</f>
        <v>3.8161999999999998</v>
      </c>
      <c r="C1147" s="2">
        <f>RSI!I1147</f>
        <v>83.26448526554276</v>
      </c>
      <c r="D1147" s="2">
        <f>MACD!E1147</f>
        <v>-0.13581408535976847</v>
      </c>
      <c r="E1147" s="2">
        <f>MACD!F1147</f>
        <v>-9.666763196080598E-2</v>
      </c>
      <c r="F1147" s="2">
        <f>'Moving Avg'!D1147</f>
        <v>3.8161999999999998</v>
      </c>
      <c r="G1147" s="2">
        <f>'Moving Avg'!F1147</f>
        <v>3.6314949999999997</v>
      </c>
      <c r="H1147" s="2">
        <f>'Moving Avg'!G1147</f>
        <v>3.4970759999999994</v>
      </c>
      <c r="I1147" s="2">
        <f>'Moving Avg'!H1147</f>
        <v>3.5357329999999951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0</v>
      </c>
      <c r="N1147" s="8">
        <f t="shared" si="171"/>
        <v>100</v>
      </c>
      <c r="O1147" s="8">
        <f t="shared" si="172"/>
        <v>50</v>
      </c>
      <c r="P1147" s="8">
        <f t="shared" si="173"/>
        <v>33</v>
      </c>
      <c r="Q1147" s="9">
        <f t="shared" si="174"/>
        <v>47.45</v>
      </c>
      <c r="R1147" s="9">
        <f t="shared" si="175"/>
        <v>45.75</v>
      </c>
      <c r="S1147" s="9">
        <f t="shared" si="176"/>
        <v>42.35</v>
      </c>
      <c r="T1147" s="9">
        <f t="shared" si="177"/>
        <v>45.75</v>
      </c>
      <c r="U1147" s="8">
        <f t="shared" si="178"/>
        <v>45.183333333333337</v>
      </c>
      <c r="V1147" s="8">
        <f t="shared" si="179"/>
        <v>45.325000000000003</v>
      </c>
    </row>
    <row r="1148" spans="1:22" ht="13.5" x14ac:dyDescent="0.25">
      <c r="A1148" s="3">
        <f>RSI!A1148</f>
        <v>43682</v>
      </c>
      <c r="B1148" s="2">
        <f>RSI!B1148</f>
        <v>3.8161999999999998</v>
      </c>
      <c r="C1148" s="2">
        <f>RSI!I1148</f>
        <v>83.26448526554276</v>
      </c>
      <c r="D1148" s="2">
        <f>MACD!E1148</f>
        <v>-0.14755491854095437</v>
      </c>
      <c r="E1148" s="2">
        <f>MACD!F1148</f>
        <v>-0.10684508927683566</v>
      </c>
      <c r="F1148" s="2">
        <f>'Moving Avg'!D1148</f>
        <v>3.8161999999999998</v>
      </c>
      <c r="G1148" s="2">
        <f>'Moving Avg'!F1148</f>
        <v>3.6517849999999994</v>
      </c>
      <c r="H1148" s="2">
        <f>'Moving Avg'!G1148</f>
        <v>3.50284</v>
      </c>
      <c r="I1148" s="2">
        <f>'Moving Avg'!H1148</f>
        <v>3.5359094999999945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0</v>
      </c>
      <c r="N1148" s="8">
        <f t="shared" si="171"/>
        <v>100</v>
      </c>
      <c r="O1148" s="8">
        <f t="shared" si="172"/>
        <v>50</v>
      </c>
      <c r="P1148" s="8">
        <f t="shared" si="173"/>
        <v>33</v>
      </c>
      <c r="Q1148" s="9">
        <f t="shared" si="174"/>
        <v>47.45</v>
      </c>
      <c r="R1148" s="9">
        <f t="shared" si="175"/>
        <v>45.75</v>
      </c>
      <c r="S1148" s="9">
        <f t="shared" si="176"/>
        <v>42.35</v>
      </c>
      <c r="T1148" s="9">
        <f t="shared" si="177"/>
        <v>45.75</v>
      </c>
      <c r="U1148" s="8">
        <f t="shared" si="178"/>
        <v>45.183333333333337</v>
      </c>
      <c r="V1148" s="8">
        <f t="shared" si="179"/>
        <v>45.325000000000003</v>
      </c>
    </row>
    <row r="1149" spans="1:22" ht="13.5" x14ac:dyDescent="0.25">
      <c r="A1149" s="3">
        <f>RSI!A1149</f>
        <v>43683</v>
      </c>
      <c r="B1149" s="2">
        <f>RSI!B1149</f>
        <v>3.8161999999999998</v>
      </c>
      <c r="C1149" s="2">
        <f>RSI!I1149</f>
        <v>83.26448526554276</v>
      </c>
      <c r="D1149" s="2">
        <f>MACD!E1149</f>
        <v>-0.14274611355708622</v>
      </c>
      <c r="E1149" s="2">
        <f>MACD!F1149</f>
        <v>-0.11402529413288577</v>
      </c>
      <c r="F1149" s="2">
        <f>'Moving Avg'!D1149</f>
        <v>3.8161999999999998</v>
      </c>
      <c r="G1149" s="2">
        <f>'Moving Avg'!F1149</f>
        <v>3.66723</v>
      </c>
      <c r="H1149" s="2">
        <f>'Moving Avg'!G1149</f>
        <v>3.5086040000000009</v>
      </c>
      <c r="I1149" s="2">
        <f>'Moving Avg'!H1149</f>
        <v>3.5360859999999947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0</v>
      </c>
      <c r="N1149" s="8">
        <f t="shared" si="171"/>
        <v>100</v>
      </c>
      <c r="O1149" s="8">
        <f t="shared" si="172"/>
        <v>50</v>
      </c>
      <c r="P1149" s="8">
        <f t="shared" si="173"/>
        <v>33</v>
      </c>
      <c r="Q1149" s="9">
        <f t="shared" si="174"/>
        <v>47.45</v>
      </c>
      <c r="R1149" s="9">
        <f t="shared" si="175"/>
        <v>45.75</v>
      </c>
      <c r="S1149" s="9">
        <f t="shared" si="176"/>
        <v>42.35</v>
      </c>
      <c r="T1149" s="9">
        <f t="shared" si="177"/>
        <v>45.75</v>
      </c>
      <c r="U1149" s="8">
        <f t="shared" si="178"/>
        <v>45.183333333333337</v>
      </c>
      <c r="V1149" s="8">
        <f t="shared" si="179"/>
        <v>45.325000000000003</v>
      </c>
    </row>
    <row r="1150" spans="1:22" ht="13.5" x14ac:dyDescent="0.25">
      <c r="A1150" s="3">
        <f>RSI!A1150</f>
        <v>43684</v>
      </c>
      <c r="B1150" s="2">
        <f>RSI!B1150</f>
        <v>3.8161999999999998</v>
      </c>
      <c r="C1150" s="2">
        <f>RSI!I1150</f>
        <v>83.264485265542746</v>
      </c>
      <c r="D1150" s="2">
        <f>MACD!E1150</f>
        <v>-0.12385207986821944</v>
      </c>
      <c r="E1150" s="2">
        <f>MACD!F1150</f>
        <v>-0.11599065127995252</v>
      </c>
      <c r="F1150" s="2">
        <f>'Moving Avg'!D1150</f>
        <v>3.8161999999999998</v>
      </c>
      <c r="G1150" s="2">
        <f>'Moving Avg'!F1150</f>
        <v>3.6826749999999997</v>
      </c>
      <c r="H1150" s="2">
        <f>'Moving Avg'!G1150</f>
        <v>3.5160140000000011</v>
      </c>
      <c r="I1150" s="2">
        <f>'Moving Avg'!H1150</f>
        <v>3.5362624999999945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0</v>
      </c>
      <c r="N1150" s="8">
        <f t="shared" si="171"/>
        <v>45</v>
      </c>
      <c r="O1150" s="8">
        <f t="shared" si="172"/>
        <v>50</v>
      </c>
      <c r="P1150" s="8">
        <f t="shared" si="173"/>
        <v>33</v>
      </c>
      <c r="Q1150" s="9">
        <f t="shared" si="174"/>
        <v>28.2</v>
      </c>
      <c r="R1150" s="9">
        <f t="shared" si="175"/>
        <v>34.75</v>
      </c>
      <c r="S1150" s="9">
        <f t="shared" si="176"/>
        <v>34.1</v>
      </c>
      <c r="T1150" s="9">
        <f t="shared" si="177"/>
        <v>32</v>
      </c>
      <c r="U1150" s="8">
        <f t="shared" si="178"/>
        <v>32.35</v>
      </c>
      <c r="V1150" s="8">
        <f t="shared" si="179"/>
        <v>32.262500000000003</v>
      </c>
    </row>
    <row r="1151" spans="1:22" ht="13.5" x14ac:dyDescent="0.25">
      <c r="A1151" s="3">
        <f>RSI!A1151</f>
        <v>43685</v>
      </c>
      <c r="B1151" s="2">
        <f>RSI!B1151</f>
        <v>3.8161999999999998</v>
      </c>
      <c r="C1151" s="2">
        <f>RSI!I1151</f>
        <v>83.264485265542746</v>
      </c>
      <c r="D1151" s="2">
        <f>MACD!E1151</f>
        <v>-9.1979522649099366E-2</v>
      </c>
      <c r="E1151" s="2">
        <f>MACD!F1151</f>
        <v>-0.11118842555378189</v>
      </c>
      <c r="F1151" s="2">
        <f>'Moving Avg'!D1151</f>
        <v>3.8161999999999998</v>
      </c>
      <c r="G1151" s="2">
        <f>'Moving Avg'!F1151</f>
        <v>3.6981200000000003</v>
      </c>
      <c r="H1151" s="2">
        <f>'Moving Avg'!G1151</f>
        <v>3.5235420000000017</v>
      </c>
      <c r="I1151" s="2">
        <f>'Moving Avg'!H1151</f>
        <v>3.5364389999999939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0</v>
      </c>
      <c r="N1151" s="8">
        <f t="shared" si="171"/>
        <v>0</v>
      </c>
      <c r="O1151" s="8">
        <f t="shared" si="172"/>
        <v>50</v>
      </c>
      <c r="P1151" s="8">
        <f t="shared" si="173"/>
        <v>33</v>
      </c>
      <c r="Q1151" s="9">
        <f t="shared" si="174"/>
        <v>12.45</v>
      </c>
      <c r="R1151" s="9">
        <f t="shared" si="175"/>
        <v>25.75</v>
      </c>
      <c r="S1151" s="9">
        <f t="shared" si="176"/>
        <v>27.35</v>
      </c>
      <c r="T1151" s="9">
        <f t="shared" si="177"/>
        <v>20.75</v>
      </c>
      <c r="U1151" s="8">
        <f t="shared" si="178"/>
        <v>21.850000000000005</v>
      </c>
      <c r="V1151" s="8">
        <f t="shared" si="179"/>
        <v>21.575000000000003</v>
      </c>
    </row>
    <row r="1152" spans="1:22" ht="13.5" x14ac:dyDescent="0.25">
      <c r="A1152" s="3">
        <f>RSI!A1152</f>
        <v>43686</v>
      </c>
      <c r="B1152" s="2">
        <f>RSI!B1152</f>
        <v>3.8161999999999998</v>
      </c>
      <c r="C1152" s="2">
        <f>RSI!I1152</f>
        <v>83.264485265542746</v>
      </c>
      <c r="D1152" s="2">
        <f>MACD!E1152</f>
        <v>-6.6885872148089387E-2</v>
      </c>
      <c r="E1152" s="2">
        <f>MACD!F1152</f>
        <v>-0.10232791487264339</v>
      </c>
      <c r="F1152" s="2">
        <f>'Moving Avg'!D1152</f>
        <v>3.8161999999999998</v>
      </c>
      <c r="G1152" s="2">
        <f>'Moving Avg'!F1152</f>
        <v>3.7135650000000004</v>
      </c>
      <c r="H1152" s="2">
        <f>'Moving Avg'!G1152</f>
        <v>3.5327160000000015</v>
      </c>
      <c r="I1152" s="2">
        <f>'Moving Avg'!H1152</f>
        <v>3.5371739999999936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0</v>
      </c>
      <c r="N1152" s="8">
        <f t="shared" si="171"/>
        <v>0</v>
      </c>
      <c r="O1152" s="8">
        <f t="shared" si="172"/>
        <v>50</v>
      </c>
      <c r="P1152" s="8">
        <f t="shared" si="173"/>
        <v>33</v>
      </c>
      <c r="Q1152" s="9">
        <f t="shared" si="174"/>
        <v>12.45</v>
      </c>
      <c r="R1152" s="9">
        <f t="shared" si="175"/>
        <v>25.75</v>
      </c>
      <c r="S1152" s="9">
        <f t="shared" si="176"/>
        <v>27.35</v>
      </c>
      <c r="T1152" s="9">
        <f t="shared" si="177"/>
        <v>20.75</v>
      </c>
      <c r="U1152" s="8">
        <f t="shared" si="178"/>
        <v>21.850000000000005</v>
      </c>
      <c r="V1152" s="8">
        <f t="shared" si="179"/>
        <v>21.575000000000003</v>
      </c>
    </row>
    <row r="1153" spans="1:22" ht="13.5" x14ac:dyDescent="0.25">
      <c r="A1153" s="3">
        <f>RSI!A1153</f>
        <v>43691</v>
      </c>
      <c r="B1153" s="2">
        <f>RSI!B1153</f>
        <v>3.8161999999999998</v>
      </c>
      <c r="C1153" s="2">
        <f>RSI!I1153</f>
        <v>83.264485265542746</v>
      </c>
      <c r="D1153" s="2">
        <f>MACD!E1153</f>
        <v>-4.6463372500311184E-2</v>
      </c>
      <c r="E1153" s="2">
        <f>MACD!F1153</f>
        <v>-9.115500639817696E-2</v>
      </c>
      <c r="F1153" s="2">
        <f>'Moving Avg'!D1153</f>
        <v>3.8161999999999998</v>
      </c>
      <c r="G1153" s="2">
        <f>'Moving Avg'!F1153</f>
        <v>3.7238600000000006</v>
      </c>
      <c r="H1153" s="2">
        <f>'Moving Avg'!G1153</f>
        <v>3.5418900000000018</v>
      </c>
      <c r="I1153" s="2">
        <f>'Moving Avg'!H1153</f>
        <v>3.5380264999999933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0</v>
      </c>
      <c r="N1153" s="8">
        <f t="shared" si="171"/>
        <v>0</v>
      </c>
      <c r="O1153" s="8">
        <f t="shared" si="172"/>
        <v>50</v>
      </c>
      <c r="P1153" s="8">
        <f t="shared" si="173"/>
        <v>33</v>
      </c>
      <c r="Q1153" s="9">
        <f t="shared" si="174"/>
        <v>12.45</v>
      </c>
      <c r="R1153" s="9">
        <f t="shared" si="175"/>
        <v>25.75</v>
      </c>
      <c r="S1153" s="9">
        <f t="shared" si="176"/>
        <v>27.35</v>
      </c>
      <c r="T1153" s="9">
        <f t="shared" si="177"/>
        <v>20.75</v>
      </c>
      <c r="U1153" s="8">
        <f t="shared" si="178"/>
        <v>21.850000000000005</v>
      </c>
      <c r="V1153" s="8">
        <f t="shared" si="179"/>
        <v>21.575000000000003</v>
      </c>
    </row>
    <row r="1154" spans="1:22" ht="13.5" x14ac:dyDescent="0.25">
      <c r="A1154" s="3">
        <f>RSI!A1154</f>
        <v>43692</v>
      </c>
      <c r="B1154" s="2">
        <f>RSI!B1154</f>
        <v>3.8161999999999998</v>
      </c>
      <c r="C1154" s="2">
        <f>RSI!I1154</f>
        <v>83.264485265542746</v>
      </c>
      <c r="D1154" s="2">
        <f>MACD!E1154</f>
        <v>-2.9933341465723906E-2</v>
      </c>
      <c r="E1154" s="2">
        <f>MACD!F1154</f>
        <v>-7.8910673411686352E-2</v>
      </c>
      <c r="F1154" s="2">
        <f>'Moving Avg'!D1154</f>
        <v>3.8161999999999998</v>
      </c>
      <c r="G1154" s="2">
        <f>'Moving Avg'!F1154</f>
        <v>3.7393050000000003</v>
      </c>
      <c r="H1154" s="2">
        <f>'Moving Avg'!G1154</f>
        <v>3.5510640000000024</v>
      </c>
      <c r="I1154" s="2">
        <f>'Moving Avg'!H1154</f>
        <v>3.538878999999993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0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12.45</v>
      </c>
      <c r="R1154" s="9">
        <f t="shared" si="175"/>
        <v>25.75</v>
      </c>
      <c r="S1154" s="9">
        <f t="shared" si="176"/>
        <v>27.35</v>
      </c>
      <c r="T1154" s="9">
        <f t="shared" si="177"/>
        <v>20.75</v>
      </c>
      <c r="U1154" s="8">
        <f t="shared" si="178"/>
        <v>21.850000000000005</v>
      </c>
      <c r="V1154" s="8">
        <f t="shared" si="179"/>
        <v>21.575000000000003</v>
      </c>
    </row>
    <row r="1155" spans="1:22" ht="13.5" x14ac:dyDescent="0.25">
      <c r="A1155" s="3">
        <f>RSI!A1155</f>
        <v>43693</v>
      </c>
      <c r="B1155" s="2">
        <f>RSI!B1155</f>
        <v>3.8161999999999998</v>
      </c>
      <c r="C1155" s="2">
        <f>RSI!I1155</f>
        <v>83.26448526554276</v>
      </c>
      <c r="D1155" s="2">
        <f>MACD!E1155</f>
        <v>-1.6641341749557448E-2</v>
      </c>
      <c r="E1155" s="2">
        <f>MACD!F1155</f>
        <v>-6.6456807079260563E-2</v>
      </c>
      <c r="F1155" s="2">
        <f>'Moving Avg'!D1155</f>
        <v>3.8161999999999998</v>
      </c>
      <c r="G1155" s="2">
        <f>'Moving Avg'!F1155</f>
        <v>3.75475</v>
      </c>
      <c r="H1155" s="2">
        <f>'Moving Avg'!G1155</f>
        <v>3.5602380000000022</v>
      </c>
      <c r="I1155" s="2">
        <f>'Moving Avg'!H1155</f>
        <v>3.539731499999994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0</v>
      </c>
      <c r="N1155" s="8">
        <f t="shared" si="181"/>
        <v>0</v>
      </c>
      <c r="O1155" s="8">
        <f t="shared" si="182"/>
        <v>50</v>
      </c>
      <c r="P1155" s="8">
        <f t="shared" si="183"/>
        <v>33</v>
      </c>
      <c r="Q1155" s="9">
        <f t="shared" ref="Q1155:Q1218" si="184">0.35*M1155+N1155*0.35+O1155*0.15+P1155*0.15</f>
        <v>12.45</v>
      </c>
      <c r="R1155" s="9">
        <f t="shared" ref="R1155:R1218" si="185">M1155*0.2+N1155*0.2+O1155*0.35+P1155*0.25</f>
        <v>25.75</v>
      </c>
      <c r="S1155" s="9">
        <f t="shared" ref="S1155:S1218" si="186">M1155*0.15+N1155*0.15+O1155*0.25+P1155*0.45</f>
        <v>27.35</v>
      </c>
      <c r="T1155" s="9">
        <f t="shared" ref="T1155:T1218" si="187">0.25*SUM(M1155:P1155)</f>
        <v>20.75</v>
      </c>
      <c r="U1155" s="8">
        <f t="shared" ref="U1155:U1218" si="188">SUM(Q1155:S1155)/3</f>
        <v>21.850000000000005</v>
      </c>
      <c r="V1155" s="8">
        <f t="shared" ref="V1155:V1218" si="189">SUM(Q1155:T1155)/4</f>
        <v>21.575000000000003</v>
      </c>
    </row>
    <row r="1156" spans="1:22" ht="13.5" x14ac:dyDescent="0.25">
      <c r="A1156" s="3">
        <f>RSI!A1156</f>
        <v>43696</v>
      </c>
      <c r="B1156" s="2">
        <f>RSI!B1156</f>
        <v>3.7067999999999999</v>
      </c>
      <c r="C1156" s="2">
        <f>RSI!I1156</f>
        <v>49.362197039319184</v>
      </c>
      <c r="D1156" s="2">
        <f>MACD!E1156</f>
        <v>2.0659667659526093E-3</v>
      </c>
      <c r="E1156" s="2">
        <f>MACD!F1156</f>
        <v>-5.2752252310217927E-2</v>
      </c>
      <c r="F1156" s="2">
        <f>'Moving Avg'!D1156</f>
        <v>3.7943199999999999</v>
      </c>
      <c r="G1156" s="2">
        <f>'Moving Avg'!F1156</f>
        <v>3.7647250000000008</v>
      </c>
      <c r="H1156" s="2">
        <f>'Moving Avg'!G1156</f>
        <v>3.5673420000000022</v>
      </c>
      <c r="I1156" s="2">
        <f>'Moving Avg'!H1156</f>
        <v>3.5400369999999941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0</v>
      </c>
      <c r="O1156" s="8">
        <f t="shared" si="182"/>
        <v>50</v>
      </c>
      <c r="P1156" s="8">
        <f t="shared" si="183"/>
        <v>16.5</v>
      </c>
      <c r="Q1156" s="9">
        <f t="shared" si="184"/>
        <v>18.725000000000001</v>
      </c>
      <c r="R1156" s="9">
        <f t="shared" si="185"/>
        <v>26.625</v>
      </c>
      <c r="S1156" s="9">
        <f t="shared" si="186"/>
        <v>23.675000000000001</v>
      </c>
      <c r="T1156" s="9">
        <f t="shared" si="187"/>
        <v>22.875</v>
      </c>
      <c r="U1156" s="8">
        <f t="shared" si="188"/>
        <v>23.008333333333336</v>
      </c>
      <c r="V1156" s="8">
        <f t="shared" si="189"/>
        <v>22.975000000000001</v>
      </c>
    </row>
    <row r="1157" spans="1:22" ht="13.5" x14ac:dyDescent="0.25">
      <c r="A1157" s="3">
        <f>RSI!A1157</f>
        <v>43697</v>
      </c>
      <c r="B1157" s="2">
        <f>RSI!B1157</f>
        <v>3.7067999999999999</v>
      </c>
      <c r="C1157" s="2">
        <f>RSI!I1157</f>
        <v>49.362197039319184</v>
      </c>
      <c r="D1157" s="2">
        <f>MACD!E1157</f>
        <v>1.7945869827780125E-2</v>
      </c>
      <c r="E1157" s="2">
        <f>MACD!F1157</f>
        <v>-3.8612627882618322E-2</v>
      </c>
      <c r="F1157" s="2">
        <f>'Moving Avg'!D1157</f>
        <v>3.7724399999999996</v>
      </c>
      <c r="G1157" s="2">
        <f>'Moving Avg'!F1157</f>
        <v>3.7747000000000002</v>
      </c>
      <c r="H1157" s="2">
        <f>'Moving Avg'!G1157</f>
        <v>3.5744460000000013</v>
      </c>
      <c r="I1157" s="2">
        <f>'Moving Avg'!H1157</f>
        <v>3.5403424999999946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0</v>
      </c>
      <c r="O1157" s="8">
        <f t="shared" si="182"/>
        <v>50</v>
      </c>
      <c r="P1157" s="8">
        <f t="shared" si="183"/>
        <v>16.5</v>
      </c>
      <c r="Q1157" s="9">
        <f t="shared" si="184"/>
        <v>18.725000000000001</v>
      </c>
      <c r="R1157" s="9">
        <f t="shared" si="185"/>
        <v>26.625</v>
      </c>
      <c r="S1157" s="9">
        <f t="shared" si="186"/>
        <v>23.675000000000001</v>
      </c>
      <c r="T1157" s="9">
        <f t="shared" si="187"/>
        <v>22.875</v>
      </c>
      <c r="U1157" s="8">
        <f t="shared" si="188"/>
        <v>23.008333333333336</v>
      </c>
      <c r="V1157" s="8">
        <f t="shared" si="189"/>
        <v>22.975000000000001</v>
      </c>
    </row>
    <row r="1158" spans="1:22" ht="13.5" x14ac:dyDescent="0.25">
      <c r="A1158" s="3">
        <f>RSI!A1158</f>
        <v>43698</v>
      </c>
      <c r="B1158" s="2">
        <f>RSI!B1158</f>
        <v>3.7067999999999999</v>
      </c>
      <c r="C1158" s="2">
        <f>RSI!I1158</f>
        <v>49.362197039319184</v>
      </c>
      <c r="D1158" s="2">
        <f>MACD!E1158</f>
        <v>3.1429601630319493E-2</v>
      </c>
      <c r="E1158" s="2">
        <f>MACD!F1158</f>
        <v>-2.4604181980030761E-2</v>
      </c>
      <c r="F1158" s="2">
        <f>'Moving Avg'!D1158</f>
        <v>3.7505600000000001</v>
      </c>
      <c r="G1158" s="2">
        <f>'Moving Avg'!F1158</f>
        <v>3.7846750000000009</v>
      </c>
      <c r="H1158" s="2">
        <f>'Moving Avg'!G1158</f>
        <v>3.5815500000000009</v>
      </c>
      <c r="I1158" s="2">
        <f>'Moving Avg'!H1158</f>
        <v>3.5406479999999947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0"/>
        <v>25</v>
      </c>
      <c r="N1158" s="8">
        <f t="shared" si="181"/>
        <v>0</v>
      </c>
      <c r="O1158" s="8">
        <f t="shared" si="182"/>
        <v>50</v>
      </c>
      <c r="P1158" s="8">
        <f t="shared" si="183"/>
        <v>16.5</v>
      </c>
      <c r="Q1158" s="9">
        <f t="shared" si="184"/>
        <v>18.725000000000001</v>
      </c>
      <c r="R1158" s="9">
        <f t="shared" si="185"/>
        <v>26.625</v>
      </c>
      <c r="S1158" s="9">
        <f t="shared" si="186"/>
        <v>23.675000000000001</v>
      </c>
      <c r="T1158" s="9">
        <f t="shared" si="187"/>
        <v>22.875</v>
      </c>
      <c r="U1158" s="8">
        <f t="shared" si="188"/>
        <v>23.008333333333336</v>
      </c>
      <c r="V1158" s="8">
        <f t="shared" si="189"/>
        <v>22.975000000000001</v>
      </c>
    </row>
    <row r="1159" spans="1:22" ht="13.5" x14ac:dyDescent="0.25">
      <c r="A1159" s="3">
        <f>RSI!A1159</f>
        <v>43699</v>
      </c>
      <c r="B1159" s="2">
        <f>RSI!B1159</f>
        <v>3.7067999999999999</v>
      </c>
      <c r="C1159" s="2">
        <f>RSI!I1159</f>
        <v>49.362197039319184</v>
      </c>
      <c r="D1159" s="2">
        <f>MACD!E1159</f>
        <v>4.2882330516863743E-2</v>
      </c>
      <c r="E1159" s="2">
        <f>MACD!F1159</f>
        <v>-1.1106879480651862E-2</v>
      </c>
      <c r="F1159" s="2">
        <f>'Moving Avg'!D1159</f>
        <v>3.7286799999999998</v>
      </c>
      <c r="G1159" s="2">
        <f>'Moving Avg'!F1159</f>
        <v>3.7895000000000003</v>
      </c>
      <c r="H1159" s="2">
        <f>'Moving Avg'!G1159</f>
        <v>3.5874780000000004</v>
      </c>
      <c r="I1159" s="2">
        <f>'Moving Avg'!H1159</f>
        <v>3.5409534999999961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0</v>
      </c>
      <c r="O1159" s="8">
        <f t="shared" si="182"/>
        <v>50</v>
      </c>
      <c r="P1159" s="8">
        <f t="shared" si="183"/>
        <v>16.5</v>
      </c>
      <c r="Q1159" s="9">
        <f t="shared" si="184"/>
        <v>18.725000000000001</v>
      </c>
      <c r="R1159" s="9">
        <f t="shared" si="185"/>
        <v>26.625</v>
      </c>
      <c r="S1159" s="9">
        <f t="shared" si="186"/>
        <v>23.675000000000001</v>
      </c>
      <c r="T1159" s="9">
        <f t="shared" si="187"/>
        <v>22.875</v>
      </c>
      <c r="U1159" s="8">
        <f t="shared" si="188"/>
        <v>23.008333333333336</v>
      </c>
      <c r="V1159" s="8">
        <f t="shared" si="189"/>
        <v>22.975000000000001</v>
      </c>
    </row>
    <row r="1160" spans="1:22" ht="13.5" x14ac:dyDescent="0.25">
      <c r="A1160" s="3">
        <f>RSI!A1160</f>
        <v>43700</v>
      </c>
      <c r="B1160" s="2">
        <f>RSI!B1160</f>
        <v>3.7067999999999999</v>
      </c>
      <c r="C1160" s="2">
        <f>RSI!I1160</f>
        <v>49.362197039319184</v>
      </c>
      <c r="D1160" s="2">
        <f>MACD!E1160</f>
        <v>5.2613302373651027E-2</v>
      </c>
      <c r="E1160" s="2">
        <f>MACD!F1160</f>
        <v>1.6371568902087165E-3</v>
      </c>
      <c r="F1160" s="2">
        <f>'Moving Avg'!D1160</f>
        <v>3.7067999999999999</v>
      </c>
      <c r="G1160" s="2">
        <f>'Moving Avg'!F1160</f>
        <v>3.7891750000000002</v>
      </c>
      <c r="H1160" s="2">
        <f>'Moving Avg'!G1160</f>
        <v>3.5934059999999999</v>
      </c>
      <c r="I1160" s="2">
        <f>'Moving Avg'!H1160</f>
        <v>3.5412589999999966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25</v>
      </c>
      <c r="N1160" s="8">
        <f t="shared" si="181"/>
        <v>0</v>
      </c>
      <c r="O1160" s="8">
        <f t="shared" si="182"/>
        <v>50</v>
      </c>
      <c r="P1160" s="8">
        <f t="shared" si="183"/>
        <v>16.5</v>
      </c>
      <c r="Q1160" s="9">
        <f t="shared" si="184"/>
        <v>18.725000000000001</v>
      </c>
      <c r="R1160" s="9">
        <f t="shared" si="185"/>
        <v>26.625</v>
      </c>
      <c r="S1160" s="9">
        <f t="shared" si="186"/>
        <v>23.675000000000001</v>
      </c>
      <c r="T1160" s="9">
        <f t="shared" si="187"/>
        <v>22.875</v>
      </c>
      <c r="U1160" s="8">
        <f t="shared" si="188"/>
        <v>23.008333333333336</v>
      </c>
      <c r="V1160" s="8">
        <f t="shared" si="189"/>
        <v>22.975000000000001</v>
      </c>
    </row>
    <row r="1161" spans="1:22" ht="13.5" x14ac:dyDescent="0.25">
      <c r="A1161" s="3">
        <f>RSI!A1161</f>
        <v>43703</v>
      </c>
      <c r="B1161" s="2">
        <f>RSI!B1161</f>
        <v>3.7067999999999999</v>
      </c>
      <c r="C1161" s="2">
        <f>RSI!I1161</f>
        <v>49.362197039319177</v>
      </c>
      <c r="D1161" s="2">
        <f>MACD!E1161</f>
        <v>6.0884425026420441E-2</v>
      </c>
      <c r="E1161" s="2">
        <f>MACD!F1161</f>
        <v>1.3486610517451062E-2</v>
      </c>
      <c r="F1161" s="2">
        <f>'Moving Avg'!D1161</f>
        <v>3.7067999999999999</v>
      </c>
      <c r="G1161" s="2">
        <f>'Moving Avg'!F1161</f>
        <v>3.7833800000000002</v>
      </c>
      <c r="H1161" s="2">
        <f>'Moving Avg'!G1161</f>
        <v>3.5993339999999994</v>
      </c>
      <c r="I1161" s="2">
        <f>'Moving Avg'!H1161</f>
        <v>3.542093999999997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25</v>
      </c>
      <c r="N1161" s="8">
        <f t="shared" si="181"/>
        <v>0</v>
      </c>
      <c r="O1161" s="8">
        <f t="shared" si="182"/>
        <v>50</v>
      </c>
      <c r="P1161" s="8">
        <f t="shared" si="183"/>
        <v>33</v>
      </c>
      <c r="Q1161" s="9">
        <f t="shared" si="184"/>
        <v>21.2</v>
      </c>
      <c r="R1161" s="9">
        <f t="shared" si="185"/>
        <v>30.75</v>
      </c>
      <c r="S1161" s="9">
        <f t="shared" si="186"/>
        <v>31.1</v>
      </c>
      <c r="T1161" s="9">
        <f t="shared" si="187"/>
        <v>27</v>
      </c>
      <c r="U1161" s="8">
        <f t="shared" si="188"/>
        <v>27.683333333333337</v>
      </c>
      <c r="V1161" s="8">
        <f t="shared" si="189"/>
        <v>27.512500000000003</v>
      </c>
    </row>
    <row r="1162" spans="1:22" ht="13.5" x14ac:dyDescent="0.25">
      <c r="A1162" s="3">
        <f>RSI!A1162</f>
        <v>43704</v>
      </c>
      <c r="B1162" s="2">
        <f>RSI!B1162</f>
        <v>3.7067999999999999</v>
      </c>
      <c r="C1162" s="2">
        <f>RSI!I1162</f>
        <v>49.362197039319177</v>
      </c>
      <c r="D1162" s="2">
        <f>MACD!E1162</f>
        <v>6.7917533372306327E-2</v>
      </c>
      <c r="E1162" s="2">
        <f>MACD!F1162</f>
        <v>2.437279508842212E-2</v>
      </c>
      <c r="F1162" s="2">
        <f>'Moving Avg'!D1162</f>
        <v>3.7067999999999999</v>
      </c>
      <c r="G1162" s="2">
        <f>'Moving Avg'!F1162</f>
        <v>3.7779100000000008</v>
      </c>
      <c r="H1162" s="2">
        <f>'Moving Avg'!G1162</f>
        <v>3.6052619999999989</v>
      </c>
      <c r="I1162" s="2">
        <f>'Moving Avg'!H1162</f>
        <v>3.5429289999999973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25</v>
      </c>
      <c r="N1162" s="8">
        <f t="shared" si="181"/>
        <v>0</v>
      </c>
      <c r="O1162" s="8">
        <f t="shared" si="182"/>
        <v>50</v>
      </c>
      <c r="P1162" s="8">
        <f t="shared" si="183"/>
        <v>33</v>
      </c>
      <c r="Q1162" s="9">
        <f t="shared" si="184"/>
        <v>21.2</v>
      </c>
      <c r="R1162" s="9">
        <f t="shared" si="185"/>
        <v>30.75</v>
      </c>
      <c r="S1162" s="9">
        <f t="shared" si="186"/>
        <v>31.1</v>
      </c>
      <c r="T1162" s="9">
        <f t="shared" si="187"/>
        <v>27</v>
      </c>
      <c r="U1162" s="8">
        <f t="shared" si="188"/>
        <v>27.683333333333337</v>
      </c>
      <c r="V1162" s="8">
        <f t="shared" si="189"/>
        <v>27.512500000000003</v>
      </c>
    </row>
    <row r="1163" spans="1:22" ht="13.5" x14ac:dyDescent="0.25">
      <c r="A1163" s="3">
        <f>RSI!A1163</f>
        <v>43705</v>
      </c>
      <c r="B1163" s="2">
        <f>RSI!B1163</f>
        <v>3.5459000000000001</v>
      </c>
      <c r="C1163" s="2">
        <f>RSI!I1163</f>
        <v>24.607198970648795</v>
      </c>
      <c r="D1163" s="2">
        <f>MACD!E1163</f>
        <v>8.5819056624811818E-2</v>
      </c>
      <c r="E1163" s="2">
        <f>MACD!F1163</f>
        <v>3.6662047395700059E-2</v>
      </c>
      <c r="F1163" s="2">
        <f>'Moving Avg'!D1163</f>
        <v>3.67462</v>
      </c>
      <c r="G1163" s="2">
        <f>'Moving Avg'!F1163</f>
        <v>3.7643950000000004</v>
      </c>
      <c r="H1163" s="2">
        <f>'Moving Avg'!G1163</f>
        <v>3.6079719999999984</v>
      </c>
      <c r="I1163" s="2">
        <f>'Moving Avg'!H1163</f>
        <v>3.5429594999999976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0</v>
      </c>
      <c r="O1163" s="8">
        <f t="shared" si="182"/>
        <v>50</v>
      </c>
      <c r="P1163" s="8">
        <f t="shared" si="183"/>
        <v>33</v>
      </c>
      <c r="Q1163" s="9">
        <f t="shared" si="184"/>
        <v>29.95</v>
      </c>
      <c r="R1163" s="9">
        <f t="shared" si="185"/>
        <v>35.75</v>
      </c>
      <c r="S1163" s="9">
        <f t="shared" si="186"/>
        <v>34.85</v>
      </c>
      <c r="T1163" s="9">
        <f t="shared" si="187"/>
        <v>33.25</v>
      </c>
      <c r="U1163" s="8">
        <f t="shared" si="188"/>
        <v>33.516666666666673</v>
      </c>
      <c r="V1163" s="8">
        <f t="shared" si="189"/>
        <v>33.450000000000003</v>
      </c>
    </row>
    <row r="1164" spans="1:22" ht="13.5" x14ac:dyDescent="0.25">
      <c r="A1164" s="3">
        <f>RSI!A1164</f>
        <v>43706</v>
      </c>
      <c r="B1164" s="2">
        <f>RSI!B1164</f>
        <v>3.5459000000000001</v>
      </c>
      <c r="C1164" s="2">
        <f>RSI!I1164</f>
        <v>24.607198970648795</v>
      </c>
      <c r="D1164" s="2">
        <f>MACD!E1164</f>
        <v>0.10194681351352841</v>
      </c>
      <c r="E1164" s="2">
        <f>MACD!F1164</f>
        <v>4.9719000619265735E-2</v>
      </c>
      <c r="F1164" s="2">
        <f>'Moving Avg'!D1164</f>
        <v>3.6424399999999997</v>
      </c>
      <c r="G1164" s="2">
        <f>'Moving Avg'!F1164</f>
        <v>3.7508800000000009</v>
      </c>
      <c r="H1164" s="2">
        <f>'Moving Avg'!G1164</f>
        <v>3.6106819999999984</v>
      </c>
      <c r="I1164" s="2">
        <f>'Moving Avg'!H1164</f>
        <v>3.5429899999999974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50</v>
      </c>
      <c r="N1164" s="8">
        <f t="shared" si="181"/>
        <v>0</v>
      </c>
      <c r="O1164" s="8">
        <f t="shared" si="182"/>
        <v>50</v>
      </c>
      <c r="P1164" s="8">
        <f t="shared" si="183"/>
        <v>33</v>
      </c>
      <c r="Q1164" s="9">
        <f t="shared" si="184"/>
        <v>29.95</v>
      </c>
      <c r="R1164" s="9">
        <f t="shared" si="185"/>
        <v>35.75</v>
      </c>
      <c r="S1164" s="9">
        <f t="shared" si="186"/>
        <v>34.85</v>
      </c>
      <c r="T1164" s="9">
        <f t="shared" si="187"/>
        <v>33.25</v>
      </c>
      <c r="U1164" s="8">
        <f t="shared" si="188"/>
        <v>33.516666666666673</v>
      </c>
      <c r="V1164" s="8">
        <f t="shared" si="189"/>
        <v>33.450000000000003</v>
      </c>
    </row>
    <row r="1165" spans="1:22" ht="13.5" x14ac:dyDescent="0.25">
      <c r="A1165" s="3">
        <f>RSI!A1165</f>
        <v>43707</v>
      </c>
      <c r="B1165" s="2">
        <f>RSI!B1165</f>
        <v>3.5459000000000001</v>
      </c>
      <c r="C1165" s="2">
        <f>RSI!I1165</f>
        <v>24.607198970648795</v>
      </c>
      <c r="D1165" s="2">
        <f>MACD!E1165</f>
        <v>0.11650107530937781</v>
      </c>
      <c r="E1165" s="2">
        <f>MACD!F1165</f>
        <v>6.3075415557288156E-2</v>
      </c>
      <c r="F1165" s="2">
        <f>'Moving Avg'!D1165</f>
        <v>3.6102600000000002</v>
      </c>
      <c r="G1165" s="2">
        <f>'Moving Avg'!F1165</f>
        <v>3.7373650000000005</v>
      </c>
      <c r="H1165" s="2">
        <f>'Moving Avg'!G1165</f>
        <v>3.6133919999999979</v>
      </c>
      <c r="I1165" s="2">
        <f>'Moving Avg'!H1165</f>
        <v>3.5430204999999972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50</v>
      </c>
      <c r="N1165" s="8">
        <f t="shared" si="181"/>
        <v>0</v>
      </c>
      <c r="O1165" s="8">
        <f t="shared" si="182"/>
        <v>50</v>
      </c>
      <c r="P1165" s="8">
        <f t="shared" si="183"/>
        <v>33</v>
      </c>
      <c r="Q1165" s="9">
        <f t="shared" si="184"/>
        <v>29.95</v>
      </c>
      <c r="R1165" s="9">
        <f t="shared" si="185"/>
        <v>35.75</v>
      </c>
      <c r="S1165" s="9">
        <f t="shared" si="186"/>
        <v>34.85</v>
      </c>
      <c r="T1165" s="9">
        <f t="shared" si="187"/>
        <v>33.25</v>
      </c>
      <c r="U1165" s="8">
        <f t="shared" si="188"/>
        <v>33.516666666666673</v>
      </c>
      <c r="V1165" s="8">
        <f t="shared" si="189"/>
        <v>33.450000000000003</v>
      </c>
    </row>
    <row r="1166" spans="1:22" ht="13.5" x14ac:dyDescent="0.25">
      <c r="A1166" s="3">
        <f>RSI!A1166</f>
        <v>43710</v>
      </c>
      <c r="B1166" s="2">
        <f>RSI!B1166</f>
        <v>3.5459000000000001</v>
      </c>
      <c r="C1166" s="2">
        <f>RSI!I1166</f>
        <v>24.607198970648795</v>
      </c>
      <c r="D1166" s="2">
        <f>MACD!E1166</f>
        <v>0.11282591204049197</v>
      </c>
      <c r="E1166" s="2">
        <f>MACD!F1166</f>
        <v>7.3025514853928927E-2</v>
      </c>
      <c r="F1166" s="2">
        <f>'Moving Avg'!D1166</f>
        <v>3.5780799999999999</v>
      </c>
      <c r="G1166" s="2">
        <f>'Moving Avg'!F1166</f>
        <v>3.723850000000001</v>
      </c>
      <c r="H1166" s="2">
        <f>'Moving Avg'!G1166</f>
        <v>3.6161019999999966</v>
      </c>
      <c r="I1166" s="2">
        <f>'Moving Avg'!H1166</f>
        <v>3.5425214999999968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  <c r="M1166" s="8">
        <f t="shared" si="180"/>
        <v>50</v>
      </c>
      <c r="N1166" s="8">
        <f t="shared" si="181"/>
        <v>0</v>
      </c>
      <c r="O1166" s="8">
        <f t="shared" si="182"/>
        <v>50</v>
      </c>
      <c r="P1166" s="8">
        <f t="shared" si="183"/>
        <v>33</v>
      </c>
      <c r="Q1166" s="9">
        <f t="shared" si="184"/>
        <v>29.95</v>
      </c>
      <c r="R1166" s="9">
        <f t="shared" si="185"/>
        <v>35.75</v>
      </c>
      <c r="S1166" s="9">
        <f t="shared" si="186"/>
        <v>34.85</v>
      </c>
      <c r="T1166" s="9">
        <f t="shared" si="187"/>
        <v>33.25</v>
      </c>
      <c r="U1166" s="8">
        <f t="shared" si="188"/>
        <v>33.516666666666673</v>
      </c>
      <c r="V1166" s="8">
        <f t="shared" si="189"/>
        <v>33.450000000000003</v>
      </c>
    </row>
    <row r="1167" spans="1:22" ht="13.5" x14ac:dyDescent="0.25">
      <c r="A1167" s="3">
        <f>RSI!A1167</f>
        <v>43711</v>
      </c>
      <c r="B1167" s="2">
        <f>RSI!B1167</f>
        <v>3.5394999999999999</v>
      </c>
      <c r="C1167" s="2">
        <f>RSI!I1167</f>
        <v>23.964223449228825</v>
      </c>
      <c r="D1167" s="2">
        <f>MACD!E1167</f>
        <v>0.11096843754731367</v>
      </c>
      <c r="E1167" s="2">
        <f>MACD!F1167</f>
        <v>8.0614099392605887E-2</v>
      </c>
      <c r="F1167" s="2">
        <f>'Moving Avg'!D1167</f>
        <v>3.5446199999999997</v>
      </c>
      <c r="G1167" s="2">
        <f>'Moving Avg'!F1167</f>
        <v>3.7100150000000007</v>
      </c>
      <c r="H1167" s="2">
        <f>'Moving Avg'!G1167</f>
        <v>3.6186839999999965</v>
      </c>
      <c r="I1167" s="2">
        <f>'Moving Avg'!H1167</f>
        <v>3.5414024999999962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50</v>
      </c>
      <c r="N1167" s="8">
        <f t="shared" si="181"/>
        <v>0</v>
      </c>
      <c r="O1167" s="8">
        <f t="shared" si="182"/>
        <v>50</v>
      </c>
      <c r="P1167" s="8">
        <f t="shared" si="183"/>
        <v>16.5</v>
      </c>
      <c r="Q1167" s="9">
        <f t="shared" si="184"/>
        <v>27.475000000000001</v>
      </c>
      <c r="R1167" s="9">
        <f t="shared" si="185"/>
        <v>31.625</v>
      </c>
      <c r="S1167" s="9">
        <f t="shared" si="186"/>
        <v>27.425000000000001</v>
      </c>
      <c r="T1167" s="9">
        <f t="shared" si="187"/>
        <v>29.125</v>
      </c>
      <c r="U1167" s="8">
        <f t="shared" si="188"/>
        <v>28.841666666666669</v>
      </c>
      <c r="V1167" s="8">
        <f t="shared" si="189"/>
        <v>28.912500000000001</v>
      </c>
    </row>
    <row r="1168" spans="1:22" ht="13.5" x14ac:dyDescent="0.25">
      <c r="A1168" s="3">
        <f>RSI!A1168</f>
        <v>43712</v>
      </c>
      <c r="B1168" s="2">
        <f>RSI!B1168</f>
        <v>3.5394999999999999</v>
      </c>
      <c r="C1168" s="2">
        <f>RSI!I1168</f>
        <v>23.964223449228825</v>
      </c>
      <c r="D1168" s="2">
        <f>MACD!E1168</f>
        <v>0.11015510639115034</v>
      </c>
      <c r="E1168" s="2">
        <f>MACD!F1168</f>
        <v>8.6522300792314794E-2</v>
      </c>
      <c r="F1168" s="2">
        <f>'Moving Avg'!D1168</f>
        <v>3.5433399999999997</v>
      </c>
      <c r="G1168" s="2">
        <f>'Moving Avg'!F1168</f>
        <v>3.6961800000000009</v>
      </c>
      <c r="H1168" s="2">
        <f>'Moving Avg'!G1168</f>
        <v>3.6212659999999968</v>
      </c>
      <c r="I1168" s="2">
        <f>'Moving Avg'!H1168</f>
        <v>3.5402834999999966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50</v>
      </c>
      <c r="N1168" s="8">
        <f t="shared" si="181"/>
        <v>0</v>
      </c>
      <c r="O1168" s="8">
        <f t="shared" si="182"/>
        <v>50</v>
      </c>
      <c r="P1168" s="8">
        <f t="shared" si="183"/>
        <v>16.5</v>
      </c>
      <c r="Q1168" s="9">
        <f t="shared" si="184"/>
        <v>27.475000000000001</v>
      </c>
      <c r="R1168" s="9">
        <f t="shared" si="185"/>
        <v>31.625</v>
      </c>
      <c r="S1168" s="9">
        <f t="shared" si="186"/>
        <v>27.425000000000001</v>
      </c>
      <c r="T1168" s="9">
        <f t="shared" si="187"/>
        <v>29.125</v>
      </c>
      <c r="U1168" s="8">
        <f t="shared" si="188"/>
        <v>28.841666666666669</v>
      </c>
      <c r="V1168" s="8">
        <f t="shared" si="189"/>
        <v>28.912500000000001</v>
      </c>
    </row>
    <row r="1169" spans="1:22" ht="13.5" x14ac:dyDescent="0.25">
      <c r="A1169" s="3">
        <f>RSI!A1169</f>
        <v>43713</v>
      </c>
      <c r="B1169" s="2">
        <f>RSI!B1169</f>
        <v>3.5394999999999999</v>
      </c>
      <c r="C1169" s="2">
        <f>RSI!I1169</f>
        <v>23.964223449228825</v>
      </c>
      <c r="D1169" s="2">
        <f>MACD!E1169</f>
        <v>0.11016910498514054</v>
      </c>
      <c r="E1169" s="2">
        <f>MACD!F1169</f>
        <v>9.1251661630879943E-2</v>
      </c>
      <c r="F1169" s="2">
        <f>'Moving Avg'!D1169</f>
        <v>3.5420600000000002</v>
      </c>
      <c r="G1169" s="2">
        <f>'Moving Avg'!F1169</f>
        <v>3.6823450000000015</v>
      </c>
      <c r="H1169" s="2">
        <f>'Moving Avg'!G1169</f>
        <v>3.6238479999999966</v>
      </c>
      <c r="I1169" s="2">
        <f>'Moving Avg'!H1169</f>
        <v>3.539164499999996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50</v>
      </c>
      <c r="N1169" s="8">
        <f t="shared" si="181"/>
        <v>0</v>
      </c>
      <c r="O1169" s="8">
        <f t="shared" si="182"/>
        <v>50</v>
      </c>
      <c r="P1169" s="8">
        <f t="shared" si="183"/>
        <v>16.5</v>
      </c>
      <c r="Q1169" s="9">
        <f t="shared" si="184"/>
        <v>27.475000000000001</v>
      </c>
      <c r="R1169" s="9">
        <f t="shared" si="185"/>
        <v>31.625</v>
      </c>
      <c r="S1169" s="9">
        <f t="shared" si="186"/>
        <v>27.425000000000001</v>
      </c>
      <c r="T1169" s="9">
        <f t="shared" si="187"/>
        <v>29.125</v>
      </c>
      <c r="U1169" s="8">
        <f t="shared" si="188"/>
        <v>28.841666666666669</v>
      </c>
      <c r="V1169" s="8">
        <f t="shared" si="189"/>
        <v>28.912500000000001</v>
      </c>
    </row>
    <row r="1170" spans="1:22" ht="13.5" x14ac:dyDescent="0.25">
      <c r="A1170" s="3">
        <f>RSI!A1170</f>
        <v>43714</v>
      </c>
      <c r="B1170" s="2">
        <f>RSI!B1170</f>
        <v>3.5394999999999999</v>
      </c>
      <c r="C1170" s="2">
        <f>RSI!I1170</f>
        <v>23.964223449228825</v>
      </c>
      <c r="D1170" s="2">
        <f>MACD!E1170</f>
        <v>0.1108311368751882</v>
      </c>
      <c r="E1170" s="2">
        <f>MACD!F1170</f>
        <v>9.5167556679741597E-2</v>
      </c>
      <c r="F1170" s="2">
        <f>'Moving Avg'!D1170</f>
        <v>3.5407800000000003</v>
      </c>
      <c r="G1170" s="2">
        <f>'Moving Avg'!F1170</f>
        <v>3.6685100000000013</v>
      </c>
      <c r="H1170" s="2">
        <f>'Moving Avg'!G1170</f>
        <v>3.6264299999999965</v>
      </c>
      <c r="I1170" s="2">
        <f>'Moving Avg'!H1170</f>
        <v>3.538045499999996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50</v>
      </c>
      <c r="N1170" s="8">
        <f t="shared" si="181"/>
        <v>0</v>
      </c>
      <c r="O1170" s="8">
        <f t="shared" si="182"/>
        <v>50</v>
      </c>
      <c r="P1170" s="8">
        <f t="shared" si="183"/>
        <v>16.5</v>
      </c>
      <c r="Q1170" s="9">
        <f t="shared" si="184"/>
        <v>27.475000000000001</v>
      </c>
      <c r="R1170" s="9">
        <f t="shared" si="185"/>
        <v>31.625</v>
      </c>
      <c r="S1170" s="9">
        <f t="shared" si="186"/>
        <v>27.425000000000001</v>
      </c>
      <c r="T1170" s="9">
        <f t="shared" si="187"/>
        <v>29.125</v>
      </c>
      <c r="U1170" s="8">
        <f t="shared" si="188"/>
        <v>28.841666666666669</v>
      </c>
      <c r="V1170" s="8">
        <f t="shared" si="189"/>
        <v>28.912500000000001</v>
      </c>
    </row>
    <row r="1171" spans="1:22" ht="13.5" x14ac:dyDescent="0.25">
      <c r="A1171" s="3">
        <f>RSI!A1171</f>
        <v>43717</v>
      </c>
      <c r="B1171" s="2">
        <f>RSI!B1171</f>
        <v>3.5394999999999999</v>
      </c>
      <c r="C1171" s="2">
        <f>RSI!I1171</f>
        <v>23.964223449228825</v>
      </c>
      <c r="D1171" s="2">
        <f>MACD!E1171</f>
        <v>0.11199334263661909</v>
      </c>
      <c r="E1171" s="2">
        <f>MACD!F1171</f>
        <v>9.8532713871117103E-2</v>
      </c>
      <c r="F1171" s="2">
        <f>'Moving Avg'!D1171</f>
        <v>3.5394999999999994</v>
      </c>
      <c r="G1171" s="2">
        <f>'Moving Avg'!F1171</f>
        <v>3.654675000000001</v>
      </c>
      <c r="H1171" s="2">
        <f>'Moving Avg'!G1171</f>
        <v>3.6290119999999968</v>
      </c>
      <c r="I1171" s="2">
        <f>'Moving Avg'!H1171</f>
        <v>3.5369264999999963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50</v>
      </c>
      <c r="N1171" s="8">
        <f t="shared" si="181"/>
        <v>0</v>
      </c>
      <c r="O1171" s="8">
        <f t="shared" si="182"/>
        <v>50</v>
      </c>
      <c r="P1171" s="8">
        <f t="shared" si="183"/>
        <v>16.5</v>
      </c>
      <c r="Q1171" s="9">
        <f t="shared" si="184"/>
        <v>27.475000000000001</v>
      </c>
      <c r="R1171" s="9">
        <f t="shared" si="185"/>
        <v>31.625</v>
      </c>
      <c r="S1171" s="9">
        <f t="shared" si="186"/>
        <v>27.425000000000001</v>
      </c>
      <c r="T1171" s="9">
        <f t="shared" si="187"/>
        <v>29.125</v>
      </c>
      <c r="U1171" s="8">
        <f t="shared" si="188"/>
        <v>28.841666666666669</v>
      </c>
      <c r="V1171" s="8">
        <f t="shared" si="189"/>
        <v>28.912500000000001</v>
      </c>
    </row>
    <row r="1172" spans="1:22" ht="13.5" x14ac:dyDescent="0.25">
      <c r="A1172" s="3">
        <f>RSI!A1172</f>
        <v>43718</v>
      </c>
      <c r="B1172" s="2">
        <f>RSI!B1172</f>
        <v>3.6038999999999999</v>
      </c>
      <c r="C1172" s="2">
        <f>RSI!I1172</f>
        <v>44.935793794336121</v>
      </c>
      <c r="D1172" s="2">
        <f>MACD!E1172</f>
        <v>0.10876380763333415</v>
      </c>
      <c r="E1172" s="2">
        <f>MACD!F1172</f>
        <v>0.10057893262356052</v>
      </c>
      <c r="F1172" s="2">
        <f>'Moving Avg'!D1172</f>
        <v>3.5523800000000003</v>
      </c>
      <c r="G1172" s="2">
        <f>'Moving Avg'!F1172</f>
        <v>3.6440600000000005</v>
      </c>
      <c r="H1172" s="2">
        <f>'Moving Avg'!G1172</f>
        <v>3.6328819999999973</v>
      </c>
      <c r="I1172" s="2">
        <f>'Moving Avg'!H1172</f>
        <v>3.5361294999999955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0"/>
        <v>25</v>
      </c>
      <c r="N1172" s="8">
        <f t="shared" si="181"/>
        <v>0</v>
      </c>
      <c r="O1172" s="8">
        <f t="shared" si="182"/>
        <v>50</v>
      </c>
      <c r="P1172" s="8">
        <f t="shared" si="183"/>
        <v>83.5</v>
      </c>
      <c r="Q1172" s="9">
        <f t="shared" si="184"/>
        <v>28.774999999999999</v>
      </c>
      <c r="R1172" s="9">
        <f t="shared" si="185"/>
        <v>43.375</v>
      </c>
      <c r="S1172" s="9">
        <f t="shared" si="186"/>
        <v>53.825000000000003</v>
      </c>
      <c r="T1172" s="9">
        <f t="shared" si="187"/>
        <v>39.625</v>
      </c>
      <c r="U1172" s="8">
        <f t="shared" si="188"/>
        <v>41.991666666666667</v>
      </c>
      <c r="V1172" s="8">
        <f t="shared" si="189"/>
        <v>41.400000000000006</v>
      </c>
    </row>
    <row r="1173" spans="1:22" ht="13.5" x14ac:dyDescent="0.25">
      <c r="A1173" s="3">
        <f>RSI!A1173</f>
        <v>43719</v>
      </c>
      <c r="B1173" s="2">
        <f>RSI!B1173</f>
        <v>3.5394999999999999</v>
      </c>
      <c r="C1173" s="2">
        <f>RSI!I1173</f>
        <v>34.645194765708567</v>
      </c>
      <c r="D1173" s="2">
        <f>MACD!E1173</f>
        <v>8.6183245364284122E-2</v>
      </c>
      <c r="E1173" s="2">
        <f>MACD!F1173</f>
        <v>9.7699795171705239E-2</v>
      </c>
      <c r="F1173" s="2">
        <f>'Moving Avg'!D1173</f>
        <v>3.5523799999999994</v>
      </c>
      <c r="G1173" s="2">
        <f>'Moving Avg'!F1173</f>
        <v>3.6302250000000003</v>
      </c>
      <c r="H1173" s="2">
        <f>'Moving Avg'!G1173</f>
        <v>3.6354639999999976</v>
      </c>
      <c r="I1173" s="2">
        <f>'Moving Avg'!H1173</f>
        <v>3.5344519999999955</v>
      </c>
      <c r="J1173" s="6" t="str">
        <f>OBV!F1173</f>
        <v>BULLISH</v>
      </c>
      <c r="K1173" s="6" t="str">
        <f>OBV!G1173</f>
        <v>NEUTRAL</v>
      </c>
      <c r="L1173" s="6" t="str">
        <f>OBV!H1173</f>
        <v>NEUTRAL</v>
      </c>
      <c r="M1173" s="8">
        <f t="shared" si="180"/>
        <v>25</v>
      </c>
      <c r="N1173" s="8">
        <f t="shared" si="181"/>
        <v>45</v>
      </c>
      <c r="O1173" s="8">
        <f t="shared" si="182"/>
        <v>50</v>
      </c>
      <c r="P1173" s="8">
        <f t="shared" si="183"/>
        <v>49.5</v>
      </c>
      <c r="Q1173" s="9">
        <f t="shared" si="184"/>
        <v>39.424999999999997</v>
      </c>
      <c r="R1173" s="9">
        <f t="shared" si="185"/>
        <v>43.875</v>
      </c>
      <c r="S1173" s="9">
        <f t="shared" si="186"/>
        <v>45.275000000000006</v>
      </c>
      <c r="T1173" s="9">
        <f t="shared" si="187"/>
        <v>42.375</v>
      </c>
      <c r="U1173" s="8">
        <f t="shared" si="188"/>
        <v>42.858333333333327</v>
      </c>
      <c r="V1173" s="8">
        <f t="shared" si="189"/>
        <v>42.737499999999997</v>
      </c>
    </row>
    <row r="1174" spans="1:22" ht="13.5" x14ac:dyDescent="0.25">
      <c r="A1174" s="3">
        <f>RSI!A1174</f>
        <v>43720</v>
      </c>
      <c r="B1174" s="2">
        <f>RSI!B1174</f>
        <v>3.5394999999999999</v>
      </c>
      <c r="C1174" s="2">
        <f>RSI!I1174</f>
        <v>34.645194765708567</v>
      </c>
      <c r="D1174" s="2">
        <f>MACD!E1174</f>
        <v>6.7582710875834007E-2</v>
      </c>
      <c r="E1174" s="2">
        <f>MACD!F1174</f>
        <v>9.1676378312531004E-2</v>
      </c>
      <c r="F1174" s="2">
        <f>'Moving Avg'!D1174</f>
        <v>3.5523800000000003</v>
      </c>
      <c r="G1174" s="2">
        <f>'Moving Avg'!F1174</f>
        <v>3.6163900000000004</v>
      </c>
      <c r="H1174" s="2">
        <f>'Moving Avg'!G1174</f>
        <v>3.6380459999999974</v>
      </c>
      <c r="I1174" s="2">
        <f>'Moving Avg'!H1174</f>
        <v>3.5322159999999956</v>
      </c>
      <c r="J1174" s="6" t="str">
        <f>OBV!F1174</f>
        <v>BULLISH</v>
      </c>
      <c r="K1174" s="6" t="str">
        <f>OBV!G1174</f>
        <v>NEUTRAL</v>
      </c>
      <c r="L1174" s="6" t="str">
        <f>OBV!H1174</f>
        <v>NEUTRAL</v>
      </c>
      <c r="M1174" s="8">
        <f t="shared" si="180"/>
        <v>25</v>
      </c>
      <c r="N1174" s="8">
        <f t="shared" si="181"/>
        <v>100</v>
      </c>
      <c r="O1174" s="8">
        <f t="shared" si="182"/>
        <v>50</v>
      </c>
      <c r="P1174" s="8">
        <f t="shared" si="183"/>
        <v>49.5</v>
      </c>
      <c r="Q1174" s="9">
        <f t="shared" si="184"/>
        <v>58.674999999999997</v>
      </c>
      <c r="R1174" s="9">
        <f t="shared" si="185"/>
        <v>54.875</v>
      </c>
      <c r="S1174" s="9">
        <f t="shared" si="186"/>
        <v>53.525000000000006</v>
      </c>
      <c r="T1174" s="9">
        <f t="shared" si="187"/>
        <v>56.125</v>
      </c>
      <c r="U1174" s="8">
        <f t="shared" si="188"/>
        <v>55.691666666666663</v>
      </c>
      <c r="V1174" s="8">
        <f t="shared" si="189"/>
        <v>55.8</v>
      </c>
    </row>
    <row r="1175" spans="1:22" ht="13.5" x14ac:dyDescent="0.25">
      <c r="A1175" s="3">
        <f>RSI!A1175</f>
        <v>43721</v>
      </c>
      <c r="B1175" s="2">
        <f>RSI!B1175</f>
        <v>3.5394999999999999</v>
      </c>
      <c r="C1175" s="2">
        <f>RSI!I1175</f>
        <v>34.645194765708567</v>
      </c>
      <c r="D1175" s="2">
        <f>MACD!E1175</f>
        <v>5.2312403674047658E-2</v>
      </c>
      <c r="E1175" s="2">
        <f>MACD!F1175</f>
        <v>8.3803583384834332E-2</v>
      </c>
      <c r="F1175" s="2">
        <f>'Moving Avg'!D1175</f>
        <v>3.5523800000000003</v>
      </c>
      <c r="G1175" s="2">
        <f>'Moving Avg'!F1175</f>
        <v>3.6025550000000002</v>
      </c>
      <c r="H1175" s="2">
        <f>'Moving Avg'!G1175</f>
        <v>3.6406279999999982</v>
      </c>
      <c r="I1175" s="2">
        <f>'Moving Avg'!H1175</f>
        <v>3.5299799999999952</v>
      </c>
      <c r="J1175" s="6" t="str">
        <f>OBV!F1175</f>
        <v>BULLISH</v>
      </c>
      <c r="K1175" s="6" t="str">
        <f>OBV!G1175</f>
        <v>NEUTRAL</v>
      </c>
      <c r="L1175" s="6" t="str">
        <f>OBV!H1175</f>
        <v>NEUTRAL</v>
      </c>
      <c r="M1175" s="8">
        <f t="shared" si="180"/>
        <v>25</v>
      </c>
      <c r="N1175" s="8">
        <f t="shared" si="181"/>
        <v>100</v>
      </c>
      <c r="O1175" s="8">
        <f t="shared" si="182"/>
        <v>50</v>
      </c>
      <c r="P1175" s="8">
        <f t="shared" si="183"/>
        <v>49.5</v>
      </c>
      <c r="Q1175" s="9">
        <f t="shared" si="184"/>
        <v>58.674999999999997</v>
      </c>
      <c r="R1175" s="9">
        <f t="shared" si="185"/>
        <v>54.875</v>
      </c>
      <c r="S1175" s="9">
        <f t="shared" si="186"/>
        <v>53.525000000000006</v>
      </c>
      <c r="T1175" s="9">
        <f t="shared" si="187"/>
        <v>56.125</v>
      </c>
      <c r="U1175" s="8">
        <f t="shared" si="188"/>
        <v>55.691666666666663</v>
      </c>
      <c r="V1175" s="8">
        <f t="shared" si="189"/>
        <v>55.8</v>
      </c>
    </row>
    <row r="1176" spans="1:22" ht="13.5" x14ac:dyDescent="0.25">
      <c r="A1176" s="3">
        <f>RSI!A1176</f>
        <v>43724</v>
      </c>
      <c r="B1176" s="2">
        <f>RSI!B1176</f>
        <v>3.5394999999999999</v>
      </c>
      <c r="C1176" s="2">
        <f>RSI!I1176</f>
        <v>34.645194765708553</v>
      </c>
      <c r="D1176" s="2">
        <f>MACD!E1176</f>
        <v>3.9825269499724758E-2</v>
      </c>
      <c r="E1176" s="2">
        <f>MACD!F1176</f>
        <v>7.5007920607812417E-2</v>
      </c>
      <c r="F1176" s="2">
        <f>'Moving Avg'!D1176</f>
        <v>3.5523800000000003</v>
      </c>
      <c r="G1176" s="2">
        <f>'Moving Avg'!F1176</f>
        <v>3.5941899999999998</v>
      </c>
      <c r="H1176" s="2">
        <f>'Moving Avg'!G1176</f>
        <v>3.6432099999999985</v>
      </c>
      <c r="I1176" s="2">
        <f>'Moving Avg'!H1176</f>
        <v>3.5277439999999949</v>
      </c>
      <c r="J1176" s="6" t="str">
        <f>OBV!F1176</f>
        <v>BULLISH</v>
      </c>
      <c r="K1176" s="6" t="str">
        <f>OBV!G1176</f>
        <v>NEUTRAL</v>
      </c>
      <c r="L1176" s="6" t="str">
        <f>OBV!H1176</f>
        <v>NEUTRAL</v>
      </c>
      <c r="M1176" s="8">
        <f t="shared" si="180"/>
        <v>25</v>
      </c>
      <c r="N1176" s="8">
        <f t="shared" si="181"/>
        <v>100</v>
      </c>
      <c r="O1176" s="8">
        <f t="shared" si="182"/>
        <v>50</v>
      </c>
      <c r="P1176" s="8">
        <f t="shared" si="183"/>
        <v>49.5</v>
      </c>
      <c r="Q1176" s="9">
        <f t="shared" si="184"/>
        <v>58.674999999999997</v>
      </c>
      <c r="R1176" s="9">
        <f t="shared" si="185"/>
        <v>54.875</v>
      </c>
      <c r="S1176" s="9">
        <f t="shared" si="186"/>
        <v>53.525000000000006</v>
      </c>
      <c r="T1176" s="9">
        <f t="shared" si="187"/>
        <v>56.125</v>
      </c>
      <c r="U1176" s="8">
        <f t="shared" si="188"/>
        <v>55.691666666666663</v>
      </c>
      <c r="V1176" s="8">
        <f t="shared" si="189"/>
        <v>55.8</v>
      </c>
    </row>
    <row r="1177" spans="1:22" ht="13.5" x14ac:dyDescent="0.25">
      <c r="A1177" s="3">
        <f>RSI!A1177</f>
        <v>43725</v>
      </c>
      <c r="B1177" s="2">
        <f>RSI!B1177</f>
        <v>3.5394999999999999</v>
      </c>
      <c r="C1177" s="2">
        <f>RSI!I1177</f>
        <v>34.645194765708553</v>
      </c>
      <c r="D1177" s="2">
        <f>MACD!E1177</f>
        <v>2.867637213238039E-2</v>
      </c>
      <c r="E1177" s="2">
        <f>MACD!F1177</f>
        <v>6.5741610912726012E-2</v>
      </c>
      <c r="F1177" s="2">
        <f>'Moving Avg'!D1177</f>
        <v>3.5394999999999994</v>
      </c>
      <c r="G1177" s="2">
        <f>'Moving Avg'!F1177</f>
        <v>3.5858249999999989</v>
      </c>
      <c r="H1177" s="2">
        <f>'Moving Avg'!G1177</f>
        <v>3.6457919999999988</v>
      </c>
      <c r="I1177" s="2">
        <f>'Moving Avg'!H1177</f>
        <v>3.5249199999999949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25</v>
      </c>
      <c r="N1177" s="8">
        <f t="shared" si="181"/>
        <v>100</v>
      </c>
      <c r="O1177" s="8">
        <f t="shared" si="182"/>
        <v>50</v>
      </c>
      <c r="P1177" s="8">
        <f t="shared" si="183"/>
        <v>16.5</v>
      </c>
      <c r="Q1177" s="9">
        <f t="shared" si="184"/>
        <v>53.725000000000001</v>
      </c>
      <c r="R1177" s="9">
        <f t="shared" si="185"/>
        <v>46.625</v>
      </c>
      <c r="S1177" s="9">
        <f t="shared" si="186"/>
        <v>38.674999999999997</v>
      </c>
      <c r="T1177" s="9">
        <f t="shared" si="187"/>
        <v>47.875</v>
      </c>
      <c r="U1177" s="8">
        <f t="shared" si="188"/>
        <v>46.341666666666661</v>
      </c>
      <c r="V1177" s="8">
        <f t="shared" si="189"/>
        <v>46.724999999999994</v>
      </c>
    </row>
    <row r="1178" spans="1:22" ht="13.5" x14ac:dyDescent="0.25">
      <c r="A1178" s="3">
        <f>RSI!A1178</f>
        <v>43726</v>
      </c>
      <c r="B1178" s="2">
        <f>RSI!B1178</f>
        <v>3.5072999999999999</v>
      </c>
      <c r="C1178" s="2">
        <f>RSI!I1178</f>
        <v>29.7164280294419</v>
      </c>
      <c r="D1178" s="2">
        <f>MACD!E1178</f>
        <v>2.1999869954177687E-2</v>
      </c>
      <c r="E1178" s="2">
        <f>MACD!F1178</f>
        <v>5.6993262721016354E-2</v>
      </c>
      <c r="F1178" s="2">
        <f>'Moving Avg'!D1178</f>
        <v>3.5330599999999999</v>
      </c>
      <c r="G1178" s="2">
        <f>'Moving Avg'!F1178</f>
        <v>3.5758499999999991</v>
      </c>
      <c r="H1178" s="2">
        <f>'Moving Avg'!G1178</f>
        <v>3.6477299999999993</v>
      </c>
      <c r="I1178" s="2">
        <f>'Moving Avg'!H1178</f>
        <v>3.5219349999999952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50</v>
      </c>
      <c r="N1178" s="8">
        <f t="shared" si="181"/>
        <v>100</v>
      </c>
      <c r="O1178" s="8">
        <f t="shared" si="182"/>
        <v>50</v>
      </c>
      <c r="P1178" s="8">
        <f t="shared" si="183"/>
        <v>16.5</v>
      </c>
      <c r="Q1178" s="9">
        <f t="shared" si="184"/>
        <v>62.475000000000001</v>
      </c>
      <c r="R1178" s="9">
        <f t="shared" si="185"/>
        <v>51.625</v>
      </c>
      <c r="S1178" s="9">
        <f t="shared" si="186"/>
        <v>42.424999999999997</v>
      </c>
      <c r="T1178" s="9">
        <f t="shared" si="187"/>
        <v>54.125</v>
      </c>
      <c r="U1178" s="8">
        <f t="shared" si="188"/>
        <v>52.17499999999999</v>
      </c>
      <c r="V1178" s="8">
        <f t="shared" si="189"/>
        <v>52.662499999999994</v>
      </c>
    </row>
    <row r="1179" spans="1:22" ht="13.5" x14ac:dyDescent="0.25">
      <c r="A1179" s="3">
        <f>RSI!A1179</f>
        <v>43727</v>
      </c>
      <c r="B1179" s="2">
        <f>RSI!B1179</f>
        <v>3.5009000000000001</v>
      </c>
      <c r="C1179" s="2">
        <f>RSI!I1179</f>
        <v>28.838268881007949</v>
      </c>
      <c r="D1179" s="2">
        <f>MACD!E1179</f>
        <v>1.7359307051549422E-2</v>
      </c>
      <c r="E1179" s="2">
        <f>MACD!F1179</f>
        <v>4.9066471587122969E-2</v>
      </c>
      <c r="F1179" s="2">
        <f>'Moving Avg'!D1179</f>
        <v>3.5253399999999999</v>
      </c>
      <c r="G1179" s="2">
        <f>'Moving Avg'!F1179</f>
        <v>3.5655549999999989</v>
      </c>
      <c r="H1179" s="2">
        <f>'Moving Avg'!G1179</f>
        <v>3.647602</v>
      </c>
      <c r="I1179" s="2">
        <f>'Moving Avg'!H1179</f>
        <v>3.5189179999999953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50</v>
      </c>
      <c r="N1179" s="8">
        <f t="shared" si="181"/>
        <v>100</v>
      </c>
      <c r="O1179" s="8">
        <f t="shared" si="182"/>
        <v>50</v>
      </c>
      <c r="P1179" s="8">
        <f t="shared" si="183"/>
        <v>16.5</v>
      </c>
      <c r="Q1179" s="9">
        <f t="shared" si="184"/>
        <v>62.475000000000001</v>
      </c>
      <c r="R1179" s="9">
        <f t="shared" si="185"/>
        <v>51.625</v>
      </c>
      <c r="S1179" s="9">
        <f t="shared" si="186"/>
        <v>42.424999999999997</v>
      </c>
      <c r="T1179" s="9">
        <f t="shared" si="187"/>
        <v>54.125</v>
      </c>
      <c r="U1179" s="8">
        <f t="shared" si="188"/>
        <v>52.17499999999999</v>
      </c>
      <c r="V1179" s="8">
        <f t="shared" si="189"/>
        <v>52.662499999999994</v>
      </c>
    </row>
    <row r="1180" spans="1:22" ht="13.5" x14ac:dyDescent="0.25">
      <c r="A1180" s="3">
        <f>RSI!A1180</f>
        <v>43728</v>
      </c>
      <c r="B1180" s="2">
        <f>RSI!B1180</f>
        <v>3.5009000000000001</v>
      </c>
      <c r="C1180" s="2">
        <f>RSI!I1180</f>
        <v>28.838268881007949</v>
      </c>
      <c r="D1180" s="2">
        <f>MACD!E1180</f>
        <v>1.3965597574543853E-2</v>
      </c>
      <c r="E1180" s="2">
        <f>MACD!F1180</f>
        <v>4.2046296784607147E-2</v>
      </c>
      <c r="F1180" s="2">
        <f>'Moving Avg'!D1180</f>
        <v>3.51762</v>
      </c>
      <c r="G1180" s="2">
        <f>'Moving Avg'!F1180</f>
        <v>3.5552599999999992</v>
      </c>
      <c r="H1180" s="2">
        <f>'Moving Avg'!G1180</f>
        <v>3.6474740000000003</v>
      </c>
      <c r="I1180" s="2">
        <f>'Moving Avg'!H1180</f>
        <v>3.5159009999999955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  <c r="M1180" s="8">
        <f t="shared" si="180"/>
        <v>50</v>
      </c>
      <c r="N1180" s="8">
        <f t="shared" si="181"/>
        <v>100</v>
      </c>
      <c r="O1180" s="8">
        <f t="shared" si="182"/>
        <v>50</v>
      </c>
      <c r="P1180" s="8">
        <f t="shared" si="183"/>
        <v>16.5</v>
      </c>
      <c r="Q1180" s="9">
        <f t="shared" si="184"/>
        <v>62.475000000000001</v>
      </c>
      <c r="R1180" s="9">
        <f t="shared" si="185"/>
        <v>51.625</v>
      </c>
      <c r="S1180" s="9">
        <f t="shared" si="186"/>
        <v>42.424999999999997</v>
      </c>
      <c r="T1180" s="9">
        <f t="shared" si="187"/>
        <v>54.125</v>
      </c>
      <c r="U1180" s="8">
        <f t="shared" si="188"/>
        <v>52.17499999999999</v>
      </c>
      <c r="V1180" s="8">
        <f t="shared" si="189"/>
        <v>52.662499999999994</v>
      </c>
    </row>
    <row r="1181" spans="1:22" ht="13.5" x14ac:dyDescent="0.25">
      <c r="A1181" s="3">
        <f>RSI!A1181</f>
        <v>43731</v>
      </c>
      <c r="B1181" s="2">
        <f>RSI!B1181</f>
        <v>3.5009000000000001</v>
      </c>
      <c r="C1181" s="2">
        <f>RSI!I1181</f>
        <v>28.838268881007949</v>
      </c>
      <c r="D1181" s="2">
        <f>MACD!E1181</f>
        <v>1.1587442313932161E-2</v>
      </c>
      <c r="E1181" s="2">
        <f>MACD!F1181</f>
        <v>3.5954525890472155E-2</v>
      </c>
      <c r="F1181" s="2">
        <f>'Moving Avg'!D1181</f>
        <v>3.5098999999999996</v>
      </c>
      <c r="G1181" s="2">
        <f>'Moving Avg'!F1181</f>
        <v>3.544964999999999</v>
      </c>
      <c r="H1181" s="2">
        <f>'Moving Avg'!G1181</f>
        <v>3.6473460000000006</v>
      </c>
      <c r="I1181" s="2">
        <f>'Moving Avg'!H1181</f>
        <v>3.5128839999999957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0"/>
        <v>50</v>
      </c>
      <c r="N1181" s="8">
        <f t="shared" si="181"/>
        <v>100</v>
      </c>
      <c r="O1181" s="8">
        <f t="shared" si="182"/>
        <v>0</v>
      </c>
      <c r="P1181" s="8">
        <f t="shared" si="183"/>
        <v>16.5</v>
      </c>
      <c r="Q1181" s="9">
        <f t="shared" si="184"/>
        <v>54.975000000000001</v>
      </c>
      <c r="R1181" s="9">
        <f t="shared" si="185"/>
        <v>34.125</v>
      </c>
      <c r="S1181" s="9">
        <f t="shared" si="186"/>
        <v>29.925000000000001</v>
      </c>
      <c r="T1181" s="9">
        <f t="shared" si="187"/>
        <v>41.625</v>
      </c>
      <c r="U1181" s="8">
        <f t="shared" si="188"/>
        <v>39.674999999999997</v>
      </c>
      <c r="V1181" s="8">
        <f t="shared" si="189"/>
        <v>40.162499999999994</v>
      </c>
    </row>
    <row r="1182" spans="1:22" ht="13.5" x14ac:dyDescent="0.25">
      <c r="A1182" s="3">
        <f>RSI!A1182</f>
        <v>43732</v>
      </c>
      <c r="B1182" s="2">
        <f>RSI!B1182</f>
        <v>3.5009000000000001</v>
      </c>
      <c r="C1182" s="2">
        <f>RSI!I1182</f>
        <v>28.838268881007949</v>
      </c>
      <c r="D1182" s="2">
        <f>MACD!E1182</f>
        <v>1.9939742980815467E-2</v>
      </c>
      <c r="E1182" s="2">
        <f>MACD!F1182</f>
        <v>3.2751569308540819E-2</v>
      </c>
      <c r="F1182" s="2">
        <f>'Moving Avg'!D1182</f>
        <v>3.5021800000000001</v>
      </c>
      <c r="G1182" s="2">
        <f>'Moving Avg'!F1182</f>
        <v>3.5346699999999993</v>
      </c>
      <c r="H1182" s="2">
        <f>'Moving Avg'!G1182</f>
        <v>3.647218000000001</v>
      </c>
      <c r="I1182" s="2">
        <f>'Moving Avg'!H1182</f>
        <v>3.5092789999999958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  <c r="M1182" s="8">
        <f t="shared" si="180"/>
        <v>50</v>
      </c>
      <c r="N1182" s="8">
        <f t="shared" si="181"/>
        <v>45</v>
      </c>
      <c r="O1182" s="8">
        <f t="shared" si="182"/>
        <v>0</v>
      </c>
      <c r="P1182" s="8">
        <f t="shared" si="183"/>
        <v>16.5</v>
      </c>
      <c r="Q1182" s="9">
        <f t="shared" si="184"/>
        <v>35.725000000000001</v>
      </c>
      <c r="R1182" s="9">
        <f t="shared" si="185"/>
        <v>23.125</v>
      </c>
      <c r="S1182" s="9">
        <f t="shared" si="186"/>
        <v>21.675000000000001</v>
      </c>
      <c r="T1182" s="9">
        <f t="shared" si="187"/>
        <v>27.875</v>
      </c>
      <c r="U1182" s="8">
        <f t="shared" si="188"/>
        <v>26.841666666666669</v>
      </c>
      <c r="V1182" s="8">
        <f t="shared" si="189"/>
        <v>27.1</v>
      </c>
    </row>
    <row r="1183" spans="1:22" ht="13.5" x14ac:dyDescent="0.25">
      <c r="A1183" s="3">
        <f>RSI!A1183</f>
        <v>43733</v>
      </c>
      <c r="B1183" s="2">
        <f>RSI!B1183</f>
        <v>3.5009000000000001</v>
      </c>
      <c r="C1183" s="2">
        <f>RSI!I1183</f>
        <v>28.838268881007949</v>
      </c>
      <c r="D1183" s="2">
        <f>MACD!E1183</f>
        <v>1.7522431617481349E-2</v>
      </c>
      <c r="E1183" s="2">
        <f>MACD!F1183</f>
        <v>2.9705741770328926E-2</v>
      </c>
      <c r="F1183" s="2">
        <f>'Moving Avg'!D1183</f>
        <v>3.5009000000000001</v>
      </c>
      <c r="G1183" s="2">
        <f>'Moving Avg'!F1183</f>
        <v>3.5324199999999997</v>
      </c>
      <c r="H1183" s="2">
        <f>'Moving Avg'!G1183</f>
        <v>3.6450300000000011</v>
      </c>
      <c r="I1183" s="2">
        <f>'Moving Avg'!H1183</f>
        <v>3.5056739999999964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50</v>
      </c>
      <c r="N1183" s="8">
        <f t="shared" si="181"/>
        <v>45</v>
      </c>
      <c r="O1183" s="8">
        <f t="shared" si="182"/>
        <v>0</v>
      </c>
      <c r="P1183" s="8">
        <f t="shared" si="183"/>
        <v>16.5</v>
      </c>
      <c r="Q1183" s="9">
        <f t="shared" si="184"/>
        <v>35.725000000000001</v>
      </c>
      <c r="R1183" s="9">
        <f t="shared" si="185"/>
        <v>23.125</v>
      </c>
      <c r="S1183" s="9">
        <f t="shared" si="186"/>
        <v>21.675000000000001</v>
      </c>
      <c r="T1183" s="9">
        <f t="shared" si="187"/>
        <v>27.875</v>
      </c>
      <c r="U1183" s="8">
        <f t="shared" si="188"/>
        <v>26.841666666666669</v>
      </c>
      <c r="V1183" s="8">
        <f t="shared" si="189"/>
        <v>27.1</v>
      </c>
    </row>
    <row r="1184" spans="1:22" ht="13.5" x14ac:dyDescent="0.25">
      <c r="A1184" s="3">
        <f>RSI!A1184</f>
        <v>43734</v>
      </c>
      <c r="B1184" s="2">
        <f>RSI!B1184</f>
        <v>3.5009000000000001</v>
      </c>
      <c r="C1184" s="2">
        <f>RSI!I1184</f>
        <v>28.838268881007949</v>
      </c>
      <c r="D1184" s="2">
        <f>MACD!E1184</f>
        <v>1.5868726912675157E-2</v>
      </c>
      <c r="E1184" s="2">
        <f>MACD!F1184</f>
        <v>2.6938338798798173E-2</v>
      </c>
      <c r="F1184" s="2">
        <f>'Moving Avg'!D1184</f>
        <v>3.5009000000000001</v>
      </c>
      <c r="G1184" s="2">
        <f>'Moving Avg'!F1184</f>
        <v>3.5301699999999996</v>
      </c>
      <c r="H1184" s="2">
        <f>'Moving Avg'!G1184</f>
        <v>3.6449020000000014</v>
      </c>
      <c r="I1184" s="2">
        <f>'Moving Avg'!H1184</f>
        <v>3.5020689999999957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50</v>
      </c>
      <c r="N1184" s="8">
        <f t="shared" si="181"/>
        <v>45</v>
      </c>
      <c r="O1184" s="8">
        <f t="shared" si="182"/>
        <v>0</v>
      </c>
      <c r="P1184" s="8">
        <f t="shared" si="183"/>
        <v>33</v>
      </c>
      <c r="Q1184" s="9">
        <f t="shared" si="184"/>
        <v>38.200000000000003</v>
      </c>
      <c r="R1184" s="9">
        <f t="shared" si="185"/>
        <v>27.25</v>
      </c>
      <c r="S1184" s="9">
        <f t="shared" si="186"/>
        <v>29.1</v>
      </c>
      <c r="T1184" s="9">
        <f t="shared" si="187"/>
        <v>32</v>
      </c>
      <c r="U1184" s="8">
        <f t="shared" si="188"/>
        <v>31.516666666666669</v>
      </c>
      <c r="V1184" s="8">
        <f t="shared" si="189"/>
        <v>31.637500000000003</v>
      </c>
    </row>
    <row r="1185" spans="1:22" ht="13.5" x14ac:dyDescent="0.25">
      <c r="A1185" s="3">
        <f>RSI!A1185</f>
        <v>43735</v>
      </c>
      <c r="B1185" s="2">
        <f>RSI!B1185</f>
        <v>3.5973999999999999</v>
      </c>
      <c r="C1185" s="2">
        <f>RSI!I1185</f>
        <v>58.018551091994809</v>
      </c>
      <c r="D1185" s="2">
        <f>MACD!E1185</f>
        <v>7.6839870224403306E-3</v>
      </c>
      <c r="E1185" s="2">
        <f>MACD!F1185</f>
        <v>2.3087468443526608E-2</v>
      </c>
      <c r="F1185" s="2">
        <f>'Moving Avg'!D1185</f>
        <v>3.5202</v>
      </c>
      <c r="G1185" s="2">
        <f>'Moving Avg'!F1185</f>
        <v>3.5327449999999998</v>
      </c>
      <c r="H1185" s="2">
        <f>'Moving Avg'!G1185</f>
        <v>3.6467040000000011</v>
      </c>
      <c r="I1185" s="2">
        <f>'Moving Avg'!H1185</f>
        <v>3.4989464999999962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  <c r="M1185" s="8">
        <f t="shared" si="180"/>
        <v>25</v>
      </c>
      <c r="N1185" s="8">
        <f t="shared" si="181"/>
        <v>45</v>
      </c>
      <c r="O1185" s="8">
        <f t="shared" si="182"/>
        <v>50</v>
      </c>
      <c r="P1185" s="8">
        <f t="shared" si="183"/>
        <v>83.5</v>
      </c>
      <c r="Q1185" s="9">
        <f t="shared" si="184"/>
        <v>44.524999999999999</v>
      </c>
      <c r="R1185" s="9">
        <f t="shared" si="185"/>
        <v>52.375</v>
      </c>
      <c r="S1185" s="9">
        <f t="shared" si="186"/>
        <v>60.575000000000003</v>
      </c>
      <c r="T1185" s="9">
        <f t="shared" si="187"/>
        <v>50.875</v>
      </c>
      <c r="U1185" s="8">
        <f t="shared" si="188"/>
        <v>52.491666666666674</v>
      </c>
      <c r="V1185" s="8">
        <f t="shared" si="189"/>
        <v>52.087500000000006</v>
      </c>
    </row>
    <row r="1186" spans="1:22" ht="13.5" x14ac:dyDescent="0.25">
      <c r="A1186" s="3">
        <f>RSI!A1186</f>
        <v>43738</v>
      </c>
      <c r="B1186" s="2">
        <f>RSI!B1186</f>
        <v>3.5973999999999999</v>
      </c>
      <c r="C1186" s="2">
        <f>RSI!I1186</f>
        <v>58.018551091994809</v>
      </c>
      <c r="D1186" s="2">
        <f>MACD!E1186</f>
        <v>5.2404566088970483E-4</v>
      </c>
      <c r="E1186" s="2">
        <f>MACD!F1186</f>
        <v>1.8574783886999225E-2</v>
      </c>
      <c r="F1186" s="2">
        <f>'Moving Avg'!D1186</f>
        <v>3.5395000000000003</v>
      </c>
      <c r="G1186" s="2">
        <f>'Moving Avg'!F1186</f>
        <v>3.5353199999999996</v>
      </c>
      <c r="H1186" s="2">
        <f>'Moving Avg'!G1186</f>
        <v>3.6485060000000011</v>
      </c>
      <c r="I1186" s="2">
        <f>'Moving Avg'!H1186</f>
        <v>3.4958239999999963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25</v>
      </c>
      <c r="N1186" s="8">
        <f t="shared" si="181"/>
        <v>45</v>
      </c>
      <c r="O1186" s="8">
        <f t="shared" si="182"/>
        <v>50</v>
      </c>
      <c r="P1186" s="8">
        <f t="shared" si="183"/>
        <v>83.5</v>
      </c>
      <c r="Q1186" s="9">
        <f t="shared" si="184"/>
        <v>44.524999999999999</v>
      </c>
      <c r="R1186" s="9">
        <f t="shared" si="185"/>
        <v>52.375</v>
      </c>
      <c r="S1186" s="9">
        <f t="shared" si="186"/>
        <v>60.575000000000003</v>
      </c>
      <c r="T1186" s="9">
        <f t="shared" si="187"/>
        <v>50.875</v>
      </c>
      <c r="U1186" s="8">
        <f t="shared" si="188"/>
        <v>52.491666666666674</v>
      </c>
      <c r="V1186" s="8">
        <f t="shared" si="189"/>
        <v>52.087500000000006</v>
      </c>
    </row>
    <row r="1187" spans="1:22" ht="13.5" x14ac:dyDescent="0.25">
      <c r="A1187" s="3">
        <f>RSI!A1187</f>
        <v>43739</v>
      </c>
      <c r="B1187" s="2">
        <f>RSI!B1187</f>
        <v>3.5973999999999999</v>
      </c>
      <c r="C1187" s="2">
        <f>RSI!I1187</f>
        <v>58.018551091994809</v>
      </c>
      <c r="D1187" s="2">
        <f>MACD!E1187</f>
        <v>-5.7513960971444789E-3</v>
      </c>
      <c r="E1187" s="2">
        <f>MACD!F1187</f>
        <v>1.3709547890170485E-2</v>
      </c>
      <c r="F1187" s="2">
        <f>'Moving Avg'!D1187</f>
        <v>3.5588000000000002</v>
      </c>
      <c r="G1187" s="2">
        <f>'Moving Avg'!F1187</f>
        <v>3.5382150000000001</v>
      </c>
      <c r="H1187" s="2">
        <f>'Moving Avg'!G1187</f>
        <v>3.6503080000000008</v>
      </c>
      <c r="I1187" s="2">
        <f>'Moving Avg'!H1187</f>
        <v>3.4927014999999968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  <c r="M1187" s="8">
        <f t="shared" si="180"/>
        <v>25</v>
      </c>
      <c r="N1187" s="8">
        <f t="shared" si="181"/>
        <v>45</v>
      </c>
      <c r="O1187" s="8">
        <f t="shared" si="182"/>
        <v>50</v>
      </c>
      <c r="P1187" s="8">
        <f t="shared" si="183"/>
        <v>83.5</v>
      </c>
      <c r="Q1187" s="9">
        <f t="shared" si="184"/>
        <v>44.524999999999999</v>
      </c>
      <c r="R1187" s="9">
        <f t="shared" si="185"/>
        <v>52.375</v>
      </c>
      <c r="S1187" s="9">
        <f t="shared" si="186"/>
        <v>60.575000000000003</v>
      </c>
      <c r="T1187" s="9">
        <f t="shared" si="187"/>
        <v>50.875</v>
      </c>
      <c r="U1187" s="8">
        <f t="shared" si="188"/>
        <v>52.491666666666674</v>
      </c>
      <c r="V1187" s="8">
        <f t="shared" si="189"/>
        <v>52.087500000000006</v>
      </c>
    </row>
    <row r="1188" spans="1:22" ht="13.5" x14ac:dyDescent="0.25">
      <c r="A1188" s="3">
        <f>RSI!A1188</f>
        <v>43740</v>
      </c>
      <c r="B1188" s="2">
        <f>RSI!B1188</f>
        <v>3.5973999999999999</v>
      </c>
      <c r="C1188" s="2">
        <f>RSI!I1188</f>
        <v>58.018551091994809</v>
      </c>
      <c r="D1188" s="2">
        <f>MACD!E1188</f>
        <v>-1.6216184983386395E-2</v>
      </c>
      <c r="E1188" s="2">
        <f>MACD!F1188</f>
        <v>7.724401315459109E-3</v>
      </c>
      <c r="F1188" s="2">
        <f>'Moving Avg'!D1188</f>
        <v>3.5781000000000001</v>
      </c>
      <c r="G1188" s="2">
        <f>'Moving Avg'!F1188</f>
        <v>3.5411099999999998</v>
      </c>
      <c r="H1188" s="2">
        <f>'Moving Avg'!G1188</f>
        <v>3.6521100000000009</v>
      </c>
      <c r="I1188" s="2">
        <f>'Moving Avg'!H1188</f>
        <v>3.4895789999999964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  <c r="M1188" s="8">
        <f t="shared" si="180"/>
        <v>25</v>
      </c>
      <c r="N1188" s="8">
        <f t="shared" si="181"/>
        <v>100</v>
      </c>
      <c r="O1188" s="8">
        <f t="shared" si="182"/>
        <v>50</v>
      </c>
      <c r="P1188" s="8">
        <f t="shared" si="183"/>
        <v>83.5</v>
      </c>
      <c r="Q1188" s="9">
        <f t="shared" si="184"/>
        <v>63.774999999999999</v>
      </c>
      <c r="R1188" s="9">
        <f t="shared" si="185"/>
        <v>63.375</v>
      </c>
      <c r="S1188" s="9">
        <f t="shared" si="186"/>
        <v>68.825000000000003</v>
      </c>
      <c r="T1188" s="9">
        <f t="shared" si="187"/>
        <v>64.625</v>
      </c>
      <c r="U1188" s="8">
        <f t="shared" si="188"/>
        <v>65.325000000000003</v>
      </c>
      <c r="V1188" s="8">
        <f t="shared" si="189"/>
        <v>65.150000000000006</v>
      </c>
    </row>
    <row r="1189" spans="1:22" ht="13.5" x14ac:dyDescent="0.25">
      <c r="A1189" s="3">
        <f>RSI!A1189</f>
        <v>43741</v>
      </c>
      <c r="B1189" s="2">
        <f>RSI!B1189</f>
        <v>3.5973999999999999</v>
      </c>
      <c r="C1189" s="2">
        <f>RSI!I1189</f>
        <v>58.018551091994809</v>
      </c>
      <c r="D1189" s="2">
        <f>MACD!E1189</f>
        <v>-2.6241689837468662E-2</v>
      </c>
      <c r="E1189" s="2">
        <f>MACD!F1189</f>
        <v>9.3118308487355472E-4</v>
      </c>
      <c r="F1189" s="2">
        <f>'Moving Avg'!D1189</f>
        <v>3.5973999999999995</v>
      </c>
      <c r="G1189" s="2">
        <f>'Moving Avg'!F1189</f>
        <v>3.5440049999999998</v>
      </c>
      <c r="H1189" s="2">
        <f>'Moving Avg'!G1189</f>
        <v>3.6518519999999999</v>
      </c>
      <c r="I1189" s="2">
        <f>'Moving Avg'!H1189</f>
        <v>3.4864564999999965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  <c r="M1189" s="8">
        <f t="shared" si="180"/>
        <v>25</v>
      </c>
      <c r="N1189" s="8">
        <f t="shared" si="181"/>
        <v>100</v>
      </c>
      <c r="O1189" s="8">
        <f t="shared" si="182"/>
        <v>50</v>
      </c>
      <c r="P1189" s="8">
        <f t="shared" si="183"/>
        <v>83.5</v>
      </c>
      <c r="Q1189" s="9">
        <f t="shared" si="184"/>
        <v>63.774999999999999</v>
      </c>
      <c r="R1189" s="9">
        <f t="shared" si="185"/>
        <v>63.375</v>
      </c>
      <c r="S1189" s="9">
        <f t="shared" si="186"/>
        <v>68.825000000000003</v>
      </c>
      <c r="T1189" s="9">
        <f t="shared" si="187"/>
        <v>64.625</v>
      </c>
      <c r="U1189" s="8">
        <f t="shared" si="188"/>
        <v>65.325000000000003</v>
      </c>
      <c r="V1189" s="8">
        <f t="shared" si="189"/>
        <v>65.150000000000006</v>
      </c>
    </row>
    <row r="1190" spans="1:22" ht="13.5" x14ac:dyDescent="0.25">
      <c r="A1190" s="3">
        <f>RSI!A1190</f>
        <v>43742</v>
      </c>
      <c r="B1190" s="2">
        <f>RSI!B1190</f>
        <v>3.5973999999999999</v>
      </c>
      <c r="C1190" s="2">
        <f>RSI!I1190</f>
        <v>58.018551091994809</v>
      </c>
      <c r="D1190" s="2">
        <f>MACD!E1190</f>
        <v>-3.4897094611037627E-2</v>
      </c>
      <c r="E1190" s="2">
        <f>MACD!F1190</f>
        <v>-6.2344724543086823E-3</v>
      </c>
      <c r="F1190" s="2">
        <f>'Moving Avg'!D1190</f>
        <v>3.5973999999999995</v>
      </c>
      <c r="G1190" s="2">
        <f>'Moving Avg'!F1190</f>
        <v>3.5468999999999999</v>
      </c>
      <c r="H1190" s="2">
        <f>'Moving Avg'!G1190</f>
        <v>3.6495340000000001</v>
      </c>
      <c r="I1190" s="2">
        <f>'Moving Avg'!H1190</f>
        <v>3.4839514999999959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  <c r="M1190" s="8">
        <f t="shared" si="180"/>
        <v>25</v>
      </c>
      <c r="N1190" s="8">
        <f t="shared" si="181"/>
        <v>100</v>
      </c>
      <c r="O1190" s="8">
        <f t="shared" si="182"/>
        <v>50</v>
      </c>
      <c r="P1190" s="8">
        <f t="shared" si="183"/>
        <v>33</v>
      </c>
      <c r="Q1190" s="9">
        <f t="shared" si="184"/>
        <v>56.2</v>
      </c>
      <c r="R1190" s="9">
        <f t="shared" si="185"/>
        <v>50.75</v>
      </c>
      <c r="S1190" s="9">
        <f t="shared" si="186"/>
        <v>46.1</v>
      </c>
      <c r="T1190" s="9">
        <f t="shared" si="187"/>
        <v>52</v>
      </c>
      <c r="U1190" s="8">
        <f t="shared" si="188"/>
        <v>51.016666666666673</v>
      </c>
      <c r="V1190" s="8">
        <f t="shared" si="189"/>
        <v>51.262500000000003</v>
      </c>
    </row>
    <row r="1191" spans="1:22" ht="13.5" x14ac:dyDescent="0.25">
      <c r="A1191" s="3">
        <f>RSI!A1191</f>
        <v>43745</v>
      </c>
      <c r="B1191" s="2">
        <f>RSI!B1191</f>
        <v>3.5973999999999999</v>
      </c>
      <c r="C1191" s="2">
        <f>RSI!I1191</f>
        <v>58.018551091994816</v>
      </c>
      <c r="D1191" s="2">
        <f>MACD!E1191</f>
        <v>-4.2380422059149492E-2</v>
      </c>
      <c r="E1191" s="2">
        <f>MACD!F1191</f>
        <v>-1.3463662375276846E-2</v>
      </c>
      <c r="F1191" s="2">
        <f>'Moving Avg'!D1191</f>
        <v>3.5973999999999995</v>
      </c>
      <c r="G1191" s="2">
        <f>'Moving Avg'!F1191</f>
        <v>3.5497950000000005</v>
      </c>
      <c r="H1191" s="2">
        <f>'Moving Avg'!G1191</f>
        <v>3.6450279999999999</v>
      </c>
      <c r="I1191" s="2">
        <f>'Moving Avg'!H1191</f>
        <v>3.4814464999999961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25</v>
      </c>
      <c r="N1191" s="8">
        <f t="shared" si="181"/>
        <v>100</v>
      </c>
      <c r="O1191" s="8">
        <f t="shared" si="182"/>
        <v>50</v>
      </c>
      <c r="P1191" s="8">
        <f t="shared" si="183"/>
        <v>33</v>
      </c>
      <c r="Q1191" s="9">
        <f t="shared" si="184"/>
        <v>56.2</v>
      </c>
      <c r="R1191" s="9">
        <f t="shared" si="185"/>
        <v>50.75</v>
      </c>
      <c r="S1191" s="9">
        <f t="shared" si="186"/>
        <v>46.1</v>
      </c>
      <c r="T1191" s="9">
        <f t="shared" si="187"/>
        <v>52</v>
      </c>
      <c r="U1191" s="8">
        <f t="shared" si="188"/>
        <v>51.016666666666673</v>
      </c>
      <c r="V1191" s="8">
        <f t="shared" si="189"/>
        <v>51.262500000000003</v>
      </c>
    </row>
    <row r="1192" spans="1:22" ht="13.5" x14ac:dyDescent="0.25">
      <c r="A1192" s="3">
        <f>RSI!A1192</f>
        <v>43746</v>
      </c>
      <c r="B1192" s="2">
        <f>RSI!B1192</f>
        <v>3.5973999999999999</v>
      </c>
      <c r="C1192" s="2">
        <f>RSI!I1192</f>
        <v>58.018551091994823</v>
      </c>
      <c r="D1192" s="2">
        <f>MACD!E1192</f>
        <v>-4.8860175221526081E-2</v>
      </c>
      <c r="E1192" s="2">
        <f>MACD!F1192</f>
        <v>-2.0542964944526697E-2</v>
      </c>
      <c r="F1192" s="2">
        <f>'Moving Avg'!D1192</f>
        <v>3.5973999999999995</v>
      </c>
      <c r="G1192" s="2">
        <f>'Moving Avg'!F1192</f>
        <v>3.5494700000000003</v>
      </c>
      <c r="H1192" s="2">
        <f>'Moving Avg'!G1192</f>
        <v>3.6406520000000002</v>
      </c>
      <c r="I1192" s="2">
        <f>'Moving Avg'!H1192</f>
        <v>3.4795294999999964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25</v>
      </c>
      <c r="N1192" s="8">
        <f t="shared" si="181"/>
        <v>100</v>
      </c>
      <c r="O1192" s="8">
        <f t="shared" si="182"/>
        <v>50</v>
      </c>
      <c r="P1192" s="8">
        <f t="shared" si="183"/>
        <v>33</v>
      </c>
      <c r="Q1192" s="9">
        <f t="shared" si="184"/>
        <v>56.2</v>
      </c>
      <c r="R1192" s="9">
        <f t="shared" si="185"/>
        <v>50.75</v>
      </c>
      <c r="S1192" s="9">
        <f t="shared" si="186"/>
        <v>46.1</v>
      </c>
      <c r="T1192" s="9">
        <f t="shared" si="187"/>
        <v>52</v>
      </c>
      <c r="U1192" s="8">
        <f t="shared" si="188"/>
        <v>51.016666666666673</v>
      </c>
      <c r="V1192" s="8">
        <f t="shared" si="189"/>
        <v>51.262500000000003</v>
      </c>
    </row>
    <row r="1193" spans="1:22" ht="13.5" x14ac:dyDescent="0.25">
      <c r="A1193" s="3">
        <f>RSI!A1193</f>
        <v>43747</v>
      </c>
      <c r="B1193" s="2">
        <f>RSI!B1193</f>
        <v>3.5973999999999999</v>
      </c>
      <c r="C1193" s="2">
        <f>RSI!I1193</f>
        <v>58.018551091994823</v>
      </c>
      <c r="D1193" s="2">
        <f>MACD!E1193</f>
        <v>-5.4479808893228565E-2</v>
      </c>
      <c r="E1193" s="2">
        <f>MACD!F1193</f>
        <v>-2.7330333734267073E-2</v>
      </c>
      <c r="F1193" s="2">
        <f>'Moving Avg'!D1193</f>
        <v>3.5973999999999995</v>
      </c>
      <c r="G1193" s="2">
        <f>'Moving Avg'!F1193</f>
        <v>3.5523649999999996</v>
      </c>
      <c r="H1193" s="2">
        <f>'Moving Avg'!G1193</f>
        <v>3.6362759999999996</v>
      </c>
      <c r="I1193" s="2">
        <f>'Moving Avg'!H1193</f>
        <v>3.4784944999999965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33</v>
      </c>
      <c r="Q1193" s="9">
        <f t="shared" si="184"/>
        <v>56.2</v>
      </c>
      <c r="R1193" s="9">
        <f t="shared" si="185"/>
        <v>50.75</v>
      </c>
      <c r="S1193" s="9">
        <f t="shared" si="186"/>
        <v>46.1</v>
      </c>
      <c r="T1193" s="9">
        <f t="shared" si="187"/>
        <v>52</v>
      </c>
      <c r="U1193" s="8">
        <f t="shared" si="188"/>
        <v>51.016666666666673</v>
      </c>
      <c r="V1193" s="8">
        <f t="shared" si="189"/>
        <v>51.262500000000003</v>
      </c>
    </row>
    <row r="1194" spans="1:22" ht="13.5" x14ac:dyDescent="0.25">
      <c r="A1194" s="3">
        <f>RSI!A1194</f>
        <v>43748</v>
      </c>
      <c r="B1194" s="2">
        <f>RSI!B1194</f>
        <v>3.5973999999999999</v>
      </c>
      <c r="C1194" s="2">
        <f>RSI!I1194</f>
        <v>58.018551091994823</v>
      </c>
      <c r="D1194" s="2">
        <f>MACD!E1194</f>
        <v>-5.9361518363727495E-2</v>
      </c>
      <c r="E1194" s="2">
        <f>MACD!F1194</f>
        <v>-3.3736570660159157E-2</v>
      </c>
      <c r="F1194" s="2">
        <f>'Moving Avg'!D1194</f>
        <v>3.5973999999999995</v>
      </c>
      <c r="G1194" s="2">
        <f>'Moving Avg'!F1194</f>
        <v>3.5552599999999996</v>
      </c>
      <c r="H1194" s="2">
        <f>'Moving Avg'!G1194</f>
        <v>3.6318999999999999</v>
      </c>
      <c r="I1194" s="2">
        <f>'Moving Avg'!H1194</f>
        <v>3.4780179999999969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25</v>
      </c>
      <c r="N1194" s="8">
        <f t="shared" si="181"/>
        <v>100</v>
      </c>
      <c r="O1194" s="8">
        <f t="shared" si="182"/>
        <v>50</v>
      </c>
      <c r="P1194" s="8">
        <f t="shared" si="183"/>
        <v>33</v>
      </c>
      <c r="Q1194" s="9">
        <f t="shared" si="184"/>
        <v>56.2</v>
      </c>
      <c r="R1194" s="9">
        <f t="shared" si="185"/>
        <v>50.75</v>
      </c>
      <c r="S1194" s="9">
        <f t="shared" si="186"/>
        <v>46.1</v>
      </c>
      <c r="T1194" s="9">
        <f t="shared" si="187"/>
        <v>52</v>
      </c>
      <c r="U1194" s="8">
        <f t="shared" si="188"/>
        <v>51.016666666666673</v>
      </c>
      <c r="V1194" s="8">
        <f t="shared" si="189"/>
        <v>51.262500000000003</v>
      </c>
    </row>
    <row r="1195" spans="1:22" ht="13.5" x14ac:dyDescent="0.25">
      <c r="A1195" s="3">
        <f>RSI!A1195</f>
        <v>43749</v>
      </c>
      <c r="B1195" s="2">
        <f>RSI!B1195</f>
        <v>3.5973999999999999</v>
      </c>
      <c r="C1195" s="2">
        <f>RSI!I1195</f>
        <v>58.018551091994823</v>
      </c>
      <c r="D1195" s="2">
        <f>MACD!E1195</f>
        <v>-4.8763296229632047E-2</v>
      </c>
      <c r="E1195" s="2">
        <f>MACD!F1195</f>
        <v>-3.6741915774053738E-2</v>
      </c>
      <c r="F1195" s="2">
        <f>'Moving Avg'!D1195</f>
        <v>3.5973999999999995</v>
      </c>
      <c r="G1195" s="2">
        <f>'Moving Avg'!F1195</f>
        <v>3.5581550000000002</v>
      </c>
      <c r="H1195" s="2">
        <f>'Moving Avg'!G1195</f>
        <v>3.6275239999999997</v>
      </c>
      <c r="I1195" s="2">
        <f>'Moving Avg'!H1195</f>
        <v>3.4774534999999971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  <c r="M1195" s="8">
        <f t="shared" si="180"/>
        <v>25</v>
      </c>
      <c r="N1195" s="8">
        <f t="shared" si="181"/>
        <v>45</v>
      </c>
      <c r="O1195" s="8">
        <f t="shared" si="182"/>
        <v>50</v>
      </c>
      <c r="P1195" s="8">
        <f t="shared" si="183"/>
        <v>33</v>
      </c>
      <c r="Q1195" s="9">
        <f t="shared" si="184"/>
        <v>36.950000000000003</v>
      </c>
      <c r="R1195" s="9">
        <f t="shared" si="185"/>
        <v>39.75</v>
      </c>
      <c r="S1195" s="9">
        <f t="shared" si="186"/>
        <v>37.85</v>
      </c>
      <c r="T1195" s="9">
        <f t="shared" si="187"/>
        <v>38.25</v>
      </c>
      <c r="U1195" s="8">
        <f t="shared" si="188"/>
        <v>38.183333333333337</v>
      </c>
      <c r="V1195" s="8">
        <f t="shared" si="189"/>
        <v>38.200000000000003</v>
      </c>
    </row>
    <row r="1196" spans="1:22" ht="13.5" x14ac:dyDescent="0.25">
      <c r="A1196" s="3">
        <f>RSI!A1196</f>
        <v>43752</v>
      </c>
      <c r="B1196" s="2">
        <f>RSI!B1196</f>
        <v>3.5973999999999999</v>
      </c>
      <c r="C1196" s="2">
        <f>RSI!I1196</f>
        <v>58.018551091994823</v>
      </c>
      <c r="D1196" s="2">
        <f>MACD!E1196</f>
        <v>-3.9904138760130881E-2</v>
      </c>
      <c r="E1196" s="2">
        <f>MACD!F1196</f>
        <v>-3.7374360371269164E-2</v>
      </c>
      <c r="F1196" s="2">
        <f>'Moving Avg'!D1196</f>
        <v>3.5973999999999995</v>
      </c>
      <c r="G1196" s="2">
        <f>'Moving Avg'!F1196</f>
        <v>3.5610499999999994</v>
      </c>
      <c r="H1196" s="2">
        <f>'Moving Avg'!G1196</f>
        <v>3.6231479999999991</v>
      </c>
      <c r="I1196" s="2">
        <f>'Moving Avg'!H1196</f>
        <v>3.4768889999999972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25</v>
      </c>
      <c r="N1196" s="8">
        <f t="shared" si="181"/>
        <v>45</v>
      </c>
      <c r="O1196" s="8">
        <f t="shared" si="182"/>
        <v>50</v>
      </c>
      <c r="P1196" s="8">
        <f t="shared" si="183"/>
        <v>33</v>
      </c>
      <c r="Q1196" s="9">
        <f t="shared" si="184"/>
        <v>36.950000000000003</v>
      </c>
      <c r="R1196" s="9">
        <f t="shared" si="185"/>
        <v>39.75</v>
      </c>
      <c r="S1196" s="9">
        <f t="shared" si="186"/>
        <v>37.85</v>
      </c>
      <c r="T1196" s="9">
        <f t="shared" si="187"/>
        <v>38.25</v>
      </c>
      <c r="U1196" s="8">
        <f t="shared" si="188"/>
        <v>38.183333333333337</v>
      </c>
      <c r="V1196" s="8">
        <f t="shared" si="189"/>
        <v>38.200000000000003</v>
      </c>
    </row>
    <row r="1197" spans="1:22" ht="13.5" x14ac:dyDescent="0.25">
      <c r="A1197" s="3">
        <f>RSI!A1197</f>
        <v>43754</v>
      </c>
      <c r="B1197" s="2">
        <f>RSI!B1197</f>
        <v>3.5973999999999999</v>
      </c>
      <c r="C1197" s="2">
        <f>RSI!I1197</f>
        <v>58.018551091994823</v>
      </c>
      <c r="D1197" s="2">
        <f>MACD!E1197</f>
        <v>-3.2508455400719338E-2</v>
      </c>
      <c r="E1197" s="2">
        <f>MACD!F1197</f>
        <v>-3.6401179377159198E-2</v>
      </c>
      <c r="F1197" s="2">
        <f>'Moving Avg'!D1197</f>
        <v>3.5973999999999995</v>
      </c>
      <c r="G1197" s="2">
        <f>'Moving Avg'!F1197</f>
        <v>3.5639449999999995</v>
      </c>
      <c r="H1197" s="2">
        <f>'Moving Avg'!G1197</f>
        <v>3.618771999999999</v>
      </c>
      <c r="I1197" s="2">
        <f>'Moving Avg'!H1197</f>
        <v>3.4763244999999974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33</v>
      </c>
      <c r="Q1197" s="9">
        <f t="shared" si="184"/>
        <v>21.2</v>
      </c>
      <c r="R1197" s="9">
        <f t="shared" si="185"/>
        <v>30.75</v>
      </c>
      <c r="S1197" s="9">
        <f t="shared" si="186"/>
        <v>31.1</v>
      </c>
      <c r="T1197" s="9">
        <f t="shared" si="187"/>
        <v>27</v>
      </c>
      <c r="U1197" s="8">
        <f t="shared" si="188"/>
        <v>27.683333333333337</v>
      </c>
      <c r="V1197" s="8">
        <f t="shared" si="189"/>
        <v>27.512500000000003</v>
      </c>
    </row>
    <row r="1198" spans="1:22" ht="13.5" x14ac:dyDescent="0.25">
      <c r="A1198" s="3">
        <f>RSI!A1198</f>
        <v>43755</v>
      </c>
      <c r="B1198" s="2">
        <f>RSI!B1198</f>
        <v>3.5973999999999999</v>
      </c>
      <c r="C1198" s="2">
        <f>RSI!I1198</f>
        <v>58.018551091994823</v>
      </c>
      <c r="D1198" s="2">
        <f>MACD!E1198</f>
        <v>-2.6343649858152407E-2</v>
      </c>
      <c r="E1198" s="2">
        <f>MACD!F1198</f>
        <v>-3.4389673473357842E-2</v>
      </c>
      <c r="F1198" s="2">
        <f>'Moving Avg'!D1198</f>
        <v>3.5973999999999995</v>
      </c>
      <c r="G1198" s="2">
        <f>'Moving Avg'!F1198</f>
        <v>3.5684499999999995</v>
      </c>
      <c r="H1198" s="2">
        <f>'Moving Avg'!G1198</f>
        <v>3.6143959999999993</v>
      </c>
      <c r="I1198" s="2">
        <f>'Moving Avg'!H1198</f>
        <v>3.4757889999999976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25</v>
      </c>
      <c r="N1198" s="8">
        <f t="shared" si="181"/>
        <v>0</v>
      </c>
      <c r="O1198" s="8">
        <f t="shared" si="182"/>
        <v>50</v>
      </c>
      <c r="P1198" s="8">
        <f t="shared" si="183"/>
        <v>33</v>
      </c>
      <c r="Q1198" s="9">
        <f t="shared" si="184"/>
        <v>21.2</v>
      </c>
      <c r="R1198" s="9">
        <f t="shared" si="185"/>
        <v>30.75</v>
      </c>
      <c r="S1198" s="9">
        <f t="shared" si="186"/>
        <v>31.1</v>
      </c>
      <c r="T1198" s="9">
        <f t="shared" si="187"/>
        <v>27</v>
      </c>
      <c r="U1198" s="8">
        <f t="shared" si="188"/>
        <v>27.683333333333337</v>
      </c>
      <c r="V1198" s="8">
        <f t="shared" si="189"/>
        <v>27.512500000000003</v>
      </c>
    </row>
    <row r="1199" spans="1:22" ht="13.5" x14ac:dyDescent="0.25">
      <c r="A1199" s="3">
        <f>RSI!A1199</f>
        <v>43756</v>
      </c>
      <c r="B1199" s="2">
        <f>RSI!B1199</f>
        <v>3.5973999999999999</v>
      </c>
      <c r="C1199" s="2">
        <f>RSI!I1199</f>
        <v>58.018551091994823</v>
      </c>
      <c r="D1199" s="2">
        <f>MACD!E1199</f>
        <v>-2.1213461471717654E-2</v>
      </c>
      <c r="E1199" s="2">
        <f>MACD!F1199</f>
        <v>-3.1754431073029804E-2</v>
      </c>
      <c r="F1199" s="2">
        <f>'Moving Avg'!D1199</f>
        <v>3.5973999999999995</v>
      </c>
      <c r="G1199" s="2">
        <f>'Moving Avg'!F1199</f>
        <v>3.5732749999999998</v>
      </c>
      <c r="H1199" s="2">
        <f>'Moving Avg'!G1199</f>
        <v>3.6100199999999996</v>
      </c>
      <c r="I1199" s="2">
        <f>'Moving Avg'!H1199</f>
        <v>3.4752534999999978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25</v>
      </c>
      <c r="N1199" s="8">
        <f t="shared" si="181"/>
        <v>0</v>
      </c>
      <c r="O1199" s="8">
        <f t="shared" si="182"/>
        <v>50</v>
      </c>
      <c r="P1199" s="8">
        <f t="shared" si="183"/>
        <v>33</v>
      </c>
      <c r="Q1199" s="9">
        <f t="shared" si="184"/>
        <v>21.2</v>
      </c>
      <c r="R1199" s="9">
        <f t="shared" si="185"/>
        <v>30.75</v>
      </c>
      <c r="S1199" s="9">
        <f t="shared" si="186"/>
        <v>31.1</v>
      </c>
      <c r="T1199" s="9">
        <f t="shared" si="187"/>
        <v>27</v>
      </c>
      <c r="U1199" s="8">
        <f t="shared" si="188"/>
        <v>27.683333333333337</v>
      </c>
      <c r="V1199" s="8">
        <f t="shared" si="189"/>
        <v>27.512500000000003</v>
      </c>
    </row>
    <row r="1200" spans="1:22" ht="13.5" x14ac:dyDescent="0.25">
      <c r="A1200" s="3">
        <f>RSI!A1200</f>
        <v>43759</v>
      </c>
      <c r="B1200" s="2">
        <f>RSI!B1200</f>
        <v>3.5973999999999999</v>
      </c>
      <c r="C1200" s="2">
        <f>RSI!I1200</f>
        <v>58.018551091994823</v>
      </c>
      <c r="D1200" s="2">
        <f>MACD!E1200</f>
        <v>-1.6952334257596569E-2</v>
      </c>
      <c r="E1200" s="2">
        <f>MACD!F1200</f>
        <v>-2.8794011709943161E-2</v>
      </c>
      <c r="F1200" s="2">
        <f>'Moving Avg'!D1200</f>
        <v>3.5973999999999995</v>
      </c>
      <c r="G1200" s="2">
        <f>'Moving Avg'!F1200</f>
        <v>3.5780999999999992</v>
      </c>
      <c r="H1200" s="2">
        <f>'Moving Avg'!G1200</f>
        <v>3.6056439999999994</v>
      </c>
      <c r="I1200" s="2">
        <f>'Moving Avg'!H1200</f>
        <v>3.4741299999999979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  <c r="M1200" s="8">
        <f t="shared" si="180"/>
        <v>25</v>
      </c>
      <c r="N1200" s="8">
        <f t="shared" si="181"/>
        <v>0</v>
      </c>
      <c r="O1200" s="8">
        <f t="shared" si="182"/>
        <v>50</v>
      </c>
      <c r="P1200" s="8">
        <f t="shared" si="183"/>
        <v>33</v>
      </c>
      <c r="Q1200" s="9">
        <f t="shared" si="184"/>
        <v>21.2</v>
      </c>
      <c r="R1200" s="9">
        <f t="shared" si="185"/>
        <v>30.75</v>
      </c>
      <c r="S1200" s="9">
        <f t="shared" si="186"/>
        <v>31.1</v>
      </c>
      <c r="T1200" s="9">
        <f t="shared" si="187"/>
        <v>27</v>
      </c>
      <c r="U1200" s="8">
        <f t="shared" si="188"/>
        <v>27.683333333333337</v>
      </c>
      <c r="V1200" s="8">
        <f t="shared" si="189"/>
        <v>27.512500000000003</v>
      </c>
    </row>
    <row r="1201" spans="1:22" ht="13.5" x14ac:dyDescent="0.25">
      <c r="A1201" s="3">
        <f>RSI!A1201</f>
        <v>43760</v>
      </c>
      <c r="B1201" s="2">
        <f>RSI!B1201</f>
        <v>3.5973999999999999</v>
      </c>
      <c r="C1201" s="2">
        <f>RSI!I1201</f>
        <v>58.018551091994823</v>
      </c>
      <c r="D1201" s="2">
        <f>MACD!E1201</f>
        <v>-1.342065528063463E-2</v>
      </c>
      <c r="E1201" s="2">
        <f>MACD!F1201</f>
        <v>-2.5719340424081454E-2</v>
      </c>
      <c r="F1201" s="2">
        <f>'Moving Avg'!D1201</f>
        <v>3.5973999999999995</v>
      </c>
      <c r="G1201" s="2">
        <f>'Moving Avg'!F1201</f>
        <v>3.5829249999999995</v>
      </c>
      <c r="H1201" s="2">
        <f>'Moving Avg'!G1201</f>
        <v>3.6012679999999988</v>
      </c>
      <c r="I1201" s="2">
        <f>'Moving Avg'!H1201</f>
        <v>3.473535999999998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  <c r="M1201" s="8">
        <f t="shared" si="180"/>
        <v>25</v>
      </c>
      <c r="N1201" s="8">
        <f t="shared" si="181"/>
        <v>0</v>
      </c>
      <c r="O1201" s="8">
        <f t="shared" si="182"/>
        <v>50</v>
      </c>
      <c r="P1201" s="8">
        <f t="shared" si="183"/>
        <v>33</v>
      </c>
      <c r="Q1201" s="9">
        <f t="shared" si="184"/>
        <v>21.2</v>
      </c>
      <c r="R1201" s="9">
        <f t="shared" si="185"/>
        <v>30.75</v>
      </c>
      <c r="S1201" s="9">
        <f t="shared" si="186"/>
        <v>31.1</v>
      </c>
      <c r="T1201" s="9">
        <f t="shared" si="187"/>
        <v>27</v>
      </c>
      <c r="U1201" s="8">
        <f t="shared" si="188"/>
        <v>27.683333333333337</v>
      </c>
      <c r="V1201" s="8">
        <f t="shared" si="189"/>
        <v>27.512500000000003</v>
      </c>
    </row>
    <row r="1202" spans="1:22" ht="13.5" x14ac:dyDescent="0.25">
      <c r="A1202" s="3">
        <f>RSI!A1202</f>
        <v>43761</v>
      </c>
      <c r="B1202" s="2">
        <f>RSI!B1202</f>
        <v>3.5394999999999999</v>
      </c>
      <c r="C1202" s="2">
        <f>RSI!I1202</f>
        <v>31.072004258563268</v>
      </c>
      <c r="D1202" s="2">
        <f>MACD!E1202</f>
        <v>-6.2118394977659364E-3</v>
      </c>
      <c r="E1202" s="2">
        <f>MACD!F1202</f>
        <v>-2.1817840238818352E-2</v>
      </c>
      <c r="F1202" s="2">
        <f>'Moving Avg'!D1202</f>
        <v>3.5858199999999996</v>
      </c>
      <c r="G1202" s="2">
        <f>'Moving Avg'!F1202</f>
        <v>3.5848549999999997</v>
      </c>
      <c r="H1202" s="2">
        <f>'Moving Avg'!G1202</f>
        <v>3.5957339999999989</v>
      </c>
      <c r="I1202" s="2">
        <f>'Moving Avg'!H1202</f>
        <v>3.4726524999999979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16.5</v>
      </c>
      <c r="Q1202" s="9">
        <f t="shared" si="184"/>
        <v>18.725000000000001</v>
      </c>
      <c r="R1202" s="9">
        <f t="shared" si="185"/>
        <v>26.625</v>
      </c>
      <c r="S1202" s="9">
        <f t="shared" si="186"/>
        <v>23.675000000000001</v>
      </c>
      <c r="T1202" s="9">
        <f t="shared" si="187"/>
        <v>22.875</v>
      </c>
      <c r="U1202" s="8">
        <f t="shared" si="188"/>
        <v>23.008333333333336</v>
      </c>
      <c r="V1202" s="8">
        <f t="shared" si="189"/>
        <v>22.975000000000001</v>
      </c>
    </row>
    <row r="1203" spans="1:22" ht="13.5" x14ac:dyDescent="0.25">
      <c r="A1203" s="3">
        <f>RSI!A1203</f>
        <v>43762</v>
      </c>
      <c r="B1203" s="2">
        <f>RSI!B1203</f>
        <v>3.5394999999999999</v>
      </c>
      <c r="C1203" s="2">
        <f>RSI!I1203</f>
        <v>31.072004258563268</v>
      </c>
      <c r="D1203" s="2">
        <f>MACD!E1203</f>
        <v>1.6671234918597122E-4</v>
      </c>
      <c r="E1203" s="2">
        <f>MACD!F1203</f>
        <v>-1.7420929721217487E-2</v>
      </c>
      <c r="F1203" s="2">
        <f>'Moving Avg'!D1203</f>
        <v>3.5742399999999996</v>
      </c>
      <c r="G1203" s="2">
        <f>'Moving Avg'!F1203</f>
        <v>3.5867850000000003</v>
      </c>
      <c r="H1203" s="2">
        <f>'Moving Avg'!G1203</f>
        <v>3.5901999999999985</v>
      </c>
      <c r="I1203" s="2">
        <f>'Moving Avg'!H1203</f>
        <v>3.4717689999999983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16.5</v>
      </c>
      <c r="Q1203" s="9">
        <f t="shared" si="184"/>
        <v>18.725000000000001</v>
      </c>
      <c r="R1203" s="9">
        <f t="shared" si="185"/>
        <v>26.625</v>
      </c>
      <c r="S1203" s="9">
        <f t="shared" si="186"/>
        <v>23.675000000000001</v>
      </c>
      <c r="T1203" s="9">
        <f t="shared" si="187"/>
        <v>22.875</v>
      </c>
      <c r="U1203" s="8">
        <f t="shared" si="188"/>
        <v>23.008333333333336</v>
      </c>
      <c r="V1203" s="8">
        <f t="shared" si="189"/>
        <v>22.975000000000001</v>
      </c>
    </row>
    <row r="1204" spans="1:22" ht="13.5" x14ac:dyDescent="0.25">
      <c r="A1204" s="3">
        <f>RSI!A1204</f>
        <v>43763</v>
      </c>
      <c r="B1204" s="2">
        <f>RSI!B1204</f>
        <v>3.5394999999999999</v>
      </c>
      <c r="C1204" s="2">
        <f>RSI!I1204</f>
        <v>31.072004258563268</v>
      </c>
      <c r="D1204" s="2">
        <f>MACD!E1204</f>
        <v>5.8220824589154674E-3</v>
      </c>
      <c r="E1204" s="2">
        <f>MACD!F1204</f>
        <v>-1.2772327285190897E-2</v>
      </c>
      <c r="F1204" s="2">
        <f>'Moving Avg'!D1204</f>
        <v>3.5626599999999997</v>
      </c>
      <c r="G1204" s="2">
        <f>'Moving Avg'!F1204</f>
        <v>3.5887150000000005</v>
      </c>
      <c r="H1204" s="2">
        <f>'Moving Avg'!G1204</f>
        <v>3.5846659999999986</v>
      </c>
      <c r="I1204" s="2">
        <f>'Moving Avg'!H1204</f>
        <v>3.4709439999999976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50</v>
      </c>
      <c r="P1204" s="8">
        <f t="shared" si="183"/>
        <v>16.5</v>
      </c>
      <c r="Q1204" s="9">
        <f t="shared" si="184"/>
        <v>18.725000000000001</v>
      </c>
      <c r="R1204" s="9">
        <f t="shared" si="185"/>
        <v>26.625</v>
      </c>
      <c r="S1204" s="9">
        <f t="shared" si="186"/>
        <v>23.675000000000001</v>
      </c>
      <c r="T1204" s="9">
        <f t="shared" si="187"/>
        <v>22.875</v>
      </c>
      <c r="U1204" s="8">
        <f t="shared" si="188"/>
        <v>23.008333333333336</v>
      </c>
      <c r="V1204" s="8">
        <f t="shared" si="189"/>
        <v>22.975000000000001</v>
      </c>
    </row>
    <row r="1205" spans="1:22" ht="13.5" x14ac:dyDescent="0.25">
      <c r="A1205" s="3">
        <f>RSI!A1205</f>
        <v>43766</v>
      </c>
      <c r="B1205" s="2">
        <f>RSI!B1205</f>
        <v>3.4365000000000001</v>
      </c>
      <c r="C1205" s="2">
        <f>RSI!I1205</f>
        <v>15.29189048545922</v>
      </c>
      <c r="D1205" s="2">
        <f>MACD!E1205</f>
        <v>1.8476038157889008E-2</v>
      </c>
      <c r="E1205" s="2">
        <f>MACD!F1205</f>
        <v>-6.5226541965749171E-3</v>
      </c>
      <c r="F1205" s="2">
        <f>'Moving Avg'!D1205</f>
        <v>3.5304799999999998</v>
      </c>
      <c r="G1205" s="2">
        <f>'Moving Avg'!F1205</f>
        <v>3.58067</v>
      </c>
      <c r="H1205" s="2">
        <f>'Moving Avg'!G1205</f>
        <v>3.5770719999999985</v>
      </c>
      <c r="I1205" s="2">
        <f>'Moving Avg'!H1205</f>
        <v>3.4696039999999977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50</v>
      </c>
      <c r="N1205" s="8">
        <f t="shared" si="181"/>
        <v>0</v>
      </c>
      <c r="O1205" s="8">
        <f t="shared" si="182"/>
        <v>50</v>
      </c>
      <c r="P1205" s="8">
        <f t="shared" si="183"/>
        <v>16.5</v>
      </c>
      <c r="Q1205" s="9">
        <f t="shared" si="184"/>
        <v>27.475000000000001</v>
      </c>
      <c r="R1205" s="9">
        <f t="shared" si="185"/>
        <v>31.625</v>
      </c>
      <c r="S1205" s="9">
        <f t="shared" si="186"/>
        <v>27.425000000000001</v>
      </c>
      <c r="T1205" s="9">
        <f t="shared" si="187"/>
        <v>29.125</v>
      </c>
      <c r="U1205" s="8">
        <f t="shared" si="188"/>
        <v>28.841666666666669</v>
      </c>
      <c r="V1205" s="8">
        <f t="shared" si="189"/>
        <v>28.912500000000001</v>
      </c>
    </row>
    <row r="1206" spans="1:22" ht="13.5" x14ac:dyDescent="0.25">
      <c r="A1206" s="3">
        <f>RSI!A1206</f>
        <v>43767</v>
      </c>
      <c r="B1206" s="2">
        <f>RSI!B1206</f>
        <v>3.4365000000000001</v>
      </c>
      <c r="C1206" s="2">
        <f>RSI!I1206</f>
        <v>15.29189048545922</v>
      </c>
      <c r="D1206" s="2">
        <f>MACD!E1206</f>
        <v>3.0013171105427894E-2</v>
      </c>
      <c r="E1206" s="2">
        <f>MACD!F1206</f>
        <v>7.8451086382564511E-4</v>
      </c>
      <c r="F1206" s="2">
        <f>'Moving Avg'!D1206</f>
        <v>3.4982999999999995</v>
      </c>
      <c r="G1206" s="2">
        <f>'Moving Avg'!F1206</f>
        <v>3.5726249999999995</v>
      </c>
      <c r="H1206" s="2">
        <f>'Moving Avg'!G1206</f>
        <v>3.5716659999999978</v>
      </c>
      <c r="I1206" s="2">
        <f>'Moving Avg'!H1206</f>
        <v>3.4682639999999973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50</v>
      </c>
      <c r="N1206" s="8">
        <f t="shared" si="181"/>
        <v>0</v>
      </c>
      <c r="O1206" s="8">
        <f t="shared" si="182"/>
        <v>50</v>
      </c>
      <c r="P1206" s="8">
        <f t="shared" si="183"/>
        <v>16.5</v>
      </c>
      <c r="Q1206" s="9">
        <f t="shared" si="184"/>
        <v>27.475000000000001</v>
      </c>
      <c r="R1206" s="9">
        <f t="shared" si="185"/>
        <v>31.625</v>
      </c>
      <c r="S1206" s="9">
        <f t="shared" si="186"/>
        <v>27.425000000000001</v>
      </c>
      <c r="T1206" s="9">
        <f t="shared" si="187"/>
        <v>29.125</v>
      </c>
      <c r="U1206" s="8">
        <f t="shared" si="188"/>
        <v>28.841666666666669</v>
      </c>
      <c r="V1206" s="8">
        <f t="shared" si="189"/>
        <v>28.912500000000001</v>
      </c>
    </row>
    <row r="1207" spans="1:22" ht="13.5" x14ac:dyDescent="0.25">
      <c r="A1207" s="3">
        <f>RSI!A1207</f>
        <v>43768</v>
      </c>
      <c r="B1207" s="2">
        <f>RSI!B1207</f>
        <v>3.4365000000000001</v>
      </c>
      <c r="C1207" s="2">
        <f>RSI!I1207</f>
        <v>15.29189048545922</v>
      </c>
      <c r="D1207" s="2">
        <f>MACD!E1207</f>
        <v>4.0543823174235438E-2</v>
      </c>
      <c r="E1207" s="2">
        <f>MACD!F1207</f>
        <v>8.7363733259076034E-3</v>
      </c>
      <c r="F1207" s="2">
        <f>'Moving Avg'!D1207</f>
        <v>3.4777</v>
      </c>
      <c r="G1207" s="2">
        <f>'Moving Avg'!F1207</f>
        <v>3.5645799999999985</v>
      </c>
      <c r="H1207" s="2">
        <f>'Moving Avg'!G1207</f>
        <v>3.5662599999999975</v>
      </c>
      <c r="I1207" s="2">
        <f>'Moving Avg'!H1207</f>
        <v>3.4672179999999972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50</v>
      </c>
      <c r="N1207" s="8">
        <f t="shared" si="181"/>
        <v>0</v>
      </c>
      <c r="O1207" s="8">
        <f t="shared" si="182"/>
        <v>50</v>
      </c>
      <c r="P1207" s="8">
        <f t="shared" si="183"/>
        <v>16.5</v>
      </c>
      <c r="Q1207" s="9">
        <f t="shared" si="184"/>
        <v>27.475000000000001</v>
      </c>
      <c r="R1207" s="9">
        <f t="shared" si="185"/>
        <v>31.625</v>
      </c>
      <c r="S1207" s="9">
        <f t="shared" si="186"/>
        <v>27.425000000000001</v>
      </c>
      <c r="T1207" s="9">
        <f t="shared" si="187"/>
        <v>29.125</v>
      </c>
      <c r="U1207" s="8">
        <f t="shared" si="188"/>
        <v>28.841666666666669</v>
      </c>
      <c r="V1207" s="8">
        <f t="shared" si="189"/>
        <v>28.912500000000001</v>
      </c>
    </row>
    <row r="1208" spans="1:22" ht="13.5" x14ac:dyDescent="0.25">
      <c r="A1208" s="3">
        <f>RSI!A1208</f>
        <v>43769</v>
      </c>
      <c r="B1208" s="2">
        <f>RSI!B1208</f>
        <v>3.4365000000000001</v>
      </c>
      <c r="C1208" s="2">
        <f>RSI!I1208</f>
        <v>15.291890485459206</v>
      </c>
      <c r="D1208" s="2">
        <f>MACD!E1208</f>
        <v>5.0165914417042323E-2</v>
      </c>
      <c r="E1208" s="2">
        <f>MACD!F1208</f>
        <v>1.702228154413455E-2</v>
      </c>
      <c r="F1208" s="2">
        <f>'Moving Avg'!D1208</f>
        <v>3.4570999999999996</v>
      </c>
      <c r="G1208" s="2">
        <f>'Moving Avg'!F1208</f>
        <v>3.5565349999999989</v>
      </c>
      <c r="H1208" s="2">
        <f>'Moving Avg'!G1208</f>
        <v>3.5608539999999977</v>
      </c>
      <c r="I1208" s="2">
        <f>'Moving Avg'!H1208</f>
        <v>3.4661719999999967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50</v>
      </c>
      <c r="N1208" s="8">
        <f t="shared" si="181"/>
        <v>0</v>
      </c>
      <c r="O1208" s="8">
        <f t="shared" si="182"/>
        <v>0</v>
      </c>
      <c r="P1208" s="8">
        <f t="shared" si="183"/>
        <v>16.5</v>
      </c>
      <c r="Q1208" s="9">
        <f t="shared" si="184"/>
        <v>19.975000000000001</v>
      </c>
      <c r="R1208" s="9">
        <f t="shared" si="185"/>
        <v>14.125</v>
      </c>
      <c r="S1208" s="9">
        <f t="shared" si="186"/>
        <v>14.925000000000001</v>
      </c>
      <c r="T1208" s="9">
        <f t="shared" si="187"/>
        <v>16.625</v>
      </c>
      <c r="U1208" s="8">
        <f t="shared" si="188"/>
        <v>16.341666666666669</v>
      </c>
      <c r="V1208" s="8">
        <f t="shared" si="189"/>
        <v>16.412500000000001</v>
      </c>
    </row>
    <row r="1209" spans="1:22" ht="13.5" x14ac:dyDescent="0.25">
      <c r="A1209" s="3">
        <f>RSI!A1209</f>
        <v>43770</v>
      </c>
      <c r="B1209" s="2">
        <f>RSI!B1209</f>
        <v>3.4365000000000001</v>
      </c>
      <c r="C1209" s="2">
        <f>RSI!I1209</f>
        <v>15.291890485459206</v>
      </c>
      <c r="D1209" s="2">
        <f>MACD!E1209</f>
        <v>5.8966516793406587E-2</v>
      </c>
      <c r="E1209" s="2">
        <f>MACD!F1209</f>
        <v>2.541112859398896E-2</v>
      </c>
      <c r="F1209" s="2">
        <f>'Moving Avg'!D1209</f>
        <v>3.4365000000000001</v>
      </c>
      <c r="G1209" s="2">
        <f>'Moving Avg'!F1209</f>
        <v>3.5484899999999988</v>
      </c>
      <c r="H1209" s="2">
        <f>'Moving Avg'!G1209</f>
        <v>3.5554479999999971</v>
      </c>
      <c r="I1209" s="2">
        <f>'Moving Avg'!H1209</f>
        <v>3.4651259999999966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50</v>
      </c>
      <c r="N1209" s="8">
        <f t="shared" si="181"/>
        <v>0</v>
      </c>
      <c r="O1209" s="8">
        <f t="shared" si="182"/>
        <v>0</v>
      </c>
      <c r="P1209" s="8">
        <f t="shared" si="183"/>
        <v>16.5</v>
      </c>
      <c r="Q1209" s="9">
        <f t="shared" si="184"/>
        <v>19.975000000000001</v>
      </c>
      <c r="R1209" s="9">
        <f t="shared" si="185"/>
        <v>14.125</v>
      </c>
      <c r="S1209" s="9">
        <f t="shared" si="186"/>
        <v>14.925000000000001</v>
      </c>
      <c r="T1209" s="9">
        <f t="shared" si="187"/>
        <v>16.625</v>
      </c>
      <c r="U1209" s="8">
        <f t="shared" si="188"/>
        <v>16.341666666666669</v>
      </c>
      <c r="V1209" s="8">
        <f t="shared" si="189"/>
        <v>16.412500000000001</v>
      </c>
    </row>
    <row r="1210" spans="1:22" ht="13.5" x14ac:dyDescent="0.25">
      <c r="A1210" s="3">
        <f>RSI!A1210</f>
        <v>43773</v>
      </c>
      <c r="B1210" s="2">
        <f>RSI!B1210</f>
        <v>3.4365000000000001</v>
      </c>
      <c r="C1210" s="2">
        <f>RSI!I1210</f>
        <v>15.29189048545922</v>
      </c>
      <c r="D1210" s="2">
        <f>MACD!E1210</f>
        <v>6.7023210771544939E-2</v>
      </c>
      <c r="E1210" s="2">
        <f>MACD!F1210</f>
        <v>3.3733545029500156E-2</v>
      </c>
      <c r="F1210" s="2">
        <f>'Moving Avg'!D1210</f>
        <v>3.4365000000000001</v>
      </c>
      <c r="G1210" s="2">
        <f>'Moving Avg'!F1210</f>
        <v>3.5404449999999996</v>
      </c>
      <c r="H1210" s="2">
        <f>'Moving Avg'!G1210</f>
        <v>3.5500419999999973</v>
      </c>
      <c r="I1210" s="2">
        <f>'Moving Avg'!H1210</f>
        <v>3.4640799999999961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  <c r="M1210" s="8">
        <f t="shared" si="180"/>
        <v>50</v>
      </c>
      <c r="N1210" s="8">
        <f t="shared" si="181"/>
        <v>0</v>
      </c>
      <c r="O1210" s="8">
        <f t="shared" si="182"/>
        <v>0</v>
      </c>
      <c r="P1210" s="8">
        <f t="shared" si="183"/>
        <v>33</v>
      </c>
      <c r="Q1210" s="9">
        <f t="shared" si="184"/>
        <v>22.45</v>
      </c>
      <c r="R1210" s="9">
        <f t="shared" si="185"/>
        <v>18.25</v>
      </c>
      <c r="S1210" s="9">
        <f t="shared" si="186"/>
        <v>22.35</v>
      </c>
      <c r="T1210" s="9">
        <f t="shared" si="187"/>
        <v>20.75</v>
      </c>
      <c r="U1210" s="8">
        <f t="shared" si="188"/>
        <v>21.016666666666669</v>
      </c>
      <c r="V1210" s="8">
        <f t="shared" si="189"/>
        <v>20.950000000000003</v>
      </c>
    </row>
    <row r="1211" spans="1:22" ht="13.5" x14ac:dyDescent="0.25">
      <c r="A1211" s="3">
        <f>RSI!A1211</f>
        <v>43774</v>
      </c>
      <c r="B1211" s="2">
        <f>RSI!B1211</f>
        <v>3.3336000000000001</v>
      </c>
      <c r="C1211" s="2">
        <f>RSI!I1211</f>
        <v>8.5360093944688629</v>
      </c>
      <c r="D1211" s="2">
        <f>MACD!E1211</f>
        <v>8.2027478580381619E-2</v>
      </c>
      <c r="E1211" s="2">
        <f>MACD!F1211</f>
        <v>4.3392331739676451E-2</v>
      </c>
      <c r="F1211" s="2">
        <f>'Moving Avg'!D1211</f>
        <v>3.4159199999999998</v>
      </c>
      <c r="G1211" s="2">
        <f>'Moving Avg'!F1211</f>
        <v>3.5272550000000003</v>
      </c>
      <c r="H1211" s="2">
        <f>'Moving Avg'!G1211</f>
        <v>3.5425779999999971</v>
      </c>
      <c r="I1211" s="2">
        <f>'Moving Avg'!H1211</f>
        <v>3.4628139999999963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50</v>
      </c>
      <c r="N1211" s="8">
        <f t="shared" si="181"/>
        <v>0</v>
      </c>
      <c r="O1211" s="8">
        <f t="shared" si="182"/>
        <v>0</v>
      </c>
      <c r="P1211" s="8">
        <f t="shared" si="183"/>
        <v>16.5</v>
      </c>
      <c r="Q1211" s="9">
        <f t="shared" si="184"/>
        <v>19.975000000000001</v>
      </c>
      <c r="R1211" s="9">
        <f t="shared" si="185"/>
        <v>14.125</v>
      </c>
      <c r="S1211" s="9">
        <f t="shared" si="186"/>
        <v>14.925000000000001</v>
      </c>
      <c r="T1211" s="9">
        <f t="shared" si="187"/>
        <v>16.625</v>
      </c>
      <c r="U1211" s="8">
        <f t="shared" si="188"/>
        <v>16.341666666666669</v>
      </c>
      <c r="V1211" s="8">
        <f t="shared" si="189"/>
        <v>16.412500000000001</v>
      </c>
    </row>
    <row r="1212" spans="1:22" ht="13.5" x14ac:dyDescent="0.25">
      <c r="A1212" s="3">
        <f>RSI!A1212</f>
        <v>43775</v>
      </c>
      <c r="B1212" s="2">
        <f>RSI!B1212</f>
        <v>3.3336000000000001</v>
      </c>
      <c r="C1212" s="2">
        <f>RSI!I1212</f>
        <v>8.5360093944688629</v>
      </c>
      <c r="D1212" s="2">
        <f>MACD!E1212</f>
        <v>8.6946748475277946E-2</v>
      </c>
      <c r="E1212" s="2">
        <f>MACD!F1212</f>
        <v>5.2103215086796759E-2</v>
      </c>
      <c r="F1212" s="2">
        <f>'Moving Avg'!D1212</f>
        <v>3.39534</v>
      </c>
      <c r="G1212" s="2">
        <f>'Moving Avg'!F1212</f>
        <v>3.514065</v>
      </c>
      <c r="H1212" s="2">
        <f>'Moving Avg'!G1212</f>
        <v>3.535113999999997</v>
      </c>
      <c r="I1212" s="2">
        <f>'Moving Avg'!H1212</f>
        <v>3.4615479999999956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16.5</v>
      </c>
      <c r="Q1212" s="9">
        <f t="shared" si="184"/>
        <v>19.975000000000001</v>
      </c>
      <c r="R1212" s="9">
        <f t="shared" si="185"/>
        <v>14.125</v>
      </c>
      <c r="S1212" s="9">
        <f t="shared" si="186"/>
        <v>14.925000000000001</v>
      </c>
      <c r="T1212" s="9">
        <f t="shared" si="187"/>
        <v>16.625</v>
      </c>
      <c r="U1212" s="8">
        <f t="shared" si="188"/>
        <v>16.341666666666669</v>
      </c>
      <c r="V1212" s="8">
        <f t="shared" si="189"/>
        <v>16.412500000000001</v>
      </c>
    </row>
    <row r="1213" spans="1:22" ht="13.5" x14ac:dyDescent="0.25">
      <c r="A1213" s="3">
        <f>RSI!A1213</f>
        <v>43776</v>
      </c>
      <c r="B1213" s="2">
        <f>RSI!B1213</f>
        <v>3.3336000000000001</v>
      </c>
      <c r="C1213" s="2">
        <f>RSI!I1213</f>
        <v>8.5360093944688629</v>
      </c>
      <c r="D1213" s="2">
        <f>MACD!E1213</f>
        <v>9.215646992027926E-2</v>
      </c>
      <c r="E1213" s="2">
        <f>MACD!F1213</f>
        <v>6.011386605349326E-2</v>
      </c>
      <c r="F1213" s="2">
        <f>'Moving Avg'!D1213</f>
        <v>3.3747599999999998</v>
      </c>
      <c r="G1213" s="2">
        <f>'Moving Avg'!F1213</f>
        <v>3.5008750000000006</v>
      </c>
      <c r="H1213" s="2">
        <f>'Moving Avg'!G1213</f>
        <v>3.5308679999999968</v>
      </c>
      <c r="I1213" s="2">
        <f>'Moving Avg'!H1213</f>
        <v>3.4602819999999959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19.975000000000001</v>
      </c>
      <c r="R1213" s="9">
        <f t="shared" si="185"/>
        <v>14.125</v>
      </c>
      <c r="S1213" s="9">
        <f t="shared" si="186"/>
        <v>14.925000000000001</v>
      </c>
      <c r="T1213" s="9">
        <f t="shared" si="187"/>
        <v>16.625</v>
      </c>
      <c r="U1213" s="8">
        <f t="shared" si="188"/>
        <v>16.341666666666669</v>
      </c>
      <c r="V1213" s="8">
        <f t="shared" si="189"/>
        <v>16.412500000000001</v>
      </c>
    </row>
    <row r="1214" spans="1:22" ht="13.5" x14ac:dyDescent="0.25">
      <c r="A1214" s="3">
        <f>RSI!A1214</f>
        <v>43777</v>
      </c>
      <c r="B1214" s="2">
        <f>RSI!B1214</f>
        <v>3.3336000000000001</v>
      </c>
      <c r="C1214" s="2">
        <f>RSI!I1214</f>
        <v>8.5360093944688629</v>
      </c>
      <c r="D1214" s="2">
        <f>MACD!E1214</f>
        <v>9.7534383076103293E-2</v>
      </c>
      <c r="E1214" s="2">
        <f>MACD!F1214</f>
        <v>6.7597969458015272E-2</v>
      </c>
      <c r="F1214" s="2">
        <f>'Moving Avg'!D1214</f>
        <v>3.3541800000000004</v>
      </c>
      <c r="G1214" s="2">
        <f>'Moving Avg'!F1214</f>
        <v>3.4876850000000004</v>
      </c>
      <c r="H1214" s="2">
        <f>'Moving Avg'!G1214</f>
        <v>3.5266219999999966</v>
      </c>
      <c r="I1214" s="2">
        <f>'Moving Avg'!H1214</f>
        <v>3.4590159999999965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16.5</v>
      </c>
      <c r="Q1214" s="9">
        <f t="shared" si="184"/>
        <v>19.975000000000001</v>
      </c>
      <c r="R1214" s="9">
        <f t="shared" si="185"/>
        <v>14.125</v>
      </c>
      <c r="S1214" s="9">
        <f t="shared" si="186"/>
        <v>14.925000000000001</v>
      </c>
      <c r="T1214" s="9">
        <f t="shared" si="187"/>
        <v>16.625</v>
      </c>
      <c r="U1214" s="8">
        <f t="shared" si="188"/>
        <v>16.341666666666669</v>
      </c>
      <c r="V1214" s="8">
        <f t="shared" si="189"/>
        <v>16.412500000000001</v>
      </c>
    </row>
    <row r="1215" spans="1:22" ht="13.5" x14ac:dyDescent="0.25">
      <c r="A1215" s="3">
        <f>RSI!A1215</f>
        <v>43780</v>
      </c>
      <c r="B1215" s="2">
        <f>RSI!B1215</f>
        <v>3.3336000000000001</v>
      </c>
      <c r="C1215" s="2">
        <f>RSI!I1215</f>
        <v>8.5360093944688629</v>
      </c>
      <c r="D1215" s="2">
        <f>MACD!E1215</f>
        <v>8.7136629758573836E-2</v>
      </c>
      <c r="E1215" s="2">
        <f>MACD!F1215</f>
        <v>7.1505701518126991E-2</v>
      </c>
      <c r="F1215" s="2">
        <f>'Moving Avg'!D1215</f>
        <v>3.3335999999999997</v>
      </c>
      <c r="G1215" s="2">
        <f>'Moving Avg'!F1215</f>
        <v>3.4744950000000001</v>
      </c>
      <c r="H1215" s="2">
        <f>'Moving Avg'!G1215</f>
        <v>3.5223759999999964</v>
      </c>
      <c r="I1215" s="2">
        <f>'Moving Avg'!H1215</f>
        <v>3.4577499999999963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16.5</v>
      </c>
      <c r="Q1215" s="9">
        <f t="shared" si="184"/>
        <v>19.975000000000001</v>
      </c>
      <c r="R1215" s="9">
        <f t="shared" si="185"/>
        <v>14.125</v>
      </c>
      <c r="S1215" s="9">
        <f t="shared" si="186"/>
        <v>14.925000000000001</v>
      </c>
      <c r="T1215" s="9">
        <f t="shared" si="187"/>
        <v>16.625</v>
      </c>
      <c r="U1215" s="8">
        <f t="shared" si="188"/>
        <v>16.341666666666669</v>
      </c>
      <c r="V1215" s="8">
        <f t="shared" si="189"/>
        <v>16.412500000000001</v>
      </c>
    </row>
    <row r="1216" spans="1:22" ht="13.5" x14ac:dyDescent="0.25">
      <c r="A1216" s="3">
        <f>RSI!A1216</f>
        <v>43781</v>
      </c>
      <c r="B1216" s="2">
        <f>RSI!B1216</f>
        <v>3.3336000000000001</v>
      </c>
      <c r="C1216" s="2">
        <f>RSI!I1216</f>
        <v>8.5360093944688629</v>
      </c>
      <c r="D1216" s="2">
        <f>MACD!E1216</f>
        <v>7.9169881378645446E-2</v>
      </c>
      <c r="E1216" s="2">
        <f>MACD!F1216</f>
        <v>7.303853749023069E-2</v>
      </c>
      <c r="F1216" s="2">
        <f>'Moving Avg'!D1216</f>
        <v>3.3335999999999997</v>
      </c>
      <c r="G1216" s="2">
        <f>'Moving Avg'!F1216</f>
        <v>3.4613050000000003</v>
      </c>
      <c r="H1216" s="2">
        <f>'Moving Avg'!G1216</f>
        <v>3.5181299999999958</v>
      </c>
      <c r="I1216" s="2">
        <f>'Moving Avg'!H1216</f>
        <v>3.4567779999999964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22.45</v>
      </c>
      <c r="R1216" s="9">
        <f t="shared" si="185"/>
        <v>18.25</v>
      </c>
      <c r="S1216" s="9">
        <f t="shared" si="186"/>
        <v>22.35</v>
      </c>
      <c r="T1216" s="9">
        <f t="shared" si="187"/>
        <v>20.75</v>
      </c>
      <c r="U1216" s="8">
        <f t="shared" si="188"/>
        <v>21.016666666666669</v>
      </c>
      <c r="V1216" s="8">
        <f t="shared" si="189"/>
        <v>20.950000000000003</v>
      </c>
    </row>
    <row r="1217" spans="1:22" ht="13.5" x14ac:dyDescent="0.25">
      <c r="A1217" s="3">
        <f>RSI!A1217</f>
        <v>43782</v>
      </c>
      <c r="B1217" s="2">
        <f>RSI!B1217</f>
        <v>3.2370000000000001</v>
      </c>
      <c r="C1217" s="2">
        <f>RSI!I1217</f>
        <v>5.1828260385518377</v>
      </c>
      <c r="D1217" s="2">
        <f>MACD!E1217</f>
        <v>8.0354111207719292E-2</v>
      </c>
      <c r="E1217" s="2">
        <f>MACD!F1217</f>
        <v>7.4501652233728413E-2</v>
      </c>
      <c r="F1217" s="2">
        <f>'Moving Avg'!D1217</f>
        <v>3.3142800000000001</v>
      </c>
      <c r="G1217" s="2">
        <f>'Moving Avg'!F1217</f>
        <v>3.4432849999999995</v>
      </c>
      <c r="H1217" s="2">
        <f>'Moving Avg'!G1217</f>
        <v>3.5120799999999961</v>
      </c>
      <c r="I1217" s="2">
        <f>'Moving Avg'!H1217</f>
        <v>3.4553229999999968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16.5</v>
      </c>
      <c r="Q1217" s="9">
        <f t="shared" si="184"/>
        <v>19.975000000000001</v>
      </c>
      <c r="R1217" s="9">
        <f t="shared" si="185"/>
        <v>14.125</v>
      </c>
      <c r="S1217" s="9">
        <f t="shared" si="186"/>
        <v>14.925000000000001</v>
      </c>
      <c r="T1217" s="9">
        <f t="shared" si="187"/>
        <v>16.625</v>
      </c>
      <c r="U1217" s="8">
        <f t="shared" si="188"/>
        <v>16.341666666666669</v>
      </c>
      <c r="V1217" s="8">
        <f t="shared" si="189"/>
        <v>16.412500000000001</v>
      </c>
    </row>
    <row r="1218" spans="1:22" ht="13.5" x14ac:dyDescent="0.25">
      <c r="A1218" s="3">
        <f>RSI!A1218</f>
        <v>43783</v>
      </c>
      <c r="B1218" s="2">
        <f>RSI!B1218</f>
        <v>3.2370000000000001</v>
      </c>
      <c r="C1218" s="2">
        <f>RSI!I1218</f>
        <v>5.1828260385518377</v>
      </c>
      <c r="D1218" s="2">
        <f>MACD!E1218</f>
        <v>8.2639714507333206E-2</v>
      </c>
      <c r="E1218" s="2">
        <f>MACD!F1218</f>
        <v>7.6129264688449383E-2</v>
      </c>
      <c r="F1218" s="2">
        <f>'Moving Avg'!D1218</f>
        <v>3.2949600000000006</v>
      </c>
      <c r="G1218" s="2">
        <f>'Moving Avg'!F1218</f>
        <v>3.4252649999999987</v>
      </c>
      <c r="H1218" s="2">
        <f>'Moving Avg'!G1218</f>
        <v>3.506029999999996</v>
      </c>
      <c r="I1218" s="2">
        <f>'Moving Avg'!H1218</f>
        <v>3.4538679999999964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16.5</v>
      </c>
      <c r="Q1218" s="9">
        <f t="shared" si="184"/>
        <v>19.975000000000001</v>
      </c>
      <c r="R1218" s="9">
        <f t="shared" si="185"/>
        <v>14.125</v>
      </c>
      <c r="S1218" s="9">
        <f t="shared" si="186"/>
        <v>14.925000000000001</v>
      </c>
      <c r="T1218" s="9">
        <f t="shared" si="187"/>
        <v>16.625</v>
      </c>
      <c r="U1218" s="8">
        <f t="shared" si="188"/>
        <v>16.341666666666669</v>
      </c>
      <c r="V1218" s="8">
        <f t="shared" si="189"/>
        <v>16.412500000000001</v>
      </c>
    </row>
    <row r="1219" spans="1:22" ht="13.5" x14ac:dyDescent="0.25">
      <c r="A1219" s="3">
        <f>RSI!A1219</f>
        <v>43784</v>
      </c>
      <c r="B1219" s="2">
        <f>RSI!B1219</f>
        <v>3.2370000000000001</v>
      </c>
      <c r="C1219" s="2">
        <f>RSI!I1219</f>
        <v>5.1828260385518377</v>
      </c>
      <c r="D1219" s="2">
        <f>MACD!E1219</f>
        <v>8.5762170488428602E-2</v>
      </c>
      <c r="E1219" s="2">
        <f>MACD!F1219</f>
        <v>7.8055845848445229E-2</v>
      </c>
      <c r="F1219" s="2">
        <f>'Moving Avg'!D1219</f>
        <v>3.2756400000000001</v>
      </c>
      <c r="G1219" s="2">
        <f>'Moving Avg'!F1219</f>
        <v>3.4072449999999987</v>
      </c>
      <c r="H1219" s="2">
        <f>'Moving Avg'!G1219</f>
        <v>3.4999799999999963</v>
      </c>
      <c r="I1219" s="2">
        <f>'Moving Avg'!H1219</f>
        <v>3.4524129999999964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50</v>
      </c>
      <c r="N1219" s="8">
        <f t="shared" si="191"/>
        <v>0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19.975000000000001</v>
      </c>
      <c r="R1219" s="9">
        <f t="shared" ref="R1219:R1282" si="195">M1219*0.2+N1219*0.2+O1219*0.35+P1219*0.25</f>
        <v>14.125</v>
      </c>
      <c r="S1219" s="9">
        <f t="shared" ref="S1219:S1282" si="196">M1219*0.15+N1219*0.15+O1219*0.25+P1219*0.45</f>
        <v>14.925000000000001</v>
      </c>
      <c r="T1219" s="9">
        <f t="shared" ref="T1219:T1282" si="197">0.25*SUM(M1219:P1219)</f>
        <v>16.625</v>
      </c>
      <c r="U1219" s="8">
        <f t="shared" ref="U1219:U1282" si="198">SUM(Q1219:S1219)/3</f>
        <v>16.341666666666669</v>
      </c>
      <c r="V1219" s="8">
        <f t="shared" ref="V1219:V1282" si="199">SUM(Q1219:T1219)/4</f>
        <v>16.412500000000001</v>
      </c>
    </row>
    <row r="1220" spans="1:22" ht="13.5" x14ac:dyDescent="0.25">
      <c r="A1220" s="3">
        <f>RSI!A1220</f>
        <v>43787</v>
      </c>
      <c r="B1220" s="2">
        <f>RSI!B1220</f>
        <v>3.2370000000000001</v>
      </c>
      <c r="C1220" s="2">
        <f>RSI!I1220</f>
        <v>5.1828260385518377</v>
      </c>
      <c r="D1220" s="2">
        <f>MACD!E1220</f>
        <v>8.9504696735857259E-2</v>
      </c>
      <c r="E1220" s="2">
        <f>MACD!F1220</f>
        <v>8.0345616025927644E-2</v>
      </c>
      <c r="F1220" s="2">
        <f>'Moving Avg'!D1220</f>
        <v>3.2563200000000001</v>
      </c>
      <c r="G1220" s="2">
        <f>'Moving Avg'!F1220</f>
        <v>3.3892249999999988</v>
      </c>
      <c r="H1220" s="2">
        <f>'Moving Avg'!G1220</f>
        <v>3.4939299999999971</v>
      </c>
      <c r="I1220" s="2">
        <f>'Moving Avg'!H1220</f>
        <v>3.4506929999999958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16.5</v>
      </c>
      <c r="Q1220" s="9">
        <f t="shared" si="194"/>
        <v>19.975000000000001</v>
      </c>
      <c r="R1220" s="9">
        <f t="shared" si="195"/>
        <v>14.125</v>
      </c>
      <c r="S1220" s="9">
        <f t="shared" si="196"/>
        <v>14.925000000000001</v>
      </c>
      <c r="T1220" s="9">
        <f t="shared" si="197"/>
        <v>16.625</v>
      </c>
      <c r="U1220" s="8">
        <f t="shared" si="198"/>
        <v>16.341666666666669</v>
      </c>
      <c r="V1220" s="8">
        <f t="shared" si="199"/>
        <v>16.412500000000001</v>
      </c>
    </row>
    <row r="1221" spans="1:22" ht="13.5" x14ac:dyDescent="0.25">
      <c r="A1221" s="3">
        <f>RSI!A1221</f>
        <v>43788</v>
      </c>
      <c r="B1221" s="2">
        <f>RSI!B1221</f>
        <v>3.2370000000000001</v>
      </c>
      <c r="C1221" s="2">
        <f>RSI!I1221</f>
        <v>5.1828260385518377</v>
      </c>
      <c r="D1221" s="2">
        <f>MACD!E1221</f>
        <v>7.7859613918477066E-2</v>
      </c>
      <c r="E1221" s="2">
        <f>MACD!F1221</f>
        <v>7.9848415604437534E-2</v>
      </c>
      <c r="F1221" s="2">
        <f>'Moving Avg'!D1221</f>
        <v>3.2370000000000005</v>
      </c>
      <c r="G1221" s="2">
        <f>'Moving Avg'!F1221</f>
        <v>3.3712049999999989</v>
      </c>
      <c r="H1221" s="2">
        <f>'Moving Avg'!G1221</f>
        <v>3.4878799999999965</v>
      </c>
      <c r="I1221" s="2">
        <f>'Moving Avg'!H1221</f>
        <v>3.4489729999999952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50</v>
      </c>
      <c r="N1221" s="8">
        <f t="shared" si="191"/>
        <v>45</v>
      </c>
      <c r="O1221" s="8">
        <f t="shared" si="192"/>
        <v>0</v>
      </c>
      <c r="P1221" s="8">
        <f t="shared" si="193"/>
        <v>16.5</v>
      </c>
      <c r="Q1221" s="9">
        <f t="shared" si="194"/>
        <v>35.725000000000001</v>
      </c>
      <c r="R1221" s="9">
        <f t="shared" si="195"/>
        <v>23.125</v>
      </c>
      <c r="S1221" s="9">
        <f t="shared" si="196"/>
        <v>21.675000000000001</v>
      </c>
      <c r="T1221" s="9">
        <f t="shared" si="197"/>
        <v>27.875</v>
      </c>
      <c r="U1221" s="8">
        <f t="shared" si="198"/>
        <v>26.841666666666669</v>
      </c>
      <c r="V1221" s="8">
        <f t="shared" si="199"/>
        <v>27.1</v>
      </c>
    </row>
    <row r="1222" spans="1:22" ht="13.5" x14ac:dyDescent="0.25">
      <c r="A1222" s="3">
        <f>RSI!A1222</f>
        <v>43789</v>
      </c>
      <c r="B1222" s="2">
        <f>RSI!B1222</f>
        <v>3.2370000000000001</v>
      </c>
      <c r="C1222" s="2">
        <f>RSI!I1222</f>
        <v>5.1828260385518377</v>
      </c>
      <c r="D1222" s="2">
        <f>MACD!E1222</f>
        <v>6.8949539187840081E-2</v>
      </c>
      <c r="E1222" s="2">
        <f>MACD!F1222</f>
        <v>7.7668640321118046E-2</v>
      </c>
      <c r="F1222" s="2">
        <f>'Moving Avg'!D1222</f>
        <v>3.2370000000000005</v>
      </c>
      <c r="G1222" s="2">
        <f>'Moving Avg'!F1222</f>
        <v>3.3560799999999995</v>
      </c>
      <c r="H1222" s="2">
        <f>'Moving Avg'!G1222</f>
        <v>3.4805419999999971</v>
      </c>
      <c r="I1222" s="2">
        <f>'Moving Avg'!H1222</f>
        <v>3.4473709999999955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50</v>
      </c>
      <c r="N1222" s="8">
        <f t="shared" si="191"/>
        <v>45</v>
      </c>
      <c r="O1222" s="8">
        <f t="shared" si="192"/>
        <v>0</v>
      </c>
      <c r="P1222" s="8">
        <f t="shared" si="193"/>
        <v>33</v>
      </c>
      <c r="Q1222" s="9">
        <f t="shared" si="194"/>
        <v>38.200000000000003</v>
      </c>
      <c r="R1222" s="9">
        <f t="shared" si="195"/>
        <v>27.25</v>
      </c>
      <c r="S1222" s="9">
        <f t="shared" si="196"/>
        <v>29.1</v>
      </c>
      <c r="T1222" s="9">
        <f t="shared" si="197"/>
        <v>32</v>
      </c>
      <c r="U1222" s="8">
        <f t="shared" si="198"/>
        <v>31.516666666666669</v>
      </c>
      <c r="V1222" s="8">
        <f t="shared" si="199"/>
        <v>31.637500000000003</v>
      </c>
    </row>
    <row r="1223" spans="1:22" ht="13.5" x14ac:dyDescent="0.25">
      <c r="A1223" s="3">
        <f>RSI!A1223</f>
        <v>43790</v>
      </c>
      <c r="B1223" s="2">
        <f>RSI!B1223</f>
        <v>3.2370000000000001</v>
      </c>
      <c r="C1223" s="2">
        <f>RSI!I1223</f>
        <v>5.1828260385518377</v>
      </c>
      <c r="D1223" s="2">
        <f>MACD!E1223</f>
        <v>6.2283816373946976E-2</v>
      </c>
      <c r="E1223" s="2">
        <f>MACD!F1223</f>
        <v>7.4591675531683832E-2</v>
      </c>
      <c r="F1223" s="2">
        <f>'Moving Avg'!D1223</f>
        <v>3.2370000000000005</v>
      </c>
      <c r="G1223" s="2">
        <f>'Moving Avg'!F1223</f>
        <v>3.3409549999999997</v>
      </c>
      <c r="H1223" s="2">
        <f>'Moving Avg'!G1223</f>
        <v>3.4744919999999966</v>
      </c>
      <c r="I1223" s="2">
        <f>'Moving Avg'!H1223</f>
        <v>3.445768999999995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50</v>
      </c>
      <c r="N1223" s="8">
        <f t="shared" si="191"/>
        <v>45</v>
      </c>
      <c r="O1223" s="8">
        <f t="shared" si="192"/>
        <v>0</v>
      </c>
      <c r="P1223" s="8">
        <f t="shared" si="193"/>
        <v>33</v>
      </c>
      <c r="Q1223" s="9">
        <f t="shared" si="194"/>
        <v>38.200000000000003</v>
      </c>
      <c r="R1223" s="9">
        <f t="shared" si="195"/>
        <v>27.25</v>
      </c>
      <c r="S1223" s="9">
        <f t="shared" si="196"/>
        <v>29.1</v>
      </c>
      <c r="T1223" s="9">
        <f t="shared" si="197"/>
        <v>32</v>
      </c>
      <c r="U1223" s="8">
        <f t="shared" si="198"/>
        <v>31.516666666666669</v>
      </c>
      <c r="V1223" s="8">
        <f t="shared" si="199"/>
        <v>31.637500000000003</v>
      </c>
    </row>
    <row r="1224" spans="1:22" ht="13.5" x14ac:dyDescent="0.25">
      <c r="A1224" s="3">
        <f>RSI!A1224</f>
        <v>43791</v>
      </c>
      <c r="B1224" s="2">
        <f>RSI!B1224</f>
        <v>3.2370000000000001</v>
      </c>
      <c r="C1224" s="2">
        <f>RSI!I1224</f>
        <v>5.1828260385518377</v>
      </c>
      <c r="D1224" s="2">
        <f>MACD!E1224</f>
        <v>5.7452451589569797E-2</v>
      </c>
      <c r="E1224" s="2">
        <f>MACD!F1224</f>
        <v>7.1163830743261033E-2</v>
      </c>
      <c r="F1224" s="2">
        <f>'Moving Avg'!D1224</f>
        <v>3.2370000000000005</v>
      </c>
      <c r="G1224" s="2">
        <f>'Moving Avg'!F1224</f>
        <v>3.3258300000000007</v>
      </c>
      <c r="H1224" s="2">
        <f>'Moving Avg'!G1224</f>
        <v>3.4684419999999965</v>
      </c>
      <c r="I1224" s="2">
        <f>'Moving Avg'!H1224</f>
        <v>3.4441669999999949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50</v>
      </c>
      <c r="N1224" s="8">
        <f t="shared" si="191"/>
        <v>45</v>
      </c>
      <c r="O1224" s="8">
        <f t="shared" si="192"/>
        <v>0</v>
      </c>
      <c r="P1224" s="8">
        <f t="shared" si="193"/>
        <v>33</v>
      </c>
      <c r="Q1224" s="9">
        <f t="shared" si="194"/>
        <v>38.200000000000003</v>
      </c>
      <c r="R1224" s="9">
        <f t="shared" si="195"/>
        <v>27.25</v>
      </c>
      <c r="S1224" s="9">
        <f t="shared" si="196"/>
        <v>29.1</v>
      </c>
      <c r="T1224" s="9">
        <f t="shared" si="197"/>
        <v>32</v>
      </c>
      <c r="U1224" s="8">
        <f t="shared" si="198"/>
        <v>31.516666666666669</v>
      </c>
      <c r="V1224" s="8">
        <f t="shared" si="199"/>
        <v>31.637500000000003</v>
      </c>
    </row>
    <row r="1225" spans="1:22" ht="13.5" x14ac:dyDescent="0.25">
      <c r="A1225" s="3">
        <f>RSI!A1225</f>
        <v>43794</v>
      </c>
      <c r="B1225" s="2">
        <f>RSI!B1225</f>
        <v>3.2370000000000001</v>
      </c>
      <c r="C1225" s="2">
        <f>RSI!I1225</f>
        <v>5.1828260385518377</v>
      </c>
      <c r="D1225" s="2">
        <f>MACD!E1225</f>
        <v>5.4113320187683556E-2</v>
      </c>
      <c r="E1225" s="2">
        <f>MACD!F1225</f>
        <v>6.7753728632145543E-2</v>
      </c>
      <c r="F1225" s="2">
        <f>'Moving Avg'!D1225</f>
        <v>3.2370000000000005</v>
      </c>
      <c r="G1225" s="2">
        <f>'Moving Avg'!F1225</f>
        <v>3.3158550000000004</v>
      </c>
      <c r="H1225" s="2">
        <f>'Moving Avg'!G1225</f>
        <v>3.4623919999999968</v>
      </c>
      <c r="I1225" s="2">
        <f>'Moving Avg'!H1225</f>
        <v>3.4430059999999947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0"/>
        <v>50</v>
      </c>
      <c r="N1225" s="8">
        <f t="shared" si="191"/>
        <v>45</v>
      </c>
      <c r="O1225" s="8">
        <f t="shared" si="192"/>
        <v>0</v>
      </c>
      <c r="P1225" s="8">
        <f t="shared" si="193"/>
        <v>33</v>
      </c>
      <c r="Q1225" s="9">
        <f t="shared" si="194"/>
        <v>38.200000000000003</v>
      </c>
      <c r="R1225" s="9">
        <f t="shared" si="195"/>
        <v>27.25</v>
      </c>
      <c r="S1225" s="9">
        <f t="shared" si="196"/>
        <v>29.1</v>
      </c>
      <c r="T1225" s="9">
        <f t="shared" si="197"/>
        <v>32</v>
      </c>
      <c r="U1225" s="8">
        <f t="shared" si="198"/>
        <v>31.516666666666669</v>
      </c>
      <c r="V1225" s="8">
        <f t="shared" si="199"/>
        <v>31.637500000000003</v>
      </c>
    </row>
    <row r="1226" spans="1:22" ht="13.5" x14ac:dyDescent="0.25">
      <c r="A1226" s="3">
        <f>RSI!A1226</f>
        <v>43795</v>
      </c>
      <c r="B1226" s="2">
        <f>RSI!B1226</f>
        <v>3.2370000000000001</v>
      </c>
      <c r="C1226" s="2">
        <f>RSI!I1226</f>
        <v>5.1828260385518377</v>
      </c>
      <c r="D1226" s="2">
        <f>MACD!E1226</f>
        <v>5.1981370283782358E-2</v>
      </c>
      <c r="E1226" s="2">
        <f>MACD!F1226</f>
        <v>6.4599256962472901E-2</v>
      </c>
      <c r="F1226" s="2">
        <f>'Moving Avg'!D1226</f>
        <v>3.2370000000000005</v>
      </c>
      <c r="G1226" s="2">
        <f>'Moving Avg'!F1226</f>
        <v>3.3058800000000006</v>
      </c>
      <c r="H1226" s="2">
        <f>'Moving Avg'!G1226</f>
        <v>3.4563419999999976</v>
      </c>
      <c r="I1226" s="2">
        <f>'Moving Avg'!H1226</f>
        <v>3.4418449999999945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0"/>
        <v>50</v>
      </c>
      <c r="N1226" s="8">
        <f t="shared" si="191"/>
        <v>45</v>
      </c>
      <c r="O1226" s="8">
        <f t="shared" si="192"/>
        <v>0</v>
      </c>
      <c r="P1226" s="8">
        <f t="shared" si="193"/>
        <v>33</v>
      </c>
      <c r="Q1226" s="9">
        <f t="shared" si="194"/>
        <v>38.200000000000003</v>
      </c>
      <c r="R1226" s="9">
        <f t="shared" si="195"/>
        <v>27.25</v>
      </c>
      <c r="S1226" s="9">
        <f t="shared" si="196"/>
        <v>29.1</v>
      </c>
      <c r="T1226" s="9">
        <f t="shared" si="197"/>
        <v>32</v>
      </c>
      <c r="U1226" s="8">
        <f t="shared" si="198"/>
        <v>31.516666666666669</v>
      </c>
      <c r="V1226" s="8">
        <f t="shared" si="199"/>
        <v>31.637500000000003</v>
      </c>
    </row>
    <row r="1227" spans="1:22" ht="13.5" x14ac:dyDescent="0.25">
      <c r="A1227" s="3">
        <f>RSI!A1227</f>
        <v>43796</v>
      </c>
      <c r="B1227" s="2">
        <f>RSI!B1227</f>
        <v>3.2370000000000001</v>
      </c>
      <c r="C1227" s="2">
        <f>RSI!I1227</f>
        <v>5.1828260385518377</v>
      </c>
      <c r="D1227" s="2">
        <f>MACD!E1227</f>
        <v>3.595797511367449E-2</v>
      </c>
      <c r="E1227" s="2">
        <f>MACD!F1227</f>
        <v>5.8871000592713225E-2</v>
      </c>
      <c r="F1227" s="2">
        <f>'Moving Avg'!D1227</f>
        <v>3.2370000000000005</v>
      </c>
      <c r="G1227" s="2">
        <f>'Moving Avg'!F1227</f>
        <v>3.2959050000000012</v>
      </c>
      <c r="H1227" s="2">
        <f>'Moving Avg'!G1227</f>
        <v>3.4502919999999979</v>
      </c>
      <c r="I1227" s="2">
        <f>'Moving Avg'!H1227</f>
        <v>3.4406839999999943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  <c r="M1227" s="8">
        <f t="shared" si="190"/>
        <v>50</v>
      </c>
      <c r="N1227" s="8">
        <f t="shared" si="191"/>
        <v>100</v>
      </c>
      <c r="O1227" s="8">
        <f t="shared" si="192"/>
        <v>0</v>
      </c>
      <c r="P1227" s="8">
        <f t="shared" si="193"/>
        <v>33</v>
      </c>
      <c r="Q1227" s="9">
        <f t="shared" si="194"/>
        <v>57.45</v>
      </c>
      <c r="R1227" s="9">
        <f t="shared" si="195"/>
        <v>38.25</v>
      </c>
      <c r="S1227" s="9">
        <f t="shared" si="196"/>
        <v>37.35</v>
      </c>
      <c r="T1227" s="9">
        <f t="shared" si="197"/>
        <v>45.75</v>
      </c>
      <c r="U1227" s="8">
        <f t="shared" si="198"/>
        <v>44.35</v>
      </c>
      <c r="V1227" s="8">
        <f t="shared" si="199"/>
        <v>44.7</v>
      </c>
    </row>
    <row r="1228" spans="1:22" ht="13.5" x14ac:dyDescent="0.25">
      <c r="A1228" s="3">
        <f>RSI!A1228</f>
        <v>43797</v>
      </c>
      <c r="B1228" s="2">
        <f>RSI!B1228</f>
        <v>3.2370000000000001</v>
      </c>
      <c r="C1228" s="2">
        <f>RSI!I1228</f>
        <v>5.1828260385518377</v>
      </c>
      <c r="D1228" s="2">
        <f>MACD!E1228</f>
        <v>2.2994255534658947E-2</v>
      </c>
      <c r="E1228" s="2">
        <f>MACD!F1228</f>
        <v>5.1695651581102377E-2</v>
      </c>
      <c r="F1228" s="2">
        <f>'Moving Avg'!D1228</f>
        <v>3.2370000000000005</v>
      </c>
      <c r="G1228" s="2">
        <f>'Moving Avg'!F1228</f>
        <v>3.2859300000000013</v>
      </c>
      <c r="H1228" s="2">
        <f>'Moving Avg'!G1228</f>
        <v>3.4448859999999981</v>
      </c>
      <c r="I1228" s="2">
        <f>'Moving Avg'!H1228</f>
        <v>3.4395229999999937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50</v>
      </c>
      <c r="N1228" s="8">
        <f t="shared" si="191"/>
        <v>100</v>
      </c>
      <c r="O1228" s="8">
        <f t="shared" si="192"/>
        <v>0</v>
      </c>
      <c r="P1228" s="8">
        <f t="shared" si="193"/>
        <v>33</v>
      </c>
      <c r="Q1228" s="9">
        <f t="shared" si="194"/>
        <v>57.45</v>
      </c>
      <c r="R1228" s="9">
        <f t="shared" si="195"/>
        <v>38.25</v>
      </c>
      <c r="S1228" s="9">
        <f t="shared" si="196"/>
        <v>37.35</v>
      </c>
      <c r="T1228" s="9">
        <f t="shared" si="197"/>
        <v>45.75</v>
      </c>
      <c r="U1228" s="8">
        <f t="shared" si="198"/>
        <v>44.35</v>
      </c>
      <c r="V1228" s="8">
        <f t="shared" si="199"/>
        <v>44.7</v>
      </c>
    </row>
    <row r="1229" spans="1:22" ht="13.5" x14ac:dyDescent="0.25">
      <c r="A1229" s="3">
        <f>RSI!A1229</f>
        <v>43798</v>
      </c>
      <c r="B1229" s="2">
        <f>RSI!B1229</f>
        <v>3.2370000000000001</v>
      </c>
      <c r="C1229" s="2">
        <f>RSI!I1229</f>
        <v>5.1828260385518377</v>
      </c>
      <c r="D1229" s="2">
        <f>MACD!E1229</f>
        <v>1.2575452382613594E-2</v>
      </c>
      <c r="E1229" s="2">
        <f>MACD!F1229</f>
        <v>4.3871611741404623E-2</v>
      </c>
      <c r="F1229" s="2">
        <f>'Moving Avg'!D1229</f>
        <v>3.2370000000000005</v>
      </c>
      <c r="G1229" s="2">
        <f>'Moving Avg'!F1229</f>
        <v>3.2759550000000011</v>
      </c>
      <c r="H1229" s="2">
        <f>'Moving Avg'!G1229</f>
        <v>3.4396079999999984</v>
      </c>
      <c r="I1229" s="2">
        <f>'Moving Avg'!H1229</f>
        <v>3.4386559999999933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50</v>
      </c>
      <c r="N1229" s="8">
        <f t="shared" si="191"/>
        <v>100</v>
      </c>
      <c r="O1229" s="8">
        <f t="shared" si="192"/>
        <v>0</v>
      </c>
      <c r="P1229" s="8">
        <f t="shared" si="193"/>
        <v>33</v>
      </c>
      <c r="Q1229" s="9">
        <f t="shared" si="194"/>
        <v>57.45</v>
      </c>
      <c r="R1229" s="9">
        <f t="shared" si="195"/>
        <v>38.25</v>
      </c>
      <c r="S1229" s="9">
        <f t="shared" si="196"/>
        <v>37.35</v>
      </c>
      <c r="T1229" s="9">
        <f t="shared" si="197"/>
        <v>45.75</v>
      </c>
      <c r="U1229" s="8">
        <f t="shared" si="198"/>
        <v>44.35</v>
      </c>
      <c r="V1229" s="8">
        <f t="shared" si="199"/>
        <v>44.7</v>
      </c>
    </row>
    <row r="1230" spans="1:22" ht="13.5" x14ac:dyDescent="0.25">
      <c r="A1230" s="3">
        <f>RSI!A1230</f>
        <v>43801</v>
      </c>
      <c r="B1230" s="2">
        <f>RSI!B1230</f>
        <v>3.2370000000000001</v>
      </c>
      <c r="C1230" s="2">
        <f>RSI!I1230</f>
        <v>5.1828260385518377</v>
      </c>
      <c r="D1230" s="2">
        <f>MACD!E1230</f>
        <v>4.2692624215225905E-3</v>
      </c>
      <c r="E1230" s="2">
        <f>MACD!F1230</f>
        <v>3.5951141877428212E-2</v>
      </c>
      <c r="F1230" s="2">
        <f>'Moving Avg'!D1230</f>
        <v>3.2370000000000005</v>
      </c>
      <c r="G1230" s="2">
        <f>'Moving Avg'!F1230</f>
        <v>3.2659800000000012</v>
      </c>
      <c r="H1230" s="2">
        <f>'Moving Avg'!G1230</f>
        <v>3.4343299999999983</v>
      </c>
      <c r="I1230" s="2">
        <f>'Moving Avg'!H1230</f>
        <v>3.4380829999999922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50</v>
      </c>
      <c r="N1230" s="8">
        <f t="shared" si="191"/>
        <v>100</v>
      </c>
      <c r="O1230" s="8">
        <f t="shared" si="192"/>
        <v>0</v>
      </c>
      <c r="P1230" s="8">
        <f t="shared" si="193"/>
        <v>33</v>
      </c>
      <c r="Q1230" s="9">
        <f t="shared" si="194"/>
        <v>57.45</v>
      </c>
      <c r="R1230" s="9">
        <f t="shared" si="195"/>
        <v>38.25</v>
      </c>
      <c r="S1230" s="9">
        <f t="shared" si="196"/>
        <v>37.35</v>
      </c>
      <c r="T1230" s="9">
        <f t="shared" si="197"/>
        <v>45.75</v>
      </c>
      <c r="U1230" s="8">
        <f t="shared" si="198"/>
        <v>44.35</v>
      </c>
      <c r="V1230" s="8">
        <f t="shared" si="199"/>
        <v>44.7</v>
      </c>
    </row>
    <row r="1231" spans="1:22" ht="13.5" x14ac:dyDescent="0.25">
      <c r="A1231" s="3">
        <f>RSI!A1231</f>
        <v>43802</v>
      </c>
      <c r="B1231" s="2">
        <f>RSI!B1231</f>
        <v>3.2370000000000001</v>
      </c>
      <c r="C1231" s="2">
        <f>RSI!I1231</f>
        <v>5.1828260385518377</v>
      </c>
      <c r="D1231" s="2">
        <f>MACD!E1231</f>
        <v>-2.2870888291501856E-3</v>
      </c>
      <c r="E1231" s="2">
        <f>MACD!F1231</f>
        <v>2.8303495736112533E-2</v>
      </c>
      <c r="F1231" s="2">
        <f>'Moving Avg'!D1231</f>
        <v>3.2370000000000005</v>
      </c>
      <c r="G1231" s="2">
        <f>'Moving Avg'!F1231</f>
        <v>3.2611500000000015</v>
      </c>
      <c r="H1231" s="2">
        <f>'Moving Avg'!G1231</f>
        <v>3.4290519999999987</v>
      </c>
      <c r="I1231" s="2">
        <f>'Moving Avg'!H1231</f>
        <v>3.4375099999999925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50</v>
      </c>
      <c r="N1231" s="8">
        <f t="shared" si="191"/>
        <v>100</v>
      </c>
      <c r="O1231" s="8">
        <f t="shared" si="192"/>
        <v>0</v>
      </c>
      <c r="P1231" s="8">
        <f t="shared" si="193"/>
        <v>33</v>
      </c>
      <c r="Q1231" s="9">
        <f t="shared" si="194"/>
        <v>57.45</v>
      </c>
      <c r="R1231" s="9">
        <f t="shared" si="195"/>
        <v>38.25</v>
      </c>
      <c r="S1231" s="9">
        <f t="shared" si="196"/>
        <v>37.35</v>
      </c>
      <c r="T1231" s="9">
        <f t="shared" si="197"/>
        <v>45.75</v>
      </c>
      <c r="U1231" s="8">
        <f t="shared" si="198"/>
        <v>44.35</v>
      </c>
      <c r="V1231" s="8">
        <f t="shared" si="199"/>
        <v>44.7</v>
      </c>
    </row>
    <row r="1232" spans="1:22" ht="13.5" x14ac:dyDescent="0.25">
      <c r="A1232" s="3">
        <f>RSI!A1232</f>
        <v>43803</v>
      </c>
      <c r="B1232" s="2">
        <f>RSI!B1232</f>
        <v>3.2370000000000001</v>
      </c>
      <c r="C1232" s="2">
        <f>RSI!I1232</f>
        <v>5.1828260385518377</v>
      </c>
      <c r="D1232" s="2">
        <f>MACD!E1232</f>
        <v>-7.3977675716525582E-3</v>
      </c>
      <c r="E1232" s="2">
        <f>MACD!F1232</f>
        <v>2.1163243074559517E-2</v>
      </c>
      <c r="F1232" s="2">
        <f>'Moving Avg'!D1232</f>
        <v>3.2370000000000005</v>
      </c>
      <c r="G1232" s="2">
        <f>'Moving Avg'!F1232</f>
        <v>3.256320000000001</v>
      </c>
      <c r="H1232" s="2">
        <f>'Moving Avg'!G1232</f>
        <v>3.4237739999999985</v>
      </c>
      <c r="I1232" s="2">
        <f>'Moving Avg'!H1232</f>
        <v>3.4369369999999919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50</v>
      </c>
      <c r="N1232" s="8">
        <f t="shared" si="191"/>
        <v>100</v>
      </c>
      <c r="O1232" s="8">
        <f t="shared" si="192"/>
        <v>0</v>
      </c>
      <c r="P1232" s="8">
        <f t="shared" si="193"/>
        <v>33</v>
      </c>
      <c r="Q1232" s="9">
        <f t="shared" si="194"/>
        <v>57.45</v>
      </c>
      <c r="R1232" s="9">
        <f t="shared" si="195"/>
        <v>38.25</v>
      </c>
      <c r="S1232" s="9">
        <f t="shared" si="196"/>
        <v>37.35</v>
      </c>
      <c r="T1232" s="9">
        <f t="shared" si="197"/>
        <v>45.75</v>
      </c>
      <c r="U1232" s="8">
        <f t="shared" si="198"/>
        <v>44.35</v>
      </c>
      <c r="V1232" s="8">
        <f t="shared" si="199"/>
        <v>44.7</v>
      </c>
    </row>
    <row r="1233" spans="1:22" ht="13.5" x14ac:dyDescent="0.25">
      <c r="A1233" s="3">
        <f>RSI!A1233</f>
        <v>43804</v>
      </c>
      <c r="B1233" s="2">
        <f>RSI!B1233</f>
        <v>3.2370000000000001</v>
      </c>
      <c r="C1233" s="2">
        <f>RSI!I1233</f>
        <v>5.1828260385518661</v>
      </c>
      <c r="D1233" s="2">
        <f>MACD!E1233</f>
        <v>-1.1317555559975823E-2</v>
      </c>
      <c r="E1233" s="2">
        <f>MACD!F1233</f>
        <v>1.4667083347652451E-2</v>
      </c>
      <c r="F1233" s="2">
        <f>'Moving Avg'!D1233</f>
        <v>3.2370000000000005</v>
      </c>
      <c r="G1233" s="2">
        <f>'Moving Avg'!F1233</f>
        <v>3.2514900000000013</v>
      </c>
      <c r="H1233" s="2">
        <f>'Moving Avg'!G1233</f>
        <v>3.4184959999999984</v>
      </c>
      <c r="I1233" s="2">
        <f>'Moving Avg'!H1233</f>
        <v>3.4363639999999918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50</v>
      </c>
      <c r="N1233" s="8">
        <f t="shared" si="191"/>
        <v>100</v>
      </c>
      <c r="O1233" s="8">
        <f t="shared" si="192"/>
        <v>0</v>
      </c>
      <c r="P1233" s="8">
        <f t="shared" si="193"/>
        <v>33</v>
      </c>
      <c r="Q1233" s="9">
        <f t="shared" si="194"/>
        <v>57.45</v>
      </c>
      <c r="R1233" s="9">
        <f t="shared" si="195"/>
        <v>38.25</v>
      </c>
      <c r="S1233" s="9">
        <f t="shared" si="196"/>
        <v>37.35</v>
      </c>
      <c r="T1233" s="9">
        <f t="shared" si="197"/>
        <v>45.75</v>
      </c>
      <c r="U1233" s="8">
        <f t="shared" si="198"/>
        <v>44.35</v>
      </c>
      <c r="V1233" s="8">
        <f t="shared" si="199"/>
        <v>44.7</v>
      </c>
    </row>
    <row r="1234" spans="1:22" ht="13.5" x14ac:dyDescent="0.25">
      <c r="A1234" s="3">
        <f>RSI!A1234</f>
        <v>43805</v>
      </c>
      <c r="B1234" s="2">
        <f>RSI!B1234</f>
        <v>3.2370000000000001</v>
      </c>
      <c r="C1234" s="2">
        <f>RSI!I1234</f>
        <v>5.1828260385518661</v>
      </c>
      <c r="D1234" s="2">
        <f>MACD!E1234</f>
        <v>-1.4259639533050095E-2</v>
      </c>
      <c r="E1234" s="2">
        <f>MACD!F1234</f>
        <v>8.881738771511943E-3</v>
      </c>
      <c r="F1234" s="2">
        <f>'Moving Avg'!D1234</f>
        <v>3.2370000000000005</v>
      </c>
      <c r="G1234" s="2">
        <f>'Moving Avg'!F1234</f>
        <v>3.2466600000000012</v>
      </c>
      <c r="H1234" s="2">
        <f>'Moving Avg'!G1234</f>
        <v>3.4132179999999983</v>
      </c>
      <c r="I1234" s="2">
        <f>'Moving Avg'!H1234</f>
        <v>3.435790999999992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50</v>
      </c>
      <c r="N1234" s="8">
        <f t="shared" si="191"/>
        <v>100</v>
      </c>
      <c r="O1234" s="8">
        <f t="shared" si="192"/>
        <v>0</v>
      </c>
      <c r="P1234" s="8">
        <f t="shared" si="193"/>
        <v>33</v>
      </c>
      <c r="Q1234" s="9">
        <f t="shared" si="194"/>
        <v>57.45</v>
      </c>
      <c r="R1234" s="9">
        <f t="shared" si="195"/>
        <v>38.25</v>
      </c>
      <c r="S1234" s="9">
        <f t="shared" si="196"/>
        <v>37.35</v>
      </c>
      <c r="T1234" s="9">
        <f t="shared" si="197"/>
        <v>45.75</v>
      </c>
      <c r="U1234" s="8">
        <f t="shared" si="198"/>
        <v>44.35</v>
      </c>
      <c r="V1234" s="8">
        <f t="shared" si="199"/>
        <v>44.7</v>
      </c>
    </row>
    <row r="1235" spans="1:22" ht="13.5" x14ac:dyDescent="0.25">
      <c r="A1235" s="3">
        <f>RSI!A1235</f>
        <v>43808</v>
      </c>
      <c r="B1235" s="2">
        <f>RSI!B1235</f>
        <v>3.2370000000000001</v>
      </c>
      <c r="C1235" s="2">
        <f>RSI!I1235</f>
        <v>5.1828260385518661</v>
      </c>
      <c r="D1235" s="2">
        <f>MACD!E1235</f>
        <v>-1.6402188064284395E-2</v>
      </c>
      <c r="E1235" s="2">
        <f>MACD!F1235</f>
        <v>3.8249534043526758E-3</v>
      </c>
      <c r="F1235" s="2">
        <f>'Moving Avg'!D1235</f>
        <v>3.2370000000000005</v>
      </c>
      <c r="G1235" s="2">
        <f>'Moving Avg'!F1235</f>
        <v>3.2418300000000011</v>
      </c>
      <c r="H1235" s="2">
        <f>'Moving Avg'!G1235</f>
        <v>3.4060099999999984</v>
      </c>
      <c r="I1235" s="2">
        <f>'Moving Avg'!H1235</f>
        <v>3.4352179999999919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  <c r="M1235" s="8">
        <f t="shared" si="190"/>
        <v>50</v>
      </c>
      <c r="N1235" s="8">
        <f t="shared" si="191"/>
        <v>100</v>
      </c>
      <c r="O1235" s="8">
        <f t="shared" si="192"/>
        <v>0</v>
      </c>
      <c r="P1235" s="8">
        <f t="shared" si="193"/>
        <v>33</v>
      </c>
      <c r="Q1235" s="9">
        <f t="shared" si="194"/>
        <v>57.45</v>
      </c>
      <c r="R1235" s="9">
        <f t="shared" si="195"/>
        <v>38.25</v>
      </c>
      <c r="S1235" s="9">
        <f t="shared" si="196"/>
        <v>37.35</v>
      </c>
      <c r="T1235" s="9">
        <f t="shared" si="197"/>
        <v>45.75</v>
      </c>
      <c r="U1235" s="8">
        <f t="shared" si="198"/>
        <v>44.35</v>
      </c>
      <c r="V1235" s="8">
        <f t="shared" si="199"/>
        <v>44.7</v>
      </c>
    </row>
    <row r="1236" spans="1:22" ht="13.5" x14ac:dyDescent="0.25">
      <c r="A1236" s="3">
        <f>RSI!A1236</f>
        <v>43809</v>
      </c>
      <c r="B1236" s="2">
        <f>RSI!B1236</f>
        <v>3.2370000000000001</v>
      </c>
      <c r="C1236" s="2">
        <f>RSI!I1236</f>
        <v>5.1828260385518661</v>
      </c>
      <c r="D1236" s="2">
        <f>MACD!E1236</f>
        <v>-1.7893903431327907E-2</v>
      </c>
      <c r="E1236" s="2">
        <f>MACD!F1236</f>
        <v>-5.1881796278344062E-4</v>
      </c>
      <c r="F1236" s="2">
        <f>'Moving Avg'!D1236</f>
        <v>3.2370000000000005</v>
      </c>
      <c r="G1236" s="2">
        <f>'Moving Avg'!F1236</f>
        <v>3.237000000000001</v>
      </c>
      <c r="H1236" s="2">
        <f>'Moving Avg'!G1236</f>
        <v>3.3988019999999977</v>
      </c>
      <c r="I1236" s="2">
        <f>'Moving Avg'!H1236</f>
        <v>3.4346449999999917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50</v>
      </c>
      <c r="N1236" s="8">
        <f t="shared" si="191"/>
        <v>45</v>
      </c>
      <c r="O1236" s="8">
        <f t="shared" si="192"/>
        <v>0</v>
      </c>
      <c r="P1236" s="8">
        <f t="shared" si="193"/>
        <v>33</v>
      </c>
      <c r="Q1236" s="9">
        <f t="shared" si="194"/>
        <v>38.200000000000003</v>
      </c>
      <c r="R1236" s="9">
        <f t="shared" si="195"/>
        <v>27.25</v>
      </c>
      <c r="S1236" s="9">
        <f t="shared" si="196"/>
        <v>29.1</v>
      </c>
      <c r="T1236" s="9">
        <f t="shared" si="197"/>
        <v>32</v>
      </c>
      <c r="U1236" s="8">
        <f t="shared" si="198"/>
        <v>31.516666666666669</v>
      </c>
      <c r="V1236" s="8">
        <f t="shared" si="199"/>
        <v>31.637500000000003</v>
      </c>
    </row>
    <row r="1237" spans="1:22" ht="13.5" x14ac:dyDescent="0.25">
      <c r="A1237" s="3">
        <f>RSI!A1237</f>
        <v>43810</v>
      </c>
      <c r="B1237" s="2">
        <f>RSI!B1237</f>
        <v>3.2370000000000001</v>
      </c>
      <c r="C1237" s="2">
        <f>RSI!I1237</f>
        <v>5.1828260385518661</v>
      </c>
      <c r="D1237" s="2">
        <f>MACD!E1237</f>
        <v>-1.8858707169822519E-2</v>
      </c>
      <c r="E1237" s="2">
        <f>MACD!F1237</f>
        <v>-4.1867958041912562E-3</v>
      </c>
      <c r="F1237" s="2">
        <f>'Moving Avg'!D1237</f>
        <v>3.2370000000000005</v>
      </c>
      <c r="G1237" s="2">
        <f>'Moving Avg'!F1237</f>
        <v>3.237000000000001</v>
      </c>
      <c r="H1237" s="2">
        <f>'Moving Avg'!G1237</f>
        <v>3.3915939999999978</v>
      </c>
      <c r="I1237" s="2">
        <f>'Moving Avg'!H1237</f>
        <v>3.4345129999999915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50</v>
      </c>
      <c r="N1237" s="8">
        <f t="shared" si="191"/>
        <v>45</v>
      </c>
      <c r="O1237" s="8">
        <f t="shared" si="192"/>
        <v>0</v>
      </c>
      <c r="P1237" s="8">
        <f t="shared" si="193"/>
        <v>33</v>
      </c>
      <c r="Q1237" s="9">
        <f t="shared" si="194"/>
        <v>38.200000000000003</v>
      </c>
      <c r="R1237" s="9">
        <f t="shared" si="195"/>
        <v>27.25</v>
      </c>
      <c r="S1237" s="9">
        <f t="shared" si="196"/>
        <v>29.1</v>
      </c>
      <c r="T1237" s="9">
        <f t="shared" si="197"/>
        <v>32</v>
      </c>
      <c r="U1237" s="8">
        <f t="shared" si="198"/>
        <v>31.516666666666669</v>
      </c>
      <c r="V1237" s="8">
        <f t="shared" si="199"/>
        <v>31.637500000000003</v>
      </c>
    </row>
    <row r="1238" spans="1:22" ht="13.5" x14ac:dyDescent="0.25">
      <c r="A1238" s="3">
        <f>RSI!A1238</f>
        <v>43811</v>
      </c>
      <c r="B1238" s="2">
        <f>RSI!B1238</f>
        <v>3.2370000000000001</v>
      </c>
      <c r="C1238" s="2">
        <f>RSI!I1238</f>
        <v>5.1828260385518661</v>
      </c>
      <c r="D1238" s="2">
        <f>MACD!E1238</f>
        <v>-1.939969349291859E-2</v>
      </c>
      <c r="E1238" s="2">
        <f>MACD!F1238</f>
        <v>-7.2293753419367234E-3</v>
      </c>
      <c r="F1238" s="2">
        <f>'Moving Avg'!D1238</f>
        <v>3.2370000000000005</v>
      </c>
      <c r="G1238" s="2">
        <f>'Moving Avg'!F1238</f>
        <v>3.237000000000001</v>
      </c>
      <c r="H1238" s="2">
        <f>'Moving Avg'!G1238</f>
        <v>3.3843859999999979</v>
      </c>
      <c r="I1238" s="2">
        <f>'Moving Avg'!H1238</f>
        <v>3.4343809999999917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  <c r="M1238" s="8">
        <f t="shared" si="190"/>
        <v>50</v>
      </c>
      <c r="N1238" s="8">
        <f t="shared" si="191"/>
        <v>45</v>
      </c>
      <c r="O1238" s="8">
        <f t="shared" si="192"/>
        <v>0</v>
      </c>
      <c r="P1238" s="8">
        <f t="shared" si="193"/>
        <v>33</v>
      </c>
      <c r="Q1238" s="9">
        <f t="shared" si="194"/>
        <v>38.200000000000003</v>
      </c>
      <c r="R1238" s="9">
        <f t="shared" si="195"/>
        <v>27.25</v>
      </c>
      <c r="S1238" s="9">
        <f t="shared" si="196"/>
        <v>29.1</v>
      </c>
      <c r="T1238" s="9">
        <f t="shared" si="197"/>
        <v>32</v>
      </c>
      <c r="U1238" s="8">
        <f t="shared" si="198"/>
        <v>31.516666666666669</v>
      </c>
      <c r="V1238" s="8">
        <f t="shared" si="199"/>
        <v>31.637500000000003</v>
      </c>
    </row>
    <row r="1239" spans="1:22" ht="13.5" x14ac:dyDescent="0.25">
      <c r="A1239" s="3">
        <f>RSI!A1239</f>
        <v>43812</v>
      </c>
      <c r="B1239" s="2">
        <f>RSI!B1239</f>
        <v>3.2370000000000001</v>
      </c>
      <c r="C1239" s="2">
        <f>RSI!I1239</f>
        <v>5.1828260385518661</v>
      </c>
      <c r="D1239" s="2">
        <f>MACD!E1239</f>
        <v>-1.9602464048131818E-2</v>
      </c>
      <c r="E1239" s="2">
        <f>MACD!F1239</f>
        <v>-9.7039930831757416E-3</v>
      </c>
      <c r="F1239" s="2">
        <f>'Moving Avg'!D1239</f>
        <v>3.2370000000000005</v>
      </c>
      <c r="G1239" s="2">
        <f>'Moving Avg'!F1239</f>
        <v>3.237000000000001</v>
      </c>
      <c r="H1239" s="2">
        <f>'Moving Avg'!G1239</f>
        <v>3.377177999999998</v>
      </c>
      <c r="I1239" s="2">
        <f>'Moving Avg'!H1239</f>
        <v>3.4342489999999919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  <c r="M1239" s="8">
        <f t="shared" si="190"/>
        <v>50</v>
      </c>
      <c r="N1239" s="8">
        <f t="shared" si="191"/>
        <v>45</v>
      </c>
      <c r="O1239" s="8">
        <f t="shared" si="192"/>
        <v>0</v>
      </c>
      <c r="P1239" s="8">
        <f t="shared" si="193"/>
        <v>33</v>
      </c>
      <c r="Q1239" s="9">
        <f t="shared" si="194"/>
        <v>38.200000000000003</v>
      </c>
      <c r="R1239" s="9">
        <f t="shared" si="195"/>
        <v>27.25</v>
      </c>
      <c r="S1239" s="9">
        <f t="shared" si="196"/>
        <v>29.1</v>
      </c>
      <c r="T1239" s="9">
        <f t="shared" si="197"/>
        <v>32</v>
      </c>
      <c r="U1239" s="8">
        <f t="shared" si="198"/>
        <v>31.516666666666669</v>
      </c>
      <c r="V1239" s="8">
        <f t="shared" si="199"/>
        <v>31.637500000000003</v>
      </c>
    </row>
    <row r="1240" spans="1:22" ht="13.5" x14ac:dyDescent="0.25">
      <c r="A1240" s="3">
        <f>RSI!A1240</f>
        <v>43815</v>
      </c>
      <c r="B1240" s="2">
        <f>RSI!B1240</f>
        <v>3.2370000000000001</v>
      </c>
      <c r="C1240" s="2">
        <f>RSI!I1240</f>
        <v>5.1828260385518377</v>
      </c>
      <c r="D1240" s="2">
        <f>MACD!E1240</f>
        <v>-1.9537939964060946E-2</v>
      </c>
      <c r="E1240" s="2">
        <f>MACD!F1240</f>
        <v>-1.1670782459352783E-2</v>
      </c>
      <c r="F1240" s="2">
        <f>'Moving Avg'!D1240</f>
        <v>3.2370000000000005</v>
      </c>
      <c r="G1240" s="2">
        <f>'Moving Avg'!F1240</f>
        <v>3.237000000000001</v>
      </c>
      <c r="H1240" s="2">
        <f>'Moving Avg'!G1240</f>
        <v>3.3699699999999977</v>
      </c>
      <c r="I1240" s="2">
        <f>'Moving Avg'!H1240</f>
        <v>3.4342639999999922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  <c r="M1240" s="8">
        <f t="shared" si="190"/>
        <v>50</v>
      </c>
      <c r="N1240" s="8">
        <f t="shared" si="191"/>
        <v>45</v>
      </c>
      <c r="O1240" s="8">
        <f t="shared" si="192"/>
        <v>0</v>
      </c>
      <c r="P1240" s="8">
        <f t="shared" si="193"/>
        <v>33</v>
      </c>
      <c r="Q1240" s="9">
        <f t="shared" si="194"/>
        <v>38.200000000000003</v>
      </c>
      <c r="R1240" s="9">
        <f t="shared" si="195"/>
        <v>27.25</v>
      </c>
      <c r="S1240" s="9">
        <f t="shared" si="196"/>
        <v>29.1</v>
      </c>
      <c r="T1240" s="9">
        <f t="shared" si="197"/>
        <v>32</v>
      </c>
      <c r="U1240" s="8">
        <f t="shared" si="198"/>
        <v>31.516666666666669</v>
      </c>
      <c r="V1240" s="8">
        <f t="shared" si="199"/>
        <v>31.637500000000003</v>
      </c>
    </row>
    <row r="1241" spans="1:22" ht="13.5" x14ac:dyDescent="0.25">
      <c r="A1241" s="3">
        <f>RSI!A1241</f>
        <v>43816</v>
      </c>
      <c r="B1241" s="2">
        <f>RSI!B1241</f>
        <v>3.2370000000000001</v>
      </c>
      <c r="C1241" s="2">
        <f>RSI!I1241</f>
        <v>5.1828260385518661</v>
      </c>
      <c r="D1241" s="2">
        <f>MACD!E1241</f>
        <v>-1.9264732320255273E-2</v>
      </c>
      <c r="E1241" s="2">
        <f>MACD!F1241</f>
        <v>-1.3189572431533281E-2</v>
      </c>
      <c r="F1241" s="2">
        <f>'Moving Avg'!D1241</f>
        <v>3.2370000000000005</v>
      </c>
      <c r="G1241" s="2">
        <f>'Moving Avg'!F1241</f>
        <v>3.237000000000001</v>
      </c>
      <c r="H1241" s="2">
        <f>'Moving Avg'!G1241</f>
        <v>3.3627619999999978</v>
      </c>
      <c r="I1241" s="2">
        <f>'Moving Avg'!H1241</f>
        <v>3.4342789999999916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  <c r="M1241" s="8">
        <f t="shared" si="190"/>
        <v>50</v>
      </c>
      <c r="N1241" s="8">
        <f t="shared" si="191"/>
        <v>45</v>
      </c>
      <c r="O1241" s="8">
        <f t="shared" si="192"/>
        <v>0</v>
      </c>
      <c r="P1241" s="8">
        <f t="shared" si="193"/>
        <v>33</v>
      </c>
      <c r="Q1241" s="9">
        <f t="shared" si="194"/>
        <v>38.200000000000003</v>
      </c>
      <c r="R1241" s="9">
        <f t="shared" si="195"/>
        <v>27.25</v>
      </c>
      <c r="S1241" s="9">
        <f t="shared" si="196"/>
        <v>29.1</v>
      </c>
      <c r="T1241" s="9">
        <f t="shared" si="197"/>
        <v>32</v>
      </c>
      <c r="U1241" s="8">
        <f t="shared" si="198"/>
        <v>31.516666666666669</v>
      </c>
      <c r="V1241" s="8">
        <f t="shared" si="199"/>
        <v>31.637500000000003</v>
      </c>
    </row>
    <row r="1242" spans="1:22" ht="13.5" x14ac:dyDescent="0.25">
      <c r="A1242" s="3">
        <f>RSI!A1242</f>
        <v>43817</v>
      </c>
      <c r="B1242" s="2">
        <f>RSI!B1242</f>
        <v>3.2370000000000001</v>
      </c>
      <c r="C1242" s="2">
        <f>RSI!I1242</f>
        <v>5.1828260385518661</v>
      </c>
      <c r="D1242" s="2">
        <f>MACD!E1242</f>
        <v>-1.883113963841021E-2</v>
      </c>
      <c r="E1242" s="2">
        <f>MACD!F1242</f>
        <v>-1.4317885872908668E-2</v>
      </c>
      <c r="F1242" s="2">
        <f>'Moving Avg'!D1242</f>
        <v>3.2370000000000005</v>
      </c>
      <c r="G1242" s="2">
        <f>'Moving Avg'!F1242</f>
        <v>3.237000000000001</v>
      </c>
      <c r="H1242" s="2">
        <f>'Moving Avg'!G1242</f>
        <v>3.3555539999999979</v>
      </c>
      <c r="I1242" s="2">
        <f>'Moving Avg'!H1242</f>
        <v>3.4345879999999913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  <c r="M1242" s="8">
        <f t="shared" si="190"/>
        <v>50</v>
      </c>
      <c r="N1242" s="8">
        <f t="shared" si="191"/>
        <v>45</v>
      </c>
      <c r="O1242" s="8">
        <f t="shared" si="192"/>
        <v>0</v>
      </c>
      <c r="P1242" s="8">
        <f t="shared" si="193"/>
        <v>33</v>
      </c>
      <c r="Q1242" s="9">
        <f t="shared" si="194"/>
        <v>38.200000000000003</v>
      </c>
      <c r="R1242" s="9">
        <f t="shared" si="195"/>
        <v>27.25</v>
      </c>
      <c r="S1242" s="9">
        <f t="shared" si="196"/>
        <v>29.1</v>
      </c>
      <c r="T1242" s="9">
        <f t="shared" si="197"/>
        <v>32</v>
      </c>
      <c r="U1242" s="8">
        <f t="shared" si="198"/>
        <v>31.516666666666669</v>
      </c>
      <c r="V1242" s="8">
        <f t="shared" si="199"/>
        <v>31.637500000000003</v>
      </c>
    </row>
    <row r="1243" spans="1:22" ht="13.5" x14ac:dyDescent="0.25">
      <c r="A1243" s="3">
        <f>RSI!A1243</f>
        <v>43818</v>
      </c>
      <c r="B1243" s="2">
        <f>RSI!B1243</f>
        <v>3.2370000000000001</v>
      </c>
      <c r="C1243" s="2">
        <f>RSI!I1243</f>
        <v>5.1828260385518661</v>
      </c>
      <c r="D1243" s="2">
        <f>MACD!E1243</f>
        <v>-1.8276830390373533E-2</v>
      </c>
      <c r="E1243" s="2">
        <f>MACD!F1243</f>
        <v>-1.5109674776401641E-2</v>
      </c>
      <c r="F1243" s="2">
        <f>'Moving Avg'!D1243</f>
        <v>3.2370000000000005</v>
      </c>
      <c r="G1243" s="2">
        <f>'Moving Avg'!F1243</f>
        <v>3.237000000000001</v>
      </c>
      <c r="H1243" s="2">
        <f>'Moving Avg'!G1243</f>
        <v>3.348345999999998</v>
      </c>
      <c r="I1243" s="2">
        <f>'Moving Avg'!H1243</f>
        <v>3.4351909999999917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  <c r="M1243" s="8">
        <f t="shared" si="190"/>
        <v>50</v>
      </c>
      <c r="N1243" s="8">
        <f t="shared" si="191"/>
        <v>45</v>
      </c>
      <c r="O1243" s="8">
        <f t="shared" si="192"/>
        <v>0</v>
      </c>
      <c r="P1243" s="8">
        <f t="shared" si="193"/>
        <v>33</v>
      </c>
      <c r="Q1243" s="9">
        <f t="shared" si="194"/>
        <v>38.200000000000003</v>
      </c>
      <c r="R1243" s="9">
        <f t="shared" si="195"/>
        <v>27.25</v>
      </c>
      <c r="S1243" s="9">
        <f t="shared" si="196"/>
        <v>29.1</v>
      </c>
      <c r="T1243" s="9">
        <f t="shared" si="197"/>
        <v>32</v>
      </c>
      <c r="U1243" s="8">
        <f t="shared" si="198"/>
        <v>31.516666666666669</v>
      </c>
      <c r="V1243" s="8">
        <f t="shared" si="199"/>
        <v>31.637500000000003</v>
      </c>
    </row>
    <row r="1244" spans="1:22" ht="13.5" x14ac:dyDescent="0.25">
      <c r="A1244" s="3">
        <f>RSI!A1244</f>
        <v>43819</v>
      </c>
      <c r="B1244" s="2">
        <f>RSI!B1244</f>
        <v>3.2370000000000001</v>
      </c>
      <c r="C1244" s="2">
        <f>RSI!I1244</f>
        <v>5.1828260385518661</v>
      </c>
      <c r="D1244" s="2">
        <f>MACD!E1244</f>
        <v>-1.7634259550568299E-2</v>
      </c>
      <c r="E1244" s="2">
        <f>MACD!F1244</f>
        <v>-1.5614591731234972E-2</v>
      </c>
      <c r="F1244" s="2">
        <f>'Moving Avg'!D1244</f>
        <v>3.2370000000000005</v>
      </c>
      <c r="G1244" s="2">
        <f>'Moving Avg'!F1244</f>
        <v>3.237000000000001</v>
      </c>
      <c r="H1244" s="2">
        <f>'Moving Avg'!G1244</f>
        <v>3.3411379999999973</v>
      </c>
      <c r="I1244" s="2">
        <f>'Moving Avg'!H1244</f>
        <v>3.4357939999999916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  <c r="M1244" s="8">
        <f t="shared" si="190"/>
        <v>50</v>
      </c>
      <c r="N1244" s="8">
        <f t="shared" si="191"/>
        <v>45</v>
      </c>
      <c r="O1244" s="8">
        <f t="shared" si="192"/>
        <v>0</v>
      </c>
      <c r="P1244" s="8">
        <f t="shared" si="193"/>
        <v>33</v>
      </c>
      <c r="Q1244" s="9">
        <f t="shared" si="194"/>
        <v>38.200000000000003</v>
      </c>
      <c r="R1244" s="9">
        <f t="shared" si="195"/>
        <v>27.25</v>
      </c>
      <c r="S1244" s="9">
        <f t="shared" si="196"/>
        <v>29.1</v>
      </c>
      <c r="T1244" s="9">
        <f t="shared" si="197"/>
        <v>32</v>
      </c>
      <c r="U1244" s="8">
        <f t="shared" si="198"/>
        <v>31.516666666666669</v>
      </c>
      <c r="V1244" s="8">
        <f t="shared" si="199"/>
        <v>31.637500000000003</v>
      </c>
    </row>
    <row r="1245" spans="1:22" ht="13.5" x14ac:dyDescent="0.25">
      <c r="A1245" s="3">
        <f>RSI!A1245</f>
        <v>43822</v>
      </c>
      <c r="B1245" s="2">
        <f>RSI!B1245</f>
        <v>3.1534</v>
      </c>
      <c r="C1245" s="2">
        <f>RSI!I1245</f>
        <v>1.3978496729063323</v>
      </c>
      <c r="D1245" s="2">
        <f>MACD!E1245</f>
        <v>-1.0737268043021775E-2</v>
      </c>
      <c r="E1245" s="2">
        <f>MACD!F1245</f>
        <v>-1.4639126993592334E-2</v>
      </c>
      <c r="F1245" s="2">
        <f>'Moving Avg'!D1245</f>
        <v>3.2202800000000003</v>
      </c>
      <c r="G1245" s="2">
        <f>'Moving Avg'!F1245</f>
        <v>3.2328200000000016</v>
      </c>
      <c r="H1245" s="2">
        <f>'Moving Avg'!G1245</f>
        <v>3.3322579999999977</v>
      </c>
      <c r="I1245" s="2">
        <f>'Moving Avg'!H1245</f>
        <v>3.4359789999999926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0"/>
        <v>50</v>
      </c>
      <c r="N1245" s="8">
        <f t="shared" si="191"/>
        <v>0</v>
      </c>
      <c r="O1245" s="8">
        <f t="shared" si="192"/>
        <v>0</v>
      </c>
      <c r="P1245" s="8">
        <f t="shared" si="193"/>
        <v>16.5</v>
      </c>
      <c r="Q1245" s="9">
        <f t="shared" si="194"/>
        <v>19.975000000000001</v>
      </c>
      <c r="R1245" s="9">
        <f t="shared" si="195"/>
        <v>14.125</v>
      </c>
      <c r="S1245" s="9">
        <f t="shared" si="196"/>
        <v>14.925000000000001</v>
      </c>
      <c r="T1245" s="9">
        <f t="shared" si="197"/>
        <v>16.625</v>
      </c>
      <c r="U1245" s="8">
        <f t="shared" si="198"/>
        <v>16.341666666666669</v>
      </c>
      <c r="V1245" s="8">
        <f t="shared" si="199"/>
        <v>16.412500000000001</v>
      </c>
    </row>
    <row r="1246" spans="1:22" ht="13.5" x14ac:dyDescent="0.25">
      <c r="A1246" s="3">
        <f>RSI!A1246</f>
        <v>43823</v>
      </c>
      <c r="B1246" s="2">
        <f>RSI!B1246</f>
        <v>3.1534</v>
      </c>
      <c r="C1246" s="2">
        <f>RSI!I1246</f>
        <v>1.3978496729063323</v>
      </c>
      <c r="D1246" s="2">
        <f>MACD!E1246</f>
        <v>-4.2585736363340843E-3</v>
      </c>
      <c r="E1246" s="2">
        <f>MACD!F1246</f>
        <v>-1.2563016322140684E-2</v>
      </c>
      <c r="F1246" s="2">
        <f>'Moving Avg'!D1246</f>
        <v>3.2035600000000004</v>
      </c>
      <c r="G1246" s="2">
        <f>'Moving Avg'!F1246</f>
        <v>3.2286400000000013</v>
      </c>
      <c r="H1246" s="2">
        <f>'Moving Avg'!G1246</f>
        <v>3.3233779999999973</v>
      </c>
      <c r="I1246" s="2">
        <f>'Moving Avg'!H1246</f>
        <v>3.4361639999999927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50</v>
      </c>
      <c r="N1246" s="8">
        <f t="shared" si="191"/>
        <v>0</v>
      </c>
      <c r="O1246" s="8">
        <f t="shared" si="192"/>
        <v>0</v>
      </c>
      <c r="P1246" s="8">
        <f t="shared" si="193"/>
        <v>16.5</v>
      </c>
      <c r="Q1246" s="9">
        <f t="shared" si="194"/>
        <v>19.975000000000001</v>
      </c>
      <c r="R1246" s="9">
        <f t="shared" si="195"/>
        <v>14.125</v>
      </c>
      <c r="S1246" s="9">
        <f t="shared" si="196"/>
        <v>14.925000000000001</v>
      </c>
      <c r="T1246" s="9">
        <f t="shared" si="197"/>
        <v>16.625</v>
      </c>
      <c r="U1246" s="8">
        <f t="shared" si="198"/>
        <v>16.341666666666669</v>
      </c>
      <c r="V1246" s="8">
        <f t="shared" si="199"/>
        <v>16.412500000000001</v>
      </c>
    </row>
    <row r="1247" spans="1:22" ht="13.5" x14ac:dyDescent="0.25">
      <c r="A1247" s="3">
        <f>RSI!A1247</f>
        <v>43824</v>
      </c>
      <c r="B1247" s="2">
        <f>RSI!B1247</f>
        <v>3.2370000000000001</v>
      </c>
      <c r="C1247" s="2">
        <f>RSI!I1247</f>
        <v>46.613983360998674</v>
      </c>
      <c r="D1247" s="2">
        <f>MACD!E1247</f>
        <v>-4.3740287463500671E-3</v>
      </c>
      <c r="E1247" s="2">
        <f>MACD!F1247</f>
        <v>-1.0925218806982561E-2</v>
      </c>
      <c r="F1247" s="2">
        <f>'Moving Avg'!D1247</f>
        <v>3.2035600000000004</v>
      </c>
      <c r="G1247" s="2">
        <f>'Moving Avg'!F1247</f>
        <v>3.2286400000000008</v>
      </c>
      <c r="H1247" s="2">
        <f>'Moving Avg'!G1247</f>
        <v>3.3161699999999974</v>
      </c>
      <c r="I1247" s="2">
        <f>'Moving Avg'!H1247</f>
        <v>3.436766999999993</v>
      </c>
      <c r="J1247" s="6" t="str">
        <f>OBV!F1247</f>
        <v>BULLISH</v>
      </c>
      <c r="K1247" s="6" t="str">
        <f>OBV!G1247</f>
        <v>NEUTRAL</v>
      </c>
      <c r="L1247" s="6" t="str">
        <f>OBV!H1247</f>
        <v>NEUTRAL</v>
      </c>
      <c r="M1247" s="8">
        <f t="shared" si="190"/>
        <v>25</v>
      </c>
      <c r="N1247" s="8">
        <f t="shared" si="191"/>
        <v>0</v>
      </c>
      <c r="O1247" s="8">
        <f t="shared" si="192"/>
        <v>0</v>
      </c>
      <c r="P1247" s="8">
        <f t="shared" si="193"/>
        <v>49.5</v>
      </c>
      <c r="Q1247" s="9">
        <f t="shared" si="194"/>
        <v>16.175000000000001</v>
      </c>
      <c r="R1247" s="9">
        <f t="shared" si="195"/>
        <v>17.375</v>
      </c>
      <c r="S1247" s="9">
        <f t="shared" si="196"/>
        <v>26.025000000000002</v>
      </c>
      <c r="T1247" s="9">
        <f t="shared" si="197"/>
        <v>18.625</v>
      </c>
      <c r="U1247" s="8">
        <f t="shared" si="198"/>
        <v>19.858333333333334</v>
      </c>
      <c r="V1247" s="8">
        <f t="shared" si="199"/>
        <v>19.55</v>
      </c>
    </row>
    <row r="1248" spans="1:22" ht="13.5" x14ac:dyDescent="0.25">
      <c r="A1248" s="3">
        <f>RSI!A1248</f>
        <v>43825</v>
      </c>
      <c r="B1248" s="2">
        <f>RSI!B1248</f>
        <v>3.2370000000000001</v>
      </c>
      <c r="C1248" s="2">
        <f>RSI!I1248</f>
        <v>46.613983360998667</v>
      </c>
      <c r="D1248" s="2">
        <f>MACD!E1248</f>
        <v>-4.4146385476864225E-3</v>
      </c>
      <c r="E1248" s="2">
        <f>MACD!F1248</f>
        <v>-9.6231027551233351E-3</v>
      </c>
      <c r="F1248" s="2">
        <f>'Moving Avg'!D1248</f>
        <v>3.2035600000000004</v>
      </c>
      <c r="G1248" s="2">
        <f>'Moving Avg'!F1248</f>
        <v>3.2286400000000008</v>
      </c>
      <c r="H1248" s="2">
        <f>'Moving Avg'!G1248</f>
        <v>3.3089619999999966</v>
      </c>
      <c r="I1248" s="2">
        <f>'Moving Avg'!H1248</f>
        <v>3.437398999999993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  <c r="M1248" s="8">
        <f t="shared" si="190"/>
        <v>25</v>
      </c>
      <c r="N1248" s="8">
        <f t="shared" si="191"/>
        <v>0</v>
      </c>
      <c r="O1248" s="8">
        <f t="shared" si="192"/>
        <v>0</v>
      </c>
      <c r="P1248" s="8">
        <f t="shared" si="193"/>
        <v>49.5</v>
      </c>
      <c r="Q1248" s="9">
        <f t="shared" si="194"/>
        <v>16.175000000000001</v>
      </c>
      <c r="R1248" s="9">
        <f t="shared" si="195"/>
        <v>17.375</v>
      </c>
      <c r="S1248" s="9">
        <f t="shared" si="196"/>
        <v>26.025000000000002</v>
      </c>
      <c r="T1248" s="9">
        <f t="shared" si="197"/>
        <v>18.625</v>
      </c>
      <c r="U1248" s="8">
        <f t="shared" si="198"/>
        <v>19.858333333333334</v>
      </c>
      <c r="V1248" s="8">
        <f t="shared" si="199"/>
        <v>19.55</v>
      </c>
    </row>
    <row r="1249" spans="1:22" ht="13.5" x14ac:dyDescent="0.25">
      <c r="A1249" s="3">
        <f>RSI!A1249</f>
        <v>43826</v>
      </c>
      <c r="B1249" s="2">
        <f>RSI!B1249</f>
        <v>3.2370000000000001</v>
      </c>
      <c r="C1249" s="2">
        <f>RSI!I1249</f>
        <v>46.613983360998667</v>
      </c>
      <c r="D1249" s="2">
        <f>MACD!E1249</f>
        <v>-4.3961460724064594E-3</v>
      </c>
      <c r="E1249" s="2">
        <f>MACD!F1249</f>
        <v>-8.5777114185799606E-3</v>
      </c>
      <c r="F1249" s="2">
        <f>'Moving Avg'!D1249</f>
        <v>3.2035600000000004</v>
      </c>
      <c r="G1249" s="2">
        <f>'Moving Avg'!F1249</f>
        <v>3.2286400000000008</v>
      </c>
      <c r="H1249" s="2">
        <f>'Moving Avg'!G1249</f>
        <v>3.3017539999999967</v>
      </c>
      <c r="I1249" s="2">
        <f>'Moving Avg'!H1249</f>
        <v>3.438030999999993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  <c r="M1249" s="8">
        <f t="shared" si="190"/>
        <v>25</v>
      </c>
      <c r="N1249" s="8">
        <f t="shared" si="191"/>
        <v>0</v>
      </c>
      <c r="O1249" s="8">
        <f t="shared" si="192"/>
        <v>0</v>
      </c>
      <c r="P1249" s="8">
        <f t="shared" si="193"/>
        <v>49.5</v>
      </c>
      <c r="Q1249" s="9">
        <f t="shared" si="194"/>
        <v>16.175000000000001</v>
      </c>
      <c r="R1249" s="9">
        <f t="shared" si="195"/>
        <v>17.375</v>
      </c>
      <c r="S1249" s="9">
        <f t="shared" si="196"/>
        <v>26.025000000000002</v>
      </c>
      <c r="T1249" s="9">
        <f t="shared" si="197"/>
        <v>18.625</v>
      </c>
      <c r="U1249" s="8">
        <f t="shared" si="198"/>
        <v>19.858333333333334</v>
      </c>
      <c r="V1249" s="8">
        <f t="shared" si="199"/>
        <v>19.55</v>
      </c>
    </row>
    <row r="1250" spans="1:22" ht="13.5" x14ac:dyDescent="0.25">
      <c r="A1250" s="3">
        <f>RSI!A1250</f>
        <v>43829</v>
      </c>
      <c r="B1250" s="2">
        <f>RSI!B1250</f>
        <v>3.2370000000000001</v>
      </c>
      <c r="C1250" s="2">
        <f>RSI!I1250</f>
        <v>46.613983360998667</v>
      </c>
      <c r="D1250" s="2">
        <f>MACD!E1250</f>
        <v>-4.3315591351080762E-3</v>
      </c>
      <c r="E1250" s="2">
        <f>MACD!F1250</f>
        <v>-7.7284809618855836E-3</v>
      </c>
      <c r="F1250" s="2">
        <f>'Moving Avg'!D1250</f>
        <v>3.2202799999999998</v>
      </c>
      <c r="G1250" s="2">
        <f>'Moving Avg'!F1250</f>
        <v>3.2286400000000008</v>
      </c>
      <c r="H1250" s="2">
        <f>'Moving Avg'!G1250</f>
        <v>3.2945459999999969</v>
      </c>
      <c r="I1250" s="2">
        <f>'Moving Avg'!H1250</f>
        <v>3.4386629999999929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0"/>
        <v>25</v>
      </c>
      <c r="N1250" s="8">
        <f t="shared" si="191"/>
        <v>0</v>
      </c>
      <c r="O1250" s="8">
        <f t="shared" si="192"/>
        <v>0</v>
      </c>
      <c r="P1250" s="8">
        <f t="shared" si="193"/>
        <v>83.5</v>
      </c>
      <c r="Q1250" s="9">
        <f t="shared" si="194"/>
        <v>21.274999999999999</v>
      </c>
      <c r="R1250" s="9">
        <f t="shared" si="195"/>
        <v>25.875</v>
      </c>
      <c r="S1250" s="9">
        <f t="shared" si="196"/>
        <v>41.325000000000003</v>
      </c>
      <c r="T1250" s="9">
        <f t="shared" si="197"/>
        <v>27.125</v>
      </c>
      <c r="U1250" s="8">
        <f t="shared" si="198"/>
        <v>29.491666666666664</v>
      </c>
      <c r="V1250" s="8">
        <f t="shared" si="199"/>
        <v>28.9</v>
      </c>
    </row>
    <row r="1251" spans="1:22" ht="13.5" x14ac:dyDescent="0.25">
      <c r="A1251" s="3">
        <f>RSI!A1251</f>
        <v>43830</v>
      </c>
      <c r="B1251" s="2">
        <f>RSI!B1251</f>
        <v>3.2370000000000001</v>
      </c>
      <c r="C1251" s="2">
        <f>RSI!I1251</f>
        <v>46.61398336099866</v>
      </c>
      <c r="D1251" s="2">
        <f>MACD!E1251</f>
        <v>-4.2315943365398567E-3</v>
      </c>
      <c r="E1251" s="2">
        <f>MACD!F1251</f>
        <v>-7.0291036368164391E-3</v>
      </c>
      <c r="F1251" s="2">
        <f>'Moving Avg'!D1251</f>
        <v>3.2370000000000005</v>
      </c>
      <c r="G1251" s="2">
        <f>'Moving Avg'!F1251</f>
        <v>3.2286400000000008</v>
      </c>
      <c r="H1251" s="2">
        <f>'Moving Avg'!G1251</f>
        <v>3.287337999999997</v>
      </c>
      <c r="I1251" s="2">
        <f>'Moving Avg'!H1251</f>
        <v>3.4392949999999929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25</v>
      </c>
      <c r="N1251" s="8">
        <f t="shared" si="191"/>
        <v>0</v>
      </c>
      <c r="O1251" s="8">
        <f t="shared" si="192"/>
        <v>0</v>
      </c>
      <c r="P1251" s="8">
        <f t="shared" si="193"/>
        <v>83.5</v>
      </c>
      <c r="Q1251" s="9">
        <f t="shared" si="194"/>
        <v>21.274999999999999</v>
      </c>
      <c r="R1251" s="9">
        <f t="shared" si="195"/>
        <v>25.875</v>
      </c>
      <c r="S1251" s="9">
        <f t="shared" si="196"/>
        <v>41.325000000000003</v>
      </c>
      <c r="T1251" s="9">
        <f t="shared" si="197"/>
        <v>27.125</v>
      </c>
      <c r="U1251" s="8">
        <f t="shared" si="198"/>
        <v>29.491666666666664</v>
      </c>
      <c r="V1251" s="8">
        <f t="shared" si="199"/>
        <v>28.9</v>
      </c>
    </row>
    <row r="1252" spans="1:22" ht="13.5" x14ac:dyDescent="0.25">
      <c r="A1252" s="3">
        <f>RSI!A1252</f>
        <v>43832</v>
      </c>
      <c r="B1252" s="2">
        <f>RSI!B1252</f>
        <v>3.2370000000000001</v>
      </c>
      <c r="C1252" s="2">
        <f>RSI!I1252</f>
        <v>46.61398336099866</v>
      </c>
      <c r="D1252" s="2">
        <f>MACD!E1252</f>
        <v>-4.1050510403795037E-3</v>
      </c>
      <c r="E1252" s="2">
        <f>MACD!F1252</f>
        <v>-6.4442931175290527E-3</v>
      </c>
      <c r="F1252" s="2">
        <f>'Moving Avg'!D1252</f>
        <v>3.2370000000000005</v>
      </c>
      <c r="G1252" s="2">
        <f>'Moving Avg'!F1252</f>
        <v>3.2286400000000008</v>
      </c>
      <c r="H1252" s="2">
        <f>'Moving Avg'!G1252</f>
        <v>3.2812879999999973</v>
      </c>
      <c r="I1252" s="2">
        <f>'Moving Avg'!H1252</f>
        <v>3.4399269999999933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  <c r="M1252" s="8">
        <f t="shared" si="190"/>
        <v>25</v>
      </c>
      <c r="N1252" s="8">
        <f t="shared" si="191"/>
        <v>0</v>
      </c>
      <c r="O1252" s="8">
        <f t="shared" si="192"/>
        <v>0</v>
      </c>
      <c r="P1252" s="8">
        <f t="shared" si="193"/>
        <v>33</v>
      </c>
      <c r="Q1252" s="9">
        <f t="shared" si="194"/>
        <v>13.7</v>
      </c>
      <c r="R1252" s="9">
        <f t="shared" si="195"/>
        <v>13.25</v>
      </c>
      <c r="S1252" s="9">
        <f t="shared" si="196"/>
        <v>18.600000000000001</v>
      </c>
      <c r="T1252" s="9">
        <f t="shared" si="197"/>
        <v>14.5</v>
      </c>
      <c r="U1252" s="8">
        <f t="shared" si="198"/>
        <v>15.183333333333332</v>
      </c>
      <c r="V1252" s="8">
        <f t="shared" si="199"/>
        <v>15.012499999999999</v>
      </c>
    </row>
    <row r="1253" spans="1:22" ht="13.5" x14ac:dyDescent="0.25">
      <c r="A1253" s="3">
        <f>RSI!A1253</f>
        <v>43833</v>
      </c>
      <c r="B1253" s="2">
        <f>RSI!B1253</f>
        <v>3.2370000000000001</v>
      </c>
      <c r="C1253" s="2">
        <f>RSI!I1253</f>
        <v>46.61398336099866</v>
      </c>
      <c r="D1253" s="2">
        <f>MACD!E1253</f>
        <v>-3.9591262238389824E-3</v>
      </c>
      <c r="E1253" s="2">
        <f>MACD!F1253</f>
        <v>-5.9472597387910395E-3</v>
      </c>
      <c r="F1253" s="2">
        <f>'Moving Avg'!D1253</f>
        <v>3.2370000000000005</v>
      </c>
      <c r="G1253" s="2">
        <f>'Moving Avg'!F1253</f>
        <v>3.2286400000000008</v>
      </c>
      <c r="H1253" s="2">
        <f>'Moving Avg'!G1253</f>
        <v>3.2752379999999972</v>
      </c>
      <c r="I1253" s="2">
        <f>'Moving Avg'!H1253</f>
        <v>3.4405589999999933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  <c r="M1253" s="8">
        <f t="shared" si="190"/>
        <v>25</v>
      </c>
      <c r="N1253" s="8">
        <f t="shared" si="191"/>
        <v>0</v>
      </c>
      <c r="O1253" s="8">
        <f t="shared" si="192"/>
        <v>0</v>
      </c>
      <c r="P1253" s="8">
        <f t="shared" si="193"/>
        <v>33</v>
      </c>
      <c r="Q1253" s="9">
        <f t="shared" si="194"/>
        <v>13.7</v>
      </c>
      <c r="R1253" s="9">
        <f t="shared" si="195"/>
        <v>13.25</v>
      </c>
      <c r="S1253" s="9">
        <f t="shared" si="196"/>
        <v>18.600000000000001</v>
      </c>
      <c r="T1253" s="9">
        <f t="shared" si="197"/>
        <v>14.5</v>
      </c>
      <c r="U1253" s="8">
        <f t="shared" si="198"/>
        <v>15.183333333333332</v>
      </c>
      <c r="V1253" s="8">
        <f t="shared" si="199"/>
        <v>15.012499999999999</v>
      </c>
    </row>
    <row r="1254" spans="1:22" ht="13.5" x14ac:dyDescent="0.25">
      <c r="A1254" s="3">
        <f>RSI!A1254</f>
        <v>43836</v>
      </c>
      <c r="B1254" s="2">
        <f>RSI!B1254</f>
        <v>3.2176999999999998</v>
      </c>
      <c r="C1254" s="2">
        <f>RSI!I1254</f>
        <v>39.575525105534616</v>
      </c>
      <c r="D1254" s="2">
        <f>MACD!E1254</f>
        <v>-2.3700497866765424E-3</v>
      </c>
      <c r="E1254" s="2">
        <f>MACD!F1254</f>
        <v>-5.2318177483681406E-3</v>
      </c>
      <c r="F1254" s="2">
        <f>'Moving Avg'!D1254</f>
        <v>3.2331400000000001</v>
      </c>
      <c r="G1254" s="2">
        <f>'Moving Avg'!F1254</f>
        <v>3.2276750000000005</v>
      </c>
      <c r="H1254" s="2">
        <f>'Moving Avg'!G1254</f>
        <v>3.2688019999999978</v>
      </c>
      <c r="I1254" s="2">
        <f>'Moving Avg'!H1254</f>
        <v>3.4410944999999935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0</v>
      </c>
      <c r="P1254" s="8">
        <f t="shared" si="193"/>
        <v>16.5</v>
      </c>
      <c r="Q1254" s="9">
        <f t="shared" si="194"/>
        <v>11.225</v>
      </c>
      <c r="R1254" s="9">
        <f t="shared" si="195"/>
        <v>9.125</v>
      </c>
      <c r="S1254" s="9">
        <f t="shared" si="196"/>
        <v>11.175000000000001</v>
      </c>
      <c r="T1254" s="9">
        <f t="shared" si="197"/>
        <v>10.375</v>
      </c>
      <c r="U1254" s="8">
        <f t="shared" si="198"/>
        <v>10.508333333333335</v>
      </c>
      <c r="V1254" s="8">
        <f t="shared" si="199"/>
        <v>10.475000000000001</v>
      </c>
    </row>
    <row r="1255" spans="1:22" ht="13.5" x14ac:dyDescent="0.25">
      <c r="A1255" s="3">
        <f>RSI!A1255</f>
        <v>43837</v>
      </c>
      <c r="B1255" s="2">
        <f>RSI!B1255</f>
        <v>3.2176999999999998</v>
      </c>
      <c r="C1255" s="2">
        <f>RSI!I1255</f>
        <v>39.575525105534616</v>
      </c>
      <c r="D1255" s="2">
        <f>MACD!E1255</f>
        <v>-1.3739633207284996E-2</v>
      </c>
      <c r="E1255" s="2">
        <f>MACD!F1255</f>
        <v>-6.933380840151512E-3</v>
      </c>
      <c r="F1255" s="2">
        <f>'Moving Avg'!D1255</f>
        <v>3.2292800000000002</v>
      </c>
      <c r="G1255" s="2">
        <f>'Moving Avg'!F1255</f>
        <v>3.2267100000000006</v>
      </c>
      <c r="H1255" s="2">
        <f>'Moving Avg'!G1255</f>
        <v>3.2644259999999981</v>
      </c>
      <c r="I1255" s="2">
        <f>'Moving Avg'!H1255</f>
        <v>3.4416299999999937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45</v>
      </c>
      <c r="O1255" s="8">
        <f t="shared" si="192"/>
        <v>0</v>
      </c>
      <c r="P1255" s="8">
        <f t="shared" si="193"/>
        <v>16.5</v>
      </c>
      <c r="Q1255" s="9">
        <f t="shared" si="194"/>
        <v>26.975000000000001</v>
      </c>
      <c r="R1255" s="9">
        <f t="shared" si="195"/>
        <v>18.125</v>
      </c>
      <c r="S1255" s="9">
        <f t="shared" si="196"/>
        <v>17.925000000000001</v>
      </c>
      <c r="T1255" s="9">
        <f t="shared" si="197"/>
        <v>21.625</v>
      </c>
      <c r="U1255" s="8">
        <f t="shared" si="198"/>
        <v>21.008333333333336</v>
      </c>
      <c r="V1255" s="8">
        <f t="shared" si="199"/>
        <v>21.162500000000001</v>
      </c>
    </row>
    <row r="1256" spans="1:22" ht="13.5" x14ac:dyDescent="0.25">
      <c r="A1256" s="3">
        <f>RSI!A1256</f>
        <v>43838</v>
      </c>
      <c r="B1256" s="2">
        <f>RSI!B1256</f>
        <v>3.2176999999999998</v>
      </c>
      <c r="C1256" s="2">
        <f>RSI!I1256</f>
        <v>39.575525105534616</v>
      </c>
      <c r="D1256" s="2">
        <f>MACD!E1256</f>
        <v>-2.3223613001695842E-2</v>
      </c>
      <c r="E1256" s="2">
        <f>MACD!F1256</f>
        <v>-1.0191427272460378E-2</v>
      </c>
      <c r="F1256" s="2">
        <f>'Moving Avg'!D1256</f>
        <v>3.2254200000000006</v>
      </c>
      <c r="G1256" s="2">
        <f>'Moving Avg'!F1256</f>
        <v>3.2257450000000012</v>
      </c>
      <c r="H1256" s="2">
        <f>'Moving Avg'!G1256</f>
        <v>3.2600499999999983</v>
      </c>
      <c r="I1256" s="2">
        <f>'Moving Avg'!H1256</f>
        <v>3.4421654999999935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45</v>
      </c>
      <c r="O1256" s="8">
        <f t="shared" si="192"/>
        <v>0</v>
      </c>
      <c r="P1256" s="8">
        <f t="shared" si="193"/>
        <v>16.5</v>
      </c>
      <c r="Q1256" s="9">
        <f t="shared" si="194"/>
        <v>26.975000000000001</v>
      </c>
      <c r="R1256" s="9">
        <f t="shared" si="195"/>
        <v>18.125</v>
      </c>
      <c r="S1256" s="9">
        <f t="shared" si="196"/>
        <v>17.925000000000001</v>
      </c>
      <c r="T1256" s="9">
        <f t="shared" si="197"/>
        <v>21.625</v>
      </c>
      <c r="U1256" s="8">
        <f t="shared" si="198"/>
        <v>21.008333333333336</v>
      </c>
      <c r="V1256" s="8">
        <f t="shared" si="199"/>
        <v>21.162500000000001</v>
      </c>
    </row>
    <row r="1257" spans="1:22" ht="13.5" x14ac:dyDescent="0.25">
      <c r="A1257" s="3">
        <f>RSI!A1257</f>
        <v>43839</v>
      </c>
      <c r="B1257" s="2">
        <f>RSI!B1257</f>
        <v>3.2176999999999998</v>
      </c>
      <c r="C1257" s="2">
        <f>RSI!I1257</f>
        <v>39.575525105534609</v>
      </c>
      <c r="D1257" s="2">
        <f>MACD!E1257</f>
        <v>-1.8260650014391366E-2</v>
      </c>
      <c r="E1257" s="2">
        <f>MACD!F1257</f>
        <v>-1.1805271820846577E-2</v>
      </c>
      <c r="F1257" s="2">
        <f>'Moving Avg'!D1257</f>
        <v>3.2215600000000002</v>
      </c>
      <c r="G1257" s="2">
        <f>'Moving Avg'!F1257</f>
        <v>3.2247800000000013</v>
      </c>
      <c r="H1257" s="2">
        <f>'Moving Avg'!G1257</f>
        <v>3.2556739999999991</v>
      </c>
      <c r="I1257" s="2">
        <f>'Moving Avg'!H1257</f>
        <v>3.4422599999999943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45</v>
      </c>
      <c r="O1257" s="8">
        <f t="shared" si="192"/>
        <v>0</v>
      </c>
      <c r="P1257" s="8">
        <f t="shared" si="193"/>
        <v>16.5</v>
      </c>
      <c r="Q1257" s="9">
        <f t="shared" si="194"/>
        <v>26.975000000000001</v>
      </c>
      <c r="R1257" s="9">
        <f t="shared" si="195"/>
        <v>18.125</v>
      </c>
      <c r="S1257" s="9">
        <f t="shared" si="196"/>
        <v>17.925000000000001</v>
      </c>
      <c r="T1257" s="9">
        <f t="shared" si="197"/>
        <v>21.625</v>
      </c>
      <c r="U1257" s="8">
        <f t="shared" si="198"/>
        <v>21.008333333333336</v>
      </c>
      <c r="V1257" s="8">
        <f t="shared" si="199"/>
        <v>21.162500000000001</v>
      </c>
    </row>
    <row r="1258" spans="1:22" ht="13.5" x14ac:dyDescent="0.25">
      <c r="A1258" s="3">
        <f>RSI!A1258</f>
        <v>43840</v>
      </c>
      <c r="B1258" s="2">
        <f>RSI!B1258</f>
        <v>3.2176999999999998</v>
      </c>
      <c r="C1258" s="2">
        <f>RSI!I1258</f>
        <v>39.575525105534609</v>
      </c>
      <c r="D1258" s="2">
        <f>MACD!E1258</f>
        <v>-1.394424710394615E-2</v>
      </c>
      <c r="E1258" s="2">
        <f>MACD!F1258</f>
        <v>-1.2233066877466493E-2</v>
      </c>
      <c r="F1258" s="2">
        <f>'Moving Avg'!D1258</f>
        <v>3.2176999999999998</v>
      </c>
      <c r="G1258" s="2">
        <f>'Moving Avg'!F1258</f>
        <v>3.223815000000001</v>
      </c>
      <c r="H1258" s="2">
        <f>'Moving Avg'!G1258</f>
        <v>3.2512979999999994</v>
      </c>
      <c r="I1258" s="2">
        <f>'Moving Avg'!H1258</f>
        <v>3.4421784999999945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25</v>
      </c>
      <c r="N1258" s="8">
        <f t="shared" si="191"/>
        <v>45</v>
      </c>
      <c r="O1258" s="8">
        <f t="shared" si="192"/>
        <v>0</v>
      </c>
      <c r="P1258" s="8">
        <f t="shared" si="193"/>
        <v>16.5</v>
      </c>
      <c r="Q1258" s="9">
        <f t="shared" si="194"/>
        <v>26.975000000000001</v>
      </c>
      <c r="R1258" s="9">
        <f t="shared" si="195"/>
        <v>18.125</v>
      </c>
      <c r="S1258" s="9">
        <f t="shared" si="196"/>
        <v>17.925000000000001</v>
      </c>
      <c r="T1258" s="9">
        <f t="shared" si="197"/>
        <v>21.625</v>
      </c>
      <c r="U1258" s="8">
        <f t="shared" si="198"/>
        <v>21.008333333333336</v>
      </c>
      <c r="V1258" s="8">
        <f t="shared" si="199"/>
        <v>21.162500000000001</v>
      </c>
    </row>
    <row r="1259" spans="1:22" ht="13.5" x14ac:dyDescent="0.25">
      <c r="A1259" s="3">
        <f>RSI!A1259</f>
        <v>43843</v>
      </c>
      <c r="B1259" s="2">
        <f>RSI!B1259</f>
        <v>3.2176999999999998</v>
      </c>
      <c r="C1259" s="2">
        <f>RSI!I1259</f>
        <v>39.575525105534609</v>
      </c>
      <c r="D1259" s="2">
        <f>MACD!E1259</f>
        <v>-1.0183598133039595E-2</v>
      </c>
      <c r="E1259" s="2">
        <f>MACD!F1259</f>
        <v>-1.1823173128581114E-2</v>
      </c>
      <c r="F1259" s="2">
        <f>'Moving Avg'!D1259</f>
        <v>3.2176999999999998</v>
      </c>
      <c r="G1259" s="2">
        <f>'Moving Avg'!F1259</f>
        <v>3.2228500000000011</v>
      </c>
      <c r="H1259" s="2">
        <f>'Moving Avg'!G1259</f>
        <v>3.2469219999999996</v>
      </c>
      <c r="I1259" s="2">
        <f>'Moving Avg'!H1259</f>
        <v>3.4420969999999942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  <c r="M1259" s="8">
        <f t="shared" si="190"/>
        <v>25</v>
      </c>
      <c r="N1259" s="8">
        <f t="shared" si="191"/>
        <v>0</v>
      </c>
      <c r="O1259" s="8">
        <f t="shared" si="192"/>
        <v>0</v>
      </c>
      <c r="P1259" s="8">
        <f t="shared" si="193"/>
        <v>33</v>
      </c>
      <c r="Q1259" s="9">
        <f t="shared" si="194"/>
        <v>13.7</v>
      </c>
      <c r="R1259" s="9">
        <f t="shared" si="195"/>
        <v>13.25</v>
      </c>
      <c r="S1259" s="9">
        <f t="shared" si="196"/>
        <v>18.600000000000001</v>
      </c>
      <c r="T1259" s="9">
        <f t="shared" si="197"/>
        <v>14.5</v>
      </c>
      <c r="U1259" s="8">
        <f t="shared" si="198"/>
        <v>15.183333333333332</v>
      </c>
      <c r="V1259" s="8">
        <f t="shared" si="199"/>
        <v>15.012499999999999</v>
      </c>
    </row>
    <row r="1260" spans="1:22" ht="13.5" x14ac:dyDescent="0.25">
      <c r="A1260" s="3">
        <f>RSI!A1260</f>
        <v>43845</v>
      </c>
      <c r="B1260" s="2">
        <f>RSI!B1260</f>
        <v>3.1534</v>
      </c>
      <c r="C1260" s="2">
        <f>RSI!I1260</f>
        <v>22.174453104472079</v>
      </c>
      <c r="D1260" s="2">
        <f>MACD!E1260</f>
        <v>-2.1382623508987564E-3</v>
      </c>
      <c r="E1260" s="2">
        <f>MACD!F1260</f>
        <v>-9.8861909730446427E-3</v>
      </c>
      <c r="F1260" s="2">
        <f>'Moving Avg'!D1260</f>
        <v>3.2048399999999999</v>
      </c>
      <c r="G1260" s="2">
        <f>'Moving Avg'!F1260</f>
        <v>3.2186700000000008</v>
      </c>
      <c r="H1260" s="2">
        <f>'Moving Avg'!G1260</f>
        <v>3.2412599999999996</v>
      </c>
      <c r="I1260" s="2">
        <f>'Moving Avg'!H1260</f>
        <v>3.4416939999999943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50</v>
      </c>
      <c r="N1260" s="8">
        <f t="shared" si="191"/>
        <v>0</v>
      </c>
      <c r="O1260" s="8">
        <f t="shared" si="192"/>
        <v>0</v>
      </c>
      <c r="P1260" s="8">
        <f t="shared" si="193"/>
        <v>16.5</v>
      </c>
      <c r="Q1260" s="9">
        <f t="shared" si="194"/>
        <v>19.975000000000001</v>
      </c>
      <c r="R1260" s="9">
        <f t="shared" si="195"/>
        <v>14.125</v>
      </c>
      <c r="S1260" s="9">
        <f t="shared" si="196"/>
        <v>14.925000000000001</v>
      </c>
      <c r="T1260" s="9">
        <f t="shared" si="197"/>
        <v>16.625</v>
      </c>
      <c r="U1260" s="8">
        <f t="shared" si="198"/>
        <v>16.341666666666669</v>
      </c>
      <c r="V1260" s="8">
        <f t="shared" si="199"/>
        <v>16.412500000000001</v>
      </c>
    </row>
    <row r="1261" spans="1:22" ht="13.5" x14ac:dyDescent="0.25">
      <c r="A1261" s="3">
        <f>RSI!A1261</f>
        <v>43846</v>
      </c>
      <c r="B1261" s="2">
        <f>RSI!B1261</f>
        <v>3.1534</v>
      </c>
      <c r="C1261" s="2">
        <f>RSI!I1261</f>
        <v>22.174453104472079</v>
      </c>
      <c r="D1261" s="2">
        <f>MACD!E1261</f>
        <v>5.1421376191647106E-3</v>
      </c>
      <c r="E1261" s="2">
        <f>MACD!F1261</f>
        <v>-6.8805252546027713E-3</v>
      </c>
      <c r="F1261" s="2">
        <f>'Moving Avg'!D1261</f>
        <v>3.1919799999999996</v>
      </c>
      <c r="G1261" s="2">
        <f>'Moving Avg'!F1261</f>
        <v>3.2144900000000005</v>
      </c>
      <c r="H1261" s="2">
        <f>'Moving Avg'!G1261</f>
        <v>3.2376559999999999</v>
      </c>
      <c r="I1261" s="2">
        <f>'Moving Avg'!H1261</f>
        <v>3.4412909999999948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50</v>
      </c>
      <c r="N1261" s="8">
        <f t="shared" si="191"/>
        <v>0</v>
      </c>
      <c r="O1261" s="8">
        <f t="shared" si="192"/>
        <v>0</v>
      </c>
      <c r="P1261" s="8">
        <f t="shared" si="193"/>
        <v>16.5</v>
      </c>
      <c r="Q1261" s="9">
        <f t="shared" si="194"/>
        <v>19.975000000000001</v>
      </c>
      <c r="R1261" s="9">
        <f t="shared" si="195"/>
        <v>14.125</v>
      </c>
      <c r="S1261" s="9">
        <f t="shared" si="196"/>
        <v>14.925000000000001</v>
      </c>
      <c r="T1261" s="9">
        <f t="shared" si="197"/>
        <v>16.625</v>
      </c>
      <c r="U1261" s="8">
        <f t="shared" si="198"/>
        <v>16.341666666666669</v>
      </c>
      <c r="V1261" s="8">
        <f t="shared" si="199"/>
        <v>16.412500000000001</v>
      </c>
    </row>
    <row r="1262" spans="1:22" ht="13.5" x14ac:dyDescent="0.25">
      <c r="A1262" s="3">
        <f>RSI!A1262</f>
        <v>43847</v>
      </c>
      <c r="B1262" s="2">
        <f>RSI!B1262</f>
        <v>3.089</v>
      </c>
      <c r="C1262" s="2">
        <f>RSI!I1262</f>
        <v>14.677947052276608</v>
      </c>
      <c r="D1262" s="2">
        <f>MACD!E1262</f>
        <v>1.651063175389611E-2</v>
      </c>
      <c r="E1262" s="2">
        <f>MACD!F1262</f>
        <v>-2.2022938529029949E-3</v>
      </c>
      <c r="F1262" s="2">
        <f>'Moving Avg'!D1262</f>
        <v>3.1662399999999997</v>
      </c>
      <c r="G1262" s="2">
        <f>'Moving Avg'!F1262</f>
        <v>3.2070900000000009</v>
      </c>
      <c r="H1262" s="2">
        <f>'Moving Avg'!G1262</f>
        <v>3.2327639999999995</v>
      </c>
      <c r="I1262" s="2">
        <f>'Moving Avg'!H1262</f>
        <v>3.4405659999999951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50</v>
      </c>
      <c r="N1262" s="8">
        <f t="shared" si="191"/>
        <v>0</v>
      </c>
      <c r="O1262" s="8">
        <f t="shared" si="192"/>
        <v>0</v>
      </c>
      <c r="P1262" s="8">
        <f t="shared" si="193"/>
        <v>16.5</v>
      </c>
      <c r="Q1262" s="9">
        <f t="shared" si="194"/>
        <v>19.975000000000001</v>
      </c>
      <c r="R1262" s="9">
        <f t="shared" si="195"/>
        <v>14.125</v>
      </c>
      <c r="S1262" s="9">
        <f t="shared" si="196"/>
        <v>14.925000000000001</v>
      </c>
      <c r="T1262" s="9">
        <f t="shared" si="197"/>
        <v>16.625</v>
      </c>
      <c r="U1262" s="8">
        <f t="shared" si="198"/>
        <v>16.341666666666669</v>
      </c>
      <c r="V1262" s="8">
        <f t="shared" si="199"/>
        <v>16.412500000000001</v>
      </c>
    </row>
    <row r="1263" spans="1:22" ht="13.5" x14ac:dyDescent="0.25">
      <c r="A1263" s="3">
        <f>RSI!A1263</f>
        <v>43850</v>
      </c>
      <c r="B1263" s="2">
        <f>RSI!B1263</f>
        <v>3.0247000000000002</v>
      </c>
      <c r="C1263" s="2">
        <f>RSI!I1263</f>
        <v>10.76482931211207</v>
      </c>
      <c r="D1263" s="2">
        <f>MACD!E1263</f>
        <v>3.1678988904994654E-2</v>
      </c>
      <c r="E1263" s="2">
        <f>MACD!F1263</f>
        <v>4.573962698676535E-3</v>
      </c>
      <c r="F1263" s="2">
        <f>'Moving Avg'!D1263</f>
        <v>3.1276400000000004</v>
      </c>
      <c r="G1263" s="2">
        <f>'Moving Avg'!F1263</f>
        <v>3.1964750000000004</v>
      </c>
      <c r="H1263" s="2">
        <f>'Moving Avg'!G1263</f>
        <v>3.2265859999999997</v>
      </c>
      <c r="I1263" s="2">
        <f>'Moving Avg'!H1263</f>
        <v>3.4395194999999954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50</v>
      </c>
      <c r="N1263" s="8">
        <f t="shared" si="191"/>
        <v>0</v>
      </c>
      <c r="O1263" s="8">
        <f t="shared" si="192"/>
        <v>0</v>
      </c>
      <c r="P1263" s="8">
        <f t="shared" si="193"/>
        <v>16.5</v>
      </c>
      <c r="Q1263" s="9">
        <f t="shared" si="194"/>
        <v>19.975000000000001</v>
      </c>
      <c r="R1263" s="9">
        <f t="shared" si="195"/>
        <v>14.125</v>
      </c>
      <c r="S1263" s="9">
        <f t="shared" si="196"/>
        <v>14.925000000000001</v>
      </c>
      <c r="T1263" s="9">
        <f t="shared" si="197"/>
        <v>16.625</v>
      </c>
      <c r="U1263" s="8">
        <f t="shared" si="198"/>
        <v>16.341666666666669</v>
      </c>
      <c r="V1263" s="8">
        <f t="shared" si="199"/>
        <v>16.412500000000001</v>
      </c>
    </row>
    <row r="1264" spans="1:22" ht="13.5" x14ac:dyDescent="0.25">
      <c r="A1264" s="3">
        <f>RSI!A1264</f>
        <v>43851</v>
      </c>
      <c r="B1264" s="2">
        <f>RSI!B1264</f>
        <v>2.9346000000000001</v>
      </c>
      <c r="C1264" s="2">
        <f>RSI!I1264</f>
        <v>7.6765215472586164</v>
      </c>
      <c r="D1264" s="2">
        <f>MACD!E1264</f>
        <v>4.9326231813633381E-2</v>
      </c>
      <c r="E1264" s="2">
        <f>MACD!F1264</f>
        <v>1.3524416521667904E-2</v>
      </c>
      <c r="F1264" s="2">
        <f>'Moving Avg'!D1264</f>
        <v>3.0710199999999999</v>
      </c>
      <c r="G1264" s="2">
        <f>'Moving Avg'!F1264</f>
        <v>3.1813550000000008</v>
      </c>
      <c r="H1264" s="2">
        <f>'Moving Avg'!G1264</f>
        <v>3.2186059999999999</v>
      </c>
      <c r="I1264" s="2">
        <f>'Moving Avg'!H1264</f>
        <v>3.4384924999999957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0"/>
        <v>50</v>
      </c>
      <c r="N1264" s="8">
        <f t="shared" si="191"/>
        <v>0</v>
      </c>
      <c r="O1264" s="8">
        <f t="shared" si="192"/>
        <v>0</v>
      </c>
      <c r="P1264" s="8">
        <f t="shared" si="193"/>
        <v>16.5</v>
      </c>
      <c r="Q1264" s="9">
        <f t="shared" si="194"/>
        <v>19.975000000000001</v>
      </c>
      <c r="R1264" s="9">
        <f t="shared" si="195"/>
        <v>14.125</v>
      </c>
      <c r="S1264" s="9">
        <f t="shared" si="196"/>
        <v>14.925000000000001</v>
      </c>
      <c r="T1264" s="9">
        <f t="shared" si="197"/>
        <v>16.625</v>
      </c>
      <c r="U1264" s="8">
        <f t="shared" si="198"/>
        <v>16.341666666666669</v>
      </c>
      <c r="V1264" s="8">
        <f t="shared" si="199"/>
        <v>16.412500000000001</v>
      </c>
    </row>
    <row r="1265" spans="1:22" ht="13.5" x14ac:dyDescent="0.25">
      <c r="A1265" s="3">
        <f>RSI!A1265</f>
        <v>43852</v>
      </c>
      <c r="B1265" s="2">
        <f>RSI!B1265</f>
        <v>2.8058999999999998</v>
      </c>
      <c r="C1265" s="2">
        <f>RSI!I1265</f>
        <v>5.3260420938478177</v>
      </c>
      <c r="D1265" s="2">
        <f>MACD!E1265</f>
        <v>7.534984113733989E-2</v>
      </c>
      <c r="E1265" s="2">
        <f>MACD!F1265</f>
        <v>2.5889501444802301E-2</v>
      </c>
      <c r="F1265" s="2">
        <f>'Moving Avg'!D1265</f>
        <v>3.0015199999999997</v>
      </c>
      <c r="G1265" s="2">
        <f>'Moving Avg'!F1265</f>
        <v>3.1639800000000005</v>
      </c>
      <c r="H1265" s="2">
        <f>'Moving Avg'!G1265</f>
        <v>3.2080519999999995</v>
      </c>
      <c r="I1265" s="2">
        <f>'Moving Avg'!H1265</f>
        <v>3.4368219999999949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50</v>
      </c>
      <c r="N1265" s="8">
        <f t="shared" si="191"/>
        <v>0</v>
      </c>
      <c r="O1265" s="8">
        <f t="shared" si="192"/>
        <v>0</v>
      </c>
      <c r="P1265" s="8">
        <f t="shared" si="193"/>
        <v>16.5</v>
      </c>
      <c r="Q1265" s="9">
        <f t="shared" si="194"/>
        <v>19.975000000000001</v>
      </c>
      <c r="R1265" s="9">
        <f t="shared" si="195"/>
        <v>14.125</v>
      </c>
      <c r="S1265" s="9">
        <f t="shared" si="196"/>
        <v>14.925000000000001</v>
      </c>
      <c r="T1265" s="9">
        <f t="shared" si="197"/>
        <v>16.625</v>
      </c>
      <c r="U1265" s="8">
        <f t="shared" si="198"/>
        <v>16.341666666666669</v>
      </c>
      <c r="V1265" s="8">
        <f t="shared" si="199"/>
        <v>16.412500000000001</v>
      </c>
    </row>
    <row r="1266" spans="1:22" ht="13.5" x14ac:dyDescent="0.25">
      <c r="A1266" s="3">
        <f>RSI!A1266</f>
        <v>43853</v>
      </c>
      <c r="B1266" s="2">
        <f>RSI!B1266</f>
        <v>2.7222</v>
      </c>
      <c r="C1266" s="2">
        <f>RSI!I1266</f>
        <v>4.3855633769994569</v>
      </c>
      <c r="D1266" s="2">
        <f>MACD!E1266</f>
        <v>0.10577289868568762</v>
      </c>
      <c r="E1266" s="2">
        <f>MACD!F1266</f>
        <v>4.1866180892979367E-2</v>
      </c>
      <c r="F1266" s="2">
        <f>'Moving Avg'!D1266</f>
        <v>2.9152800000000001</v>
      </c>
      <c r="G1266" s="2">
        <f>'Moving Avg'!F1266</f>
        <v>3.1424200000000004</v>
      </c>
      <c r="H1266" s="2">
        <f>'Moving Avg'!G1266</f>
        <v>3.1958239999999991</v>
      </c>
      <c r="I1266" s="2">
        <f>'Moving Avg'!H1266</f>
        <v>3.4342629999999952</v>
      </c>
      <c r="J1266" s="6" t="str">
        <f>OBV!F1266</f>
        <v>BEARISH</v>
      </c>
      <c r="K1266" s="6" t="str">
        <f>OBV!G1266</f>
        <v>STRONG</v>
      </c>
      <c r="L1266" s="6" t="str">
        <f>OBV!H1266</f>
        <v>CONFIRMED BEARISH</v>
      </c>
      <c r="M1266" s="8">
        <f t="shared" si="190"/>
        <v>50</v>
      </c>
      <c r="N1266" s="8">
        <f t="shared" si="191"/>
        <v>0</v>
      </c>
      <c r="O1266" s="8">
        <f t="shared" si="192"/>
        <v>0</v>
      </c>
      <c r="P1266" s="8">
        <f t="shared" si="193"/>
        <v>33</v>
      </c>
      <c r="Q1266" s="9">
        <f t="shared" si="194"/>
        <v>22.45</v>
      </c>
      <c r="R1266" s="9">
        <f t="shared" si="195"/>
        <v>18.25</v>
      </c>
      <c r="S1266" s="9">
        <f t="shared" si="196"/>
        <v>22.35</v>
      </c>
      <c r="T1266" s="9">
        <f t="shared" si="197"/>
        <v>20.75</v>
      </c>
      <c r="U1266" s="8">
        <f t="shared" si="198"/>
        <v>21.016666666666669</v>
      </c>
      <c r="V1266" s="8">
        <f t="shared" si="199"/>
        <v>20.950000000000003</v>
      </c>
    </row>
    <row r="1267" spans="1:22" ht="13.5" x14ac:dyDescent="0.25">
      <c r="A1267" s="3">
        <f>RSI!A1267</f>
        <v>43854</v>
      </c>
      <c r="B1267" s="2">
        <f>RSI!B1267</f>
        <v>2.7222</v>
      </c>
      <c r="C1267" s="2">
        <f>RSI!I1267</f>
        <v>4.3855633769994569</v>
      </c>
      <c r="D1267" s="2">
        <f>MACD!E1267</f>
        <v>0.13404996202202035</v>
      </c>
      <c r="E1267" s="2">
        <f>MACD!F1267</f>
        <v>6.0302937118787564E-2</v>
      </c>
      <c r="F1267" s="2">
        <f>'Moving Avg'!D1267</f>
        <v>2.8419200000000004</v>
      </c>
      <c r="G1267" s="2">
        <f>'Moving Avg'!F1267</f>
        <v>3.1166800000000006</v>
      </c>
      <c r="H1267" s="2">
        <f>'Moving Avg'!G1267</f>
        <v>3.1855279999999988</v>
      </c>
      <c r="I1267" s="2">
        <f>'Moving Avg'!H1267</f>
        <v>3.431703999999995</v>
      </c>
      <c r="J1267" s="6" t="str">
        <f>OBV!F1267</f>
        <v>BEARISH</v>
      </c>
      <c r="K1267" s="6" t="str">
        <f>OBV!G1267</f>
        <v>STRONG</v>
      </c>
      <c r="L1267" s="6" t="str">
        <f>OBV!H1267</f>
        <v>CONFIRMED BEARISH</v>
      </c>
      <c r="M1267" s="8">
        <f t="shared" si="190"/>
        <v>50</v>
      </c>
      <c r="N1267" s="8">
        <f t="shared" si="191"/>
        <v>0</v>
      </c>
      <c r="O1267" s="8">
        <f t="shared" si="192"/>
        <v>0</v>
      </c>
      <c r="P1267" s="8">
        <f t="shared" si="193"/>
        <v>33</v>
      </c>
      <c r="Q1267" s="9">
        <f t="shared" si="194"/>
        <v>22.45</v>
      </c>
      <c r="R1267" s="9">
        <f t="shared" si="195"/>
        <v>18.25</v>
      </c>
      <c r="S1267" s="9">
        <f t="shared" si="196"/>
        <v>22.35</v>
      </c>
      <c r="T1267" s="9">
        <f t="shared" si="197"/>
        <v>20.75</v>
      </c>
      <c r="U1267" s="8">
        <f t="shared" si="198"/>
        <v>21.016666666666669</v>
      </c>
      <c r="V1267" s="8">
        <f t="shared" si="199"/>
        <v>20.950000000000003</v>
      </c>
    </row>
    <row r="1268" spans="1:22" ht="13.5" x14ac:dyDescent="0.25">
      <c r="A1268" s="3">
        <f>RSI!A1268</f>
        <v>43857</v>
      </c>
      <c r="B1268" s="2">
        <f>RSI!B1268</f>
        <v>2.7222</v>
      </c>
      <c r="C1268" s="2">
        <f>RSI!I1268</f>
        <v>4.3855633769994569</v>
      </c>
      <c r="D1268" s="2">
        <f>MACD!E1268</f>
        <v>0.16032344512573404</v>
      </c>
      <c r="E1268" s="2">
        <f>MACD!F1268</f>
        <v>8.030703872017686E-2</v>
      </c>
      <c r="F1268" s="2">
        <f>'Moving Avg'!D1268</f>
        <v>2.7814199999999998</v>
      </c>
      <c r="G1268" s="2">
        <f>'Moving Avg'!F1268</f>
        <v>3.0909400000000007</v>
      </c>
      <c r="H1268" s="2">
        <f>'Moving Avg'!G1268</f>
        <v>3.1752319999999981</v>
      </c>
      <c r="I1268" s="2">
        <f>'Moving Avg'!H1268</f>
        <v>3.4291449999999952</v>
      </c>
      <c r="J1268" s="6" t="str">
        <f>OBV!F1268</f>
        <v>BEARISH</v>
      </c>
      <c r="K1268" s="6" t="str">
        <f>OBV!G1268</f>
        <v>STRONG</v>
      </c>
      <c r="L1268" s="6" t="str">
        <f>OBV!H1268</f>
        <v>CONFIRMED BEARISH</v>
      </c>
      <c r="M1268" s="8">
        <f t="shared" si="190"/>
        <v>50</v>
      </c>
      <c r="N1268" s="8">
        <f t="shared" si="191"/>
        <v>0</v>
      </c>
      <c r="O1268" s="8">
        <f t="shared" si="192"/>
        <v>0</v>
      </c>
      <c r="P1268" s="8">
        <f t="shared" si="193"/>
        <v>33</v>
      </c>
      <c r="Q1268" s="9">
        <f t="shared" si="194"/>
        <v>22.45</v>
      </c>
      <c r="R1268" s="9">
        <f t="shared" si="195"/>
        <v>18.25</v>
      </c>
      <c r="S1268" s="9">
        <f t="shared" si="196"/>
        <v>22.35</v>
      </c>
      <c r="T1268" s="9">
        <f t="shared" si="197"/>
        <v>20.75</v>
      </c>
      <c r="U1268" s="8">
        <f t="shared" si="198"/>
        <v>21.016666666666669</v>
      </c>
      <c r="V1268" s="8">
        <f t="shared" si="199"/>
        <v>20.950000000000003</v>
      </c>
    </row>
    <row r="1269" spans="1:22" ht="13.5" x14ac:dyDescent="0.25">
      <c r="A1269" s="3">
        <f>RSI!A1269</f>
        <v>43858</v>
      </c>
      <c r="B1269" s="2">
        <f>RSI!B1269</f>
        <v>2.645</v>
      </c>
      <c r="C1269" s="2">
        <f>RSI!I1269</f>
        <v>3.6442548293533292</v>
      </c>
      <c r="D1269" s="2">
        <f>MACD!E1269</f>
        <v>0.19044627724259477</v>
      </c>
      <c r="E1269" s="2">
        <f>MACD!F1269</f>
        <v>0.10233488642466045</v>
      </c>
      <c r="F1269" s="2">
        <f>'Moving Avg'!D1269</f>
        <v>2.7235</v>
      </c>
      <c r="G1269" s="2">
        <f>'Moving Avg'!F1269</f>
        <v>3.0613400000000004</v>
      </c>
      <c r="H1269" s="2">
        <f>'Moving Avg'!G1269</f>
        <v>3.1633919999999982</v>
      </c>
      <c r="I1269" s="2">
        <f>'Moving Avg'!H1269</f>
        <v>3.4261999999999957</v>
      </c>
      <c r="J1269" s="6" t="str">
        <f>OBV!F1269</f>
        <v>BEARISH</v>
      </c>
      <c r="K1269" s="6" t="str">
        <f>OBV!G1269</f>
        <v>STRONG</v>
      </c>
      <c r="L1269" s="6" t="str">
        <f>OBV!H1269</f>
        <v>CONFIRMED BEARISH</v>
      </c>
      <c r="M1269" s="8">
        <f t="shared" si="190"/>
        <v>50</v>
      </c>
      <c r="N1269" s="8">
        <f t="shared" si="191"/>
        <v>0</v>
      </c>
      <c r="O1269" s="8">
        <f t="shared" si="192"/>
        <v>0</v>
      </c>
      <c r="P1269" s="8">
        <f t="shared" si="193"/>
        <v>33</v>
      </c>
      <c r="Q1269" s="9">
        <f t="shared" si="194"/>
        <v>22.45</v>
      </c>
      <c r="R1269" s="9">
        <f t="shared" si="195"/>
        <v>18.25</v>
      </c>
      <c r="S1269" s="9">
        <f t="shared" si="196"/>
        <v>22.35</v>
      </c>
      <c r="T1269" s="9">
        <f t="shared" si="197"/>
        <v>20.75</v>
      </c>
      <c r="U1269" s="8">
        <f t="shared" si="198"/>
        <v>21.016666666666669</v>
      </c>
      <c r="V1269" s="8">
        <f t="shared" si="199"/>
        <v>20.950000000000003</v>
      </c>
    </row>
    <row r="1270" spans="1:22" ht="13.5" x14ac:dyDescent="0.25">
      <c r="A1270" s="3">
        <f>RSI!A1270</f>
        <v>43859</v>
      </c>
      <c r="B1270" s="2">
        <f>RSI!B1270</f>
        <v>2.645</v>
      </c>
      <c r="C1270" s="2">
        <f>RSI!I1270</f>
        <v>3.6442548293533292</v>
      </c>
      <c r="D1270" s="2">
        <f>MACD!E1270</f>
        <v>0.20851064682426568</v>
      </c>
      <c r="E1270" s="2">
        <f>MACD!F1270</f>
        <v>0.12357003850458149</v>
      </c>
      <c r="F1270" s="2">
        <f>'Moving Avg'!D1270</f>
        <v>2.6913199999999997</v>
      </c>
      <c r="G1270" s="2">
        <f>'Moving Avg'!F1270</f>
        <v>3.0317400000000005</v>
      </c>
      <c r="H1270" s="2">
        <f>'Moving Avg'!G1270</f>
        <v>3.1515519999999979</v>
      </c>
      <c r="I1270" s="2">
        <f>'Moving Avg'!H1270</f>
        <v>3.4232549999999948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0"/>
        <v>50</v>
      </c>
      <c r="N1270" s="8">
        <f t="shared" si="191"/>
        <v>0</v>
      </c>
      <c r="O1270" s="8">
        <f t="shared" si="192"/>
        <v>0</v>
      </c>
      <c r="P1270" s="8">
        <f t="shared" si="193"/>
        <v>16.5</v>
      </c>
      <c r="Q1270" s="9">
        <f t="shared" si="194"/>
        <v>19.975000000000001</v>
      </c>
      <c r="R1270" s="9">
        <f t="shared" si="195"/>
        <v>14.125</v>
      </c>
      <c r="S1270" s="9">
        <f t="shared" si="196"/>
        <v>14.925000000000001</v>
      </c>
      <c r="T1270" s="9">
        <f t="shared" si="197"/>
        <v>16.625</v>
      </c>
      <c r="U1270" s="8">
        <f t="shared" si="198"/>
        <v>16.341666666666669</v>
      </c>
      <c r="V1270" s="8">
        <f t="shared" si="199"/>
        <v>16.412500000000001</v>
      </c>
    </row>
    <row r="1271" spans="1:22" ht="13.5" x14ac:dyDescent="0.25">
      <c r="A1271" s="3">
        <f>RSI!A1271</f>
        <v>43860</v>
      </c>
      <c r="B1271" s="2">
        <f>RSI!B1271</f>
        <v>2.645</v>
      </c>
      <c r="C1271" s="2">
        <f>RSI!I1271</f>
        <v>3.6442548293533292</v>
      </c>
      <c r="D1271" s="2">
        <f>MACD!E1271</f>
        <v>0.22608118542159472</v>
      </c>
      <c r="E1271" s="2">
        <f>MACD!F1271</f>
        <v>0.14407226788798416</v>
      </c>
      <c r="F1271" s="2">
        <f>'Moving Avg'!D1271</f>
        <v>2.6758799999999998</v>
      </c>
      <c r="G1271" s="2">
        <f>'Moving Avg'!F1271</f>
        <v>3.0021400000000011</v>
      </c>
      <c r="H1271" s="2">
        <f>'Moving Avg'!G1271</f>
        <v>3.1397119999999985</v>
      </c>
      <c r="I1271" s="2">
        <f>'Moving Avg'!H1271</f>
        <v>3.4203099999999949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0"/>
        <v>50</v>
      </c>
      <c r="N1271" s="8">
        <f t="shared" si="191"/>
        <v>0</v>
      </c>
      <c r="O1271" s="8">
        <f t="shared" si="192"/>
        <v>0</v>
      </c>
      <c r="P1271" s="8">
        <f t="shared" si="193"/>
        <v>16.5</v>
      </c>
      <c r="Q1271" s="9">
        <f t="shared" si="194"/>
        <v>19.975000000000001</v>
      </c>
      <c r="R1271" s="9">
        <f t="shared" si="195"/>
        <v>14.125</v>
      </c>
      <c r="S1271" s="9">
        <f t="shared" si="196"/>
        <v>14.925000000000001</v>
      </c>
      <c r="T1271" s="9">
        <f t="shared" si="197"/>
        <v>16.625</v>
      </c>
      <c r="U1271" s="8">
        <f t="shared" si="198"/>
        <v>16.341666666666669</v>
      </c>
      <c r="V1271" s="8">
        <f t="shared" si="199"/>
        <v>16.412500000000001</v>
      </c>
    </row>
    <row r="1272" spans="1:22" ht="13.5" x14ac:dyDescent="0.25">
      <c r="A1272" s="3">
        <f>RSI!A1272</f>
        <v>43861</v>
      </c>
      <c r="B1272" s="2">
        <f>RSI!B1272</f>
        <v>2.6385000000000001</v>
      </c>
      <c r="C1272" s="2">
        <f>RSI!I1272</f>
        <v>3.5806074633730276</v>
      </c>
      <c r="D1272" s="2">
        <f>MACD!E1272</f>
        <v>0.23363837451726166</v>
      </c>
      <c r="E1272" s="2">
        <f>MACD!F1272</f>
        <v>0.16198548921383968</v>
      </c>
      <c r="F1272" s="2">
        <f>'Moving Avg'!D1272</f>
        <v>2.6591399999999998</v>
      </c>
      <c r="G1272" s="2">
        <f>'Moving Avg'!F1272</f>
        <v>2.9722150000000012</v>
      </c>
      <c r="H1272" s="2">
        <f>'Moving Avg'!G1272</f>
        <v>3.1277419999999991</v>
      </c>
      <c r="I1272" s="2">
        <f>'Moving Avg'!H1272</f>
        <v>3.4173324999999952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0"/>
        <v>50</v>
      </c>
      <c r="N1272" s="8">
        <f t="shared" si="191"/>
        <v>0</v>
      </c>
      <c r="O1272" s="8">
        <f t="shared" si="192"/>
        <v>0</v>
      </c>
      <c r="P1272" s="8">
        <f t="shared" si="193"/>
        <v>16.5</v>
      </c>
      <c r="Q1272" s="9">
        <f t="shared" si="194"/>
        <v>19.975000000000001</v>
      </c>
      <c r="R1272" s="9">
        <f t="shared" si="195"/>
        <v>14.125</v>
      </c>
      <c r="S1272" s="9">
        <f t="shared" si="196"/>
        <v>14.925000000000001</v>
      </c>
      <c r="T1272" s="9">
        <f t="shared" si="197"/>
        <v>16.625</v>
      </c>
      <c r="U1272" s="8">
        <f t="shared" si="198"/>
        <v>16.341666666666669</v>
      </c>
      <c r="V1272" s="8">
        <f t="shared" si="199"/>
        <v>16.412500000000001</v>
      </c>
    </row>
    <row r="1273" spans="1:22" ht="13.5" x14ac:dyDescent="0.25">
      <c r="A1273" s="3">
        <f>RSI!A1273</f>
        <v>43864</v>
      </c>
      <c r="B1273" s="2">
        <f>RSI!B1273</f>
        <v>2.6385000000000001</v>
      </c>
      <c r="C1273" s="2">
        <f>RSI!I1273</f>
        <v>3.5806074633730276</v>
      </c>
      <c r="D1273" s="2">
        <f>MACD!E1273</f>
        <v>0.23213829902791483</v>
      </c>
      <c r="E1273" s="2">
        <f>MACD!F1273</f>
        <v>0.17601605117665473</v>
      </c>
      <c r="F1273" s="2">
        <f>'Moving Avg'!D1273</f>
        <v>2.6424000000000003</v>
      </c>
      <c r="G1273" s="2">
        <f>'Moving Avg'!F1273</f>
        <v>2.9422900000000007</v>
      </c>
      <c r="H1273" s="2">
        <f>'Moving Avg'!G1273</f>
        <v>3.1157719999999989</v>
      </c>
      <c r="I1273" s="2">
        <f>'Moving Avg'!H1273</f>
        <v>3.414354999999996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50</v>
      </c>
      <c r="N1273" s="8">
        <f t="shared" si="191"/>
        <v>0</v>
      </c>
      <c r="O1273" s="8">
        <f t="shared" si="192"/>
        <v>0</v>
      </c>
      <c r="P1273" s="8">
        <f t="shared" si="193"/>
        <v>16.5</v>
      </c>
      <c r="Q1273" s="9">
        <f t="shared" si="194"/>
        <v>19.975000000000001</v>
      </c>
      <c r="R1273" s="9">
        <f t="shared" si="195"/>
        <v>14.125</v>
      </c>
      <c r="S1273" s="9">
        <f t="shared" si="196"/>
        <v>14.925000000000001</v>
      </c>
      <c r="T1273" s="9">
        <f t="shared" si="197"/>
        <v>16.625</v>
      </c>
      <c r="U1273" s="8">
        <f t="shared" si="198"/>
        <v>16.341666666666669</v>
      </c>
      <c r="V1273" s="8">
        <f t="shared" si="199"/>
        <v>16.412500000000001</v>
      </c>
    </row>
    <row r="1274" spans="1:22" ht="13.5" x14ac:dyDescent="0.25">
      <c r="A1274" s="3">
        <f>RSI!A1274</f>
        <v>43865</v>
      </c>
      <c r="B1274" s="2">
        <f>RSI!B1274</f>
        <v>2.645</v>
      </c>
      <c r="C1274" s="2">
        <f>RSI!I1274</f>
        <v>5.4948481737610564</v>
      </c>
      <c r="D1274" s="2">
        <f>MACD!E1274</f>
        <v>0.21837569516557309</v>
      </c>
      <c r="E1274" s="2">
        <f>MACD!F1274</f>
        <v>0.18448797997443842</v>
      </c>
      <c r="F1274" s="2">
        <f>'Moving Avg'!D1274</f>
        <v>2.6423999999999999</v>
      </c>
      <c r="G1274" s="2">
        <f>'Moving Avg'!F1274</f>
        <v>2.9136550000000008</v>
      </c>
      <c r="H1274" s="2">
        <f>'Moving Avg'!G1274</f>
        <v>3.103931999999999</v>
      </c>
      <c r="I1274" s="2">
        <f>'Moving Avg'!H1274</f>
        <v>3.4114099999999961</v>
      </c>
      <c r="J1274" s="6" t="str">
        <f>OBV!F1274</f>
        <v>BEARISH</v>
      </c>
      <c r="K1274" s="6" t="str">
        <f>OBV!G1274</f>
        <v>NEUTRAL</v>
      </c>
      <c r="L1274" s="6" t="str">
        <f>OBV!H1274</f>
        <v>NEUTRAL</v>
      </c>
      <c r="M1274" s="8">
        <f t="shared" si="190"/>
        <v>50</v>
      </c>
      <c r="N1274" s="8">
        <f t="shared" si="191"/>
        <v>0</v>
      </c>
      <c r="O1274" s="8">
        <f t="shared" si="192"/>
        <v>0</v>
      </c>
      <c r="P1274" s="8">
        <f t="shared" si="193"/>
        <v>16.5</v>
      </c>
      <c r="Q1274" s="9">
        <f t="shared" si="194"/>
        <v>19.975000000000001</v>
      </c>
      <c r="R1274" s="9">
        <f t="shared" si="195"/>
        <v>14.125</v>
      </c>
      <c r="S1274" s="9">
        <f t="shared" si="196"/>
        <v>14.925000000000001</v>
      </c>
      <c r="T1274" s="9">
        <f t="shared" si="197"/>
        <v>16.625</v>
      </c>
      <c r="U1274" s="8">
        <f t="shared" si="198"/>
        <v>16.341666666666669</v>
      </c>
      <c r="V1274" s="8">
        <f t="shared" si="199"/>
        <v>16.412500000000001</v>
      </c>
    </row>
    <row r="1275" spans="1:22" ht="13.5" x14ac:dyDescent="0.25">
      <c r="A1275" s="3">
        <f>RSI!A1275</f>
        <v>43866</v>
      </c>
      <c r="B1275" s="2">
        <f>RSI!B1275</f>
        <v>2.6385000000000001</v>
      </c>
      <c r="C1275" s="2">
        <f>RSI!I1275</f>
        <v>5.3798250926576543</v>
      </c>
      <c r="D1275" s="2">
        <f>MACD!E1275</f>
        <v>0.18908618279290534</v>
      </c>
      <c r="E1275" s="2">
        <f>MACD!F1275</f>
        <v>0.18540762053813181</v>
      </c>
      <c r="F1275" s="2">
        <f>'Moving Avg'!D1275</f>
        <v>2.6411000000000002</v>
      </c>
      <c r="G1275" s="2">
        <f>'Moving Avg'!F1275</f>
        <v>2.8846950000000007</v>
      </c>
      <c r="H1275" s="2">
        <f>'Moving Avg'!G1275</f>
        <v>3.0919619999999992</v>
      </c>
      <c r="I1275" s="2">
        <f>'Moving Avg'!H1275</f>
        <v>3.408432499999996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50</v>
      </c>
      <c r="N1275" s="8">
        <f t="shared" si="191"/>
        <v>0</v>
      </c>
      <c r="O1275" s="8">
        <f t="shared" si="192"/>
        <v>0</v>
      </c>
      <c r="P1275" s="8">
        <f t="shared" si="193"/>
        <v>16.5</v>
      </c>
      <c r="Q1275" s="9">
        <f t="shared" si="194"/>
        <v>19.975000000000001</v>
      </c>
      <c r="R1275" s="9">
        <f t="shared" si="195"/>
        <v>14.125</v>
      </c>
      <c r="S1275" s="9">
        <f t="shared" si="196"/>
        <v>14.925000000000001</v>
      </c>
      <c r="T1275" s="9">
        <f t="shared" si="197"/>
        <v>16.625</v>
      </c>
      <c r="U1275" s="8">
        <f t="shared" si="198"/>
        <v>16.341666666666669</v>
      </c>
      <c r="V1275" s="8">
        <f t="shared" si="199"/>
        <v>16.412500000000001</v>
      </c>
    </row>
    <row r="1276" spans="1:22" ht="13.5" x14ac:dyDescent="0.25">
      <c r="A1276" s="3">
        <f>RSI!A1276</f>
        <v>43867</v>
      </c>
      <c r="B1276" s="2">
        <f>RSI!B1276</f>
        <v>2.6385000000000001</v>
      </c>
      <c r="C1276" s="2">
        <f>RSI!I1276</f>
        <v>5.3798250926576543</v>
      </c>
      <c r="D1276" s="2">
        <f>MACD!E1276</f>
        <v>0.15301450007593909</v>
      </c>
      <c r="E1276" s="2">
        <f>MACD!F1276</f>
        <v>0.17892899644569327</v>
      </c>
      <c r="F1276" s="2">
        <f>'Moving Avg'!D1276</f>
        <v>2.6398000000000001</v>
      </c>
      <c r="G1276" s="2">
        <f>'Moving Avg'!F1276</f>
        <v>2.8557350000000006</v>
      </c>
      <c r="H1276" s="2">
        <f>'Moving Avg'!G1276</f>
        <v>3.079991999999999</v>
      </c>
      <c r="I1276" s="2">
        <f>'Moving Avg'!H1276</f>
        <v>3.4054549999999968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50</v>
      </c>
      <c r="N1276" s="8">
        <f t="shared" si="191"/>
        <v>100</v>
      </c>
      <c r="O1276" s="8">
        <f t="shared" si="192"/>
        <v>0</v>
      </c>
      <c r="P1276" s="8">
        <f t="shared" si="193"/>
        <v>16.5</v>
      </c>
      <c r="Q1276" s="9">
        <f t="shared" si="194"/>
        <v>54.975000000000001</v>
      </c>
      <c r="R1276" s="9">
        <f t="shared" si="195"/>
        <v>34.125</v>
      </c>
      <c r="S1276" s="9">
        <f t="shared" si="196"/>
        <v>29.925000000000001</v>
      </c>
      <c r="T1276" s="9">
        <f t="shared" si="197"/>
        <v>41.625</v>
      </c>
      <c r="U1276" s="8">
        <f t="shared" si="198"/>
        <v>39.674999999999997</v>
      </c>
      <c r="V1276" s="8">
        <f t="shared" si="199"/>
        <v>40.162499999999994</v>
      </c>
    </row>
    <row r="1277" spans="1:22" ht="13.5" x14ac:dyDescent="0.25">
      <c r="A1277" s="3">
        <f>RSI!A1277</f>
        <v>43868</v>
      </c>
      <c r="B1277" s="2">
        <f>RSI!B1277</f>
        <v>2.5871</v>
      </c>
      <c r="C1277" s="2">
        <f>RSI!I1277</f>
        <v>4.5133644631850274</v>
      </c>
      <c r="D1277" s="2">
        <f>MACD!E1277</f>
        <v>0.12777070877260721</v>
      </c>
      <c r="E1277" s="2">
        <f>MACD!F1277</f>
        <v>0.16869733891107608</v>
      </c>
      <c r="F1277" s="2">
        <f>'Moving Avg'!D1277</f>
        <v>2.6295200000000003</v>
      </c>
      <c r="G1277" s="2">
        <f>'Moving Avg'!F1277</f>
        <v>2.8242050000000005</v>
      </c>
      <c r="H1277" s="2">
        <f>'Moving Avg'!G1277</f>
        <v>3.0669939999999993</v>
      </c>
      <c r="I1277" s="2">
        <f>'Moving Avg'!H1277</f>
        <v>3.4022204999999968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50</v>
      </c>
      <c r="N1277" s="8">
        <f t="shared" si="191"/>
        <v>100</v>
      </c>
      <c r="O1277" s="8">
        <f t="shared" si="192"/>
        <v>0</v>
      </c>
      <c r="P1277" s="8">
        <f t="shared" si="193"/>
        <v>16.5</v>
      </c>
      <c r="Q1277" s="9">
        <f t="shared" si="194"/>
        <v>54.975000000000001</v>
      </c>
      <c r="R1277" s="9">
        <f t="shared" si="195"/>
        <v>34.125</v>
      </c>
      <c r="S1277" s="9">
        <f t="shared" si="196"/>
        <v>29.925000000000001</v>
      </c>
      <c r="T1277" s="9">
        <f t="shared" si="197"/>
        <v>41.625</v>
      </c>
      <c r="U1277" s="8">
        <f t="shared" si="198"/>
        <v>39.674999999999997</v>
      </c>
      <c r="V1277" s="8">
        <f t="shared" si="199"/>
        <v>40.162499999999994</v>
      </c>
    </row>
    <row r="1278" spans="1:22" ht="13.5" x14ac:dyDescent="0.25">
      <c r="A1278" s="3">
        <f>RSI!A1278</f>
        <v>43871</v>
      </c>
      <c r="B1278" s="2">
        <f>RSI!B1278</f>
        <v>2.5871</v>
      </c>
      <c r="C1278" s="2">
        <f>RSI!I1278</f>
        <v>4.5133644631850274</v>
      </c>
      <c r="D1278" s="2">
        <f>MACD!E1278</f>
        <v>0.10807633428968177</v>
      </c>
      <c r="E1278" s="2">
        <f>MACD!F1278</f>
        <v>0.15657313798679723</v>
      </c>
      <c r="F1278" s="2">
        <f>'Moving Avg'!D1278</f>
        <v>2.61924</v>
      </c>
      <c r="G1278" s="2">
        <f>'Moving Avg'!F1278</f>
        <v>2.7926750000000009</v>
      </c>
      <c r="H1278" s="2">
        <f>'Moving Avg'!G1278</f>
        <v>3.0539959999999993</v>
      </c>
      <c r="I1278" s="2">
        <f>'Moving Avg'!H1278</f>
        <v>3.3985154999999967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0"/>
        <v>50</v>
      </c>
      <c r="N1278" s="8">
        <f t="shared" si="191"/>
        <v>100</v>
      </c>
      <c r="O1278" s="8">
        <f t="shared" si="192"/>
        <v>0</v>
      </c>
      <c r="P1278" s="8">
        <f t="shared" si="193"/>
        <v>16.5</v>
      </c>
      <c r="Q1278" s="9">
        <f t="shared" si="194"/>
        <v>54.975000000000001</v>
      </c>
      <c r="R1278" s="9">
        <f t="shared" si="195"/>
        <v>34.125</v>
      </c>
      <c r="S1278" s="9">
        <f t="shared" si="196"/>
        <v>29.925000000000001</v>
      </c>
      <c r="T1278" s="9">
        <f t="shared" si="197"/>
        <v>41.625</v>
      </c>
      <c r="U1278" s="8">
        <f t="shared" si="198"/>
        <v>39.674999999999997</v>
      </c>
      <c r="V1278" s="8">
        <f t="shared" si="199"/>
        <v>40.162499999999994</v>
      </c>
    </row>
    <row r="1279" spans="1:22" ht="13.5" x14ac:dyDescent="0.25">
      <c r="A1279" s="3">
        <f>RSI!A1279</f>
        <v>43872</v>
      </c>
      <c r="B1279" s="2">
        <f>RSI!B1279</f>
        <v>2.5871</v>
      </c>
      <c r="C1279" s="2">
        <f>RSI!I1279</f>
        <v>4.5133644631850274</v>
      </c>
      <c r="D1279" s="2">
        <f>MACD!E1279</f>
        <v>8.1077307737079884E-2</v>
      </c>
      <c r="E1279" s="2">
        <f>MACD!F1279</f>
        <v>0.14147397193685377</v>
      </c>
      <c r="F1279" s="2">
        <f>'Moving Avg'!D1279</f>
        <v>2.6076600000000001</v>
      </c>
      <c r="G1279" s="2">
        <f>'Moving Avg'!F1279</f>
        <v>2.7611450000000004</v>
      </c>
      <c r="H1279" s="2">
        <f>'Moving Avg'!G1279</f>
        <v>3.0409979999999983</v>
      </c>
      <c r="I1279" s="2">
        <f>'Moving Avg'!H1279</f>
        <v>3.3943399999999975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0"/>
        <v>50</v>
      </c>
      <c r="N1279" s="8">
        <f t="shared" si="191"/>
        <v>100</v>
      </c>
      <c r="O1279" s="8">
        <f t="shared" si="192"/>
        <v>0</v>
      </c>
      <c r="P1279" s="8">
        <f t="shared" si="193"/>
        <v>16.5</v>
      </c>
      <c r="Q1279" s="9">
        <f t="shared" si="194"/>
        <v>54.975000000000001</v>
      </c>
      <c r="R1279" s="9">
        <f t="shared" si="195"/>
        <v>34.125</v>
      </c>
      <c r="S1279" s="9">
        <f t="shared" si="196"/>
        <v>29.925000000000001</v>
      </c>
      <c r="T1279" s="9">
        <f t="shared" si="197"/>
        <v>41.625</v>
      </c>
      <c r="U1279" s="8">
        <f t="shared" si="198"/>
        <v>39.674999999999997</v>
      </c>
      <c r="V1279" s="8">
        <f t="shared" si="199"/>
        <v>40.162499999999994</v>
      </c>
    </row>
    <row r="1280" spans="1:22" ht="13.5" x14ac:dyDescent="0.25">
      <c r="A1280" s="3">
        <f>RSI!A1280</f>
        <v>43873</v>
      </c>
      <c r="B1280" s="2">
        <f>RSI!B1280</f>
        <v>2.5871</v>
      </c>
      <c r="C1280" s="2">
        <f>RSI!I1280</f>
        <v>4.5133644631850274</v>
      </c>
      <c r="D1280" s="2">
        <f>MACD!E1280</f>
        <v>5.9660095392596091E-2</v>
      </c>
      <c r="E1280" s="2">
        <f>MACD!F1280</f>
        <v>0.12511119662800224</v>
      </c>
      <c r="F1280" s="2">
        <f>'Moving Avg'!D1280</f>
        <v>2.5973799999999998</v>
      </c>
      <c r="G1280" s="2">
        <f>'Moving Avg'!F1280</f>
        <v>2.7328299999999999</v>
      </c>
      <c r="H1280" s="2">
        <f>'Moving Avg'!G1280</f>
        <v>3.0279999999999982</v>
      </c>
      <c r="I1280" s="2">
        <f>'Moving Avg'!H1280</f>
        <v>3.3896644999999972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50</v>
      </c>
      <c r="N1280" s="8">
        <f t="shared" si="191"/>
        <v>100</v>
      </c>
      <c r="O1280" s="8">
        <f t="shared" si="192"/>
        <v>0</v>
      </c>
      <c r="P1280" s="8">
        <f t="shared" si="193"/>
        <v>16.5</v>
      </c>
      <c r="Q1280" s="9">
        <f t="shared" si="194"/>
        <v>54.975000000000001</v>
      </c>
      <c r="R1280" s="9">
        <f t="shared" si="195"/>
        <v>34.125</v>
      </c>
      <c r="S1280" s="9">
        <f t="shared" si="196"/>
        <v>29.925000000000001</v>
      </c>
      <c r="T1280" s="9">
        <f t="shared" si="197"/>
        <v>41.625</v>
      </c>
      <c r="U1280" s="8">
        <f t="shared" si="198"/>
        <v>39.674999999999997</v>
      </c>
      <c r="V1280" s="8">
        <f t="shared" si="199"/>
        <v>40.162499999999994</v>
      </c>
    </row>
    <row r="1281" spans="1:22" ht="13.5" x14ac:dyDescent="0.25">
      <c r="A1281" s="3">
        <f>RSI!A1281</f>
        <v>43874</v>
      </c>
      <c r="B1281" s="2">
        <f>RSI!B1281</f>
        <v>2.5871</v>
      </c>
      <c r="C1281" s="2">
        <f>RSI!I1281</f>
        <v>4.5133644631850274</v>
      </c>
      <c r="D1281" s="2">
        <f>MACD!E1281</f>
        <v>4.286017010398302E-2</v>
      </c>
      <c r="E1281" s="2">
        <f>MACD!F1281</f>
        <v>0.10866099132319841</v>
      </c>
      <c r="F1281" s="2">
        <f>'Moving Avg'!D1281</f>
        <v>2.5871</v>
      </c>
      <c r="G1281" s="2">
        <f>'Moving Avg'!F1281</f>
        <v>2.7045149999999998</v>
      </c>
      <c r="H1281" s="2">
        <f>'Moving Avg'!G1281</f>
        <v>3.0150019999999982</v>
      </c>
      <c r="I1281" s="2">
        <f>'Moving Avg'!H1281</f>
        <v>3.3849889999999978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50</v>
      </c>
      <c r="N1281" s="8">
        <f t="shared" si="191"/>
        <v>100</v>
      </c>
      <c r="O1281" s="8">
        <f t="shared" si="192"/>
        <v>0</v>
      </c>
      <c r="P1281" s="8">
        <f t="shared" si="193"/>
        <v>16.5</v>
      </c>
      <c r="Q1281" s="9">
        <f t="shared" si="194"/>
        <v>54.975000000000001</v>
      </c>
      <c r="R1281" s="9">
        <f t="shared" si="195"/>
        <v>34.125</v>
      </c>
      <c r="S1281" s="9">
        <f t="shared" si="196"/>
        <v>29.925000000000001</v>
      </c>
      <c r="T1281" s="9">
        <f t="shared" si="197"/>
        <v>41.625</v>
      </c>
      <c r="U1281" s="8">
        <f t="shared" si="198"/>
        <v>39.674999999999997</v>
      </c>
      <c r="V1281" s="8">
        <f t="shared" si="199"/>
        <v>40.162499999999994</v>
      </c>
    </row>
    <row r="1282" spans="1:22" ht="13.5" x14ac:dyDescent="0.25">
      <c r="A1282" s="3">
        <f>RSI!A1282</f>
        <v>43875</v>
      </c>
      <c r="B1282" s="2">
        <f>RSI!B1282</f>
        <v>2.6642999999999999</v>
      </c>
      <c r="C1282" s="2">
        <f>RSI!I1282</f>
        <v>29.289863992545108</v>
      </c>
      <c r="D1282" s="2">
        <f>MACD!E1282</f>
        <v>2.3150711030522242E-2</v>
      </c>
      <c r="E1282" s="2">
        <f>MACD!F1282</f>
        <v>9.1558935264663174E-2</v>
      </c>
      <c r="F1282" s="2">
        <f>'Moving Avg'!D1282</f>
        <v>2.6025399999999999</v>
      </c>
      <c r="G1282" s="2">
        <f>'Moving Avg'!F1282</f>
        <v>2.6832799999999999</v>
      </c>
      <c r="H1282" s="2">
        <f>'Moving Avg'!G1282</f>
        <v>3.0035479999999977</v>
      </c>
      <c r="I1282" s="2">
        <f>'Moving Avg'!H1282</f>
        <v>3.3806704999999977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  <c r="M1282" s="8">
        <f t="shared" ref="M1282:M1345" si="200">IF(C1282&lt;30,50, IF(C1282&gt;70, 0, 25))</f>
        <v>50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83.5</v>
      </c>
      <c r="Q1282" s="9">
        <f t="shared" si="194"/>
        <v>65.025000000000006</v>
      </c>
      <c r="R1282" s="9">
        <f t="shared" si="195"/>
        <v>50.875</v>
      </c>
      <c r="S1282" s="9">
        <f t="shared" si="196"/>
        <v>60.075000000000003</v>
      </c>
      <c r="T1282" s="9">
        <f t="shared" si="197"/>
        <v>58.375</v>
      </c>
      <c r="U1282" s="8">
        <f t="shared" si="198"/>
        <v>58.658333333333339</v>
      </c>
      <c r="V1282" s="8">
        <f t="shared" si="199"/>
        <v>58.587500000000006</v>
      </c>
    </row>
    <row r="1283" spans="1:22" ht="13.5" x14ac:dyDescent="0.25">
      <c r="A1283" s="3">
        <f>RSI!A1283</f>
        <v>43878</v>
      </c>
      <c r="B1283" s="2">
        <f>RSI!B1283</f>
        <v>2.6642999999999999</v>
      </c>
      <c r="C1283" s="2">
        <f>RSI!I1283</f>
        <v>29.289863992545122</v>
      </c>
      <c r="D1283" s="2">
        <f>MACD!E1283</f>
        <v>7.1509842803116896E-3</v>
      </c>
      <c r="E1283" s="2">
        <f>MACD!F1283</f>
        <v>7.4677345067792888E-2</v>
      </c>
      <c r="F1283" s="2">
        <f>'Moving Avg'!D1283</f>
        <v>2.6179800000000002</v>
      </c>
      <c r="G1283" s="2">
        <f>'Moving Avg'!F1283</f>
        <v>2.6652599999999995</v>
      </c>
      <c r="H1283" s="2">
        <f>'Moving Avg'!G1283</f>
        <v>2.992093999999998</v>
      </c>
      <c r="I1283" s="2">
        <f>'Moving Avg'!H1283</f>
        <v>3.3763519999999985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  <c r="M1283" s="8">
        <f t="shared" si="200"/>
        <v>50</v>
      </c>
      <c r="N1283" s="8">
        <f t="shared" si="201"/>
        <v>100</v>
      </c>
      <c r="O1283" s="8">
        <f t="shared" si="202"/>
        <v>0</v>
      </c>
      <c r="P1283" s="8">
        <f t="shared" si="203"/>
        <v>83.5</v>
      </c>
      <c r="Q1283" s="9">
        <f t="shared" ref="Q1283:Q1346" si="204">0.35*M1283+N1283*0.35+O1283*0.15+P1283*0.15</f>
        <v>65.025000000000006</v>
      </c>
      <c r="R1283" s="9">
        <f t="shared" ref="R1283:R1346" si="205">M1283*0.2+N1283*0.2+O1283*0.35+P1283*0.25</f>
        <v>50.875</v>
      </c>
      <c r="S1283" s="9">
        <f t="shared" ref="S1283:S1346" si="206">M1283*0.15+N1283*0.15+O1283*0.25+P1283*0.45</f>
        <v>60.075000000000003</v>
      </c>
      <c r="T1283" s="9">
        <f t="shared" ref="T1283:T1346" si="207">0.25*SUM(M1283:P1283)</f>
        <v>58.375</v>
      </c>
      <c r="U1283" s="8">
        <f t="shared" ref="U1283:U1346" si="208">SUM(Q1283:S1283)/3</f>
        <v>58.658333333333339</v>
      </c>
      <c r="V1283" s="8">
        <f t="shared" ref="V1283:V1346" si="209">SUM(Q1283:T1283)/4</f>
        <v>58.587500000000006</v>
      </c>
    </row>
    <row r="1284" spans="1:22" ht="13.5" x14ac:dyDescent="0.25">
      <c r="A1284" s="3">
        <f>RSI!A1284</f>
        <v>43879</v>
      </c>
      <c r="B1284" s="2">
        <f>RSI!B1284</f>
        <v>2.6642999999999999</v>
      </c>
      <c r="C1284" s="2">
        <f>RSI!I1284</f>
        <v>29.289863992545122</v>
      </c>
      <c r="D1284" s="2">
        <f>MACD!E1284</f>
        <v>-4.7599239630762291E-3</v>
      </c>
      <c r="E1284" s="2">
        <f>MACD!F1284</f>
        <v>5.8789891261619064E-2</v>
      </c>
      <c r="F1284" s="2">
        <f>'Moving Avg'!D1284</f>
        <v>2.6334200000000001</v>
      </c>
      <c r="G1284" s="2">
        <f>'Moving Avg'!F1284</f>
        <v>2.6517449999999991</v>
      </c>
      <c r="H1284" s="2">
        <f>'Moving Avg'!G1284</f>
        <v>2.980639999999998</v>
      </c>
      <c r="I1284" s="2">
        <f>'Moving Avg'!H1284</f>
        <v>3.3720334999999988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  <c r="M1284" s="8">
        <f t="shared" si="200"/>
        <v>50</v>
      </c>
      <c r="N1284" s="8">
        <f t="shared" si="201"/>
        <v>100</v>
      </c>
      <c r="O1284" s="8">
        <f t="shared" si="202"/>
        <v>0</v>
      </c>
      <c r="P1284" s="8">
        <f t="shared" si="203"/>
        <v>83.5</v>
      </c>
      <c r="Q1284" s="9">
        <f t="shared" si="204"/>
        <v>65.025000000000006</v>
      </c>
      <c r="R1284" s="9">
        <f t="shared" si="205"/>
        <v>50.875</v>
      </c>
      <c r="S1284" s="9">
        <f t="shared" si="206"/>
        <v>60.075000000000003</v>
      </c>
      <c r="T1284" s="9">
        <f t="shared" si="207"/>
        <v>58.375</v>
      </c>
      <c r="U1284" s="8">
        <f t="shared" si="208"/>
        <v>58.658333333333339</v>
      </c>
      <c r="V1284" s="8">
        <f t="shared" si="209"/>
        <v>58.587500000000006</v>
      </c>
    </row>
    <row r="1285" spans="1:22" ht="13.5" x14ac:dyDescent="0.25">
      <c r="A1285" s="3">
        <f>RSI!A1285</f>
        <v>43880</v>
      </c>
      <c r="B1285" s="2">
        <f>RSI!B1285</f>
        <v>2.6642999999999999</v>
      </c>
      <c r="C1285" s="2">
        <f>RSI!I1285</f>
        <v>29.289863992545108</v>
      </c>
      <c r="D1285" s="2">
        <f>MACD!E1285</f>
        <v>-1.5257531003188607E-2</v>
      </c>
      <c r="E1285" s="2">
        <f>MACD!F1285</f>
        <v>4.3980406808657529E-2</v>
      </c>
      <c r="F1285" s="2">
        <f>'Moving Avg'!D1285</f>
        <v>2.64886</v>
      </c>
      <c r="G1285" s="2">
        <f>'Moving Avg'!F1285</f>
        <v>2.6446649999999994</v>
      </c>
      <c r="H1285" s="2">
        <f>'Moving Avg'!G1285</f>
        <v>2.9691859999999988</v>
      </c>
      <c r="I1285" s="2">
        <f>'Moving Avg'!H1285</f>
        <v>3.3677149999999987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50</v>
      </c>
      <c r="N1285" s="8">
        <f t="shared" si="201"/>
        <v>100</v>
      </c>
      <c r="O1285" s="8">
        <f t="shared" si="202"/>
        <v>0</v>
      </c>
      <c r="P1285" s="8">
        <f t="shared" si="203"/>
        <v>83.5</v>
      </c>
      <c r="Q1285" s="9">
        <f t="shared" si="204"/>
        <v>65.025000000000006</v>
      </c>
      <c r="R1285" s="9">
        <f t="shared" si="205"/>
        <v>50.875</v>
      </c>
      <c r="S1285" s="9">
        <f t="shared" si="206"/>
        <v>60.075000000000003</v>
      </c>
      <c r="T1285" s="9">
        <f t="shared" si="207"/>
        <v>58.375</v>
      </c>
      <c r="U1285" s="8">
        <f t="shared" si="208"/>
        <v>58.658333333333339</v>
      </c>
      <c r="V1285" s="8">
        <f t="shared" si="209"/>
        <v>58.587500000000006</v>
      </c>
    </row>
    <row r="1286" spans="1:22" ht="13.5" x14ac:dyDescent="0.25">
      <c r="A1286" s="3">
        <f>RSI!A1286</f>
        <v>43881</v>
      </c>
      <c r="B1286" s="2">
        <f>RSI!B1286</f>
        <v>2.6642999999999999</v>
      </c>
      <c r="C1286" s="2">
        <f>RSI!I1286</f>
        <v>29.289863992545122</v>
      </c>
      <c r="D1286" s="2">
        <f>MACD!E1286</f>
        <v>-2.3602294000391044E-2</v>
      </c>
      <c r="E1286" s="2">
        <f>MACD!F1286</f>
        <v>3.0463866646847818E-2</v>
      </c>
      <c r="F1286" s="2">
        <f>'Moving Avg'!D1286</f>
        <v>2.6642999999999999</v>
      </c>
      <c r="G1286" s="2">
        <f>'Moving Avg'!F1286</f>
        <v>2.6417699999999993</v>
      </c>
      <c r="H1286" s="2">
        <f>'Moving Avg'!G1286</f>
        <v>2.9577319999999991</v>
      </c>
      <c r="I1286" s="2">
        <f>'Moving Avg'!H1286</f>
        <v>3.3633964999999995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50</v>
      </c>
      <c r="N1286" s="8">
        <f t="shared" si="201"/>
        <v>100</v>
      </c>
      <c r="O1286" s="8">
        <f t="shared" si="202"/>
        <v>0</v>
      </c>
      <c r="P1286" s="8">
        <f t="shared" si="203"/>
        <v>83.5</v>
      </c>
      <c r="Q1286" s="9">
        <f t="shared" si="204"/>
        <v>65.025000000000006</v>
      </c>
      <c r="R1286" s="9">
        <f t="shared" si="205"/>
        <v>50.875</v>
      </c>
      <c r="S1286" s="9">
        <f t="shared" si="206"/>
        <v>60.075000000000003</v>
      </c>
      <c r="T1286" s="9">
        <f t="shared" si="207"/>
        <v>58.375</v>
      </c>
      <c r="U1286" s="8">
        <f t="shared" si="208"/>
        <v>58.658333333333339</v>
      </c>
      <c r="V1286" s="8">
        <f t="shared" si="209"/>
        <v>58.587500000000006</v>
      </c>
    </row>
    <row r="1287" spans="1:22" ht="13.5" x14ac:dyDescent="0.25">
      <c r="A1287" s="3">
        <f>RSI!A1287</f>
        <v>43882</v>
      </c>
      <c r="B1287" s="2">
        <f>RSI!B1287</f>
        <v>2.6642999999999999</v>
      </c>
      <c r="C1287" s="2">
        <f>RSI!I1287</f>
        <v>29.289863992545122</v>
      </c>
      <c r="D1287" s="2">
        <f>MACD!E1287</f>
        <v>-3.8072951117853027E-2</v>
      </c>
      <c r="E1287" s="2">
        <f>MACD!F1287</f>
        <v>1.6756503093907651E-2</v>
      </c>
      <c r="F1287" s="2">
        <f>'Moving Avg'!D1287</f>
        <v>2.6642999999999999</v>
      </c>
      <c r="G1287" s="2">
        <f>'Moving Avg'!F1287</f>
        <v>2.6388749999999992</v>
      </c>
      <c r="H1287" s="2">
        <f>'Moving Avg'!G1287</f>
        <v>2.9462779999999991</v>
      </c>
      <c r="I1287" s="2">
        <f>'Moving Avg'!H1287</f>
        <v>3.3590780000000002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  <c r="M1287" s="8">
        <f t="shared" si="200"/>
        <v>50</v>
      </c>
      <c r="N1287" s="8">
        <f t="shared" si="201"/>
        <v>100</v>
      </c>
      <c r="O1287" s="8">
        <f t="shared" si="202"/>
        <v>0</v>
      </c>
      <c r="P1287" s="8">
        <f t="shared" si="203"/>
        <v>33</v>
      </c>
      <c r="Q1287" s="9">
        <f t="shared" si="204"/>
        <v>57.45</v>
      </c>
      <c r="R1287" s="9">
        <f t="shared" si="205"/>
        <v>38.25</v>
      </c>
      <c r="S1287" s="9">
        <f t="shared" si="206"/>
        <v>37.35</v>
      </c>
      <c r="T1287" s="9">
        <f t="shared" si="207"/>
        <v>45.75</v>
      </c>
      <c r="U1287" s="8">
        <f t="shared" si="208"/>
        <v>44.35</v>
      </c>
      <c r="V1287" s="8">
        <f t="shared" si="209"/>
        <v>44.7</v>
      </c>
    </row>
    <row r="1288" spans="1:22" ht="13.5" x14ac:dyDescent="0.25">
      <c r="A1288" s="3">
        <f>RSI!A1288</f>
        <v>43885</v>
      </c>
      <c r="B1288" s="2">
        <f>RSI!B1288</f>
        <v>2.6385000000000001</v>
      </c>
      <c r="C1288" s="2">
        <f>RSI!I1288</f>
        <v>25.799865036119343</v>
      </c>
      <c r="D1288" s="2">
        <f>MACD!E1288</f>
        <v>-4.7945141724207829E-2</v>
      </c>
      <c r="E1288" s="2">
        <f>MACD!F1288</f>
        <v>3.816174130284556E-3</v>
      </c>
      <c r="F1288" s="2">
        <f>'Moving Avg'!D1288</f>
        <v>2.6591399999999998</v>
      </c>
      <c r="G1288" s="2">
        <f>'Moving Avg'!F1288</f>
        <v>2.6346899999999991</v>
      </c>
      <c r="H1288" s="2">
        <f>'Moving Avg'!G1288</f>
        <v>2.9343079999999997</v>
      </c>
      <c r="I1288" s="2">
        <f>'Moving Avg'!H1288</f>
        <v>3.3546305000000003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50</v>
      </c>
      <c r="N1288" s="8">
        <f t="shared" si="201"/>
        <v>100</v>
      </c>
      <c r="O1288" s="8">
        <f t="shared" si="202"/>
        <v>0</v>
      </c>
      <c r="P1288" s="8">
        <f t="shared" si="203"/>
        <v>16.5</v>
      </c>
      <c r="Q1288" s="9">
        <f t="shared" si="204"/>
        <v>54.975000000000001</v>
      </c>
      <c r="R1288" s="9">
        <f t="shared" si="205"/>
        <v>34.125</v>
      </c>
      <c r="S1288" s="9">
        <f t="shared" si="206"/>
        <v>29.925000000000001</v>
      </c>
      <c r="T1288" s="9">
        <f t="shared" si="207"/>
        <v>41.625</v>
      </c>
      <c r="U1288" s="8">
        <f t="shared" si="208"/>
        <v>39.674999999999997</v>
      </c>
      <c r="V1288" s="8">
        <f t="shared" si="209"/>
        <v>40.162499999999994</v>
      </c>
    </row>
    <row r="1289" spans="1:22" ht="13.5" x14ac:dyDescent="0.25">
      <c r="A1289" s="3">
        <f>RSI!A1289</f>
        <v>43886</v>
      </c>
      <c r="B1289" s="2">
        <f>RSI!B1289</f>
        <v>2.6385000000000001</v>
      </c>
      <c r="C1289" s="2">
        <f>RSI!I1289</f>
        <v>25.799865036119343</v>
      </c>
      <c r="D1289" s="2">
        <f>MACD!E1289</f>
        <v>-5.5719135598426561E-2</v>
      </c>
      <c r="E1289" s="2">
        <f>MACD!F1289</f>
        <v>-8.0908878154576681E-3</v>
      </c>
      <c r="F1289" s="2">
        <f>'Moving Avg'!D1289</f>
        <v>2.6539799999999998</v>
      </c>
      <c r="G1289" s="2">
        <f>'Moving Avg'!F1289</f>
        <v>2.6343649999999994</v>
      </c>
      <c r="H1289" s="2">
        <f>'Moving Avg'!G1289</f>
        <v>2.9223379999999999</v>
      </c>
      <c r="I1289" s="2">
        <f>'Moving Avg'!H1289</f>
        <v>3.3501830000000008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0"/>
        <v>50</v>
      </c>
      <c r="N1289" s="8">
        <f t="shared" si="201"/>
        <v>100</v>
      </c>
      <c r="O1289" s="8">
        <f t="shared" si="202"/>
        <v>0</v>
      </c>
      <c r="P1289" s="8">
        <f t="shared" si="203"/>
        <v>16.5</v>
      </c>
      <c r="Q1289" s="9">
        <f t="shared" si="204"/>
        <v>54.975000000000001</v>
      </c>
      <c r="R1289" s="9">
        <f t="shared" si="205"/>
        <v>34.125</v>
      </c>
      <c r="S1289" s="9">
        <f t="shared" si="206"/>
        <v>29.925000000000001</v>
      </c>
      <c r="T1289" s="9">
        <f t="shared" si="207"/>
        <v>41.625</v>
      </c>
      <c r="U1289" s="8">
        <f t="shared" si="208"/>
        <v>39.674999999999997</v>
      </c>
      <c r="V1289" s="8">
        <f t="shared" si="209"/>
        <v>40.162499999999994</v>
      </c>
    </row>
    <row r="1290" spans="1:22" ht="13.5" x14ac:dyDescent="0.25">
      <c r="A1290" s="3">
        <f>RSI!A1290</f>
        <v>43887</v>
      </c>
      <c r="B1290" s="2">
        <f>RSI!B1290</f>
        <v>2.6385000000000001</v>
      </c>
      <c r="C1290" s="2">
        <f>RSI!I1290</f>
        <v>25.799865036119343</v>
      </c>
      <c r="D1290" s="2">
        <f>MACD!E1290</f>
        <v>-6.1760650621265789E-2</v>
      </c>
      <c r="E1290" s="2">
        <f>MACD!F1290</f>
        <v>-1.8824840376619294E-2</v>
      </c>
      <c r="F1290" s="2">
        <f>'Moving Avg'!D1290</f>
        <v>2.6488200000000002</v>
      </c>
      <c r="G1290" s="2">
        <f>'Moving Avg'!F1290</f>
        <v>2.6340399999999997</v>
      </c>
      <c r="H1290" s="2">
        <f>'Moving Avg'!G1290</f>
        <v>2.9103679999999996</v>
      </c>
      <c r="I1290" s="2">
        <f>'Moving Avg'!H1290</f>
        <v>3.3457355000000009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50</v>
      </c>
      <c r="N1290" s="8">
        <f t="shared" si="201"/>
        <v>100</v>
      </c>
      <c r="O1290" s="8">
        <f t="shared" si="202"/>
        <v>0</v>
      </c>
      <c r="P1290" s="8">
        <f t="shared" si="203"/>
        <v>16.5</v>
      </c>
      <c r="Q1290" s="9">
        <f t="shared" si="204"/>
        <v>54.975000000000001</v>
      </c>
      <c r="R1290" s="9">
        <f t="shared" si="205"/>
        <v>34.125</v>
      </c>
      <c r="S1290" s="9">
        <f t="shared" si="206"/>
        <v>29.925000000000001</v>
      </c>
      <c r="T1290" s="9">
        <f t="shared" si="207"/>
        <v>41.625</v>
      </c>
      <c r="U1290" s="8">
        <f t="shared" si="208"/>
        <v>39.674999999999997</v>
      </c>
      <c r="V1290" s="8">
        <f t="shared" si="209"/>
        <v>40.162499999999994</v>
      </c>
    </row>
    <row r="1291" spans="1:22" ht="13.5" x14ac:dyDescent="0.25">
      <c r="A1291" s="3">
        <f>RSI!A1291</f>
        <v>43888</v>
      </c>
      <c r="B1291" s="2">
        <f>RSI!B1291</f>
        <v>2.7158000000000002</v>
      </c>
      <c r="C1291" s="2">
        <f>RSI!I1291</f>
        <v>48.681816332361997</v>
      </c>
      <c r="D1291" s="2">
        <f>MACD!E1291</f>
        <v>-7.2101887170541001E-2</v>
      </c>
      <c r="E1291" s="2">
        <f>MACD!F1291</f>
        <v>-2.9480249735403634E-2</v>
      </c>
      <c r="F1291" s="2">
        <f>'Moving Avg'!D1291</f>
        <v>2.6591200000000002</v>
      </c>
      <c r="G1291" s="2">
        <f>'Moving Avg'!F1291</f>
        <v>2.6375799999999998</v>
      </c>
      <c r="H1291" s="2">
        <f>'Moving Avg'!G1291</f>
        <v>2.8999439999999992</v>
      </c>
      <c r="I1291" s="2">
        <f>'Moving Avg'!H1291</f>
        <v>3.3416745000000008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  <c r="M1291" s="8">
        <f t="shared" si="200"/>
        <v>25</v>
      </c>
      <c r="N1291" s="8">
        <f t="shared" si="201"/>
        <v>100</v>
      </c>
      <c r="O1291" s="8">
        <f t="shared" si="202"/>
        <v>0</v>
      </c>
      <c r="P1291" s="8">
        <f t="shared" si="203"/>
        <v>16.5</v>
      </c>
      <c r="Q1291" s="9">
        <f t="shared" si="204"/>
        <v>46.225000000000001</v>
      </c>
      <c r="R1291" s="9">
        <f t="shared" si="205"/>
        <v>29.125</v>
      </c>
      <c r="S1291" s="9">
        <f t="shared" si="206"/>
        <v>26.175000000000001</v>
      </c>
      <c r="T1291" s="9">
        <f t="shared" si="207"/>
        <v>35.375</v>
      </c>
      <c r="U1291" s="8">
        <f t="shared" si="208"/>
        <v>33.841666666666661</v>
      </c>
      <c r="V1291" s="8">
        <f t="shared" si="209"/>
        <v>34.224999999999994</v>
      </c>
    </row>
    <row r="1292" spans="1:22" ht="13.5" x14ac:dyDescent="0.25">
      <c r="A1292" s="3">
        <f>RSI!A1292</f>
        <v>43889</v>
      </c>
      <c r="B1292" s="2">
        <f>RSI!B1292</f>
        <v>2.7993999999999999</v>
      </c>
      <c r="C1292" s="2">
        <f>RSI!I1292</f>
        <v>62.242993349996297</v>
      </c>
      <c r="D1292" s="2">
        <f>MACD!E1292</f>
        <v>-7.5164657832559545E-2</v>
      </c>
      <c r="E1292" s="2">
        <f>MACD!F1292</f>
        <v>-3.8617131354834813E-2</v>
      </c>
      <c r="F1292" s="2">
        <f>'Moving Avg'!D1292</f>
        <v>2.68614</v>
      </c>
      <c r="G1292" s="2">
        <f>'Moving Avg'!F1292</f>
        <v>2.6456249999999999</v>
      </c>
      <c r="H1292" s="2">
        <f>'Moving Avg'!G1292</f>
        <v>2.8911919999999993</v>
      </c>
      <c r="I1292" s="2">
        <f>'Moving Avg'!H1292</f>
        <v>3.3380315000000009</v>
      </c>
      <c r="J1292" s="6" t="str">
        <f>OBV!F1292</f>
        <v>BEARISH</v>
      </c>
      <c r="K1292" s="6" t="str">
        <f>OBV!G1292</f>
        <v>NEUTRAL</v>
      </c>
      <c r="L1292" s="6" t="str">
        <f>OBV!H1292</f>
        <v>BEARISH DIVERGENCE</v>
      </c>
      <c r="M1292" s="8">
        <f t="shared" si="200"/>
        <v>25</v>
      </c>
      <c r="N1292" s="8">
        <f t="shared" si="201"/>
        <v>100</v>
      </c>
      <c r="O1292" s="8">
        <f t="shared" si="202"/>
        <v>0</v>
      </c>
      <c r="P1292" s="8">
        <f t="shared" si="203"/>
        <v>16.5</v>
      </c>
      <c r="Q1292" s="9">
        <f t="shared" si="204"/>
        <v>46.225000000000001</v>
      </c>
      <c r="R1292" s="9">
        <f t="shared" si="205"/>
        <v>29.125</v>
      </c>
      <c r="S1292" s="9">
        <f t="shared" si="206"/>
        <v>26.175000000000001</v>
      </c>
      <c r="T1292" s="9">
        <f t="shared" si="207"/>
        <v>35.375</v>
      </c>
      <c r="U1292" s="8">
        <f t="shared" si="208"/>
        <v>33.841666666666661</v>
      </c>
      <c r="V1292" s="8">
        <f t="shared" si="209"/>
        <v>34.224999999999994</v>
      </c>
    </row>
    <row r="1293" spans="1:22" ht="13.5" x14ac:dyDescent="0.25">
      <c r="A1293" s="3">
        <f>RSI!A1293</f>
        <v>43892</v>
      </c>
      <c r="B1293" s="2">
        <f>RSI!B1293</f>
        <v>2.8831000000000002</v>
      </c>
      <c r="C1293" s="2">
        <f>RSI!I1293</f>
        <v>70.615391618904141</v>
      </c>
      <c r="D1293" s="2">
        <f>MACD!E1293</f>
        <v>-8.4447288318955316E-2</v>
      </c>
      <c r="E1293" s="2">
        <f>MACD!F1293</f>
        <v>-4.7783162747658911E-2</v>
      </c>
      <c r="F1293" s="2">
        <f>'Moving Avg'!D1293</f>
        <v>2.7350600000000003</v>
      </c>
      <c r="G1293" s="2">
        <f>'Moving Avg'!F1293</f>
        <v>2.6578550000000001</v>
      </c>
      <c r="H1293" s="2">
        <f>'Moving Avg'!G1293</f>
        <v>2.8841139999999994</v>
      </c>
      <c r="I1293" s="2">
        <f>'Moving Avg'!H1293</f>
        <v>3.3348070000000014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  <c r="M1293" s="8">
        <f t="shared" si="200"/>
        <v>0</v>
      </c>
      <c r="N1293" s="8">
        <f t="shared" si="201"/>
        <v>100</v>
      </c>
      <c r="O1293" s="8">
        <f t="shared" si="202"/>
        <v>0</v>
      </c>
      <c r="P1293" s="8">
        <f t="shared" si="203"/>
        <v>83.5</v>
      </c>
      <c r="Q1293" s="9">
        <f t="shared" si="204"/>
        <v>47.524999999999999</v>
      </c>
      <c r="R1293" s="9">
        <f t="shared" si="205"/>
        <v>40.875</v>
      </c>
      <c r="S1293" s="9">
        <f t="shared" si="206"/>
        <v>52.575000000000003</v>
      </c>
      <c r="T1293" s="9">
        <f t="shared" si="207"/>
        <v>45.875</v>
      </c>
      <c r="U1293" s="8">
        <f t="shared" si="208"/>
        <v>46.991666666666674</v>
      </c>
      <c r="V1293" s="8">
        <f t="shared" si="209"/>
        <v>46.712500000000006</v>
      </c>
    </row>
    <row r="1294" spans="1:22" ht="13.5" x14ac:dyDescent="0.25">
      <c r="A1294" s="3">
        <f>RSI!A1294</f>
        <v>43893</v>
      </c>
      <c r="B1294" s="2">
        <f>RSI!B1294</f>
        <v>3.0247000000000002</v>
      </c>
      <c r="C1294" s="2">
        <f>RSI!I1294</f>
        <v>79.070700734645527</v>
      </c>
      <c r="D1294" s="2">
        <f>MACD!E1294</f>
        <v>-0.10373997843429184</v>
      </c>
      <c r="E1294" s="2">
        <f>MACD!F1294</f>
        <v>-5.8974525884985501E-2</v>
      </c>
      <c r="F1294" s="2">
        <f>'Moving Avg'!D1294</f>
        <v>2.8123000000000005</v>
      </c>
      <c r="G1294" s="2">
        <f>'Moving Avg'!F1294</f>
        <v>2.6768400000000003</v>
      </c>
      <c r="H1294" s="2">
        <f>'Moving Avg'!G1294</f>
        <v>2.8798679999999997</v>
      </c>
      <c r="I1294" s="2">
        <f>'Moving Avg'!H1294</f>
        <v>3.3322905000000018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  <c r="M1294" s="8">
        <f t="shared" si="200"/>
        <v>0</v>
      </c>
      <c r="N1294" s="8">
        <f t="shared" si="201"/>
        <v>100</v>
      </c>
      <c r="O1294" s="8">
        <f t="shared" si="202"/>
        <v>0</v>
      </c>
      <c r="P1294" s="8">
        <f t="shared" si="203"/>
        <v>83.5</v>
      </c>
      <c r="Q1294" s="9">
        <f t="shared" si="204"/>
        <v>47.524999999999999</v>
      </c>
      <c r="R1294" s="9">
        <f t="shared" si="205"/>
        <v>40.875</v>
      </c>
      <c r="S1294" s="9">
        <f t="shared" si="206"/>
        <v>52.575000000000003</v>
      </c>
      <c r="T1294" s="9">
        <f t="shared" si="207"/>
        <v>45.875</v>
      </c>
      <c r="U1294" s="8">
        <f t="shared" si="208"/>
        <v>46.991666666666674</v>
      </c>
      <c r="V1294" s="8">
        <f t="shared" si="209"/>
        <v>46.712500000000006</v>
      </c>
    </row>
    <row r="1295" spans="1:22" ht="13.5" x14ac:dyDescent="0.25">
      <c r="A1295" s="3">
        <f>RSI!A1295</f>
        <v>43894</v>
      </c>
      <c r="B1295" s="2">
        <f>RSI!B1295</f>
        <v>3.2048999999999999</v>
      </c>
      <c r="C1295" s="2">
        <f>RSI!I1295</f>
        <v>84.98996279593689</v>
      </c>
      <c r="D1295" s="2">
        <f>MACD!E1295</f>
        <v>-0.13512838261657167</v>
      </c>
      <c r="E1295" s="2">
        <f>MACD!F1295</f>
        <v>-7.420529723130273E-2</v>
      </c>
      <c r="F1295" s="2">
        <f>'Moving Avg'!D1295</f>
        <v>2.9255800000000005</v>
      </c>
      <c r="G1295" s="2">
        <f>'Moving Avg'!F1295</f>
        <v>2.7051600000000002</v>
      </c>
      <c r="H1295" s="2">
        <f>'Moving Avg'!G1295</f>
        <v>2.8808979999999997</v>
      </c>
      <c r="I1295" s="2">
        <f>'Moving Avg'!H1295</f>
        <v>3.331116000000002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  <c r="M1295" s="8">
        <f t="shared" si="200"/>
        <v>0</v>
      </c>
      <c r="N1295" s="8">
        <f t="shared" si="201"/>
        <v>100</v>
      </c>
      <c r="O1295" s="8">
        <f t="shared" si="202"/>
        <v>0</v>
      </c>
      <c r="P1295" s="8">
        <f t="shared" si="203"/>
        <v>83.5</v>
      </c>
      <c r="Q1295" s="9">
        <f t="shared" si="204"/>
        <v>47.524999999999999</v>
      </c>
      <c r="R1295" s="9">
        <f t="shared" si="205"/>
        <v>40.875</v>
      </c>
      <c r="S1295" s="9">
        <f t="shared" si="206"/>
        <v>52.575000000000003</v>
      </c>
      <c r="T1295" s="9">
        <f t="shared" si="207"/>
        <v>45.875</v>
      </c>
      <c r="U1295" s="8">
        <f t="shared" si="208"/>
        <v>46.991666666666674</v>
      </c>
      <c r="V1295" s="8">
        <f t="shared" si="209"/>
        <v>46.712500000000006</v>
      </c>
    </row>
    <row r="1296" spans="1:22" ht="13.5" x14ac:dyDescent="0.25">
      <c r="A1296" s="3">
        <f>RSI!A1296</f>
        <v>43895</v>
      </c>
      <c r="B1296" s="2">
        <f>RSI!B1296</f>
        <v>3.3464</v>
      </c>
      <c r="C1296" s="2">
        <f>RSI!I1296</f>
        <v>87.886983102837561</v>
      </c>
      <c r="D1296" s="2">
        <f>MACD!E1296</f>
        <v>-0.17482267782928007</v>
      </c>
      <c r="E1296" s="2">
        <f>MACD!F1296</f>
        <v>-9.4328773350898204E-2</v>
      </c>
      <c r="F1296" s="2">
        <f>'Moving Avg'!D1296</f>
        <v>3.0517000000000003</v>
      </c>
      <c r="G1296" s="2">
        <f>'Moving Avg'!F1296</f>
        <v>2.7405550000000005</v>
      </c>
      <c r="H1296" s="2">
        <f>'Moving Avg'!G1296</f>
        <v>2.8847579999999993</v>
      </c>
      <c r="I1296" s="2">
        <f>'Moving Avg'!H1296</f>
        <v>3.3306490000000024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  <c r="M1296" s="8">
        <f t="shared" si="200"/>
        <v>0</v>
      </c>
      <c r="N1296" s="8">
        <f t="shared" si="201"/>
        <v>100</v>
      </c>
      <c r="O1296" s="8">
        <f t="shared" si="202"/>
        <v>0</v>
      </c>
      <c r="P1296" s="8">
        <f t="shared" si="203"/>
        <v>83.5</v>
      </c>
      <c r="Q1296" s="9">
        <f t="shared" si="204"/>
        <v>47.524999999999999</v>
      </c>
      <c r="R1296" s="9">
        <f t="shared" si="205"/>
        <v>40.875</v>
      </c>
      <c r="S1296" s="9">
        <f t="shared" si="206"/>
        <v>52.575000000000003</v>
      </c>
      <c r="T1296" s="9">
        <f t="shared" si="207"/>
        <v>45.875</v>
      </c>
      <c r="U1296" s="8">
        <f t="shared" si="208"/>
        <v>46.991666666666674</v>
      </c>
      <c r="V1296" s="8">
        <f t="shared" si="209"/>
        <v>46.712500000000006</v>
      </c>
    </row>
    <row r="1297" spans="1:22" ht="13.5" x14ac:dyDescent="0.25">
      <c r="A1297" s="3">
        <f>RSI!A1297</f>
        <v>43896</v>
      </c>
      <c r="B1297" s="2">
        <f>RSI!B1297</f>
        <v>3.1983999999999999</v>
      </c>
      <c r="C1297" s="2">
        <f>RSI!I1297</f>
        <v>72.192357680442257</v>
      </c>
      <c r="D1297" s="2">
        <f>MACD!E1297</f>
        <v>-0.20074017205200878</v>
      </c>
      <c r="E1297" s="2">
        <f>MACD!F1297</f>
        <v>-0.11561105309112032</v>
      </c>
      <c r="F1297" s="2">
        <f>'Moving Avg'!D1297</f>
        <v>3.1315</v>
      </c>
      <c r="G1297" s="2">
        <f>'Moving Avg'!F1297</f>
        <v>2.7711200000000007</v>
      </c>
      <c r="H1297" s="2">
        <f>'Moving Avg'!G1297</f>
        <v>2.8839859999999993</v>
      </c>
      <c r="I1297" s="2">
        <f>'Moving Avg'!H1297</f>
        <v>3.329001000000003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  <c r="M1297" s="8">
        <f t="shared" si="200"/>
        <v>0</v>
      </c>
      <c r="N1297" s="8">
        <f t="shared" si="201"/>
        <v>100</v>
      </c>
      <c r="O1297" s="8">
        <f t="shared" si="202"/>
        <v>0</v>
      </c>
      <c r="P1297" s="8">
        <f t="shared" si="203"/>
        <v>83.5</v>
      </c>
      <c r="Q1297" s="9">
        <f t="shared" si="204"/>
        <v>47.524999999999999</v>
      </c>
      <c r="R1297" s="9">
        <f t="shared" si="205"/>
        <v>40.875</v>
      </c>
      <c r="S1297" s="9">
        <f t="shared" si="206"/>
        <v>52.575000000000003</v>
      </c>
      <c r="T1297" s="9">
        <f t="shared" si="207"/>
        <v>45.875</v>
      </c>
      <c r="U1297" s="8">
        <f t="shared" si="208"/>
        <v>46.991666666666674</v>
      </c>
      <c r="V1297" s="8">
        <f t="shared" si="209"/>
        <v>46.712500000000006</v>
      </c>
    </row>
    <row r="1298" spans="1:22" ht="13.5" x14ac:dyDescent="0.25">
      <c r="A1298" s="3">
        <f>RSI!A1298</f>
        <v>43899</v>
      </c>
      <c r="B1298" s="2">
        <f>RSI!B1298</f>
        <v>3.0568</v>
      </c>
      <c r="C1298" s="2">
        <f>RSI!I1298</f>
        <v>60.973388595995381</v>
      </c>
      <c r="D1298" s="2">
        <f>MACD!E1298</f>
        <v>-0.21832521542249994</v>
      </c>
      <c r="E1298" s="2">
        <f>MACD!F1298</f>
        <v>-0.13615388555739627</v>
      </c>
      <c r="F1298" s="2">
        <f>'Moving Avg'!D1298</f>
        <v>3.1662399999999997</v>
      </c>
      <c r="G1298" s="2">
        <f>'Moving Avg'!F1298</f>
        <v>2.7946050000000007</v>
      </c>
      <c r="H1298" s="2">
        <f>'Moving Avg'!G1298</f>
        <v>2.8803819999999996</v>
      </c>
      <c r="I1298" s="2">
        <f>'Moving Avg'!H1298</f>
        <v>3.3266450000000027</v>
      </c>
      <c r="J1298" s="6" t="str">
        <f>OBV!F1298</f>
        <v>BULLISH</v>
      </c>
      <c r="K1298" s="6" t="str">
        <f>OBV!G1298</f>
        <v>NEUTRAL</v>
      </c>
      <c r="L1298" s="6" t="str">
        <f>OBV!H1298</f>
        <v>CONFIRMED BULLISH</v>
      </c>
      <c r="M1298" s="8">
        <f t="shared" si="200"/>
        <v>25</v>
      </c>
      <c r="N1298" s="8">
        <f t="shared" si="201"/>
        <v>100</v>
      </c>
      <c r="O1298" s="8">
        <f t="shared" si="202"/>
        <v>0</v>
      </c>
      <c r="P1298" s="8">
        <f t="shared" si="203"/>
        <v>83.5</v>
      </c>
      <c r="Q1298" s="9">
        <f t="shared" si="204"/>
        <v>56.274999999999999</v>
      </c>
      <c r="R1298" s="9">
        <f t="shared" si="205"/>
        <v>45.875</v>
      </c>
      <c r="S1298" s="9">
        <f t="shared" si="206"/>
        <v>56.325000000000003</v>
      </c>
      <c r="T1298" s="9">
        <f t="shared" si="207"/>
        <v>52.125</v>
      </c>
      <c r="U1298" s="8">
        <f t="shared" si="208"/>
        <v>52.82500000000001</v>
      </c>
      <c r="V1298" s="8">
        <f t="shared" si="209"/>
        <v>52.650000000000006</v>
      </c>
    </row>
    <row r="1299" spans="1:22" ht="13.5" x14ac:dyDescent="0.25">
      <c r="A1299" s="3">
        <f>RSI!A1299</f>
        <v>43900</v>
      </c>
      <c r="B1299" s="2">
        <f>RSI!B1299</f>
        <v>3.0568</v>
      </c>
      <c r="C1299" s="2">
        <f>RSI!I1299</f>
        <v>60.973388595995374</v>
      </c>
      <c r="D1299" s="2">
        <f>MACD!E1299</f>
        <v>-0.23438158597861136</v>
      </c>
      <c r="E1299" s="2">
        <f>MACD!F1299</f>
        <v>-0.15579942564163929</v>
      </c>
      <c r="F1299" s="2">
        <f>'Moving Avg'!D1299</f>
        <v>3.1726599999999996</v>
      </c>
      <c r="G1299" s="2">
        <f>'Moving Avg'!F1299</f>
        <v>2.8180900000000007</v>
      </c>
      <c r="H1299" s="2">
        <f>'Moving Avg'!G1299</f>
        <v>2.8767779999999998</v>
      </c>
      <c r="I1299" s="2">
        <f>'Moving Avg'!H1299</f>
        <v>3.3242890000000029</v>
      </c>
      <c r="J1299" s="6" t="str">
        <f>OBV!F1299</f>
        <v>BULLISH</v>
      </c>
      <c r="K1299" s="6" t="str">
        <f>OBV!G1299</f>
        <v>NEUTRAL</v>
      </c>
      <c r="L1299" s="6" t="str">
        <f>OBV!H1299</f>
        <v>CONFIRMED BULLISH</v>
      </c>
      <c r="M1299" s="8">
        <f t="shared" si="200"/>
        <v>25</v>
      </c>
      <c r="N1299" s="8">
        <f t="shared" si="201"/>
        <v>100</v>
      </c>
      <c r="O1299" s="8">
        <f t="shared" si="202"/>
        <v>0</v>
      </c>
      <c r="P1299" s="8">
        <f t="shared" si="203"/>
        <v>83.5</v>
      </c>
      <c r="Q1299" s="9">
        <f t="shared" si="204"/>
        <v>56.274999999999999</v>
      </c>
      <c r="R1299" s="9">
        <f t="shared" si="205"/>
        <v>45.875</v>
      </c>
      <c r="S1299" s="9">
        <f t="shared" si="206"/>
        <v>56.325000000000003</v>
      </c>
      <c r="T1299" s="9">
        <f t="shared" si="207"/>
        <v>52.125</v>
      </c>
      <c r="U1299" s="8">
        <f t="shared" si="208"/>
        <v>52.82500000000001</v>
      </c>
      <c r="V1299" s="8">
        <f t="shared" si="209"/>
        <v>52.650000000000006</v>
      </c>
    </row>
    <row r="1300" spans="1:22" ht="13.5" x14ac:dyDescent="0.25">
      <c r="A1300" s="3">
        <f>RSI!A1300</f>
        <v>43901</v>
      </c>
      <c r="B1300" s="2">
        <f>RSI!B1300</f>
        <v>3.0568</v>
      </c>
      <c r="C1300" s="2">
        <f>RSI!I1300</f>
        <v>60.973388595995381</v>
      </c>
      <c r="D1300" s="2">
        <f>MACD!E1300</f>
        <v>-0.24905729982196245</v>
      </c>
      <c r="E1300" s="2">
        <f>MACD!F1300</f>
        <v>-0.17445100047770393</v>
      </c>
      <c r="F1300" s="2">
        <f>'Moving Avg'!D1300</f>
        <v>3.1430400000000001</v>
      </c>
      <c r="G1300" s="2">
        <f>'Moving Avg'!F1300</f>
        <v>2.8415750000000011</v>
      </c>
      <c r="H1300" s="2">
        <f>'Moving Avg'!G1300</f>
        <v>2.8731740000000001</v>
      </c>
      <c r="I1300" s="2">
        <f>'Moving Avg'!H1300</f>
        <v>3.3223445000000034</v>
      </c>
      <c r="J1300" s="6" t="str">
        <f>OBV!F1300</f>
        <v>BULLISH</v>
      </c>
      <c r="K1300" s="6" t="str">
        <f>OBV!G1300</f>
        <v>NEUTRAL</v>
      </c>
      <c r="L1300" s="6" t="str">
        <f>OBV!H1300</f>
        <v>BULLISH DIVERGENCE</v>
      </c>
      <c r="M1300" s="8">
        <f t="shared" si="200"/>
        <v>25</v>
      </c>
      <c r="N1300" s="8">
        <f t="shared" si="201"/>
        <v>100</v>
      </c>
      <c r="O1300" s="8">
        <f t="shared" si="202"/>
        <v>0</v>
      </c>
      <c r="P1300" s="8">
        <f t="shared" si="203"/>
        <v>66.5</v>
      </c>
      <c r="Q1300" s="9">
        <f t="shared" si="204"/>
        <v>53.725000000000001</v>
      </c>
      <c r="R1300" s="9">
        <f t="shared" si="205"/>
        <v>41.625</v>
      </c>
      <c r="S1300" s="9">
        <f t="shared" si="206"/>
        <v>48.674999999999997</v>
      </c>
      <c r="T1300" s="9">
        <f t="shared" si="207"/>
        <v>47.875</v>
      </c>
      <c r="U1300" s="8">
        <f t="shared" si="208"/>
        <v>48.008333333333326</v>
      </c>
      <c r="V1300" s="8">
        <f t="shared" si="209"/>
        <v>47.974999999999994</v>
      </c>
    </row>
    <row r="1301" spans="1:22" ht="13.5" x14ac:dyDescent="0.25">
      <c r="A1301" s="3">
        <f>RSI!A1301</f>
        <v>43902</v>
      </c>
      <c r="B1301" s="2">
        <f>RSI!B1301</f>
        <v>3.0568</v>
      </c>
      <c r="C1301" s="2">
        <f>RSI!I1301</f>
        <v>60.973388595995374</v>
      </c>
      <c r="D1301" s="2">
        <f>MACD!E1301</f>
        <v>-0.25059175027106129</v>
      </c>
      <c r="E1301" s="2">
        <f>MACD!F1301</f>
        <v>-0.1896791504363754</v>
      </c>
      <c r="F1301" s="2">
        <f>'Moving Avg'!D1301</f>
        <v>3.0851199999999999</v>
      </c>
      <c r="G1301" s="2">
        <f>'Moving Avg'!F1301</f>
        <v>2.8650600000000011</v>
      </c>
      <c r="H1301" s="2">
        <f>'Moving Avg'!G1301</f>
        <v>2.8695700000000004</v>
      </c>
      <c r="I1301" s="2">
        <f>'Moving Avg'!H1301</f>
        <v>3.320429500000003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25</v>
      </c>
      <c r="N1301" s="8">
        <f t="shared" si="201"/>
        <v>100</v>
      </c>
      <c r="O1301" s="8">
        <f t="shared" si="202"/>
        <v>0</v>
      </c>
      <c r="P1301" s="8">
        <f t="shared" si="203"/>
        <v>33</v>
      </c>
      <c r="Q1301" s="9">
        <f t="shared" si="204"/>
        <v>48.7</v>
      </c>
      <c r="R1301" s="9">
        <f t="shared" si="205"/>
        <v>33.25</v>
      </c>
      <c r="S1301" s="9">
        <f t="shared" si="206"/>
        <v>33.6</v>
      </c>
      <c r="T1301" s="9">
        <f t="shared" si="207"/>
        <v>39.5</v>
      </c>
      <c r="U1301" s="8">
        <f t="shared" si="208"/>
        <v>38.516666666666673</v>
      </c>
      <c r="V1301" s="8">
        <f t="shared" si="209"/>
        <v>38.762500000000003</v>
      </c>
    </row>
    <row r="1302" spans="1:22" ht="13.5" x14ac:dyDescent="0.25">
      <c r="A1302" s="3">
        <f>RSI!A1302</f>
        <v>43903</v>
      </c>
      <c r="B1302" s="2">
        <f>RSI!B1302</f>
        <v>3.0568</v>
      </c>
      <c r="C1302" s="2">
        <f>RSI!I1302</f>
        <v>60.973388595995374</v>
      </c>
      <c r="D1302" s="2">
        <f>MACD!E1302</f>
        <v>-0.23996271002154002</v>
      </c>
      <c r="E1302" s="2">
        <f>MACD!F1302</f>
        <v>-0.19973586235340832</v>
      </c>
      <c r="F1302" s="2">
        <f>'Moving Avg'!D1302</f>
        <v>3.0568</v>
      </c>
      <c r="G1302" s="2">
        <f>'Moving Avg'!F1302</f>
        <v>2.8846850000000011</v>
      </c>
      <c r="H1302" s="2">
        <f>'Moving Avg'!G1302</f>
        <v>2.8659660000000007</v>
      </c>
      <c r="I1302" s="2">
        <f>'Moving Avg'!H1302</f>
        <v>3.3189260000000034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25</v>
      </c>
      <c r="N1302" s="8">
        <f t="shared" si="201"/>
        <v>100</v>
      </c>
      <c r="O1302" s="8">
        <f t="shared" si="202"/>
        <v>0</v>
      </c>
      <c r="P1302" s="8">
        <f t="shared" si="203"/>
        <v>33</v>
      </c>
      <c r="Q1302" s="9">
        <f t="shared" si="204"/>
        <v>48.7</v>
      </c>
      <c r="R1302" s="9">
        <f t="shared" si="205"/>
        <v>33.25</v>
      </c>
      <c r="S1302" s="9">
        <f t="shared" si="206"/>
        <v>33.6</v>
      </c>
      <c r="T1302" s="9">
        <f t="shared" si="207"/>
        <v>39.5</v>
      </c>
      <c r="U1302" s="8">
        <f t="shared" si="208"/>
        <v>38.516666666666673</v>
      </c>
      <c r="V1302" s="8">
        <f t="shared" si="209"/>
        <v>38.762500000000003</v>
      </c>
    </row>
    <row r="1303" spans="1:22" ht="13.5" x14ac:dyDescent="0.25">
      <c r="A1303" s="3">
        <f>RSI!A1303</f>
        <v>43906</v>
      </c>
      <c r="B1303" s="2">
        <f>RSI!B1303</f>
        <v>3.0568</v>
      </c>
      <c r="C1303" s="2">
        <f>RSI!I1303</f>
        <v>60.973388595995374</v>
      </c>
      <c r="D1303" s="2">
        <f>MACD!E1303</f>
        <v>-0.21895690686283764</v>
      </c>
      <c r="E1303" s="2">
        <f>MACD!F1303</f>
        <v>-0.20358007125529418</v>
      </c>
      <c r="F1303" s="2">
        <f>'Moving Avg'!D1303</f>
        <v>3.0568</v>
      </c>
      <c r="G1303" s="2">
        <f>'Moving Avg'!F1303</f>
        <v>2.9043100000000011</v>
      </c>
      <c r="H1303" s="2">
        <f>'Moving Avg'!G1303</f>
        <v>2.862362000000001</v>
      </c>
      <c r="I1303" s="2">
        <f>'Moving Avg'!H1303</f>
        <v>3.3174225000000037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25</v>
      </c>
      <c r="N1303" s="8">
        <f t="shared" si="201"/>
        <v>45</v>
      </c>
      <c r="O1303" s="8">
        <f t="shared" si="202"/>
        <v>0</v>
      </c>
      <c r="P1303" s="8">
        <f t="shared" si="203"/>
        <v>33</v>
      </c>
      <c r="Q1303" s="9">
        <f t="shared" si="204"/>
        <v>29.45</v>
      </c>
      <c r="R1303" s="9">
        <f t="shared" si="205"/>
        <v>22.25</v>
      </c>
      <c r="S1303" s="9">
        <f t="shared" si="206"/>
        <v>25.35</v>
      </c>
      <c r="T1303" s="9">
        <f t="shared" si="207"/>
        <v>25.75</v>
      </c>
      <c r="U1303" s="8">
        <f t="shared" si="208"/>
        <v>25.683333333333337</v>
      </c>
      <c r="V1303" s="8">
        <f t="shared" si="209"/>
        <v>25.700000000000003</v>
      </c>
    </row>
    <row r="1304" spans="1:22" ht="13.5" x14ac:dyDescent="0.25">
      <c r="A1304" s="3">
        <f>RSI!A1304</f>
        <v>43907</v>
      </c>
      <c r="B1304" s="2">
        <f>RSI!B1304</f>
        <v>3.0568</v>
      </c>
      <c r="C1304" s="2">
        <f>RSI!I1304</f>
        <v>60.973388595995374</v>
      </c>
      <c r="D1304" s="2">
        <f>MACD!E1304</f>
        <v>-0.18019900516456255</v>
      </c>
      <c r="E1304" s="2">
        <f>MACD!F1304</f>
        <v>-0.19890385803714786</v>
      </c>
      <c r="F1304" s="2">
        <f>'Moving Avg'!D1304</f>
        <v>3.0568</v>
      </c>
      <c r="G1304" s="2">
        <f>'Moving Avg'!F1304</f>
        <v>2.9239350000000011</v>
      </c>
      <c r="H1304" s="2">
        <f>'Moving Avg'!G1304</f>
        <v>2.859144000000001</v>
      </c>
      <c r="I1304" s="2">
        <f>'Moving Avg'!H1304</f>
        <v>3.3159190000000041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33</v>
      </c>
      <c r="Q1304" s="9">
        <f t="shared" si="204"/>
        <v>13.7</v>
      </c>
      <c r="R1304" s="9">
        <f t="shared" si="205"/>
        <v>13.25</v>
      </c>
      <c r="S1304" s="9">
        <f t="shared" si="206"/>
        <v>18.600000000000001</v>
      </c>
      <c r="T1304" s="9">
        <f t="shared" si="207"/>
        <v>14.5</v>
      </c>
      <c r="U1304" s="8">
        <f t="shared" si="208"/>
        <v>15.183333333333332</v>
      </c>
      <c r="V1304" s="8">
        <f t="shared" si="209"/>
        <v>15.012499999999999</v>
      </c>
    </row>
    <row r="1305" spans="1:22" ht="13.5" x14ac:dyDescent="0.25">
      <c r="A1305" s="3">
        <f>RSI!A1305</f>
        <v>43908</v>
      </c>
      <c r="B1305" s="2">
        <f>RSI!B1305</f>
        <v>3.0568</v>
      </c>
      <c r="C1305" s="2">
        <f>RSI!I1305</f>
        <v>60.973388595995367</v>
      </c>
      <c r="D1305" s="2">
        <f>MACD!E1305</f>
        <v>-0.12042231289195904</v>
      </c>
      <c r="E1305" s="2">
        <f>MACD!F1305</f>
        <v>-0.18320754900811009</v>
      </c>
      <c r="F1305" s="2">
        <f>'Moving Avg'!D1305</f>
        <v>3.0568</v>
      </c>
      <c r="G1305" s="2">
        <f>'Moving Avg'!F1305</f>
        <v>2.9435600000000006</v>
      </c>
      <c r="H1305" s="2">
        <f>'Moving Avg'!G1305</f>
        <v>2.8559260000000006</v>
      </c>
      <c r="I1305" s="2">
        <f>'Moving Avg'!H1305</f>
        <v>3.314415500000004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33</v>
      </c>
      <c r="Q1305" s="9">
        <f t="shared" si="204"/>
        <v>13.7</v>
      </c>
      <c r="R1305" s="9">
        <f t="shared" si="205"/>
        <v>13.25</v>
      </c>
      <c r="S1305" s="9">
        <f t="shared" si="206"/>
        <v>18.600000000000001</v>
      </c>
      <c r="T1305" s="9">
        <f t="shared" si="207"/>
        <v>14.5</v>
      </c>
      <c r="U1305" s="8">
        <f t="shared" si="208"/>
        <v>15.183333333333332</v>
      </c>
      <c r="V1305" s="8">
        <f t="shared" si="209"/>
        <v>15.012499999999999</v>
      </c>
    </row>
    <row r="1306" spans="1:22" ht="13.5" x14ac:dyDescent="0.25">
      <c r="A1306" s="3">
        <f>RSI!A1306</f>
        <v>43909</v>
      </c>
      <c r="B1306" s="2">
        <f>RSI!B1306</f>
        <v>3.0568</v>
      </c>
      <c r="C1306" s="2">
        <f>RSI!I1306</f>
        <v>60.973388595995367</v>
      </c>
      <c r="D1306" s="2">
        <f>MACD!E1306</f>
        <v>-4.8759407973059332E-2</v>
      </c>
      <c r="E1306" s="2">
        <f>MACD!F1306</f>
        <v>-0.15631792080109996</v>
      </c>
      <c r="F1306" s="2">
        <f>'Moving Avg'!D1306</f>
        <v>3.0568</v>
      </c>
      <c r="G1306" s="2">
        <f>'Moving Avg'!F1306</f>
        <v>2.9631850000000006</v>
      </c>
      <c r="H1306" s="2">
        <f>'Moving Avg'!G1306</f>
        <v>2.8527080000000007</v>
      </c>
      <c r="I1306" s="2">
        <f>'Moving Avg'!H1306</f>
        <v>3.312941500000004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33</v>
      </c>
      <c r="Q1306" s="9">
        <f t="shared" si="204"/>
        <v>13.7</v>
      </c>
      <c r="R1306" s="9">
        <f t="shared" si="205"/>
        <v>13.25</v>
      </c>
      <c r="S1306" s="9">
        <f t="shared" si="206"/>
        <v>18.600000000000001</v>
      </c>
      <c r="T1306" s="9">
        <f t="shared" si="207"/>
        <v>14.5</v>
      </c>
      <c r="U1306" s="8">
        <f t="shared" si="208"/>
        <v>15.183333333333332</v>
      </c>
      <c r="V1306" s="8">
        <f t="shared" si="209"/>
        <v>15.012499999999999</v>
      </c>
    </row>
    <row r="1307" spans="1:22" ht="13.5" x14ac:dyDescent="0.25">
      <c r="A1307" s="3">
        <f>RSI!A1307</f>
        <v>43913</v>
      </c>
      <c r="B1307" s="2">
        <f>RSI!B1307</f>
        <v>3.0568</v>
      </c>
      <c r="C1307" s="2">
        <f>RSI!I1307</f>
        <v>60.973388595995367</v>
      </c>
      <c r="D1307" s="2">
        <f>MACD!E1307</f>
        <v>-1.1526540495595761E-2</v>
      </c>
      <c r="E1307" s="2">
        <f>MACD!F1307</f>
        <v>-0.12735964473999914</v>
      </c>
      <c r="F1307" s="2">
        <f>'Moving Avg'!D1307</f>
        <v>3.0568</v>
      </c>
      <c r="G1307" s="2">
        <f>'Moving Avg'!F1307</f>
        <v>2.9828100000000011</v>
      </c>
      <c r="H1307" s="2">
        <f>'Moving Avg'!G1307</f>
        <v>2.8494900000000003</v>
      </c>
      <c r="I1307" s="2">
        <f>'Moving Avg'!H1307</f>
        <v>3.3114675000000036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33</v>
      </c>
      <c r="Q1307" s="9">
        <f t="shared" si="204"/>
        <v>13.7</v>
      </c>
      <c r="R1307" s="9">
        <f t="shared" si="205"/>
        <v>13.25</v>
      </c>
      <c r="S1307" s="9">
        <f t="shared" si="206"/>
        <v>18.600000000000001</v>
      </c>
      <c r="T1307" s="9">
        <f t="shared" si="207"/>
        <v>14.5</v>
      </c>
      <c r="U1307" s="8">
        <f t="shared" si="208"/>
        <v>15.183333333333332</v>
      </c>
      <c r="V1307" s="8">
        <f t="shared" si="209"/>
        <v>15.012499999999999</v>
      </c>
    </row>
    <row r="1308" spans="1:22" ht="13.5" x14ac:dyDescent="0.25">
      <c r="A1308" s="3">
        <f>RSI!A1308</f>
        <v>43914</v>
      </c>
      <c r="B1308" s="2">
        <f>RSI!B1308</f>
        <v>3.0568</v>
      </c>
      <c r="C1308" s="2">
        <f>RSI!I1308</f>
        <v>60.973388595995367</v>
      </c>
      <c r="D1308" s="2">
        <f>MACD!E1308</f>
        <v>-2.3950740617357802E-3</v>
      </c>
      <c r="E1308" s="2">
        <f>MACD!F1308</f>
        <v>-0.10236673060434648</v>
      </c>
      <c r="F1308" s="2">
        <f>'Moving Avg'!D1308</f>
        <v>3.0568</v>
      </c>
      <c r="G1308" s="2">
        <f>'Moving Avg'!F1308</f>
        <v>3.0037250000000011</v>
      </c>
      <c r="H1308" s="2">
        <f>'Moving Avg'!G1308</f>
        <v>2.8462720000000004</v>
      </c>
      <c r="I1308" s="2">
        <f>'Moving Avg'!H1308</f>
        <v>3.3099935000000027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33</v>
      </c>
      <c r="Q1308" s="9">
        <f t="shared" si="204"/>
        <v>13.7</v>
      </c>
      <c r="R1308" s="9">
        <f t="shared" si="205"/>
        <v>13.25</v>
      </c>
      <c r="S1308" s="9">
        <f t="shared" si="206"/>
        <v>18.600000000000001</v>
      </c>
      <c r="T1308" s="9">
        <f t="shared" si="207"/>
        <v>14.5</v>
      </c>
      <c r="U1308" s="8">
        <f t="shared" si="208"/>
        <v>15.183333333333332</v>
      </c>
      <c r="V1308" s="8">
        <f t="shared" si="209"/>
        <v>15.012499999999999</v>
      </c>
    </row>
    <row r="1309" spans="1:22" ht="13.5" x14ac:dyDescent="0.25">
      <c r="A1309" s="3">
        <f>RSI!A1309</f>
        <v>43915</v>
      </c>
      <c r="B1309" s="2">
        <f>RSI!B1309</f>
        <v>3.0568</v>
      </c>
      <c r="C1309" s="2">
        <f>RSI!I1309</f>
        <v>60.973388595995367</v>
      </c>
      <c r="D1309" s="2">
        <f>MACD!E1309</f>
        <v>4.7865030481171189E-3</v>
      </c>
      <c r="E1309" s="2">
        <f>MACD!F1309</f>
        <v>-8.0936083873853759E-2</v>
      </c>
      <c r="F1309" s="2">
        <f>'Moving Avg'!D1309</f>
        <v>3.0568</v>
      </c>
      <c r="G1309" s="2">
        <f>'Moving Avg'!F1309</f>
        <v>3.0246400000000011</v>
      </c>
      <c r="H1309" s="2">
        <f>'Moving Avg'!G1309</f>
        <v>2.8430539999999995</v>
      </c>
      <c r="I1309" s="2">
        <f>'Moving Avg'!H1309</f>
        <v>3.308225500000002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33</v>
      </c>
      <c r="Q1309" s="9">
        <f t="shared" si="204"/>
        <v>13.7</v>
      </c>
      <c r="R1309" s="9">
        <f t="shared" si="205"/>
        <v>13.25</v>
      </c>
      <c r="S1309" s="9">
        <f t="shared" si="206"/>
        <v>18.600000000000001</v>
      </c>
      <c r="T1309" s="9">
        <f t="shared" si="207"/>
        <v>14.5</v>
      </c>
      <c r="U1309" s="8">
        <f t="shared" si="208"/>
        <v>15.183333333333332</v>
      </c>
      <c r="V1309" s="8">
        <f t="shared" si="209"/>
        <v>15.012499999999999</v>
      </c>
    </row>
    <row r="1310" spans="1:22" ht="13.5" x14ac:dyDescent="0.25">
      <c r="A1310" s="3">
        <f>RSI!A1310</f>
        <v>43916</v>
      </c>
      <c r="B1310" s="2">
        <f>RSI!B1310</f>
        <v>3.0568</v>
      </c>
      <c r="C1310" s="2">
        <f>RSI!I1310</f>
        <v>60.973388595995367</v>
      </c>
      <c r="D1310" s="2">
        <f>MACD!E1310</f>
        <v>1.0358547757567393E-2</v>
      </c>
      <c r="E1310" s="2">
        <f>MACD!F1310</f>
        <v>-6.2677157547569529E-2</v>
      </c>
      <c r="F1310" s="2">
        <f>'Moving Avg'!D1310</f>
        <v>3.0568</v>
      </c>
      <c r="G1310" s="2">
        <f>'Moving Avg'!F1310</f>
        <v>3.0455550000000011</v>
      </c>
      <c r="H1310" s="2">
        <f>'Moving Avg'!G1310</f>
        <v>2.8411219999999999</v>
      </c>
      <c r="I1310" s="2">
        <f>'Moving Avg'!H1310</f>
        <v>3.3064575000000014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33</v>
      </c>
      <c r="Q1310" s="9">
        <f t="shared" si="204"/>
        <v>13.7</v>
      </c>
      <c r="R1310" s="9">
        <f t="shared" si="205"/>
        <v>13.25</v>
      </c>
      <c r="S1310" s="9">
        <f t="shared" si="206"/>
        <v>18.600000000000001</v>
      </c>
      <c r="T1310" s="9">
        <f t="shared" si="207"/>
        <v>14.5</v>
      </c>
      <c r="U1310" s="8">
        <f t="shared" si="208"/>
        <v>15.183333333333332</v>
      </c>
      <c r="V1310" s="8">
        <f t="shared" si="209"/>
        <v>15.012499999999999</v>
      </c>
    </row>
    <row r="1311" spans="1:22" ht="13.5" x14ac:dyDescent="0.25">
      <c r="A1311" s="3">
        <f>RSI!A1311</f>
        <v>43917</v>
      </c>
      <c r="B1311" s="2">
        <f>RSI!B1311</f>
        <v>3.0568</v>
      </c>
      <c r="C1311" s="2">
        <f>RSI!I1311</f>
        <v>60.973388595995367</v>
      </c>
      <c r="D1311" s="2">
        <f>MACD!E1311</f>
        <v>1.460606372357498E-2</v>
      </c>
      <c r="E1311" s="2">
        <f>MACD!F1311</f>
        <v>-4.7220513293340628E-2</v>
      </c>
      <c r="F1311" s="2">
        <f>'Moving Avg'!D1311</f>
        <v>3.0568</v>
      </c>
      <c r="G1311" s="2">
        <f>'Moving Avg'!F1311</f>
        <v>3.0626050000000009</v>
      </c>
      <c r="H1311" s="2">
        <f>'Moving Avg'!G1311</f>
        <v>2.8391899999999994</v>
      </c>
      <c r="I1311" s="2">
        <f>'Moving Avg'!H1311</f>
        <v>3.3046895000000007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33</v>
      </c>
      <c r="Q1311" s="9">
        <f t="shared" si="204"/>
        <v>13.7</v>
      </c>
      <c r="R1311" s="9">
        <f t="shared" si="205"/>
        <v>13.25</v>
      </c>
      <c r="S1311" s="9">
        <f t="shared" si="206"/>
        <v>18.600000000000001</v>
      </c>
      <c r="T1311" s="9">
        <f t="shared" si="207"/>
        <v>14.5</v>
      </c>
      <c r="U1311" s="8">
        <f t="shared" si="208"/>
        <v>15.183333333333332</v>
      </c>
      <c r="V1311" s="8">
        <f t="shared" si="209"/>
        <v>15.012499999999999</v>
      </c>
    </row>
    <row r="1312" spans="1:22" ht="13.5" x14ac:dyDescent="0.25">
      <c r="A1312" s="3">
        <f>RSI!A1312</f>
        <v>43920</v>
      </c>
      <c r="B1312" s="2">
        <f>RSI!B1312</f>
        <v>3.0568</v>
      </c>
      <c r="C1312" s="2">
        <f>RSI!I1312</f>
        <v>60.973388595995367</v>
      </c>
      <c r="D1312" s="2">
        <f>MACD!E1312</f>
        <v>1.7767438754223708E-2</v>
      </c>
      <c r="E1312" s="2">
        <f>MACD!F1312</f>
        <v>-3.4222922883827764E-2</v>
      </c>
      <c r="F1312" s="2">
        <f>'Moving Avg'!D1312</f>
        <v>3.0568</v>
      </c>
      <c r="G1312" s="2">
        <f>'Moving Avg'!F1312</f>
        <v>3.0754750000000008</v>
      </c>
      <c r="H1312" s="2">
        <f>'Moving Avg'!G1312</f>
        <v>2.8385459999999996</v>
      </c>
      <c r="I1312" s="2">
        <f>'Moving Avg'!H1312</f>
        <v>3.3029215000000005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25</v>
      </c>
      <c r="N1312" s="8">
        <f t="shared" si="201"/>
        <v>0</v>
      </c>
      <c r="O1312" s="8">
        <f t="shared" si="202"/>
        <v>0</v>
      </c>
      <c r="P1312" s="8">
        <f t="shared" si="203"/>
        <v>33</v>
      </c>
      <c r="Q1312" s="9">
        <f t="shared" si="204"/>
        <v>13.7</v>
      </c>
      <c r="R1312" s="9">
        <f t="shared" si="205"/>
        <v>13.25</v>
      </c>
      <c r="S1312" s="9">
        <f t="shared" si="206"/>
        <v>18.600000000000001</v>
      </c>
      <c r="T1312" s="9">
        <f t="shared" si="207"/>
        <v>14.5</v>
      </c>
      <c r="U1312" s="8">
        <f t="shared" si="208"/>
        <v>15.183333333333332</v>
      </c>
      <c r="V1312" s="8">
        <f t="shared" si="209"/>
        <v>15.012499999999999</v>
      </c>
    </row>
    <row r="1313" spans="1:22" ht="13.5" x14ac:dyDescent="0.25">
      <c r="A1313" s="3">
        <f>RSI!A1313</f>
        <v>43921</v>
      </c>
      <c r="B1313" s="2">
        <f>RSI!B1313</f>
        <v>3.0568</v>
      </c>
      <c r="C1313" s="2">
        <f>RSI!I1313</f>
        <v>60.973388595995367</v>
      </c>
      <c r="D1313" s="2">
        <f>MACD!E1313</f>
        <v>2.0041821598701048E-2</v>
      </c>
      <c r="E1313" s="2">
        <f>MACD!F1313</f>
        <v>-2.3369973987322001E-2</v>
      </c>
      <c r="F1313" s="2">
        <f>'Moving Avg'!D1313</f>
        <v>3.0568</v>
      </c>
      <c r="G1313" s="2">
        <f>'Moving Avg'!F1313</f>
        <v>3.0841600000000011</v>
      </c>
      <c r="H1313" s="2">
        <f>'Moving Avg'!G1313</f>
        <v>2.8391879999999992</v>
      </c>
      <c r="I1313" s="2">
        <f>'Moving Avg'!H1313</f>
        <v>3.3011534999999999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25</v>
      </c>
      <c r="N1313" s="8">
        <f t="shared" si="201"/>
        <v>0</v>
      </c>
      <c r="O1313" s="8">
        <f t="shared" si="202"/>
        <v>0</v>
      </c>
      <c r="P1313" s="8">
        <f t="shared" si="203"/>
        <v>33</v>
      </c>
      <c r="Q1313" s="9">
        <f t="shared" si="204"/>
        <v>13.7</v>
      </c>
      <c r="R1313" s="9">
        <f t="shared" si="205"/>
        <v>13.25</v>
      </c>
      <c r="S1313" s="9">
        <f t="shared" si="206"/>
        <v>18.600000000000001</v>
      </c>
      <c r="T1313" s="9">
        <f t="shared" si="207"/>
        <v>14.5</v>
      </c>
      <c r="U1313" s="8">
        <f t="shared" si="208"/>
        <v>15.183333333333332</v>
      </c>
      <c r="V1313" s="8">
        <f t="shared" si="209"/>
        <v>15.012499999999999</v>
      </c>
    </row>
    <row r="1314" spans="1:22" ht="13.5" x14ac:dyDescent="0.25">
      <c r="A1314" s="3">
        <f>RSI!A1314</f>
        <v>43922</v>
      </c>
      <c r="B1314" s="2">
        <f>RSI!B1314</f>
        <v>3.0568</v>
      </c>
      <c r="C1314" s="2">
        <f>RSI!I1314</f>
        <v>60.973388595995367</v>
      </c>
      <c r="D1314" s="2">
        <f>MACD!E1314</f>
        <v>2.159534865236612E-2</v>
      </c>
      <c r="E1314" s="2">
        <f>MACD!F1314</f>
        <v>-1.4376909459384375E-2</v>
      </c>
      <c r="F1314" s="2">
        <f>'Moving Avg'!D1314</f>
        <v>3.0568</v>
      </c>
      <c r="G1314" s="2">
        <f>'Moving Avg'!F1314</f>
        <v>3.0857650000000012</v>
      </c>
      <c r="H1314" s="2">
        <f>'Moving Avg'!G1314</f>
        <v>2.8416319999999988</v>
      </c>
      <c r="I1314" s="2">
        <f>'Moving Avg'!H1314</f>
        <v>3.2993854999999992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  <c r="M1314" s="8">
        <f t="shared" si="200"/>
        <v>25</v>
      </c>
      <c r="N1314" s="8">
        <f t="shared" si="201"/>
        <v>0</v>
      </c>
      <c r="O1314" s="8">
        <f t="shared" si="202"/>
        <v>0</v>
      </c>
      <c r="P1314" s="8">
        <f t="shared" si="203"/>
        <v>33</v>
      </c>
      <c r="Q1314" s="9">
        <f t="shared" si="204"/>
        <v>13.7</v>
      </c>
      <c r="R1314" s="9">
        <f t="shared" si="205"/>
        <v>13.25</v>
      </c>
      <c r="S1314" s="9">
        <f t="shared" si="206"/>
        <v>18.600000000000001</v>
      </c>
      <c r="T1314" s="9">
        <f t="shared" si="207"/>
        <v>14.5</v>
      </c>
      <c r="U1314" s="8">
        <f t="shared" si="208"/>
        <v>15.183333333333332</v>
      </c>
      <c r="V1314" s="8">
        <f t="shared" si="209"/>
        <v>15.012499999999999</v>
      </c>
    </row>
    <row r="1315" spans="1:22" ht="13.5" x14ac:dyDescent="0.25">
      <c r="A1315" s="3">
        <f>RSI!A1315</f>
        <v>43923</v>
      </c>
      <c r="B1315" s="2">
        <f>RSI!B1315</f>
        <v>3.0568</v>
      </c>
      <c r="C1315" s="2">
        <f>RSI!I1315</f>
        <v>60.973388595995367</v>
      </c>
      <c r="D1315" s="2">
        <f>MACD!E1315</f>
        <v>2.2566398638543816E-2</v>
      </c>
      <c r="E1315" s="2">
        <f>MACD!F1315</f>
        <v>-6.988247839798737E-3</v>
      </c>
      <c r="F1315" s="2">
        <f>'Moving Avg'!D1315</f>
        <v>3.0568</v>
      </c>
      <c r="G1315" s="2">
        <f>'Moving Avg'!F1315</f>
        <v>3.0783600000000009</v>
      </c>
      <c r="H1315" s="2">
        <f>'Moving Avg'!G1315</f>
        <v>2.8466499999999995</v>
      </c>
      <c r="I1315" s="2">
        <f>'Moving Avg'!H1315</f>
        <v>3.2976174999999985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  <c r="M1315" s="8">
        <f t="shared" si="200"/>
        <v>25</v>
      </c>
      <c r="N1315" s="8">
        <f t="shared" si="201"/>
        <v>0</v>
      </c>
      <c r="O1315" s="8">
        <f t="shared" si="202"/>
        <v>0</v>
      </c>
      <c r="P1315" s="8">
        <f t="shared" si="203"/>
        <v>33</v>
      </c>
      <c r="Q1315" s="9">
        <f t="shared" si="204"/>
        <v>13.7</v>
      </c>
      <c r="R1315" s="9">
        <f t="shared" si="205"/>
        <v>13.25</v>
      </c>
      <c r="S1315" s="9">
        <f t="shared" si="206"/>
        <v>18.600000000000001</v>
      </c>
      <c r="T1315" s="9">
        <f t="shared" si="207"/>
        <v>14.5</v>
      </c>
      <c r="U1315" s="8">
        <f t="shared" si="208"/>
        <v>15.183333333333332</v>
      </c>
      <c r="V1315" s="8">
        <f t="shared" si="209"/>
        <v>15.012499999999999</v>
      </c>
    </row>
    <row r="1316" spans="1:22" ht="13.5" x14ac:dyDescent="0.25">
      <c r="A1316" s="3">
        <f>RSI!A1316</f>
        <v>43924</v>
      </c>
      <c r="B1316" s="2">
        <f>RSI!B1316</f>
        <v>3.0568</v>
      </c>
      <c r="C1316" s="2">
        <f>RSI!I1316</f>
        <v>60.973388595995367</v>
      </c>
      <c r="D1316" s="2">
        <f>MACD!E1316</f>
        <v>2.3070025851206655E-2</v>
      </c>
      <c r="E1316" s="2">
        <f>MACD!F1316</f>
        <v>-9.7659310159765866E-4</v>
      </c>
      <c r="F1316" s="2">
        <f>'Moving Avg'!D1316</f>
        <v>3.0568</v>
      </c>
      <c r="G1316" s="2">
        <f>'Moving Avg'!F1316</f>
        <v>3.063880000000001</v>
      </c>
      <c r="H1316" s="2">
        <f>'Moving Avg'!G1316</f>
        <v>2.8533419999999996</v>
      </c>
      <c r="I1316" s="2">
        <f>'Moving Avg'!H1316</f>
        <v>3.2958494999999983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  <c r="M1316" s="8">
        <f t="shared" si="200"/>
        <v>25</v>
      </c>
      <c r="N1316" s="8">
        <f t="shared" si="201"/>
        <v>0</v>
      </c>
      <c r="O1316" s="8">
        <f t="shared" si="202"/>
        <v>0</v>
      </c>
      <c r="P1316" s="8">
        <f t="shared" si="203"/>
        <v>33</v>
      </c>
      <c r="Q1316" s="9">
        <f t="shared" si="204"/>
        <v>13.7</v>
      </c>
      <c r="R1316" s="9">
        <f t="shared" si="205"/>
        <v>13.25</v>
      </c>
      <c r="S1316" s="9">
        <f t="shared" si="206"/>
        <v>18.600000000000001</v>
      </c>
      <c r="T1316" s="9">
        <f t="shared" si="207"/>
        <v>14.5</v>
      </c>
      <c r="U1316" s="8">
        <f t="shared" si="208"/>
        <v>15.183333333333332</v>
      </c>
      <c r="V1316" s="8">
        <f t="shared" si="209"/>
        <v>15.012499999999999</v>
      </c>
    </row>
    <row r="1317" spans="1:22" ht="13.5" x14ac:dyDescent="0.25">
      <c r="A1317" s="3">
        <f>RSI!A1317</f>
        <v>43927</v>
      </c>
      <c r="B1317" s="2">
        <f>RSI!B1317</f>
        <v>3.0568</v>
      </c>
      <c r="C1317" s="2">
        <f>RSI!I1317</f>
        <v>60.973388595995367</v>
      </c>
      <c r="D1317" s="2">
        <f>MACD!E1317</f>
        <v>2.3201699298720957E-2</v>
      </c>
      <c r="E1317" s="2">
        <f>MACD!F1317</f>
        <v>3.859065378466065E-3</v>
      </c>
      <c r="F1317" s="2">
        <f>'Moving Avg'!D1317</f>
        <v>3.0568</v>
      </c>
      <c r="G1317" s="2">
        <f>'Moving Avg'!F1317</f>
        <v>3.0568000000000008</v>
      </c>
      <c r="H1317" s="2">
        <f>'Moving Avg'!G1317</f>
        <v>2.8600339999999993</v>
      </c>
      <c r="I1317" s="2">
        <f>'Moving Avg'!H1317</f>
        <v>3.2940814999999977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25</v>
      </c>
      <c r="N1317" s="8">
        <f t="shared" si="201"/>
        <v>0</v>
      </c>
      <c r="O1317" s="8">
        <f t="shared" si="202"/>
        <v>0</v>
      </c>
      <c r="P1317" s="8">
        <f t="shared" si="203"/>
        <v>33</v>
      </c>
      <c r="Q1317" s="9">
        <f t="shared" si="204"/>
        <v>13.7</v>
      </c>
      <c r="R1317" s="9">
        <f t="shared" si="205"/>
        <v>13.25</v>
      </c>
      <c r="S1317" s="9">
        <f t="shared" si="206"/>
        <v>18.600000000000001</v>
      </c>
      <c r="T1317" s="9">
        <f t="shared" si="207"/>
        <v>14.5</v>
      </c>
      <c r="U1317" s="8">
        <f t="shared" si="208"/>
        <v>15.183333333333332</v>
      </c>
      <c r="V1317" s="8">
        <f t="shared" si="209"/>
        <v>15.012499999999999</v>
      </c>
    </row>
    <row r="1318" spans="1:22" ht="13.5" x14ac:dyDescent="0.25">
      <c r="A1318" s="3">
        <f>RSI!A1318</f>
        <v>43928</v>
      </c>
      <c r="B1318" s="2">
        <f>RSI!B1318</f>
        <v>3.0568</v>
      </c>
      <c r="C1318" s="2">
        <f>RSI!I1318</f>
        <v>60.973388595995367</v>
      </c>
      <c r="D1318" s="2">
        <f>MACD!E1318</f>
        <v>2.3040455426559969E-2</v>
      </c>
      <c r="E1318" s="2">
        <f>MACD!F1318</f>
        <v>7.6953433880848467E-3</v>
      </c>
      <c r="F1318" s="2">
        <f>'Moving Avg'!D1318</f>
        <v>3.0568</v>
      </c>
      <c r="G1318" s="2">
        <f>'Moving Avg'!F1318</f>
        <v>3.0568000000000008</v>
      </c>
      <c r="H1318" s="2">
        <f>'Moving Avg'!G1318</f>
        <v>2.8667259999999994</v>
      </c>
      <c r="I1318" s="2">
        <f>'Moving Avg'!H1318</f>
        <v>3.2923134999999975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25</v>
      </c>
      <c r="N1318" s="8">
        <f t="shared" si="201"/>
        <v>0</v>
      </c>
      <c r="O1318" s="8">
        <f t="shared" si="202"/>
        <v>0</v>
      </c>
      <c r="P1318" s="8">
        <f t="shared" si="203"/>
        <v>33</v>
      </c>
      <c r="Q1318" s="9">
        <f t="shared" si="204"/>
        <v>13.7</v>
      </c>
      <c r="R1318" s="9">
        <f t="shared" si="205"/>
        <v>13.25</v>
      </c>
      <c r="S1318" s="9">
        <f t="shared" si="206"/>
        <v>18.600000000000001</v>
      </c>
      <c r="T1318" s="9">
        <f t="shared" si="207"/>
        <v>14.5</v>
      </c>
      <c r="U1318" s="8">
        <f t="shared" si="208"/>
        <v>15.183333333333332</v>
      </c>
      <c r="V1318" s="8">
        <f t="shared" si="209"/>
        <v>15.012499999999999</v>
      </c>
    </row>
    <row r="1319" spans="1:22" ht="13.5" x14ac:dyDescent="0.25">
      <c r="A1319" s="3">
        <f>RSI!A1319</f>
        <v>43929</v>
      </c>
      <c r="B1319" s="2">
        <f>RSI!B1319</f>
        <v>3.0568</v>
      </c>
      <c r="C1319" s="2">
        <f>RSI!I1319</f>
        <v>60.973388595995367</v>
      </c>
      <c r="D1319" s="2">
        <f>MACD!E1319</f>
        <v>2.2651555464877404E-2</v>
      </c>
      <c r="E1319" s="2">
        <f>MACD!F1319</f>
        <v>1.0686585803443359E-2</v>
      </c>
      <c r="F1319" s="2">
        <f>'Moving Avg'!D1319</f>
        <v>3.0568</v>
      </c>
      <c r="G1319" s="2">
        <f>'Moving Avg'!F1319</f>
        <v>3.0568000000000008</v>
      </c>
      <c r="H1319" s="2">
        <f>'Moving Avg'!G1319</f>
        <v>2.8749619999999991</v>
      </c>
      <c r="I1319" s="2">
        <f>'Moving Avg'!H1319</f>
        <v>3.2905454999999968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25</v>
      </c>
      <c r="N1319" s="8">
        <f t="shared" si="201"/>
        <v>0</v>
      </c>
      <c r="O1319" s="8">
        <f t="shared" si="202"/>
        <v>0</v>
      </c>
      <c r="P1319" s="8">
        <f t="shared" si="203"/>
        <v>33</v>
      </c>
      <c r="Q1319" s="9">
        <f t="shared" si="204"/>
        <v>13.7</v>
      </c>
      <c r="R1319" s="9">
        <f t="shared" si="205"/>
        <v>13.25</v>
      </c>
      <c r="S1319" s="9">
        <f t="shared" si="206"/>
        <v>18.600000000000001</v>
      </c>
      <c r="T1319" s="9">
        <f t="shared" si="207"/>
        <v>14.5</v>
      </c>
      <c r="U1319" s="8">
        <f t="shared" si="208"/>
        <v>15.183333333333332</v>
      </c>
      <c r="V1319" s="8">
        <f t="shared" si="209"/>
        <v>15.012499999999999</v>
      </c>
    </row>
    <row r="1320" spans="1:22" ht="13.5" x14ac:dyDescent="0.25">
      <c r="A1320" s="3">
        <f>RSI!A1320</f>
        <v>43934</v>
      </c>
      <c r="B1320" s="2">
        <f>RSI!B1320</f>
        <v>3.0568</v>
      </c>
      <c r="C1320" s="2">
        <f>RSI!I1320</f>
        <v>60.973388595995367</v>
      </c>
      <c r="D1320" s="2">
        <f>MACD!E1320</f>
        <v>2.2088724378489744E-2</v>
      </c>
      <c r="E1320" s="2">
        <f>MACD!F1320</f>
        <v>1.2967013518452634E-2</v>
      </c>
      <c r="F1320" s="2">
        <f>'Moving Avg'!D1320</f>
        <v>3.0568</v>
      </c>
      <c r="G1320" s="2">
        <f>'Moving Avg'!F1320</f>
        <v>3.0568000000000008</v>
      </c>
      <c r="H1320" s="2">
        <f>'Moving Avg'!G1320</f>
        <v>2.8831979999999993</v>
      </c>
      <c r="I1320" s="2">
        <f>'Moving Avg'!H1320</f>
        <v>3.2887774999999966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25</v>
      </c>
      <c r="N1320" s="8">
        <f t="shared" si="201"/>
        <v>0</v>
      </c>
      <c r="O1320" s="8">
        <f t="shared" si="202"/>
        <v>0</v>
      </c>
      <c r="P1320" s="8">
        <f t="shared" si="203"/>
        <v>33</v>
      </c>
      <c r="Q1320" s="9">
        <f t="shared" si="204"/>
        <v>13.7</v>
      </c>
      <c r="R1320" s="9">
        <f t="shared" si="205"/>
        <v>13.25</v>
      </c>
      <c r="S1320" s="9">
        <f t="shared" si="206"/>
        <v>18.600000000000001</v>
      </c>
      <c r="T1320" s="9">
        <f t="shared" si="207"/>
        <v>14.5</v>
      </c>
      <c r="U1320" s="8">
        <f t="shared" si="208"/>
        <v>15.183333333333332</v>
      </c>
      <c r="V1320" s="8">
        <f t="shared" si="209"/>
        <v>15.012499999999999</v>
      </c>
    </row>
    <row r="1321" spans="1:22" ht="13.5" x14ac:dyDescent="0.25">
      <c r="A1321" s="3">
        <f>RSI!A1321</f>
        <v>43935</v>
      </c>
      <c r="B1321" s="2">
        <f>RSI!B1321</f>
        <v>3.0568</v>
      </c>
      <c r="C1321" s="2">
        <f>RSI!I1321</f>
        <v>60.973388595995367</v>
      </c>
      <c r="D1321" s="2">
        <f>MACD!E1321</f>
        <v>2.1396036497376869E-2</v>
      </c>
      <c r="E1321" s="2">
        <f>MACD!F1321</f>
        <v>1.4652818114237482E-2</v>
      </c>
      <c r="F1321" s="2">
        <f>'Moving Avg'!D1321</f>
        <v>3.0568</v>
      </c>
      <c r="G1321" s="2">
        <f>'Moving Avg'!F1321</f>
        <v>3.0568000000000008</v>
      </c>
      <c r="H1321" s="2">
        <f>'Moving Avg'!G1321</f>
        <v>2.8914339999999994</v>
      </c>
      <c r="I1321" s="2">
        <f>'Moving Avg'!H1321</f>
        <v>3.2870094999999964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25</v>
      </c>
      <c r="N1321" s="8">
        <f t="shared" si="201"/>
        <v>0</v>
      </c>
      <c r="O1321" s="8">
        <f t="shared" si="202"/>
        <v>0</v>
      </c>
      <c r="P1321" s="8">
        <f t="shared" si="203"/>
        <v>33</v>
      </c>
      <c r="Q1321" s="9">
        <f t="shared" si="204"/>
        <v>13.7</v>
      </c>
      <c r="R1321" s="9">
        <f t="shared" si="205"/>
        <v>13.25</v>
      </c>
      <c r="S1321" s="9">
        <f t="shared" si="206"/>
        <v>18.600000000000001</v>
      </c>
      <c r="T1321" s="9">
        <f t="shared" si="207"/>
        <v>14.5</v>
      </c>
      <c r="U1321" s="8">
        <f t="shared" si="208"/>
        <v>15.183333333333332</v>
      </c>
      <c r="V1321" s="8">
        <f t="shared" si="209"/>
        <v>15.012499999999999</v>
      </c>
    </row>
    <row r="1322" spans="1:22" ht="13.5" x14ac:dyDescent="0.25">
      <c r="A1322" s="3">
        <f>RSI!A1322</f>
        <v>43936</v>
      </c>
      <c r="B1322" s="2">
        <f>RSI!B1322</f>
        <v>3.0568</v>
      </c>
      <c r="C1322" s="2">
        <f>RSI!I1322</f>
        <v>60.973388595995367</v>
      </c>
      <c r="D1322" s="2">
        <f>MACD!E1322</f>
        <v>2.060950284126406E-2</v>
      </c>
      <c r="E1322" s="2">
        <f>MACD!F1322</f>
        <v>1.5844155059642796E-2</v>
      </c>
      <c r="F1322" s="2">
        <f>'Moving Avg'!D1322</f>
        <v>3.0568</v>
      </c>
      <c r="G1322" s="2">
        <f>'Moving Avg'!F1322</f>
        <v>3.0568000000000008</v>
      </c>
      <c r="H1322" s="2">
        <f>'Moving Avg'!G1322</f>
        <v>2.8997999999999995</v>
      </c>
      <c r="I1322" s="2">
        <f>'Moving Avg'!H1322</f>
        <v>3.2852414999999957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25</v>
      </c>
      <c r="N1322" s="8">
        <f t="shared" si="201"/>
        <v>0</v>
      </c>
      <c r="O1322" s="8">
        <f t="shared" si="202"/>
        <v>0</v>
      </c>
      <c r="P1322" s="8">
        <f t="shared" si="203"/>
        <v>33</v>
      </c>
      <c r="Q1322" s="9">
        <f t="shared" si="204"/>
        <v>13.7</v>
      </c>
      <c r="R1322" s="9">
        <f t="shared" si="205"/>
        <v>13.25</v>
      </c>
      <c r="S1322" s="9">
        <f t="shared" si="206"/>
        <v>18.600000000000001</v>
      </c>
      <c r="T1322" s="9">
        <f t="shared" si="207"/>
        <v>14.5</v>
      </c>
      <c r="U1322" s="8">
        <f t="shared" si="208"/>
        <v>15.183333333333332</v>
      </c>
      <c r="V1322" s="8">
        <f t="shared" si="209"/>
        <v>15.012499999999999</v>
      </c>
    </row>
    <row r="1323" spans="1:22" ht="13.5" x14ac:dyDescent="0.25">
      <c r="A1323" s="3">
        <f>RSI!A1323</f>
        <v>43937</v>
      </c>
      <c r="B1323" s="2">
        <f>RSI!B1323</f>
        <v>3.0568</v>
      </c>
      <c r="C1323" s="2">
        <f>RSI!I1323</f>
        <v>60.973388595995367</v>
      </c>
      <c r="D1323" s="2">
        <f>MACD!E1323</f>
        <v>1.9758406639565962E-2</v>
      </c>
      <c r="E1323" s="2">
        <f>MACD!F1323</f>
        <v>1.6627005375627429E-2</v>
      </c>
      <c r="F1323" s="2">
        <f>'Moving Avg'!D1323</f>
        <v>3.0568</v>
      </c>
      <c r="G1323" s="2">
        <f>'Moving Avg'!F1323</f>
        <v>3.0568000000000008</v>
      </c>
      <c r="H1323" s="2">
        <f>'Moving Avg'!G1323</f>
        <v>2.9081659999999996</v>
      </c>
      <c r="I1323" s="2">
        <f>'Moving Avg'!H1323</f>
        <v>3.2834734999999959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25</v>
      </c>
      <c r="N1323" s="8">
        <f t="shared" si="201"/>
        <v>0</v>
      </c>
      <c r="O1323" s="8">
        <f t="shared" si="202"/>
        <v>0</v>
      </c>
      <c r="P1323" s="8">
        <f t="shared" si="203"/>
        <v>33</v>
      </c>
      <c r="Q1323" s="9">
        <f t="shared" si="204"/>
        <v>13.7</v>
      </c>
      <c r="R1323" s="9">
        <f t="shared" si="205"/>
        <v>13.25</v>
      </c>
      <c r="S1323" s="9">
        <f t="shared" si="206"/>
        <v>18.600000000000001</v>
      </c>
      <c r="T1323" s="9">
        <f t="shared" si="207"/>
        <v>14.5</v>
      </c>
      <c r="U1323" s="8">
        <f t="shared" si="208"/>
        <v>15.183333333333332</v>
      </c>
      <c r="V1323" s="8">
        <f t="shared" si="209"/>
        <v>15.012499999999999</v>
      </c>
    </row>
    <row r="1324" spans="1:22" ht="13.5" x14ac:dyDescent="0.25">
      <c r="A1324" s="3">
        <f>RSI!A1324</f>
        <v>43938</v>
      </c>
      <c r="B1324" s="2">
        <f>RSI!B1324</f>
        <v>3.0568</v>
      </c>
      <c r="C1324" s="2">
        <f>RSI!I1324</f>
        <v>60.973388595995374</v>
      </c>
      <c r="D1324" s="2">
        <f>MACD!E1324</f>
        <v>1.8866426348895793E-2</v>
      </c>
      <c r="E1324" s="2">
        <f>MACD!F1324</f>
        <v>1.7074889570281103E-2</v>
      </c>
      <c r="F1324" s="2">
        <f>'Moving Avg'!D1324</f>
        <v>3.0568</v>
      </c>
      <c r="G1324" s="2">
        <f>'Moving Avg'!F1324</f>
        <v>3.0568000000000008</v>
      </c>
      <c r="H1324" s="2">
        <f>'Moving Avg'!G1324</f>
        <v>2.9164019999999993</v>
      </c>
      <c r="I1324" s="2">
        <f>'Moving Avg'!H1324</f>
        <v>3.2817054999999953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33</v>
      </c>
      <c r="Q1324" s="9">
        <f t="shared" si="204"/>
        <v>13.7</v>
      </c>
      <c r="R1324" s="9">
        <f t="shared" si="205"/>
        <v>13.25</v>
      </c>
      <c r="S1324" s="9">
        <f t="shared" si="206"/>
        <v>18.600000000000001</v>
      </c>
      <c r="T1324" s="9">
        <f t="shared" si="207"/>
        <v>14.5</v>
      </c>
      <c r="U1324" s="8">
        <f t="shared" si="208"/>
        <v>15.183333333333332</v>
      </c>
      <c r="V1324" s="8">
        <f t="shared" si="209"/>
        <v>15.012499999999999</v>
      </c>
    </row>
    <row r="1325" spans="1:22" ht="13.5" x14ac:dyDescent="0.25">
      <c r="A1325" s="3">
        <f>RSI!A1325</f>
        <v>43941</v>
      </c>
      <c r="B1325" s="2">
        <f>RSI!B1325</f>
        <v>3.0568</v>
      </c>
      <c r="C1325" s="2">
        <f>RSI!I1325</f>
        <v>60.973388595995381</v>
      </c>
      <c r="D1325" s="2">
        <f>MACD!E1325</f>
        <v>1.7952579382143785E-2</v>
      </c>
      <c r="E1325" s="2">
        <f>MACD!F1325</f>
        <v>1.7250427532653642E-2</v>
      </c>
      <c r="F1325" s="2">
        <f>'Moving Avg'!D1325</f>
        <v>3.0568</v>
      </c>
      <c r="G1325" s="2">
        <f>'Moving Avg'!F1325</f>
        <v>3.0568000000000008</v>
      </c>
      <c r="H1325" s="2">
        <f>'Moving Avg'!G1325</f>
        <v>2.9247679999999998</v>
      </c>
      <c r="I1325" s="2">
        <f>'Moving Avg'!H1325</f>
        <v>3.2799374999999951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33</v>
      </c>
      <c r="Q1325" s="9">
        <f t="shared" si="204"/>
        <v>13.7</v>
      </c>
      <c r="R1325" s="9">
        <f t="shared" si="205"/>
        <v>13.25</v>
      </c>
      <c r="S1325" s="9">
        <f t="shared" si="206"/>
        <v>18.600000000000001</v>
      </c>
      <c r="T1325" s="9">
        <f t="shared" si="207"/>
        <v>14.5</v>
      </c>
      <c r="U1325" s="8">
        <f t="shared" si="208"/>
        <v>15.183333333333332</v>
      </c>
      <c r="V1325" s="8">
        <f t="shared" si="209"/>
        <v>15.012499999999999</v>
      </c>
    </row>
    <row r="1326" spans="1:22" ht="13.5" x14ac:dyDescent="0.25">
      <c r="A1326" s="3">
        <f>RSI!A1326</f>
        <v>43942</v>
      </c>
      <c r="B1326" s="2">
        <f>RSI!B1326</f>
        <v>3.0568</v>
      </c>
      <c r="C1326" s="2">
        <f>RSI!I1326</f>
        <v>60.973388595995381</v>
      </c>
      <c r="D1326" s="2">
        <f>MACD!E1326</f>
        <v>1.7032014614664082E-2</v>
      </c>
      <c r="E1326" s="2">
        <f>MACD!F1326</f>
        <v>1.7206744949055733E-2</v>
      </c>
      <c r="F1326" s="2">
        <f>'Moving Avg'!D1326</f>
        <v>3.0568</v>
      </c>
      <c r="G1326" s="2">
        <f>'Moving Avg'!F1326</f>
        <v>3.0568000000000008</v>
      </c>
      <c r="H1326" s="2">
        <f>'Moving Avg'!G1326</f>
        <v>2.9331339999999995</v>
      </c>
      <c r="I1326" s="2">
        <f>'Moving Avg'!H1326</f>
        <v>3.2781694999999957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25</v>
      </c>
      <c r="N1326" s="8">
        <f t="shared" si="201"/>
        <v>45</v>
      </c>
      <c r="O1326" s="8">
        <f t="shared" si="202"/>
        <v>0</v>
      </c>
      <c r="P1326" s="8">
        <f t="shared" si="203"/>
        <v>33</v>
      </c>
      <c r="Q1326" s="9">
        <f t="shared" si="204"/>
        <v>29.45</v>
      </c>
      <c r="R1326" s="9">
        <f t="shared" si="205"/>
        <v>22.25</v>
      </c>
      <c r="S1326" s="9">
        <f t="shared" si="206"/>
        <v>25.35</v>
      </c>
      <c r="T1326" s="9">
        <f t="shared" si="207"/>
        <v>25.75</v>
      </c>
      <c r="U1326" s="8">
        <f t="shared" si="208"/>
        <v>25.683333333333337</v>
      </c>
      <c r="V1326" s="8">
        <f t="shared" si="209"/>
        <v>25.700000000000003</v>
      </c>
    </row>
    <row r="1327" spans="1:22" ht="13.5" x14ac:dyDescent="0.25">
      <c r="A1327" s="3">
        <f>RSI!A1327</f>
        <v>43943</v>
      </c>
      <c r="B1327" s="2">
        <f>RSI!B1327</f>
        <v>3.0568</v>
      </c>
      <c r="C1327" s="2">
        <f>RSI!I1327</f>
        <v>60.973388595995381</v>
      </c>
      <c r="D1327" s="2">
        <f>MACD!E1327</f>
        <v>1.6116677379576672E-2</v>
      </c>
      <c r="E1327" s="2">
        <f>MACD!F1327</f>
        <v>1.6988731435159922E-2</v>
      </c>
      <c r="F1327" s="2">
        <f>'Moving Avg'!D1327</f>
        <v>3.0568</v>
      </c>
      <c r="G1327" s="2">
        <f>'Moving Avg'!F1327</f>
        <v>3.0568000000000008</v>
      </c>
      <c r="H1327" s="2">
        <f>'Moving Avg'!G1327</f>
        <v>2.9425279999999998</v>
      </c>
      <c r="I1327" s="2">
        <f>'Moving Avg'!H1327</f>
        <v>3.2764014999999955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25</v>
      </c>
      <c r="N1327" s="8">
        <f t="shared" si="201"/>
        <v>45</v>
      </c>
      <c r="O1327" s="8">
        <f t="shared" si="202"/>
        <v>0</v>
      </c>
      <c r="P1327" s="8">
        <f t="shared" si="203"/>
        <v>33</v>
      </c>
      <c r="Q1327" s="9">
        <f t="shared" si="204"/>
        <v>29.45</v>
      </c>
      <c r="R1327" s="9">
        <f t="shared" si="205"/>
        <v>22.25</v>
      </c>
      <c r="S1327" s="9">
        <f t="shared" si="206"/>
        <v>25.35</v>
      </c>
      <c r="T1327" s="9">
        <f t="shared" si="207"/>
        <v>25.75</v>
      </c>
      <c r="U1327" s="8">
        <f t="shared" si="208"/>
        <v>25.683333333333337</v>
      </c>
      <c r="V1327" s="8">
        <f t="shared" si="209"/>
        <v>25.700000000000003</v>
      </c>
    </row>
    <row r="1328" spans="1:22" ht="13.5" x14ac:dyDescent="0.25">
      <c r="A1328" s="3">
        <f>RSI!A1328</f>
        <v>43944</v>
      </c>
      <c r="B1328" s="2">
        <f>RSI!B1328</f>
        <v>3.0568</v>
      </c>
      <c r="C1328" s="2">
        <f>RSI!I1328</f>
        <v>60.973388595995381</v>
      </c>
      <c r="D1328" s="2">
        <f>MACD!E1328</f>
        <v>1.5215866983088855E-2</v>
      </c>
      <c r="E1328" s="2">
        <f>MACD!F1328</f>
        <v>1.663415854474571E-2</v>
      </c>
      <c r="F1328" s="2">
        <f>'Moving Avg'!D1328</f>
        <v>3.0568</v>
      </c>
      <c r="G1328" s="2">
        <f>'Moving Avg'!F1328</f>
        <v>3.0568000000000008</v>
      </c>
      <c r="H1328" s="2">
        <f>'Moving Avg'!G1328</f>
        <v>2.9519219999999997</v>
      </c>
      <c r="I1328" s="2">
        <f>'Moving Avg'!H1328</f>
        <v>3.2746334999999958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25</v>
      </c>
      <c r="N1328" s="8">
        <f t="shared" si="201"/>
        <v>45</v>
      </c>
      <c r="O1328" s="8">
        <f t="shared" si="202"/>
        <v>0</v>
      </c>
      <c r="P1328" s="8">
        <f t="shared" si="203"/>
        <v>33</v>
      </c>
      <c r="Q1328" s="9">
        <f t="shared" si="204"/>
        <v>29.45</v>
      </c>
      <c r="R1328" s="9">
        <f t="shared" si="205"/>
        <v>22.25</v>
      </c>
      <c r="S1328" s="9">
        <f t="shared" si="206"/>
        <v>25.35</v>
      </c>
      <c r="T1328" s="9">
        <f t="shared" si="207"/>
        <v>25.75</v>
      </c>
      <c r="U1328" s="8">
        <f t="shared" si="208"/>
        <v>25.683333333333337</v>
      </c>
      <c r="V1328" s="8">
        <f t="shared" si="209"/>
        <v>25.700000000000003</v>
      </c>
    </row>
    <row r="1329" spans="1:22" ht="13.5" x14ac:dyDescent="0.25">
      <c r="A1329" s="3">
        <f>RSI!A1329</f>
        <v>43945</v>
      </c>
      <c r="B1329" s="2">
        <f>RSI!B1329</f>
        <v>3.0568</v>
      </c>
      <c r="C1329" s="2">
        <f>RSI!I1329</f>
        <v>60.973388595995381</v>
      </c>
      <c r="D1329" s="2">
        <f>MACD!E1329</f>
        <v>1.4336703658397898E-2</v>
      </c>
      <c r="E1329" s="2">
        <f>MACD!F1329</f>
        <v>1.617466756747615E-2</v>
      </c>
      <c r="F1329" s="2">
        <f>'Moving Avg'!D1329</f>
        <v>3.0568</v>
      </c>
      <c r="G1329" s="2">
        <f>'Moving Avg'!F1329</f>
        <v>3.0568000000000008</v>
      </c>
      <c r="H1329" s="2">
        <f>'Moving Avg'!G1329</f>
        <v>2.9613160000000001</v>
      </c>
      <c r="I1329" s="2">
        <f>'Moving Avg'!H1329</f>
        <v>3.2723809999999962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25</v>
      </c>
      <c r="N1329" s="8">
        <f t="shared" si="201"/>
        <v>45</v>
      </c>
      <c r="O1329" s="8">
        <f t="shared" si="202"/>
        <v>0</v>
      </c>
      <c r="P1329" s="8">
        <f t="shared" si="203"/>
        <v>33</v>
      </c>
      <c r="Q1329" s="9">
        <f t="shared" si="204"/>
        <v>29.45</v>
      </c>
      <c r="R1329" s="9">
        <f t="shared" si="205"/>
        <v>22.25</v>
      </c>
      <c r="S1329" s="9">
        <f t="shared" si="206"/>
        <v>25.35</v>
      </c>
      <c r="T1329" s="9">
        <f t="shared" si="207"/>
        <v>25.75</v>
      </c>
      <c r="U1329" s="8">
        <f t="shared" si="208"/>
        <v>25.683333333333337</v>
      </c>
      <c r="V1329" s="8">
        <f t="shared" si="209"/>
        <v>25.700000000000003</v>
      </c>
    </row>
    <row r="1330" spans="1:22" ht="13.5" x14ac:dyDescent="0.25">
      <c r="A1330" s="3">
        <f>RSI!A1330</f>
        <v>43948</v>
      </c>
      <c r="B1330" s="2">
        <f>RSI!B1330</f>
        <v>3.0568</v>
      </c>
      <c r="C1330" s="2">
        <f>RSI!I1330</f>
        <v>60.973388595995381</v>
      </c>
      <c r="D1330" s="2">
        <f>MACD!E1330</f>
        <v>1.3484519245510196E-2</v>
      </c>
      <c r="E1330" s="2">
        <f>MACD!F1330</f>
        <v>1.5636637903082957E-2</v>
      </c>
      <c r="F1330" s="2">
        <f>'Moving Avg'!D1330</f>
        <v>3.0568</v>
      </c>
      <c r="G1330" s="2">
        <f>'Moving Avg'!F1330</f>
        <v>3.0568000000000008</v>
      </c>
      <c r="H1330" s="2">
        <f>'Moving Avg'!G1330</f>
        <v>2.9707099999999995</v>
      </c>
      <c r="I1330" s="2">
        <f>'Moving Avg'!H1330</f>
        <v>3.2701284999999962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25</v>
      </c>
      <c r="N1330" s="8">
        <f t="shared" si="201"/>
        <v>45</v>
      </c>
      <c r="O1330" s="8">
        <f t="shared" si="202"/>
        <v>0</v>
      </c>
      <c r="P1330" s="8">
        <f t="shared" si="203"/>
        <v>33</v>
      </c>
      <c r="Q1330" s="9">
        <f t="shared" si="204"/>
        <v>29.45</v>
      </c>
      <c r="R1330" s="9">
        <f t="shared" si="205"/>
        <v>22.25</v>
      </c>
      <c r="S1330" s="9">
        <f t="shared" si="206"/>
        <v>25.35</v>
      </c>
      <c r="T1330" s="9">
        <f t="shared" si="207"/>
        <v>25.75</v>
      </c>
      <c r="U1330" s="8">
        <f t="shared" si="208"/>
        <v>25.683333333333337</v>
      </c>
      <c r="V1330" s="8">
        <f t="shared" si="209"/>
        <v>25.700000000000003</v>
      </c>
    </row>
    <row r="1331" spans="1:22" ht="13.5" x14ac:dyDescent="0.25">
      <c r="A1331" s="3">
        <f>RSI!A1331</f>
        <v>43949</v>
      </c>
      <c r="B1331" s="2">
        <f>RSI!B1331</f>
        <v>3.0568</v>
      </c>
      <c r="C1331" s="2">
        <f>RSI!I1331</f>
        <v>60.973388595995381</v>
      </c>
      <c r="D1331" s="2">
        <f>MACD!E1331</f>
        <v>1.2663183659965327E-2</v>
      </c>
      <c r="E1331" s="2">
        <f>MACD!F1331</f>
        <v>1.5041947054459433E-2</v>
      </c>
      <c r="F1331" s="2">
        <f>'Moving Avg'!D1331</f>
        <v>3.0568</v>
      </c>
      <c r="G1331" s="2">
        <f>'Moving Avg'!F1331</f>
        <v>3.0568000000000008</v>
      </c>
      <c r="H1331" s="2">
        <f>'Moving Avg'!G1331</f>
        <v>2.9801039999999999</v>
      </c>
      <c r="I1331" s="2">
        <f>'Moving Avg'!H1331</f>
        <v>3.2678759999999958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25</v>
      </c>
      <c r="N1331" s="8">
        <f t="shared" si="201"/>
        <v>45</v>
      </c>
      <c r="O1331" s="8">
        <f t="shared" si="202"/>
        <v>0</v>
      </c>
      <c r="P1331" s="8">
        <f t="shared" si="203"/>
        <v>33</v>
      </c>
      <c r="Q1331" s="9">
        <f t="shared" si="204"/>
        <v>29.45</v>
      </c>
      <c r="R1331" s="9">
        <f t="shared" si="205"/>
        <v>22.25</v>
      </c>
      <c r="S1331" s="9">
        <f t="shared" si="206"/>
        <v>25.35</v>
      </c>
      <c r="T1331" s="9">
        <f t="shared" si="207"/>
        <v>25.75</v>
      </c>
      <c r="U1331" s="8">
        <f t="shared" si="208"/>
        <v>25.683333333333337</v>
      </c>
      <c r="V1331" s="8">
        <f t="shared" si="209"/>
        <v>25.700000000000003</v>
      </c>
    </row>
    <row r="1332" spans="1:22" ht="13.5" x14ac:dyDescent="0.25">
      <c r="A1332" s="3">
        <f>RSI!A1332</f>
        <v>43950</v>
      </c>
      <c r="B1332" s="2">
        <f>RSI!B1332</f>
        <v>3.0568</v>
      </c>
      <c r="C1332" s="2">
        <f>RSI!I1332</f>
        <v>60.973388595995381</v>
      </c>
      <c r="D1332" s="2">
        <f>MACD!E1332</f>
        <v>1.1875377333285364E-2</v>
      </c>
      <c r="E1332" s="2">
        <f>MACD!F1332</f>
        <v>1.440863311022462E-2</v>
      </c>
      <c r="F1332" s="2">
        <f>'Moving Avg'!D1332</f>
        <v>3.0568</v>
      </c>
      <c r="G1332" s="2">
        <f>'Moving Avg'!F1332</f>
        <v>3.0568000000000008</v>
      </c>
      <c r="H1332" s="2">
        <f>'Moving Avg'!G1332</f>
        <v>2.9879540000000002</v>
      </c>
      <c r="I1332" s="2">
        <f>'Moving Avg'!H1332</f>
        <v>3.2656234999999958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25</v>
      </c>
      <c r="N1332" s="8">
        <f t="shared" si="201"/>
        <v>45</v>
      </c>
      <c r="O1332" s="8">
        <f t="shared" si="202"/>
        <v>0</v>
      </c>
      <c r="P1332" s="8">
        <f t="shared" si="203"/>
        <v>33</v>
      </c>
      <c r="Q1332" s="9">
        <f t="shared" si="204"/>
        <v>29.45</v>
      </c>
      <c r="R1332" s="9">
        <f t="shared" si="205"/>
        <v>22.25</v>
      </c>
      <c r="S1332" s="9">
        <f t="shared" si="206"/>
        <v>25.35</v>
      </c>
      <c r="T1332" s="9">
        <f t="shared" si="207"/>
        <v>25.75</v>
      </c>
      <c r="U1332" s="8">
        <f t="shared" si="208"/>
        <v>25.683333333333337</v>
      </c>
      <c r="V1332" s="8">
        <f t="shared" si="209"/>
        <v>25.700000000000003</v>
      </c>
    </row>
    <row r="1333" spans="1:22" ht="13.5" x14ac:dyDescent="0.25">
      <c r="A1333" s="3">
        <f>RSI!A1333</f>
        <v>43951</v>
      </c>
      <c r="B1333" s="2">
        <f>RSI!B1333</f>
        <v>3.0568</v>
      </c>
      <c r="C1333" s="2">
        <f>RSI!I1333</f>
        <v>60.973388595995374</v>
      </c>
      <c r="D1333" s="2">
        <f>MACD!E1333</f>
        <v>1.1122818218840536E-2</v>
      </c>
      <c r="E1333" s="2">
        <f>MACD!F1333</f>
        <v>1.3751470131947803E-2</v>
      </c>
      <c r="F1333" s="2">
        <f>'Moving Avg'!D1333</f>
        <v>3.0568</v>
      </c>
      <c r="G1333" s="2">
        <f>'Moving Avg'!F1333</f>
        <v>3.0568000000000008</v>
      </c>
      <c r="H1333" s="2">
        <f>'Moving Avg'!G1333</f>
        <v>2.9958040000000001</v>
      </c>
      <c r="I1333" s="2">
        <f>'Moving Avg'!H1333</f>
        <v>3.2628559999999958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25</v>
      </c>
      <c r="N1333" s="8">
        <f t="shared" si="201"/>
        <v>45</v>
      </c>
      <c r="O1333" s="8">
        <f t="shared" si="202"/>
        <v>0</v>
      </c>
      <c r="P1333" s="8">
        <f t="shared" si="203"/>
        <v>33</v>
      </c>
      <c r="Q1333" s="9">
        <f t="shared" si="204"/>
        <v>29.45</v>
      </c>
      <c r="R1333" s="9">
        <f t="shared" si="205"/>
        <v>22.25</v>
      </c>
      <c r="S1333" s="9">
        <f t="shared" si="206"/>
        <v>25.35</v>
      </c>
      <c r="T1333" s="9">
        <f t="shared" si="207"/>
        <v>25.75</v>
      </c>
      <c r="U1333" s="8">
        <f t="shared" si="208"/>
        <v>25.683333333333337</v>
      </c>
      <c r="V1333" s="8">
        <f t="shared" si="209"/>
        <v>25.700000000000003</v>
      </c>
    </row>
    <row r="1334" spans="1:22" ht="13.5" x14ac:dyDescent="0.25">
      <c r="A1334" s="3">
        <f>RSI!A1334</f>
        <v>43955</v>
      </c>
      <c r="B1334" s="2">
        <f>RSI!B1334</f>
        <v>2.9666999999999999</v>
      </c>
      <c r="C1334" s="2">
        <f>RSI!I1334</f>
        <v>25.145128298744254</v>
      </c>
      <c r="D1334" s="2">
        <f>MACD!E1334</f>
        <v>1.7080524687935306E-2</v>
      </c>
      <c r="E1334" s="2">
        <f>MACD!F1334</f>
        <v>1.4417281043145306E-2</v>
      </c>
      <c r="F1334" s="2">
        <f>'Moving Avg'!D1334</f>
        <v>3.03878</v>
      </c>
      <c r="G1334" s="2">
        <f>'Moving Avg'!F1334</f>
        <v>3.0522950000000009</v>
      </c>
      <c r="H1334" s="2">
        <f>'Moving Avg'!G1334</f>
        <v>3.001852</v>
      </c>
      <c r="I1334" s="2">
        <f>'Moving Avg'!H1334</f>
        <v>3.2601529999999959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50</v>
      </c>
      <c r="N1334" s="8">
        <f t="shared" si="201"/>
        <v>0</v>
      </c>
      <c r="O1334" s="8">
        <f t="shared" si="202"/>
        <v>0</v>
      </c>
      <c r="P1334" s="8">
        <f t="shared" si="203"/>
        <v>33</v>
      </c>
      <c r="Q1334" s="9">
        <f t="shared" si="204"/>
        <v>22.45</v>
      </c>
      <c r="R1334" s="9">
        <f t="shared" si="205"/>
        <v>18.25</v>
      </c>
      <c r="S1334" s="9">
        <f t="shared" si="206"/>
        <v>22.35</v>
      </c>
      <c r="T1334" s="9">
        <f t="shared" si="207"/>
        <v>20.75</v>
      </c>
      <c r="U1334" s="8">
        <f t="shared" si="208"/>
        <v>21.016666666666669</v>
      </c>
      <c r="V1334" s="8">
        <f t="shared" si="209"/>
        <v>20.950000000000003</v>
      </c>
    </row>
    <row r="1335" spans="1:22" ht="13.5" x14ac:dyDescent="0.25">
      <c r="A1335" s="3">
        <f>RSI!A1335</f>
        <v>43956</v>
      </c>
      <c r="B1335" s="2">
        <f>RSI!B1335</f>
        <v>2.9666999999999999</v>
      </c>
      <c r="C1335" s="2">
        <f>RSI!I1335</f>
        <v>25.145128298744254</v>
      </c>
      <c r="D1335" s="2">
        <f>MACD!E1335</f>
        <v>2.2580374204315135E-2</v>
      </c>
      <c r="E1335" s="2">
        <f>MACD!F1335</f>
        <v>1.6049899675379273E-2</v>
      </c>
      <c r="F1335" s="2">
        <f>'Moving Avg'!D1335</f>
        <v>3.0207600000000001</v>
      </c>
      <c r="G1335" s="2">
        <f>'Moving Avg'!F1335</f>
        <v>3.0477900000000009</v>
      </c>
      <c r="H1335" s="2">
        <f>'Moving Avg'!G1335</f>
        <v>3.0078999999999998</v>
      </c>
      <c r="I1335" s="2">
        <f>'Moving Avg'!H1335</f>
        <v>3.2574499999999951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50</v>
      </c>
      <c r="N1335" s="8">
        <f t="shared" si="201"/>
        <v>0</v>
      </c>
      <c r="O1335" s="8">
        <f t="shared" si="202"/>
        <v>0</v>
      </c>
      <c r="P1335" s="8">
        <f t="shared" si="203"/>
        <v>33</v>
      </c>
      <c r="Q1335" s="9">
        <f t="shared" si="204"/>
        <v>22.45</v>
      </c>
      <c r="R1335" s="9">
        <f t="shared" si="205"/>
        <v>18.25</v>
      </c>
      <c r="S1335" s="9">
        <f t="shared" si="206"/>
        <v>22.35</v>
      </c>
      <c r="T1335" s="9">
        <f t="shared" si="207"/>
        <v>20.75</v>
      </c>
      <c r="U1335" s="8">
        <f t="shared" si="208"/>
        <v>21.016666666666669</v>
      </c>
      <c r="V1335" s="8">
        <f t="shared" si="209"/>
        <v>20.950000000000003</v>
      </c>
    </row>
    <row r="1336" spans="1:22" ht="13.5" x14ac:dyDescent="0.25">
      <c r="A1336" s="3">
        <f>RSI!A1336</f>
        <v>43957</v>
      </c>
      <c r="B1336" s="2">
        <f>RSI!B1336</f>
        <v>2.8831000000000002</v>
      </c>
      <c r="C1336" s="2">
        <f>RSI!I1336</f>
        <v>15.404542899203918</v>
      </c>
      <c r="D1336" s="2">
        <f>MACD!E1336</f>
        <v>3.3851420130774024E-2</v>
      </c>
      <c r="E1336" s="2">
        <f>MACD!F1336</f>
        <v>1.9610203766458223E-2</v>
      </c>
      <c r="F1336" s="2">
        <f>'Moving Avg'!D1336</f>
        <v>2.9860199999999999</v>
      </c>
      <c r="G1336" s="2">
        <f>'Moving Avg'!F1336</f>
        <v>3.0391050000000006</v>
      </c>
      <c r="H1336" s="2">
        <f>'Moving Avg'!G1336</f>
        <v>3.012276</v>
      </c>
      <c r="I1336" s="2">
        <f>'Moving Avg'!H1336</f>
        <v>3.2543289999999949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50</v>
      </c>
      <c r="N1336" s="8">
        <f t="shared" si="201"/>
        <v>0</v>
      </c>
      <c r="O1336" s="8">
        <f t="shared" si="202"/>
        <v>0</v>
      </c>
      <c r="P1336" s="8">
        <f t="shared" si="203"/>
        <v>33</v>
      </c>
      <c r="Q1336" s="9">
        <f t="shared" si="204"/>
        <v>22.45</v>
      </c>
      <c r="R1336" s="9">
        <f t="shared" si="205"/>
        <v>18.25</v>
      </c>
      <c r="S1336" s="9">
        <f t="shared" si="206"/>
        <v>22.35</v>
      </c>
      <c r="T1336" s="9">
        <f t="shared" si="207"/>
        <v>20.75</v>
      </c>
      <c r="U1336" s="8">
        <f t="shared" si="208"/>
        <v>21.016666666666669</v>
      </c>
      <c r="V1336" s="8">
        <f t="shared" si="209"/>
        <v>20.950000000000003</v>
      </c>
    </row>
    <row r="1337" spans="1:22" ht="13.5" x14ac:dyDescent="0.25">
      <c r="A1337" s="3">
        <f>RSI!A1337</f>
        <v>43958</v>
      </c>
      <c r="B1337" s="2">
        <f>RSI!B1337</f>
        <v>2.9666999999999999</v>
      </c>
      <c r="C1337" s="2">
        <f>RSI!I1337</f>
        <v>40.306882301875191</v>
      </c>
      <c r="D1337" s="2">
        <f>MACD!E1337</f>
        <v>3.8083135085911657E-2</v>
      </c>
      <c r="E1337" s="2">
        <f>MACD!F1337</f>
        <v>2.3304790030348913E-2</v>
      </c>
      <c r="F1337" s="2">
        <f>'Moving Avg'!D1337</f>
        <v>2.968</v>
      </c>
      <c r="G1337" s="2">
        <f>'Moving Avg'!F1337</f>
        <v>3.0346000000000006</v>
      </c>
      <c r="H1337" s="2">
        <f>'Moving Avg'!G1337</f>
        <v>3.0183239999999993</v>
      </c>
      <c r="I1337" s="2">
        <f>'Moving Avg'!H1337</f>
        <v>3.251625999999995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66.5</v>
      </c>
      <c r="Q1337" s="9">
        <f t="shared" si="204"/>
        <v>18.725000000000001</v>
      </c>
      <c r="R1337" s="9">
        <f t="shared" si="205"/>
        <v>21.625</v>
      </c>
      <c r="S1337" s="9">
        <f t="shared" si="206"/>
        <v>33.674999999999997</v>
      </c>
      <c r="T1337" s="9">
        <f t="shared" si="207"/>
        <v>22.875</v>
      </c>
      <c r="U1337" s="8">
        <f t="shared" si="208"/>
        <v>24.675000000000001</v>
      </c>
      <c r="V1337" s="8">
        <f t="shared" si="209"/>
        <v>24.225000000000001</v>
      </c>
    </row>
    <row r="1338" spans="1:22" ht="13.5" x14ac:dyDescent="0.25">
      <c r="A1338" s="3">
        <f>RSI!A1338</f>
        <v>43959</v>
      </c>
      <c r="B1338" s="2">
        <f>RSI!B1338</f>
        <v>2.9666999999999999</v>
      </c>
      <c r="C1338" s="2">
        <f>RSI!I1338</f>
        <v>40.306882301875191</v>
      </c>
      <c r="D1338" s="2">
        <f>MACD!E1338</f>
        <v>4.1991366061179924E-2</v>
      </c>
      <c r="E1338" s="2">
        <f>MACD!F1338</f>
        <v>2.7042105236515117E-2</v>
      </c>
      <c r="F1338" s="2">
        <f>'Moving Avg'!D1338</f>
        <v>2.9499799999999996</v>
      </c>
      <c r="G1338" s="2">
        <f>'Moving Avg'!F1338</f>
        <v>3.0300950000000006</v>
      </c>
      <c r="H1338" s="2">
        <f>'Moving Avg'!G1338</f>
        <v>3.0248879999999998</v>
      </c>
      <c r="I1338" s="2">
        <f>'Moving Avg'!H1338</f>
        <v>3.2489229999999947</v>
      </c>
      <c r="J1338" s="6" t="str">
        <f>OBV!F1338</f>
        <v>BULLISH</v>
      </c>
      <c r="K1338" s="6" t="str">
        <f>OBV!G1338</f>
        <v>NEUTRAL</v>
      </c>
      <c r="L1338" s="6" t="str">
        <f>OBV!H1338</f>
        <v>BULLISH DIVERGENCE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66.5</v>
      </c>
      <c r="Q1338" s="9">
        <f t="shared" si="204"/>
        <v>18.725000000000001</v>
      </c>
      <c r="R1338" s="9">
        <f t="shared" si="205"/>
        <v>21.625</v>
      </c>
      <c r="S1338" s="9">
        <f t="shared" si="206"/>
        <v>33.674999999999997</v>
      </c>
      <c r="T1338" s="9">
        <f t="shared" si="207"/>
        <v>22.875</v>
      </c>
      <c r="U1338" s="8">
        <f t="shared" si="208"/>
        <v>24.675000000000001</v>
      </c>
      <c r="V1338" s="8">
        <f t="shared" si="209"/>
        <v>24.225000000000001</v>
      </c>
    </row>
    <row r="1339" spans="1:22" ht="13.5" x14ac:dyDescent="0.25">
      <c r="A1339" s="3">
        <f>RSI!A1339</f>
        <v>43962</v>
      </c>
      <c r="B1339" s="2">
        <f>RSI!B1339</f>
        <v>2.8959999999999999</v>
      </c>
      <c r="C1339" s="2">
        <f>RSI!I1339</f>
        <v>31.276699739409807</v>
      </c>
      <c r="D1339" s="2">
        <f>MACD!E1339</f>
        <v>5.0838653964182967E-2</v>
      </c>
      <c r="E1339" s="2">
        <f>MACD!F1339</f>
        <v>3.1801414982048692E-2</v>
      </c>
      <c r="F1339" s="2">
        <f>'Moving Avg'!D1339</f>
        <v>2.9358399999999998</v>
      </c>
      <c r="G1339" s="2">
        <f>'Moving Avg'!F1339</f>
        <v>3.0220550000000008</v>
      </c>
      <c r="H1339" s="2">
        <f>'Moving Avg'!G1339</f>
        <v>3.0300379999999989</v>
      </c>
      <c r="I1339" s="2">
        <f>'Moving Avg'!H1339</f>
        <v>3.2453514999999942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16.5</v>
      </c>
      <c r="Q1339" s="9">
        <f t="shared" si="204"/>
        <v>11.225</v>
      </c>
      <c r="R1339" s="9">
        <f t="shared" si="205"/>
        <v>9.125</v>
      </c>
      <c r="S1339" s="9">
        <f t="shared" si="206"/>
        <v>11.175000000000001</v>
      </c>
      <c r="T1339" s="9">
        <f t="shared" si="207"/>
        <v>10.375</v>
      </c>
      <c r="U1339" s="8">
        <f t="shared" si="208"/>
        <v>10.508333333333335</v>
      </c>
      <c r="V1339" s="8">
        <f t="shared" si="209"/>
        <v>10.475000000000001</v>
      </c>
    </row>
    <row r="1340" spans="1:22" ht="13.5" x14ac:dyDescent="0.25">
      <c r="A1340" s="3">
        <f>RSI!A1340</f>
        <v>43963</v>
      </c>
      <c r="B1340" s="2">
        <f>RSI!B1340</f>
        <v>2.8959999999999999</v>
      </c>
      <c r="C1340" s="2">
        <f>RSI!I1340</f>
        <v>31.276699739409807</v>
      </c>
      <c r="D1340" s="2">
        <f>MACD!E1340</f>
        <v>5.9023410538169063E-2</v>
      </c>
      <c r="E1340" s="2">
        <f>MACD!F1340</f>
        <v>3.7245814093272767E-2</v>
      </c>
      <c r="F1340" s="2">
        <f>'Moving Avg'!D1340</f>
        <v>2.9217</v>
      </c>
      <c r="G1340" s="2">
        <f>'Moving Avg'!F1340</f>
        <v>3.0140150000000006</v>
      </c>
      <c r="H1340" s="2">
        <f>'Moving Avg'!G1340</f>
        <v>3.0351879999999989</v>
      </c>
      <c r="I1340" s="2">
        <f>'Moving Avg'!H1340</f>
        <v>3.2412649999999941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16.5</v>
      </c>
      <c r="Q1340" s="9">
        <f t="shared" si="204"/>
        <v>11.225</v>
      </c>
      <c r="R1340" s="9">
        <f t="shared" si="205"/>
        <v>9.125</v>
      </c>
      <c r="S1340" s="9">
        <f t="shared" si="206"/>
        <v>11.175000000000001</v>
      </c>
      <c r="T1340" s="9">
        <f t="shared" si="207"/>
        <v>10.375</v>
      </c>
      <c r="U1340" s="8">
        <f t="shared" si="208"/>
        <v>10.508333333333335</v>
      </c>
      <c r="V1340" s="8">
        <f t="shared" si="209"/>
        <v>10.475000000000001</v>
      </c>
    </row>
    <row r="1341" spans="1:22" ht="13.5" x14ac:dyDescent="0.25">
      <c r="A1341" s="3">
        <f>RSI!A1341</f>
        <v>43964</v>
      </c>
      <c r="B1341" s="2">
        <f>RSI!B1341</f>
        <v>2.8959999999999999</v>
      </c>
      <c r="C1341" s="2">
        <f>RSI!I1341</f>
        <v>31.276699739409807</v>
      </c>
      <c r="D1341" s="2">
        <f>MACD!E1341</f>
        <v>6.6595816280885511E-2</v>
      </c>
      <c r="E1341" s="2">
        <f>MACD!F1341</f>
        <v>4.3115814530795313E-2</v>
      </c>
      <c r="F1341" s="2">
        <f>'Moving Avg'!D1341</f>
        <v>2.9242800000000004</v>
      </c>
      <c r="G1341" s="2">
        <f>'Moving Avg'!F1341</f>
        <v>3.0059750000000003</v>
      </c>
      <c r="H1341" s="2">
        <f>'Moving Avg'!G1341</f>
        <v>3.0387919999999986</v>
      </c>
      <c r="I1341" s="2">
        <f>'Moving Avg'!H1341</f>
        <v>3.2366314999999939</v>
      </c>
      <c r="J1341" s="6" t="str">
        <f>OBV!F1341</f>
        <v>BEARISH</v>
      </c>
      <c r="K1341" s="6" t="str">
        <f>OBV!G1341</f>
        <v>NEUTRAL</v>
      </c>
      <c r="L1341" s="6" t="str">
        <f>OBV!H1341</f>
        <v>BEARISH DIVERGENCE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16.5</v>
      </c>
      <c r="Q1341" s="9">
        <f t="shared" si="204"/>
        <v>11.225</v>
      </c>
      <c r="R1341" s="9">
        <f t="shared" si="205"/>
        <v>9.125</v>
      </c>
      <c r="S1341" s="9">
        <f t="shared" si="206"/>
        <v>11.175000000000001</v>
      </c>
      <c r="T1341" s="9">
        <f t="shared" si="207"/>
        <v>10.375</v>
      </c>
      <c r="U1341" s="8">
        <f t="shared" si="208"/>
        <v>10.508333333333335</v>
      </c>
      <c r="V1341" s="8">
        <f t="shared" si="209"/>
        <v>10.475000000000001</v>
      </c>
    </row>
    <row r="1342" spans="1:22" ht="13.5" x14ac:dyDescent="0.25">
      <c r="A1342" s="3">
        <f>RSI!A1342</f>
        <v>43965</v>
      </c>
      <c r="B1342" s="2">
        <f>RSI!B1342</f>
        <v>2.8959999999999999</v>
      </c>
      <c r="C1342" s="2">
        <f>RSI!I1342</f>
        <v>31.276699739409807</v>
      </c>
      <c r="D1342" s="2">
        <f>MACD!E1342</f>
        <v>7.360216475417225E-2</v>
      </c>
      <c r="E1342" s="2">
        <f>MACD!F1342</f>
        <v>4.9213084575470703E-2</v>
      </c>
      <c r="F1342" s="2">
        <f>'Moving Avg'!D1342</f>
        <v>2.9101400000000006</v>
      </c>
      <c r="G1342" s="2">
        <f>'Moving Avg'!F1342</f>
        <v>2.9979350000000005</v>
      </c>
      <c r="H1342" s="2">
        <f>'Moving Avg'!G1342</f>
        <v>3.0407239999999978</v>
      </c>
      <c r="I1342" s="2">
        <f>'Moving Avg'!H1342</f>
        <v>3.2320304999999938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16.5</v>
      </c>
      <c r="Q1342" s="9">
        <f t="shared" si="204"/>
        <v>11.225</v>
      </c>
      <c r="R1342" s="9">
        <f t="shared" si="205"/>
        <v>9.125</v>
      </c>
      <c r="S1342" s="9">
        <f t="shared" si="206"/>
        <v>11.175000000000001</v>
      </c>
      <c r="T1342" s="9">
        <f t="shared" si="207"/>
        <v>10.375</v>
      </c>
      <c r="U1342" s="8">
        <f t="shared" si="208"/>
        <v>10.508333333333335</v>
      </c>
      <c r="V1342" s="8">
        <f t="shared" si="209"/>
        <v>10.475000000000001</v>
      </c>
    </row>
    <row r="1343" spans="1:22" ht="13.5" x14ac:dyDescent="0.25">
      <c r="A1343" s="3">
        <f>RSI!A1343</f>
        <v>43966</v>
      </c>
      <c r="B1343" s="2">
        <f>RSI!B1343</f>
        <v>2.8123</v>
      </c>
      <c r="C1343" s="2">
        <f>RSI!I1343</f>
        <v>23.052688671665848</v>
      </c>
      <c r="D1343" s="2">
        <f>MACD!E1343</f>
        <v>8.628517663775348E-2</v>
      </c>
      <c r="E1343" s="2">
        <f>MACD!F1343</f>
        <v>5.6627502987927264E-2</v>
      </c>
      <c r="F1343" s="2">
        <f>'Moving Avg'!D1343</f>
        <v>2.8792599999999999</v>
      </c>
      <c r="G1343" s="2">
        <f>'Moving Avg'!F1343</f>
        <v>2.9857100000000001</v>
      </c>
      <c r="H1343" s="2">
        <f>'Moving Avg'!G1343</f>
        <v>3.0393079999999979</v>
      </c>
      <c r="I1343" s="2">
        <f>'Moving Avg'!H1343</f>
        <v>3.2270109999999943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  <c r="M1343" s="8">
        <f t="shared" si="200"/>
        <v>50</v>
      </c>
      <c r="N1343" s="8">
        <f t="shared" si="201"/>
        <v>0</v>
      </c>
      <c r="O1343" s="8">
        <f t="shared" si="202"/>
        <v>0</v>
      </c>
      <c r="P1343" s="8">
        <f t="shared" si="203"/>
        <v>16.5</v>
      </c>
      <c r="Q1343" s="9">
        <f t="shared" si="204"/>
        <v>19.975000000000001</v>
      </c>
      <c r="R1343" s="9">
        <f t="shared" si="205"/>
        <v>14.125</v>
      </c>
      <c r="S1343" s="9">
        <f t="shared" si="206"/>
        <v>14.925000000000001</v>
      </c>
      <c r="T1343" s="9">
        <f t="shared" si="207"/>
        <v>16.625</v>
      </c>
      <c r="U1343" s="8">
        <f t="shared" si="208"/>
        <v>16.341666666666669</v>
      </c>
      <c r="V1343" s="8">
        <f t="shared" si="209"/>
        <v>16.412500000000001</v>
      </c>
    </row>
    <row r="1344" spans="1:22" ht="13.5" x14ac:dyDescent="0.25">
      <c r="A1344" s="3">
        <f>RSI!A1344</f>
        <v>43969</v>
      </c>
      <c r="B1344" s="2">
        <f>RSI!B1344</f>
        <v>2.8123</v>
      </c>
      <c r="C1344" s="2">
        <f>RSI!I1344</f>
        <v>23.052688671665848</v>
      </c>
      <c r="D1344" s="2">
        <f>MACD!E1344</f>
        <v>8.4163488778590256E-2</v>
      </c>
      <c r="E1344" s="2">
        <f>MACD!F1344</f>
        <v>6.2134700146059867E-2</v>
      </c>
      <c r="F1344" s="2">
        <f>'Moving Avg'!D1344</f>
        <v>2.86252</v>
      </c>
      <c r="G1344" s="2">
        <f>'Moving Avg'!F1344</f>
        <v>2.9734850000000002</v>
      </c>
      <c r="H1344" s="2">
        <f>'Moving Avg'!G1344</f>
        <v>3.0350599999999979</v>
      </c>
      <c r="I1344" s="2">
        <f>'Moving Avg'!H1344</f>
        <v>3.2219914999999952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  <c r="M1344" s="8">
        <f t="shared" si="200"/>
        <v>50</v>
      </c>
      <c r="N1344" s="8">
        <f t="shared" si="201"/>
        <v>0</v>
      </c>
      <c r="O1344" s="8">
        <f t="shared" si="202"/>
        <v>0</v>
      </c>
      <c r="P1344" s="8">
        <f t="shared" si="203"/>
        <v>16.5</v>
      </c>
      <c r="Q1344" s="9">
        <f t="shared" si="204"/>
        <v>19.975000000000001</v>
      </c>
      <c r="R1344" s="9">
        <f t="shared" si="205"/>
        <v>14.125</v>
      </c>
      <c r="S1344" s="9">
        <f t="shared" si="206"/>
        <v>14.925000000000001</v>
      </c>
      <c r="T1344" s="9">
        <f t="shared" si="207"/>
        <v>16.625</v>
      </c>
      <c r="U1344" s="8">
        <f t="shared" si="208"/>
        <v>16.341666666666669</v>
      </c>
      <c r="V1344" s="8">
        <f t="shared" si="209"/>
        <v>16.412500000000001</v>
      </c>
    </row>
    <row r="1345" spans="1:22" ht="13.5" x14ac:dyDescent="0.25">
      <c r="A1345" s="3">
        <f>RSI!A1345</f>
        <v>43970</v>
      </c>
      <c r="B1345" s="2">
        <f>RSI!B1345</f>
        <v>2.8123</v>
      </c>
      <c r="C1345" s="2">
        <f>RSI!I1345</f>
        <v>23.052688671665848</v>
      </c>
      <c r="D1345" s="2">
        <f>MACD!E1345</f>
        <v>8.3301613803136831E-2</v>
      </c>
      <c r="E1345" s="2">
        <f>MACD!F1345</f>
        <v>6.6368082877475268E-2</v>
      </c>
      <c r="F1345" s="2">
        <f>'Moving Avg'!D1345</f>
        <v>2.8457800000000004</v>
      </c>
      <c r="G1345" s="2">
        <f>'Moving Avg'!F1345</f>
        <v>2.9612600000000002</v>
      </c>
      <c r="H1345" s="2">
        <f>'Moving Avg'!G1345</f>
        <v>3.0272079999999977</v>
      </c>
      <c r="I1345" s="2">
        <f>'Moving Avg'!H1345</f>
        <v>3.2169719999999957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  <c r="M1345" s="8">
        <f t="shared" si="200"/>
        <v>50</v>
      </c>
      <c r="N1345" s="8">
        <f t="shared" si="201"/>
        <v>0</v>
      </c>
      <c r="O1345" s="8">
        <f t="shared" si="202"/>
        <v>0</v>
      </c>
      <c r="P1345" s="8">
        <f t="shared" si="203"/>
        <v>16.5</v>
      </c>
      <c r="Q1345" s="9">
        <f t="shared" si="204"/>
        <v>19.975000000000001</v>
      </c>
      <c r="R1345" s="9">
        <f t="shared" si="205"/>
        <v>14.125</v>
      </c>
      <c r="S1345" s="9">
        <f t="shared" si="206"/>
        <v>14.925000000000001</v>
      </c>
      <c r="T1345" s="9">
        <f t="shared" si="207"/>
        <v>16.625</v>
      </c>
      <c r="U1345" s="8">
        <f t="shared" si="208"/>
        <v>16.341666666666669</v>
      </c>
      <c r="V1345" s="8">
        <f t="shared" si="209"/>
        <v>16.412500000000001</v>
      </c>
    </row>
    <row r="1346" spans="1:22" ht="13.5" x14ac:dyDescent="0.25">
      <c r="A1346" s="3">
        <f>RSI!A1346</f>
        <v>43971</v>
      </c>
      <c r="B1346" s="2">
        <f>RSI!B1346</f>
        <v>2.8123</v>
      </c>
      <c r="C1346" s="2">
        <f>RSI!I1346</f>
        <v>23.052688671665848</v>
      </c>
      <c r="D1346" s="2">
        <f>MACD!E1346</f>
        <v>7.0575055189284086E-2</v>
      </c>
      <c r="E1346" s="2">
        <f>MACD!F1346</f>
        <v>6.7209477339837037E-2</v>
      </c>
      <c r="F1346" s="2">
        <f>'Moving Avg'!D1346</f>
        <v>2.82904</v>
      </c>
      <c r="G1346" s="2">
        <f>'Moving Avg'!F1346</f>
        <v>2.9490350000000003</v>
      </c>
      <c r="H1346" s="2">
        <f>'Moving Avg'!G1346</f>
        <v>3.0165259999999976</v>
      </c>
      <c r="I1346" s="2">
        <f>'Moving Avg'!H1346</f>
        <v>3.2119524999999958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  <c r="M1346" s="8">
        <f t="shared" ref="M1346:M1409" si="210">IF(C1346&lt;30,50, IF(C1346&gt;70, 0, 25))</f>
        <v>50</v>
      </c>
      <c r="N1346" s="8">
        <f t="shared" ref="N1346:N1409" si="211">IF(E1346-D1346&gt;0.02, 100, IF(E1346-D1346&lt;0,0,45))</f>
        <v>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16.5</v>
      </c>
      <c r="Q1346" s="9">
        <f t="shared" si="204"/>
        <v>19.975000000000001</v>
      </c>
      <c r="R1346" s="9">
        <f t="shared" si="205"/>
        <v>14.125</v>
      </c>
      <c r="S1346" s="9">
        <f t="shared" si="206"/>
        <v>14.925000000000001</v>
      </c>
      <c r="T1346" s="9">
        <f t="shared" si="207"/>
        <v>16.625</v>
      </c>
      <c r="U1346" s="8">
        <f t="shared" si="208"/>
        <v>16.341666666666669</v>
      </c>
      <c r="V1346" s="8">
        <f t="shared" si="209"/>
        <v>16.412500000000001</v>
      </c>
    </row>
    <row r="1347" spans="1:22" ht="13.5" x14ac:dyDescent="0.25">
      <c r="A1347" s="3">
        <f>RSI!A1347</f>
        <v>43972</v>
      </c>
      <c r="B1347" s="2">
        <f>RSI!B1347</f>
        <v>2.8123</v>
      </c>
      <c r="C1347" s="2">
        <f>RSI!I1347</f>
        <v>23.052688671665848</v>
      </c>
      <c r="D1347" s="2">
        <f>MACD!E1347</f>
        <v>7.3468206643510392E-2</v>
      </c>
      <c r="E1347" s="2">
        <f>MACD!F1347</f>
        <v>6.8461223200571714E-2</v>
      </c>
      <c r="F1347" s="2">
        <f>'Moving Avg'!D1347</f>
        <v>2.8123</v>
      </c>
      <c r="G1347" s="2">
        <f>'Moving Avg'!F1347</f>
        <v>2.9368100000000004</v>
      </c>
      <c r="H1347" s="2">
        <f>'Moving Avg'!G1347</f>
        <v>3.0088039999999978</v>
      </c>
      <c r="I1347" s="2">
        <f>'Moving Avg'!H1347</f>
        <v>3.2069329999999963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si="210"/>
        <v>50</v>
      </c>
      <c r="N1347" s="8">
        <f t="shared" si="211"/>
        <v>0</v>
      </c>
      <c r="O1347" s="8">
        <f t="shared" si="212"/>
        <v>0</v>
      </c>
      <c r="P1347" s="8">
        <f t="shared" si="213"/>
        <v>16.5</v>
      </c>
      <c r="Q1347" s="9">
        <f t="shared" ref="Q1347:Q1410" si="214">0.35*M1347+N1347*0.35+O1347*0.15+P1347*0.15</f>
        <v>19.975000000000001</v>
      </c>
      <c r="R1347" s="9">
        <f t="shared" ref="R1347:R1410" si="215">M1347*0.2+N1347*0.2+O1347*0.35+P1347*0.25</f>
        <v>14.125</v>
      </c>
      <c r="S1347" s="9">
        <f t="shared" ref="S1347:S1410" si="216">M1347*0.15+N1347*0.15+O1347*0.25+P1347*0.45</f>
        <v>14.925000000000001</v>
      </c>
      <c r="T1347" s="9">
        <f t="shared" ref="T1347:T1410" si="217">0.25*SUM(M1347:P1347)</f>
        <v>16.625</v>
      </c>
      <c r="U1347" s="8">
        <f t="shared" ref="U1347:U1410" si="218">SUM(Q1347:S1347)/3</f>
        <v>16.341666666666669</v>
      </c>
      <c r="V1347" s="8">
        <f t="shared" ref="V1347:V1410" si="219">SUM(Q1347:T1347)/4</f>
        <v>16.412500000000001</v>
      </c>
    </row>
    <row r="1348" spans="1:22" ht="13.5" x14ac:dyDescent="0.25">
      <c r="A1348" s="3">
        <f>RSI!A1348</f>
        <v>43973</v>
      </c>
      <c r="B1348" s="2">
        <f>RSI!B1348</f>
        <v>2.7286000000000001</v>
      </c>
      <c r="C1348" s="2">
        <f>RSI!I1348</f>
        <v>16.694222346204327</v>
      </c>
      <c r="D1348" s="2">
        <f>MACD!E1348</f>
        <v>8.2857220385214703E-2</v>
      </c>
      <c r="E1348" s="2">
        <f>MACD!F1348</f>
        <v>7.1340422637500317E-2</v>
      </c>
      <c r="F1348" s="2">
        <f>'Moving Avg'!D1348</f>
        <v>2.79556</v>
      </c>
      <c r="G1348" s="2">
        <f>'Moving Avg'!F1348</f>
        <v>2.9203999999999999</v>
      </c>
      <c r="H1348" s="2">
        <f>'Moving Avg'!G1348</f>
        <v>3.0022399999999982</v>
      </c>
      <c r="I1348" s="2">
        <f>'Moving Avg'!H1348</f>
        <v>3.2014949999999964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0"/>
        <v>50</v>
      </c>
      <c r="N1348" s="8">
        <f t="shared" si="211"/>
        <v>0</v>
      </c>
      <c r="O1348" s="8">
        <f t="shared" si="212"/>
        <v>0</v>
      </c>
      <c r="P1348" s="8">
        <f t="shared" si="213"/>
        <v>16.5</v>
      </c>
      <c r="Q1348" s="9">
        <f t="shared" si="214"/>
        <v>19.975000000000001</v>
      </c>
      <c r="R1348" s="9">
        <f t="shared" si="215"/>
        <v>14.125</v>
      </c>
      <c r="S1348" s="9">
        <f t="shared" si="216"/>
        <v>14.925000000000001</v>
      </c>
      <c r="T1348" s="9">
        <f t="shared" si="217"/>
        <v>16.625</v>
      </c>
      <c r="U1348" s="8">
        <f t="shared" si="218"/>
        <v>16.341666666666669</v>
      </c>
      <c r="V1348" s="8">
        <f t="shared" si="219"/>
        <v>16.412500000000001</v>
      </c>
    </row>
    <row r="1349" spans="1:22" ht="13.5" x14ac:dyDescent="0.25">
      <c r="A1349" s="3">
        <f>RSI!A1349</f>
        <v>43977</v>
      </c>
      <c r="B1349" s="2">
        <f>RSI!B1349</f>
        <v>2.7286000000000001</v>
      </c>
      <c r="C1349" s="2">
        <f>RSI!I1349</f>
        <v>16.694222346204327</v>
      </c>
      <c r="D1349" s="2">
        <f>MACD!E1349</f>
        <v>8.1105510691277249E-2</v>
      </c>
      <c r="E1349" s="2">
        <f>MACD!F1349</f>
        <v>7.3293440248255709E-2</v>
      </c>
      <c r="F1349" s="2">
        <f>'Moving Avg'!D1349</f>
        <v>2.7788200000000001</v>
      </c>
      <c r="G1349" s="2">
        <f>'Moving Avg'!F1349</f>
        <v>2.9039899999999998</v>
      </c>
      <c r="H1349" s="2">
        <f>'Moving Avg'!G1349</f>
        <v>2.9956759999999987</v>
      </c>
      <c r="I1349" s="2">
        <f>'Moving Avg'!H1349</f>
        <v>3.1960569999999975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50</v>
      </c>
      <c r="N1349" s="8">
        <f t="shared" si="211"/>
        <v>0</v>
      </c>
      <c r="O1349" s="8">
        <f t="shared" si="212"/>
        <v>0</v>
      </c>
      <c r="P1349" s="8">
        <f t="shared" si="213"/>
        <v>16.5</v>
      </c>
      <c r="Q1349" s="9">
        <f t="shared" si="214"/>
        <v>19.975000000000001</v>
      </c>
      <c r="R1349" s="9">
        <f t="shared" si="215"/>
        <v>14.125</v>
      </c>
      <c r="S1349" s="9">
        <f t="shared" si="216"/>
        <v>14.925000000000001</v>
      </c>
      <c r="T1349" s="9">
        <f t="shared" si="217"/>
        <v>16.625</v>
      </c>
      <c r="U1349" s="8">
        <f t="shared" si="218"/>
        <v>16.341666666666669</v>
      </c>
      <c r="V1349" s="8">
        <f t="shared" si="219"/>
        <v>16.412500000000001</v>
      </c>
    </row>
    <row r="1350" spans="1:22" ht="13.5" x14ac:dyDescent="0.25">
      <c r="A1350" s="3">
        <f>RSI!A1350</f>
        <v>43978</v>
      </c>
      <c r="B1350" s="2">
        <f>RSI!B1350</f>
        <v>2.7286000000000001</v>
      </c>
      <c r="C1350" s="2">
        <f>RSI!I1350</f>
        <v>16.694222346204327</v>
      </c>
      <c r="D1350" s="2">
        <f>MACD!E1350</f>
        <v>8.0716501549972453E-2</v>
      </c>
      <c r="E1350" s="2">
        <f>MACD!F1350</f>
        <v>7.4778052508599063E-2</v>
      </c>
      <c r="F1350" s="2">
        <f>'Moving Avg'!D1350</f>
        <v>2.7620800000000001</v>
      </c>
      <c r="G1350" s="2">
        <f>'Moving Avg'!F1350</f>
        <v>2.8875800000000003</v>
      </c>
      <c r="H1350" s="2">
        <f>'Moving Avg'!G1350</f>
        <v>2.9891119999999991</v>
      </c>
      <c r="I1350" s="2">
        <f>'Moving Avg'!H1350</f>
        <v>3.1906189999999977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50</v>
      </c>
      <c r="N1350" s="8">
        <f t="shared" si="211"/>
        <v>0</v>
      </c>
      <c r="O1350" s="8">
        <f t="shared" si="212"/>
        <v>0</v>
      </c>
      <c r="P1350" s="8">
        <f t="shared" si="213"/>
        <v>16.5</v>
      </c>
      <c r="Q1350" s="9">
        <f t="shared" si="214"/>
        <v>19.975000000000001</v>
      </c>
      <c r="R1350" s="9">
        <f t="shared" si="215"/>
        <v>14.125</v>
      </c>
      <c r="S1350" s="9">
        <f t="shared" si="216"/>
        <v>14.925000000000001</v>
      </c>
      <c r="T1350" s="9">
        <f t="shared" si="217"/>
        <v>16.625</v>
      </c>
      <c r="U1350" s="8">
        <f t="shared" si="218"/>
        <v>16.341666666666669</v>
      </c>
      <c r="V1350" s="8">
        <f t="shared" si="219"/>
        <v>16.412500000000001</v>
      </c>
    </row>
    <row r="1351" spans="1:22" ht="13.5" x14ac:dyDescent="0.25">
      <c r="A1351" s="3">
        <f>RSI!A1351</f>
        <v>43979</v>
      </c>
      <c r="B1351" s="2">
        <f>RSI!B1351</f>
        <v>2.7286000000000001</v>
      </c>
      <c r="C1351" s="2">
        <f>RSI!I1351</f>
        <v>16.694222346204327</v>
      </c>
      <c r="D1351" s="2">
        <f>MACD!E1351</f>
        <v>8.1399568444392223E-2</v>
      </c>
      <c r="E1351" s="2">
        <f>MACD!F1351</f>
        <v>7.6102355695757698E-2</v>
      </c>
      <c r="F1351" s="2">
        <f>'Moving Avg'!D1351</f>
        <v>2.7453400000000001</v>
      </c>
      <c r="G1351" s="2">
        <f>'Moving Avg'!F1351</f>
        <v>2.8711700000000002</v>
      </c>
      <c r="H1351" s="2">
        <f>'Moving Avg'!G1351</f>
        <v>2.9825479999999995</v>
      </c>
      <c r="I1351" s="2">
        <f>'Moving Avg'!H1351</f>
        <v>3.1851809999999978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0"/>
        <v>50</v>
      </c>
      <c r="N1351" s="8">
        <f t="shared" si="211"/>
        <v>0</v>
      </c>
      <c r="O1351" s="8">
        <f t="shared" si="212"/>
        <v>0</v>
      </c>
      <c r="P1351" s="8">
        <f t="shared" si="213"/>
        <v>16.5</v>
      </c>
      <c r="Q1351" s="9">
        <f t="shared" si="214"/>
        <v>19.975000000000001</v>
      </c>
      <c r="R1351" s="9">
        <f t="shared" si="215"/>
        <v>14.125</v>
      </c>
      <c r="S1351" s="9">
        <f t="shared" si="216"/>
        <v>14.925000000000001</v>
      </c>
      <c r="T1351" s="9">
        <f t="shared" si="217"/>
        <v>16.625</v>
      </c>
      <c r="U1351" s="8">
        <f t="shared" si="218"/>
        <v>16.341666666666669</v>
      </c>
      <c r="V1351" s="8">
        <f t="shared" si="219"/>
        <v>16.412500000000001</v>
      </c>
    </row>
    <row r="1352" spans="1:22" ht="13.5" x14ac:dyDescent="0.25">
      <c r="A1352" s="3">
        <f>RSI!A1352</f>
        <v>43980</v>
      </c>
      <c r="B1352" s="2">
        <f>RSI!B1352</f>
        <v>2.7286000000000001</v>
      </c>
      <c r="C1352" s="2">
        <f>RSI!I1352</f>
        <v>16.694222346204327</v>
      </c>
      <c r="D1352" s="2">
        <f>MACD!E1352</f>
        <v>8.2914796712734162E-2</v>
      </c>
      <c r="E1352" s="2">
        <f>MACD!F1352</f>
        <v>7.7464843899152994E-2</v>
      </c>
      <c r="F1352" s="2">
        <f>'Moving Avg'!D1352</f>
        <v>2.7286000000000001</v>
      </c>
      <c r="G1352" s="2">
        <f>'Moving Avg'!F1352</f>
        <v>2.8547600000000002</v>
      </c>
      <c r="H1352" s="2">
        <f>'Moving Avg'!G1352</f>
        <v>2.9759839999999991</v>
      </c>
      <c r="I1352" s="2">
        <f>'Moving Avg'!H1352</f>
        <v>3.179742999999998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0"/>
        <v>50</v>
      </c>
      <c r="N1352" s="8">
        <f t="shared" si="211"/>
        <v>0</v>
      </c>
      <c r="O1352" s="8">
        <f t="shared" si="212"/>
        <v>0</v>
      </c>
      <c r="P1352" s="8">
        <f t="shared" si="213"/>
        <v>16.5</v>
      </c>
      <c r="Q1352" s="9">
        <f t="shared" si="214"/>
        <v>19.975000000000001</v>
      </c>
      <c r="R1352" s="9">
        <f t="shared" si="215"/>
        <v>14.125</v>
      </c>
      <c r="S1352" s="9">
        <f t="shared" si="216"/>
        <v>14.925000000000001</v>
      </c>
      <c r="T1352" s="9">
        <f t="shared" si="217"/>
        <v>16.625</v>
      </c>
      <c r="U1352" s="8">
        <f t="shared" si="218"/>
        <v>16.341666666666669</v>
      </c>
      <c r="V1352" s="8">
        <f t="shared" si="219"/>
        <v>16.412500000000001</v>
      </c>
    </row>
    <row r="1353" spans="1:22" ht="13.5" x14ac:dyDescent="0.25">
      <c r="A1353" s="3">
        <f>RSI!A1353</f>
        <v>43983</v>
      </c>
      <c r="B1353" s="2">
        <f>RSI!B1353</f>
        <v>2.7286000000000001</v>
      </c>
      <c r="C1353" s="2">
        <f>RSI!I1353</f>
        <v>16.694222346204327</v>
      </c>
      <c r="D1353" s="2">
        <f>MACD!E1353</f>
        <v>7.2187812629950443E-2</v>
      </c>
      <c r="E1353" s="2">
        <f>MACD!F1353</f>
        <v>7.6409437645312481E-2</v>
      </c>
      <c r="F1353" s="2">
        <f>'Moving Avg'!D1353</f>
        <v>2.7286000000000001</v>
      </c>
      <c r="G1353" s="2">
        <f>'Moving Avg'!F1353</f>
        <v>2.8383500000000002</v>
      </c>
      <c r="H1353" s="2">
        <f>'Moving Avg'!G1353</f>
        <v>2.9694199999999995</v>
      </c>
      <c r="I1353" s="2">
        <f>'Moving Avg'!H1353</f>
        <v>3.1743049999999982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50</v>
      </c>
      <c r="N1353" s="8">
        <f t="shared" si="211"/>
        <v>45</v>
      </c>
      <c r="O1353" s="8">
        <f t="shared" si="212"/>
        <v>0</v>
      </c>
      <c r="P1353" s="8">
        <f t="shared" si="213"/>
        <v>33</v>
      </c>
      <c r="Q1353" s="9">
        <f t="shared" si="214"/>
        <v>38.200000000000003</v>
      </c>
      <c r="R1353" s="9">
        <f t="shared" si="215"/>
        <v>27.25</v>
      </c>
      <c r="S1353" s="9">
        <f t="shared" si="216"/>
        <v>29.1</v>
      </c>
      <c r="T1353" s="9">
        <f t="shared" si="217"/>
        <v>32</v>
      </c>
      <c r="U1353" s="8">
        <f t="shared" si="218"/>
        <v>31.516666666666669</v>
      </c>
      <c r="V1353" s="8">
        <f t="shared" si="219"/>
        <v>31.637500000000003</v>
      </c>
    </row>
    <row r="1354" spans="1:22" ht="13.5" x14ac:dyDescent="0.25">
      <c r="A1354" s="3">
        <f>RSI!A1354</f>
        <v>43984</v>
      </c>
      <c r="B1354" s="2">
        <f>RSI!B1354</f>
        <v>2.7286000000000001</v>
      </c>
      <c r="C1354" s="2">
        <f>RSI!I1354</f>
        <v>16.694222346204327</v>
      </c>
      <c r="D1354" s="2">
        <f>MACD!E1354</f>
        <v>6.3914673389821264E-2</v>
      </c>
      <c r="E1354" s="2">
        <f>MACD!F1354</f>
        <v>7.3910484794214235E-2</v>
      </c>
      <c r="F1354" s="2">
        <f>'Moving Avg'!D1354</f>
        <v>2.7286000000000001</v>
      </c>
      <c r="G1354" s="2">
        <f>'Moving Avg'!F1354</f>
        <v>2.8264450000000001</v>
      </c>
      <c r="H1354" s="2">
        <f>'Moving Avg'!G1354</f>
        <v>2.9628559999999995</v>
      </c>
      <c r="I1354" s="2">
        <f>'Moving Avg'!H1354</f>
        <v>3.1688669999999983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50</v>
      </c>
      <c r="N1354" s="8">
        <f t="shared" si="211"/>
        <v>45</v>
      </c>
      <c r="O1354" s="8">
        <f t="shared" si="212"/>
        <v>0</v>
      </c>
      <c r="P1354" s="8">
        <f t="shared" si="213"/>
        <v>33</v>
      </c>
      <c r="Q1354" s="9">
        <f t="shared" si="214"/>
        <v>38.200000000000003</v>
      </c>
      <c r="R1354" s="9">
        <f t="shared" si="215"/>
        <v>27.25</v>
      </c>
      <c r="S1354" s="9">
        <f t="shared" si="216"/>
        <v>29.1</v>
      </c>
      <c r="T1354" s="9">
        <f t="shared" si="217"/>
        <v>32</v>
      </c>
      <c r="U1354" s="8">
        <f t="shared" si="218"/>
        <v>31.516666666666669</v>
      </c>
      <c r="V1354" s="8">
        <f t="shared" si="219"/>
        <v>31.637500000000003</v>
      </c>
    </row>
    <row r="1355" spans="1:22" ht="13.5" x14ac:dyDescent="0.25">
      <c r="A1355" s="3">
        <f>RSI!A1355</f>
        <v>43985</v>
      </c>
      <c r="B1355" s="2">
        <f>RSI!B1355</f>
        <v>2.7029000000000001</v>
      </c>
      <c r="C1355" s="2">
        <f>RSI!I1355</f>
        <v>14.614877924971182</v>
      </c>
      <c r="D1355" s="2">
        <f>MACD!E1355</f>
        <v>5.9562046653083733E-2</v>
      </c>
      <c r="E1355" s="2">
        <f>MACD!F1355</f>
        <v>7.1040797165988129E-2</v>
      </c>
      <c r="F1355" s="2">
        <f>'Moving Avg'!D1355</f>
        <v>2.7234600000000002</v>
      </c>
      <c r="G1355" s="2">
        <f>'Moving Avg'!F1355</f>
        <v>2.8132550000000003</v>
      </c>
      <c r="H1355" s="2">
        <f>'Moving Avg'!G1355</f>
        <v>2.9557779999999991</v>
      </c>
      <c r="I1355" s="2">
        <f>'Moving Avg'!H1355</f>
        <v>3.1633004999999987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  <c r="M1355" s="8">
        <f t="shared" si="210"/>
        <v>50</v>
      </c>
      <c r="N1355" s="8">
        <f t="shared" si="211"/>
        <v>45</v>
      </c>
      <c r="O1355" s="8">
        <f t="shared" si="212"/>
        <v>0</v>
      </c>
      <c r="P1355" s="8">
        <f t="shared" si="213"/>
        <v>16.5</v>
      </c>
      <c r="Q1355" s="9">
        <f t="shared" si="214"/>
        <v>35.725000000000001</v>
      </c>
      <c r="R1355" s="9">
        <f t="shared" si="215"/>
        <v>23.125</v>
      </c>
      <c r="S1355" s="9">
        <f t="shared" si="216"/>
        <v>21.675000000000001</v>
      </c>
      <c r="T1355" s="9">
        <f t="shared" si="217"/>
        <v>27.875</v>
      </c>
      <c r="U1355" s="8">
        <f t="shared" si="218"/>
        <v>26.841666666666669</v>
      </c>
      <c r="V1355" s="8">
        <f t="shared" si="219"/>
        <v>27.1</v>
      </c>
    </row>
    <row r="1356" spans="1:22" ht="13.5" x14ac:dyDescent="0.25">
      <c r="A1356" s="3">
        <f>RSI!A1356</f>
        <v>43986</v>
      </c>
      <c r="B1356" s="2">
        <f>RSI!B1356</f>
        <v>2.7029000000000001</v>
      </c>
      <c r="C1356" s="2">
        <f>RSI!I1356</f>
        <v>14.614877924971182</v>
      </c>
      <c r="D1356" s="2">
        <f>MACD!E1356</f>
        <v>5.6719822894636618E-2</v>
      </c>
      <c r="E1356" s="2">
        <f>MACD!F1356</f>
        <v>6.8176602311717835E-2</v>
      </c>
      <c r="F1356" s="2">
        <f>'Moving Avg'!D1356</f>
        <v>2.7183199999999998</v>
      </c>
      <c r="G1356" s="2">
        <f>'Moving Avg'!F1356</f>
        <v>2.8042450000000003</v>
      </c>
      <c r="H1356" s="2">
        <f>'Moving Avg'!G1356</f>
        <v>2.9486999999999997</v>
      </c>
      <c r="I1356" s="2">
        <f>'Moving Avg'!H1356</f>
        <v>3.1582809999999988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  <c r="M1356" s="8">
        <f t="shared" si="210"/>
        <v>50</v>
      </c>
      <c r="N1356" s="8">
        <f t="shared" si="211"/>
        <v>45</v>
      </c>
      <c r="O1356" s="8">
        <f t="shared" si="212"/>
        <v>0</v>
      </c>
      <c r="P1356" s="8">
        <f t="shared" si="213"/>
        <v>16.5</v>
      </c>
      <c r="Q1356" s="9">
        <f t="shared" si="214"/>
        <v>35.725000000000001</v>
      </c>
      <c r="R1356" s="9">
        <f t="shared" si="215"/>
        <v>23.125</v>
      </c>
      <c r="S1356" s="9">
        <f t="shared" si="216"/>
        <v>21.675000000000001</v>
      </c>
      <c r="T1356" s="9">
        <f t="shared" si="217"/>
        <v>27.875</v>
      </c>
      <c r="U1356" s="8">
        <f t="shared" si="218"/>
        <v>26.841666666666669</v>
      </c>
      <c r="V1356" s="8">
        <f t="shared" si="219"/>
        <v>27.1</v>
      </c>
    </row>
    <row r="1357" spans="1:22" ht="13.5" x14ac:dyDescent="0.25">
      <c r="A1357" s="3">
        <f>RSI!A1357</f>
        <v>43987</v>
      </c>
      <c r="B1357" s="2">
        <f>RSI!B1357</f>
        <v>2.7029000000000001</v>
      </c>
      <c r="C1357" s="2">
        <f>RSI!I1357</f>
        <v>14.614877924971182</v>
      </c>
      <c r="D1357" s="2">
        <f>MACD!E1357</f>
        <v>5.5093353307309911E-2</v>
      </c>
      <c r="E1357" s="2">
        <f>MACD!F1357</f>
        <v>6.5559952510836253E-2</v>
      </c>
      <c r="F1357" s="2">
        <f>'Moving Avg'!D1357</f>
        <v>2.7131799999999999</v>
      </c>
      <c r="G1357" s="2">
        <f>'Moving Avg'!F1357</f>
        <v>2.7910550000000001</v>
      </c>
      <c r="H1357" s="2">
        <f>'Moving Avg'!G1357</f>
        <v>2.9416219999999997</v>
      </c>
      <c r="I1357" s="2">
        <f>'Moving Avg'!H1357</f>
        <v>3.1532614999999988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50</v>
      </c>
      <c r="N1357" s="8">
        <f t="shared" si="211"/>
        <v>45</v>
      </c>
      <c r="O1357" s="8">
        <f t="shared" si="212"/>
        <v>0</v>
      </c>
      <c r="P1357" s="8">
        <f t="shared" si="213"/>
        <v>16.5</v>
      </c>
      <c r="Q1357" s="9">
        <f t="shared" si="214"/>
        <v>35.725000000000001</v>
      </c>
      <c r="R1357" s="9">
        <f t="shared" si="215"/>
        <v>23.125</v>
      </c>
      <c r="S1357" s="9">
        <f t="shared" si="216"/>
        <v>21.675000000000001</v>
      </c>
      <c r="T1357" s="9">
        <f t="shared" si="217"/>
        <v>27.875</v>
      </c>
      <c r="U1357" s="8">
        <f t="shared" si="218"/>
        <v>26.841666666666669</v>
      </c>
      <c r="V1357" s="8">
        <f t="shared" si="219"/>
        <v>27.1</v>
      </c>
    </row>
    <row r="1358" spans="1:22" ht="13.5" x14ac:dyDescent="0.25">
      <c r="A1358" s="3">
        <f>RSI!A1358</f>
        <v>43990</v>
      </c>
      <c r="B1358" s="2">
        <f>RSI!B1358</f>
        <v>2.7029000000000001</v>
      </c>
      <c r="C1358" s="2">
        <f>RSI!I1358</f>
        <v>14.614877924971182</v>
      </c>
      <c r="D1358" s="2">
        <f>MACD!E1358</f>
        <v>4.1561009860745735E-2</v>
      </c>
      <c r="E1358" s="2">
        <f>MACD!F1358</f>
        <v>6.0760163980818155E-2</v>
      </c>
      <c r="F1358" s="2">
        <f>'Moving Avg'!D1358</f>
        <v>2.7080399999999996</v>
      </c>
      <c r="G1358" s="2">
        <f>'Moving Avg'!F1358</f>
        <v>2.7778649999999998</v>
      </c>
      <c r="H1358" s="2">
        <f>'Moving Avg'!G1358</f>
        <v>2.9345439999999998</v>
      </c>
      <c r="I1358" s="2">
        <f>'Moving Avg'!H1358</f>
        <v>3.1482419999999989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50</v>
      </c>
      <c r="N1358" s="8">
        <f t="shared" si="211"/>
        <v>45</v>
      </c>
      <c r="O1358" s="8">
        <f t="shared" si="212"/>
        <v>0</v>
      </c>
      <c r="P1358" s="8">
        <f t="shared" si="213"/>
        <v>16.5</v>
      </c>
      <c r="Q1358" s="9">
        <f t="shared" si="214"/>
        <v>35.725000000000001</v>
      </c>
      <c r="R1358" s="9">
        <f t="shared" si="215"/>
        <v>23.125</v>
      </c>
      <c r="S1358" s="9">
        <f t="shared" si="216"/>
        <v>21.675000000000001</v>
      </c>
      <c r="T1358" s="9">
        <f t="shared" si="217"/>
        <v>27.875</v>
      </c>
      <c r="U1358" s="8">
        <f t="shared" si="218"/>
        <v>26.841666666666669</v>
      </c>
      <c r="V1358" s="8">
        <f t="shared" si="219"/>
        <v>27.1</v>
      </c>
    </row>
    <row r="1359" spans="1:22" ht="13.5" x14ac:dyDescent="0.25">
      <c r="A1359" s="3">
        <f>RSI!A1359</f>
        <v>43991</v>
      </c>
      <c r="B1359" s="2">
        <f>RSI!B1359</f>
        <v>2.7029000000000001</v>
      </c>
      <c r="C1359" s="2">
        <f>RSI!I1359</f>
        <v>14.614877924971182</v>
      </c>
      <c r="D1359" s="2">
        <f>MACD!E1359</f>
        <v>3.0777994227560335E-2</v>
      </c>
      <c r="E1359" s="2">
        <f>MACD!F1359</f>
        <v>5.4763730030166595E-2</v>
      </c>
      <c r="F1359" s="2">
        <f>'Moving Avg'!D1359</f>
        <v>2.7029000000000001</v>
      </c>
      <c r="G1359" s="2">
        <f>'Moving Avg'!F1359</f>
        <v>2.7682099999999998</v>
      </c>
      <c r="H1359" s="2">
        <f>'Moving Avg'!G1359</f>
        <v>2.9274659999999999</v>
      </c>
      <c r="I1359" s="2">
        <f>'Moving Avg'!H1359</f>
        <v>3.1432224999999994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50</v>
      </c>
      <c r="N1359" s="8">
        <f t="shared" si="211"/>
        <v>100</v>
      </c>
      <c r="O1359" s="8">
        <f t="shared" si="212"/>
        <v>0</v>
      </c>
      <c r="P1359" s="8">
        <f t="shared" si="213"/>
        <v>16.5</v>
      </c>
      <c r="Q1359" s="9">
        <f t="shared" si="214"/>
        <v>54.975000000000001</v>
      </c>
      <c r="R1359" s="9">
        <f t="shared" si="215"/>
        <v>34.125</v>
      </c>
      <c r="S1359" s="9">
        <f t="shared" si="216"/>
        <v>29.925000000000001</v>
      </c>
      <c r="T1359" s="9">
        <f t="shared" si="217"/>
        <v>41.625</v>
      </c>
      <c r="U1359" s="8">
        <f t="shared" si="218"/>
        <v>39.674999999999997</v>
      </c>
      <c r="V1359" s="8">
        <f t="shared" si="219"/>
        <v>40.162499999999994</v>
      </c>
    </row>
    <row r="1360" spans="1:22" ht="13.5" x14ac:dyDescent="0.25">
      <c r="A1360" s="3">
        <f>RSI!A1360</f>
        <v>43992</v>
      </c>
      <c r="B1360" s="2">
        <f>RSI!B1360</f>
        <v>2.7029000000000001</v>
      </c>
      <c r="C1360" s="2">
        <f>RSI!I1360</f>
        <v>14.614877924971154</v>
      </c>
      <c r="D1360" s="2">
        <f>MACD!E1360</f>
        <v>2.2271893726032665E-2</v>
      </c>
      <c r="E1360" s="2">
        <f>MACD!F1360</f>
        <v>4.8265362769339806E-2</v>
      </c>
      <c r="F1360" s="2">
        <f>'Moving Avg'!D1360</f>
        <v>2.7029000000000001</v>
      </c>
      <c r="G1360" s="2">
        <f>'Moving Avg'!F1360</f>
        <v>2.7585549999999999</v>
      </c>
      <c r="H1360" s="2">
        <f>'Moving Avg'!G1360</f>
        <v>2.920388</v>
      </c>
      <c r="I1360" s="2">
        <f>'Moving Avg'!H1360</f>
        <v>3.138202999999999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50</v>
      </c>
      <c r="N1360" s="8">
        <f t="shared" si="211"/>
        <v>100</v>
      </c>
      <c r="O1360" s="8">
        <f t="shared" si="212"/>
        <v>0</v>
      </c>
      <c r="P1360" s="8">
        <f t="shared" si="213"/>
        <v>33</v>
      </c>
      <c r="Q1360" s="9">
        <f t="shared" si="214"/>
        <v>57.45</v>
      </c>
      <c r="R1360" s="9">
        <f t="shared" si="215"/>
        <v>38.25</v>
      </c>
      <c r="S1360" s="9">
        <f t="shared" si="216"/>
        <v>37.35</v>
      </c>
      <c r="T1360" s="9">
        <f t="shared" si="217"/>
        <v>45.75</v>
      </c>
      <c r="U1360" s="8">
        <f t="shared" si="218"/>
        <v>44.35</v>
      </c>
      <c r="V1360" s="8">
        <f t="shared" si="219"/>
        <v>44.7</v>
      </c>
    </row>
    <row r="1361" spans="1:22" ht="13.5" x14ac:dyDescent="0.25">
      <c r="A1361" s="3">
        <f>RSI!A1361</f>
        <v>43993</v>
      </c>
      <c r="B1361" s="2">
        <f>RSI!B1361</f>
        <v>2.8573</v>
      </c>
      <c r="C1361" s="2">
        <f>RSI!I1361</f>
        <v>60.602999409340413</v>
      </c>
      <c r="D1361" s="2">
        <f>MACD!E1361</f>
        <v>4.2095996724023088E-3</v>
      </c>
      <c r="E1361" s="2">
        <f>MACD!F1361</f>
        <v>3.9454210149952311E-2</v>
      </c>
      <c r="F1361" s="2">
        <f>'Moving Avg'!D1361</f>
        <v>2.7337800000000003</v>
      </c>
      <c r="G1361" s="2">
        <f>'Moving Avg'!F1361</f>
        <v>2.7566199999999998</v>
      </c>
      <c r="H1361" s="2">
        <f>'Moving Avg'!G1361</f>
        <v>2.9163980000000005</v>
      </c>
      <c r="I1361" s="2">
        <f>'Moving Avg'!H1361</f>
        <v>3.1339554999999995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  <c r="M1361" s="8">
        <f t="shared" si="210"/>
        <v>25</v>
      </c>
      <c r="N1361" s="8">
        <f t="shared" si="211"/>
        <v>100</v>
      </c>
      <c r="O1361" s="8">
        <f t="shared" si="212"/>
        <v>0</v>
      </c>
      <c r="P1361" s="8">
        <f t="shared" si="213"/>
        <v>83.5</v>
      </c>
      <c r="Q1361" s="9">
        <f t="shared" si="214"/>
        <v>56.274999999999999</v>
      </c>
      <c r="R1361" s="9">
        <f t="shared" si="215"/>
        <v>45.875</v>
      </c>
      <c r="S1361" s="9">
        <f t="shared" si="216"/>
        <v>56.325000000000003</v>
      </c>
      <c r="T1361" s="9">
        <f t="shared" si="217"/>
        <v>52.125</v>
      </c>
      <c r="U1361" s="8">
        <f t="shared" si="218"/>
        <v>52.82500000000001</v>
      </c>
      <c r="V1361" s="8">
        <f t="shared" si="219"/>
        <v>52.650000000000006</v>
      </c>
    </row>
    <row r="1362" spans="1:22" ht="13.5" x14ac:dyDescent="0.25">
      <c r="A1362" s="3">
        <f>RSI!A1362</f>
        <v>43994</v>
      </c>
      <c r="B1362" s="2">
        <f>RSI!B1362</f>
        <v>3.0247000000000002</v>
      </c>
      <c r="C1362" s="2">
        <f>RSI!I1362</f>
        <v>75.81319525317798</v>
      </c>
      <c r="D1362" s="2">
        <f>MACD!E1362</f>
        <v>-2.3856409625141684E-2</v>
      </c>
      <c r="E1362" s="2">
        <f>MACD!F1362</f>
        <v>2.679208619493351E-2</v>
      </c>
      <c r="F1362" s="2">
        <f>'Moving Avg'!D1362</f>
        <v>2.7981400000000001</v>
      </c>
      <c r="G1362" s="2">
        <f>'Moving Avg'!F1362</f>
        <v>2.7630550000000005</v>
      </c>
      <c r="H1362" s="2">
        <f>'Moving Avg'!G1362</f>
        <v>2.915756</v>
      </c>
      <c r="I1362" s="2">
        <f>'Moving Avg'!H1362</f>
        <v>3.1305450000000001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  <c r="M1362" s="8">
        <f t="shared" si="210"/>
        <v>0</v>
      </c>
      <c r="N1362" s="8">
        <f t="shared" si="211"/>
        <v>100</v>
      </c>
      <c r="O1362" s="8">
        <f t="shared" si="212"/>
        <v>0</v>
      </c>
      <c r="P1362" s="8">
        <f t="shared" si="213"/>
        <v>83.5</v>
      </c>
      <c r="Q1362" s="9">
        <f t="shared" si="214"/>
        <v>47.524999999999999</v>
      </c>
      <c r="R1362" s="9">
        <f t="shared" si="215"/>
        <v>40.875</v>
      </c>
      <c r="S1362" s="9">
        <f t="shared" si="216"/>
        <v>52.575000000000003</v>
      </c>
      <c r="T1362" s="9">
        <f t="shared" si="217"/>
        <v>45.875</v>
      </c>
      <c r="U1362" s="8">
        <f t="shared" si="218"/>
        <v>46.991666666666674</v>
      </c>
      <c r="V1362" s="8">
        <f t="shared" si="219"/>
        <v>46.712500000000006</v>
      </c>
    </row>
    <row r="1363" spans="1:22" ht="13.5" x14ac:dyDescent="0.25">
      <c r="A1363" s="3">
        <f>RSI!A1363</f>
        <v>43997</v>
      </c>
      <c r="B1363" s="2">
        <f>RSI!B1363</f>
        <v>2.9409999999999998</v>
      </c>
      <c r="C1363" s="2">
        <f>RSI!I1363</f>
        <v>62.765163642073482</v>
      </c>
      <c r="D1363" s="2">
        <f>MACD!E1363</f>
        <v>-4.2747939306976512E-2</v>
      </c>
      <c r="E1363" s="2">
        <f>MACD!F1363</f>
        <v>1.2884081094551508E-2</v>
      </c>
      <c r="F1363" s="2">
        <f>'Moving Avg'!D1363</f>
        <v>2.8457599999999998</v>
      </c>
      <c r="G1363" s="2">
        <f>'Moving Avg'!F1363</f>
        <v>2.7694900000000002</v>
      </c>
      <c r="H1363" s="2">
        <f>'Moving Avg'!G1363</f>
        <v>2.91344</v>
      </c>
      <c r="I1363" s="2">
        <f>'Moving Avg'!H1363</f>
        <v>3.1275205000000006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  <c r="M1363" s="8">
        <f t="shared" si="210"/>
        <v>25</v>
      </c>
      <c r="N1363" s="8">
        <f t="shared" si="211"/>
        <v>100</v>
      </c>
      <c r="O1363" s="8">
        <f t="shared" si="212"/>
        <v>0</v>
      </c>
      <c r="P1363" s="8">
        <f t="shared" si="213"/>
        <v>16.5</v>
      </c>
      <c r="Q1363" s="9">
        <f t="shared" si="214"/>
        <v>46.225000000000001</v>
      </c>
      <c r="R1363" s="9">
        <f t="shared" si="215"/>
        <v>29.125</v>
      </c>
      <c r="S1363" s="9">
        <f t="shared" si="216"/>
        <v>26.175000000000001</v>
      </c>
      <c r="T1363" s="9">
        <f t="shared" si="217"/>
        <v>35.375</v>
      </c>
      <c r="U1363" s="8">
        <f t="shared" si="218"/>
        <v>33.841666666666661</v>
      </c>
      <c r="V1363" s="8">
        <f t="shared" si="219"/>
        <v>34.224999999999994</v>
      </c>
    </row>
    <row r="1364" spans="1:22" ht="13.5" x14ac:dyDescent="0.25">
      <c r="A1364" s="3">
        <f>RSI!A1364</f>
        <v>43998</v>
      </c>
      <c r="B1364" s="2">
        <f>RSI!B1364</f>
        <v>3.0247000000000002</v>
      </c>
      <c r="C1364" s="2">
        <f>RSI!I1364</f>
        <v>68.587387952380027</v>
      </c>
      <c r="D1364" s="2">
        <f>MACD!E1364</f>
        <v>-6.5682352142522493E-2</v>
      </c>
      <c r="E1364" s="2">
        <f>MACD!F1364</f>
        <v>-2.8292055528632929E-3</v>
      </c>
      <c r="F1364" s="2">
        <f>'Moving Avg'!D1364</f>
        <v>2.91012</v>
      </c>
      <c r="G1364" s="2">
        <f>'Moving Avg'!F1364</f>
        <v>2.7801100000000005</v>
      </c>
      <c r="H1364" s="2">
        <f>'Moving Avg'!G1364</f>
        <v>2.9127980000000004</v>
      </c>
      <c r="I1364" s="2">
        <f>'Moving Avg'!H1364</f>
        <v>3.1249145000000009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  <c r="M1364" s="8">
        <f t="shared" si="210"/>
        <v>25</v>
      </c>
      <c r="N1364" s="8">
        <f t="shared" si="211"/>
        <v>100</v>
      </c>
      <c r="O1364" s="8">
        <f t="shared" si="212"/>
        <v>0</v>
      </c>
      <c r="P1364" s="8">
        <f t="shared" si="213"/>
        <v>83.5</v>
      </c>
      <c r="Q1364" s="9">
        <f t="shared" si="214"/>
        <v>56.274999999999999</v>
      </c>
      <c r="R1364" s="9">
        <f t="shared" si="215"/>
        <v>45.875</v>
      </c>
      <c r="S1364" s="9">
        <f t="shared" si="216"/>
        <v>56.325000000000003</v>
      </c>
      <c r="T1364" s="9">
        <f t="shared" si="217"/>
        <v>52.125</v>
      </c>
      <c r="U1364" s="8">
        <f t="shared" si="218"/>
        <v>52.82500000000001</v>
      </c>
      <c r="V1364" s="8">
        <f t="shared" si="219"/>
        <v>52.650000000000006</v>
      </c>
    </row>
    <row r="1365" spans="1:22" ht="13.5" x14ac:dyDescent="0.25">
      <c r="A1365" s="3">
        <f>RSI!A1365</f>
        <v>43999</v>
      </c>
      <c r="B1365" s="2">
        <f>RSI!B1365</f>
        <v>3.0247000000000002</v>
      </c>
      <c r="C1365" s="2">
        <f>RSI!I1365</f>
        <v>68.587387952380027</v>
      </c>
      <c r="D1365" s="2">
        <f>MACD!E1365</f>
        <v>-9.0230597502081178E-2</v>
      </c>
      <c r="E1365" s="2">
        <f>MACD!F1365</f>
        <v>-2.0309483942706871E-2</v>
      </c>
      <c r="F1365" s="2">
        <f>'Moving Avg'!D1365</f>
        <v>2.9744799999999998</v>
      </c>
      <c r="G1365" s="2">
        <f>'Moving Avg'!F1365</f>
        <v>2.7907300000000008</v>
      </c>
      <c r="H1365" s="2">
        <f>'Moving Avg'!G1365</f>
        <v>2.912156</v>
      </c>
      <c r="I1365" s="2">
        <f>'Moving Avg'!H1365</f>
        <v>3.1223085000000013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  <c r="M1365" s="8">
        <f t="shared" si="210"/>
        <v>25</v>
      </c>
      <c r="N1365" s="8">
        <f t="shared" si="211"/>
        <v>100</v>
      </c>
      <c r="O1365" s="8">
        <f t="shared" si="212"/>
        <v>0</v>
      </c>
      <c r="P1365" s="8">
        <f t="shared" si="213"/>
        <v>83.5</v>
      </c>
      <c r="Q1365" s="9">
        <f t="shared" si="214"/>
        <v>56.274999999999999</v>
      </c>
      <c r="R1365" s="9">
        <f t="shared" si="215"/>
        <v>45.875</v>
      </c>
      <c r="S1365" s="9">
        <f t="shared" si="216"/>
        <v>56.325000000000003</v>
      </c>
      <c r="T1365" s="9">
        <f t="shared" si="217"/>
        <v>52.125</v>
      </c>
      <c r="U1365" s="8">
        <f t="shared" si="218"/>
        <v>52.82500000000001</v>
      </c>
      <c r="V1365" s="8">
        <f t="shared" si="219"/>
        <v>52.650000000000006</v>
      </c>
    </row>
    <row r="1366" spans="1:22" ht="13.5" x14ac:dyDescent="0.25">
      <c r="A1366" s="3">
        <f>RSI!A1366</f>
        <v>44000</v>
      </c>
      <c r="B1366" s="2">
        <f>RSI!B1366</f>
        <v>3.0247000000000002</v>
      </c>
      <c r="C1366" s="2">
        <f>RSI!I1366</f>
        <v>68.587387952380027</v>
      </c>
      <c r="D1366" s="2">
        <f>MACD!E1366</f>
        <v>-0.11210252081795113</v>
      </c>
      <c r="E1366" s="2">
        <f>MACD!F1366</f>
        <v>-3.8668091317755726E-2</v>
      </c>
      <c r="F1366" s="2">
        <f>'Moving Avg'!D1366</f>
        <v>3.0079599999999997</v>
      </c>
      <c r="G1366" s="2">
        <f>'Moving Avg'!F1366</f>
        <v>2.8013500000000007</v>
      </c>
      <c r="H1366" s="2">
        <f>'Moving Avg'!G1366</f>
        <v>2.9115139999999995</v>
      </c>
      <c r="I1366" s="2">
        <f>'Moving Avg'!H1366</f>
        <v>3.119702500000002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  <c r="M1366" s="8">
        <f t="shared" si="210"/>
        <v>25</v>
      </c>
      <c r="N1366" s="8">
        <f t="shared" si="211"/>
        <v>100</v>
      </c>
      <c r="O1366" s="8">
        <f t="shared" si="212"/>
        <v>0</v>
      </c>
      <c r="P1366" s="8">
        <f t="shared" si="213"/>
        <v>83.5</v>
      </c>
      <c r="Q1366" s="9">
        <f t="shared" si="214"/>
        <v>56.274999999999999</v>
      </c>
      <c r="R1366" s="9">
        <f t="shared" si="215"/>
        <v>45.875</v>
      </c>
      <c r="S1366" s="9">
        <f t="shared" si="216"/>
        <v>56.325000000000003</v>
      </c>
      <c r="T1366" s="9">
        <f t="shared" si="217"/>
        <v>52.125</v>
      </c>
      <c r="U1366" s="8">
        <f t="shared" si="218"/>
        <v>52.82500000000001</v>
      </c>
      <c r="V1366" s="8">
        <f t="shared" si="219"/>
        <v>52.650000000000006</v>
      </c>
    </row>
    <row r="1367" spans="1:22" ht="13.5" x14ac:dyDescent="0.25">
      <c r="A1367" s="3">
        <f>RSI!A1367</f>
        <v>44001</v>
      </c>
      <c r="B1367" s="2">
        <f>RSI!B1367</f>
        <v>3.0247000000000002</v>
      </c>
      <c r="C1367" s="2">
        <f>RSI!I1367</f>
        <v>68.587387952380027</v>
      </c>
      <c r="D1367" s="2">
        <f>MACD!E1367</f>
        <v>-0.13162835793644811</v>
      </c>
      <c r="E1367" s="2">
        <f>MACD!F1367</f>
        <v>-5.7260144641494204E-2</v>
      </c>
      <c r="F1367" s="2">
        <f>'Moving Avg'!D1367</f>
        <v>3.0079599999999997</v>
      </c>
      <c r="G1367" s="2">
        <f>'Moving Avg'!F1367</f>
        <v>2.811970000000001</v>
      </c>
      <c r="H1367" s="2">
        <f>'Moving Avg'!G1367</f>
        <v>2.9108719999999995</v>
      </c>
      <c r="I1367" s="2">
        <f>'Moving Avg'!H1367</f>
        <v>3.1171285000000024</v>
      </c>
      <c r="J1367" s="6" t="str">
        <f>OBV!F1367</f>
        <v>BULLISH</v>
      </c>
      <c r="K1367" s="6" t="str">
        <f>OBV!G1367</f>
        <v>NEUTRAL</v>
      </c>
      <c r="L1367" s="6" t="str">
        <f>OBV!H1367</f>
        <v>NEUTRAL</v>
      </c>
      <c r="M1367" s="8">
        <f t="shared" si="210"/>
        <v>25</v>
      </c>
      <c r="N1367" s="8">
        <f t="shared" si="211"/>
        <v>100</v>
      </c>
      <c r="O1367" s="8">
        <f t="shared" si="212"/>
        <v>0</v>
      </c>
      <c r="P1367" s="8">
        <f t="shared" si="213"/>
        <v>49.5</v>
      </c>
      <c r="Q1367" s="9">
        <f t="shared" si="214"/>
        <v>51.174999999999997</v>
      </c>
      <c r="R1367" s="9">
        <f t="shared" si="215"/>
        <v>37.375</v>
      </c>
      <c r="S1367" s="9">
        <f t="shared" si="216"/>
        <v>41.025000000000006</v>
      </c>
      <c r="T1367" s="9">
        <f t="shared" si="217"/>
        <v>43.625</v>
      </c>
      <c r="U1367" s="8">
        <f t="shared" si="218"/>
        <v>43.191666666666663</v>
      </c>
      <c r="V1367" s="8">
        <f t="shared" si="219"/>
        <v>43.3</v>
      </c>
    </row>
    <row r="1368" spans="1:22" ht="13.5" x14ac:dyDescent="0.25">
      <c r="A1368" s="3">
        <f>RSI!A1368</f>
        <v>44004</v>
      </c>
      <c r="B1368" s="2">
        <f>RSI!B1368</f>
        <v>3.0247000000000002</v>
      </c>
      <c r="C1368" s="2">
        <f>RSI!I1368</f>
        <v>68.587387952380027</v>
      </c>
      <c r="D1368" s="2">
        <f>MACD!E1368</f>
        <v>-0.14909357667103729</v>
      </c>
      <c r="E1368" s="2">
        <f>MACD!F1368</f>
        <v>-7.5626831047402823E-2</v>
      </c>
      <c r="F1368" s="2">
        <f>'Moving Avg'!D1368</f>
        <v>3.0247000000000002</v>
      </c>
      <c r="G1368" s="2">
        <f>'Moving Avg'!F1368</f>
        <v>2.8267750000000009</v>
      </c>
      <c r="H1368" s="2">
        <f>'Moving Avg'!G1368</f>
        <v>2.910229999999999</v>
      </c>
      <c r="I1368" s="2">
        <f>'Moving Avg'!H1368</f>
        <v>3.1145545000000028</v>
      </c>
      <c r="J1368" s="6" t="str">
        <f>OBV!F1368</f>
        <v>BULLISH</v>
      </c>
      <c r="K1368" s="6" t="str">
        <f>OBV!G1368</f>
        <v>NEUTRAL</v>
      </c>
      <c r="L1368" s="6" t="str">
        <f>OBV!H1368</f>
        <v>CONFIRMED BULLISH</v>
      </c>
      <c r="M1368" s="8">
        <f t="shared" si="210"/>
        <v>25</v>
      </c>
      <c r="N1368" s="8">
        <f t="shared" si="211"/>
        <v>100</v>
      </c>
      <c r="O1368" s="8">
        <f t="shared" si="212"/>
        <v>0</v>
      </c>
      <c r="P1368" s="8">
        <f t="shared" si="213"/>
        <v>83.5</v>
      </c>
      <c r="Q1368" s="9">
        <f t="shared" si="214"/>
        <v>56.274999999999999</v>
      </c>
      <c r="R1368" s="9">
        <f t="shared" si="215"/>
        <v>45.875</v>
      </c>
      <c r="S1368" s="9">
        <f t="shared" si="216"/>
        <v>56.325000000000003</v>
      </c>
      <c r="T1368" s="9">
        <f t="shared" si="217"/>
        <v>52.125</v>
      </c>
      <c r="U1368" s="8">
        <f t="shared" si="218"/>
        <v>52.82500000000001</v>
      </c>
      <c r="V1368" s="8">
        <f t="shared" si="219"/>
        <v>52.650000000000006</v>
      </c>
    </row>
    <row r="1369" spans="1:22" ht="13.5" x14ac:dyDescent="0.25">
      <c r="A1369" s="3">
        <f>RSI!A1369</f>
        <v>44005</v>
      </c>
      <c r="B1369" s="2">
        <f>RSI!B1369</f>
        <v>3.2048999999999999</v>
      </c>
      <c r="C1369" s="2">
        <f>RSI!I1369</f>
        <v>78.884151928249224</v>
      </c>
      <c r="D1369" s="2">
        <f>MACD!E1369</f>
        <v>-0.17809346511926494</v>
      </c>
      <c r="E1369" s="2">
        <f>MACD!F1369</f>
        <v>-9.6120157861775246E-2</v>
      </c>
      <c r="F1369" s="2">
        <f>'Moving Avg'!D1369</f>
        <v>3.06074</v>
      </c>
      <c r="G1369" s="2">
        <f>'Moving Avg'!F1369</f>
        <v>2.8505900000000013</v>
      </c>
      <c r="H1369" s="2">
        <f>'Moving Avg'!G1369</f>
        <v>2.9131919999999991</v>
      </c>
      <c r="I1369" s="2">
        <f>'Moving Avg'!H1369</f>
        <v>3.1128815000000025</v>
      </c>
      <c r="J1369" s="6" t="str">
        <f>OBV!F1369</f>
        <v>BULLISH</v>
      </c>
      <c r="K1369" s="6" t="str">
        <f>OBV!G1369</f>
        <v>NEUTRAL</v>
      </c>
      <c r="L1369" s="6" t="str">
        <f>OBV!H1369</f>
        <v>CONFIRMED BULLISH</v>
      </c>
      <c r="M1369" s="8">
        <f t="shared" si="210"/>
        <v>0</v>
      </c>
      <c r="N1369" s="8">
        <f t="shared" si="211"/>
        <v>100</v>
      </c>
      <c r="O1369" s="8">
        <f t="shared" si="212"/>
        <v>0</v>
      </c>
      <c r="P1369" s="8">
        <f t="shared" si="213"/>
        <v>83.5</v>
      </c>
      <c r="Q1369" s="9">
        <f t="shared" si="214"/>
        <v>47.524999999999999</v>
      </c>
      <c r="R1369" s="9">
        <f t="shared" si="215"/>
        <v>40.875</v>
      </c>
      <c r="S1369" s="9">
        <f t="shared" si="216"/>
        <v>52.575000000000003</v>
      </c>
      <c r="T1369" s="9">
        <f t="shared" si="217"/>
        <v>45.875</v>
      </c>
      <c r="U1369" s="8">
        <f t="shared" si="218"/>
        <v>46.991666666666674</v>
      </c>
      <c r="V1369" s="8">
        <f t="shared" si="219"/>
        <v>46.712500000000006</v>
      </c>
    </row>
    <row r="1370" spans="1:22" ht="13.5" x14ac:dyDescent="0.25">
      <c r="A1370" s="3">
        <f>RSI!A1370</f>
        <v>44006</v>
      </c>
      <c r="B1370" s="2">
        <f>RSI!B1370</f>
        <v>3.2048999999999999</v>
      </c>
      <c r="C1370" s="2">
        <f>RSI!I1370</f>
        <v>78.884151928249224</v>
      </c>
      <c r="D1370" s="2">
        <f>MACD!E1370</f>
        <v>-0.20450541800469368</v>
      </c>
      <c r="E1370" s="2">
        <f>MACD!F1370</f>
        <v>-0.11779720989035894</v>
      </c>
      <c r="F1370" s="2">
        <f>'Moving Avg'!D1370</f>
        <v>3.0967800000000003</v>
      </c>
      <c r="G1370" s="2">
        <f>'Moving Avg'!F1370</f>
        <v>2.8744050000000008</v>
      </c>
      <c r="H1370" s="2">
        <f>'Moving Avg'!G1370</f>
        <v>2.9161539999999997</v>
      </c>
      <c r="I1370" s="2">
        <f>'Moving Avg'!H1370</f>
        <v>3.1112085000000032</v>
      </c>
      <c r="J1370" s="6" t="str">
        <f>OBV!F1370</f>
        <v>BULLISH</v>
      </c>
      <c r="K1370" s="6" t="str">
        <f>OBV!G1370</f>
        <v>NEUTRAL</v>
      </c>
      <c r="L1370" s="6" t="str">
        <f>OBV!H1370</f>
        <v>CONFIRMED BULLISH</v>
      </c>
      <c r="M1370" s="8">
        <f t="shared" si="210"/>
        <v>0</v>
      </c>
      <c r="N1370" s="8">
        <f t="shared" si="211"/>
        <v>100</v>
      </c>
      <c r="O1370" s="8">
        <f t="shared" si="212"/>
        <v>0</v>
      </c>
      <c r="P1370" s="8">
        <f t="shared" si="213"/>
        <v>83.5</v>
      </c>
      <c r="Q1370" s="9">
        <f t="shared" si="214"/>
        <v>47.524999999999999</v>
      </c>
      <c r="R1370" s="9">
        <f t="shared" si="215"/>
        <v>40.875</v>
      </c>
      <c r="S1370" s="9">
        <f t="shared" si="216"/>
        <v>52.575000000000003</v>
      </c>
      <c r="T1370" s="9">
        <f t="shared" si="217"/>
        <v>45.875</v>
      </c>
      <c r="U1370" s="8">
        <f t="shared" si="218"/>
        <v>46.991666666666674</v>
      </c>
      <c r="V1370" s="8">
        <f t="shared" si="219"/>
        <v>46.712500000000006</v>
      </c>
    </row>
    <row r="1371" spans="1:22" ht="13.5" x14ac:dyDescent="0.25">
      <c r="A1371" s="3">
        <f>RSI!A1371</f>
        <v>44007</v>
      </c>
      <c r="B1371" s="2">
        <f>RSI!B1371</f>
        <v>3.3786</v>
      </c>
      <c r="C1371" s="2">
        <f>RSI!I1371</f>
        <v>84.546895036767467</v>
      </c>
      <c r="D1371" s="2">
        <f>MACD!E1371</f>
        <v>-0.21770161564422175</v>
      </c>
      <c r="E1371" s="2">
        <f>MACD!F1371</f>
        <v>-0.13777809104113151</v>
      </c>
      <c r="F1371" s="2">
        <f>'Moving Avg'!D1371</f>
        <v>3.1675600000000004</v>
      </c>
      <c r="G1371" s="2">
        <f>'Moving Avg'!F1371</f>
        <v>2.906905000000001</v>
      </c>
      <c r="H1371" s="2">
        <f>'Moving Avg'!G1371</f>
        <v>2.9225899999999996</v>
      </c>
      <c r="I1371" s="2">
        <f>'Moving Avg'!H1371</f>
        <v>3.1104040000000031</v>
      </c>
      <c r="J1371" s="6" t="str">
        <f>OBV!F1371</f>
        <v>BULLISH</v>
      </c>
      <c r="K1371" s="6" t="str">
        <f>OBV!G1371</f>
        <v>NEUTRAL</v>
      </c>
      <c r="L1371" s="6" t="str">
        <f>OBV!H1371</f>
        <v>CONFIRMED BULLISH</v>
      </c>
      <c r="M1371" s="8">
        <f t="shared" si="210"/>
        <v>0</v>
      </c>
      <c r="N1371" s="8">
        <f t="shared" si="211"/>
        <v>100</v>
      </c>
      <c r="O1371" s="8">
        <f t="shared" si="212"/>
        <v>50</v>
      </c>
      <c r="P1371" s="8">
        <f t="shared" si="213"/>
        <v>83.5</v>
      </c>
      <c r="Q1371" s="9">
        <f t="shared" si="214"/>
        <v>55.024999999999999</v>
      </c>
      <c r="R1371" s="9">
        <f t="shared" si="215"/>
        <v>58.375</v>
      </c>
      <c r="S1371" s="9">
        <f t="shared" si="216"/>
        <v>65.075000000000003</v>
      </c>
      <c r="T1371" s="9">
        <f t="shared" si="217"/>
        <v>58.375</v>
      </c>
      <c r="U1371" s="8">
        <f t="shared" si="218"/>
        <v>59.491666666666674</v>
      </c>
      <c r="V1371" s="8">
        <f t="shared" si="219"/>
        <v>59.212500000000006</v>
      </c>
    </row>
    <row r="1372" spans="1:22" ht="13.5" x14ac:dyDescent="0.25">
      <c r="A1372" s="3">
        <f>RSI!A1372</f>
        <v>44008</v>
      </c>
      <c r="B1372" s="2">
        <f>RSI!B1372</f>
        <v>3.3786</v>
      </c>
      <c r="C1372" s="2">
        <f>RSI!I1372</f>
        <v>84.546895036767467</v>
      </c>
      <c r="D1372" s="2">
        <f>MACD!E1372</f>
        <v>-0.20574648142283447</v>
      </c>
      <c r="E1372" s="2">
        <f>MACD!F1372</f>
        <v>-0.1513717691174721</v>
      </c>
      <c r="F1372" s="2">
        <f>'Moving Avg'!D1372</f>
        <v>3.23834</v>
      </c>
      <c r="G1372" s="2">
        <f>'Moving Avg'!F1372</f>
        <v>2.9394050000000003</v>
      </c>
      <c r="H1372" s="2">
        <f>'Moving Avg'!G1372</f>
        <v>2.9290259999999999</v>
      </c>
      <c r="I1372" s="2">
        <f>'Moving Avg'!H1372</f>
        <v>3.1092775000000041</v>
      </c>
      <c r="J1372" s="6" t="str">
        <f>OBV!F1372</f>
        <v>BULLISH</v>
      </c>
      <c r="K1372" s="6" t="str">
        <f>OBV!G1372</f>
        <v>NEUTRAL</v>
      </c>
      <c r="L1372" s="6" t="str">
        <f>OBV!H1372</f>
        <v>CONFIRMED BULLISH</v>
      </c>
      <c r="M1372" s="8">
        <f t="shared" si="210"/>
        <v>0</v>
      </c>
      <c r="N1372" s="8">
        <f t="shared" si="211"/>
        <v>100</v>
      </c>
      <c r="O1372" s="8">
        <f t="shared" si="212"/>
        <v>50</v>
      </c>
      <c r="P1372" s="8">
        <f t="shared" si="213"/>
        <v>83.5</v>
      </c>
      <c r="Q1372" s="9">
        <f t="shared" si="214"/>
        <v>55.024999999999999</v>
      </c>
      <c r="R1372" s="9">
        <f t="shared" si="215"/>
        <v>58.375</v>
      </c>
      <c r="S1372" s="9">
        <f t="shared" si="216"/>
        <v>65.075000000000003</v>
      </c>
      <c r="T1372" s="9">
        <f t="shared" si="217"/>
        <v>58.375</v>
      </c>
      <c r="U1372" s="8">
        <f t="shared" si="218"/>
        <v>59.491666666666674</v>
      </c>
      <c r="V1372" s="8">
        <f t="shared" si="219"/>
        <v>59.212500000000006</v>
      </c>
    </row>
    <row r="1373" spans="1:22" ht="13.5" x14ac:dyDescent="0.25">
      <c r="A1373" s="3">
        <f>RSI!A1373</f>
        <v>44011</v>
      </c>
      <c r="B1373" s="2">
        <f>RSI!B1373</f>
        <v>3.3786</v>
      </c>
      <c r="C1373" s="2">
        <f>RSI!I1373</f>
        <v>84.546895036767467</v>
      </c>
      <c r="D1373" s="2">
        <f>MACD!E1373</f>
        <v>-0.21094520553516327</v>
      </c>
      <c r="E1373" s="2">
        <f>MACD!F1373</f>
        <v>-0.16328645640101036</v>
      </c>
      <c r="F1373" s="2">
        <f>'Moving Avg'!D1373</f>
        <v>3.3091200000000001</v>
      </c>
      <c r="G1373" s="2">
        <f>'Moving Avg'!F1373</f>
        <v>2.9719050000000005</v>
      </c>
      <c r="H1373" s="2">
        <f>'Moving Avg'!G1373</f>
        <v>2.9354619999999998</v>
      </c>
      <c r="I1373" s="2">
        <f>'Moving Avg'!H1373</f>
        <v>3.1084730000000036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0"/>
        <v>0</v>
      </c>
      <c r="N1373" s="8">
        <f t="shared" si="211"/>
        <v>100</v>
      </c>
      <c r="O1373" s="8">
        <f t="shared" si="212"/>
        <v>50</v>
      </c>
      <c r="P1373" s="8">
        <f t="shared" si="213"/>
        <v>83.5</v>
      </c>
      <c r="Q1373" s="9">
        <f t="shared" si="214"/>
        <v>55.024999999999999</v>
      </c>
      <c r="R1373" s="9">
        <f t="shared" si="215"/>
        <v>58.375</v>
      </c>
      <c r="S1373" s="9">
        <f t="shared" si="216"/>
        <v>65.075000000000003</v>
      </c>
      <c r="T1373" s="9">
        <f t="shared" si="217"/>
        <v>58.375</v>
      </c>
      <c r="U1373" s="8">
        <f t="shared" si="218"/>
        <v>59.491666666666674</v>
      </c>
      <c r="V1373" s="8">
        <f t="shared" si="219"/>
        <v>59.212500000000006</v>
      </c>
    </row>
    <row r="1374" spans="1:22" ht="13.5" x14ac:dyDescent="0.25">
      <c r="A1374" s="3">
        <f>RSI!A1374</f>
        <v>44012</v>
      </c>
      <c r="B1374" s="2">
        <f>RSI!B1374</f>
        <v>3.3786</v>
      </c>
      <c r="C1374" s="2">
        <f>RSI!I1374</f>
        <v>84.546895036767467</v>
      </c>
      <c r="D1374" s="2">
        <f>MACD!E1374</f>
        <v>-0.20472431752590303</v>
      </c>
      <c r="E1374" s="2">
        <f>MACD!F1374</f>
        <v>-0.17157402862598892</v>
      </c>
      <c r="F1374" s="2">
        <f>'Moving Avg'!D1374</f>
        <v>3.3438600000000003</v>
      </c>
      <c r="G1374" s="2">
        <f>'Moving Avg'!F1374</f>
        <v>3.0044050000000002</v>
      </c>
      <c r="H1374" s="2">
        <f>'Moving Avg'!G1374</f>
        <v>2.9418980000000001</v>
      </c>
      <c r="I1374" s="2">
        <f>'Moving Avg'!H1374</f>
        <v>3.1076685000000039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0</v>
      </c>
      <c r="N1374" s="8">
        <f t="shared" si="211"/>
        <v>100</v>
      </c>
      <c r="O1374" s="8">
        <f t="shared" si="212"/>
        <v>50</v>
      </c>
      <c r="P1374" s="8">
        <f t="shared" si="213"/>
        <v>83.5</v>
      </c>
      <c r="Q1374" s="9">
        <f t="shared" si="214"/>
        <v>55.024999999999999</v>
      </c>
      <c r="R1374" s="9">
        <f t="shared" si="215"/>
        <v>58.375</v>
      </c>
      <c r="S1374" s="9">
        <f t="shared" si="216"/>
        <v>65.075000000000003</v>
      </c>
      <c r="T1374" s="9">
        <f t="shared" si="217"/>
        <v>58.375</v>
      </c>
      <c r="U1374" s="8">
        <f t="shared" si="218"/>
        <v>59.491666666666674</v>
      </c>
      <c r="V1374" s="8">
        <f t="shared" si="219"/>
        <v>59.212500000000006</v>
      </c>
    </row>
    <row r="1375" spans="1:22" ht="13.5" x14ac:dyDescent="0.25">
      <c r="A1375" s="3">
        <f>RSI!A1375</f>
        <v>44013</v>
      </c>
      <c r="B1375" s="2">
        <f>RSI!B1375</f>
        <v>3.3786</v>
      </c>
      <c r="C1375" s="2">
        <f>RSI!I1375</f>
        <v>84.546895036767467</v>
      </c>
      <c r="D1375" s="2">
        <f>MACD!E1375</f>
        <v>-0.20155041019641518</v>
      </c>
      <c r="E1375" s="2">
        <f>MACD!F1375</f>
        <v>-0.1775693049400742</v>
      </c>
      <c r="F1375" s="2">
        <f>'Moving Avg'!D1375</f>
        <v>3.3786</v>
      </c>
      <c r="G1375" s="2">
        <f>'Moving Avg'!F1375</f>
        <v>3.0381899999999997</v>
      </c>
      <c r="H1375" s="2">
        <f>'Moving Avg'!G1375</f>
        <v>2.948334</v>
      </c>
      <c r="I1375" s="2">
        <f>'Moving Avg'!H1375</f>
        <v>3.1068640000000043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  <c r="M1375" s="8">
        <f t="shared" si="210"/>
        <v>0</v>
      </c>
      <c r="N1375" s="8">
        <f t="shared" si="211"/>
        <v>100</v>
      </c>
      <c r="O1375" s="8">
        <f t="shared" si="212"/>
        <v>50</v>
      </c>
      <c r="P1375" s="8">
        <f t="shared" si="213"/>
        <v>83.5</v>
      </c>
      <c r="Q1375" s="9">
        <f t="shared" si="214"/>
        <v>55.024999999999999</v>
      </c>
      <c r="R1375" s="9">
        <f t="shared" si="215"/>
        <v>58.375</v>
      </c>
      <c r="S1375" s="9">
        <f t="shared" si="216"/>
        <v>65.075000000000003</v>
      </c>
      <c r="T1375" s="9">
        <f t="shared" si="217"/>
        <v>58.375</v>
      </c>
      <c r="U1375" s="8">
        <f t="shared" si="218"/>
        <v>59.491666666666674</v>
      </c>
      <c r="V1375" s="8">
        <f t="shared" si="219"/>
        <v>59.212500000000006</v>
      </c>
    </row>
    <row r="1376" spans="1:22" ht="13.5" x14ac:dyDescent="0.25">
      <c r="A1376" s="3">
        <f>RSI!A1376</f>
        <v>44014</v>
      </c>
      <c r="B1376" s="2">
        <f>RSI!B1376</f>
        <v>3.3786</v>
      </c>
      <c r="C1376" s="2">
        <f>RSI!I1376</f>
        <v>84.546895036767467</v>
      </c>
      <c r="D1376" s="2">
        <f>MACD!E1376</f>
        <v>-0.20079990832634431</v>
      </c>
      <c r="E1376" s="2">
        <f>MACD!F1376</f>
        <v>-0.18221542561732823</v>
      </c>
      <c r="F1376" s="2">
        <f>'Moving Avg'!D1376</f>
        <v>3.3786</v>
      </c>
      <c r="G1376" s="2">
        <f>'Moving Avg'!F1376</f>
        <v>3.0719749999999997</v>
      </c>
      <c r="H1376" s="2">
        <f>'Moving Avg'!G1376</f>
        <v>2.9547699999999999</v>
      </c>
      <c r="I1376" s="2">
        <f>'Moving Avg'!H1376</f>
        <v>3.1060595000000046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0</v>
      </c>
      <c r="N1376" s="8">
        <f t="shared" si="211"/>
        <v>45</v>
      </c>
      <c r="O1376" s="8">
        <f t="shared" si="212"/>
        <v>50</v>
      </c>
      <c r="P1376" s="8">
        <f t="shared" si="213"/>
        <v>33</v>
      </c>
      <c r="Q1376" s="9">
        <f t="shared" si="214"/>
        <v>28.2</v>
      </c>
      <c r="R1376" s="9">
        <f t="shared" si="215"/>
        <v>34.75</v>
      </c>
      <c r="S1376" s="9">
        <f t="shared" si="216"/>
        <v>34.1</v>
      </c>
      <c r="T1376" s="9">
        <f t="shared" si="217"/>
        <v>32</v>
      </c>
      <c r="U1376" s="8">
        <f t="shared" si="218"/>
        <v>32.35</v>
      </c>
      <c r="V1376" s="8">
        <f t="shared" si="219"/>
        <v>32.262500000000003</v>
      </c>
    </row>
    <row r="1377" spans="1:22" ht="13.5" x14ac:dyDescent="0.25">
      <c r="A1377" s="3">
        <f>RSI!A1377</f>
        <v>44015</v>
      </c>
      <c r="B1377" s="2">
        <f>RSI!B1377</f>
        <v>3.3786</v>
      </c>
      <c r="C1377" s="2">
        <f>RSI!I1377</f>
        <v>84.546895036767467</v>
      </c>
      <c r="D1377" s="2">
        <f>MACD!E1377</f>
        <v>-0.20195663867513414</v>
      </c>
      <c r="E1377" s="2">
        <f>MACD!F1377</f>
        <v>-0.18616366822888941</v>
      </c>
      <c r="F1377" s="2">
        <f>'Moving Avg'!D1377</f>
        <v>3.3786</v>
      </c>
      <c r="G1377" s="2">
        <f>'Moving Avg'!F1377</f>
        <v>3.1057599999999996</v>
      </c>
      <c r="H1377" s="2">
        <f>'Moving Avg'!G1377</f>
        <v>2.9612059999999998</v>
      </c>
      <c r="I1377" s="2">
        <f>'Moving Avg'!H1377</f>
        <v>3.1052550000000054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0</v>
      </c>
      <c r="N1377" s="8">
        <f t="shared" si="211"/>
        <v>45</v>
      </c>
      <c r="O1377" s="8">
        <f t="shared" si="212"/>
        <v>50</v>
      </c>
      <c r="P1377" s="8">
        <f t="shared" si="213"/>
        <v>33</v>
      </c>
      <c r="Q1377" s="9">
        <f t="shared" si="214"/>
        <v>28.2</v>
      </c>
      <c r="R1377" s="9">
        <f t="shared" si="215"/>
        <v>34.75</v>
      </c>
      <c r="S1377" s="9">
        <f t="shared" si="216"/>
        <v>34.1</v>
      </c>
      <c r="T1377" s="9">
        <f t="shared" si="217"/>
        <v>32</v>
      </c>
      <c r="U1377" s="8">
        <f t="shared" si="218"/>
        <v>32.35</v>
      </c>
      <c r="V1377" s="8">
        <f t="shared" si="219"/>
        <v>32.262500000000003</v>
      </c>
    </row>
    <row r="1378" spans="1:22" ht="13.5" x14ac:dyDescent="0.25">
      <c r="A1378" s="3">
        <f>RSI!A1378</f>
        <v>44018</v>
      </c>
      <c r="B1378" s="2">
        <f>RSI!B1378</f>
        <v>3.3786</v>
      </c>
      <c r="C1378" s="2">
        <f>RSI!I1378</f>
        <v>84.546895036767467</v>
      </c>
      <c r="D1378" s="2">
        <f>MACD!E1378</f>
        <v>-0.2045944571686289</v>
      </c>
      <c r="E1378" s="2">
        <f>MACD!F1378</f>
        <v>-0.18984982601683734</v>
      </c>
      <c r="F1378" s="2">
        <f>'Moving Avg'!D1378</f>
        <v>3.3786</v>
      </c>
      <c r="G1378" s="2">
        <f>'Moving Avg'!F1378</f>
        <v>3.1395449999999991</v>
      </c>
      <c r="H1378" s="2">
        <f>'Moving Avg'!G1378</f>
        <v>2.9676420000000001</v>
      </c>
      <c r="I1378" s="2">
        <f>'Moving Avg'!H1378</f>
        <v>3.1046115000000056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0</v>
      </c>
      <c r="N1378" s="8">
        <f t="shared" si="211"/>
        <v>45</v>
      </c>
      <c r="O1378" s="8">
        <f t="shared" si="212"/>
        <v>50</v>
      </c>
      <c r="P1378" s="8">
        <f t="shared" si="213"/>
        <v>33</v>
      </c>
      <c r="Q1378" s="9">
        <f t="shared" si="214"/>
        <v>28.2</v>
      </c>
      <c r="R1378" s="9">
        <f t="shared" si="215"/>
        <v>34.75</v>
      </c>
      <c r="S1378" s="9">
        <f t="shared" si="216"/>
        <v>34.1</v>
      </c>
      <c r="T1378" s="9">
        <f t="shared" si="217"/>
        <v>32</v>
      </c>
      <c r="U1378" s="8">
        <f t="shared" si="218"/>
        <v>32.35</v>
      </c>
      <c r="V1378" s="8">
        <f t="shared" si="219"/>
        <v>32.262500000000003</v>
      </c>
    </row>
    <row r="1379" spans="1:22" ht="13.5" x14ac:dyDescent="0.25">
      <c r="A1379" s="3">
        <f>RSI!A1379</f>
        <v>44019</v>
      </c>
      <c r="B1379" s="2">
        <f>RSI!B1379</f>
        <v>3.3786</v>
      </c>
      <c r="C1379" s="2">
        <f>RSI!I1379</f>
        <v>84.546895036767467</v>
      </c>
      <c r="D1379" s="2">
        <f>MACD!E1379</f>
        <v>-0.18063953482400397</v>
      </c>
      <c r="E1379" s="2">
        <f>MACD!F1379</f>
        <v>-0.18800776777827066</v>
      </c>
      <c r="F1379" s="2">
        <f>'Moving Avg'!D1379</f>
        <v>3.3786</v>
      </c>
      <c r="G1379" s="2">
        <f>'Moving Avg'!F1379</f>
        <v>3.1733299999999991</v>
      </c>
      <c r="H1379" s="2">
        <f>'Moving Avg'!G1379</f>
        <v>2.974078</v>
      </c>
      <c r="I1379" s="2">
        <f>'Moving Avg'!H1379</f>
        <v>3.1040000000000059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0</v>
      </c>
      <c r="N1379" s="8">
        <f t="shared" si="211"/>
        <v>0</v>
      </c>
      <c r="O1379" s="8">
        <f t="shared" si="212"/>
        <v>50</v>
      </c>
      <c r="P1379" s="8">
        <f t="shared" si="213"/>
        <v>33</v>
      </c>
      <c r="Q1379" s="9">
        <f t="shared" si="214"/>
        <v>12.45</v>
      </c>
      <c r="R1379" s="9">
        <f t="shared" si="215"/>
        <v>25.75</v>
      </c>
      <c r="S1379" s="9">
        <f t="shared" si="216"/>
        <v>27.35</v>
      </c>
      <c r="T1379" s="9">
        <f t="shared" si="217"/>
        <v>20.75</v>
      </c>
      <c r="U1379" s="8">
        <f t="shared" si="218"/>
        <v>21.850000000000005</v>
      </c>
      <c r="V1379" s="8">
        <f t="shared" si="219"/>
        <v>21.575000000000003</v>
      </c>
    </row>
    <row r="1380" spans="1:22" ht="13.5" x14ac:dyDescent="0.25">
      <c r="A1380" s="3">
        <f>RSI!A1380</f>
        <v>44020</v>
      </c>
      <c r="B1380" s="2">
        <f>RSI!B1380</f>
        <v>3.3786</v>
      </c>
      <c r="C1380" s="2">
        <f>RSI!I1380</f>
        <v>84.546895036767467</v>
      </c>
      <c r="D1380" s="2">
        <f>MACD!E1380</f>
        <v>-0.16179235025400995</v>
      </c>
      <c r="E1380" s="2">
        <f>MACD!F1380</f>
        <v>-0.18276468427341855</v>
      </c>
      <c r="F1380" s="2">
        <f>'Moving Avg'!D1380</f>
        <v>3.3786</v>
      </c>
      <c r="G1380" s="2">
        <f>'Moving Avg'!F1380</f>
        <v>3.2071149999999995</v>
      </c>
      <c r="H1380" s="2">
        <f>'Moving Avg'!G1380</f>
        <v>2.9805139999999999</v>
      </c>
      <c r="I1380" s="2">
        <f>'Moving Avg'!H1380</f>
        <v>3.1033885000000061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0</v>
      </c>
      <c r="N1380" s="8">
        <f t="shared" si="211"/>
        <v>0</v>
      </c>
      <c r="O1380" s="8">
        <f t="shared" si="212"/>
        <v>50</v>
      </c>
      <c r="P1380" s="8">
        <f t="shared" si="213"/>
        <v>33</v>
      </c>
      <c r="Q1380" s="9">
        <f t="shared" si="214"/>
        <v>12.45</v>
      </c>
      <c r="R1380" s="9">
        <f t="shared" si="215"/>
        <v>25.75</v>
      </c>
      <c r="S1380" s="9">
        <f t="shared" si="216"/>
        <v>27.35</v>
      </c>
      <c r="T1380" s="9">
        <f t="shared" si="217"/>
        <v>20.75</v>
      </c>
      <c r="U1380" s="8">
        <f t="shared" si="218"/>
        <v>21.850000000000005</v>
      </c>
      <c r="V1380" s="8">
        <f t="shared" si="219"/>
        <v>21.575000000000003</v>
      </c>
    </row>
    <row r="1381" spans="1:22" ht="13.5" x14ac:dyDescent="0.25">
      <c r="A1381" s="3">
        <f>RSI!A1381</f>
        <v>44021</v>
      </c>
      <c r="B1381" s="2">
        <f>RSI!B1381</f>
        <v>3.4750999999999999</v>
      </c>
      <c r="C1381" s="2">
        <f>RSI!I1381</f>
        <v>88.227126524917082</v>
      </c>
      <c r="D1381" s="2">
        <f>MACD!E1381</f>
        <v>-0.12758680849399706</v>
      </c>
      <c r="E1381" s="2">
        <f>MACD!F1381</f>
        <v>-0.17172910911753428</v>
      </c>
      <c r="F1381" s="2">
        <f>'Moving Avg'!D1381</f>
        <v>3.3978999999999999</v>
      </c>
      <c r="G1381" s="2">
        <f>'Moving Avg'!F1381</f>
        <v>3.2380049999999989</v>
      </c>
      <c r="H1381" s="2">
        <f>'Moving Avg'!G1381</f>
        <v>2.9888800000000004</v>
      </c>
      <c r="I1381" s="2">
        <f>'Moving Avg'!H1381</f>
        <v>3.1032595000000058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0"/>
        <v>0</v>
      </c>
      <c r="N1381" s="8">
        <f t="shared" si="211"/>
        <v>0</v>
      </c>
      <c r="O1381" s="8">
        <f t="shared" si="212"/>
        <v>50</v>
      </c>
      <c r="P1381" s="8">
        <f t="shared" si="213"/>
        <v>83.5</v>
      </c>
      <c r="Q1381" s="9">
        <f t="shared" si="214"/>
        <v>20.024999999999999</v>
      </c>
      <c r="R1381" s="9">
        <f t="shared" si="215"/>
        <v>38.375</v>
      </c>
      <c r="S1381" s="9">
        <f t="shared" si="216"/>
        <v>50.075000000000003</v>
      </c>
      <c r="T1381" s="9">
        <f t="shared" si="217"/>
        <v>33.375</v>
      </c>
      <c r="U1381" s="8">
        <f t="shared" si="218"/>
        <v>36.158333333333331</v>
      </c>
      <c r="V1381" s="8">
        <f t="shared" si="219"/>
        <v>35.462499999999999</v>
      </c>
    </row>
    <row r="1382" spans="1:22" ht="13.5" x14ac:dyDescent="0.25">
      <c r="A1382" s="3">
        <f>RSI!A1382</f>
        <v>44022</v>
      </c>
      <c r="B1382" s="2">
        <f>RSI!B1382</f>
        <v>3.5781000000000001</v>
      </c>
      <c r="C1382" s="2">
        <f>RSI!I1382</f>
        <v>90.757311596878409</v>
      </c>
      <c r="D1382" s="2">
        <f>MACD!E1382</f>
        <v>-0.10806295887012407</v>
      </c>
      <c r="E1382" s="2">
        <f>MACD!F1382</f>
        <v>-0.15899587906805224</v>
      </c>
      <c r="F1382" s="2">
        <f>'Moving Avg'!D1382</f>
        <v>3.4378000000000002</v>
      </c>
      <c r="G1382" s="2">
        <f>'Moving Avg'!F1382</f>
        <v>3.2656749999999994</v>
      </c>
      <c r="H1382" s="2">
        <f>'Moving Avg'!G1382</f>
        <v>2.9993060000000002</v>
      </c>
      <c r="I1382" s="2">
        <f>'Moving Avg'!H1382</f>
        <v>3.1036455000000052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  <c r="M1382" s="8">
        <f t="shared" si="210"/>
        <v>0</v>
      </c>
      <c r="N1382" s="8">
        <f t="shared" si="211"/>
        <v>0</v>
      </c>
      <c r="O1382" s="8">
        <f t="shared" si="212"/>
        <v>50</v>
      </c>
      <c r="P1382" s="8">
        <f t="shared" si="213"/>
        <v>83.5</v>
      </c>
      <c r="Q1382" s="9">
        <f t="shared" si="214"/>
        <v>20.024999999999999</v>
      </c>
      <c r="R1382" s="9">
        <f t="shared" si="215"/>
        <v>38.375</v>
      </c>
      <c r="S1382" s="9">
        <f t="shared" si="216"/>
        <v>50.075000000000003</v>
      </c>
      <c r="T1382" s="9">
        <f t="shared" si="217"/>
        <v>33.375</v>
      </c>
      <c r="U1382" s="8">
        <f t="shared" si="218"/>
        <v>36.158333333333331</v>
      </c>
      <c r="V1382" s="8">
        <f t="shared" si="219"/>
        <v>35.462499999999999</v>
      </c>
    </row>
    <row r="1383" spans="1:22" ht="13.5" x14ac:dyDescent="0.25">
      <c r="A1383" s="3">
        <f>RSI!A1383</f>
        <v>44025</v>
      </c>
      <c r="B1383" s="2">
        <f>RSI!B1383</f>
        <v>3.5716999999999999</v>
      </c>
      <c r="C1383" s="2">
        <f>RSI!I1383</f>
        <v>89.470610573951717</v>
      </c>
      <c r="D1383" s="2">
        <f>MACD!E1383</f>
        <v>-9.333443897825644E-2</v>
      </c>
      <c r="E1383" s="2">
        <f>MACD!F1383</f>
        <v>-0.14586359105009308</v>
      </c>
      <c r="F1383" s="2">
        <f>'Moving Avg'!D1383</f>
        <v>3.4764200000000001</v>
      </c>
      <c r="G1383" s="2">
        <f>'Moving Avg'!F1383</f>
        <v>3.2972099999999989</v>
      </c>
      <c r="H1383" s="2">
        <f>'Moving Avg'!G1383</f>
        <v>3.0096040000000004</v>
      </c>
      <c r="I1383" s="2">
        <f>'Moving Avg'!H1383</f>
        <v>3.1039995000000049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0"/>
        <v>0</v>
      </c>
      <c r="N1383" s="8">
        <f t="shared" si="211"/>
        <v>0</v>
      </c>
      <c r="O1383" s="8">
        <f t="shared" si="212"/>
        <v>50</v>
      </c>
      <c r="P1383" s="8">
        <f t="shared" si="213"/>
        <v>83.5</v>
      </c>
      <c r="Q1383" s="9">
        <f t="shared" si="214"/>
        <v>20.024999999999999</v>
      </c>
      <c r="R1383" s="9">
        <f t="shared" si="215"/>
        <v>38.375</v>
      </c>
      <c r="S1383" s="9">
        <f t="shared" si="216"/>
        <v>50.075000000000003</v>
      </c>
      <c r="T1383" s="9">
        <f t="shared" si="217"/>
        <v>33.375</v>
      </c>
      <c r="U1383" s="8">
        <f t="shared" si="218"/>
        <v>36.158333333333331</v>
      </c>
      <c r="V1383" s="8">
        <f t="shared" si="219"/>
        <v>35.462499999999999</v>
      </c>
    </row>
    <row r="1384" spans="1:22" ht="13.5" x14ac:dyDescent="0.25">
      <c r="A1384" s="3">
        <f>RSI!A1384</f>
        <v>44026</v>
      </c>
      <c r="B1384" s="2">
        <f>RSI!B1384</f>
        <v>3.5716999999999999</v>
      </c>
      <c r="C1384" s="2">
        <f>RSI!I1384</f>
        <v>89.470610573951717</v>
      </c>
      <c r="D1384" s="2">
        <f>MACD!E1384</f>
        <v>-8.2931929786870029E-2</v>
      </c>
      <c r="E1384" s="2">
        <f>MACD!F1384</f>
        <v>-0.13327725879744848</v>
      </c>
      <c r="F1384" s="2">
        <f>'Moving Avg'!D1384</f>
        <v>3.5150399999999999</v>
      </c>
      <c r="G1384" s="2">
        <f>'Moving Avg'!F1384</f>
        <v>3.3245599999999995</v>
      </c>
      <c r="H1384" s="2">
        <f>'Moving Avg'!G1384</f>
        <v>3.0217040000000002</v>
      </c>
      <c r="I1384" s="2">
        <f>'Moving Avg'!H1384</f>
        <v>3.1043535000000047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0</v>
      </c>
      <c r="N1384" s="8">
        <f t="shared" si="211"/>
        <v>0</v>
      </c>
      <c r="O1384" s="8">
        <f t="shared" si="212"/>
        <v>50</v>
      </c>
      <c r="P1384" s="8">
        <f t="shared" si="213"/>
        <v>83.5</v>
      </c>
      <c r="Q1384" s="9">
        <f t="shared" si="214"/>
        <v>20.024999999999999</v>
      </c>
      <c r="R1384" s="9">
        <f t="shared" si="215"/>
        <v>38.375</v>
      </c>
      <c r="S1384" s="9">
        <f t="shared" si="216"/>
        <v>50.075000000000003</v>
      </c>
      <c r="T1384" s="9">
        <f t="shared" si="217"/>
        <v>33.375</v>
      </c>
      <c r="U1384" s="8">
        <f t="shared" si="218"/>
        <v>36.158333333333331</v>
      </c>
      <c r="V1384" s="8">
        <f t="shared" si="219"/>
        <v>35.462499999999999</v>
      </c>
    </row>
    <row r="1385" spans="1:22" ht="13.5" x14ac:dyDescent="0.25">
      <c r="A1385" s="3">
        <f>RSI!A1385</f>
        <v>44027</v>
      </c>
      <c r="B1385" s="2">
        <f>RSI!B1385</f>
        <v>3.7841</v>
      </c>
      <c r="C1385" s="2">
        <f>RSI!I1385</f>
        <v>93.187869914132918</v>
      </c>
      <c r="D1385" s="2">
        <f>MACD!E1385</f>
        <v>-9.1770625664993499E-2</v>
      </c>
      <c r="E1385" s="2">
        <f>MACD!F1385</f>
        <v>-0.12497593217095748</v>
      </c>
      <c r="F1385" s="2">
        <f>'Moving Avg'!D1385</f>
        <v>3.5961399999999997</v>
      </c>
      <c r="G1385" s="2">
        <f>'Moving Avg'!F1385</f>
        <v>3.3625299999999996</v>
      </c>
      <c r="H1385" s="2">
        <f>'Moving Avg'!G1385</f>
        <v>3.038052</v>
      </c>
      <c r="I1385" s="2">
        <f>'Moving Avg'!H1385</f>
        <v>3.1052870000000046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  <c r="M1385" s="8">
        <f t="shared" si="210"/>
        <v>0</v>
      </c>
      <c r="N1385" s="8">
        <f t="shared" si="211"/>
        <v>0</v>
      </c>
      <c r="O1385" s="8">
        <f t="shared" si="212"/>
        <v>50</v>
      </c>
      <c r="P1385" s="8">
        <f t="shared" si="213"/>
        <v>83.5</v>
      </c>
      <c r="Q1385" s="9">
        <f t="shared" si="214"/>
        <v>20.024999999999999</v>
      </c>
      <c r="R1385" s="9">
        <f t="shared" si="215"/>
        <v>38.375</v>
      </c>
      <c r="S1385" s="9">
        <f t="shared" si="216"/>
        <v>50.075000000000003</v>
      </c>
      <c r="T1385" s="9">
        <f t="shared" si="217"/>
        <v>33.375</v>
      </c>
      <c r="U1385" s="8">
        <f t="shared" si="218"/>
        <v>36.158333333333331</v>
      </c>
      <c r="V1385" s="8">
        <f t="shared" si="219"/>
        <v>35.462499999999999</v>
      </c>
    </row>
    <row r="1386" spans="1:22" ht="13.5" x14ac:dyDescent="0.25">
      <c r="A1386" s="3">
        <f>RSI!A1386</f>
        <v>44028</v>
      </c>
      <c r="B1386" s="2">
        <f>RSI!B1386</f>
        <v>3.8613</v>
      </c>
      <c r="C1386" s="2">
        <f>RSI!I1386</f>
        <v>94.014928856301708</v>
      </c>
      <c r="D1386" s="2">
        <f>MACD!E1386</f>
        <v>-0.10798931188671457</v>
      </c>
      <c r="E1386" s="2">
        <f>MACD!F1386</f>
        <v>-0.12157860811410891</v>
      </c>
      <c r="F1386" s="2">
        <f>'Moving Avg'!D1386</f>
        <v>3.6733800000000003</v>
      </c>
      <c r="G1386" s="2">
        <f>'Moving Avg'!F1386</f>
        <v>3.4043599999999992</v>
      </c>
      <c r="H1386" s="2">
        <f>'Moving Avg'!G1386</f>
        <v>3.0576159999999999</v>
      </c>
      <c r="I1386" s="2">
        <f>'Moving Avg'!H1386</f>
        <v>3.1066065000000047</v>
      </c>
      <c r="J1386" s="6" t="str">
        <f>OBV!F1386</f>
        <v>BEARISH</v>
      </c>
      <c r="K1386" s="6" t="str">
        <f>OBV!G1386</f>
        <v>NEUTRAL</v>
      </c>
      <c r="L1386" s="6" t="str">
        <f>OBV!H1386</f>
        <v>BEARISH DIVERGENCE</v>
      </c>
      <c r="M1386" s="8">
        <f t="shared" si="210"/>
        <v>0</v>
      </c>
      <c r="N1386" s="8">
        <f t="shared" si="211"/>
        <v>0</v>
      </c>
      <c r="O1386" s="8">
        <f t="shared" si="212"/>
        <v>50</v>
      </c>
      <c r="P1386" s="8">
        <f t="shared" si="213"/>
        <v>16.5</v>
      </c>
      <c r="Q1386" s="9">
        <f t="shared" si="214"/>
        <v>9.9749999999999996</v>
      </c>
      <c r="R1386" s="9">
        <f t="shared" si="215"/>
        <v>21.625</v>
      </c>
      <c r="S1386" s="9">
        <f t="shared" si="216"/>
        <v>19.925000000000001</v>
      </c>
      <c r="T1386" s="9">
        <f t="shared" si="217"/>
        <v>16.625</v>
      </c>
      <c r="U1386" s="8">
        <f t="shared" si="218"/>
        <v>17.175000000000001</v>
      </c>
      <c r="V1386" s="8">
        <f t="shared" si="219"/>
        <v>17.037500000000001</v>
      </c>
    </row>
    <row r="1387" spans="1:22" ht="13.5" x14ac:dyDescent="0.25">
      <c r="A1387" s="3">
        <f>RSI!A1387</f>
        <v>44029</v>
      </c>
      <c r="B1387" s="2">
        <f>RSI!B1387</f>
        <v>3.8613</v>
      </c>
      <c r="C1387" s="2">
        <f>RSI!I1387</f>
        <v>94.014928856301708</v>
      </c>
      <c r="D1387" s="2">
        <f>MACD!E1387</f>
        <v>-0.12496646705317138</v>
      </c>
      <c r="E1387" s="2">
        <f>MACD!F1387</f>
        <v>-0.12225617990192141</v>
      </c>
      <c r="F1387" s="2">
        <f>'Moving Avg'!D1387</f>
        <v>3.7300200000000006</v>
      </c>
      <c r="G1387" s="2">
        <f>'Moving Avg'!F1387</f>
        <v>3.4461900000000001</v>
      </c>
      <c r="H1387" s="2">
        <f>'Moving Avg'!G1387</f>
        <v>3.0755079999999997</v>
      </c>
      <c r="I1387" s="2">
        <f>'Moving Avg'!H1387</f>
        <v>3.1079260000000049</v>
      </c>
      <c r="J1387" s="6" t="str">
        <f>OBV!F1387</f>
        <v>BEARISH</v>
      </c>
      <c r="K1387" s="6" t="str">
        <f>OBV!G1387</f>
        <v>NEUTRAL</v>
      </c>
      <c r="L1387" s="6" t="str">
        <f>OBV!H1387</f>
        <v>BEARISH DIVERGENCE</v>
      </c>
      <c r="M1387" s="8">
        <f t="shared" si="210"/>
        <v>0</v>
      </c>
      <c r="N1387" s="8">
        <f t="shared" si="211"/>
        <v>45</v>
      </c>
      <c r="O1387" s="8">
        <f t="shared" si="212"/>
        <v>50</v>
      </c>
      <c r="P1387" s="8">
        <f t="shared" si="213"/>
        <v>16.5</v>
      </c>
      <c r="Q1387" s="9">
        <f t="shared" si="214"/>
        <v>25.725000000000001</v>
      </c>
      <c r="R1387" s="9">
        <f t="shared" si="215"/>
        <v>30.625</v>
      </c>
      <c r="S1387" s="9">
        <f t="shared" si="216"/>
        <v>26.675000000000001</v>
      </c>
      <c r="T1387" s="9">
        <f t="shared" si="217"/>
        <v>27.875</v>
      </c>
      <c r="U1387" s="8">
        <f t="shared" si="218"/>
        <v>27.675000000000001</v>
      </c>
      <c r="V1387" s="8">
        <f t="shared" si="219"/>
        <v>27.725000000000001</v>
      </c>
    </row>
    <row r="1388" spans="1:22" ht="13.5" x14ac:dyDescent="0.25">
      <c r="A1388" s="3">
        <f>RSI!A1388</f>
        <v>44032</v>
      </c>
      <c r="B1388" s="2">
        <f>RSI!B1388</f>
        <v>3.8613</v>
      </c>
      <c r="C1388" s="2">
        <f>RSI!I1388</f>
        <v>94.014928856301708</v>
      </c>
      <c r="D1388" s="2">
        <f>MACD!E1388</f>
        <v>-0.1423443924165988</v>
      </c>
      <c r="E1388" s="2">
        <f>MACD!F1388</f>
        <v>-0.12627382240485691</v>
      </c>
      <c r="F1388" s="2">
        <f>'Moving Avg'!D1388</f>
        <v>3.7879400000000003</v>
      </c>
      <c r="G1388" s="2">
        <f>'Moving Avg'!F1388</f>
        <v>3.4880199999999997</v>
      </c>
      <c r="H1388" s="2">
        <f>'Moving Avg'!G1388</f>
        <v>3.0934000000000004</v>
      </c>
      <c r="I1388" s="2">
        <f>'Moving Avg'!H1388</f>
        <v>3.1092455000000054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0"/>
        <v>0</v>
      </c>
      <c r="N1388" s="8">
        <f t="shared" si="211"/>
        <v>45</v>
      </c>
      <c r="O1388" s="8">
        <f t="shared" si="212"/>
        <v>50</v>
      </c>
      <c r="P1388" s="8">
        <f t="shared" si="213"/>
        <v>83.5</v>
      </c>
      <c r="Q1388" s="9">
        <f t="shared" si="214"/>
        <v>35.774999999999999</v>
      </c>
      <c r="R1388" s="9">
        <f t="shared" si="215"/>
        <v>47.375</v>
      </c>
      <c r="S1388" s="9">
        <f t="shared" si="216"/>
        <v>56.825000000000003</v>
      </c>
      <c r="T1388" s="9">
        <f t="shared" si="217"/>
        <v>44.625</v>
      </c>
      <c r="U1388" s="8">
        <f t="shared" si="218"/>
        <v>46.658333333333339</v>
      </c>
      <c r="V1388" s="8">
        <f t="shared" si="219"/>
        <v>46.150000000000006</v>
      </c>
    </row>
    <row r="1389" spans="1:22" ht="13.5" x14ac:dyDescent="0.25">
      <c r="A1389" s="3">
        <f>RSI!A1389</f>
        <v>44033</v>
      </c>
      <c r="B1389" s="2">
        <f>RSI!B1389</f>
        <v>3.8613</v>
      </c>
      <c r="C1389" s="2">
        <f>RSI!I1389</f>
        <v>94.014928856301708</v>
      </c>
      <c r="D1389" s="2">
        <f>MACD!E1389</f>
        <v>-0.15983827248861049</v>
      </c>
      <c r="E1389" s="2">
        <f>MACD!F1389</f>
        <v>-0.13298671242160764</v>
      </c>
      <c r="F1389" s="2">
        <f>'Moving Avg'!D1389</f>
        <v>3.8458600000000005</v>
      </c>
      <c r="G1389" s="2">
        <f>'Moving Avg'!F1389</f>
        <v>3.5208399999999997</v>
      </c>
      <c r="H1389" s="2">
        <f>'Moving Avg'!G1389</f>
        <v>3.1127060000000002</v>
      </c>
      <c r="I1389" s="2">
        <f>'Moving Avg'!H1389</f>
        <v>3.1105650000000056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0"/>
        <v>0</v>
      </c>
      <c r="N1389" s="8">
        <f t="shared" si="211"/>
        <v>100</v>
      </c>
      <c r="O1389" s="8">
        <f t="shared" si="212"/>
        <v>50</v>
      </c>
      <c r="P1389" s="8">
        <f t="shared" si="213"/>
        <v>83.5</v>
      </c>
      <c r="Q1389" s="9">
        <f t="shared" si="214"/>
        <v>55.024999999999999</v>
      </c>
      <c r="R1389" s="9">
        <f t="shared" si="215"/>
        <v>58.375</v>
      </c>
      <c r="S1389" s="9">
        <f t="shared" si="216"/>
        <v>65.075000000000003</v>
      </c>
      <c r="T1389" s="9">
        <f t="shared" si="217"/>
        <v>58.375</v>
      </c>
      <c r="U1389" s="8">
        <f t="shared" si="218"/>
        <v>59.491666666666674</v>
      </c>
      <c r="V1389" s="8">
        <f t="shared" si="219"/>
        <v>59.212500000000006</v>
      </c>
    </row>
    <row r="1390" spans="1:22" ht="13.5" x14ac:dyDescent="0.25">
      <c r="A1390" s="3">
        <f>RSI!A1390</f>
        <v>44034</v>
      </c>
      <c r="B1390" s="2">
        <f>RSI!B1390</f>
        <v>3.8613</v>
      </c>
      <c r="C1390" s="2">
        <f>RSI!I1390</f>
        <v>94.014928856301708</v>
      </c>
      <c r="D1390" s="2">
        <f>MACD!E1390</f>
        <v>-0.17722363981011657</v>
      </c>
      <c r="E1390" s="2">
        <f>MACD!F1390</f>
        <v>-0.14183409789930945</v>
      </c>
      <c r="F1390" s="2">
        <f>'Moving Avg'!D1390</f>
        <v>3.8613</v>
      </c>
      <c r="G1390" s="2">
        <f>'Moving Avg'!F1390</f>
        <v>3.5536599999999994</v>
      </c>
      <c r="H1390" s="2">
        <f>'Moving Avg'!G1390</f>
        <v>3.1320120000000005</v>
      </c>
      <c r="I1390" s="2">
        <f>'Moving Avg'!H1390</f>
        <v>3.1118845000000057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0</v>
      </c>
      <c r="N1390" s="8">
        <f t="shared" si="211"/>
        <v>100</v>
      </c>
      <c r="O1390" s="8">
        <f t="shared" si="212"/>
        <v>50</v>
      </c>
      <c r="P1390" s="8">
        <f t="shared" si="213"/>
        <v>83.5</v>
      </c>
      <c r="Q1390" s="9">
        <f t="shared" si="214"/>
        <v>55.024999999999999</v>
      </c>
      <c r="R1390" s="9">
        <f t="shared" si="215"/>
        <v>58.375</v>
      </c>
      <c r="S1390" s="9">
        <f t="shared" si="216"/>
        <v>65.075000000000003</v>
      </c>
      <c r="T1390" s="9">
        <f t="shared" si="217"/>
        <v>58.375</v>
      </c>
      <c r="U1390" s="8">
        <f t="shared" si="218"/>
        <v>59.491666666666674</v>
      </c>
      <c r="V1390" s="8">
        <f t="shared" si="219"/>
        <v>59.212500000000006</v>
      </c>
    </row>
    <row r="1391" spans="1:22" ht="13.5" x14ac:dyDescent="0.25">
      <c r="A1391" s="3">
        <f>RSI!A1391</f>
        <v>44035</v>
      </c>
      <c r="B1391" s="2">
        <f>RSI!B1391</f>
        <v>3.7968999999999999</v>
      </c>
      <c r="C1391" s="2">
        <f>RSI!I1391</f>
        <v>81.987008273069691</v>
      </c>
      <c r="D1391" s="2">
        <f>MACD!E1391</f>
        <v>-0.17470934195875953</v>
      </c>
      <c r="E1391" s="2">
        <f>MACD!F1391</f>
        <v>-0.14840914671119948</v>
      </c>
      <c r="F1391" s="2">
        <f>'Moving Avg'!D1391</f>
        <v>3.84842</v>
      </c>
      <c r="G1391" s="2">
        <f>'Moving Avg'!F1391</f>
        <v>3.5745749999999994</v>
      </c>
      <c r="H1391" s="2">
        <f>'Moving Avg'!G1391</f>
        <v>3.1500300000000006</v>
      </c>
      <c r="I1391" s="2">
        <f>'Moving Avg'!H1391</f>
        <v>3.1128820000000057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0</v>
      </c>
      <c r="N1391" s="8">
        <f t="shared" si="211"/>
        <v>100</v>
      </c>
      <c r="O1391" s="8">
        <f t="shared" si="212"/>
        <v>50</v>
      </c>
      <c r="P1391" s="8">
        <f t="shared" si="213"/>
        <v>16.5</v>
      </c>
      <c r="Q1391" s="9">
        <f t="shared" si="214"/>
        <v>44.975000000000001</v>
      </c>
      <c r="R1391" s="9">
        <f t="shared" si="215"/>
        <v>41.625</v>
      </c>
      <c r="S1391" s="9">
        <f t="shared" si="216"/>
        <v>34.924999999999997</v>
      </c>
      <c r="T1391" s="9">
        <f t="shared" si="217"/>
        <v>41.625</v>
      </c>
      <c r="U1391" s="8">
        <f t="shared" si="218"/>
        <v>40.508333333333333</v>
      </c>
      <c r="V1391" s="8">
        <f t="shared" si="219"/>
        <v>40.787499999999994</v>
      </c>
    </row>
    <row r="1392" spans="1:22" ht="13.5" x14ac:dyDescent="0.25">
      <c r="A1392" s="3">
        <f>RSI!A1392</f>
        <v>44036</v>
      </c>
      <c r="B1392" s="2">
        <f>RSI!B1392</f>
        <v>3.7968999999999999</v>
      </c>
      <c r="C1392" s="2">
        <f>RSI!I1392</f>
        <v>81.987008273069691</v>
      </c>
      <c r="D1392" s="2">
        <f>MACD!E1392</f>
        <v>-0.15856954344890717</v>
      </c>
      <c r="E1392" s="2">
        <f>MACD!F1392</f>
        <v>-0.15044122605874102</v>
      </c>
      <c r="F1392" s="2">
        <f>'Moving Avg'!D1392</f>
        <v>3.8355400000000004</v>
      </c>
      <c r="G1392" s="2">
        <f>'Moving Avg'!F1392</f>
        <v>3.5954899999999994</v>
      </c>
      <c r="H1392" s="2">
        <f>'Moving Avg'!G1392</f>
        <v>3.1680480000000006</v>
      </c>
      <c r="I1392" s="2">
        <f>'Moving Avg'!H1392</f>
        <v>3.1138795000000061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  <c r="M1392" s="8">
        <f t="shared" si="210"/>
        <v>0</v>
      </c>
      <c r="N1392" s="8">
        <f t="shared" si="211"/>
        <v>45</v>
      </c>
      <c r="O1392" s="8">
        <f t="shared" si="212"/>
        <v>50</v>
      </c>
      <c r="P1392" s="8">
        <f t="shared" si="213"/>
        <v>16.5</v>
      </c>
      <c r="Q1392" s="9">
        <f t="shared" si="214"/>
        <v>25.725000000000001</v>
      </c>
      <c r="R1392" s="9">
        <f t="shared" si="215"/>
        <v>30.625</v>
      </c>
      <c r="S1392" s="9">
        <f t="shared" si="216"/>
        <v>26.675000000000001</v>
      </c>
      <c r="T1392" s="9">
        <f t="shared" si="217"/>
        <v>27.875</v>
      </c>
      <c r="U1392" s="8">
        <f t="shared" si="218"/>
        <v>27.675000000000001</v>
      </c>
      <c r="V1392" s="8">
        <f t="shared" si="219"/>
        <v>27.725000000000001</v>
      </c>
    </row>
    <row r="1393" spans="1:22" ht="13.5" x14ac:dyDescent="0.25">
      <c r="A1393" s="3">
        <f>RSI!A1393</f>
        <v>44039</v>
      </c>
      <c r="B1393" s="2">
        <f>RSI!B1393</f>
        <v>3.8613</v>
      </c>
      <c r="C1393" s="2">
        <f>RSI!I1393</f>
        <v>84.314375484292796</v>
      </c>
      <c r="D1393" s="2">
        <f>MACD!E1393</f>
        <v>-0.1523657748904883</v>
      </c>
      <c r="E1393" s="2">
        <f>MACD!F1393</f>
        <v>-0.15082613582509047</v>
      </c>
      <c r="F1393" s="2">
        <f>'Moving Avg'!D1393</f>
        <v>3.8355400000000004</v>
      </c>
      <c r="G1393" s="2">
        <f>'Moving Avg'!F1393</f>
        <v>3.6196249999999992</v>
      </c>
      <c r="H1393" s="2">
        <f>'Moving Avg'!G1393</f>
        <v>3.1890280000000009</v>
      </c>
      <c r="I1393" s="2">
        <f>'Moving Avg'!H1393</f>
        <v>3.1151990000000063</v>
      </c>
      <c r="J1393" s="6" t="str">
        <f>OBV!F1393</f>
        <v>BEARISH</v>
      </c>
      <c r="K1393" s="6" t="str">
        <f>OBV!G1393</f>
        <v>NEUTRAL</v>
      </c>
      <c r="L1393" s="6" t="str">
        <f>OBV!H1393</f>
        <v>NEUTRAL</v>
      </c>
      <c r="M1393" s="8">
        <f t="shared" si="210"/>
        <v>0</v>
      </c>
      <c r="N1393" s="8">
        <f t="shared" si="211"/>
        <v>45</v>
      </c>
      <c r="O1393" s="8">
        <f t="shared" si="212"/>
        <v>50</v>
      </c>
      <c r="P1393" s="8">
        <f t="shared" si="213"/>
        <v>16.5</v>
      </c>
      <c r="Q1393" s="9">
        <f t="shared" si="214"/>
        <v>25.725000000000001</v>
      </c>
      <c r="R1393" s="9">
        <f t="shared" si="215"/>
        <v>30.625</v>
      </c>
      <c r="S1393" s="9">
        <f t="shared" si="216"/>
        <v>26.675000000000001</v>
      </c>
      <c r="T1393" s="9">
        <f t="shared" si="217"/>
        <v>27.875</v>
      </c>
      <c r="U1393" s="8">
        <f t="shared" si="218"/>
        <v>27.675000000000001</v>
      </c>
      <c r="V1393" s="8">
        <f t="shared" si="219"/>
        <v>27.725000000000001</v>
      </c>
    </row>
    <row r="1394" spans="1:22" ht="13.5" x14ac:dyDescent="0.25">
      <c r="A1394" s="3">
        <f>RSI!A1394</f>
        <v>44040</v>
      </c>
      <c r="B1394" s="2">
        <f>RSI!B1394</f>
        <v>3.8613</v>
      </c>
      <c r="C1394" s="2">
        <f>RSI!I1394</f>
        <v>84.314375484292796</v>
      </c>
      <c r="D1394" s="2">
        <f>MACD!E1394</f>
        <v>-0.14906919525194962</v>
      </c>
      <c r="E1394" s="2">
        <f>MACD!F1394</f>
        <v>-0.15047474771046232</v>
      </c>
      <c r="F1394" s="2">
        <f>'Moving Avg'!D1394</f>
        <v>3.8355400000000004</v>
      </c>
      <c r="G1394" s="2">
        <f>'Moving Avg'!F1394</f>
        <v>3.6437599999999994</v>
      </c>
      <c r="H1394" s="2">
        <f>'Moving Avg'!G1394</f>
        <v>3.2100080000000006</v>
      </c>
      <c r="I1394" s="2">
        <f>'Moving Avg'!H1394</f>
        <v>3.1165185000000064</v>
      </c>
      <c r="J1394" s="6" t="str">
        <f>OBV!F1394</f>
        <v>BEARISH</v>
      </c>
      <c r="K1394" s="6" t="str">
        <f>OBV!G1394</f>
        <v>NEUTRAL</v>
      </c>
      <c r="L1394" s="6" t="str">
        <f>OBV!H1394</f>
        <v>NEUTRAL</v>
      </c>
      <c r="M1394" s="8">
        <f t="shared" si="210"/>
        <v>0</v>
      </c>
      <c r="N1394" s="8">
        <f t="shared" si="211"/>
        <v>0</v>
      </c>
      <c r="O1394" s="8">
        <f t="shared" si="212"/>
        <v>50</v>
      </c>
      <c r="P1394" s="8">
        <f t="shared" si="213"/>
        <v>16.5</v>
      </c>
      <c r="Q1394" s="9">
        <f t="shared" si="214"/>
        <v>9.9749999999999996</v>
      </c>
      <c r="R1394" s="9">
        <f t="shared" si="215"/>
        <v>21.625</v>
      </c>
      <c r="S1394" s="9">
        <f t="shared" si="216"/>
        <v>19.925000000000001</v>
      </c>
      <c r="T1394" s="9">
        <f t="shared" si="217"/>
        <v>16.625</v>
      </c>
      <c r="U1394" s="8">
        <f t="shared" si="218"/>
        <v>17.175000000000001</v>
      </c>
      <c r="V1394" s="8">
        <f t="shared" si="219"/>
        <v>17.037500000000001</v>
      </c>
    </row>
    <row r="1395" spans="1:22" ht="13.5" x14ac:dyDescent="0.25">
      <c r="A1395" s="3">
        <f>RSI!A1395</f>
        <v>44041</v>
      </c>
      <c r="B1395" s="2">
        <f>RSI!B1395</f>
        <v>3.8483999999999998</v>
      </c>
      <c r="C1395" s="2">
        <f>RSI!I1395</f>
        <v>81.857348398337905</v>
      </c>
      <c r="D1395" s="2">
        <f>MACD!E1395</f>
        <v>-0.11445541695677619</v>
      </c>
      <c r="E1395" s="2">
        <f>MACD!F1395</f>
        <v>-0.14327088155972509</v>
      </c>
      <c r="F1395" s="2">
        <f>'Moving Avg'!D1395</f>
        <v>3.8329599999999999</v>
      </c>
      <c r="G1395" s="2">
        <f>'Moving Avg'!F1395</f>
        <v>3.6672500000000001</v>
      </c>
      <c r="H1395" s="2">
        <f>'Moving Avg'!G1395</f>
        <v>3.2307300000000008</v>
      </c>
      <c r="I1395" s="2">
        <f>'Moving Avg'!H1395</f>
        <v>3.117773500000006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0</v>
      </c>
      <c r="N1395" s="8">
        <f t="shared" si="211"/>
        <v>0</v>
      </c>
      <c r="O1395" s="8">
        <f t="shared" si="212"/>
        <v>50</v>
      </c>
      <c r="P1395" s="8">
        <f t="shared" si="213"/>
        <v>16.5</v>
      </c>
      <c r="Q1395" s="9">
        <f t="shared" si="214"/>
        <v>9.9749999999999996</v>
      </c>
      <c r="R1395" s="9">
        <f t="shared" si="215"/>
        <v>21.625</v>
      </c>
      <c r="S1395" s="9">
        <f t="shared" si="216"/>
        <v>19.925000000000001</v>
      </c>
      <c r="T1395" s="9">
        <f t="shared" si="217"/>
        <v>16.625</v>
      </c>
      <c r="U1395" s="8">
        <f t="shared" si="218"/>
        <v>17.175000000000001</v>
      </c>
      <c r="V1395" s="8">
        <f t="shared" si="219"/>
        <v>17.037500000000001</v>
      </c>
    </row>
    <row r="1396" spans="1:22" ht="13.5" x14ac:dyDescent="0.25">
      <c r="A1396" s="3">
        <f>RSI!A1396</f>
        <v>44042</v>
      </c>
      <c r="B1396" s="2">
        <f>RSI!B1396</f>
        <v>3.8483999999999998</v>
      </c>
      <c r="C1396" s="2">
        <f>RSI!I1396</f>
        <v>81.857348398337905</v>
      </c>
      <c r="D1396" s="2">
        <f>MACD!E1396</f>
        <v>-7.4887865107773344E-2</v>
      </c>
      <c r="E1396" s="2">
        <f>MACD!F1396</f>
        <v>-0.12959427826933473</v>
      </c>
      <c r="F1396" s="2">
        <f>'Moving Avg'!D1396</f>
        <v>3.8432599999999999</v>
      </c>
      <c r="G1396" s="2">
        <f>'Moving Avg'!F1396</f>
        <v>3.6907399999999995</v>
      </c>
      <c r="H1396" s="2">
        <f>'Moving Avg'!G1396</f>
        <v>3.2514520000000009</v>
      </c>
      <c r="I1396" s="2">
        <f>'Moving Avg'!H1396</f>
        <v>3.1190285000000046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  <c r="M1396" s="8">
        <f t="shared" si="210"/>
        <v>0</v>
      </c>
      <c r="N1396" s="8">
        <f t="shared" si="211"/>
        <v>0</v>
      </c>
      <c r="O1396" s="8">
        <f t="shared" si="212"/>
        <v>50</v>
      </c>
      <c r="P1396" s="8">
        <f t="shared" si="213"/>
        <v>16.5</v>
      </c>
      <c r="Q1396" s="9">
        <f t="shared" si="214"/>
        <v>9.9749999999999996</v>
      </c>
      <c r="R1396" s="9">
        <f t="shared" si="215"/>
        <v>21.625</v>
      </c>
      <c r="S1396" s="9">
        <f t="shared" si="216"/>
        <v>19.925000000000001</v>
      </c>
      <c r="T1396" s="9">
        <f t="shared" si="217"/>
        <v>16.625</v>
      </c>
      <c r="U1396" s="8">
        <f t="shared" si="218"/>
        <v>17.175000000000001</v>
      </c>
      <c r="V1396" s="8">
        <f t="shared" si="219"/>
        <v>17.037500000000001</v>
      </c>
    </row>
    <row r="1397" spans="1:22" ht="13.5" x14ac:dyDescent="0.25">
      <c r="A1397" s="3">
        <f>RSI!A1397</f>
        <v>44046</v>
      </c>
      <c r="B1397" s="2">
        <f>RSI!B1397</f>
        <v>3.8613</v>
      </c>
      <c r="C1397" s="2">
        <f>RSI!I1397</f>
        <v>82.450469249404492</v>
      </c>
      <c r="D1397" s="2">
        <f>MACD!E1397</f>
        <v>-4.3842770467012571E-2</v>
      </c>
      <c r="E1397" s="2">
        <f>MACD!F1397</f>
        <v>-0.11244397670887031</v>
      </c>
      <c r="F1397" s="2">
        <f>'Moving Avg'!D1397</f>
        <v>3.8561399999999999</v>
      </c>
      <c r="G1397" s="2">
        <f>'Moving Avg'!F1397</f>
        <v>3.7148750000000001</v>
      </c>
      <c r="H1397" s="2">
        <f>'Moving Avg'!G1397</f>
        <v>3.2724320000000011</v>
      </c>
      <c r="I1397" s="2">
        <f>'Moving Avg'!H1397</f>
        <v>3.1203480000000048</v>
      </c>
      <c r="J1397" s="6" t="str">
        <f>OBV!F1397</f>
        <v>BULLISH</v>
      </c>
      <c r="K1397" s="6" t="str">
        <f>OBV!G1397</f>
        <v>WEAK</v>
      </c>
      <c r="L1397" s="6" t="str">
        <f>OBV!H1397</f>
        <v>CONFIRMED BULLISH</v>
      </c>
      <c r="M1397" s="8">
        <f t="shared" si="210"/>
        <v>0</v>
      </c>
      <c r="N1397" s="8">
        <f t="shared" si="211"/>
        <v>0</v>
      </c>
      <c r="O1397" s="8">
        <f t="shared" si="212"/>
        <v>50</v>
      </c>
      <c r="P1397" s="8">
        <f t="shared" si="213"/>
        <v>67</v>
      </c>
      <c r="Q1397" s="9">
        <f t="shared" si="214"/>
        <v>17.549999999999997</v>
      </c>
      <c r="R1397" s="9">
        <f t="shared" si="215"/>
        <v>34.25</v>
      </c>
      <c r="S1397" s="9">
        <f t="shared" si="216"/>
        <v>42.650000000000006</v>
      </c>
      <c r="T1397" s="9">
        <f t="shared" si="217"/>
        <v>29.25</v>
      </c>
      <c r="U1397" s="8">
        <f t="shared" si="218"/>
        <v>31.483333333333334</v>
      </c>
      <c r="V1397" s="8">
        <f t="shared" si="219"/>
        <v>30.925000000000001</v>
      </c>
    </row>
    <row r="1398" spans="1:22" ht="13.5" x14ac:dyDescent="0.25">
      <c r="A1398" s="3">
        <f>RSI!A1398</f>
        <v>44047</v>
      </c>
      <c r="B1398" s="2">
        <f>RSI!B1398</f>
        <v>3.9578000000000002</v>
      </c>
      <c r="C1398" s="2">
        <f>RSI!I1398</f>
        <v>86.1089434503767</v>
      </c>
      <c r="D1398" s="2">
        <f>MACD!E1398</f>
        <v>-2.6168206056536469E-2</v>
      </c>
      <c r="E1398" s="2">
        <f>MACD!F1398</f>
        <v>-9.518882257840354E-2</v>
      </c>
      <c r="F1398" s="2">
        <f>'Moving Avg'!D1398</f>
        <v>3.8754399999999998</v>
      </c>
      <c r="G1398" s="2">
        <f>'Moving Avg'!F1398</f>
        <v>3.7438349999999998</v>
      </c>
      <c r="H1398" s="2">
        <f>'Moving Avg'!G1398</f>
        <v>3.2970160000000011</v>
      </c>
      <c r="I1398" s="2">
        <f>'Moving Avg'!H1398</f>
        <v>3.1221500000000035</v>
      </c>
      <c r="J1398" s="6" t="str">
        <f>OBV!F1398</f>
        <v>BULLISH</v>
      </c>
      <c r="K1398" s="6" t="str">
        <f>OBV!G1398</f>
        <v>WEAK</v>
      </c>
      <c r="L1398" s="6" t="str">
        <f>OBV!H1398</f>
        <v>CONFIRMED BULLISH</v>
      </c>
      <c r="M1398" s="8">
        <f t="shared" si="210"/>
        <v>0</v>
      </c>
      <c r="N1398" s="8">
        <f t="shared" si="211"/>
        <v>0</v>
      </c>
      <c r="O1398" s="8">
        <f t="shared" si="212"/>
        <v>50</v>
      </c>
      <c r="P1398" s="8">
        <f t="shared" si="213"/>
        <v>67</v>
      </c>
      <c r="Q1398" s="9">
        <f t="shared" si="214"/>
        <v>17.549999999999997</v>
      </c>
      <c r="R1398" s="9">
        <f t="shared" si="215"/>
        <v>34.25</v>
      </c>
      <c r="S1398" s="9">
        <f t="shared" si="216"/>
        <v>42.650000000000006</v>
      </c>
      <c r="T1398" s="9">
        <f t="shared" si="217"/>
        <v>29.25</v>
      </c>
      <c r="U1398" s="8">
        <f t="shared" si="218"/>
        <v>31.483333333333334</v>
      </c>
      <c r="V1398" s="8">
        <f t="shared" si="219"/>
        <v>30.925000000000001</v>
      </c>
    </row>
    <row r="1399" spans="1:22" ht="13.5" x14ac:dyDescent="0.25">
      <c r="A1399" s="3">
        <f>RSI!A1399</f>
        <v>44048</v>
      </c>
      <c r="B1399" s="2">
        <f>RSI!B1399</f>
        <v>3.9578000000000002</v>
      </c>
      <c r="C1399" s="2">
        <f>RSI!I1399</f>
        <v>86.1089434503767</v>
      </c>
      <c r="D1399" s="2">
        <f>MACD!E1399</f>
        <v>-1.3122114782727401E-2</v>
      </c>
      <c r="E1399" s="2">
        <f>MACD!F1399</f>
        <v>-7.8775481019268317E-2</v>
      </c>
      <c r="F1399" s="2">
        <f>'Moving Avg'!D1399</f>
        <v>3.8947400000000001</v>
      </c>
      <c r="G1399" s="2">
        <f>'Moving Avg'!F1399</f>
        <v>3.7727950000000008</v>
      </c>
      <c r="H1399" s="2">
        <f>'Moving Avg'!G1399</f>
        <v>3.321600000000001</v>
      </c>
      <c r="I1399" s="2">
        <f>'Moving Avg'!H1399</f>
        <v>3.1239520000000041</v>
      </c>
      <c r="J1399" s="6" t="str">
        <f>OBV!F1399</f>
        <v>BULLISH</v>
      </c>
      <c r="K1399" s="6" t="str">
        <f>OBV!G1399</f>
        <v>WEAK</v>
      </c>
      <c r="L1399" s="6" t="str">
        <f>OBV!H1399</f>
        <v>CONFIRMED BULLISH</v>
      </c>
      <c r="M1399" s="8">
        <f t="shared" si="210"/>
        <v>0</v>
      </c>
      <c r="N1399" s="8">
        <f t="shared" si="211"/>
        <v>0</v>
      </c>
      <c r="O1399" s="8">
        <f t="shared" si="212"/>
        <v>50</v>
      </c>
      <c r="P1399" s="8">
        <f t="shared" si="213"/>
        <v>67</v>
      </c>
      <c r="Q1399" s="9">
        <f t="shared" si="214"/>
        <v>17.549999999999997</v>
      </c>
      <c r="R1399" s="9">
        <f t="shared" si="215"/>
        <v>34.25</v>
      </c>
      <c r="S1399" s="9">
        <f t="shared" si="216"/>
        <v>42.650000000000006</v>
      </c>
      <c r="T1399" s="9">
        <f t="shared" si="217"/>
        <v>29.25</v>
      </c>
      <c r="U1399" s="8">
        <f t="shared" si="218"/>
        <v>31.483333333333334</v>
      </c>
      <c r="V1399" s="8">
        <f t="shared" si="219"/>
        <v>30.925000000000001</v>
      </c>
    </row>
    <row r="1400" spans="1:22" ht="13.5" x14ac:dyDescent="0.25">
      <c r="A1400" s="3">
        <f>RSI!A1400</f>
        <v>44049</v>
      </c>
      <c r="B1400" s="2">
        <f>RSI!B1400</f>
        <v>4.0542999999999996</v>
      </c>
      <c r="C1400" s="2">
        <f>RSI!I1400</f>
        <v>88.813510107365204</v>
      </c>
      <c r="D1400" s="2">
        <f>MACD!E1400</f>
        <v>-1.0999141678943225E-2</v>
      </c>
      <c r="E1400" s="2">
        <f>MACD!F1400</f>
        <v>-6.5220213151203299E-2</v>
      </c>
      <c r="F1400" s="2">
        <f>'Moving Avg'!D1400</f>
        <v>3.9359200000000003</v>
      </c>
      <c r="G1400" s="2">
        <f>'Moving Avg'!F1400</f>
        <v>3.8065800000000003</v>
      </c>
      <c r="H1400" s="2">
        <f>'Moving Avg'!G1400</f>
        <v>3.3481140000000007</v>
      </c>
      <c r="I1400" s="2">
        <f>'Moving Avg'!H1400</f>
        <v>3.1262365000000041</v>
      </c>
      <c r="J1400" s="6" t="str">
        <f>OBV!F1400</f>
        <v>BULLISH</v>
      </c>
      <c r="K1400" s="6" t="str">
        <f>OBV!G1400</f>
        <v>WEAK</v>
      </c>
      <c r="L1400" s="6" t="str">
        <f>OBV!H1400</f>
        <v>CONFIRMED BULLISH</v>
      </c>
      <c r="M1400" s="8">
        <f t="shared" si="210"/>
        <v>0</v>
      </c>
      <c r="N1400" s="8">
        <f t="shared" si="211"/>
        <v>0</v>
      </c>
      <c r="O1400" s="8">
        <f t="shared" si="212"/>
        <v>50</v>
      </c>
      <c r="P1400" s="8">
        <f t="shared" si="213"/>
        <v>67</v>
      </c>
      <c r="Q1400" s="9">
        <f t="shared" si="214"/>
        <v>17.549999999999997</v>
      </c>
      <c r="R1400" s="9">
        <f t="shared" si="215"/>
        <v>34.25</v>
      </c>
      <c r="S1400" s="9">
        <f t="shared" si="216"/>
        <v>42.650000000000006</v>
      </c>
      <c r="T1400" s="9">
        <f t="shared" si="217"/>
        <v>29.25</v>
      </c>
      <c r="U1400" s="8">
        <f t="shared" si="218"/>
        <v>31.483333333333334</v>
      </c>
      <c r="V1400" s="8">
        <f t="shared" si="219"/>
        <v>30.925000000000001</v>
      </c>
    </row>
    <row r="1401" spans="1:22" ht="13.5" x14ac:dyDescent="0.25">
      <c r="A1401" s="3">
        <f>RSI!A1401</f>
        <v>44050</v>
      </c>
      <c r="B1401" s="2">
        <f>RSI!B1401</f>
        <v>4.0286</v>
      </c>
      <c r="C1401" s="2">
        <f>RSI!I1401</f>
        <v>84.116370904793925</v>
      </c>
      <c r="D1401" s="2">
        <f>MACD!E1401</f>
        <v>-1.9413916122656971E-2</v>
      </c>
      <c r="E1401" s="2">
        <f>MACD!F1401</f>
        <v>-5.6058953745494036E-2</v>
      </c>
      <c r="F1401" s="2">
        <f>'Moving Avg'!D1401</f>
        <v>3.9719600000000002</v>
      </c>
      <c r="G1401" s="2">
        <f>'Moving Avg'!F1401</f>
        <v>3.8342550000000002</v>
      </c>
      <c r="H1401" s="2">
        <f>'Moving Avg'!G1401</f>
        <v>3.3741140000000005</v>
      </c>
      <c r="I1401" s="2">
        <f>'Moving Avg'!H1401</f>
        <v>3.1283925000000035</v>
      </c>
      <c r="J1401" s="6" t="str">
        <f>OBV!F1401</f>
        <v>BULLISH</v>
      </c>
      <c r="K1401" s="6" t="str">
        <f>OBV!G1401</f>
        <v>WEAK</v>
      </c>
      <c r="L1401" s="6" t="str">
        <f>OBV!H1401</f>
        <v>CONFIRMED BULLISH</v>
      </c>
      <c r="M1401" s="8">
        <f t="shared" si="210"/>
        <v>0</v>
      </c>
      <c r="N1401" s="8">
        <f t="shared" si="211"/>
        <v>0</v>
      </c>
      <c r="O1401" s="8">
        <f t="shared" si="212"/>
        <v>50</v>
      </c>
      <c r="P1401" s="8">
        <f t="shared" si="213"/>
        <v>67</v>
      </c>
      <c r="Q1401" s="9">
        <f t="shared" si="214"/>
        <v>17.549999999999997</v>
      </c>
      <c r="R1401" s="9">
        <f t="shared" si="215"/>
        <v>34.25</v>
      </c>
      <c r="S1401" s="9">
        <f t="shared" si="216"/>
        <v>42.650000000000006</v>
      </c>
      <c r="T1401" s="9">
        <f t="shared" si="217"/>
        <v>29.25</v>
      </c>
      <c r="U1401" s="8">
        <f t="shared" si="218"/>
        <v>31.483333333333334</v>
      </c>
      <c r="V1401" s="8">
        <f t="shared" si="219"/>
        <v>30.925000000000001</v>
      </c>
    </row>
    <row r="1402" spans="1:22" ht="13.5" x14ac:dyDescent="0.25">
      <c r="A1402" s="3">
        <f>RSI!A1402</f>
        <v>44053</v>
      </c>
      <c r="B1402" s="2">
        <f>RSI!B1402</f>
        <v>4.1173999999999999</v>
      </c>
      <c r="C1402" s="2">
        <f>RSI!I1402</f>
        <v>86.728220075246995</v>
      </c>
      <c r="D1402" s="2">
        <f>MACD!E1402</f>
        <v>-3.5003680531576098E-2</v>
      </c>
      <c r="E1402" s="2">
        <f>MACD!F1402</f>
        <v>-5.1847899102710454E-2</v>
      </c>
      <c r="F1402" s="2">
        <f>'Moving Avg'!D1402</f>
        <v>4.02318</v>
      </c>
      <c r="G1402" s="2">
        <f>'Moving Avg'!F1402</f>
        <v>3.8612200000000003</v>
      </c>
      <c r="H1402" s="2">
        <f>'Moving Avg'!G1402</f>
        <v>3.4018900000000007</v>
      </c>
      <c r="I1402" s="2">
        <f>'Moving Avg'!H1402</f>
        <v>3.1312820000000032</v>
      </c>
      <c r="J1402" s="6" t="str">
        <f>OBV!F1402</f>
        <v>BULLISH</v>
      </c>
      <c r="K1402" s="6" t="str">
        <f>OBV!G1402</f>
        <v>NEUTRAL</v>
      </c>
      <c r="L1402" s="6" t="str">
        <f>OBV!H1402</f>
        <v>BULLISH DIVERGENCE</v>
      </c>
      <c r="M1402" s="8">
        <f t="shared" si="210"/>
        <v>0</v>
      </c>
      <c r="N1402" s="8">
        <f t="shared" si="211"/>
        <v>0</v>
      </c>
      <c r="O1402" s="8">
        <f t="shared" si="212"/>
        <v>50</v>
      </c>
      <c r="P1402" s="8">
        <f t="shared" si="213"/>
        <v>66.5</v>
      </c>
      <c r="Q1402" s="9">
        <f t="shared" si="214"/>
        <v>17.475000000000001</v>
      </c>
      <c r="R1402" s="9">
        <f t="shared" si="215"/>
        <v>34.125</v>
      </c>
      <c r="S1402" s="9">
        <f t="shared" si="216"/>
        <v>42.424999999999997</v>
      </c>
      <c r="T1402" s="9">
        <f t="shared" si="217"/>
        <v>29.125</v>
      </c>
      <c r="U1402" s="8">
        <f t="shared" si="218"/>
        <v>31.341666666666669</v>
      </c>
      <c r="V1402" s="8">
        <f t="shared" si="219"/>
        <v>30.787500000000001</v>
      </c>
    </row>
    <row r="1403" spans="1:22" ht="13.5" x14ac:dyDescent="0.25">
      <c r="A1403" s="3">
        <f>RSI!A1403</f>
        <v>44054</v>
      </c>
      <c r="B1403" s="2">
        <f>RSI!B1403</f>
        <v>3.9986000000000002</v>
      </c>
      <c r="C1403" s="2">
        <f>RSI!I1403</f>
        <v>70.11674306284678</v>
      </c>
      <c r="D1403" s="2">
        <f>MACD!E1403</f>
        <v>-3.1763710418545976E-2</v>
      </c>
      <c r="E1403" s="2">
        <f>MACD!F1403</f>
        <v>-4.7831061365877559E-2</v>
      </c>
      <c r="F1403" s="2">
        <f>'Moving Avg'!D1403</f>
        <v>4.0313400000000001</v>
      </c>
      <c r="G1403" s="2">
        <f>'Moving Avg'!F1403</f>
        <v>3.8825649999999996</v>
      </c>
      <c r="H1403" s="2">
        <f>'Moving Avg'!G1403</f>
        <v>3.4272900000000006</v>
      </c>
      <c r="I1403" s="2">
        <f>'Moving Avg'!H1403</f>
        <v>3.133577500000003</v>
      </c>
      <c r="J1403" s="6" t="str">
        <f>OBV!F1403</f>
        <v>BULLISH</v>
      </c>
      <c r="K1403" s="6" t="str">
        <f>OBV!G1403</f>
        <v>NEUTRAL</v>
      </c>
      <c r="L1403" s="6" t="str">
        <f>OBV!H1403</f>
        <v>BULLISH DIVERGENCE</v>
      </c>
      <c r="M1403" s="8">
        <f t="shared" si="210"/>
        <v>0</v>
      </c>
      <c r="N1403" s="8">
        <f t="shared" si="211"/>
        <v>0</v>
      </c>
      <c r="O1403" s="8">
        <f t="shared" si="212"/>
        <v>50</v>
      </c>
      <c r="P1403" s="8">
        <f t="shared" si="213"/>
        <v>66.5</v>
      </c>
      <c r="Q1403" s="9">
        <f t="shared" si="214"/>
        <v>17.475000000000001</v>
      </c>
      <c r="R1403" s="9">
        <f t="shared" si="215"/>
        <v>34.125</v>
      </c>
      <c r="S1403" s="9">
        <f t="shared" si="216"/>
        <v>42.424999999999997</v>
      </c>
      <c r="T1403" s="9">
        <f t="shared" si="217"/>
        <v>29.125</v>
      </c>
      <c r="U1403" s="8">
        <f t="shared" si="218"/>
        <v>31.341666666666669</v>
      </c>
      <c r="V1403" s="8">
        <f t="shared" si="219"/>
        <v>30.787500000000001</v>
      </c>
    </row>
    <row r="1404" spans="1:22" ht="13.5" x14ac:dyDescent="0.25">
      <c r="A1404" s="3">
        <f>RSI!A1404</f>
        <v>44055</v>
      </c>
      <c r="B1404" s="2">
        <f>RSI!B1404</f>
        <v>3.9986000000000002</v>
      </c>
      <c r="C1404" s="2">
        <f>RSI!I1404</f>
        <v>70.11674306284678</v>
      </c>
      <c r="D1404" s="2">
        <f>MACD!E1404</f>
        <v>-3.0427965054564687E-2</v>
      </c>
      <c r="E1404" s="2">
        <f>MACD!F1404</f>
        <v>-4.4350442103614988E-2</v>
      </c>
      <c r="F1404" s="2">
        <f>'Moving Avg'!D1404</f>
        <v>4.0394999999999994</v>
      </c>
      <c r="G1404" s="2">
        <f>'Moving Avg'!F1404</f>
        <v>3.9039099999999998</v>
      </c>
      <c r="H1404" s="2">
        <f>'Moving Avg'!G1404</f>
        <v>3.4526900000000005</v>
      </c>
      <c r="I1404" s="2">
        <f>'Moving Avg'!H1404</f>
        <v>3.1358730000000032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  <c r="M1404" s="8">
        <f t="shared" si="210"/>
        <v>0</v>
      </c>
      <c r="N1404" s="8">
        <f t="shared" si="211"/>
        <v>0</v>
      </c>
      <c r="O1404" s="8">
        <f t="shared" si="212"/>
        <v>50</v>
      </c>
      <c r="P1404" s="8">
        <f t="shared" si="213"/>
        <v>66.5</v>
      </c>
      <c r="Q1404" s="9">
        <f t="shared" si="214"/>
        <v>17.475000000000001</v>
      </c>
      <c r="R1404" s="9">
        <f t="shared" si="215"/>
        <v>34.125</v>
      </c>
      <c r="S1404" s="9">
        <f t="shared" si="216"/>
        <v>42.424999999999997</v>
      </c>
      <c r="T1404" s="9">
        <f t="shared" si="217"/>
        <v>29.125</v>
      </c>
      <c r="U1404" s="8">
        <f t="shared" si="218"/>
        <v>31.341666666666669</v>
      </c>
      <c r="V1404" s="8">
        <f t="shared" si="219"/>
        <v>30.787500000000001</v>
      </c>
    </row>
    <row r="1405" spans="1:22" ht="13.5" x14ac:dyDescent="0.25">
      <c r="A1405" s="3">
        <f>RSI!A1405</f>
        <v>44057</v>
      </c>
      <c r="B1405" s="2">
        <f>RSI!B1405</f>
        <v>3.9496000000000002</v>
      </c>
      <c r="C1405" s="2">
        <f>RSI!I1405</f>
        <v>64.231742284519015</v>
      </c>
      <c r="D1405" s="2">
        <f>MACD!E1405</f>
        <v>-2.8954341592133837E-2</v>
      </c>
      <c r="E1405" s="2">
        <f>MACD!F1405</f>
        <v>-4.1271222001318761E-2</v>
      </c>
      <c r="F1405" s="2">
        <f>'Moving Avg'!D1405</f>
        <v>4.0185599999999999</v>
      </c>
      <c r="G1405" s="2">
        <f>'Moving Avg'!F1405</f>
        <v>3.9121849999999996</v>
      </c>
      <c r="H1405" s="2">
        <f>'Moving Avg'!G1405</f>
        <v>3.4776240000000005</v>
      </c>
      <c r="I1405" s="2">
        <f>'Moving Avg'!H1405</f>
        <v>3.138438500000003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  <c r="M1405" s="8">
        <f t="shared" si="210"/>
        <v>25</v>
      </c>
      <c r="N1405" s="8">
        <f t="shared" si="211"/>
        <v>0</v>
      </c>
      <c r="O1405" s="8">
        <f t="shared" si="212"/>
        <v>50</v>
      </c>
      <c r="P1405" s="8">
        <f t="shared" si="213"/>
        <v>33</v>
      </c>
      <c r="Q1405" s="9">
        <f t="shared" si="214"/>
        <v>21.2</v>
      </c>
      <c r="R1405" s="9">
        <f t="shared" si="215"/>
        <v>30.75</v>
      </c>
      <c r="S1405" s="9">
        <f t="shared" si="216"/>
        <v>31.1</v>
      </c>
      <c r="T1405" s="9">
        <f t="shared" si="217"/>
        <v>27</v>
      </c>
      <c r="U1405" s="8">
        <f t="shared" si="218"/>
        <v>27.683333333333337</v>
      </c>
      <c r="V1405" s="8">
        <f t="shared" si="219"/>
        <v>27.512500000000003</v>
      </c>
    </row>
    <row r="1406" spans="1:22" ht="13.5" x14ac:dyDescent="0.25">
      <c r="A1406" s="3">
        <f>RSI!A1406</f>
        <v>44060</v>
      </c>
      <c r="B1406" s="2">
        <f>RSI!B1406</f>
        <v>3.9496000000000002</v>
      </c>
      <c r="C1406" s="2">
        <f>RSI!I1406</f>
        <v>64.231742284519015</v>
      </c>
      <c r="D1406" s="2">
        <f>MACD!E1406</f>
        <v>-2.8623105641886415E-2</v>
      </c>
      <c r="E1406" s="2">
        <f>MACD!F1406</f>
        <v>-3.8741598729432294E-2</v>
      </c>
      <c r="F1406" s="2">
        <f>'Moving Avg'!D1406</f>
        <v>4.0027600000000003</v>
      </c>
      <c r="G1406" s="2">
        <f>'Moving Avg'!F1406</f>
        <v>3.9165999999999999</v>
      </c>
      <c r="H1406" s="2">
        <f>'Moving Avg'!G1406</f>
        <v>3.5025580000000009</v>
      </c>
      <c r="I1406" s="2">
        <f>'Moving Avg'!H1406</f>
        <v>3.1410040000000032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  <c r="M1406" s="8">
        <f t="shared" si="210"/>
        <v>25</v>
      </c>
      <c r="N1406" s="8">
        <f t="shared" si="211"/>
        <v>0</v>
      </c>
      <c r="O1406" s="8">
        <f t="shared" si="212"/>
        <v>50</v>
      </c>
      <c r="P1406" s="8">
        <f t="shared" si="213"/>
        <v>16.5</v>
      </c>
      <c r="Q1406" s="9">
        <f t="shared" si="214"/>
        <v>18.725000000000001</v>
      </c>
      <c r="R1406" s="9">
        <f t="shared" si="215"/>
        <v>26.625</v>
      </c>
      <c r="S1406" s="9">
        <f t="shared" si="216"/>
        <v>23.675000000000001</v>
      </c>
      <c r="T1406" s="9">
        <f t="shared" si="217"/>
        <v>22.875</v>
      </c>
      <c r="U1406" s="8">
        <f t="shared" si="218"/>
        <v>23.008333333333336</v>
      </c>
      <c r="V1406" s="8">
        <f t="shared" si="219"/>
        <v>22.975000000000001</v>
      </c>
    </row>
    <row r="1407" spans="1:22" ht="13.5" x14ac:dyDescent="0.25">
      <c r="A1407" s="3">
        <f>RSI!A1407</f>
        <v>44061</v>
      </c>
      <c r="B1407" s="2">
        <f>RSI!B1407</f>
        <v>3.9496000000000002</v>
      </c>
      <c r="C1407" s="2">
        <f>RSI!I1407</f>
        <v>64.231742284519015</v>
      </c>
      <c r="D1407" s="2">
        <f>MACD!E1407</f>
        <v>-2.7206062026827738E-2</v>
      </c>
      <c r="E1407" s="2">
        <f>MACD!F1407</f>
        <v>-3.6434491388911389E-2</v>
      </c>
      <c r="F1407" s="2">
        <f>'Moving Avg'!D1407</f>
        <v>3.9691999999999998</v>
      </c>
      <c r="G1407" s="2">
        <f>'Moving Avg'!F1407</f>
        <v>3.9210150000000006</v>
      </c>
      <c r="H1407" s="2">
        <f>'Moving Avg'!G1407</f>
        <v>3.5274920000000005</v>
      </c>
      <c r="I1407" s="2">
        <f>'Moving Avg'!H1407</f>
        <v>3.1435695000000035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  <c r="M1407" s="8">
        <f t="shared" si="210"/>
        <v>25</v>
      </c>
      <c r="N1407" s="8">
        <f t="shared" si="211"/>
        <v>0</v>
      </c>
      <c r="O1407" s="8">
        <f t="shared" si="212"/>
        <v>50</v>
      </c>
      <c r="P1407" s="8">
        <f t="shared" si="213"/>
        <v>16.5</v>
      </c>
      <c r="Q1407" s="9">
        <f t="shared" si="214"/>
        <v>18.725000000000001</v>
      </c>
      <c r="R1407" s="9">
        <f t="shared" si="215"/>
        <v>26.625</v>
      </c>
      <c r="S1407" s="9">
        <f t="shared" si="216"/>
        <v>23.675000000000001</v>
      </c>
      <c r="T1407" s="9">
        <f t="shared" si="217"/>
        <v>22.875</v>
      </c>
      <c r="U1407" s="8">
        <f t="shared" si="218"/>
        <v>23.008333333333336</v>
      </c>
      <c r="V1407" s="8">
        <f t="shared" si="219"/>
        <v>22.975000000000001</v>
      </c>
    </row>
    <row r="1408" spans="1:22" ht="13.5" x14ac:dyDescent="0.25">
      <c r="A1408" s="3">
        <f>RSI!A1408</f>
        <v>44062</v>
      </c>
      <c r="B1408" s="2">
        <f>RSI!B1408</f>
        <v>3.9496000000000002</v>
      </c>
      <c r="C1408" s="2">
        <f>RSI!I1408</f>
        <v>64.231742284519015</v>
      </c>
      <c r="D1408" s="2">
        <f>MACD!E1408</f>
        <v>-1.1945916037515936E-2</v>
      </c>
      <c r="E1408" s="2">
        <f>MACD!F1408</f>
        <v>-3.1536776318632297E-2</v>
      </c>
      <c r="F1408" s="2">
        <f>'Moving Avg'!D1408</f>
        <v>3.9594</v>
      </c>
      <c r="G1408" s="2">
        <f>'Moving Avg'!F1408</f>
        <v>3.9254300000000009</v>
      </c>
      <c r="H1408" s="2">
        <f>'Moving Avg'!G1408</f>
        <v>3.5524260000000005</v>
      </c>
      <c r="I1408" s="2">
        <f>'Moving Avg'!H1408</f>
        <v>3.1461350000000032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  <c r="M1408" s="8">
        <f t="shared" si="210"/>
        <v>25</v>
      </c>
      <c r="N1408" s="8">
        <f t="shared" si="211"/>
        <v>0</v>
      </c>
      <c r="O1408" s="8">
        <f t="shared" si="212"/>
        <v>50</v>
      </c>
      <c r="P1408" s="8">
        <f t="shared" si="213"/>
        <v>16.5</v>
      </c>
      <c r="Q1408" s="9">
        <f t="shared" si="214"/>
        <v>18.725000000000001</v>
      </c>
      <c r="R1408" s="9">
        <f t="shared" si="215"/>
        <v>26.625</v>
      </c>
      <c r="S1408" s="9">
        <f t="shared" si="216"/>
        <v>23.675000000000001</v>
      </c>
      <c r="T1408" s="9">
        <f t="shared" si="217"/>
        <v>22.875</v>
      </c>
      <c r="U1408" s="8">
        <f t="shared" si="218"/>
        <v>23.008333333333336</v>
      </c>
      <c r="V1408" s="8">
        <f t="shared" si="219"/>
        <v>22.975000000000001</v>
      </c>
    </row>
    <row r="1409" spans="1:22" ht="13.5" x14ac:dyDescent="0.25">
      <c r="A1409" s="3">
        <f>RSI!A1409</f>
        <v>44064</v>
      </c>
      <c r="B1409" s="2">
        <f>RSI!B1409</f>
        <v>3.9496000000000002</v>
      </c>
      <c r="C1409" s="2">
        <f>RSI!I1409</f>
        <v>64.231742284519015</v>
      </c>
      <c r="D1409" s="2">
        <f>MACD!E1409</f>
        <v>2.3962188616177826E-4</v>
      </c>
      <c r="E1409" s="2">
        <f>MACD!F1409</f>
        <v>-2.5181496677673484E-2</v>
      </c>
      <c r="F1409" s="2">
        <f>'Moving Avg'!D1409</f>
        <v>3.9496000000000002</v>
      </c>
      <c r="G1409" s="2">
        <f>'Moving Avg'!F1409</f>
        <v>3.9298450000000011</v>
      </c>
      <c r="H1409" s="2">
        <f>'Moving Avg'!G1409</f>
        <v>3.5773600000000005</v>
      </c>
      <c r="I1409" s="2">
        <f>'Moving Avg'!H1409</f>
        <v>3.1487005000000039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  <c r="M1409" s="8">
        <f t="shared" si="210"/>
        <v>25</v>
      </c>
      <c r="N1409" s="8">
        <f t="shared" si="211"/>
        <v>0</v>
      </c>
      <c r="O1409" s="8">
        <f t="shared" si="212"/>
        <v>50</v>
      </c>
      <c r="P1409" s="8">
        <f t="shared" si="213"/>
        <v>16.5</v>
      </c>
      <c r="Q1409" s="9">
        <f t="shared" si="214"/>
        <v>18.725000000000001</v>
      </c>
      <c r="R1409" s="9">
        <f t="shared" si="215"/>
        <v>26.625</v>
      </c>
      <c r="S1409" s="9">
        <f t="shared" si="216"/>
        <v>23.675000000000001</v>
      </c>
      <c r="T1409" s="9">
        <f t="shared" si="217"/>
        <v>22.875</v>
      </c>
      <c r="U1409" s="8">
        <f t="shared" si="218"/>
        <v>23.008333333333336</v>
      </c>
      <c r="V1409" s="8">
        <f t="shared" si="219"/>
        <v>22.975000000000001</v>
      </c>
    </row>
    <row r="1410" spans="1:22" ht="13.5" x14ac:dyDescent="0.25">
      <c r="A1410" s="3">
        <f>RSI!A1410</f>
        <v>44067</v>
      </c>
      <c r="B1410" s="2">
        <f>RSI!B1410</f>
        <v>3.9496000000000002</v>
      </c>
      <c r="C1410" s="2">
        <f>RSI!I1410</f>
        <v>64.231742284519015</v>
      </c>
      <c r="D1410" s="2">
        <f>MACD!E1410</f>
        <v>2.4723566163844968E-2</v>
      </c>
      <c r="E1410" s="2">
        <f>MACD!F1410</f>
        <v>-1.5200484109369795E-2</v>
      </c>
      <c r="F1410" s="2">
        <f>'Moving Avg'!D1410</f>
        <v>3.9496000000000002</v>
      </c>
      <c r="G1410" s="2">
        <f>'Moving Avg'!F1410</f>
        <v>3.934260000000001</v>
      </c>
      <c r="H1410" s="2">
        <f>'Moving Avg'!G1410</f>
        <v>3.6022940000000006</v>
      </c>
      <c r="I1410" s="2">
        <f>'Moving Avg'!H1410</f>
        <v>3.1512660000000041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21.2</v>
      </c>
      <c r="R1410" s="9">
        <f t="shared" si="215"/>
        <v>30.75</v>
      </c>
      <c r="S1410" s="9">
        <f t="shared" si="216"/>
        <v>31.1</v>
      </c>
      <c r="T1410" s="9">
        <f t="shared" si="217"/>
        <v>27</v>
      </c>
      <c r="U1410" s="8">
        <f t="shared" si="218"/>
        <v>27.683333333333337</v>
      </c>
      <c r="V1410" s="8">
        <f t="shared" si="219"/>
        <v>27.512500000000003</v>
      </c>
    </row>
    <row r="1411" spans="1:22" ht="13.5" x14ac:dyDescent="0.25">
      <c r="A1411" s="3">
        <f>RSI!A1411</f>
        <v>44068</v>
      </c>
      <c r="B1411" s="2">
        <f>RSI!B1411</f>
        <v>3.9496000000000002</v>
      </c>
      <c r="C1411" s="2">
        <f>RSI!I1411</f>
        <v>64.231742284519015</v>
      </c>
      <c r="D1411" s="2">
        <f>MACD!E1411</f>
        <v>4.0863709786943314E-2</v>
      </c>
      <c r="E1411" s="2">
        <f>MACD!F1411</f>
        <v>-3.9876453301071722E-3</v>
      </c>
      <c r="F1411" s="2">
        <f>'Moving Avg'!D1411</f>
        <v>3.9496000000000002</v>
      </c>
      <c r="G1411" s="2">
        <f>'Moving Avg'!F1411</f>
        <v>3.9418950000000015</v>
      </c>
      <c r="H1411" s="2">
        <f>'Moving Avg'!G1411</f>
        <v>3.6241400000000006</v>
      </c>
      <c r="I1411" s="2">
        <f>'Moving Avg'!H1411</f>
        <v>3.1543460000000043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25</v>
      </c>
      <c r="N1411" s="8">
        <f t="shared" si="221"/>
        <v>0</v>
      </c>
      <c r="O1411" s="8">
        <f t="shared" si="222"/>
        <v>50</v>
      </c>
      <c r="P1411" s="8">
        <f t="shared" si="223"/>
        <v>33</v>
      </c>
      <c r="Q1411" s="9">
        <f t="shared" ref="Q1411:Q1474" si="224">0.35*M1411+N1411*0.35+O1411*0.15+P1411*0.15</f>
        <v>21.2</v>
      </c>
      <c r="R1411" s="9">
        <f t="shared" ref="R1411:R1474" si="225">M1411*0.2+N1411*0.2+O1411*0.35+P1411*0.25</f>
        <v>30.75</v>
      </c>
      <c r="S1411" s="9">
        <f t="shared" ref="S1411:S1474" si="226">M1411*0.15+N1411*0.15+O1411*0.25+P1411*0.45</f>
        <v>31.1</v>
      </c>
      <c r="T1411" s="9">
        <f t="shared" ref="T1411:T1474" si="227">0.25*SUM(M1411:P1411)</f>
        <v>27</v>
      </c>
      <c r="U1411" s="8">
        <f t="shared" ref="U1411:U1474" si="228">SUM(Q1411:S1411)/3</f>
        <v>27.683333333333337</v>
      </c>
      <c r="V1411" s="8">
        <f t="shared" ref="V1411:V1474" si="229">SUM(Q1411:T1411)/4</f>
        <v>27.512500000000003</v>
      </c>
    </row>
    <row r="1412" spans="1:22" ht="13.5" x14ac:dyDescent="0.25">
      <c r="A1412" s="3">
        <f>RSI!A1412</f>
        <v>44069</v>
      </c>
      <c r="B1412" s="2">
        <f>RSI!B1412</f>
        <v>3.9496000000000002</v>
      </c>
      <c r="C1412" s="2">
        <f>RSI!I1412</f>
        <v>64.231742284519015</v>
      </c>
      <c r="D1412" s="2">
        <f>MACD!E1412</f>
        <v>6.7605261516869852E-2</v>
      </c>
      <c r="E1412" s="2">
        <f>MACD!F1412</f>
        <v>1.0330936039288233E-2</v>
      </c>
      <c r="F1412" s="2">
        <f>'Moving Avg'!D1412</f>
        <v>3.9496000000000002</v>
      </c>
      <c r="G1412" s="2">
        <f>'Moving Avg'!F1412</f>
        <v>3.9495300000000015</v>
      </c>
      <c r="H1412" s="2">
        <f>'Moving Avg'!G1412</f>
        <v>3.6426380000000012</v>
      </c>
      <c r="I1412" s="2">
        <f>'Moving Avg'!H1412</f>
        <v>3.157426000000005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25</v>
      </c>
      <c r="N1412" s="8">
        <f t="shared" si="221"/>
        <v>0</v>
      </c>
      <c r="O1412" s="8">
        <f t="shared" si="222"/>
        <v>50</v>
      </c>
      <c r="P1412" s="8">
        <f t="shared" si="223"/>
        <v>33</v>
      </c>
      <c r="Q1412" s="9">
        <f t="shared" si="224"/>
        <v>21.2</v>
      </c>
      <c r="R1412" s="9">
        <f t="shared" si="225"/>
        <v>30.75</v>
      </c>
      <c r="S1412" s="9">
        <f t="shared" si="226"/>
        <v>31.1</v>
      </c>
      <c r="T1412" s="9">
        <f t="shared" si="227"/>
        <v>27</v>
      </c>
      <c r="U1412" s="8">
        <f t="shared" si="228"/>
        <v>27.683333333333337</v>
      </c>
      <c r="V1412" s="8">
        <f t="shared" si="229"/>
        <v>27.512500000000003</v>
      </c>
    </row>
    <row r="1413" spans="1:22" ht="13.5" x14ac:dyDescent="0.25">
      <c r="A1413" s="3">
        <f>RSI!A1413</f>
        <v>44070</v>
      </c>
      <c r="B1413" s="2">
        <f>RSI!B1413</f>
        <v>3.9146999999999998</v>
      </c>
      <c r="C1413" s="2">
        <f>RSI!I1413</f>
        <v>57.962973387584526</v>
      </c>
      <c r="D1413" s="2">
        <f>MACD!E1413</f>
        <v>7.4006702199668428E-2</v>
      </c>
      <c r="E1413" s="2">
        <f>MACD!F1413</f>
        <v>2.3066089271364273E-2</v>
      </c>
      <c r="F1413" s="2">
        <f>'Moving Avg'!D1413</f>
        <v>3.9426200000000002</v>
      </c>
      <c r="G1413" s="2">
        <f>'Moving Avg'!F1413</f>
        <v>3.9522000000000013</v>
      </c>
      <c r="H1413" s="2">
        <f>'Moving Avg'!G1413</f>
        <v>3.6621120000000014</v>
      </c>
      <c r="I1413" s="2">
        <f>'Moving Avg'!H1413</f>
        <v>3.1603315000000047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  <c r="M1413" s="8">
        <f t="shared" si="220"/>
        <v>25</v>
      </c>
      <c r="N1413" s="8">
        <f t="shared" si="221"/>
        <v>0</v>
      </c>
      <c r="O1413" s="8">
        <f t="shared" si="222"/>
        <v>50</v>
      </c>
      <c r="P1413" s="8">
        <f t="shared" si="223"/>
        <v>16.5</v>
      </c>
      <c r="Q1413" s="9">
        <f t="shared" si="224"/>
        <v>18.725000000000001</v>
      </c>
      <c r="R1413" s="9">
        <f t="shared" si="225"/>
        <v>26.625</v>
      </c>
      <c r="S1413" s="9">
        <f t="shared" si="226"/>
        <v>23.675000000000001</v>
      </c>
      <c r="T1413" s="9">
        <f t="shared" si="227"/>
        <v>22.875</v>
      </c>
      <c r="U1413" s="8">
        <f t="shared" si="228"/>
        <v>23.008333333333336</v>
      </c>
      <c r="V1413" s="8">
        <f t="shared" si="229"/>
        <v>22.975000000000001</v>
      </c>
    </row>
    <row r="1414" spans="1:22" ht="13.5" x14ac:dyDescent="0.25">
      <c r="A1414" s="3">
        <f>RSI!A1414</f>
        <v>44071</v>
      </c>
      <c r="B1414" s="2">
        <f>RSI!B1414</f>
        <v>3.8028</v>
      </c>
      <c r="C1414" s="2">
        <f>RSI!I1414</f>
        <v>43.353210575080396</v>
      </c>
      <c r="D1414" s="2">
        <f>MACD!E1414</f>
        <v>8.7423708977363734E-2</v>
      </c>
      <c r="E1414" s="2">
        <f>MACD!F1414</f>
        <v>3.5937613212564168E-2</v>
      </c>
      <c r="F1414" s="2">
        <f>'Moving Avg'!D1414</f>
        <v>3.9132600000000002</v>
      </c>
      <c r="G1414" s="2">
        <f>'Moving Avg'!F1414</f>
        <v>3.9492750000000014</v>
      </c>
      <c r="H1414" s="2">
        <f>'Moving Avg'!G1414</f>
        <v>3.6776740000000014</v>
      </c>
      <c r="I1414" s="2">
        <f>'Moving Avg'!H1414</f>
        <v>3.1626775000000054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  <c r="M1414" s="8">
        <f t="shared" si="220"/>
        <v>25</v>
      </c>
      <c r="N1414" s="8">
        <f t="shared" si="221"/>
        <v>0</v>
      </c>
      <c r="O1414" s="8">
        <f t="shared" si="222"/>
        <v>50</v>
      </c>
      <c r="P1414" s="8">
        <f t="shared" si="223"/>
        <v>16.5</v>
      </c>
      <c r="Q1414" s="9">
        <f t="shared" si="224"/>
        <v>18.725000000000001</v>
      </c>
      <c r="R1414" s="9">
        <f t="shared" si="225"/>
        <v>26.625</v>
      </c>
      <c r="S1414" s="9">
        <f t="shared" si="226"/>
        <v>23.675000000000001</v>
      </c>
      <c r="T1414" s="9">
        <f t="shared" si="227"/>
        <v>22.875</v>
      </c>
      <c r="U1414" s="8">
        <f t="shared" si="228"/>
        <v>23.008333333333336</v>
      </c>
      <c r="V1414" s="8">
        <f t="shared" si="229"/>
        <v>22.975000000000001</v>
      </c>
    </row>
    <row r="1415" spans="1:22" ht="13.5" x14ac:dyDescent="0.25">
      <c r="A1415" s="3">
        <f>RSI!A1415</f>
        <v>44074</v>
      </c>
      <c r="B1415" s="2">
        <f>RSI!B1415</f>
        <v>3.8028</v>
      </c>
      <c r="C1415" s="2">
        <f>RSI!I1415</f>
        <v>43.353210575080389</v>
      </c>
      <c r="D1415" s="2">
        <f>MACD!E1415</f>
        <v>9.1632204783508087E-2</v>
      </c>
      <c r="E1415" s="2">
        <f>MACD!F1415</f>
        <v>4.7076531526752952E-2</v>
      </c>
      <c r="F1415" s="2">
        <f>'Moving Avg'!D1415</f>
        <v>3.8838999999999997</v>
      </c>
      <c r="G1415" s="2">
        <f>'Moving Avg'!F1415</f>
        <v>3.946995000000002</v>
      </c>
      <c r="H1415" s="2">
        <f>'Moving Avg'!G1415</f>
        <v>3.6932360000000006</v>
      </c>
      <c r="I1415" s="2">
        <f>'Moving Avg'!H1415</f>
        <v>3.165023500000006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16.5</v>
      </c>
      <c r="Q1415" s="9">
        <f t="shared" si="224"/>
        <v>18.725000000000001</v>
      </c>
      <c r="R1415" s="9">
        <f t="shared" si="225"/>
        <v>26.625</v>
      </c>
      <c r="S1415" s="9">
        <f t="shared" si="226"/>
        <v>23.675000000000001</v>
      </c>
      <c r="T1415" s="9">
        <f t="shared" si="227"/>
        <v>22.875</v>
      </c>
      <c r="U1415" s="8">
        <f t="shared" si="228"/>
        <v>23.008333333333336</v>
      </c>
      <c r="V1415" s="8">
        <f t="shared" si="229"/>
        <v>22.975000000000001</v>
      </c>
    </row>
    <row r="1416" spans="1:22" ht="13.5" x14ac:dyDescent="0.25">
      <c r="A1416" s="3">
        <f>RSI!A1416</f>
        <v>44075</v>
      </c>
      <c r="B1416" s="2">
        <f>RSI!B1416</f>
        <v>3.6560000000000001</v>
      </c>
      <c r="C1416" s="2">
        <f>RSI!I1416</f>
        <v>31.336045351316528</v>
      </c>
      <c r="D1416" s="2">
        <f>MACD!E1416</f>
        <v>0.10643222622953541</v>
      </c>
      <c r="E1416" s="2">
        <f>MACD!F1416</f>
        <v>5.8947670467309449E-2</v>
      </c>
      <c r="F1416" s="2">
        <f>'Moving Avg'!D1416</f>
        <v>3.8251799999999996</v>
      </c>
      <c r="G1416" s="2">
        <f>'Moving Avg'!F1416</f>
        <v>3.9373750000000016</v>
      </c>
      <c r="H1416" s="2">
        <f>'Moving Avg'!G1416</f>
        <v>3.7058620000000002</v>
      </c>
      <c r="I1416" s="2">
        <f>'Moving Avg'!H1416</f>
        <v>3.1666355000000057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25</v>
      </c>
      <c r="N1416" s="8">
        <f t="shared" si="221"/>
        <v>0</v>
      </c>
      <c r="O1416" s="8">
        <f t="shared" si="222"/>
        <v>50</v>
      </c>
      <c r="P1416" s="8">
        <f t="shared" si="223"/>
        <v>16.5</v>
      </c>
      <c r="Q1416" s="9">
        <f t="shared" si="224"/>
        <v>18.725000000000001</v>
      </c>
      <c r="R1416" s="9">
        <f t="shared" si="225"/>
        <v>26.625</v>
      </c>
      <c r="S1416" s="9">
        <f t="shared" si="226"/>
        <v>23.675000000000001</v>
      </c>
      <c r="T1416" s="9">
        <f t="shared" si="227"/>
        <v>22.875</v>
      </c>
      <c r="U1416" s="8">
        <f t="shared" si="228"/>
        <v>23.008333333333336</v>
      </c>
      <c r="V1416" s="8">
        <f t="shared" si="229"/>
        <v>22.975000000000001</v>
      </c>
    </row>
    <row r="1417" spans="1:22" ht="13.5" x14ac:dyDescent="0.25">
      <c r="A1417" s="3">
        <f>RSI!A1417</f>
        <v>44076</v>
      </c>
      <c r="B1417" s="2">
        <f>RSI!B1417</f>
        <v>3.4462999999999999</v>
      </c>
      <c r="C1417" s="2">
        <f>RSI!I1417</f>
        <v>21.96831210519646</v>
      </c>
      <c r="D1417" s="2">
        <f>MACD!E1417</f>
        <v>0.13569398404360777</v>
      </c>
      <c r="E1417" s="2">
        <f>MACD!F1417</f>
        <v>7.4296933182569108E-2</v>
      </c>
      <c r="F1417" s="2">
        <f>'Moving Avg'!D1417</f>
        <v>3.7245199999999996</v>
      </c>
      <c r="G1417" s="2">
        <f>'Moving Avg'!F1417</f>
        <v>3.9166250000000011</v>
      </c>
      <c r="H1417" s="2">
        <f>'Moving Avg'!G1417</f>
        <v>3.7142940000000011</v>
      </c>
      <c r="I1417" s="2">
        <f>'Moving Avg'!H1417</f>
        <v>3.1676820000000054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0"/>
        <v>50</v>
      </c>
      <c r="N1417" s="8">
        <f t="shared" si="221"/>
        <v>0</v>
      </c>
      <c r="O1417" s="8">
        <f t="shared" si="222"/>
        <v>50</v>
      </c>
      <c r="P1417" s="8">
        <f t="shared" si="223"/>
        <v>16.5</v>
      </c>
      <c r="Q1417" s="9">
        <f t="shared" si="224"/>
        <v>27.475000000000001</v>
      </c>
      <c r="R1417" s="9">
        <f t="shared" si="225"/>
        <v>31.625</v>
      </c>
      <c r="S1417" s="9">
        <f t="shared" si="226"/>
        <v>27.425000000000001</v>
      </c>
      <c r="T1417" s="9">
        <f t="shared" si="227"/>
        <v>29.125</v>
      </c>
      <c r="U1417" s="8">
        <f t="shared" si="228"/>
        <v>28.841666666666669</v>
      </c>
      <c r="V1417" s="8">
        <f t="shared" si="229"/>
        <v>28.912500000000001</v>
      </c>
    </row>
    <row r="1418" spans="1:22" ht="13.5" x14ac:dyDescent="0.25">
      <c r="A1418" s="3">
        <f>RSI!A1418</f>
        <v>44077</v>
      </c>
      <c r="B1418" s="2">
        <f>RSI!B1418</f>
        <v>3.3553999999999999</v>
      </c>
      <c r="C1418" s="2">
        <f>RSI!I1418</f>
        <v>19.278001225443248</v>
      </c>
      <c r="D1418" s="2">
        <f>MACD!E1418</f>
        <v>0.16954243835328198</v>
      </c>
      <c r="E1418" s="2">
        <f>MACD!F1418</f>
        <v>9.3346034216711699E-2</v>
      </c>
      <c r="F1418" s="2">
        <f>'Moving Avg'!D1418</f>
        <v>3.6126599999999995</v>
      </c>
      <c r="G1418" s="2">
        <f>'Moving Avg'!F1418</f>
        <v>3.886505000000001</v>
      </c>
      <c r="H1418" s="2">
        <f>'Moving Avg'!G1418</f>
        <v>3.7209080000000005</v>
      </c>
      <c r="I1418" s="2">
        <f>'Moving Avg'!H1418</f>
        <v>3.1682740000000051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50</v>
      </c>
      <c r="N1418" s="8">
        <f t="shared" si="221"/>
        <v>0</v>
      </c>
      <c r="O1418" s="8">
        <f t="shared" si="222"/>
        <v>50</v>
      </c>
      <c r="P1418" s="8">
        <f t="shared" si="223"/>
        <v>16.5</v>
      </c>
      <c r="Q1418" s="9">
        <f t="shared" si="224"/>
        <v>27.475000000000001</v>
      </c>
      <c r="R1418" s="9">
        <f t="shared" si="225"/>
        <v>31.625</v>
      </c>
      <c r="S1418" s="9">
        <f t="shared" si="226"/>
        <v>27.425000000000001</v>
      </c>
      <c r="T1418" s="9">
        <f t="shared" si="227"/>
        <v>29.125</v>
      </c>
      <c r="U1418" s="8">
        <f t="shared" si="228"/>
        <v>28.841666666666669</v>
      </c>
      <c r="V1418" s="8">
        <f t="shared" si="229"/>
        <v>28.912500000000001</v>
      </c>
    </row>
    <row r="1419" spans="1:22" ht="13.5" x14ac:dyDescent="0.25">
      <c r="A1419" s="3">
        <f>RSI!A1419</f>
        <v>44078</v>
      </c>
      <c r="B1419" s="2">
        <f>RSI!B1419</f>
        <v>3.3553999999999999</v>
      </c>
      <c r="C1419" s="2">
        <f>RSI!I1419</f>
        <v>19.278001225443248</v>
      </c>
      <c r="D1419" s="2">
        <f>MACD!E1419</f>
        <v>0.20090128502492632</v>
      </c>
      <c r="E1419" s="2">
        <f>MACD!F1419</f>
        <v>0.11485708437835462</v>
      </c>
      <c r="F1419" s="2">
        <f>'Moving Avg'!D1419</f>
        <v>3.52318</v>
      </c>
      <c r="G1419" s="2">
        <f>'Moving Avg'!F1419</f>
        <v>3.8563850000000008</v>
      </c>
      <c r="H1419" s="2">
        <f>'Moving Avg'!G1419</f>
        <v>3.7239180000000003</v>
      </c>
      <c r="I1419" s="2">
        <f>'Moving Avg'!H1419</f>
        <v>3.1688660000000057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  <c r="M1419" s="8">
        <f t="shared" si="220"/>
        <v>50</v>
      </c>
      <c r="N1419" s="8">
        <f t="shared" si="221"/>
        <v>0</v>
      </c>
      <c r="O1419" s="8">
        <f t="shared" si="222"/>
        <v>50</v>
      </c>
      <c r="P1419" s="8">
        <f t="shared" si="223"/>
        <v>16.5</v>
      </c>
      <c r="Q1419" s="9">
        <f t="shared" si="224"/>
        <v>27.475000000000001</v>
      </c>
      <c r="R1419" s="9">
        <f t="shared" si="225"/>
        <v>31.625</v>
      </c>
      <c r="S1419" s="9">
        <f t="shared" si="226"/>
        <v>27.425000000000001</v>
      </c>
      <c r="T1419" s="9">
        <f t="shared" si="227"/>
        <v>29.125</v>
      </c>
      <c r="U1419" s="8">
        <f t="shared" si="228"/>
        <v>28.841666666666669</v>
      </c>
      <c r="V1419" s="8">
        <f t="shared" si="229"/>
        <v>28.912500000000001</v>
      </c>
    </row>
    <row r="1420" spans="1:22" ht="13.5" x14ac:dyDescent="0.25">
      <c r="A1420" s="3">
        <f>RSI!A1420</f>
        <v>44081</v>
      </c>
      <c r="B1420" s="2">
        <f>RSI!B1420</f>
        <v>3.3485</v>
      </c>
      <c r="C1420" s="2">
        <f>RSI!I1420</f>
        <v>19.072381264611835</v>
      </c>
      <c r="D1420" s="2">
        <f>MACD!E1420</f>
        <v>0.23046332973889339</v>
      </c>
      <c r="E1420" s="2">
        <f>MACD!F1420</f>
        <v>0.1379783334504624</v>
      </c>
      <c r="F1420" s="2">
        <f>'Moving Avg'!D1420</f>
        <v>3.4323199999999998</v>
      </c>
      <c r="G1420" s="2">
        <f>'Moving Avg'!F1420</f>
        <v>3.8210950000000006</v>
      </c>
      <c r="H1420" s="2">
        <f>'Moving Avg'!G1420</f>
        <v>3.7267900000000003</v>
      </c>
      <c r="I1420" s="2">
        <f>'Moving Avg'!H1420</f>
        <v>3.1694235000000051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  <c r="M1420" s="8">
        <f t="shared" si="220"/>
        <v>50</v>
      </c>
      <c r="N1420" s="8">
        <f t="shared" si="221"/>
        <v>0</v>
      </c>
      <c r="O1420" s="8">
        <f t="shared" si="222"/>
        <v>50</v>
      </c>
      <c r="P1420" s="8">
        <f t="shared" si="223"/>
        <v>16.5</v>
      </c>
      <c r="Q1420" s="9">
        <f t="shared" si="224"/>
        <v>27.475000000000001</v>
      </c>
      <c r="R1420" s="9">
        <f t="shared" si="225"/>
        <v>31.625</v>
      </c>
      <c r="S1420" s="9">
        <f t="shared" si="226"/>
        <v>27.425000000000001</v>
      </c>
      <c r="T1420" s="9">
        <f t="shared" si="227"/>
        <v>29.125</v>
      </c>
      <c r="U1420" s="8">
        <f t="shared" si="228"/>
        <v>28.841666666666669</v>
      </c>
      <c r="V1420" s="8">
        <f t="shared" si="229"/>
        <v>28.912500000000001</v>
      </c>
    </row>
    <row r="1421" spans="1:22" ht="13.5" x14ac:dyDescent="0.25">
      <c r="A1421" s="3">
        <f>RSI!A1421</f>
        <v>44082</v>
      </c>
      <c r="B1421" s="2">
        <f>RSI!B1421</f>
        <v>3.3414999999999999</v>
      </c>
      <c r="C1421" s="2">
        <f>RSI!I1421</f>
        <v>18.852691280698593</v>
      </c>
      <c r="D1421" s="2">
        <f>MACD!E1421</f>
        <v>0.25836677411890863</v>
      </c>
      <c r="E1421" s="2">
        <f>MACD!F1421</f>
        <v>0.16205602158415167</v>
      </c>
      <c r="F1421" s="2">
        <f>'Moving Avg'!D1421</f>
        <v>3.3694199999999994</v>
      </c>
      <c r="G1421" s="2">
        <f>'Moving Avg'!F1421</f>
        <v>3.7867400000000004</v>
      </c>
      <c r="H1421" s="2">
        <f>'Moving Avg'!G1421</f>
        <v>3.726048</v>
      </c>
      <c r="I1421" s="2">
        <f>'Moving Avg'!H1421</f>
        <v>3.1699460000000048</v>
      </c>
      <c r="J1421" s="6" t="str">
        <f>OBV!F1421</f>
        <v>BEARISH</v>
      </c>
      <c r="K1421" s="6" t="str">
        <f>OBV!G1421</f>
        <v>STRONG</v>
      </c>
      <c r="L1421" s="6" t="str">
        <f>OBV!H1421</f>
        <v>CONFIRMED BEARISH</v>
      </c>
      <c r="M1421" s="8">
        <f t="shared" si="220"/>
        <v>50</v>
      </c>
      <c r="N1421" s="8">
        <f t="shared" si="221"/>
        <v>0</v>
      </c>
      <c r="O1421" s="8">
        <f t="shared" si="222"/>
        <v>50</v>
      </c>
      <c r="P1421" s="8">
        <f t="shared" si="223"/>
        <v>33</v>
      </c>
      <c r="Q1421" s="9">
        <f t="shared" si="224"/>
        <v>29.95</v>
      </c>
      <c r="R1421" s="9">
        <f t="shared" si="225"/>
        <v>35.75</v>
      </c>
      <c r="S1421" s="9">
        <f t="shared" si="226"/>
        <v>34.85</v>
      </c>
      <c r="T1421" s="9">
        <f t="shared" si="227"/>
        <v>33.25</v>
      </c>
      <c r="U1421" s="8">
        <f t="shared" si="228"/>
        <v>33.516666666666673</v>
      </c>
      <c r="V1421" s="8">
        <f t="shared" si="229"/>
        <v>33.450000000000003</v>
      </c>
    </row>
    <row r="1422" spans="1:22" ht="13.5" x14ac:dyDescent="0.25">
      <c r="A1422" s="3">
        <f>RSI!A1422</f>
        <v>44083</v>
      </c>
      <c r="B1422" s="2">
        <f>RSI!B1422</f>
        <v>3.2646000000000002</v>
      </c>
      <c r="C1422" s="2">
        <f>RSI!I1422</f>
        <v>16.591652719012643</v>
      </c>
      <c r="D1422" s="2">
        <f>MACD!E1422</f>
        <v>0.28991030719021493</v>
      </c>
      <c r="E1422" s="2">
        <f>MACD!F1422</f>
        <v>0.18762687870536432</v>
      </c>
      <c r="F1422" s="2">
        <f>'Moving Avg'!D1422</f>
        <v>3.3330800000000003</v>
      </c>
      <c r="G1422" s="2">
        <f>'Moving Avg'!F1422</f>
        <v>3.7441000000000004</v>
      </c>
      <c r="H1422" s="2">
        <f>'Moving Avg'!G1422</f>
        <v>3.7237680000000006</v>
      </c>
      <c r="I1422" s="2">
        <f>'Moving Avg'!H1422</f>
        <v>3.170084000000005</v>
      </c>
      <c r="J1422" s="6" t="str">
        <f>OBV!F1422</f>
        <v>BEARISH</v>
      </c>
      <c r="K1422" s="6" t="str">
        <f>OBV!G1422</f>
        <v>STRONG</v>
      </c>
      <c r="L1422" s="6" t="str">
        <f>OBV!H1422</f>
        <v>CONFIRMED BEARISH</v>
      </c>
      <c r="M1422" s="8">
        <f t="shared" si="220"/>
        <v>50</v>
      </c>
      <c r="N1422" s="8">
        <f t="shared" si="221"/>
        <v>0</v>
      </c>
      <c r="O1422" s="8">
        <f t="shared" si="222"/>
        <v>50</v>
      </c>
      <c r="P1422" s="8">
        <f t="shared" si="223"/>
        <v>33</v>
      </c>
      <c r="Q1422" s="9">
        <f t="shared" si="224"/>
        <v>29.95</v>
      </c>
      <c r="R1422" s="9">
        <f t="shared" si="225"/>
        <v>35.75</v>
      </c>
      <c r="S1422" s="9">
        <f t="shared" si="226"/>
        <v>34.85</v>
      </c>
      <c r="T1422" s="9">
        <f t="shared" si="227"/>
        <v>33.25</v>
      </c>
      <c r="U1422" s="8">
        <f t="shared" si="228"/>
        <v>33.516666666666673</v>
      </c>
      <c r="V1422" s="8">
        <f t="shared" si="229"/>
        <v>33.450000000000003</v>
      </c>
    </row>
    <row r="1423" spans="1:22" ht="13.5" x14ac:dyDescent="0.25">
      <c r="A1423" s="3">
        <f>RSI!A1423</f>
        <v>44084</v>
      </c>
      <c r="B1423" s="2">
        <f>RSI!B1423</f>
        <v>3.2646000000000002</v>
      </c>
      <c r="C1423" s="2">
        <f>RSI!I1423</f>
        <v>16.591652719012643</v>
      </c>
      <c r="D1423" s="2">
        <f>MACD!E1423</f>
        <v>0.31375711734932699</v>
      </c>
      <c r="E1423" s="2">
        <f>MACD!F1423</f>
        <v>0.21285292643415687</v>
      </c>
      <c r="F1423" s="2">
        <f>'Moving Avg'!D1423</f>
        <v>3.3149199999999999</v>
      </c>
      <c r="G1423" s="2">
        <f>'Moving Avg'!F1423</f>
        <v>3.7073999999999998</v>
      </c>
      <c r="H1423" s="2">
        <f>'Moving Avg'!G1423</f>
        <v>3.7214880000000004</v>
      </c>
      <c r="I1423" s="2">
        <f>'Moving Avg'!H1423</f>
        <v>3.1702220000000052</v>
      </c>
      <c r="J1423" s="6" t="str">
        <f>OBV!F1423</f>
        <v>BEARISH</v>
      </c>
      <c r="K1423" s="6" t="str">
        <f>OBV!G1423</f>
        <v>STRONG</v>
      </c>
      <c r="L1423" s="6" t="str">
        <f>OBV!H1423</f>
        <v>CONFIRMED BEARISH</v>
      </c>
      <c r="M1423" s="8">
        <f t="shared" si="220"/>
        <v>50</v>
      </c>
      <c r="N1423" s="8">
        <f t="shared" si="221"/>
        <v>0</v>
      </c>
      <c r="O1423" s="8">
        <f t="shared" si="222"/>
        <v>50</v>
      </c>
      <c r="P1423" s="8">
        <f t="shared" si="223"/>
        <v>33</v>
      </c>
      <c r="Q1423" s="9">
        <f t="shared" si="224"/>
        <v>29.95</v>
      </c>
      <c r="R1423" s="9">
        <f t="shared" si="225"/>
        <v>35.75</v>
      </c>
      <c r="S1423" s="9">
        <f t="shared" si="226"/>
        <v>34.85</v>
      </c>
      <c r="T1423" s="9">
        <f t="shared" si="227"/>
        <v>33.25</v>
      </c>
      <c r="U1423" s="8">
        <f t="shared" si="228"/>
        <v>33.516666666666673</v>
      </c>
      <c r="V1423" s="8">
        <f t="shared" si="229"/>
        <v>33.450000000000003</v>
      </c>
    </row>
    <row r="1424" spans="1:22" ht="13.5" x14ac:dyDescent="0.25">
      <c r="A1424" s="3">
        <f>RSI!A1424</f>
        <v>44085</v>
      </c>
      <c r="B1424" s="2">
        <f>RSI!B1424</f>
        <v>3.1737000000000002</v>
      </c>
      <c r="C1424" s="2">
        <f>RSI!I1424</f>
        <v>14.248916624356681</v>
      </c>
      <c r="D1424" s="2">
        <f>MACD!E1424</f>
        <v>0.3257914316637387</v>
      </c>
      <c r="E1424" s="2">
        <f>MACD!F1424</f>
        <v>0.23544062748007327</v>
      </c>
      <c r="F1424" s="2">
        <f>'Moving Avg'!D1424</f>
        <v>3.2785799999999994</v>
      </c>
      <c r="G1424" s="2">
        <f>'Moving Avg'!F1424</f>
        <v>3.6661549999999998</v>
      </c>
      <c r="H1424" s="2">
        <f>'Moving Avg'!G1424</f>
        <v>3.7173900000000004</v>
      </c>
      <c r="I1424" s="2">
        <f>'Moving Avg'!H1424</f>
        <v>3.1699055000000049</v>
      </c>
      <c r="J1424" s="6" t="str">
        <f>OBV!F1424</f>
        <v>BEARISH</v>
      </c>
      <c r="K1424" s="6" t="str">
        <f>OBV!G1424</f>
        <v>STRONG</v>
      </c>
      <c r="L1424" s="6" t="str">
        <f>OBV!H1424</f>
        <v>CONFIRMED BEARISH</v>
      </c>
      <c r="M1424" s="8">
        <f t="shared" si="220"/>
        <v>50</v>
      </c>
      <c r="N1424" s="8">
        <f t="shared" si="221"/>
        <v>0</v>
      </c>
      <c r="O1424" s="8">
        <f t="shared" si="222"/>
        <v>50</v>
      </c>
      <c r="P1424" s="8">
        <f t="shared" si="223"/>
        <v>33</v>
      </c>
      <c r="Q1424" s="9">
        <f t="shared" si="224"/>
        <v>29.95</v>
      </c>
      <c r="R1424" s="9">
        <f t="shared" si="225"/>
        <v>35.75</v>
      </c>
      <c r="S1424" s="9">
        <f t="shared" si="226"/>
        <v>34.85</v>
      </c>
      <c r="T1424" s="9">
        <f t="shared" si="227"/>
        <v>33.25</v>
      </c>
      <c r="U1424" s="8">
        <f t="shared" si="228"/>
        <v>33.516666666666673</v>
      </c>
      <c r="V1424" s="8">
        <f t="shared" si="229"/>
        <v>33.450000000000003</v>
      </c>
    </row>
    <row r="1425" spans="1:22" ht="13.5" x14ac:dyDescent="0.25">
      <c r="A1425" s="3">
        <f>RSI!A1425</f>
        <v>44088</v>
      </c>
      <c r="B1425" s="2">
        <f>RSI!B1425</f>
        <v>3.2646000000000002</v>
      </c>
      <c r="C1425" s="2">
        <f>RSI!I1425</f>
        <v>25.56724969111869</v>
      </c>
      <c r="D1425" s="2">
        <f>MACD!E1425</f>
        <v>0.33194320006775069</v>
      </c>
      <c r="E1425" s="2">
        <f>MACD!F1425</f>
        <v>0.25474114199760878</v>
      </c>
      <c r="F1425" s="2">
        <f>'Moving Avg'!D1425</f>
        <v>3.2618</v>
      </c>
      <c r="G1425" s="2">
        <f>'Moving Avg'!F1425</f>
        <v>3.6319050000000006</v>
      </c>
      <c r="H1425" s="2">
        <f>'Moving Avg'!G1425</f>
        <v>3.715110000000001</v>
      </c>
      <c r="I1425" s="2">
        <f>'Moving Avg'!H1425</f>
        <v>3.1700435000000042</v>
      </c>
      <c r="J1425" s="6" t="str">
        <f>OBV!F1425</f>
        <v>BEARISH</v>
      </c>
      <c r="K1425" s="6" t="str">
        <f>OBV!G1425</f>
        <v>STRONG</v>
      </c>
      <c r="L1425" s="6" t="str">
        <f>OBV!H1425</f>
        <v>CONFIRMED BEARISH</v>
      </c>
      <c r="M1425" s="8">
        <f t="shared" si="220"/>
        <v>50</v>
      </c>
      <c r="N1425" s="8">
        <f t="shared" si="221"/>
        <v>0</v>
      </c>
      <c r="O1425" s="8">
        <f t="shared" si="222"/>
        <v>50</v>
      </c>
      <c r="P1425" s="8">
        <f t="shared" si="223"/>
        <v>33</v>
      </c>
      <c r="Q1425" s="9">
        <f t="shared" si="224"/>
        <v>29.95</v>
      </c>
      <c r="R1425" s="9">
        <f t="shared" si="225"/>
        <v>35.75</v>
      </c>
      <c r="S1425" s="9">
        <f t="shared" si="226"/>
        <v>34.85</v>
      </c>
      <c r="T1425" s="9">
        <f t="shared" si="227"/>
        <v>33.25</v>
      </c>
      <c r="U1425" s="8">
        <f t="shared" si="228"/>
        <v>33.516666666666673</v>
      </c>
      <c r="V1425" s="8">
        <f t="shared" si="229"/>
        <v>33.450000000000003</v>
      </c>
    </row>
    <row r="1426" spans="1:22" ht="13.5" x14ac:dyDescent="0.25">
      <c r="A1426" s="3">
        <f>RSI!A1426</f>
        <v>44089</v>
      </c>
      <c r="B1426" s="2">
        <f>RSI!B1426</f>
        <v>3.4114</v>
      </c>
      <c r="C1426" s="2">
        <f>RSI!I1426</f>
        <v>39.463744354328043</v>
      </c>
      <c r="D1426" s="2">
        <f>MACD!E1426</f>
        <v>0.30565477702168931</v>
      </c>
      <c r="E1426" s="2">
        <f>MACD!F1426</f>
        <v>0.26492386900242493</v>
      </c>
      <c r="F1426" s="2">
        <f>'Moving Avg'!D1426</f>
        <v>3.2757799999999997</v>
      </c>
      <c r="G1426" s="2">
        <f>'Moving Avg'!F1426</f>
        <v>3.6049950000000002</v>
      </c>
      <c r="H1426" s="2">
        <f>'Moving Avg'!G1426</f>
        <v>3.7157660000000003</v>
      </c>
      <c r="I1426" s="2">
        <f>'Moving Avg'!H1426</f>
        <v>3.1709155000000044</v>
      </c>
      <c r="J1426" s="6" t="str">
        <f>OBV!F1426</f>
        <v>BEARISH</v>
      </c>
      <c r="K1426" s="6" t="str">
        <f>OBV!G1426</f>
        <v>STRONG</v>
      </c>
      <c r="L1426" s="6" t="str">
        <f>OBV!H1426</f>
        <v>BEARISH DIVERGENCE</v>
      </c>
      <c r="M1426" s="8">
        <f t="shared" si="220"/>
        <v>25</v>
      </c>
      <c r="N1426" s="8">
        <f t="shared" si="221"/>
        <v>0</v>
      </c>
      <c r="O1426" s="8">
        <f t="shared" si="222"/>
        <v>50</v>
      </c>
      <c r="P1426" s="8">
        <f t="shared" si="223"/>
        <v>33</v>
      </c>
      <c r="Q1426" s="9">
        <f t="shared" si="224"/>
        <v>21.2</v>
      </c>
      <c r="R1426" s="9">
        <f t="shared" si="225"/>
        <v>30.75</v>
      </c>
      <c r="S1426" s="9">
        <f t="shared" si="226"/>
        <v>31.1</v>
      </c>
      <c r="T1426" s="9">
        <f t="shared" si="227"/>
        <v>27</v>
      </c>
      <c r="U1426" s="8">
        <f t="shared" si="228"/>
        <v>27.683333333333337</v>
      </c>
      <c r="V1426" s="8">
        <f t="shared" si="229"/>
        <v>27.512500000000003</v>
      </c>
    </row>
    <row r="1427" spans="1:22" ht="13.5" x14ac:dyDescent="0.25">
      <c r="A1427" s="3">
        <f>RSI!A1427</f>
        <v>44090</v>
      </c>
      <c r="B1427" s="2">
        <f>RSI!B1427</f>
        <v>3.5091999999999999</v>
      </c>
      <c r="C1427" s="2">
        <f>RSI!I1427</f>
        <v>46.614646045260471</v>
      </c>
      <c r="D1427" s="2">
        <f>MACD!E1427</f>
        <v>0.24485667033863034</v>
      </c>
      <c r="E1427" s="2">
        <f>MACD!F1427</f>
        <v>0.26091042926966601</v>
      </c>
      <c r="F1427" s="2">
        <f>'Moving Avg'!D1427</f>
        <v>3.3247</v>
      </c>
      <c r="G1427" s="2">
        <f>'Moving Avg'!F1427</f>
        <v>3.5829750000000002</v>
      </c>
      <c r="H1427" s="2">
        <f>'Moving Avg'!G1427</f>
        <v>3.718378</v>
      </c>
      <c r="I1427" s="2">
        <f>'Moving Avg'!H1427</f>
        <v>3.1722765000000042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  <c r="M1427" s="8">
        <f t="shared" si="220"/>
        <v>25</v>
      </c>
      <c r="N1427" s="8">
        <f t="shared" si="221"/>
        <v>45</v>
      </c>
      <c r="O1427" s="8">
        <f t="shared" si="222"/>
        <v>50</v>
      </c>
      <c r="P1427" s="8">
        <f t="shared" si="223"/>
        <v>83.5</v>
      </c>
      <c r="Q1427" s="9">
        <f t="shared" si="224"/>
        <v>44.524999999999999</v>
      </c>
      <c r="R1427" s="9">
        <f t="shared" si="225"/>
        <v>52.375</v>
      </c>
      <c r="S1427" s="9">
        <f t="shared" si="226"/>
        <v>60.575000000000003</v>
      </c>
      <c r="T1427" s="9">
        <f t="shared" si="227"/>
        <v>50.875</v>
      </c>
      <c r="U1427" s="8">
        <f t="shared" si="228"/>
        <v>52.491666666666674</v>
      </c>
      <c r="V1427" s="8">
        <f t="shared" si="229"/>
        <v>52.087500000000006</v>
      </c>
    </row>
    <row r="1428" spans="1:22" ht="13.5" x14ac:dyDescent="0.25">
      <c r="A1428" s="3">
        <f>RSI!A1428</f>
        <v>44091</v>
      </c>
      <c r="B1428" s="2">
        <f>RSI!B1428</f>
        <v>3.5091999999999999</v>
      </c>
      <c r="C1428" s="2">
        <f>RSI!I1428</f>
        <v>46.614646045260471</v>
      </c>
      <c r="D1428" s="2">
        <f>MACD!E1428</f>
        <v>0.17973101216428367</v>
      </c>
      <c r="E1428" s="2">
        <f>MACD!F1428</f>
        <v>0.24467454584858955</v>
      </c>
      <c r="F1428" s="2">
        <f>'Moving Avg'!D1428</f>
        <v>3.3736199999999998</v>
      </c>
      <c r="G1428" s="2">
        <f>'Moving Avg'!F1428</f>
        <v>3.5609549999999999</v>
      </c>
      <c r="H1428" s="2">
        <f>'Moving Avg'!G1428</f>
        <v>3.72099</v>
      </c>
      <c r="I1428" s="2">
        <f>'Moving Avg'!H1428</f>
        <v>3.1736375000000048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  <c r="M1428" s="8">
        <f t="shared" si="220"/>
        <v>25</v>
      </c>
      <c r="N1428" s="8">
        <f t="shared" si="221"/>
        <v>100</v>
      </c>
      <c r="O1428" s="8">
        <f t="shared" si="222"/>
        <v>50</v>
      </c>
      <c r="P1428" s="8">
        <f t="shared" si="223"/>
        <v>83.5</v>
      </c>
      <c r="Q1428" s="9">
        <f t="shared" si="224"/>
        <v>63.774999999999999</v>
      </c>
      <c r="R1428" s="9">
        <f t="shared" si="225"/>
        <v>63.375</v>
      </c>
      <c r="S1428" s="9">
        <f t="shared" si="226"/>
        <v>68.825000000000003</v>
      </c>
      <c r="T1428" s="9">
        <f t="shared" si="227"/>
        <v>64.625</v>
      </c>
      <c r="U1428" s="8">
        <f t="shared" si="228"/>
        <v>65.325000000000003</v>
      </c>
      <c r="V1428" s="8">
        <f t="shared" si="229"/>
        <v>65.150000000000006</v>
      </c>
    </row>
    <row r="1429" spans="1:22" ht="13.5" x14ac:dyDescent="0.25">
      <c r="A1429" s="3">
        <f>RSI!A1429</f>
        <v>44092</v>
      </c>
      <c r="B1429" s="2">
        <f>RSI!B1429</f>
        <v>3.3904000000000001</v>
      </c>
      <c r="C1429" s="2">
        <f>RSI!I1429</f>
        <v>39.964035177564796</v>
      </c>
      <c r="D1429" s="2">
        <f>MACD!E1429</f>
        <v>0.13370571288621402</v>
      </c>
      <c r="E1429" s="2">
        <f>MACD!F1429</f>
        <v>0.22248077925611445</v>
      </c>
      <c r="F1429" s="2">
        <f>'Moving Avg'!D1429</f>
        <v>3.4169600000000004</v>
      </c>
      <c r="G1429" s="2">
        <f>'Moving Avg'!F1429</f>
        <v>3.5329950000000006</v>
      </c>
      <c r="H1429" s="2">
        <f>'Moving Avg'!G1429</f>
        <v>3.7212260000000001</v>
      </c>
      <c r="I1429" s="2">
        <f>'Moving Avg'!H1429</f>
        <v>3.1744045000000045</v>
      </c>
      <c r="J1429" s="6" t="str">
        <f>OBV!F1429</f>
        <v>BEARISH</v>
      </c>
      <c r="K1429" s="6" t="str">
        <f>OBV!G1429</f>
        <v>NEUTRAL</v>
      </c>
      <c r="L1429" s="6" t="str">
        <f>OBV!H1429</f>
        <v>BEARISH DIVERGENCE</v>
      </c>
      <c r="M1429" s="8">
        <f t="shared" si="220"/>
        <v>25</v>
      </c>
      <c r="N1429" s="8">
        <f t="shared" si="221"/>
        <v>100</v>
      </c>
      <c r="O1429" s="8">
        <f t="shared" si="222"/>
        <v>50</v>
      </c>
      <c r="P1429" s="8">
        <f t="shared" si="223"/>
        <v>16.5</v>
      </c>
      <c r="Q1429" s="9">
        <f t="shared" si="224"/>
        <v>53.725000000000001</v>
      </c>
      <c r="R1429" s="9">
        <f t="shared" si="225"/>
        <v>46.625</v>
      </c>
      <c r="S1429" s="9">
        <f t="shared" si="226"/>
        <v>38.674999999999997</v>
      </c>
      <c r="T1429" s="9">
        <f t="shared" si="227"/>
        <v>47.875</v>
      </c>
      <c r="U1429" s="8">
        <f t="shared" si="228"/>
        <v>46.341666666666661</v>
      </c>
      <c r="V1429" s="8">
        <f t="shared" si="229"/>
        <v>46.724999999999994</v>
      </c>
    </row>
    <row r="1430" spans="1:22" ht="13.5" x14ac:dyDescent="0.25">
      <c r="A1430" s="3">
        <f>RSI!A1430</f>
        <v>44095</v>
      </c>
      <c r="B1430" s="2">
        <f>RSI!B1430</f>
        <v>3.1947000000000001</v>
      </c>
      <c r="C1430" s="2">
        <f>RSI!I1430</f>
        <v>31.892045613466593</v>
      </c>
      <c r="D1430" s="2">
        <f>MACD!E1430</f>
        <v>0.10915819108275571</v>
      </c>
      <c r="E1430" s="2">
        <f>MACD!F1430</f>
        <v>0.19981626162144273</v>
      </c>
      <c r="F1430" s="2">
        <f>'Moving Avg'!D1430</f>
        <v>3.4029800000000003</v>
      </c>
      <c r="G1430" s="2">
        <f>'Moving Avg'!F1430</f>
        <v>3.49525</v>
      </c>
      <c r="H1430" s="2">
        <f>'Moving Avg'!G1430</f>
        <v>3.7175480000000003</v>
      </c>
      <c r="I1430" s="2">
        <f>'Moving Avg'!H1430</f>
        <v>3.1741930000000047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100</v>
      </c>
      <c r="O1430" s="8">
        <f t="shared" si="222"/>
        <v>50</v>
      </c>
      <c r="P1430" s="8">
        <f t="shared" si="223"/>
        <v>16.5</v>
      </c>
      <c r="Q1430" s="9">
        <f t="shared" si="224"/>
        <v>53.725000000000001</v>
      </c>
      <c r="R1430" s="9">
        <f t="shared" si="225"/>
        <v>46.625</v>
      </c>
      <c r="S1430" s="9">
        <f t="shared" si="226"/>
        <v>38.674999999999997</v>
      </c>
      <c r="T1430" s="9">
        <f t="shared" si="227"/>
        <v>47.875</v>
      </c>
      <c r="U1430" s="8">
        <f t="shared" si="228"/>
        <v>46.341666666666661</v>
      </c>
      <c r="V1430" s="8">
        <f t="shared" si="229"/>
        <v>46.724999999999994</v>
      </c>
    </row>
    <row r="1431" spans="1:22" ht="13.5" x14ac:dyDescent="0.25">
      <c r="A1431" s="3">
        <f>RSI!A1431</f>
        <v>44096</v>
      </c>
      <c r="B1431" s="2">
        <f>RSI!B1431</f>
        <v>3.2017000000000002</v>
      </c>
      <c r="C1431" s="2">
        <f>RSI!I1431</f>
        <v>32.417863162207027</v>
      </c>
      <c r="D1431" s="2">
        <f>MACD!E1431</f>
        <v>8.8839099173120051E-2</v>
      </c>
      <c r="E1431" s="2">
        <f>MACD!F1431</f>
        <v>0.17762082913177818</v>
      </c>
      <c r="F1431" s="2">
        <f>'Moving Avg'!D1431</f>
        <v>3.36104</v>
      </c>
      <c r="G1431" s="2">
        <f>'Moving Avg'!F1431</f>
        <v>3.4578549999999999</v>
      </c>
      <c r="H1431" s="2">
        <f>'Moving Avg'!G1431</f>
        <v>3.7120800000000003</v>
      </c>
      <c r="I1431" s="2">
        <f>'Moving Avg'!H1431</f>
        <v>3.1740165000000049</v>
      </c>
      <c r="J1431" s="6" t="str">
        <f>OBV!F1431</f>
        <v>BULLISH</v>
      </c>
      <c r="K1431" s="6" t="str">
        <f>OBV!G1431</f>
        <v>WEAK</v>
      </c>
      <c r="L1431" s="6" t="str">
        <f>OBV!H1431</f>
        <v>BULLISH DIVERGENCE</v>
      </c>
      <c r="M1431" s="8">
        <f t="shared" si="220"/>
        <v>25</v>
      </c>
      <c r="N1431" s="8">
        <f t="shared" si="221"/>
        <v>100</v>
      </c>
      <c r="O1431" s="8">
        <f t="shared" si="222"/>
        <v>50</v>
      </c>
      <c r="P1431" s="8">
        <f t="shared" si="223"/>
        <v>50</v>
      </c>
      <c r="Q1431" s="9">
        <f t="shared" si="224"/>
        <v>58.75</v>
      </c>
      <c r="R1431" s="9">
        <f t="shared" si="225"/>
        <v>55</v>
      </c>
      <c r="S1431" s="9">
        <f t="shared" si="226"/>
        <v>53.75</v>
      </c>
      <c r="T1431" s="9">
        <f t="shared" si="227"/>
        <v>56.25</v>
      </c>
      <c r="U1431" s="8">
        <f t="shared" si="228"/>
        <v>55.833333333333336</v>
      </c>
      <c r="V1431" s="8">
        <f t="shared" si="229"/>
        <v>55.9375</v>
      </c>
    </row>
    <row r="1432" spans="1:22" ht="13.5" x14ac:dyDescent="0.25">
      <c r="A1432" s="3">
        <f>RSI!A1432</f>
        <v>44097</v>
      </c>
      <c r="B1432" s="2">
        <f>RSI!B1432</f>
        <v>3.1177999999999999</v>
      </c>
      <c r="C1432" s="2">
        <f>RSI!I1432</f>
        <v>29.480112207139513</v>
      </c>
      <c r="D1432" s="2">
        <f>MACD!E1432</f>
        <v>6.7884379310321208E-2</v>
      </c>
      <c r="E1432" s="2">
        <f>MACD!F1432</f>
        <v>0.1556735391674868</v>
      </c>
      <c r="F1432" s="2">
        <f>'Moving Avg'!D1432</f>
        <v>3.2827600000000006</v>
      </c>
      <c r="G1432" s="2">
        <f>'Moving Avg'!F1432</f>
        <v>3.4162650000000001</v>
      </c>
      <c r="H1432" s="2">
        <f>'Moving Avg'!G1432</f>
        <v>3.702874</v>
      </c>
      <c r="I1432" s="2">
        <f>'Moving Avg'!H1432</f>
        <v>3.1734205000000042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  <c r="M1432" s="8">
        <f t="shared" si="220"/>
        <v>50</v>
      </c>
      <c r="N1432" s="8">
        <f t="shared" si="221"/>
        <v>100</v>
      </c>
      <c r="O1432" s="8">
        <f t="shared" si="222"/>
        <v>50</v>
      </c>
      <c r="P1432" s="8">
        <f t="shared" si="223"/>
        <v>16.5</v>
      </c>
      <c r="Q1432" s="9">
        <f t="shared" si="224"/>
        <v>62.475000000000001</v>
      </c>
      <c r="R1432" s="9">
        <f t="shared" si="225"/>
        <v>51.625</v>
      </c>
      <c r="S1432" s="9">
        <f t="shared" si="226"/>
        <v>42.424999999999997</v>
      </c>
      <c r="T1432" s="9">
        <f t="shared" si="227"/>
        <v>54.125</v>
      </c>
      <c r="U1432" s="8">
        <f t="shared" si="228"/>
        <v>52.17499999999999</v>
      </c>
      <c r="V1432" s="8">
        <f t="shared" si="229"/>
        <v>52.662499999999994</v>
      </c>
    </row>
    <row r="1433" spans="1:22" ht="13.5" x14ac:dyDescent="0.25">
      <c r="A1433" s="3">
        <f>RSI!A1433</f>
        <v>44098</v>
      </c>
      <c r="B1433" s="2">
        <f>RSI!B1433</f>
        <v>3.1177999999999999</v>
      </c>
      <c r="C1433" s="2">
        <f>RSI!I1433</f>
        <v>29.480112207139513</v>
      </c>
      <c r="D1433" s="2">
        <f>MACD!E1433</f>
        <v>5.2366187061002378E-2</v>
      </c>
      <c r="E1433" s="2">
        <f>MACD!F1433</f>
        <v>0.13501206874618993</v>
      </c>
      <c r="F1433" s="2">
        <f>'Moving Avg'!D1433</f>
        <v>3.2044800000000002</v>
      </c>
      <c r="G1433" s="2">
        <f>'Moving Avg'!F1433</f>
        <v>3.3764200000000004</v>
      </c>
      <c r="H1433" s="2">
        <f>'Moving Avg'!G1433</f>
        <v>3.6937959999999999</v>
      </c>
      <c r="I1433" s="2">
        <f>'Moving Avg'!H1433</f>
        <v>3.1728245000000044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  <c r="M1433" s="8">
        <f t="shared" si="220"/>
        <v>50</v>
      </c>
      <c r="N1433" s="8">
        <f t="shared" si="221"/>
        <v>100</v>
      </c>
      <c r="O1433" s="8">
        <f t="shared" si="222"/>
        <v>50</v>
      </c>
      <c r="P1433" s="8">
        <f t="shared" si="223"/>
        <v>16.5</v>
      </c>
      <c r="Q1433" s="9">
        <f t="shared" si="224"/>
        <v>62.475000000000001</v>
      </c>
      <c r="R1433" s="9">
        <f t="shared" si="225"/>
        <v>51.625</v>
      </c>
      <c r="S1433" s="9">
        <f t="shared" si="226"/>
        <v>42.424999999999997</v>
      </c>
      <c r="T1433" s="9">
        <f t="shared" si="227"/>
        <v>54.125</v>
      </c>
      <c r="U1433" s="8">
        <f t="shared" si="228"/>
        <v>52.17499999999999</v>
      </c>
      <c r="V1433" s="8">
        <f t="shared" si="229"/>
        <v>52.662499999999994</v>
      </c>
    </row>
    <row r="1434" spans="1:22" ht="13.5" x14ac:dyDescent="0.25">
      <c r="A1434" s="3">
        <f>RSI!A1434</f>
        <v>44099</v>
      </c>
      <c r="B1434" s="2">
        <f>RSI!B1434</f>
        <v>3.0268999999999999</v>
      </c>
      <c r="C1434" s="2">
        <f>RSI!I1434</f>
        <v>26.466431303954778</v>
      </c>
      <c r="D1434" s="2">
        <f>MACD!E1434</f>
        <v>3.4032945987479302E-2</v>
      </c>
      <c r="E1434" s="2">
        <f>MACD!F1434</f>
        <v>0.1148162441944478</v>
      </c>
      <c r="F1434" s="2">
        <f>'Moving Avg'!D1434</f>
        <v>3.1317799999999996</v>
      </c>
      <c r="G1434" s="2">
        <f>'Moving Avg'!F1434</f>
        <v>3.3376250000000005</v>
      </c>
      <c r="H1434" s="2">
        <f>'Moving Avg'!G1434</f>
        <v>3.6829000000000001</v>
      </c>
      <c r="I1434" s="2">
        <f>'Moving Avg'!H1434</f>
        <v>3.1717740000000045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  <c r="M1434" s="8">
        <f t="shared" si="220"/>
        <v>50</v>
      </c>
      <c r="N1434" s="8">
        <f t="shared" si="221"/>
        <v>100</v>
      </c>
      <c r="O1434" s="8">
        <f t="shared" si="222"/>
        <v>0</v>
      </c>
      <c r="P1434" s="8">
        <f t="shared" si="223"/>
        <v>16.5</v>
      </c>
      <c r="Q1434" s="9">
        <f t="shared" si="224"/>
        <v>54.975000000000001</v>
      </c>
      <c r="R1434" s="9">
        <f t="shared" si="225"/>
        <v>34.125</v>
      </c>
      <c r="S1434" s="9">
        <f t="shared" si="226"/>
        <v>29.925000000000001</v>
      </c>
      <c r="T1434" s="9">
        <f t="shared" si="227"/>
        <v>41.625</v>
      </c>
      <c r="U1434" s="8">
        <f t="shared" si="228"/>
        <v>39.674999999999997</v>
      </c>
      <c r="V1434" s="8">
        <f t="shared" si="229"/>
        <v>40.162499999999994</v>
      </c>
    </row>
    <row r="1435" spans="1:22" ht="13.5" x14ac:dyDescent="0.25">
      <c r="A1435" s="3">
        <f>RSI!A1435</f>
        <v>44102</v>
      </c>
      <c r="B1435" s="2">
        <f>RSI!B1435</f>
        <v>3.0268999999999999</v>
      </c>
      <c r="C1435" s="2">
        <f>RSI!I1435</f>
        <v>26.466431303954778</v>
      </c>
      <c r="D1435" s="2">
        <f>MACD!E1435</f>
        <v>3.4939005590987282E-2</v>
      </c>
      <c r="E1435" s="2">
        <f>MACD!F1435</f>
        <v>9.8840796473755696E-2</v>
      </c>
      <c r="F1435" s="2">
        <f>'Moving Avg'!D1435</f>
        <v>3.09822</v>
      </c>
      <c r="G1435" s="2">
        <f>'Moving Avg'!F1435</f>
        <v>3.2988300000000002</v>
      </c>
      <c r="H1435" s="2">
        <f>'Moving Avg'!G1435</f>
        <v>3.6677559999999998</v>
      </c>
      <c r="I1435" s="2">
        <f>'Moving Avg'!H1435</f>
        <v>3.1707235000000042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0"/>
        <v>50</v>
      </c>
      <c r="N1435" s="8">
        <f t="shared" si="221"/>
        <v>100</v>
      </c>
      <c r="O1435" s="8">
        <f t="shared" si="222"/>
        <v>0</v>
      </c>
      <c r="P1435" s="8">
        <f t="shared" si="223"/>
        <v>16.5</v>
      </c>
      <c r="Q1435" s="9">
        <f t="shared" si="224"/>
        <v>54.975000000000001</v>
      </c>
      <c r="R1435" s="9">
        <f t="shared" si="225"/>
        <v>34.125</v>
      </c>
      <c r="S1435" s="9">
        <f t="shared" si="226"/>
        <v>29.925000000000001</v>
      </c>
      <c r="T1435" s="9">
        <f t="shared" si="227"/>
        <v>41.625</v>
      </c>
      <c r="U1435" s="8">
        <f t="shared" si="228"/>
        <v>39.674999999999997</v>
      </c>
      <c r="V1435" s="8">
        <f t="shared" si="229"/>
        <v>40.162499999999994</v>
      </c>
    </row>
    <row r="1436" spans="1:22" ht="13.5" x14ac:dyDescent="0.25">
      <c r="A1436" s="3">
        <f>RSI!A1436</f>
        <v>44103</v>
      </c>
      <c r="B1436" s="2">
        <f>RSI!B1436</f>
        <v>3.0268999999999999</v>
      </c>
      <c r="C1436" s="2">
        <f>RSI!I1436</f>
        <v>26.466431303954778</v>
      </c>
      <c r="D1436" s="2">
        <f>MACD!E1436</f>
        <v>6.0544163336288648E-2</v>
      </c>
      <c r="E1436" s="2">
        <f>MACD!F1436</f>
        <v>9.1181469846262297E-2</v>
      </c>
      <c r="F1436" s="2">
        <f>'Moving Avg'!D1436</f>
        <v>3.0632599999999996</v>
      </c>
      <c r="G1436" s="2">
        <f>'Moving Avg'!F1436</f>
        <v>3.2673749999999999</v>
      </c>
      <c r="H1436" s="2">
        <f>'Moving Avg'!G1436</f>
        <v>3.6510680000000004</v>
      </c>
      <c r="I1436" s="2">
        <f>'Moving Avg'!H1436</f>
        <v>3.1696730000000044</v>
      </c>
      <c r="J1436" s="6" t="str">
        <f>OBV!F1436</f>
        <v>BEARISH</v>
      </c>
      <c r="K1436" s="6" t="str">
        <f>OBV!G1436</f>
        <v>STRONG</v>
      </c>
      <c r="L1436" s="6" t="str">
        <f>OBV!H1436</f>
        <v>CONFIRMED BEARISH</v>
      </c>
      <c r="M1436" s="8">
        <f t="shared" si="220"/>
        <v>50</v>
      </c>
      <c r="N1436" s="8">
        <f t="shared" si="221"/>
        <v>100</v>
      </c>
      <c r="O1436" s="8">
        <f t="shared" si="222"/>
        <v>0</v>
      </c>
      <c r="P1436" s="8">
        <f t="shared" si="223"/>
        <v>33</v>
      </c>
      <c r="Q1436" s="9">
        <f t="shared" si="224"/>
        <v>57.45</v>
      </c>
      <c r="R1436" s="9">
        <f t="shared" si="225"/>
        <v>38.25</v>
      </c>
      <c r="S1436" s="9">
        <f t="shared" si="226"/>
        <v>37.35</v>
      </c>
      <c r="T1436" s="9">
        <f t="shared" si="227"/>
        <v>45.75</v>
      </c>
      <c r="U1436" s="8">
        <f t="shared" si="228"/>
        <v>44.35</v>
      </c>
      <c r="V1436" s="8">
        <f t="shared" si="229"/>
        <v>44.7</v>
      </c>
    </row>
    <row r="1437" spans="1:22" ht="13.5" x14ac:dyDescent="0.25">
      <c r="A1437" s="3">
        <f>RSI!A1437</f>
        <v>44104</v>
      </c>
      <c r="B1437" s="2">
        <f>RSI!B1437</f>
        <v>3.1597</v>
      </c>
      <c r="C1437" s="2">
        <f>RSI!I1437</f>
        <v>38.026544528109703</v>
      </c>
      <c r="D1437" s="2">
        <f>MACD!E1437</f>
        <v>8.9506105577350059E-2</v>
      </c>
      <c r="E1437" s="2">
        <f>MACD!F1437</f>
        <v>9.0846396992479858E-2</v>
      </c>
      <c r="F1437" s="2">
        <f>'Moving Avg'!D1437</f>
        <v>3.0716399999999999</v>
      </c>
      <c r="G1437" s="2">
        <f>'Moving Avg'!F1437</f>
        <v>3.2530450000000002</v>
      </c>
      <c r="H1437" s="2">
        <f>'Moving Avg'!G1437</f>
        <v>3.6370360000000006</v>
      </c>
      <c r="I1437" s="2">
        <f>'Moving Avg'!H1437</f>
        <v>3.1692865000000041</v>
      </c>
      <c r="J1437" s="6" t="str">
        <f>OBV!F1437</f>
        <v>BEARISH</v>
      </c>
      <c r="K1437" s="6" t="str">
        <f>OBV!G1437</f>
        <v>NEUTRAL</v>
      </c>
      <c r="L1437" s="6" t="str">
        <f>OBV!H1437</f>
        <v>BEARISH DIVERGENCE</v>
      </c>
      <c r="M1437" s="8">
        <f t="shared" si="220"/>
        <v>25</v>
      </c>
      <c r="N1437" s="8">
        <f t="shared" si="221"/>
        <v>45</v>
      </c>
      <c r="O1437" s="8">
        <f t="shared" si="222"/>
        <v>0</v>
      </c>
      <c r="P1437" s="8">
        <f t="shared" si="223"/>
        <v>16.5</v>
      </c>
      <c r="Q1437" s="9">
        <f t="shared" si="224"/>
        <v>26.975000000000001</v>
      </c>
      <c r="R1437" s="9">
        <f t="shared" si="225"/>
        <v>18.125</v>
      </c>
      <c r="S1437" s="9">
        <f t="shared" si="226"/>
        <v>17.925000000000001</v>
      </c>
      <c r="T1437" s="9">
        <f t="shared" si="227"/>
        <v>21.625</v>
      </c>
      <c r="U1437" s="8">
        <f t="shared" si="228"/>
        <v>21.008333333333336</v>
      </c>
      <c r="V1437" s="8">
        <f t="shared" si="229"/>
        <v>21.162500000000001</v>
      </c>
    </row>
    <row r="1438" spans="1:22" ht="13.5" x14ac:dyDescent="0.25">
      <c r="A1438" s="3">
        <f>RSI!A1438</f>
        <v>44105</v>
      </c>
      <c r="B1438" s="2">
        <f>RSI!B1438</f>
        <v>3.2505999999999999</v>
      </c>
      <c r="C1438" s="2">
        <f>RSI!I1438</f>
        <v>44.462503073057675</v>
      </c>
      <c r="D1438" s="2">
        <f>MACD!E1438</f>
        <v>0.10842664601604657</v>
      </c>
      <c r="E1438" s="2">
        <f>MACD!F1438</f>
        <v>9.4362446797193203E-2</v>
      </c>
      <c r="F1438" s="2">
        <f>'Moving Avg'!D1438</f>
        <v>3.0982000000000003</v>
      </c>
      <c r="G1438" s="2">
        <f>'Moving Avg'!F1438</f>
        <v>3.2478050000000005</v>
      </c>
      <c r="H1438" s="2">
        <f>'Moving Avg'!G1438</f>
        <v>3.624822</v>
      </c>
      <c r="I1438" s="2">
        <f>'Moving Avg'!H1438</f>
        <v>3.1693545000000038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25</v>
      </c>
      <c r="N1438" s="8">
        <f t="shared" si="221"/>
        <v>0</v>
      </c>
      <c r="O1438" s="8">
        <f t="shared" si="222"/>
        <v>0</v>
      </c>
      <c r="P1438" s="8">
        <f t="shared" si="223"/>
        <v>83.5</v>
      </c>
      <c r="Q1438" s="9">
        <f t="shared" si="224"/>
        <v>21.274999999999999</v>
      </c>
      <c r="R1438" s="9">
        <f t="shared" si="225"/>
        <v>25.875</v>
      </c>
      <c r="S1438" s="9">
        <f t="shared" si="226"/>
        <v>41.325000000000003</v>
      </c>
      <c r="T1438" s="9">
        <f t="shared" si="227"/>
        <v>27.125</v>
      </c>
      <c r="U1438" s="8">
        <f t="shared" si="228"/>
        <v>29.491666666666664</v>
      </c>
      <c r="V1438" s="8">
        <f t="shared" si="229"/>
        <v>28.9</v>
      </c>
    </row>
    <row r="1439" spans="1:22" ht="13.5" x14ac:dyDescent="0.25">
      <c r="A1439" s="3">
        <f>RSI!A1439</f>
        <v>44106</v>
      </c>
      <c r="B1439" s="2">
        <f>RSI!B1439</f>
        <v>3.2576000000000001</v>
      </c>
      <c r="C1439" s="2">
        <f>RSI!I1439</f>
        <v>44.936732333464697</v>
      </c>
      <c r="D1439" s="2">
        <f>MACD!E1439</f>
        <v>0.10616636691797687</v>
      </c>
      <c r="E1439" s="2">
        <f>MACD!F1439</f>
        <v>9.672323082134994E-2</v>
      </c>
      <c r="F1439" s="2">
        <f>'Moving Avg'!D1439</f>
        <v>3.1443400000000001</v>
      </c>
      <c r="G1439" s="2">
        <f>'Moving Avg'!F1439</f>
        <v>3.242915</v>
      </c>
      <c r="H1439" s="2">
        <f>'Moving Avg'!G1439</f>
        <v>3.6127479999999998</v>
      </c>
      <c r="I1439" s="2">
        <f>'Moving Avg'!H1439</f>
        <v>3.1694575000000045</v>
      </c>
      <c r="J1439" s="6" t="str">
        <f>OBV!F1439</f>
        <v>BULLISH</v>
      </c>
      <c r="K1439" s="6" t="str">
        <f>OBV!G1439</f>
        <v>WEAK</v>
      </c>
      <c r="L1439" s="6" t="str">
        <f>OBV!H1439</f>
        <v>CONFIRMED BULLISH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67</v>
      </c>
      <c r="Q1439" s="9">
        <f t="shared" si="224"/>
        <v>18.799999999999997</v>
      </c>
      <c r="R1439" s="9">
        <f t="shared" si="225"/>
        <v>21.75</v>
      </c>
      <c r="S1439" s="9">
        <f t="shared" si="226"/>
        <v>33.900000000000006</v>
      </c>
      <c r="T1439" s="9">
        <f t="shared" si="227"/>
        <v>23</v>
      </c>
      <c r="U1439" s="8">
        <f t="shared" si="228"/>
        <v>24.816666666666666</v>
      </c>
      <c r="V1439" s="8">
        <f t="shared" si="229"/>
        <v>24.362500000000001</v>
      </c>
    </row>
    <row r="1440" spans="1:22" ht="13.5" x14ac:dyDescent="0.25">
      <c r="A1440" s="3">
        <f>RSI!A1440</f>
        <v>44109</v>
      </c>
      <c r="B1440" s="2">
        <f>RSI!B1440</f>
        <v>3.4533</v>
      </c>
      <c r="C1440" s="2">
        <f>RSI!I1440</f>
        <v>56.197714799365571</v>
      </c>
      <c r="D1440" s="2">
        <f>MACD!E1440</f>
        <v>6.0095021562873718E-2</v>
      </c>
      <c r="E1440" s="2">
        <f>MACD!F1440</f>
        <v>8.9397588969654704E-2</v>
      </c>
      <c r="F1440" s="2">
        <f>'Moving Avg'!D1440</f>
        <v>3.2296199999999997</v>
      </c>
      <c r="G1440" s="2">
        <f>'Moving Avg'!F1440</f>
        <v>3.2481549999999997</v>
      </c>
      <c r="H1440" s="2">
        <f>'Moving Avg'!G1440</f>
        <v>3.6045880000000006</v>
      </c>
      <c r="I1440" s="2">
        <f>'Moving Avg'!H1440</f>
        <v>3.1705390000000047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  <c r="M1440" s="8">
        <f t="shared" si="220"/>
        <v>25</v>
      </c>
      <c r="N1440" s="8">
        <f t="shared" si="221"/>
        <v>100</v>
      </c>
      <c r="O1440" s="8">
        <f t="shared" si="222"/>
        <v>50</v>
      </c>
      <c r="P1440" s="8">
        <f t="shared" si="223"/>
        <v>67</v>
      </c>
      <c r="Q1440" s="9">
        <f t="shared" si="224"/>
        <v>61.3</v>
      </c>
      <c r="R1440" s="9">
        <f t="shared" si="225"/>
        <v>59.25</v>
      </c>
      <c r="S1440" s="9">
        <f t="shared" si="226"/>
        <v>61.400000000000006</v>
      </c>
      <c r="T1440" s="9">
        <f t="shared" si="227"/>
        <v>60.5</v>
      </c>
      <c r="U1440" s="8">
        <f t="shared" si="228"/>
        <v>60.65</v>
      </c>
      <c r="V1440" s="8">
        <f t="shared" si="229"/>
        <v>60.612499999999997</v>
      </c>
    </row>
    <row r="1441" spans="1:22" ht="13.5" x14ac:dyDescent="0.25">
      <c r="A1441" s="3">
        <f>RSI!A1441</f>
        <v>44110</v>
      </c>
      <c r="B1441" s="2">
        <f>RSI!B1441</f>
        <v>3.6071</v>
      </c>
      <c r="C1441" s="2">
        <f>RSI!I1441</f>
        <v>62.660668354254938</v>
      </c>
      <c r="D1441" s="2">
        <f>MACD!E1441</f>
        <v>1.0051716551748857E-2</v>
      </c>
      <c r="E1441" s="2">
        <f>MACD!F1441</f>
        <v>7.3528414486073543E-2</v>
      </c>
      <c r="F1441" s="2">
        <f>'Moving Avg'!D1441</f>
        <v>3.3456600000000001</v>
      </c>
      <c r="G1441" s="2">
        <f>'Moving Avg'!F1441</f>
        <v>3.2614350000000001</v>
      </c>
      <c r="H1441" s="2">
        <f>'Moving Avg'!G1441</f>
        <v>3.6007920000000007</v>
      </c>
      <c r="I1441" s="2">
        <f>'Moving Avg'!H1441</f>
        <v>3.1723895000000031</v>
      </c>
      <c r="J1441" s="6" t="str">
        <f>OBV!F1441</f>
        <v>BULLISH</v>
      </c>
      <c r="K1441" s="6" t="str">
        <f>OBV!G1441</f>
        <v>WEAK</v>
      </c>
      <c r="L1441" s="6" t="str">
        <f>OBV!H1441</f>
        <v>CONFIRMED BULLISH</v>
      </c>
      <c r="M1441" s="8">
        <f t="shared" si="220"/>
        <v>25</v>
      </c>
      <c r="N1441" s="8">
        <f t="shared" si="221"/>
        <v>100</v>
      </c>
      <c r="O1441" s="8">
        <f t="shared" si="222"/>
        <v>50</v>
      </c>
      <c r="P1441" s="8">
        <f t="shared" si="223"/>
        <v>67</v>
      </c>
      <c r="Q1441" s="9">
        <f t="shared" si="224"/>
        <v>61.3</v>
      </c>
      <c r="R1441" s="9">
        <f t="shared" si="225"/>
        <v>59.25</v>
      </c>
      <c r="S1441" s="9">
        <f t="shared" si="226"/>
        <v>61.400000000000006</v>
      </c>
      <c r="T1441" s="9">
        <f t="shared" si="227"/>
        <v>60.5</v>
      </c>
      <c r="U1441" s="8">
        <f t="shared" si="228"/>
        <v>60.65</v>
      </c>
      <c r="V1441" s="8">
        <f t="shared" si="229"/>
        <v>60.612499999999997</v>
      </c>
    </row>
    <row r="1442" spans="1:22" ht="13.5" x14ac:dyDescent="0.25">
      <c r="A1442" s="3">
        <f>RSI!A1442</f>
        <v>44111</v>
      </c>
      <c r="B1442" s="2">
        <f>RSI!B1442</f>
        <v>3.7679</v>
      </c>
      <c r="C1442" s="2">
        <f>RSI!I1442</f>
        <v>67.980135683780887</v>
      </c>
      <c r="D1442" s="2">
        <f>MACD!E1442</f>
        <v>-5.8709296964679858E-2</v>
      </c>
      <c r="E1442" s="2">
        <f>MACD!F1442</f>
        <v>4.7080872195922871E-2</v>
      </c>
      <c r="F1442" s="2">
        <f>'Moving Avg'!D1442</f>
        <v>3.4673000000000003</v>
      </c>
      <c r="G1442" s="2">
        <f>'Moving Avg'!F1442</f>
        <v>3.2866</v>
      </c>
      <c r="H1442" s="2">
        <f>'Moving Avg'!G1442</f>
        <v>3.6002120000000009</v>
      </c>
      <c r="I1442" s="2">
        <f>'Moving Avg'!H1442</f>
        <v>3.1750440000000038</v>
      </c>
      <c r="J1442" s="6" t="str">
        <f>OBV!F1442</f>
        <v>BULLISH</v>
      </c>
      <c r="K1442" s="6" t="str">
        <f>OBV!G1442</f>
        <v>WEAK</v>
      </c>
      <c r="L1442" s="6" t="str">
        <f>OBV!H1442</f>
        <v>CONFIRMED BULLISH</v>
      </c>
      <c r="M1442" s="8">
        <f t="shared" si="220"/>
        <v>25</v>
      </c>
      <c r="N1442" s="8">
        <f t="shared" si="221"/>
        <v>100</v>
      </c>
      <c r="O1442" s="8">
        <f t="shared" si="222"/>
        <v>50</v>
      </c>
      <c r="P1442" s="8">
        <f t="shared" si="223"/>
        <v>67</v>
      </c>
      <c r="Q1442" s="9">
        <f t="shared" si="224"/>
        <v>61.3</v>
      </c>
      <c r="R1442" s="9">
        <f t="shared" si="225"/>
        <v>59.25</v>
      </c>
      <c r="S1442" s="9">
        <f t="shared" si="226"/>
        <v>61.400000000000006</v>
      </c>
      <c r="T1442" s="9">
        <f t="shared" si="227"/>
        <v>60.5</v>
      </c>
      <c r="U1442" s="8">
        <f t="shared" si="228"/>
        <v>60.65</v>
      </c>
      <c r="V1442" s="8">
        <f t="shared" si="229"/>
        <v>60.612499999999997</v>
      </c>
    </row>
    <row r="1443" spans="1:22" ht="13.5" x14ac:dyDescent="0.25">
      <c r="A1443" s="3">
        <f>RSI!A1443</f>
        <v>44112</v>
      </c>
      <c r="B1443" s="2">
        <f>RSI!B1443</f>
        <v>3.9357000000000002</v>
      </c>
      <c r="C1443" s="2">
        <f>RSI!I1443</f>
        <v>72.399055710834006</v>
      </c>
      <c r="D1443" s="2">
        <f>MACD!E1443</f>
        <v>-0.13175101072296735</v>
      </c>
      <c r="E1443" s="2">
        <f>MACD!F1443</f>
        <v>1.1314495612144829E-2</v>
      </c>
      <c r="F1443" s="2">
        <f>'Moving Avg'!D1443</f>
        <v>3.6043200000000004</v>
      </c>
      <c r="G1443" s="2">
        <f>'Moving Avg'!F1443</f>
        <v>3.3201549999999989</v>
      </c>
      <c r="H1443" s="2">
        <f>'Moving Avg'!G1443</f>
        <v>3.6017000000000006</v>
      </c>
      <c r="I1443" s="2">
        <f>'Moving Avg'!H1443</f>
        <v>3.1785375000000031</v>
      </c>
      <c r="J1443" s="6" t="str">
        <f>OBV!F1443</f>
        <v>BULLISH</v>
      </c>
      <c r="K1443" s="6" t="str">
        <f>OBV!G1443</f>
        <v>WEAK</v>
      </c>
      <c r="L1443" s="6" t="str">
        <f>OBV!H1443</f>
        <v>CONFIRMED BULLISH</v>
      </c>
      <c r="M1443" s="8">
        <f t="shared" si="220"/>
        <v>0</v>
      </c>
      <c r="N1443" s="8">
        <f t="shared" si="221"/>
        <v>100</v>
      </c>
      <c r="O1443" s="8">
        <f t="shared" si="222"/>
        <v>50</v>
      </c>
      <c r="P1443" s="8">
        <f t="shared" si="223"/>
        <v>67</v>
      </c>
      <c r="Q1443" s="9">
        <f t="shared" si="224"/>
        <v>52.55</v>
      </c>
      <c r="R1443" s="9">
        <f t="shared" si="225"/>
        <v>54.25</v>
      </c>
      <c r="S1443" s="9">
        <f t="shared" si="226"/>
        <v>57.650000000000006</v>
      </c>
      <c r="T1443" s="9">
        <f t="shared" si="227"/>
        <v>54.25</v>
      </c>
      <c r="U1443" s="8">
        <f t="shared" si="228"/>
        <v>54.816666666666663</v>
      </c>
      <c r="V1443" s="8">
        <f t="shared" si="229"/>
        <v>54.674999999999997</v>
      </c>
    </row>
    <row r="1444" spans="1:22" ht="13.5" x14ac:dyDescent="0.25">
      <c r="A1444" s="3">
        <f>RSI!A1444</f>
        <v>44113</v>
      </c>
      <c r="B1444" s="2">
        <f>RSI!B1444</f>
        <v>4.1104000000000003</v>
      </c>
      <c r="C1444" s="2">
        <f>RSI!I1444</f>
        <v>76.097548173796838</v>
      </c>
      <c r="D1444" s="2">
        <f>MACD!E1444</f>
        <v>-0.22372214246267452</v>
      </c>
      <c r="E1444" s="2">
        <f>MACD!F1444</f>
        <v>-3.5692832002819044E-2</v>
      </c>
      <c r="F1444" s="2">
        <f>'Moving Avg'!D1444</f>
        <v>3.7748800000000005</v>
      </c>
      <c r="G1444" s="2">
        <f>'Moving Avg'!F1444</f>
        <v>3.366989999999999</v>
      </c>
      <c r="H1444" s="2">
        <f>'Moving Avg'!G1444</f>
        <v>3.6066820000000006</v>
      </c>
      <c r="I1444" s="2">
        <f>'Moving Avg'!H1444</f>
        <v>3.1829045000000038</v>
      </c>
      <c r="J1444" s="6" t="str">
        <f>OBV!F1444</f>
        <v>BULLISH</v>
      </c>
      <c r="K1444" s="6" t="str">
        <f>OBV!G1444</f>
        <v>WEAK</v>
      </c>
      <c r="L1444" s="6" t="str">
        <f>OBV!H1444</f>
        <v>CONFIRMED BULLISH</v>
      </c>
      <c r="M1444" s="8">
        <f t="shared" si="220"/>
        <v>0</v>
      </c>
      <c r="N1444" s="8">
        <f t="shared" si="221"/>
        <v>100</v>
      </c>
      <c r="O1444" s="8">
        <f t="shared" si="222"/>
        <v>50</v>
      </c>
      <c r="P1444" s="8">
        <f t="shared" si="223"/>
        <v>67</v>
      </c>
      <c r="Q1444" s="9">
        <f t="shared" si="224"/>
        <v>52.55</v>
      </c>
      <c r="R1444" s="9">
        <f t="shared" si="225"/>
        <v>54.25</v>
      </c>
      <c r="S1444" s="9">
        <f t="shared" si="226"/>
        <v>57.650000000000006</v>
      </c>
      <c r="T1444" s="9">
        <f t="shared" si="227"/>
        <v>54.25</v>
      </c>
      <c r="U1444" s="8">
        <f t="shared" si="228"/>
        <v>54.816666666666663</v>
      </c>
      <c r="V1444" s="8">
        <f t="shared" si="229"/>
        <v>54.674999999999997</v>
      </c>
    </row>
    <row r="1445" spans="1:22" ht="13.5" x14ac:dyDescent="0.25">
      <c r="A1445" s="3">
        <f>RSI!A1445</f>
        <v>44116</v>
      </c>
      <c r="B1445" s="2">
        <f>RSI!B1445</f>
        <v>4.2922000000000002</v>
      </c>
      <c r="C1445" s="2">
        <f>RSI!I1445</f>
        <v>79.218351809345123</v>
      </c>
      <c r="D1445" s="2">
        <f>MACD!E1445</f>
        <v>-0.319044001888797</v>
      </c>
      <c r="E1445" s="2">
        <f>MACD!F1445</f>
        <v>-9.2363065980014647E-2</v>
      </c>
      <c r="F1445" s="2">
        <f>'Moving Avg'!D1445</f>
        <v>3.9426600000000001</v>
      </c>
      <c r="G1445" s="2">
        <f>'Moving Avg'!F1445</f>
        <v>3.4183699999999995</v>
      </c>
      <c r="H1445" s="2">
        <f>'Moving Avg'!G1445</f>
        <v>3.6155580000000009</v>
      </c>
      <c r="I1445" s="2">
        <f>'Moving Avg'!H1445</f>
        <v>3.1885985000000034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0"/>
        <v>0</v>
      </c>
      <c r="N1445" s="8">
        <f t="shared" si="221"/>
        <v>100</v>
      </c>
      <c r="O1445" s="8">
        <f t="shared" si="222"/>
        <v>50</v>
      </c>
      <c r="P1445" s="8">
        <f t="shared" si="223"/>
        <v>83.5</v>
      </c>
      <c r="Q1445" s="9">
        <f t="shared" si="224"/>
        <v>55.024999999999999</v>
      </c>
      <c r="R1445" s="9">
        <f t="shared" si="225"/>
        <v>58.375</v>
      </c>
      <c r="S1445" s="9">
        <f t="shared" si="226"/>
        <v>65.075000000000003</v>
      </c>
      <c r="T1445" s="9">
        <f t="shared" si="227"/>
        <v>58.375</v>
      </c>
      <c r="U1445" s="8">
        <f t="shared" si="228"/>
        <v>59.491666666666674</v>
      </c>
      <c r="V1445" s="8">
        <f t="shared" si="229"/>
        <v>59.212500000000006</v>
      </c>
    </row>
    <row r="1446" spans="1:22" ht="13.5" x14ac:dyDescent="0.25">
      <c r="A1446" s="3">
        <f>RSI!A1446</f>
        <v>44117</v>
      </c>
      <c r="B1446" s="2">
        <f>RSI!B1446</f>
        <v>4.5438000000000001</v>
      </c>
      <c r="C1446" s="2">
        <f>RSI!I1446</f>
        <v>82.603562828304831</v>
      </c>
      <c r="D1446" s="2">
        <f>MACD!E1446</f>
        <v>-0.42314695156010274</v>
      </c>
      <c r="E1446" s="2">
        <f>MACD!F1446</f>
        <v>-0.15851984309603229</v>
      </c>
      <c r="F1446" s="2">
        <f>'Moving Avg'!D1446</f>
        <v>4.1300000000000008</v>
      </c>
      <c r="G1446" s="2">
        <f>'Moving Avg'!F1446</f>
        <v>3.4749899999999996</v>
      </c>
      <c r="H1446" s="2">
        <f>'Moving Avg'!G1446</f>
        <v>3.6294660000000003</v>
      </c>
      <c r="I1446" s="2">
        <f>'Moving Avg'!H1446</f>
        <v>3.1955505000000026</v>
      </c>
      <c r="J1446" s="6" t="str">
        <f>OBV!F1446</f>
        <v>BULLISH</v>
      </c>
      <c r="K1446" s="6" t="str">
        <f>OBV!G1446</f>
        <v>WEAK</v>
      </c>
      <c r="L1446" s="6" t="str">
        <f>OBV!H1446</f>
        <v>CONFIRMED BULLISH</v>
      </c>
      <c r="M1446" s="8">
        <f t="shared" si="220"/>
        <v>0</v>
      </c>
      <c r="N1446" s="8">
        <f t="shared" si="221"/>
        <v>100</v>
      </c>
      <c r="O1446" s="8">
        <f t="shared" si="222"/>
        <v>50</v>
      </c>
      <c r="P1446" s="8">
        <f t="shared" si="223"/>
        <v>67</v>
      </c>
      <c r="Q1446" s="9">
        <f t="shared" si="224"/>
        <v>52.55</v>
      </c>
      <c r="R1446" s="9">
        <f t="shared" si="225"/>
        <v>54.25</v>
      </c>
      <c r="S1446" s="9">
        <f t="shared" si="226"/>
        <v>57.650000000000006</v>
      </c>
      <c r="T1446" s="9">
        <f t="shared" si="227"/>
        <v>54.25</v>
      </c>
      <c r="U1446" s="8">
        <f t="shared" si="228"/>
        <v>54.816666666666663</v>
      </c>
      <c r="V1446" s="8">
        <f t="shared" si="229"/>
        <v>54.674999999999997</v>
      </c>
    </row>
    <row r="1447" spans="1:22" ht="13.5" x14ac:dyDescent="0.25">
      <c r="A1447" s="3">
        <f>RSI!A1447</f>
        <v>44118</v>
      </c>
      <c r="B1447" s="2">
        <f>RSI!B1447</f>
        <v>4.7115999999999998</v>
      </c>
      <c r="C1447" s="2">
        <f>RSI!I1447</f>
        <v>84.425697102827698</v>
      </c>
      <c r="D1447" s="2">
        <f>MACD!E1447</f>
        <v>-0.50917237421927242</v>
      </c>
      <c r="E1447" s="2">
        <f>MACD!F1447</f>
        <v>-0.22865034932068032</v>
      </c>
      <c r="F1447" s="2">
        <f>'Moving Avg'!D1447</f>
        <v>4.31874</v>
      </c>
      <c r="G1447" s="2">
        <f>'Moving Avg'!F1447</f>
        <v>3.5351100000000004</v>
      </c>
      <c r="H1447" s="2">
        <f>'Moving Avg'!G1447</f>
        <v>3.6464720000000006</v>
      </c>
      <c r="I1447" s="2">
        <f>'Moving Avg'!H1447</f>
        <v>3.2029235000000029</v>
      </c>
      <c r="J1447" s="6" t="str">
        <f>OBV!F1447</f>
        <v>BULLISH</v>
      </c>
      <c r="K1447" s="6" t="str">
        <f>OBV!G1447</f>
        <v>WEAK</v>
      </c>
      <c r="L1447" s="6" t="str">
        <f>OBV!H1447</f>
        <v>CONFIRMED BULLISH</v>
      </c>
      <c r="M1447" s="8">
        <f t="shared" si="220"/>
        <v>0</v>
      </c>
      <c r="N1447" s="8">
        <f t="shared" si="221"/>
        <v>100</v>
      </c>
      <c r="O1447" s="8">
        <f t="shared" si="222"/>
        <v>50</v>
      </c>
      <c r="P1447" s="8">
        <f t="shared" si="223"/>
        <v>67</v>
      </c>
      <c r="Q1447" s="9">
        <f t="shared" si="224"/>
        <v>52.55</v>
      </c>
      <c r="R1447" s="9">
        <f t="shared" si="225"/>
        <v>54.25</v>
      </c>
      <c r="S1447" s="9">
        <f t="shared" si="226"/>
        <v>57.650000000000006</v>
      </c>
      <c r="T1447" s="9">
        <f t="shared" si="227"/>
        <v>54.25</v>
      </c>
      <c r="U1447" s="8">
        <f t="shared" si="228"/>
        <v>54.816666666666663</v>
      </c>
      <c r="V1447" s="8">
        <f t="shared" si="229"/>
        <v>54.674999999999997</v>
      </c>
    </row>
    <row r="1448" spans="1:22" ht="13.5" x14ac:dyDescent="0.25">
      <c r="A1448" s="3">
        <f>RSI!A1448</f>
        <v>44120</v>
      </c>
      <c r="B1448" s="2">
        <f>RSI!B1448</f>
        <v>4.8583999999999996</v>
      </c>
      <c r="C1448" s="2">
        <f>RSI!I1448</f>
        <v>85.824560714338531</v>
      </c>
      <c r="D1448" s="2">
        <f>MACD!E1448</f>
        <v>-0.58534360423179344</v>
      </c>
      <c r="E1448" s="2">
        <f>MACD!F1448</f>
        <v>-0.29998900030290299</v>
      </c>
      <c r="F1448" s="2">
        <f>'Moving Avg'!D1448</f>
        <v>4.5032800000000002</v>
      </c>
      <c r="G1448" s="2">
        <f>'Moving Avg'!F1448</f>
        <v>3.6025700000000001</v>
      </c>
      <c r="H1448" s="2">
        <f>'Moving Avg'!G1448</f>
        <v>3.6644840000000012</v>
      </c>
      <c r="I1448" s="2">
        <f>'Moving Avg'!H1448</f>
        <v>3.2110305000000023</v>
      </c>
      <c r="J1448" s="6" t="str">
        <f>OBV!F1448</f>
        <v>BULLISH</v>
      </c>
      <c r="K1448" s="6" t="str">
        <f>OBV!G1448</f>
        <v>WEAK</v>
      </c>
      <c r="L1448" s="6" t="str">
        <f>OBV!H1448</f>
        <v>CONFIRMED BULLISH</v>
      </c>
      <c r="M1448" s="8">
        <f t="shared" si="220"/>
        <v>0</v>
      </c>
      <c r="N1448" s="8">
        <f t="shared" si="221"/>
        <v>100</v>
      </c>
      <c r="O1448" s="8">
        <f t="shared" si="222"/>
        <v>50</v>
      </c>
      <c r="P1448" s="8">
        <f t="shared" si="223"/>
        <v>67</v>
      </c>
      <c r="Q1448" s="9">
        <f t="shared" si="224"/>
        <v>52.55</v>
      </c>
      <c r="R1448" s="9">
        <f t="shared" si="225"/>
        <v>54.25</v>
      </c>
      <c r="S1448" s="9">
        <f t="shared" si="226"/>
        <v>57.650000000000006</v>
      </c>
      <c r="T1448" s="9">
        <f t="shared" si="227"/>
        <v>54.25</v>
      </c>
      <c r="U1448" s="8">
        <f t="shared" si="228"/>
        <v>54.816666666666663</v>
      </c>
      <c r="V1448" s="8">
        <f t="shared" si="229"/>
        <v>54.674999999999997</v>
      </c>
    </row>
    <row r="1449" spans="1:22" ht="13.5" x14ac:dyDescent="0.25">
      <c r="A1449" s="3">
        <f>RSI!A1449</f>
        <v>44123</v>
      </c>
      <c r="B1449" s="2">
        <f>RSI!B1449</f>
        <v>4.9981999999999998</v>
      </c>
      <c r="C1449" s="2">
        <f>RSI!I1449</f>
        <v>87.020200957143487</v>
      </c>
      <c r="D1449" s="2">
        <f>MACD!E1449</f>
        <v>-0.66595247556089898</v>
      </c>
      <c r="E1449" s="2">
        <f>MACD!F1449</f>
        <v>-0.37318169535450219</v>
      </c>
      <c r="F1449" s="2">
        <f>'Moving Avg'!D1449</f>
        <v>4.6808399999999999</v>
      </c>
      <c r="G1449" s="2">
        <f>'Moving Avg'!F1449</f>
        <v>3.6829599999999991</v>
      </c>
      <c r="H1449" s="2">
        <f>'Moving Avg'!G1449</f>
        <v>3.685292</v>
      </c>
      <c r="I1449" s="2">
        <f>'Moving Avg'!H1449</f>
        <v>3.2198365000000018</v>
      </c>
      <c r="J1449" s="6" t="str">
        <f>OBV!F1449</f>
        <v>BULLISH</v>
      </c>
      <c r="K1449" s="6" t="str">
        <f>OBV!G1449</f>
        <v>WEAK</v>
      </c>
      <c r="L1449" s="6" t="str">
        <f>OBV!H1449</f>
        <v>CONFIRMED BULLISH</v>
      </c>
      <c r="M1449" s="8">
        <f t="shared" si="220"/>
        <v>0</v>
      </c>
      <c r="N1449" s="8">
        <f t="shared" si="221"/>
        <v>100</v>
      </c>
      <c r="O1449" s="8">
        <f t="shared" si="222"/>
        <v>50</v>
      </c>
      <c r="P1449" s="8">
        <f t="shared" si="223"/>
        <v>67</v>
      </c>
      <c r="Q1449" s="9">
        <f t="shared" si="224"/>
        <v>52.55</v>
      </c>
      <c r="R1449" s="9">
        <f t="shared" si="225"/>
        <v>54.25</v>
      </c>
      <c r="S1449" s="9">
        <f t="shared" si="226"/>
        <v>57.650000000000006</v>
      </c>
      <c r="T1449" s="9">
        <f t="shared" si="227"/>
        <v>54.25</v>
      </c>
      <c r="U1449" s="8">
        <f t="shared" si="228"/>
        <v>54.816666666666663</v>
      </c>
      <c r="V1449" s="8">
        <f t="shared" si="229"/>
        <v>54.674999999999997</v>
      </c>
    </row>
    <row r="1450" spans="1:22" ht="13.5" x14ac:dyDescent="0.25">
      <c r="A1450" s="3">
        <f>RSI!A1450</f>
        <v>44124</v>
      </c>
      <c r="B1450" s="2">
        <f>RSI!B1450</f>
        <v>5.2218999999999998</v>
      </c>
      <c r="C1450" s="2">
        <f>RSI!I1450</f>
        <v>88.667370106331092</v>
      </c>
      <c r="D1450" s="2">
        <f>MACD!E1450</f>
        <v>-0.72781694767845018</v>
      </c>
      <c r="E1450" s="2">
        <f>MACD!F1450</f>
        <v>-0.44410874581929177</v>
      </c>
      <c r="F1450" s="2">
        <f>'Moving Avg'!D1450</f>
        <v>4.8667800000000003</v>
      </c>
      <c r="G1450" s="2">
        <f>'Moving Avg'!F1450</f>
        <v>3.7843199999999997</v>
      </c>
      <c r="H1450" s="2">
        <f>'Moving Avg'!G1450</f>
        <v>3.7086440000000001</v>
      </c>
      <c r="I1450" s="2">
        <f>'Moving Avg'!H1450</f>
        <v>3.2297610000000021</v>
      </c>
      <c r="J1450" s="6" t="str">
        <f>OBV!F1450</f>
        <v>BULLISH</v>
      </c>
      <c r="K1450" s="6" t="str">
        <f>OBV!G1450</f>
        <v>WEAK</v>
      </c>
      <c r="L1450" s="6" t="str">
        <f>OBV!H1450</f>
        <v>CONFIRMED BULLISH</v>
      </c>
      <c r="M1450" s="8">
        <f t="shared" si="220"/>
        <v>0</v>
      </c>
      <c r="N1450" s="8">
        <f t="shared" si="221"/>
        <v>100</v>
      </c>
      <c r="O1450" s="8">
        <f t="shared" si="222"/>
        <v>50</v>
      </c>
      <c r="P1450" s="8">
        <f t="shared" si="223"/>
        <v>67</v>
      </c>
      <c r="Q1450" s="9">
        <f t="shared" si="224"/>
        <v>52.55</v>
      </c>
      <c r="R1450" s="9">
        <f t="shared" si="225"/>
        <v>54.25</v>
      </c>
      <c r="S1450" s="9">
        <f t="shared" si="226"/>
        <v>57.650000000000006</v>
      </c>
      <c r="T1450" s="9">
        <f t="shared" si="227"/>
        <v>54.25</v>
      </c>
      <c r="U1450" s="8">
        <f t="shared" si="228"/>
        <v>54.816666666666663</v>
      </c>
      <c r="V1450" s="8">
        <f t="shared" si="229"/>
        <v>54.674999999999997</v>
      </c>
    </row>
    <row r="1451" spans="1:22" ht="13.5" x14ac:dyDescent="0.25">
      <c r="A1451" s="3">
        <f>RSI!A1451</f>
        <v>44125</v>
      </c>
      <c r="B1451" s="2">
        <f>RSI!B1451</f>
        <v>5.4526000000000003</v>
      </c>
      <c r="C1451" s="2">
        <f>RSI!I1451</f>
        <v>90.067293094555481</v>
      </c>
      <c r="D1451" s="2">
        <f>MACD!E1451</f>
        <v>-0.78157438939244628</v>
      </c>
      <c r="E1451" s="2">
        <f>MACD!F1451</f>
        <v>-0.5116018745339227</v>
      </c>
      <c r="F1451" s="2">
        <f>'Moving Avg'!D1451</f>
        <v>5.0485400000000009</v>
      </c>
      <c r="G1451" s="2">
        <f>'Moving Avg'!F1451</f>
        <v>3.8968649999999996</v>
      </c>
      <c r="H1451" s="2">
        <f>'Moving Avg'!G1451</f>
        <v>3.7371240000000001</v>
      </c>
      <c r="I1451" s="2">
        <f>'Moving Avg'!H1451</f>
        <v>3.2408390000000016</v>
      </c>
      <c r="J1451" s="6" t="str">
        <f>OBV!F1451</f>
        <v>BULLISH</v>
      </c>
      <c r="K1451" s="6" t="str">
        <f>OBV!G1451</f>
        <v>WEAK</v>
      </c>
      <c r="L1451" s="6" t="str">
        <f>OBV!H1451</f>
        <v>CONFIRMED BULLISH</v>
      </c>
      <c r="M1451" s="8">
        <f t="shared" si="220"/>
        <v>0</v>
      </c>
      <c r="N1451" s="8">
        <f t="shared" si="221"/>
        <v>100</v>
      </c>
      <c r="O1451" s="8">
        <f t="shared" si="222"/>
        <v>50</v>
      </c>
      <c r="P1451" s="8">
        <f t="shared" si="223"/>
        <v>67</v>
      </c>
      <c r="Q1451" s="9">
        <f t="shared" si="224"/>
        <v>52.55</v>
      </c>
      <c r="R1451" s="9">
        <f t="shared" si="225"/>
        <v>54.25</v>
      </c>
      <c r="S1451" s="9">
        <f t="shared" si="226"/>
        <v>57.650000000000006</v>
      </c>
      <c r="T1451" s="9">
        <f t="shared" si="227"/>
        <v>54.25</v>
      </c>
      <c r="U1451" s="8">
        <f t="shared" si="228"/>
        <v>54.816666666666663</v>
      </c>
      <c r="V1451" s="8">
        <f t="shared" si="229"/>
        <v>54.674999999999997</v>
      </c>
    </row>
    <row r="1452" spans="1:22" ht="13.5" x14ac:dyDescent="0.25">
      <c r="A1452" s="3">
        <f>RSI!A1452</f>
        <v>44126</v>
      </c>
      <c r="B1452" s="2">
        <f>RSI!B1452</f>
        <v>5.7811000000000003</v>
      </c>
      <c r="C1452" s="2">
        <f>RSI!I1452</f>
        <v>91.649178756445352</v>
      </c>
      <c r="D1452" s="2">
        <f>MACD!E1452</f>
        <v>-0.83541142333483753</v>
      </c>
      <c r="E1452" s="2">
        <f>MACD!F1452</f>
        <v>-0.57636378429410562</v>
      </c>
      <c r="F1452" s="2">
        <f>'Moving Avg'!D1452</f>
        <v>5.2624400000000007</v>
      </c>
      <c r="G1452" s="2">
        <f>'Moving Avg'!F1452</f>
        <v>4.0300299999999991</v>
      </c>
      <c r="H1452" s="2">
        <f>'Moving Avg'!G1452</f>
        <v>3.7703980000000006</v>
      </c>
      <c r="I1452" s="2">
        <f>'Moving Avg'!H1452</f>
        <v>3.253559500000001</v>
      </c>
      <c r="J1452" s="6" t="str">
        <f>OBV!F1452</f>
        <v>BULLISH</v>
      </c>
      <c r="K1452" s="6" t="str">
        <f>OBV!G1452</f>
        <v>WEAK</v>
      </c>
      <c r="L1452" s="6" t="str">
        <f>OBV!H1452</f>
        <v>CONFIRMED BULLISH</v>
      </c>
      <c r="M1452" s="8">
        <f t="shared" si="220"/>
        <v>0</v>
      </c>
      <c r="N1452" s="8">
        <f t="shared" si="221"/>
        <v>100</v>
      </c>
      <c r="O1452" s="8">
        <f t="shared" si="222"/>
        <v>50</v>
      </c>
      <c r="P1452" s="8">
        <f t="shared" si="223"/>
        <v>67</v>
      </c>
      <c r="Q1452" s="9">
        <f t="shared" si="224"/>
        <v>52.55</v>
      </c>
      <c r="R1452" s="9">
        <f t="shared" si="225"/>
        <v>54.25</v>
      </c>
      <c r="S1452" s="9">
        <f t="shared" si="226"/>
        <v>57.650000000000006</v>
      </c>
      <c r="T1452" s="9">
        <f t="shared" si="227"/>
        <v>54.25</v>
      </c>
      <c r="U1452" s="8">
        <f t="shared" si="228"/>
        <v>54.816666666666663</v>
      </c>
      <c r="V1452" s="8">
        <f t="shared" si="229"/>
        <v>54.674999999999997</v>
      </c>
    </row>
    <row r="1453" spans="1:22" ht="13.5" x14ac:dyDescent="0.25">
      <c r="A1453" s="3">
        <f>RSI!A1453</f>
        <v>44127</v>
      </c>
      <c r="B1453" s="2">
        <f>RSI!B1453</f>
        <v>6.1307</v>
      </c>
      <c r="C1453" s="2">
        <f>RSI!I1453</f>
        <v>92.93815869064521</v>
      </c>
      <c r="D1453" s="2">
        <f>MACD!E1453</f>
        <v>-0.89109443940554467</v>
      </c>
      <c r="E1453" s="2">
        <f>MACD!F1453</f>
        <v>-0.63930991531639347</v>
      </c>
      <c r="F1453" s="2">
        <f>'Moving Avg'!D1453</f>
        <v>5.5169000000000006</v>
      </c>
      <c r="G1453" s="2">
        <f>'Moving Avg'!F1453</f>
        <v>4.1806749999999999</v>
      </c>
      <c r="H1453" s="2">
        <f>'Moving Avg'!G1453</f>
        <v>3.8130399999999995</v>
      </c>
      <c r="I1453" s="2">
        <f>'Moving Avg'!H1453</f>
        <v>3.2680280000000015</v>
      </c>
      <c r="J1453" s="6" t="str">
        <f>OBV!F1453</f>
        <v>BULLISH</v>
      </c>
      <c r="K1453" s="6" t="str">
        <f>OBV!G1453</f>
        <v>WEAK</v>
      </c>
      <c r="L1453" s="6" t="str">
        <f>OBV!H1453</f>
        <v>CONFIRMED BULLISH</v>
      </c>
      <c r="M1453" s="8">
        <f t="shared" si="220"/>
        <v>0</v>
      </c>
      <c r="N1453" s="8">
        <f t="shared" si="221"/>
        <v>100</v>
      </c>
      <c r="O1453" s="8">
        <f t="shared" si="222"/>
        <v>50</v>
      </c>
      <c r="P1453" s="8">
        <f t="shared" si="223"/>
        <v>67</v>
      </c>
      <c r="Q1453" s="9">
        <f t="shared" si="224"/>
        <v>52.55</v>
      </c>
      <c r="R1453" s="9">
        <f t="shared" si="225"/>
        <v>54.25</v>
      </c>
      <c r="S1453" s="9">
        <f t="shared" si="226"/>
        <v>57.650000000000006</v>
      </c>
      <c r="T1453" s="9">
        <f t="shared" si="227"/>
        <v>54.25</v>
      </c>
      <c r="U1453" s="8">
        <f t="shared" si="228"/>
        <v>54.816666666666663</v>
      </c>
      <c r="V1453" s="8">
        <f t="shared" si="229"/>
        <v>54.674999999999997</v>
      </c>
    </row>
    <row r="1454" spans="1:22" ht="13.5" x14ac:dyDescent="0.25">
      <c r="A1454" s="3">
        <f>RSI!A1454</f>
        <v>44130</v>
      </c>
      <c r="B1454" s="2">
        <f>RSI!B1454</f>
        <v>6.5011999999999999</v>
      </c>
      <c r="C1454" s="2">
        <f>RSI!I1454</f>
        <v>93.995872857508317</v>
      </c>
      <c r="D1454" s="2">
        <f>MACD!E1454</f>
        <v>-0.95014757804321448</v>
      </c>
      <c r="E1454" s="2">
        <f>MACD!F1454</f>
        <v>-0.7014774478617577</v>
      </c>
      <c r="F1454" s="2">
        <f>'Moving Avg'!D1454</f>
        <v>5.8175000000000008</v>
      </c>
      <c r="G1454" s="2">
        <f>'Moving Avg'!F1454</f>
        <v>4.3543899999999995</v>
      </c>
      <c r="H1454" s="2">
        <f>'Moving Avg'!G1454</f>
        <v>3.863092</v>
      </c>
      <c r="I1454" s="2">
        <f>'Moving Avg'!H1454</f>
        <v>3.2844455000000017</v>
      </c>
      <c r="J1454" s="6" t="str">
        <f>OBV!F1454</f>
        <v>BULLISH</v>
      </c>
      <c r="K1454" s="6" t="str">
        <f>OBV!G1454</f>
        <v>WEAK</v>
      </c>
      <c r="L1454" s="6" t="str">
        <f>OBV!H1454</f>
        <v>CONFIRMED BULLISH</v>
      </c>
      <c r="M1454" s="8">
        <f t="shared" si="220"/>
        <v>0</v>
      </c>
      <c r="N1454" s="8">
        <f t="shared" si="221"/>
        <v>100</v>
      </c>
      <c r="O1454" s="8">
        <f t="shared" si="222"/>
        <v>50</v>
      </c>
      <c r="P1454" s="8">
        <f t="shared" si="223"/>
        <v>67</v>
      </c>
      <c r="Q1454" s="9">
        <f t="shared" si="224"/>
        <v>52.55</v>
      </c>
      <c r="R1454" s="9">
        <f t="shared" si="225"/>
        <v>54.25</v>
      </c>
      <c r="S1454" s="9">
        <f t="shared" si="226"/>
        <v>57.650000000000006</v>
      </c>
      <c r="T1454" s="9">
        <f t="shared" si="227"/>
        <v>54.25</v>
      </c>
      <c r="U1454" s="8">
        <f t="shared" si="228"/>
        <v>54.816666666666663</v>
      </c>
      <c r="V1454" s="8">
        <f t="shared" si="229"/>
        <v>54.674999999999997</v>
      </c>
    </row>
    <row r="1455" spans="1:22" ht="13.5" x14ac:dyDescent="0.25">
      <c r="A1455" s="3">
        <f>RSI!A1455</f>
        <v>44131</v>
      </c>
      <c r="B1455" s="2">
        <f>RSI!B1455</f>
        <v>6.5011999999999999</v>
      </c>
      <c r="C1455" s="2">
        <f>RSI!I1455</f>
        <v>93.995872857508317</v>
      </c>
      <c r="D1455" s="2">
        <f>MACD!E1455</f>
        <v>-0.98486274275314756</v>
      </c>
      <c r="E1455" s="2">
        <f>MACD!F1455</f>
        <v>-0.75815450684003571</v>
      </c>
      <c r="F1455" s="2">
        <f>'Moving Avg'!D1455</f>
        <v>6.0733600000000001</v>
      </c>
      <c r="G1455" s="2">
        <f>'Moving Avg'!F1455</f>
        <v>4.5281049999999992</v>
      </c>
      <c r="H1455" s="2">
        <f>'Moving Avg'!G1455</f>
        <v>3.9141240000000006</v>
      </c>
      <c r="I1455" s="2">
        <f>'Moving Avg'!H1455</f>
        <v>3.3008630000000014</v>
      </c>
      <c r="J1455" s="6" t="str">
        <f>OBV!F1455</f>
        <v>BULLISH</v>
      </c>
      <c r="K1455" s="6" t="str">
        <f>OBV!G1455</f>
        <v>WEAK</v>
      </c>
      <c r="L1455" s="6" t="str">
        <f>OBV!H1455</f>
        <v>CONFIRMED BULLISH</v>
      </c>
      <c r="M1455" s="8">
        <f t="shared" si="220"/>
        <v>0</v>
      </c>
      <c r="N1455" s="8">
        <f t="shared" si="221"/>
        <v>100</v>
      </c>
      <c r="O1455" s="8">
        <f t="shared" si="222"/>
        <v>50</v>
      </c>
      <c r="P1455" s="8">
        <f t="shared" si="223"/>
        <v>67</v>
      </c>
      <c r="Q1455" s="9">
        <f t="shared" si="224"/>
        <v>52.55</v>
      </c>
      <c r="R1455" s="9">
        <f t="shared" si="225"/>
        <v>54.25</v>
      </c>
      <c r="S1455" s="9">
        <f t="shared" si="226"/>
        <v>57.650000000000006</v>
      </c>
      <c r="T1455" s="9">
        <f t="shared" si="227"/>
        <v>54.25</v>
      </c>
      <c r="U1455" s="8">
        <f t="shared" si="228"/>
        <v>54.816666666666663</v>
      </c>
      <c r="V1455" s="8">
        <f t="shared" si="229"/>
        <v>54.674999999999997</v>
      </c>
    </row>
    <row r="1456" spans="1:22" ht="13.5" x14ac:dyDescent="0.25">
      <c r="A1456" s="3">
        <f>RSI!A1456</f>
        <v>44132</v>
      </c>
      <c r="B1456" s="2">
        <f>RSI!B1456</f>
        <v>6.5781000000000001</v>
      </c>
      <c r="C1456" s="2">
        <f>RSI!I1456</f>
        <v>94.204814592435724</v>
      </c>
      <c r="D1456" s="2">
        <f>MACD!E1456</f>
        <v>-0.99300011974522473</v>
      </c>
      <c r="E1456" s="2">
        <f>MACD!F1456</f>
        <v>-0.80512362942107363</v>
      </c>
      <c r="F1456" s="2">
        <f>'Moving Avg'!D1456</f>
        <v>6.2984600000000004</v>
      </c>
      <c r="G1456" s="2">
        <f>'Moving Avg'!F1456</f>
        <v>4.7056649999999998</v>
      </c>
      <c r="H1456" s="2">
        <f>'Moving Avg'!G1456</f>
        <v>3.9666940000000004</v>
      </c>
      <c r="I1456" s="2">
        <f>'Moving Avg'!H1456</f>
        <v>3.3176650000000012</v>
      </c>
      <c r="J1456" s="6" t="str">
        <f>OBV!F1456</f>
        <v>BULLISH</v>
      </c>
      <c r="K1456" s="6" t="str">
        <f>OBV!G1456</f>
        <v>WEAK</v>
      </c>
      <c r="L1456" s="6" t="str">
        <f>OBV!H1456</f>
        <v>CONFIRMED BULLISH</v>
      </c>
      <c r="M1456" s="8">
        <f t="shared" si="220"/>
        <v>0</v>
      </c>
      <c r="N1456" s="8">
        <f t="shared" si="221"/>
        <v>100</v>
      </c>
      <c r="O1456" s="8">
        <f t="shared" si="222"/>
        <v>50</v>
      </c>
      <c r="P1456" s="8">
        <f t="shared" si="223"/>
        <v>67</v>
      </c>
      <c r="Q1456" s="9">
        <f t="shared" si="224"/>
        <v>52.55</v>
      </c>
      <c r="R1456" s="9">
        <f t="shared" si="225"/>
        <v>54.25</v>
      </c>
      <c r="S1456" s="9">
        <f t="shared" si="226"/>
        <v>57.650000000000006</v>
      </c>
      <c r="T1456" s="9">
        <f t="shared" si="227"/>
        <v>54.25</v>
      </c>
      <c r="U1456" s="8">
        <f t="shared" si="228"/>
        <v>54.816666666666663</v>
      </c>
      <c r="V1456" s="8">
        <f t="shared" si="229"/>
        <v>54.674999999999997</v>
      </c>
    </row>
    <row r="1457" spans="1:22" ht="13.5" x14ac:dyDescent="0.25">
      <c r="A1457" s="3">
        <f>RSI!A1457</f>
        <v>44134</v>
      </c>
      <c r="B1457" s="2">
        <f>RSI!B1457</f>
        <v>6.641</v>
      </c>
      <c r="C1457" s="2">
        <f>RSI!I1457</f>
        <v>94.377175523718321</v>
      </c>
      <c r="D1457" s="2">
        <f>MACD!E1457</f>
        <v>-0.9900860975054524</v>
      </c>
      <c r="E1457" s="2">
        <f>MACD!F1457</f>
        <v>-0.84211612303794947</v>
      </c>
      <c r="F1457" s="2">
        <f>'Moving Avg'!D1457</f>
        <v>6.4704399999999991</v>
      </c>
      <c r="G1457" s="2">
        <f>'Moving Avg'!F1457</f>
        <v>4.8797300000000003</v>
      </c>
      <c r="H1457" s="2">
        <f>'Moving Avg'!G1457</f>
        <v>4.0205220000000006</v>
      </c>
      <c r="I1457" s="2">
        <f>'Moving Avg'!H1457</f>
        <v>3.334781500000001</v>
      </c>
      <c r="J1457" s="6" t="str">
        <f>OBV!F1457</f>
        <v>BULLISH</v>
      </c>
      <c r="K1457" s="6" t="str">
        <f>OBV!G1457</f>
        <v>WEAK</v>
      </c>
      <c r="L1457" s="6" t="str">
        <f>OBV!H1457</f>
        <v>CONFIRMED BULLISH</v>
      </c>
      <c r="M1457" s="8">
        <f t="shared" si="220"/>
        <v>0</v>
      </c>
      <c r="N1457" s="8">
        <f t="shared" si="221"/>
        <v>100</v>
      </c>
      <c r="O1457" s="8">
        <f t="shared" si="222"/>
        <v>50</v>
      </c>
      <c r="P1457" s="8">
        <f t="shared" si="223"/>
        <v>67</v>
      </c>
      <c r="Q1457" s="9">
        <f t="shared" si="224"/>
        <v>52.55</v>
      </c>
      <c r="R1457" s="9">
        <f t="shared" si="225"/>
        <v>54.25</v>
      </c>
      <c r="S1457" s="9">
        <f t="shared" si="226"/>
        <v>57.650000000000006</v>
      </c>
      <c r="T1457" s="9">
        <f t="shared" si="227"/>
        <v>54.25</v>
      </c>
      <c r="U1457" s="8">
        <f t="shared" si="228"/>
        <v>54.816666666666663</v>
      </c>
      <c r="V1457" s="8">
        <f t="shared" si="229"/>
        <v>54.674999999999997</v>
      </c>
    </row>
    <row r="1458" spans="1:22" ht="13.5" x14ac:dyDescent="0.25">
      <c r="A1458" s="3">
        <f>RSI!A1458</f>
        <v>44137</v>
      </c>
      <c r="B1458" s="2">
        <f>RSI!B1458</f>
        <v>6.6059999999999999</v>
      </c>
      <c r="C1458" s="2">
        <f>RSI!I1458</f>
        <v>92.724572964155357</v>
      </c>
      <c r="D1458" s="2">
        <f>MACD!E1458</f>
        <v>-0.97333025560813358</v>
      </c>
      <c r="E1458" s="2">
        <f>MACD!F1458</f>
        <v>-0.86835894955198634</v>
      </c>
      <c r="F1458" s="2">
        <f>'Moving Avg'!D1458</f>
        <v>6.5655000000000001</v>
      </c>
      <c r="G1458" s="2">
        <f>'Moving Avg'!F1458</f>
        <v>5.0475000000000003</v>
      </c>
      <c r="H1458" s="2">
        <f>'Moving Avg'!G1458</f>
        <v>4.0736499999999998</v>
      </c>
      <c r="I1458" s="2">
        <f>'Moving Avg'!H1458</f>
        <v>3.3517230000000007</v>
      </c>
      <c r="J1458" s="6" t="str">
        <f>OBV!F1458</f>
        <v>BULLISH</v>
      </c>
      <c r="K1458" s="6" t="str">
        <f>OBV!G1458</f>
        <v>WEAK</v>
      </c>
      <c r="L1458" s="6" t="str">
        <f>OBV!H1458</f>
        <v>CONFIRMED BULLISH</v>
      </c>
      <c r="M1458" s="8">
        <f t="shared" si="220"/>
        <v>0</v>
      </c>
      <c r="N1458" s="8">
        <f t="shared" si="221"/>
        <v>100</v>
      </c>
      <c r="O1458" s="8">
        <f t="shared" si="222"/>
        <v>50</v>
      </c>
      <c r="P1458" s="8">
        <f t="shared" si="223"/>
        <v>67</v>
      </c>
      <c r="Q1458" s="9">
        <f t="shared" si="224"/>
        <v>52.55</v>
      </c>
      <c r="R1458" s="9">
        <f t="shared" si="225"/>
        <v>54.25</v>
      </c>
      <c r="S1458" s="9">
        <f t="shared" si="226"/>
        <v>57.650000000000006</v>
      </c>
      <c r="T1458" s="9">
        <f t="shared" si="227"/>
        <v>54.25</v>
      </c>
      <c r="U1458" s="8">
        <f t="shared" si="228"/>
        <v>54.816666666666663</v>
      </c>
      <c r="V1458" s="8">
        <f t="shared" si="229"/>
        <v>54.674999999999997</v>
      </c>
    </row>
    <row r="1459" spans="1:22" ht="13.5" x14ac:dyDescent="0.25">
      <c r="A1459" s="3">
        <f>RSI!A1459</f>
        <v>44138</v>
      </c>
      <c r="B1459" s="2">
        <f>RSI!B1459</f>
        <v>6.641</v>
      </c>
      <c r="C1459" s="2">
        <f>RSI!I1459</f>
        <v>92.859230646149967</v>
      </c>
      <c r="D1459" s="2">
        <f>MACD!E1459</f>
        <v>-0.95011094636541316</v>
      </c>
      <c r="E1459" s="2">
        <f>MACD!F1459</f>
        <v>-0.88470934891467179</v>
      </c>
      <c r="F1459" s="2">
        <f>'Moving Avg'!D1459</f>
        <v>6.5934600000000003</v>
      </c>
      <c r="G1459" s="2">
        <f>'Moving Avg'!F1459</f>
        <v>5.2166699999999997</v>
      </c>
      <c r="H1459" s="2">
        <f>'Moving Avg'!G1459</f>
        <v>4.127478</v>
      </c>
      <c r="I1459" s="2">
        <f>'Moving Avg'!H1459</f>
        <v>3.3688395000000004</v>
      </c>
      <c r="J1459" s="6" t="str">
        <f>OBV!F1459</f>
        <v>BULLISH</v>
      </c>
      <c r="K1459" s="6" t="str">
        <f>OBV!G1459</f>
        <v>WEAK</v>
      </c>
      <c r="L1459" s="6" t="str">
        <f>OBV!H1459</f>
        <v>CONFIRMED BULLISH</v>
      </c>
      <c r="M1459" s="8">
        <f t="shared" si="220"/>
        <v>0</v>
      </c>
      <c r="N1459" s="8">
        <f t="shared" si="221"/>
        <v>100</v>
      </c>
      <c r="O1459" s="8">
        <f t="shared" si="222"/>
        <v>50</v>
      </c>
      <c r="P1459" s="8">
        <f t="shared" si="223"/>
        <v>67</v>
      </c>
      <c r="Q1459" s="9">
        <f t="shared" si="224"/>
        <v>52.55</v>
      </c>
      <c r="R1459" s="9">
        <f t="shared" si="225"/>
        <v>54.25</v>
      </c>
      <c r="S1459" s="9">
        <f t="shared" si="226"/>
        <v>57.650000000000006</v>
      </c>
      <c r="T1459" s="9">
        <f t="shared" si="227"/>
        <v>54.25</v>
      </c>
      <c r="U1459" s="8">
        <f t="shared" si="228"/>
        <v>54.816666666666663</v>
      </c>
      <c r="V1459" s="8">
        <f t="shared" si="229"/>
        <v>54.674999999999997</v>
      </c>
    </row>
    <row r="1460" spans="1:22" ht="13.5" x14ac:dyDescent="0.25">
      <c r="A1460" s="3">
        <f>RSI!A1460</f>
        <v>44139</v>
      </c>
      <c r="B1460" s="2">
        <f>RSI!B1460</f>
        <v>6.6759000000000004</v>
      </c>
      <c r="C1460" s="2">
        <f>RSI!I1460</f>
        <v>92.99839007016277</v>
      </c>
      <c r="D1460" s="2">
        <f>MACD!E1460</f>
        <v>-0.90798287278361922</v>
      </c>
      <c r="E1460" s="2">
        <f>MACD!F1460</f>
        <v>-0.88936405368846128</v>
      </c>
      <c r="F1460" s="2">
        <f>'Moving Avg'!D1460</f>
        <v>6.6283999999999992</v>
      </c>
      <c r="G1460" s="2">
        <f>'Moving Avg'!F1460</f>
        <v>5.3777999999999997</v>
      </c>
      <c r="H1460" s="2">
        <f>'Moving Avg'!G1460</f>
        <v>4.1820040000000001</v>
      </c>
      <c r="I1460" s="2">
        <f>'Moving Avg'!H1460</f>
        <v>3.3864519999999998</v>
      </c>
      <c r="J1460" s="6" t="str">
        <f>OBV!F1460</f>
        <v>BULLISH</v>
      </c>
      <c r="K1460" s="6" t="str">
        <f>OBV!G1460</f>
        <v>WEAK</v>
      </c>
      <c r="L1460" s="6" t="str">
        <f>OBV!H1460</f>
        <v>CONFIRMED BULLISH</v>
      </c>
      <c r="M1460" s="8">
        <f t="shared" si="220"/>
        <v>0</v>
      </c>
      <c r="N1460" s="8">
        <f t="shared" si="221"/>
        <v>45</v>
      </c>
      <c r="O1460" s="8">
        <f t="shared" si="222"/>
        <v>50</v>
      </c>
      <c r="P1460" s="8">
        <f t="shared" si="223"/>
        <v>67</v>
      </c>
      <c r="Q1460" s="9">
        <f t="shared" si="224"/>
        <v>33.299999999999997</v>
      </c>
      <c r="R1460" s="9">
        <f t="shared" si="225"/>
        <v>43.25</v>
      </c>
      <c r="S1460" s="9">
        <f t="shared" si="226"/>
        <v>49.400000000000006</v>
      </c>
      <c r="T1460" s="9">
        <f t="shared" si="227"/>
        <v>40.5</v>
      </c>
      <c r="U1460" s="8">
        <f t="shared" si="228"/>
        <v>41.983333333333334</v>
      </c>
      <c r="V1460" s="8">
        <f t="shared" si="229"/>
        <v>41.612499999999997</v>
      </c>
    </row>
    <row r="1461" spans="1:22" ht="13.5" x14ac:dyDescent="0.25">
      <c r="A1461" s="3">
        <f>RSI!A1461</f>
        <v>44140</v>
      </c>
      <c r="B1461" s="2">
        <f>RSI!B1461</f>
        <v>6.6759000000000004</v>
      </c>
      <c r="C1461" s="2">
        <f>RSI!I1461</f>
        <v>92.99839007016277</v>
      </c>
      <c r="D1461" s="2">
        <f>MACD!E1461</f>
        <v>-0.84570665703966341</v>
      </c>
      <c r="E1461" s="2">
        <f>MACD!F1461</f>
        <v>-0.88063257435870179</v>
      </c>
      <c r="F1461" s="2">
        <f>'Moving Avg'!D1461</f>
        <v>6.6479599999999994</v>
      </c>
      <c r="G1461" s="2">
        <f>'Moving Avg'!F1461</f>
        <v>5.5312400000000004</v>
      </c>
      <c r="H1461" s="2">
        <f>'Moving Avg'!G1461</f>
        <v>4.2365300000000001</v>
      </c>
      <c r="I1461" s="2">
        <f>'Moving Avg'!H1461</f>
        <v>3.4040644999999996</v>
      </c>
      <c r="J1461" s="6" t="str">
        <f>OBV!F1461</f>
        <v>BULLISH</v>
      </c>
      <c r="K1461" s="6" t="str">
        <f>OBV!G1461</f>
        <v>WEAK</v>
      </c>
      <c r="L1461" s="6" t="str">
        <f>OBV!H1461</f>
        <v>CONFIRMED BULLISH</v>
      </c>
      <c r="M1461" s="8">
        <f t="shared" si="220"/>
        <v>0</v>
      </c>
      <c r="N1461" s="8">
        <f t="shared" si="221"/>
        <v>0</v>
      </c>
      <c r="O1461" s="8">
        <f t="shared" si="222"/>
        <v>50</v>
      </c>
      <c r="P1461" s="8">
        <f t="shared" si="223"/>
        <v>67</v>
      </c>
      <c r="Q1461" s="9">
        <f t="shared" si="224"/>
        <v>17.549999999999997</v>
      </c>
      <c r="R1461" s="9">
        <f t="shared" si="225"/>
        <v>34.25</v>
      </c>
      <c r="S1461" s="9">
        <f t="shared" si="226"/>
        <v>42.650000000000006</v>
      </c>
      <c r="T1461" s="9">
        <f t="shared" si="227"/>
        <v>29.25</v>
      </c>
      <c r="U1461" s="8">
        <f t="shared" si="228"/>
        <v>31.483333333333334</v>
      </c>
      <c r="V1461" s="8">
        <f t="shared" si="229"/>
        <v>30.925000000000001</v>
      </c>
    </row>
    <row r="1462" spans="1:22" ht="13.5" x14ac:dyDescent="0.25">
      <c r="A1462" s="3">
        <f>RSI!A1462</f>
        <v>44141</v>
      </c>
      <c r="B1462" s="2">
        <f>RSI!B1462</f>
        <v>6.6759000000000004</v>
      </c>
      <c r="C1462" s="2">
        <f>RSI!I1462</f>
        <v>92.99839007016277</v>
      </c>
      <c r="D1462" s="2">
        <f>MACD!E1462</f>
        <v>-0.75067934661873448</v>
      </c>
      <c r="E1462" s="2">
        <f>MACD!F1462</f>
        <v>-0.85464192881070833</v>
      </c>
      <c r="F1462" s="2">
        <f>'Moving Avg'!D1462</f>
        <v>6.654939999999999</v>
      </c>
      <c r="G1462" s="2">
        <f>'Moving Avg'!F1462</f>
        <v>5.6766400000000008</v>
      </c>
      <c r="H1462" s="2">
        <f>'Moving Avg'!G1462</f>
        <v>4.2910560000000011</v>
      </c>
      <c r="I1462" s="2">
        <f>'Moving Avg'!H1462</f>
        <v>3.4219989999999991</v>
      </c>
      <c r="J1462" s="6" t="str">
        <f>OBV!F1462</f>
        <v>BULLISH</v>
      </c>
      <c r="K1462" s="6" t="str">
        <f>OBV!G1462</f>
        <v>WEAK</v>
      </c>
      <c r="L1462" s="6" t="str">
        <f>OBV!H1462</f>
        <v>CONFIRMED BULLISH</v>
      </c>
      <c r="M1462" s="8">
        <f t="shared" si="220"/>
        <v>0</v>
      </c>
      <c r="N1462" s="8">
        <f t="shared" si="221"/>
        <v>0</v>
      </c>
      <c r="O1462" s="8">
        <f t="shared" si="222"/>
        <v>50</v>
      </c>
      <c r="P1462" s="8">
        <f t="shared" si="223"/>
        <v>67</v>
      </c>
      <c r="Q1462" s="9">
        <f t="shared" si="224"/>
        <v>17.549999999999997</v>
      </c>
      <c r="R1462" s="9">
        <f t="shared" si="225"/>
        <v>34.25</v>
      </c>
      <c r="S1462" s="9">
        <f t="shared" si="226"/>
        <v>42.650000000000006</v>
      </c>
      <c r="T1462" s="9">
        <f t="shared" si="227"/>
        <v>29.25</v>
      </c>
      <c r="U1462" s="8">
        <f t="shared" si="228"/>
        <v>31.483333333333334</v>
      </c>
      <c r="V1462" s="8">
        <f t="shared" si="229"/>
        <v>30.925000000000001</v>
      </c>
    </row>
    <row r="1463" spans="1:22" ht="13.5" x14ac:dyDescent="0.25">
      <c r="A1463" s="3">
        <f>RSI!A1463</f>
        <v>44144</v>
      </c>
      <c r="B1463" s="2">
        <f>RSI!B1463</f>
        <v>6.7108999999999996</v>
      </c>
      <c r="C1463" s="2">
        <f>RSI!I1463</f>
        <v>93.165225571335242</v>
      </c>
      <c r="D1463" s="2">
        <f>MACD!E1463</f>
        <v>-0.62667812795141042</v>
      </c>
      <c r="E1463" s="2">
        <f>MACD!F1463</f>
        <v>-0.80904916863884879</v>
      </c>
      <c r="F1463" s="2">
        <f>'Moving Avg'!D1463</f>
        <v>6.6759200000000005</v>
      </c>
      <c r="G1463" s="2">
        <f>'Moving Avg'!F1463</f>
        <v>5.8153999999999995</v>
      </c>
      <c r="H1463" s="2">
        <f>'Moving Avg'!G1463</f>
        <v>4.3469800000000012</v>
      </c>
      <c r="I1463" s="2">
        <f>'Moving Avg'!H1463</f>
        <v>3.4404299999999988</v>
      </c>
      <c r="J1463" s="6" t="str">
        <f>OBV!F1463</f>
        <v>BULLISH</v>
      </c>
      <c r="K1463" s="6" t="str">
        <f>OBV!G1463</f>
        <v>WEAK</v>
      </c>
      <c r="L1463" s="6" t="str">
        <f>OBV!H1463</f>
        <v>CONFIRMED BULLISH</v>
      </c>
      <c r="M1463" s="8">
        <f t="shared" si="220"/>
        <v>0</v>
      </c>
      <c r="N1463" s="8">
        <f t="shared" si="221"/>
        <v>0</v>
      </c>
      <c r="O1463" s="8">
        <f t="shared" si="222"/>
        <v>50</v>
      </c>
      <c r="P1463" s="8">
        <f t="shared" si="223"/>
        <v>67</v>
      </c>
      <c r="Q1463" s="9">
        <f t="shared" si="224"/>
        <v>17.549999999999997</v>
      </c>
      <c r="R1463" s="9">
        <f t="shared" si="225"/>
        <v>34.25</v>
      </c>
      <c r="S1463" s="9">
        <f t="shared" si="226"/>
        <v>42.650000000000006</v>
      </c>
      <c r="T1463" s="9">
        <f t="shared" si="227"/>
        <v>29.25</v>
      </c>
      <c r="U1463" s="8">
        <f t="shared" si="228"/>
        <v>31.483333333333334</v>
      </c>
      <c r="V1463" s="8">
        <f t="shared" si="229"/>
        <v>30.925000000000001</v>
      </c>
    </row>
    <row r="1464" spans="1:22" ht="13.5" x14ac:dyDescent="0.25">
      <c r="A1464" s="3">
        <f>RSI!A1464</f>
        <v>44145</v>
      </c>
      <c r="B1464" s="2">
        <f>RSI!B1464</f>
        <v>6.7108999999999996</v>
      </c>
      <c r="C1464" s="2">
        <f>RSI!I1464</f>
        <v>93.165225571335242</v>
      </c>
      <c r="D1464" s="2">
        <f>MACD!E1464</f>
        <v>-0.47199651072827731</v>
      </c>
      <c r="E1464" s="2">
        <f>MACD!F1464</f>
        <v>-0.74163863705673461</v>
      </c>
      <c r="F1464" s="2">
        <f>'Moving Avg'!D1464</f>
        <v>6.6898999999999997</v>
      </c>
      <c r="G1464" s="2">
        <f>'Moving Avg'!F1464</f>
        <v>5.9454249999999993</v>
      </c>
      <c r="H1464" s="2">
        <f>'Moving Avg'!G1464</f>
        <v>4.4051420000000014</v>
      </c>
      <c r="I1464" s="2">
        <f>'Moving Avg'!H1464</f>
        <v>3.4593114999999988</v>
      </c>
      <c r="J1464" s="6" t="str">
        <f>OBV!F1464</f>
        <v>BULLISH</v>
      </c>
      <c r="K1464" s="6" t="str">
        <f>OBV!G1464</f>
        <v>WEAK</v>
      </c>
      <c r="L1464" s="6" t="str">
        <f>OBV!H1464</f>
        <v>CONFIRMED BULLISH</v>
      </c>
      <c r="M1464" s="8">
        <f t="shared" si="220"/>
        <v>0</v>
      </c>
      <c r="N1464" s="8">
        <f t="shared" si="221"/>
        <v>0</v>
      </c>
      <c r="O1464" s="8">
        <f t="shared" si="222"/>
        <v>50</v>
      </c>
      <c r="P1464" s="8">
        <f t="shared" si="223"/>
        <v>67</v>
      </c>
      <c r="Q1464" s="9">
        <f t="shared" si="224"/>
        <v>17.549999999999997</v>
      </c>
      <c r="R1464" s="9">
        <f t="shared" si="225"/>
        <v>34.25</v>
      </c>
      <c r="S1464" s="9">
        <f t="shared" si="226"/>
        <v>42.650000000000006</v>
      </c>
      <c r="T1464" s="9">
        <f t="shared" si="227"/>
        <v>29.25</v>
      </c>
      <c r="U1464" s="8">
        <f t="shared" si="228"/>
        <v>31.483333333333334</v>
      </c>
      <c r="V1464" s="8">
        <f t="shared" si="229"/>
        <v>30.925000000000001</v>
      </c>
    </row>
    <row r="1465" spans="1:22" ht="13.5" x14ac:dyDescent="0.25">
      <c r="A1465" s="3">
        <f>RSI!A1465</f>
        <v>44146</v>
      </c>
      <c r="B1465" s="2">
        <f>RSI!B1465</f>
        <v>7.0114999999999998</v>
      </c>
      <c r="C1465" s="2">
        <f>RSI!I1465</f>
        <v>94.476259972338639</v>
      </c>
      <c r="D1465" s="2">
        <f>MACD!E1465</f>
        <v>-0.37008474212635623</v>
      </c>
      <c r="E1465" s="2">
        <f>MACD!F1465</f>
        <v>-0.66732785807065897</v>
      </c>
      <c r="F1465" s="2">
        <f>'Moving Avg'!D1465</f>
        <v>6.7570199999999998</v>
      </c>
      <c r="G1465" s="2">
        <f>'Moving Avg'!F1465</f>
        <v>6.081389999999999</v>
      </c>
      <c r="H1465" s="2">
        <f>'Moving Avg'!G1465</f>
        <v>4.4693160000000018</v>
      </c>
      <c r="I1465" s="2">
        <f>'Moving Avg'!H1465</f>
        <v>3.480339499999999</v>
      </c>
      <c r="J1465" s="6" t="str">
        <f>OBV!F1465</f>
        <v>BULLISH</v>
      </c>
      <c r="K1465" s="6" t="str">
        <f>OBV!G1465</f>
        <v>WEAK</v>
      </c>
      <c r="L1465" s="6" t="str">
        <f>OBV!H1465</f>
        <v>CONFIRMED BULLISH</v>
      </c>
      <c r="M1465" s="8">
        <f t="shared" si="220"/>
        <v>0</v>
      </c>
      <c r="N1465" s="8">
        <f t="shared" si="221"/>
        <v>0</v>
      </c>
      <c r="O1465" s="8">
        <f t="shared" si="222"/>
        <v>50</v>
      </c>
      <c r="P1465" s="8">
        <f t="shared" si="223"/>
        <v>67</v>
      </c>
      <c r="Q1465" s="9">
        <f t="shared" si="224"/>
        <v>17.549999999999997</v>
      </c>
      <c r="R1465" s="9">
        <f t="shared" si="225"/>
        <v>34.25</v>
      </c>
      <c r="S1465" s="9">
        <f t="shared" si="226"/>
        <v>42.650000000000006</v>
      </c>
      <c r="T1465" s="9">
        <f t="shared" si="227"/>
        <v>29.25</v>
      </c>
      <c r="U1465" s="8">
        <f t="shared" si="228"/>
        <v>31.483333333333334</v>
      </c>
      <c r="V1465" s="8">
        <f t="shared" si="229"/>
        <v>30.925000000000001</v>
      </c>
    </row>
    <row r="1466" spans="1:22" ht="13.5" x14ac:dyDescent="0.25">
      <c r="A1466" s="3">
        <f>RSI!A1466</f>
        <v>44147</v>
      </c>
      <c r="B1466" s="2">
        <f>RSI!B1466</f>
        <v>7.0603999999999996</v>
      </c>
      <c r="C1466" s="2">
        <f>RSI!I1466</f>
        <v>94.655846355330993</v>
      </c>
      <c r="D1466" s="2">
        <f>MACD!E1466</f>
        <v>-0.28362868704363819</v>
      </c>
      <c r="E1466" s="2">
        <f>MACD!F1466</f>
        <v>-0.59058802386525489</v>
      </c>
      <c r="F1466" s="2">
        <f>'Moving Avg'!D1466</f>
        <v>6.8339200000000009</v>
      </c>
      <c r="G1466" s="2">
        <f>'Moving Avg'!F1466</f>
        <v>6.2072199999999986</v>
      </c>
      <c r="H1466" s="2">
        <f>'Moving Avg'!G1466</f>
        <v>4.5374040000000013</v>
      </c>
      <c r="I1466" s="2">
        <f>'Moving Avg'!H1466</f>
        <v>3.5020304999999992</v>
      </c>
      <c r="J1466" s="6" t="str">
        <f>OBV!F1466</f>
        <v>BULLISH</v>
      </c>
      <c r="K1466" s="6" t="str">
        <f>OBV!G1466</f>
        <v>WEAK</v>
      </c>
      <c r="L1466" s="6" t="str">
        <f>OBV!H1466</f>
        <v>CONFIRMED BULLISH</v>
      </c>
      <c r="M1466" s="8">
        <f t="shared" si="220"/>
        <v>0</v>
      </c>
      <c r="N1466" s="8">
        <f t="shared" si="221"/>
        <v>0</v>
      </c>
      <c r="O1466" s="8">
        <f t="shared" si="222"/>
        <v>50</v>
      </c>
      <c r="P1466" s="8">
        <f t="shared" si="223"/>
        <v>67</v>
      </c>
      <c r="Q1466" s="9">
        <f t="shared" si="224"/>
        <v>17.549999999999997</v>
      </c>
      <c r="R1466" s="9">
        <f t="shared" si="225"/>
        <v>34.25</v>
      </c>
      <c r="S1466" s="9">
        <f t="shared" si="226"/>
        <v>42.650000000000006</v>
      </c>
      <c r="T1466" s="9">
        <f t="shared" si="227"/>
        <v>29.25</v>
      </c>
      <c r="U1466" s="8">
        <f t="shared" si="228"/>
        <v>31.483333333333334</v>
      </c>
      <c r="V1466" s="8">
        <f t="shared" si="229"/>
        <v>30.925000000000001</v>
      </c>
    </row>
    <row r="1467" spans="1:22" ht="13.5" x14ac:dyDescent="0.25">
      <c r="A1467" s="3">
        <f>RSI!A1467</f>
        <v>44148</v>
      </c>
      <c r="B1467" s="2">
        <f>RSI!B1467</f>
        <v>7.2701000000000002</v>
      </c>
      <c r="C1467" s="2">
        <f>RSI!I1467</f>
        <v>95.353500700855506</v>
      </c>
      <c r="D1467" s="2">
        <f>MACD!E1467</f>
        <v>-0.22401293235440178</v>
      </c>
      <c r="E1467" s="2">
        <f>MACD!F1467</f>
        <v>-0.51727300556308431</v>
      </c>
      <c r="F1467" s="2">
        <f>'Moving Avg'!D1467</f>
        <v>6.9527599999999996</v>
      </c>
      <c r="G1467" s="2">
        <f>'Moving Avg'!F1467</f>
        <v>6.3351449999999989</v>
      </c>
      <c r="H1467" s="2">
        <f>'Moving Avg'!G1467</f>
        <v>4.6138800000000018</v>
      </c>
      <c r="I1467" s="2">
        <f>'Moving Avg'!H1467</f>
        <v>3.5247699999999993</v>
      </c>
      <c r="J1467" s="6" t="str">
        <f>OBV!F1467</f>
        <v>BULLISH</v>
      </c>
      <c r="K1467" s="6" t="str">
        <f>OBV!G1467</f>
        <v>WEAK</v>
      </c>
      <c r="L1467" s="6" t="str">
        <f>OBV!H1467</f>
        <v>CONFIRMED BULLISH</v>
      </c>
      <c r="M1467" s="8">
        <f t="shared" si="220"/>
        <v>0</v>
      </c>
      <c r="N1467" s="8">
        <f t="shared" si="221"/>
        <v>0</v>
      </c>
      <c r="O1467" s="8">
        <f t="shared" si="222"/>
        <v>50</v>
      </c>
      <c r="P1467" s="8">
        <f t="shared" si="223"/>
        <v>67</v>
      </c>
      <c r="Q1467" s="9">
        <f t="shared" si="224"/>
        <v>17.549999999999997</v>
      </c>
      <c r="R1467" s="9">
        <f t="shared" si="225"/>
        <v>34.25</v>
      </c>
      <c r="S1467" s="9">
        <f t="shared" si="226"/>
        <v>42.650000000000006</v>
      </c>
      <c r="T1467" s="9">
        <f t="shared" si="227"/>
        <v>29.25</v>
      </c>
      <c r="U1467" s="8">
        <f t="shared" si="228"/>
        <v>31.483333333333334</v>
      </c>
      <c r="V1467" s="8">
        <f t="shared" si="229"/>
        <v>30.925000000000001</v>
      </c>
    </row>
    <row r="1468" spans="1:22" ht="13.5" x14ac:dyDescent="0.25">
      <c r="A1468" s="3">
        <f>RSI!A1468</f>
        <v>44151</v>
      </c>
      <c r="B1468" s="2">
        <f>RSI!B1468</f>
        <v>7.34</v>
      </c>
      <c r="C1468" s="2">
        <f>RSI!I1468</f>
        <v>95.561499610817933</v>
      </c>
      <c r="D1468" s="2">
        <f>MACD!E1468</f>
        <v>-0.19248420224341256</v>
      </c>
      <c r="E1468" s="2">
        <f>MACD!F1468</f>
        <v>-0.45231524489914998</v>
      </c>
      <c r="F1468" s="2">
        <f>'Moving Avg'!D1468</f>
        <v>7.0785799999999997</v>
      </c>
      <c r="G1468" s="2">
        <f>'Moving Avg'!F1468</f>
        <v>6.4592249999999991</v>
      </c>
      <c r="H1468" s="2">
        <f>'Moving Avg'!G1468</f>
        <v>4.6935720000000014</v>
      </c>
      <c r="I1468" s="2">
        <f>'Moving Avg'!H1468</f>
        <v>3.547858999999999</v>
      </c>
      <c r="J1468" s="6" t="str">
        <f>OBV!F1468</f>
        <v>BULLISH</v>
      </c>
      <c r="K1468" s="6" t="str">
        <f>OBV!G1468</f>
        <v>WEAK</v>
      </c>
      <c r="L1468" s="6" t="str">
        <f>OBV!H1468</f>
        <v>CONFIRMED BULLISH</v>
      </c>
      <c r="M1468" s="8">
        <f t="shared" si="220"/>
        <v>0</v>
      </c>
      <c r="N1468" s="8">
        <f t="shared" si="221"/>
        <v>0</v>
      </c>
      <c r="O1468" s="8">
        <f t="shared" si="222"/>
        <v>50</v>
      </c>
      <c r="P1468" s="8">
        <f t="shared" si="223"/>
        <v>67</v>
      </c>
      <c r="Q1468" s="9">
        <f t="shared" si="224"/>
        <v>17.549999999999997</v>
      </c>
      <c r="R1468" s="9">
        <f t="shared" si="225"/>
        <v>34.25</v>
      </c>
      <c r="S1468" s="9">
        <f t="shared" si="226"/>
        <v>42.650000000000006</v>
      </c>
      <c r="T1468" s="9">
        <f t="shared" si="227"/>
        <v>29.25</v>
      </c>
      <c r="U1468" s="8">
        <f t="shared" si="228"/>
        <v>31.483333333333334</v>
      </c>
      <c r="V1468" s="8">
        <f t="shared" si="229"/>
        <v>30.925000000000001</v>
      </c>
    </row>
    <row r="1469" spans="1:22" ht="13.5" x14ac:dyDescent="0.25">
      <c r="A1469" s="3">
        <f>RSI!A1469</f>
        <v>44152</v>
      </c>
      <c r="B1469" s="2">
        <f>RSI!B1469</f>
        <v>7.34</v>
      </c>
      <c r="C1469" s="2">
        <f>RSI!I1469</f>
        <v>95.561499610817933</v>
      </c>
      <c r="D1469" s="2">
        <f>MACD!E1469</f>
        <v>-0.16856871053544609</v>
      </c>
      <c r="E1469" s="2">
        <f>MACD!F1469</f>
        <v>-0.39556593802640921</v>
      </c>
      <c r="F1469" s="2">
        <f>'Moving Avg'!D1469</f>
        <v>7.2043999999999997</v>
      </c>
      <c r="G1469" s="2">
        <f>'Moving Avg'!F1469</f>
        <v>6.5763149999999992</v>
      </c>
      <c r="H1469" s="2">
        <f>'Moving Avg'!G1469</f>
        <v>4.7732640000000011</v>
      </c>
      <c r="I1469" s="2">
        <f>'Moving Avg'!H1469</f>
        <v>3.5713339999999993</v>
      </c>
      <c r="J1469" s="6" t="str">
        <f>OBV!F1469</f>
        <v>BULLISH</v>
      </c>
      <c r="K1469" s="6" t="str">
        <f>OBV!G1469</f>
        <v>WEAK</v>
      </c>
      <c r="L1469" s="6" t="str">
        <f>OBV!H1469</f>
        <v>CONFIRMED BULLISH</v>
      </c>
      <c r="M1469" s="8">
        <f t="shared" si="220"/>
        <v>0</v>
      </c>
      <c r="N1469" s="8">
        <f t="shared" si="221"/>
        <v>0</v>
      </c>
      <c r="O1469" s="8">
        <f t="shared" si="222"/>
        <v>50</v>
      </c>
      <c r="P1469" s="8">
        <f t="shared" si="223"/>
        <v>67</v>
      </c>
      <c r="Q1469" s="9">
        <f t="shared" si="224"/>
        <v>17.549999999999997</v>
      </c>
      <c r="R1469" s="9">
        <f t="shared" si="225"/>
        <v>34.25</v>
      </c>
      <c r="S1469" s="9">
        <f t="shared" si="226"/>
        <v>42.650000000000006</v>
      </c>
      <c r="T1469" s="9">
        <f t="shared" si="227"/>
        <v>29.25</v>
      </c>
      <c r="U1469" s="8">
        <f t="shared" si="228"/>
        <v>31.483333333333334</v>
      </c>
      <c r="V1469" s="8">
        <f t="shared" si="229"/>
        <v>30.925000000000001</v>
      </c>
    </row>
    <row r="1470" spans="1:22" ht="13.5" x14ac:dyDescent="0.25">
      <c r="A1470" s="3">
        <f>RSI!A1470</f>
        <v>44153</v>
      </c>
      <c r="B1470" s="2">
        <f>RSI!B1470</f>
        <v>7.2001999999999997</v>
      </c>
      <c r="C1470" s="2">
        <f>RSI!I1470</f>
        <v>86.572441068077921</v>
      </c>
      <c r="D1470" s="2">
        <f>MACD!E1470</f>
        <v>-0.14015151662709169</v>
      </c>
      <c r="E1470" s="2">
        <f>MACD!F1470</f>
        <v>-0.34448305374654575</v>
      </c>
      <c r="F1470" s="2">
        <f>'Moving Avg'!D1470</f>
        <v>7.2421400000000009</v>
      </c>
      <c r="G1470" s="2">
        <f>'Moving Avg'!F1470</f>
        <v>6.6752300000000009</v>
      </c>
      <c r="H1470" s="2">
        <f>'Moving Avg'!G1470</f>
        <v>4.8502980000000013</v>
      </c>
      <c r="I1470" s="2">
        <f>'Moving Avg'!H1470</f>
        <v>3.5941099999999988</v>
      </c>
      <c r="J1470" s="6" t="str">
        <f>OBV!F1470</f>
        <v>BULLISH</v>
      </c>
      <c r="K1470" s="6" t="str">
        <f>OBV!G1470</f>
        <v>WEAK</v>
      </c>
      <c r="L1470" s="6" t="str">
        <f>OBV!H1470</f>
        <v>CONFIRMED BULLISH</v>
      </c>
      <c r="M1470" s="8">
        <f t="shared" si="220"/>
        <v>0</v>
      </c>
      <c r="N1470" s="8">
        <f t="shared" si="221"/>
        <v>0</v>
      </c>
      <c r="O1470" s="8">
        <f t="shared" si="222"/>
        <v>50</v>
      </c>
      <c r="P1470" s="8">
        <f t="shared" si="223"/>
        <v>67</v>
      </c>
      <c r="Q1470" s="9">
        <f t="shared" si="224"/>
        <v>17.549999999999997</v>
      </c>
      <c r="R1470" s="9">
        <f t="shared" si="225"/>
        <v>34.25</v>
      </c>
      <c r="S1470" s="9">
        <f t="shared" si="226"/>
        <v>42.650000000000006</v>
      </c>
      <c r="T1470" s="9">
        <f t="shared" si="227"/>
        <v>29.25</v>
      </c>
      <c r="U1470" s="8">
        <f t="shared" si="228"/>
        <v>31.483333333333334</v>
      </c>
      <c r="V1470" s="8">
        <f t="shared" si="229"/>
        <v>30.925000000000001</v>
      </c>
    </row>
    <row r="1471" spans="1:22" ht="13.5" x14ac:dyDescent="0.25">
      <c r="A1471" s="3">
        <f>RSI!A1471</f>
        <v>44154</v>
      </c>
      <c r="B1471" s="2">
        <f>RSI!B1471</f>
        <v>7.34</v>
      </c>
      <c r="C1471" s="2">
        <f>RSI!I1471</f>
        <v>87.807554278262131</v>
      </c>
      <c r="D1471" s="2">
        <f>MACD!E1471</f>
        <v>-0.13262064941539453</v>
      </c>
      <c r="E1471" s="2">
        <f>MACD!F1471</f>
        <v>-0.30211057288031551</v>
      </c>
      <c r="F1471" s="2">
        <f>'Moving Avg'!D1471</f>
        <v>7.2980599999999995</v>
      </c>
      <c r="G1471" s="2">
        <f>'Moving Avg'!F1471</f>
        <v>6.7695999999999996</v>
      </c>
      <c r="H1471" s="2">
        <f>'Moving Avg'!G1471</f>
        <v>4.9302680000000016</v>
      </c>
      <c r="I1471" s="2">
        <f>'Moving Avg'!H1471</f>
        <v>3.6175849999999996</v>
      </c>
      <c r="J1471" s="6" t="str">
        <f>OBV!F1471</f>
        <v>BULLISH</v>
      </c>
      <c r="K1471" s="6" t="str">
        <f>OBV!G1471</f>
        <v>WEAK</v>
      </c>
      <c r="L1471" s="6" t="str">
        <f>OBV!H1471</f>
        <v>CONFIRMED BULLISH</v>
      </c>
      <c r="M1471" s="8">
        <f t="shared" si="220"/>
        <v>0</v>
      </c>
      <c r="N1471" s="8">
        <f t="shared" si="221"/>
        <v>0</v>
      </c>
      <c r="O1471" s="8">
        <f t="shared" si="222"/>
        <v>50</v>
      </c>
      <c r="P1471" s="8">
        <f t="shared" si="223"/>
        <v>67</v>
      </c>
      <c r="Q1471" s="9">
        <f t="shared" si="224"/>
        <v>17.549999999999997</v>
      </c>
      <c r="R1471" s="9">
        <f t="shared" si="225"/>
        <v>34.25</v>
      </c>
      <c r="S1471" s="9">
        <f t="shared" si="226"/>
        <v>42.650000000000006</v>
      </c>
      <c r="T1471" s="9">
        <f t="shared" si="227"/>
        <v>29.25</v>
      </c>
      <c r="U1471" s="8">
        <f t="shared" si="228"/>
        <v>31.483333333333334</v>
      </c>
      <c r="V1471" s="8">
        <f t="shared" si="229"/>
        <v>30.925000000000001</v>
      </c>
    </row>
    <row r="1472" spans="1:22" ht="13.5" x14ac:dyDescent="0.25">
      <c r="A1472" s="3">
        <f>RSI!A1472</f>
        <v>44155</v>
      </c>
      <c r="B1472" s="2">
        <f>RSI!B1472</f>
        <v>7.34</v>
      </c>
      <c r="C1472" s="2">
        <f>RSI!I1472</f>
        <v>87.807554278262131</v>
      </c>
      <c r="D1472" s="2">
        <f>MACD!E1472</f>
        <v>-0.13277714206246483</v>
      </c>
      <c r="E1472" s="2">
        <f>MACD!F1472</f>
        <v>-0.26824388671674537</v>
      </c>
      <c r="F1472" s="2">
        <f>'Moving Avg'!D1472</f>
        <v>7.3120399999999988</v>
      </c>
      <c r="G1472" s="2">
        <f>'Moving Avg'!F1472</f>
        <v>6.8475449999999993</v>
      </c>
      <c r="H1472" s="2">
        <f>'Moving Avg'!G1472</f>
        <v>5.0117760000000011</v>
      </c>
      <c r="I1472" s="2">
        <f>'Moving Avg'!H1472</f>
        <v>3.6410924999999996</v>
      </c>
      <c r="J1472" s="6" t="str">
        <f>OBV!F1472</f>
        <v>BULLISH</v>
      </c>
      <c r="K1472" s="6" t="str">
        <f>OBV!G1472</f>
        <v>WEAK</v>
      </c>
      <c r="L1472" s="6" t="str">
        <f>OBV!H1472</f>
        <v>CONFIRMED BULLISH</v>
      </c>
      <c r="M1472" s="8">
        <f t="shared" si="220"/>
        <v>0</v>
      </c>
      <c r="N1472" s="8">
        <f t="shared" si="221"/>
        <v>0</v>
      </c>
      <c r="O1472" s="8">
        <f t="shared" si="222"/>
        <v>50</v>
      </c>
      <c r="P1472" s="8">
        <f t="shared" si="223"/>
        <v>67</v>
      </c>
      <c r="Q1472" s="9">
        <f t="shared" si="224"/>
        <v>17.549999999999997</v>
      </c>
      <c r="R1472" s="9">
        <f t="shared" si="225"/>
        <v>34.25</v>
      </c>
      <c r="S1472" s="9">
        <f t="shared" si="226"/>
        <v>42.650000000000006</v>
      </c>
      <c r="T1472" s="9">
        <f t="shared" si="227"/>
        <v>29.25</v>
      </c>
      <c r="U1472" s="8">
        <f t="shared" si="228"/>
        <v>31.483333333333334</v>
      </c>
      <c r="V1472" s="8">
        <f t="shared" si="229"/>
        <v>30.925000000000001</v>
      </c>
    </row>
    <row r="1473" spans="1:22" ht="13.5" x14ac:dyDescent="0.25">
      <c r="A1473" s="3">
        <f>RSI!A1473</f>
        <v>44158</v>
      </c>
      <c r="B1473" s="2">
        <f>RSI!B1473</f>
        <v>7.34</v>
      </c>
      <c r="C1473" s="2">
        <f>RSI!I1473</f>
        <v>87.807554278262117</v>
      </c>
      <c r="D1473" s="2">
        <f>MACD!E1473</f>
        <v>-0.13357009622113925</v>
      </c>
      <c r="E1473" s="2">
        <f>MACD!F1473</f>
        <v>-0.24130912861762416</v>
      </c>
      <c r="F1473" s="2">
        <f>'Moving Avg'!D1473</f>
        <v>7.3120399999999988</v>
      </c>
      <c r="G1473" s="2">
        <f>'Moving Avg'!F1473</f>
        <v>6.90801</v>
      </c>
      <c r="H1473" s="2">
        <f>'Moving Avg'!G1473</f>
        <v>5.0932840000000006</v>
      </c>
      <c r="I1473" s="2">
        <f>'Moving Avg'!H1473</f>
        <v>3.6645999999999996</v>
      </c>
      <c r="J1473" s="6" t="str">
        <f>OBV!F1473</f>
        <v>BULLISH</v>
      </c>
      <c r="K1473" s="6" t="str">
        <f>OBV!G1473</f>
        <v>WEAK</v>
      </c>
      <c r="L1473" s="6" t="str">
        <f>OBV!H1473</f>
        <v>NEUTRAL</v>
      </c>
      <c r="M1473" s="8">
        <f t="shared" si="220"/>
        <v>0</v>
      </c>
      <c r="N1473" s="8">
        <f t="shared" si="221"/>
        <v>0</v>
      </c>
      <c r="O1473" s="8">
        <f t="shared" si="222"/>
        <v>50</v>
      </c>
      <c r="P1473" s="8">
        <f t="shared" si="223"/>
        <v>33</v>
      </c>
      <c r="Q1473" s="9">
        <f t="shared" si="224"/>
        <v>12.45</v>
      </c>
      <c r="R1473" s="9">
        <f t="shared" si="225"/>
        <v>25.75</v>
      </c>
      <c r="S1473" s="9">
        <f t="shared" si="226"/>
        <v>27.35</v>
      </c>
      <c r="T1473" s="9">
        <f t="shared" si="227"/>
        <v>20.75</v>
      </c>
      <c r="U1473" s="8">
        <f t="shared" si="228"/>
        <v>21.850000000000005</v>
      </c>
      <c r="V1473" s="8">
        <f t="shared" si="229"/>
        <v>21.575000000000003</v>
      </c>
    </row>
    <row r="1474" spans="1:22" ht="13.5" x14ac:dyDescent="0.25">
      <c r="A1474" s="3">
        <f>RSI!A1474</f>
        <v>44159</v>
      </c>
      <c r="B1474" s="2">
        <f>RSI!B1474</f>
        <v>7.34</v>
      </c>
      <c r="C1474" s="2">
        <f>RSI!I1474</f>
        <v>87.807554278262117</v>
      </c>
      <c r="D1474" s="2">
        <f>MACD!E1474</f>
        <v>-0.13983842103239486</v>
      </c>
      <c r="E1474" s="2">
        <f>MACD!F1474</f>
        <v>-0.22101498710057829</v>
      </c>
      <c r="F1474" s="2">
        <f>'Moving Avg'!D1474</f>
        <v>7.3120399999999988</v>
      </c>
      <c r="G1474" s="2">
        <f>'Moving Avg'!F1474</f>
        <v>6.9499499999999994</v>
      </c>
      <c r="H1474" s="2">
        <f>'Moving Avg'!G1474</f>
        <v>5.1766100000000002</v>
      </c>
      <c r="I1474" s="2">
        <f>'Moving Avg'!H1474</f>
        <v>3.688075</v>
      </c>
      <c r="J1474" s="6" t="str">
        <f>OBV!F1474</f>
        <v>BULLISH</v>
      </c>
      <c r="K1474" s="6" t="str">
        <f>OBV!G1474</f>
        <v>WEAK</v>
      </c>
      <c r="L1474" s="6" t="str">
        <f>OBV!H1474</f>
        <v>NEUTRAL</v>
      </c>
      <c r="M1474" s="8">
        <f t="shared" ref="M1474:M1537" si="230">IF(C1474&lt;30,50, IF(C1474&gt;70, 0, 25))</f>
        <v>0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12.45</v>
      </c>
      <c r="R1474" s="9">
        <f t="shared" si="225"/>
        <v>25.75</v>
      </c>
      <c r="S1474" s="9">
        <f t="shared" si="226"/>
        <v>27.35</v>
      </c>
      <c r="T1474" s="9">
        <f t="shared" si="227"/>
        <v>20.75</v>
      </c>
      <c r="U1474" s="8">
        <f t="shared" si="228"/>
        <v>21.850000000000005</v>
      </c>
      <c r="V1474" s="8">
        <f t="shared" si="229"/>
        <v>21.575000000000003</v>
      </c>
    </row>
    <row r="1475" spans="1:22" ht="13.5" x14ac:dyDescent="0.25">
      <c r="A1475" s="3">
        <f>RSI!A1475</f>
        <v>44160</v>
      </c>
      <c r="B1475" s="2">
        <f>RSI!B1475</f>
        <v>7.34</v>
      </c>
      <c r="C1475" s="2">
        <f>RSI!I1475</f>
        <v>87.807554278262117</v>
      </c>
      <c r="D1475" s="2">
        <f>MACD!E1475</f>
        <v>-0.10407897840836622</v>
      </c>
      <c r="E1475" s="2">
        <f>MACD!F1475</f>
        <v>-0.19762778536213588</v>
      </c>
      <c r="F1475" s="2">
        <f>'Moving Avg'!D1475</f>
        <v>7.3400000000000007</v>
      </c>
      <c r="G1475" s="2">
        <f>'Moving Avg'!F1475</f>
        <v>6.9918900000000006</v>
      </c>
      <c r="H1475" s="2">
        <f>'Moving Avg'!G1475</f>
        <v>5.2581180000000005</v>
      </c>
      <c r="I1475" s="2">
        <f>'Moving Avg'!H1475</f>
        <v>3.7115825000000013</v>
      </c>
      <c r="J1475" s="6" t="str">
        <f>OBV!F1475</f>
        <v>BULLISH</v>
      </c>
      <c r="K1475" s="6" t="str">
        <f>OBV!G1475</f>
        <v>WEAK</v>
      </c>
      <c r="L1475" s="6" t="str">
        <f>OBV!H1475</f>
        <v>CONFIRMED BULLISH</v>
      </c>
      <c r="M1475" s="8">
        <f t="shared" si="230"/>
        <v>0</v>
      </c>
      <c r="N1475" s="8">
        <f t="shared" si="231"/>
        <v>0</v>
      </c>
      <c r="O1475" s="8">
        <f t="shared" si="232"/>
        <v>50</v>
      </c>
      <c r="P1475" s="8">
        <f t="shared" si="233"/>
        <v>67</v>
      </c>
      <c r="Q1475" s="9">
        <f t="shared" ref="Q1475:Q1538" si="234">0.35*M1475+N1475*0.35+O1475*0.15+P1475*0.15</f>
        <v>17.549999999999997</v>
      </c>
      <c r="R1475" s="9">
        <f t="shared" ref="R1475:R1538" si="235">M1475*0.2+N1475*0.2+O1475*0.35+P1475*0.25</f>
        <v>34.25</v>
      </c>
      <c r="S1475" s="9">
        <f t="shared" ref="S1475:S1538" si="236">M1475*0.15+N1475*0.15+O1475*0.25+P1475*0.45</f>
        <v>42.650000000000006</v>
      </c>
      <c r="T1475" s="9">
        <f t="shared" ref="T1475:T1538" si="237">0.25*SUM(M1475:P1475)</f>
        <v>29.25</v>
      </c>
      <c r="U1475" s="8">
        <f t="shared" ref="U1475:U1538" si="238">SUM(Q1475:S1475)/3</f>
        <v>31.483333333333334</v>
      </c>
      <c r="V1475" s="8">
        <f t="shared" ref="V1475:V1538" si="239">SUM(Q1475:T1475)/4</f>
        <v>30.925000000000001</v>
      </c>
    </row>
    <row r="1476" spans="1:22" ht="13.5" x14ac:dyDescent="0.25">
      <c r="A1476" s="3">
        <f>RSI!A1476</f>
        <v>44161</v>
      </c>
      <c r="B1476" s="2">
        <f>RSI!B1476</f>
        <v>7.5496999999999996</v>
      </c>
      <c r="C1476" s="2">
        <f>RSI!I1476</f>
        <v>89.838437174850753</v>
      </c>
      <c r="D1476" s="2">
        <f>MACD!E1476</f>
        <v>-8.663008201166722E-2</v>
      </c>
      <c r="E1476" s="2">
        <f>MACD!F1476</f>
        <v>-0.17542824469204216</v>
      </c>
      <c r="F1476" s="2">
        <f>'Moving Avg'!D1476</f>
        <v>7.3819400000000002</v>
      </c>
      <c r="G1476" s="2">
        <f>'Moving Avg'!F1476</f>
        <v>7.0404700000000009</v>
      </c>
      <c r="H1476" s="2">
        <f>'Moving Avg'!G1476</f>
        <v>5.3408840000000009</v>
      </c>
      <c r="I1476" s="2">
        <f>'Moving Avg'!H1476</f>
        <v>3.7361385000000014</v>
      </c>
      <c r="J1476" s="6" t="str">
        <f>OBV!F1476</f>
        <v>BULLISH</v>
      </c>
      <c r="K1476" s="6" t="str">
        <f>OBV!G1476</f>
        <v>STRONG</v>
      </c>
      <c r="L1476" s="6" t="str">
        <f>OBV!H1476</f>
        <v>CONFIRMED BULLISH</v>
      </c>
      <c r="M1476" s="8">
        <f t="shared" si="230"/>
        <v>0</v>
      </c>
      <c r="N1476" s="8">
        <f t="shared" si="231"/>
        <v>0</v>
      </c>
      <c r="O1476" s="8">
        <f t="shared" si="232"/>
        <v>50</v>
      </c>
      <c r="P1476" s="8">
        <f t="shared" si="233"/>
        <v>100</v>
      </c>
      <c r="Q1476" s="9">
        <f t="shared" si="234"/>
        <v>22.5</v>
      </c>
      <c r="R1476" s="9">
        <f t="shared" si="235"/>
        <v>42.5</v>
      </c>
      <c r="S1476" s="9">
        <f t="shared" si="236"/>
        <v>57.5</v>
      </c>
      <c r="T1476" s="9">
        <f t="shared" si="237"/>
        <v>37.5</v>
      </c>
      <c r="U1476" s="8">
        <f t="shared" si="238"/>
        <v>40.833333333333336</v>
      </c>
      <c r="V1476" s="8">
        <f t="shared" si="239"/>
        <v>40</v>
      </c>
    </row>
    <row r="1477" spans="1:22" ht="13.5" x14ac:dyDescent="0.25">
      <c r="A1477" s="3">
        <f>RSI!A1477</f>
        <v>44162</v>
      </c>
      <c r="B1477" s="2">
        <f>RSI!B1477</f>
        <v>7.6896000000000004</v>
      </c>
      <c r="C1477" s="2">
        <f>RSI!I1477</f>
        <v>90.924530445485061</v>
      </c>
      <c r="D1477" s="2">
        <f>MACD!E1477</f>
        <v>-5.5649549712126323E-2</v>
      </c>
      <c r="E1477" s="2">
        <f>MACD!F1477</f>
        <v>-0.151472505696059</v>
      </c>
      <c r="F1477" s="2">
        <f>'Moving Avg'!D1477</f>
        <v>7.451859999999999</v>
      </c>
      <c r="G1477" s="2">
        <f>'Moving Avg'!F1477</f>
        <v>7.092900000000002</v>
      </c>
      <c r="H1477" s="2">
        <f>'Moving Avg'!G1477</f>
        <v>5.4244920000000016</v>
      </c>
      <c r="I1477" s="2">
        <f>'Moving Avg'!H1477</f>
        <v>3.761651000000001</v>
      </c>
      <c r="J1477" s="6" t="str">
        <f>OBV!F1477</f>
        <v>BULLISH</v>
      </c>
      <c r="K1477" s="6" t="str">
        <f>OBV!G1477</f>
        <v>STRONG</v>
      </c>
      <c r="L1477" s="6" t="str">
        <f>OBV!H1477</f>
        <v>CONFIRMED BULLISH</v>
      </c>
      <c r="M1477" s="8">
        <f t="shared" si="230"/>
        <v>0</v>
      </c>
      <c r="N1477" s="8">
        <f t="shared" si="231"/>
        <v>0</v>
      </c>
      <c r="O1477" s="8">
        <f t="shared" si="232"/>
        <v>50</v>
      </c>
      <c r="P1477" s="8">
        <f t="shared" si="233"/>
        <v>100</v>
      </c>
      <c r="Q1477" s="9">
        <f t="shared" si="234"/>
        <v>22.5</v>
      </c>
      <c r="R1477" s="9">
        <f t="shared" si="235"/>
        <v>42.5</v>
      </c>
      <c r="S1477" s="9">
        <f t="shared" si="236"/>
        <v>57.5</v>
      </c>
      <c r="T1477" s="9">
        <f t="shared" si="237"/>
        <v>37.5</v>
      </c>
      <c r="U1477" s="8">
        <f t="shared" si="238"/>
        <v>40.833333333333336</v>
      </c>
      <c r="V1477" s="8">
        <f t="shared" si="239"/>
        <v>40</v>
      </c>
    </row>
    <row r="1478" spans="1:22" ht="13.5" x14ac:dyDescent="0.25">
      <c r="A1478" s="3">
        <f>RSI!A1478</f>
        <v>44165</v>
      </c>
      <c r="B1478" s="2">
        <f>RSI!B1478</f>
        <v>7.6896000000000004</v>
      </c>
      <c r="C1478" s="2">
        <f>RSI!I1478</f>
        <v>90.924530445485061</v>
      </c>
      <c r="D1478" s="2">
        <f>MACD!E1478</f>
        <v>-2.4769650620324768E-2</v>
      </c>
      <c r="E1478" s="2">
        <f>MACD!F1478</f>
        <v>-0.12613193468091216</v>
      </c>
      <c r="F1478" s="2">
        <f>'Moving Avg'!D1478</f>
        <v>7.5217799999999997</v>
      </c>
      <c r="G1478" s="2">
        <f>'Moving Avg'!F1478</f>
        <v>7.1470800000000025</v>
      </c>
      <c r="H1478" s="2">
        <f>'Moving Avg'!G1478</f>
        <v>5.5081000000000007</v>
      </c>
      <c r="I1478" s="2">
        <f>'Moving Avg'!H1478</f>
        <v>3.7871635000000015</v>
      </c>
      <c r="J1478" s="6" t="str">
        <f>OBV!F1478</f>
        <v>BULLISH</v>
      </c>
      <c r="K1478" s="6" t="str">
        <f>OBV!G1478</f>
        <v>STRONG</v>
      </c>
      <c r="L1478" s="6" t="str">
        <f>OBV!H1478</f>
        <v>CONFIRMED BULLISH</v>
      </c>
      <c r="M1478" s="8">
        <f t="shared" si="230"/>
        <v>0</v>
      </c>
      <c r="N1478" s="8">
        <f t="shared" si="231"/>
        <v>0</v>
      </c>
      <c r="O1478" s="8">
        <f t="shared" si="232"/>
        <v>50</v>
      </c>
      <c r="P1478" s="8">
        <f t="shared" si="233"/>
        <v>100</v>
      </c>
      <c r="Q1478" s="9">
        <f t="shared" si="234"/>
        <v>22.5</v>
      </c>
      <c r="R1478" s="9">
        <f t="shared" si="235"/>
        <v>42.5</v>
      </c>
      <c r="S1478" s="9">
        <f t="shared" si="236"/>
        <v>57.5</v>
      </c>
      <c r="T1478" s="9">
        <f t="shared" si="237"/>
        <v>37.5</v>
      </c>
      <c r="U1478" s="8">
        <f t="shared" si="238"/>
        <v>40.833333333333336</v>
      </c>
      <c r="V1478" s="8">
        <f t="shared" si="239"/>
        <v>40</v>
      </c>
    </row>
    <row r="1479" spans="1:22" ht="13.5" x14ac:dyDescent="0.25">
      <c r="A1479" s="3">
        <f>RSI!A1479</f>
        <v>44166</v>
      </c>
      <c r="B1479" s="2">
        <f>RSI!B1479</f>
        <v>7.6896000000000004</v>
      </c>
      <c r="C1479" s="2">
        <f>RSI!I1479</f>
        <v>90.924530445485061</v>
      </c>
      <c r="D1479" s="2">
        <f>MACD!E1479</f>
        <v>-4.2777678490235616E-3</v>
      </c>
      <c r="E1479" s="2">
        <f>MACD!F1479</f>
        <v>-0.10176110131453445</v>
      </c>
      <c r="F1479" s="2">
        <f>'Moving Avg'!D1479</f>
        <v>7.5917000000000003</v>
      </c>
      <c r="G1479" s="2">
        <f>'Moving Avg'!F1479</f>
        <v>7.1995100000000019</v>
      </c>
      <c r="H1479" s="2">
        <f>'Moving Avg'!G1479</f>
        <v>5.5940840000000005</v>
      </c>
      <c r="I1479" s="2">
        <f>'Moving Avg'!H1479</f>
        <v>3.812676000000002</v>
      </c>
      <c r="J1479" s="6" t="str">
        <f>OBV!F1479</f>
        <v>BULLISH</v>
      </c>
      <c r="K1479" s="6" t="str">
        <f>OBV!G1479</f>
        <v>STRONG</v>
      </c>
      <c r="L1479" s="6" t="str">
        <f>OBV!H1479</f>
        <v>CONFIRMED BULLISH</v>
      </c>
      <c r="M1479" s="8">
        <f t="shared" si="230"/>
        <v>0</v>
      </c>
      <c r="N1479" s="8">
        <f t="shared" si="231"/>
        <v>0</v>
      </c>
      <c r="O1479" s="8">
        <f t="shared" si="232"/>
        <v>50</v>
      </c>
      <c r="P1479" s="8">
        <f t="shared" si="233"/>
        <v>100</v>
      </c>
      <c r="Q1479" s="9">
        <f t="shared" si="234"/>
        <v>22.5</v>
      </c>
      <c r="R1479" s="9">
        <f t="shared" si="235"/>
        <v>42.5</v>
      </c>
      <c r="S1479" s="9">
        <f t="shared" si="236"/>
        <v>57.5</v>
      </c>
      <c r="T1479" s="9">
        <f t="shared" si="237"/>
        <v>37.5</v>
      </c>
      <c r="U1479" s="8">
        <f t="shared" si="238"/>
        <v>40.833333333333336</v>
      </c>
      <c r="V1479" s="8">
        <f t="shared" si="239"/>
        <v>40</v>
      </c>
    </row>
    <row r="1480" spans="1:22" ht="13.5" x14ac:dyDescent="0.25">
      <c r="A1480" s="3">
        <f>RSI!A1480</f>
        <v>44167</v>
      </c>
      <c r="B1480" s="2">
        <f>RSI!B1480</f>
        <v>7.6896000000000004</v>
      </c>
      <c r="C1480" s="2">
        <f>RSI!I1480</f>
        <v>90.924530445485061</v>
      </c>
      <c r="D1480" s="2">
        <f>MACD!E1480</f>
        <v>-1.3665862340465296E-2</v>
      </c>
      <c r="E1480" s="2">
        <f>MACD!F1480</f>
        <v>-8.4142053519720622E-2</v>
      </c>
      <c r="F1480" s="2">
        <f>'Moving Avg'!D1480</f>
        <v>7.6616199999999992</v>
      </c>
      <c r="G1480" s="2">
        <f>'Moving Avg'!F1480</f>
        <v>7.2501950000000024</v>
      </c>
      <c r="H1480" s="2">
        <f>'Moving Avg'!G1480</f>
        <v>5.6839820000000012</v>
      </c>
      <c r="I1480" s="2">
        <f>'Moving Avg'!H1480</f>
        <v>3.8381885000000016</v>
      </c>
      <c r="J1480" s="6" t="str">
        <f>OBV!F1480</f>
        <v>BULLISH</v>
      </c>
      <c r="K1480" s="6" t="str">
        <f>OBV!G1480</f>
        <v>STRONG</v>
      </c>
      <c r="L1480" s="6" t="str">
        <f>OBV!H1480</f>
        <v>CONFIRMED BULLISH</v>
      </c>
      <c r="M1480" s="8">
        <f t="shared" si="230"/>
        <v>0</v>
      </c>
      <c r="N1480" s="8">
        <f t="shared" si="231"/>
        <v>0</v>
      </c>
      <c r="O1480" s="8">
        <f t="shared" si="232"/>
        <v>50</v>
      </c>
      <c r="P1480" s="8">
        <f t="shared" si="233"/>
        <v>100</v>
      </c>
      <c r="Q1480" s="9">
        <f t="shared" si="234"/>
        <v>22.5</v>
      </c>
      <c r="R1480" s="9">
        <f t="shared" si="235"/>
        <v>42.5</v>
      </c>
      <c r="S1480" s="9">
        <f t="shared" si="236"/>
        <v>57.5</v>
      </c>
      <c r="T1480" s="9">
        <f t="shared" si="237"/>
        <v>37.5</v>
      </c>
      <c r="U1480" s="8">
        <f t="shared" si="238"/>
        <v>40.833333333333336</v>
      </c>
      <c r="V1480" s="8">
        <f t="shared" si="239"/>
        <v>40</v>
      </c>
    </row>
    <row r="1481" spans="1:22" ht="13.5" x14ac:dyDescent="0.25">
      <c r="A1481" s="3">
        <f>RSI!A1481</f>
        <v>44168</v>
      </c>
      <c r="B1481" s="2">
        <f>RSI!B1481</f>
        <v>7.6896000000000004</v>
      </c>
      <c r="C1481" s="2">
        <f>RSI!I1481</f>
        <v>90.924530445485061</v>
      </c>
      <c r="D1481" s="2">
        <f>MACD!E1481</f>
        <v>-4.9349863740397737E-3</v>
      </c>
      <c r="E1481" s="2">
        <f>MACD!F1481</f>
        <v>-6.8300640090584452E-2</v>
      </c>
      <c r="F1481" s="2">
        <f>'Moving Avg'!D1481</f>
        <v>7.6896000000000004</v>
      </c>
      <c r="G1481" s="2">
        <f>'Moving Avg'!F1481</f>
        <v>7.300880000000002</v>
      </c>
      <c r="H1481" s="2">
        <f>'Moving Avg'!G1481</f>
        <v>5.7737400000000001</v>
      </c>
      <c r="I1481" s="2">
        <f>'Moving Avg'!H1481</f>
        <v>3.8637010000000021</v>
      </c>
      <c r="J1481" s="6" t="str">
        <f>OBV!F1481</f>
        <v>BULLISH</v>
      </c>
      <c r="K1481" s="6" t="str">
        <f>OBV!G1481</f>
        <v>STRONG</v>
      </c>
      <c r="L1481" s="6" t="str">
        <f>OBV!H1481</f>
        <v>CONFIRMED BULLISH</v>
      </c>
      <c r="M1481" s="8">
        <f t="shared" si="230"/>
        <v>0</v>
      </c>
      <c r="N1481" s="8">
        <f t="shared" si="231"/>
        <v>0</v>
      </c>
      <c r="O1481" s="8">
        <f t="shared" si="232"/>
        <v>50</v>
      </c>
      <c r="P1481" s="8">
        <f t="shared" si="233"/>
        <v>100</v>
      </c>
      <c r="Q1481" s="9">
        <f t="shared" si="234"/>
        <v>22.5</v>
      </c>
      <c r="R1481" s="9">
        <f t="shared" si="235"/>
        <v>42.5</v>
      </c>
      <c r="S1481" s="9">
        <f t="shared" si="236"/>
        <v>57.5</v>
      </c>
      <c r="T1481" s="9">
        <f t="shared" si="237"/>
        <v>37.5</v>
      </c>
      <c r="U1481" s="8">
        <f t="shared" si="238"/>
        <v>40.833333333333336</v>
      </c>
      <c r="V1481" s="8">
        <f t="shared" si="239"/>
        <v>40</v>
      </c>
    </row>
    <row r="1482" spans="1:22" ht="13.5" x14ac:dyDescent="0.25">
      <c r="A1482" s="3">
        <f>RSI!A1482</f>
        <v>44169</v>
      </c>
      <c r="B1482" s="2">
        <f>RSI!B1482</f>
        <v>7.9202000000000004</v>
      </c>
      <c r="C1482" s="2">
        <f>RSI!I1482</f>
        <v>92.76967176690178</v>
      </c>
      <c r="D1482" s="2">
        <f>MACD!E1482</f>
        <v>-1.9103844390384594E-2</v>
      </c>
      <c r="E1482" s="2">
        <f>MACD!F1482</f>
        <v>-5.8461280950544481E-2</v>
      </c>
      <c r="F1482" s="2">
        <f>'Moving Avg'!D1482</f>
        <v>7.7357200000000006</v>
      </c>
      <c r="G1482" s="2">
        <f>'Moving Avg'!F1482</f>
        <v>7.3630950000000013</v>
      </c>
      <c r="H1482" s="2">
        <f>'Moving Avg'!G1482</f>
        <v>5.8697880000000007</v>
      </c>
      <c r="I1482" s="2">
        <f>'Moving Avg'!H1482</f>
        <v>3.8899805000000018</v>
      </c>
      <c r="J1482" s="6" t="str">
        <f>OBV!F1482</f>
        <v>BULLISH</v>
      </c>
      <c r="K1482" s="6" t="str">
        <f>OBV!G1482</f>
        <v>STRONG</v>
      </c>
      <c r="L1482" s="6" t="str">
        <f>OBV!H1482</f>
        <v>CONFIRMED BULLISH</v>
      </c>
      <c r="M1482" s="8">
        <f t="shared" si="230"/>
        <v>0</v>
      </c>
      <c r="N1482" s="8">
        <f t="shared" si="231"/>
        <v>0</v>
      </c>
      <c r="O1482" s="8">
        <f t="shared" si="232"/>
        <v>50</v>
      </c>
      <c r="P1482" s="8">
        <f t="shared" si="233"/>
        <v>100</v>
      </c>
      <c r="Q1482" s="9">
        <f t="shared" si="234"/>
        <v>22.5</v>
      </c>
      <c r="R1482" s="9">
        <f t="shared" si="235"/>
        <v>42.5</v>
      </c>
      <c r="S1482" s="9">
        <f t="shared" si="236"/>
        <v>57.5</v>
      </c>
      <c r="T1482" s="9">
        <f t="shared" si="237"/>
        <v>37.5</v>
      </c>
      <c r="U1482" s="8">
        <f t="shared" si="238"/>
        <v>40.833333333333336</v>
      </c>
      <c r="V1482" s="8">
        <f t="shared" si="239"/>
        <v>40</v>
      </c>
    </row>
    <row r="1483" spans="1:22" ht="13.5" x14ac:dyDescent="0.25">
      <c r="A1483" s="3">
        <f>RSI!A1483</f>
        <v>44172</v>
      </c>
      <c r="B1483" s="2">
        <f>RSI!B1483</f>
        <v>8.1509</v>
      </c>
      <c r="C1483" s="2">
        <f>RSI!I1483</f>
        <v>94.068859024519128</v>
      </c>
      <c r="D1483" s="2">
        <f>MACD!E1483</f>
        <v>-5.3687948598169832E-2</v>
      </c>
      <c r="E1483" s="2">
        <f>MACD!F1483</f>
        <v>-5.7506614480069558E-2</v>
      </c>
      <c r="F1483" s="2">
        <f>'Moving Avg'!D1483</f>
        <v>7.827980000000001</v>
      </c>
      <c r="G1483" s="2">
        <f>'Moving Avg'!F1483</f>
        <v>7.4350950000000013</v>
      </c>
      <c r="H1483" s="2">
        <f>'Moving Avg'!G1483</f>
        <v>5.9704500000000005</v>
      </c>
      <c r="I1483" s="2">
        <f>'Moving Avg'!H1483</f>
        <v>3.9174135000000017</v>
      </c>
      <c r="J1483" s="6" t="str">
        <f>OBV!F1483</f>
        <v>BULLISH</v>
      </c>
      <c r="K1483" s="6" t="str">
        <f>OBV!G1483</f>
        <v>STRONG</v>
      </c>
      <c r="L1483" s="6" t="str">
        <f>OBV!H1483</f>
        <v>CONFIRMED BULLISH</v>
      </c>
      <c r="M1483" s="8">
        <f t="shared" si="230"/>
        <v>0</v>
      </c>
      <c r="N1483" s="8">
        <f t="shared" si="231"/>
        <v>0</v>
      </c>
      <c r="O1483" s="8">
        <f t="shared" si="232"/>
        <v>50</v>
      </c>
      <c r="P1483" s="8">
        <f t="shared" si="233"/>
        <v>100</v>
      </c>
      <c r="Q1483" s="9">
        <f t="shared" si="234"/>
        <v>22.5</v>
      </c>
      <c r="R1483" s="9">
        <f t="shared" si="235"/>
        <v>42.5</v>
      </c>
      <c r="S1483" s="9">
        <f t="shared" si="236"/>
        <v>57.5</v>
      </c>
      <c r="T1483" s="9">
        <f t="shared" si="237"/>
        <v>37.5</v>
      </c>
      <c r="U1483" s="8">
        <f t="shared" si="238"/>
        <v>40.833333333333336</v>
      </c>
      <c r="V1483" s="8">
        <f t="shared" si="239"/>
        <v>40</v>
      </c>
    </row>
    <row r="1484" spans="1:22" ht="13.5" x14ac:dyDescent="0.25">
      <c r="A1484" s="3">
        <f>RSI!A1484</f>
        <v>44173</v>
      </c>
      <c r="B1484" s="2">
        <f>RSI!B1484</f>
        <v>8.5983000000000001</v>
      </c>
      <c r="C1484" s="2">
        <f>RSI!I1484</f>
        <v>95.687297808372946</v>
      </c>
      <c r="D1484" s="2">
        <f>MACD!E1484</f>
        <v>-0.1225536946458865</v>
      </c>
      <c r="E1484" s="2">
        <f>MACD!F1484</f>
        <v>-7.051603051323295E-2</v>
      </c>
      <c r="F1484" s="2">
        <f>'Moving Avg'!D1484</f>
        <v>8.0097199999999997</v>
      </c>
      <c r="G1484" s="2">
        <f>'Moving Avg'!F1484</f>
        <v>7.5294650000000001</v>
      </c>
      <c r="H1484" s="2">
        <f>'Moving Avg'!G1484</f>
        <v>6.0818780000000006</v>
      </c>
      <c r="I1484" s="2">
        <f>'Moving Avg'!H1484</f>
        <v>3.9470835000000015</v>
      </c>
      <c r="J1484" s="6" t="str">
        <f>OBV!F1484</f>
        <v>BULLISH</v>
      </c>
      <c r="K1484" s="6" t="str">
        <f>OBV!G1484</f>
        <v>STRONG</v>
      </c>
      <c r="L1484" s="6" t="str">
        <f>OBV!H1484</f>
        <v>CONFIRMED BULLISH</v>
      </c>
      <c r="M1484" s="8">
        <f t="shared" si="230"/>
        <v>0</v>
      </c>
      <c r="N1484" s="8">
        <f t="shared" si="231"/>
        <v>100</v>
      </c>
      <c r="O1484" s="8">
        <f t="shared" si="232"/>
        <v>50</v>
      </c>
      <c r="P1484" s="8">
        <f t="shared" si="233"/>
        <v>100</v>
      </c>
      <c r="Q1484" s="9">
        <f t="shared" si="234"/>
        <v>57.5</v>
      </c>
      <c r="R1484" s="9">
        <f t="shared" si="235"/>
        <v>62.5</v>
      </c>
      <c r="S1484" s="9">
        <f t="shared" si="236"/>
        <v>72.5</v>
      </c>
      <c r="T1484" s="9">
        <f t="shared" si="237"/>
        <v>62.5</v>
      </c>
      <c r="U1484" s="8">
        <f t="shared" si="238"/>
        <v>64.166666666666671</v>
      </c>
      <c r="V1484" s="8">
        <f t="shared" si="239"/>
        <v>63.75</v>
      </c>
    </row>
    <row r="1485" spans="1:22" ht="13.5" x14ac:dyDescent="0.25">
      <c r="A1485" s="3">
        <f>RSI!A1485</f>
        <v>44174</v>
      </c>
      <c r="B1485" s="2">
        <f>RSI!B1485</f>
        <v>8.8079999999999998</v>
      </c>
      <c r="C1485" s="2">
        <f>RSI!I1485</f>
        <v>96.209397470959445</v>
      </c>
      <c r="D1485" s="2">
        <f>MACD!E1485</f>
        <v>-0.20498465015739331</v>
      </c>
      <c r="E1485" s="2">
        <f>MACD!F1485</f>
        <v>-9.7409754442065039E-2</v>
      </c>
      <c r="F1485" s="2">
        <f>'Moving Avg'!D1485</f>
        <v>8.2333999999999996</v>
      </c>
      <c r="G1485" s="2">
        <f>'Moving Avg'!F1485</f>
        <v>7.6192899999999995</v>
      </c>
      <c r="H1485" s="2">
        <f>'Moving Avg'!G1485</f>
        <v>6.1975000000000016</v>
      </c>
      <c r="I1485" s="2">
        <f>'Moving Avg'!H1485</f>
        <v>3.9778020000000014</v>
      </c>
      <c r="J1485" s="6" t="str">
        <f>OBV!F1485</f>
        <v>BULLISH</v>
      </c>
      <c r="K1485" s="6" t="str">
        <f>OBV!G1485</f>
        <v>STRONG</v>
      </c>
      <c r="L1485" s="6" t="str">
        <f>OBV!H1485</f>
        <v>CONFIRMED BULLISH</v>
      </c>
      <c r="M1485" s="8">
        <f t="shared" si="230"/>
        <v>0</v>
      </c>
      <c r="N1485" s="8">
        <f t="shared" si="231"/>
        <v>100</v>
      </c>
      <c r="O1485" s="8">
        <f t="shared" si="232"/>
        <v>50</v>
      </c>
      <c r="P1485" s="8">
        <f t="shared" si="233"/>
        <v>100</v>
      </c>
      <c r="Q1485" s="9">
        <f t="shared" si="234"/>
        <v>57.5</v>
      </c>
      <c r="R1485" s="9">
        <f t="shared" si="235"/>
        <v>62.5</v>
      </c>
      <c r="S1485" s="9">
        <f t="shared" si="236"/>
        <v>72.5</v>
      </c>
      <c r="T1485" s="9">
        <f t="shared" si="237"/>
        <v>62.5</v>
      </c>
      <c r="U1485" s="8">
        <f t="shared" si="238"/>
        <v>64.166666666666671</v>
      </c>
      <c r="V1485" s="8">
        <f t="shared" si="239"/>
        <v>63.75</v>
      </c>
    </row>
    <row r="1486" spans="1:22" ht="13.5" x14ac:dyDescent="0.25">
      <c r="A1486" s="3">
        <f>RSI!A1486</f>
        <v>44175</v>
      </c>
      <c r="B1486" s="2">
        <f>RSI!B1486</f>
        <v>8.8779000000000003</v>
      </c>
      <c r="C1486" s="2">
        <f>RSI!I1486</f>
        <v>96.367267883955677</v>
      </c>
      <c r="D1486" s="2">
        <f>MACD!E1486</f>
        <v>-0.2568768842458109</v>
      </c>
      <c r="E1486" s="2">
        <f>MACD!F1486</f>
        <v>-0.12930318040281422</v>
      </c>
      <c r="F1486" s="2">
        <f>'Moving Avg'!D1486</f>
        <v>8.4710599999999996</v>
      </c>
      <c r="G1486" s="2">
        <f>'Moving Avg'!F1486</f>
        <v>7.710164999999999</v>
      </c>
      <c r="H1486" s="2">
        <f>'Moving Avg'!G1486</f>
        <v>6.3145200000000008</v>
      </c>
      <c r="I1486" s="2">
        <f>'Moving Avg'!H1486</f>
        <v>4.0088700000000008</v>
      </c>
      <c r="J1486" s="6" t="str">
        <f>OBV!F1486</f>
        <v>BULLISH</v>
      </c>
      <c r="K1486" s="6" t="str">
        <f>OBV!G1486</f>
        <v>STRONG</v>
      </c>
      <c r="L1486" s="6" t="str">
        <f>OBV!H1486</f>
        <v>CONFIRMED BULLISH</v>
      </c>
      <c r="M1486" s="8">
        <f t="shared" si="230"/>
        <v>0</v>
      </c>
      <c r="N1486" s="8">
        <f t="shared" si="231"/>
        <v>100</v>
      </c>
      <c r="O1486" s="8">
        <f t="shared" si="232"/>
        <v>50</v>
      </c>
      <c r="P1486" s="8">
        <f t="shared" si="233"/>
        <v>100</v>
      </c>
      <c r="Q1486" s="9">
        <f t="shared" si="234"/>
        <v>57.5</v>
      </c>
      <c r="R1486" s="9">
        <f t="shared" si="235"/>
        <v>62.5</v>
      </c>
      <c r="S1486" s="9">
        <f t="shared" si="236"/>
        <v>72.5</v>
      </c>
      <c r="T1486" s="9">
        <f t="shared" si="237"/>
        <v>62.5</v>
      </c>
      <c r="U1486" s="8">
        <f t="shared" si="238"/>
        <v>64.166666666666671</v>
      </c>
      <c r="V1486" s="8">
        <f t="shared" si="239"/>
        <v>63.75</v>
      </c>
    </row>
    <row r="1487" spans="1:22" ht="13.5" x14ac:dyDescent="0.25">
      <c r="A1487" s="3">
        <f>RSI!A1487</f>
        <v>44176</v>
      </c>
      <c r="B1487" s="2">
        <f>RSI!B1487</f>
        <v>8.9478000000000009</v>
      </c>
      <c r="C1487" s="2">
        <f>RSI!I1487</f>
        <v>96.523207325432452</v>
      </c>
      <c r="D1487" s="2">
        <f>MACD!E1487</f>
        <v>-0.29339670429518794</v>
      </c>
      <c r="E1487" s="2">
        <f>MACD!F1487</f>
        <v>-0.16212188518128895</v>
      </c>
      <c r="F1487" s="2">
        <f>'Moving Avg'!D1487</f>
        <v>8.6765800000000013</v>
      </c>
      <c r="G1487" s="2">
        <f>'Moving Avg'!F1487</f>
        <v>7.7940500000000004</v>
      </c>
      <c r="H1487" s="2">
        <f>'Moving Avg'!G1487</f>
        <v>6.4302820000000018</v>
      </c>
      <c r="I1487" s="2">
        <f>'Moving Avg'!H1487</f>
        <v>4.0402875000000016</v>
      </c>
      <c r="J1487" s="6" t="str">
        <f>OBV!F1487</f>
        <v>BULLISH</v>
      </c>
      <c r="K1487" s="6" t="str">
        <f>OBV!G1487</f>
        <v>STRONG</v>
      </c>
      <c r="L1487" s="6" t="str">
        <f>OBV!H1487</f>
        <v>CONFIRMED BULLISH</v>
      </c>
      <c r="M1487" s="8">
        <f t="shared" si="230"/>
        <v>0</v>
      </c>
      <c r="N1487" s="8">
        <f t="shared" si="231"/>
        <v>100</v>
      </c>
      <c r="O1487" s="8">
        <f t="shared" si="232"/>
        <v>50</v>
      </c>
      <c r="P1487" s="8">
        <f t="shared" si="233"/>
        <v>100</v>
      </c>
      <c r="Q1487" s="9">
        <f t="shared" si="234"/>
        <v>57.5</v>
      </c>
      <c r="R1487" s="9">
        <f t="shared" si="235"/>
        <v>62.5</v>
      </c>
      <c r="S1487" s="9">
        <f t="shared" si="236"/>
        <v>72.5</v>
      </c>
      <c r="T1487" s="9">
        <f t="shared" si="237"/>
        <v>62.5</v>
      </c>
      <c r="U1487" s="8">
        <f t="shared" si="238"/>
        <v>64.166666666666671</v>
      </c>
      <c r="V1487" s="8">
        <f t="shared" si="239"/>
        <v>63.75</v>
      </c>
    </row>
    <row r="1488" spans="1:22" ht="13.5" x14ac:dyDescent="0.25">
      <c r="A1488" s="3">
        <f>RSI!A1488</f>
        <v>44179</v>
      </c>
      <c r="B1488" s="2">
        <f>RSI!B1488</f>
        <v>9.0387000000000004</v>
      </c>
      <c r="C1488" s="2">
        <f>RSI!I1488</f>
        <v>96.720367491125018</v>
      </c>
      <c r="D1488" s="2">
        <f>MACD!E1488</f>
        <v>-0.33973734160686409</v>
      </c>
      <c r="E1488" s="2">
        <f>MACD!F1488</f>
        <v>-0.197644976466404</v>
      </c>
      <c r="F1488" s="2">
        <f>'Moving Avg'!D1488</f>
        <v>8.8541399999999992</v>
      </c>
      <c r="G1488" s="2">
        <f>'Moving Avg'!F1488</f>
        <v>7.8789850000000001</v>
      </c>
      <c r="H1488" s="2">
        <f>'Moving Avg'!G1488</f>
        <v>6.5460440000000002</v>
      </c>
      <c r="I1488" s="2">
        <f>'Moving Avg'!H1488</f>
        <v>4.0722885000000018</v>
      </c>
      <c r="J1488" s="6" t="str">
        <f>OBV!F1488</f>
        <v>BULLISH</v>
      </c>
      <c r="K1488" s="6" t="str">
        <f>OBV!G1488</f>
        <v>STRONG</v>
      </c>
      <c r="L1488" s="6" t="str">
        <f>OBV!H1488</f>
        <v>CONFIRMED BULLISH</v>
      </c>
      <c r="M1488" s="8">
        <f t="shared" si="230"/>
        <v>0</v>
      </c>
      <c r="N1488" s="8">
        <f t="shared" si="231"/>
        <v>100</v>
      </c>
      <c r="O1488" s="8">
        <f t="shared" si="232"/>
        <v>50</v>
      </c>
      <c r="P1488" s="8">
        <f t="shared" si="233"/>
        <v>100</v>
      </c>
      <c r="Q1488" s="9">
        <f t="shared" si="234"/>
        <v>57.5</v>
      </c>
      <c r="R1488" s="9">
        <f t="shared" si="235"/>
        <v>62.5</v>
      </c>
      <c r="S1488" s="9">
        <f t="shared" si="236"/>
        <v>72.5</v>
      </c>
      <c r="T1488" s="9">
        <f t="shared" si="237"/>
        <v>62.5</v>
      </c>
      <c r="U1488" s="8">
        <f t="shared" si="238"/>
        <v>64.166666666666671</v>
      </c>
      <c r="V1488" s="8">
        <f t="shared" si="239"/>
        <v>63.75</v>
      </c>
    </row>
    <row r="1489" spans="1:22" ht="13.5" x14ac:dyDescent="0.25">
      <c r="A1489" s="3">
        <f>RSI!A1489</f>
        <v>44180</v>
      </c>
      <c r="B1489" s="2">
        <f>RSI!B1489</f>
        <v>9.0387000000000004</v>
      </c>
      <c r="C1489" s="2">
        <f>RSI!I1489</f>
        <v>96.720367491125018</v>
      </c>
      <c r="D1489" s="2">
        <f>MACD!E1489</f>
        <v>-0.3875468170891514</v>
      </c>
      <c r="E1489" s="2">
        <f>MACD!F1489</f>
        <v>-0.23562534459095347</v>
      </c>
      <c r="F1489" s="2">
        <f>'Moving Avg'!D1489</f>
        <v>8.9422200000000007</v>
      </c>
      <c r="G1489" s="2">
        <f>'Moving Avg'!F1489</f>
        <v>7.9639199999999999</v>
      </c>
      <c r="H1489" s="2">
        <f>'Moving Avg'!G1489</f>
        <v>6.6616660000000021</v>
      </c>
      <c r="I1489" s="2">
        <f>'Moving Avg'!H1489</f>
        <v>4.104289500000001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  <c r="M1489" s="8">
        <f t="shared" si="230"/>
        <v>0</v>
      </c>
      <c r="N1489" s="8">
        <f t="shared" si="231"/>
        <v>100</v>
      </c>
      <c r="O1489" s="8">
        <f t="shared" si="232"/>
        <v>50</v>
      </c>
      <c r="P1489" s="8">
        <f t="shared" si="233"/>
        <v>100</v>
      </c>
      <c r="Q1489" s="9">
        <f t="shared" si="234"/>
        <v>57.5</v>
      </c>
      <c r="R1489" s="9">
        <f t="shared" si="235"/>
        <v>62.5</v>
      </c>
      <c r="S1489" s="9">
        <f t="shared" si="236"/>
        <v>72.5</v>
      </c>
      <c r="T1489" s="9">
        <f t="shared" si="237"/>
        <v>62.5</v>
      </c>
      <c r="U1489" s="8">
        <f t="shared" si="238"/>
        <v>64.166666666666671</v>
      </c>
      <c r="V1489" s="8">
        <f t="shared" si="239"/>
        <v>63.75</v>
      </c>
    </row>
    <row r="1490" spans="1:22" ht="13.5" x14ac:dyDescent="0.25">
      <c r="A1490" s="3">
        <f>RSI!A1490</f>
        <v>44181</v>
      </c>
      <c r="B1490" s="2">
        <f>RSI!B1490</f>
        <v>9.1576000000000004</v>
      </c>
      <c r="C1490" s="2">
        <f>RSI!I1490</f>
        <v>96.980151753410524</v>
      </c>
      <c r="D1490" s="2">
        <f>MACD!E1490</f>
        <v>-0.44476966178793376</v>
      </c>
      <c r="E1490" s="2">
        <f>MACD!F1490</f>
        <v>-0.27745420803034954</v>
      </c>
      <c r="F1490" s="2">
        <f>'Moving Avg'!D1490</f>
        <v>9.0121400000000005</v>
      </c>
      <c r="G1490" s="2">
        <f>'Moving Avg'!F1490</f>
        <v>8.0617899999999985</v>
      </c>
      <c r="H1490" s="2">
        <f>'Moving Avg'!G1490</f>
        <v>6.7757520000000024</v>
      </c>
      <c r="I1490" s="2">
        <f>'Moving Avg'!H1490</f>
        <v>4.1368850000000013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  <c r="M1490" s="8">
        <f t="shared" si="230"/>
        <v>0</v>
      </c>
      <c r="N1490" s="8">
        <f t="shared" si="231"/>
        <v>100</v>
      </c>
      <c r="O1490" s="8">
        <f t="shared" si="232"/>
        <v>50</v>
      </c>
      <c r="P1490" s="8">
        <f t="shared" si="233"/>
        <v>100</v>
      </c>
      <c r="Q1490" s="9">
        <f t="shared" si="234"/>
        <v>57.5</v>
      </c>
      <c r="R1490" s="9">
        <f t="shared" si="235"/>
        <v>62.5</v>
      </c>
      <c r="S1490" s="9">
        <f t="shared" si="236"/>
        <v>72.5</v>
      </c>
      <c r="T1490" s="9">
        <f t="shared" si="237"/>
        <v>62.5</v>
      </c>
      <c r="U1490" s="8">
        <f t="shared" si="238"/>
        <v>64.166666666666671</v>
      </c>
      <c r="V1490" s="8">
        <f t="shared" si="239"/>
        <v>63.75</v>
      </c>
    </row>
    <row r="1491" spans="1:22" ht="13.5" x14ac:dyDescent="0.25">
      <c r="A1491" s="3">
        <f>RSI!A1491</f>
        <v>44182</v>
      </c>
      <c r="B1491" s="2">
        <f>RSI!B1491</f>
        <v>9.2973999999999997</v>
      </c>
      <c r="C1491" s="2">
        <f>RSI!I1491</f>
        <v>97.255430042674362</v>
      </c>
      <c r="D1491" s="2">
        <f>MACD!E1491</f>
        <v>-0.51161867502159009</v>
      </c>
      <c r="E1491" s="2">
        <f>MACD!F1491</f>
        <v>-0.32428710142859762</v>
      </c>
      <c r="F1491" s="2">
        <f>'Moving Avg'!D1491</f>
        <v>9.0960399999999986</v>
      </c>
      <c r="G1491" s="2">
        <f>'Moving Avg'!F1491</f>
        <v>8.1596599999999988</v>
      </c>
      <c r="H1491" s="2">
        <f>'Moving Avg'!G1491</f>
        <v>6.889558000000001</v>
      </c>
      <c r="I1491" s="2">
        <f>'Moving Avg'!H1491</f>
        <v>4.1697930000000012</v>
      </c>
      <c r="J1491" s="6" t="str">
        <f>OBV!F1491</f>
        <v>BULLISH</v>
      </c>
      <c r="K1491" s="6" t="str">
        <f>OBV!G1491</f>
        <v>STRONG</v>
      </c>
      <c r="L1491" s="6" t="str">
        <f>OBV!H1491</f>
        <v>CONFIRMED BULLISH</v>
      </c>
      <c r="M1491" s="8">
        <f t="shared" si="230"/>
        <v>0</v>
      </c>
      <c r="N1491" s="8">
        <f t="shared" si="231"/>
        <v>100</v>
      </c>
      <c r="O1491" s="8">
        <f t="shared" si="232"/>
        <v>50</v>
      </c>
      <c r="P1491" s="8">
        <f t="shared" si="233"/>
        <v>100</v>
      </c>
      <c r="Q1491" s="9">
        <f t="shared" si="234"/>
        <v>57.5</v>
      </c>
      <c r="R1491" s="9">
        <f t="shared" si="235"/>
        <v>62.5</v>
      </c>
      <c r="S1491" s="9">
        <f t="shared" si="236"/>
        <v>72.5</v>
      </c>
      <c r="T1491" s="9">
        <f t="shared" si="237"/>
        <v>62.5</v>
      </c>
      <c r="U1491" s="8">
        <f t="shared" si="238"/>
        <v>64.166666666666671</v>
      </c>
      <c r="V1491" s="8">
        <f t="shared" si="239"/>
        <v>63.75</v>
      </c>
    </row>
    <row r="1492" spans="1:22" ht="13.5" x14ac:dyDescent="0.25">
      <c r="A1492" s="3">
        <f>RSI!A1492</f>
        <v>44183</v>
      </c>
      <c r="B1492" s="2">
        <f>RSI!B1492</f>
        <v>9.4372000000000007</v>
      </c>
      <c r="C1492" s="2">
        <f>RSI!I1492</f>
        <v>97.500774868837524</v>
      </c>
      <c r="D1492" s="2">
        <f>MACD!E1492</f>
        <v>-0.55136398538959508</v>
      </c>
      <c r="E1492" s="2">
        <f>MACD!F1492</f>
        <v>-0.36970247822079716</v>
      </c>
      <c r="F1492" s="2">
        <f>'Moving Avg'!D1492</f>
        <v>9.1939200000000003</v>
      </c>
      <c r="G1492" s="2">
        <f>'Moving Avg'!F1492</f>
        <v>8.2645199999999992</v>
      </c>
      <c r="H1492" s="2">
        <f>'Moving Avg'!G1492</f>
        <v>7.0029440000000021</v>
      </c>
      <c r="I1492" s="2">
        <f>'Moving Avg'!H1492</f>
        <v>4.2029820000000004</v>
      </c>
      <c r="J1492" s="6" t="str">
        <f>OBV!F1492</f>
        <v>BULLISH</v>
      </c>
      <c r="K1492" s="6" t="str">
        <f>OBV!G1492</f>
        <v>STRONG</v>
      </c>
      <c r="L1492" s="6" t="str">
        <f>OBV!H1492</f>
        <v>CONFIRMED BULLISH</v>
      </c>
      <c r="M1492" s="8">
        <f t="shared" si="230"/>
        <v>0</v>
      </c>
      <c r="N1492" s="8">
        <f t="shared" si="231"/>
        <v>100</v>
      </c>
      <c r="O1492" s="8">
        <f t="shared" si="232"/>
        <v>50</v>
      </c>
      <c r="P1492" s="8">
        <f t="shared" si="233"/>
        <v>100</v>
      </c>
      <c r="Q1492" s="9">
        <f t="shared" si="234"/>
        <v>57.5</v>
      </c>
      <c r="R1492" s="9">
        <f t="shared" si="235"/>
        <v>62.5</v>
      </c>
      <c r="S1492" s="9">
        <f t="shared" si="236"/>
        <v>72.5</v>
      </c>
      <c r="T1492" s="9">
        <f t="shared" si="237"/>
        <v>62.5</v>
      </c>
      <c r="U1492" s="8">
        <f t="shared" si="238"/>
        <v>64.166666666666671</v>
      </c>
      <c r="V1492" s="8">
        <f t="shared" si="239"/>
        <v>63.75</v>
      </c>
    </row>
    <row r="1493" spans="1:22" ht="13.5" x14ac:dyDescent="0.25">
      <c r="A1493" s="3">
        <f>RSI!A1493</f>
        <v>44186</v>
      </c>
      <c r="B1493" s="2">
        <f>RSI!B1493</f>
        <v>9.7167999999999992</v>
      </c>
      <c r="C1493" s="2">
        <f>RSI!I1493</f>
        <v>97.90428114847245</v>
      </c>
      <c r="D1493" s="2">
        <f>MACD!E1493</f>
        <v>-0.5787266760153571</v>
      </c>
      <c r="E1493" s="2">
        <f>MACD!F1493</f>
        <v>-0.41150731777970917</v>
      </c>
      <c r="F1493" s="2">
        <f>'Moving Avg'!D1493</f>
        <v>9.3295399999999997</v>
      </c>
      <c r="G1493" s="2">
        <f>'Moving Avg'!F1493</f>
        <v>8.3833599999999997</v>
      </c>
      <c r="H1493" s="2">
        <f>'Moving Avg'!G1493</f>
        <v>7.1185660000000022</v>
      </c>
      <c r="I1493" s="2">
        <f>'Moving Avg'!H1493</f>
        <v>4.2371505000000012</v>
      </c>
      <c r="J1493" s="6" t="str">
        <f>OBV!F1493</f>
        <v>BULLISH</v>
      </c>
      <c r="K1493" s="6" t="str">
        <f>OBV!G1493</f>
        <v>STRONG</v>
      </c>
      <c r="L1493" s="6" t="str">
        <f>OBV!H1493</f>
        <v>CONFIRMED BULLISH</v>
      </c>
      <c r="M1493" s="8">
        <f t="shared" si="230"/>
        <v>0</v>
      </c>
      <c r="N1493" s="8">
        <f t="shared" si="231"/>
        <v>100</v>
      </c>
      <c r="O1493" s="8">
        <f t="shared" si="232"/>
        <v>75</v>
      </c>
      <c r="P1493" s="8">
        <f t="shared" si="233"/>
        <v>100</v>
      </c>
      <c r="Q1493" s="9">
        <f t="shared" si="234"/>
        <v>61.25</v>
      </c>
      <c r="R1493" s="9">
        <f t="shared" si="235"/>
        <v>71.25</v>
      </c>
      <c r="S1493" s="9">
        <f t="shared" si="236"/>
        <v>78.75</v>
      </c>
      <c r="T1493" s="9">
        <f t="shared" si="237"/>
        <v>68.75</v>
      </c>
      <c r="U1493" s="8">
        <f t="shared" si="238"/>
        <v>70.416666666666671</v>
      </c>
      <c r="V1493" s="8">
        <f t="shared" si="239"/>
        <v>70</v>
      </c>
    </row>
    <row r="1494" spans="1:22" ht="13.5" x14ac:dyDescent="0.25">
      <c r="A1494" s="3">
        <f>RSI!A1494</f>
        <v>44187</v>
      </c>
      <c r="B1494" s="2">
        <f>RSI!B1494</f>
        <v>9.7866999999999997</v>
      </c>
      <c r="C1494" s="2">
        <f>RSI!I1494</f>
        <v>97.991583008652498</v>
      </c>
      <c r="D1494" s="2">
        <f>MACD!E1494</f>
        <v>-0.54776152848835835</v>
      </c>
      <c r="E1494" s="2">
        <f>MACD!F1494</f>
        <v>-0.43875815992143902</v>
      </c>
      <c r="F1494" s="2">
        <f>'Moving Avg'!D1494</f>
        <v>9.4791399999999975</v>
      </c>
      <c r="G1494" s="2">
        <f>'Moving Avg'!F1494</f>
        <v>8.5056949999999993</v>
      </c>
      <c r="H1494" s="2">
        <f>'Moving Avg'!G1494</f>
        <v>7.2320920000000015</v>
      </c>
      <c r="I1494" s="2">
        <f>'Moving Avg'!H1494</f>
        <v>4.270960500000001</v>
      </c>
      <c r="J1494" s="6" t="str">
        <f>OBV!F1494</f>
        <v>BULLISH</v>
      </c>
      <c r="K1494" s="6" t="str">
        <f>OBV!G1494</f>
        <v>STRONG</v>
      </c>
      <c r="L1494" s="6" t="str">
        <f>OBV!H1494</f>
        <v>CONFIRMED BULLISH</v>
      </c>
      <c r="M1494" s="8">
        <f t="shared" si="230"/>
        <v>0</v>
      </c>
      <c r="N1494" s="8">
        <f t="shared" si="231"/>
        <v>100</v>
      </c>
      <c r="O1494" s="8">
        <f t="shared" si="232"/>
        <v>75</v>
      </c>
      <c r="P1494" s="8">
        <f t="shared" si="233"/>
        <v>100</v>
      </c>
      <c r="Q1494" s="9">
        <f t="shared" si="234"/>
        <v>61.25</v>
      </c>
      <c r="R1494" s="9">
        <f t="shared" si="235"/>
        <v>71.25</v>
      </c>
      <c r="S1494" s="9">
        <f t="shared" si="236"/>
        <v>78.75</v>
      </c>
      <c r="T1494" s="9">
        <f t="shared" si="237"/>
        <v>68.75</v>
      </c>
      <c r="U1494" s="8">
        <f t="shared" si="238"/>
        <v>70.416666666666671</v>
      </c>
      <c r="V1494" s="8">
        <f t="shared" si="239"/>
        <v>70</v>
      </c>
    </row>
    <row r="1495" spans="1:22" ht="13.5" x14ac:dyDescent="0.25">
      <c r="A1495" s="3">
        <f>RSI!A1495</f>
        <v>44188</v>
      </c>
      <c r="B1495" s="2">
        <f>RSI!B1495</f>
        <v>9.8566000000000003</v>
      </c>
      <c r="C1495" s="2">
        <f>RSI!I1495</f>
        <v>98.077815366647954</v>
      </c>
      <c r="D1495" s="2">
        <f>MACD!E1495</f>
        <v>-0.50371804790750829</v>
      </c>
      <c r="E1495" s="2">
        <f>MACD!F1495</f>
        <v>-0.45175013751865289</v>
      </c>
      <c r="F1495" s="2">
        <f>'Moving Avg'!D1495</f>
        <v>9.6189400000000003</v>
      </c>
      <c r="G1495" s="2">
        <f>'Moving Avg'!F1495</f>
        <v>8.6315249999999999</v>
      </c>
      <c r="H1495" s="2">
        <f>'Moving Avg'!G1495</f>
        <v>7.3433800000000016</v>
      </c>
      <c r="I1495" s="2">
        <f>'Moving Avg'!H1495</f>
        <v>4.3042190000000007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  <c r="M1495" s="8">
        <f t="shared" si="230"/>
        <v>0</v>
      </c>
      <c r="N1495" s="8">
        <f t="shared" si="231"/>
        <v>100</v>
      </c>
      <c r="O1495" s="8">
        <f t="shared" si="232"/>
        <v>75</v>
      </c>
      <c r="P1495" s="8">
        <f t="shared" si="233"/>
        <v>100</v>
      </c>
      <c r="Q1495" s="9">
        <f t="shared" si="234"/>
        <v>61.25</v>
      </c>
      <c r="R1495" s="9">
        <f t="shared" si="235"/>
        <v>71.25</v>
      </c>
      <c r="S1495" s="9">
        <f t="shared" si="236"/>
        <v>78.75</v>
      </c>
      <c r="T1495" s="9">
        <f t="shared" si="237"/>
        <v>68.75</v>
      </c>
      <c r="U1495" s="8">
        <f t="shared" si="238"/>
        <v>70.416666666666671</v>
      </c>
      <c r="V1495" s="8">
        <f t="shared" si="239"/>
        <v>70</v>
      </c>
    </row>
    <row r="1496" spans="1:22" ht="13.5" x14ac:dyDescent="0.25">
      <c r="A1496" s="3">
        <f>RSI!A1496</f>
        <v>44189</v>
      </c>
      <c r="B1496" s="2">
        <f>RSI!B1496</f>
        <v>9.7866999999999997</v>
      </c>
      <c r="C1496" s="2">
        <f>RSI!I1496</f>
        <v>93.7432928533525</v>
      </c>
      <c r="D1496" s="2">
        <f>MACD!E1496</f>
        <v>-0.45948890445633062</v>
      </c>
      <c r="E1496" s="2">
        <f>MACD!F1496</f>
        <v>-0.45329789090618844</v>
      </c>
      <c r="F1496" s="2">
        <f>'Moving Avg'!D1496</f>
        <v>9.716800000000001</v>
      </c>
      <c r="G1496" s="2">
        <f>'Moving Avg'!F1496</f>
        <v>8.7433750000000003</v>
      </c>
      <c r="H1496" s="2">
        <f>'Moving Avg'!G1496</f>
        <v>7.4482380000000008</v>
      </c>
      <c r="I1496" s="2">
        <f>'Moving Avg'!H1496</f>
        <v>4.3364205000000009</v>
      </c>
      <c r="J1496" s="6" t="str">
        <f>OBV!F1496</f>
        <v>BULLISH</v>
      </c>
      <c r="K1496" s="6" t="str">
        <f>OBV!G1496</f>
        <v>STRONG</v>
      </c>
      <c r="L1496" s="6" t="str">
        <f>OBV!H1496</f>
        <v>CONFIRMED BULLISH</v>
      </c>
      <c r="M1496" s="8">
        <f t="shared" si="230"/>
        <v>0</v>
      </c>
      <c r="N1496" s="8">
        <f t="shared" si="231"/>
        <v>45</v>
      </c>
      <c r="O1496" s="8">
        <f t="shared" si="232"/>
        <v>75</v>
      </c>
      <c r="P1496" s="8">
        <f t="shared" si="233"/>
        <v>100</v>
      </c>
      <c r="Q1496" s="9">
        <f t="shared" si="234"/>
        <v>42</v>
      </c>
      <c r="R1496" s="9">
        <f t="shared" si="235"/>
        <v>60.25</v>
      </c>
      <c r="S1496" s="9">
        <f t="shared" si="236"/>
        <v>70.5</v>
      </c>
      <c r="T1496" s="9">
        <f t="shared" si="237"/>
        <v>55</v>
      </c>
      <c r="U1496" s="8">
        <f t="shared" si="238"/>
        <v>57.583333333333336</v>
      </c>
      <c r="V1496" s="8">
        <f t="shared" si="239"/>
        <v>56.9375</v>
      </c>
    </row>
    <row r="1497" spans="1:22" ht="13.5" x14ac:dyDescent="0.25">
      <c r="A1497" s="3">
        <f>RSI!A1497</f>
        <v>44190</v>
      </c>
      <c r="B1497" s="2">
        <f>RSI!B1497</f>
        <v>9.9265000000000008</v>
      </c>
      <c r="C1497" s="2">
        <f>RSI!I1497</f>
        <v>94.287096421200516</v>
      </c>
      <c r="D1497" s="2">
        <f>MACD!E1497</f>
        <v>-0.42955850540533369</v>
      </c>
      <c r="E1497" s="2">
        <f>MACD!F1497</f>
        <v>-0.44855001380601756</v>
      </c>
      <c r="F1497" s="2">
        <f>'Moving Avg'!D1497</f>
        <v>9.8146599999999999</v>
      </c>
      <c r="G1497" s="2">
        <f>'Moving Avg'!F1497</f>
        <v>8.855220000000001</v>
      </c>
      <c r="H1497" s="2">
        <f>'Moving Avg'!G1497</f>
        <v>7.5525360000000008</v>
      </c>
      <c r="I1497" s="2">
        <f>'Moving Avg'!H1497</f>
        <v>4.3700610000000015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  <c r="M1497" s="8">
        <f t="shared" si="230"/>
        <v>0</v>
      </c>
      <c r="N1497" s="8">
        <f t="shared" si="231"/>
        <v>0</v>
      </c>
      <c r="O1497" s="8">
        <f t="shared" si="232"/>
        <v>75</v>
      </c>
      <c r="P1497" s="8">
        <f t="shared" si="233"/>
        <v>100</v>
      </c>
      <c r="Q1497" s="9">
        <f t="shared" si="234"/>
        <v>26.25</v>
      </c>
      <c r="R1497" s="9">
        <f t="shared" si="235"/>
        <v>51.25</v>
      </c>
      <c r="S1497" s="9">
        <f t="shared" si="236"/>
        <v>63.75</v>
      </c>
      <c r="T1497" s="9">
        <f t="shared" si="237"/>
        <v>43.75</v>
      </c>
      <c r="U1497" s="8">
        <f t="shared" si="238"/>
        <v>47.083333333333336</v>
      </c>
      <c r="V1497" s="8">
        <f t="shared" si="239"/>
        <v>46.25</v>
      </c>
    </row>
    <row r="1498" spans="1:22" ht="13.5" x14ac:dyDescent="0.25">
      <c r="A1498" s="3">
        <f>RSI!A1498</f>
        <v>44193</v>
      </c>
      <c r="B1498" s="2">
        <f>RSI!B1498</f>
        <v>10.136200000000001</v>
      </c>
      <c r="C1498" s="2">
        <f>RSI!I1498</f>
        <v>94.990445997171236</v>
      </c>
      <c r="D1498" s="2">
        <f>MACD!E1498</f>
        <v>-0.41391550323825399</v>
      </c>
      <c r="E1498" s="2">
        <f>MACD!F1498</f>
        <v>-0.44162311169246488</v>
      </c>
      <c r="F1498" s="2">
        <f>'Moving Avg'!D1498</f>
        <v>9.8985400000000006</v>
      </c>
      <c r="G1498" s="2">
        <f>'Moving Avg'!F1498</f>
        <v>8.9775500000000026</v>
      </c>
      <c r="H1498" s="2">
        <f>'Moving Avg'!G1498</f>
        <v>7.6580920000000017</v>
      </c>
      <c r="I1498" s="2">
        <f>'Moving Avg'!H1498</f>
        <v>4.4054580000000012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  <c r="M1498" s="8">
        <f t="shared" si="230"/>
        <v>0</v>
      </c>
      <c r="N1498" s="8">
        <f t="shared" si="231"/>
        <v>0</v>
      </c>
      <c r="O1498" s="8">
        <f t="shared" si="232"/>
        <v>75</v>
      </c>
      <c r="P1498" s="8">
        <f t="shared" si="233"/>
        <v>100</v>
      </c>
      <c r="Q1498" s="9">
        <f t="shared" si="234"/>
        <v>26.25</v>
      </c>
      <c r="R1498" s="9">
        <f t="shared" si="235"/>
        <v>51.25</v>
      </c>
      <c r="S1498" s="9">
        <f t="shared" si="236"/>
        <v>63.75</v>
      </c>
      <c r="T1498" s="9">
        <f t="shared" si="237"/>
        <v>43.75</v>
      </c>
      <c r="U1498" s="8">
        <f t="shared" si="238"/>
        <v>47.083333333333336</v>
      </c>
      <c r="V1498" s="8">
        <f t="shared" si="239"/>
        <v>46.25</v>
      </c>
    </row>
    <row r="1499" spans="1:22" ht="13.5" x14ac:dyDescent="0.25">
      <c r="A1499" s="3">
        <f>RSI!A1499</f>
        <v>44194</v>
      </c>
      <c r="B1499" s="2">
        <f>RSI!B1499</f>
        <v>9.9614999999999991</v>
      </c>
      <c r="C1499" s="2">
        <f>RSI!I1499</f>
        <v>85.541754933151367</v>
      </c>
      <c r="D1499" s="2">
        <f>MACD!E1499</f>
        <v>-0.39650898583398053</v>
      </c>
      <c r="E1499" s="2">
        <f>MACD!F1499</f>
        <v>-0.43260028652076798</v>
      </c>
      <c r="F1499" s="2">
        <f>'Moving Avg'!D1499</f>
        <v>9.9335000000000004</v>
      </c>
      <c r="G1499" s="2">
        <f>'Moving Avg'!F1499</f>
        <v>9.0911450000000009</v>
      </c>
      <c r="H1499" s="2">
        <f>'Moving Avg'!G1499</f>
        <v>7.7573579999999991</v>
      </c>
      <c r="I1499" s="2">
        <f>'Moving Avg'!H1499</f>
        <v>4.4399815000000009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  <c r="M1499" s="8">
        <f t="shared" si="230"/>
        <v>0</v>
      </c>
      <c r="N1499" s="8">
        <f t="shared" si="231"/>
        <v>0</v>
      </c>
      <c r="O1499" s="8">
        <f t="shared" si="232"/>
        <v>75</v>
      </c>
      <c r="P1499" s="8">
        <f t="shared" si="233"/>
        <v>83.5</v>
      </c>
      <c r="Q1499" s="9">
        <f t="shared" si="234"/>
        <v>23.774999999999999</v>
      </c>
      <c r="R1499" s="9">
        <f t="shared" si="235"/>
        <v>47.125</v>
      </c>
      <c r="S1499" s="9">
        <f t="shared" si="236"/>
        <v>56.325000000000003</v>
      </c>
      <c r="T1499" s="9">
        <f t="shared" si="237"/>
        <v>39.625</v>
      </c>
      <c r="U1499" s="8">
        <f t="shared" si="238"/>
        <v>42.408333333333339</v>
      </c>
      <c r="V1499" s="8">
        <f t="shared" si="239"/>
        <v>41.712500000000006</v>
      </c>
    </row>
    <row r="1500" spans="1:22" ht="13.5" x14ac:dyDescent="0.25">
      <c r="A1500" s="3">
        <f>RSI!A1500</f>
        <v>44195</v>
      </c>
      <c r="B1500" s="2">
        <f>RSI!B1500</f>
        <v>9.9265000000000008</v>
      </c>
      <c r="C1500" s="2">
        <f>RSI!I1500</f>
        <v>83.744507474712663</v>
      </c>
      <c r="D1500" s="2">
        <f>MACD!E1500</f>
        <v>-0.36798411908323736</v>
      </c>
      <c r="E1500" s="2">
        <f>MACD!F1500</f>
        <v>-0.41967705303326186</v>
      </c>
      <c r="F1500" s="2">
        <f>'Moving Avg'!D1500</f>
        <v>9.9474800000000023</v>
      </c>
      <c r="G1500" s="2">
        <f>'Moving Avg'!F1500</f>
        <v>9.2029900000000016</v>
      </c>
      <c r="H1500" s="2">
        <f>'Moving Avg'!G1500</f>
        <v>7.8514500000000007</v>
      </c>
      <c r="I1500" s="2">
        <f>'Moving Avg'!H1500</f>
        <v>4.474330000000001</v>
      </c>
      <c r="J1500" s="6" t="str">
        <f>OBV!F1500</f>
        <v>BEARISH</v>
      </c>
      <c r="K1500" s="6" t="str">
        <f>OBV!G1500</f>
        <v>WEAK</v>
      </c>
      <c r="L1500" s="6" t="str">
        <f>OBV!H1500</f>
        <v>BEARISH DIVERGENCE</v>
      </c>
      <c r="M1500" s="8">
        <f t="shared" si="230"/>
        <v>0</v>
      </c>
      <c r="N1500" s="8">
        <f t="shared" si="231"/>
        <v>0</v>
      </c>
      <c r="O1500" s="8">
        <f t="shared" si="232"/>
        <v>75</v>
      </c>
      <c r="P1500" s="8">
        <f t="shared" si="233"/>
        <v>0</v>
      </c>
      <c r="Q1500" s="9">
        <f t="shared" si="234"/>
        <v>11.25</v>
      </c>
      <c r="R1500" s="9">
        <f t="shared" si="235"/>
        <v>26.25</v>
      </c>
      <c r="S1500" s="9">
        <f t="shared" si="236"/>
        <v>18.75</v>
      </c>
      <c r="T1500" s="9">
        <f t="shared" si="237"/>
        <v>18.75</v>
      </c>
      <c r="U1500" s="8">
        <f t="shared" si="238"/>
        <v>18.75</v>
      </c>
      <c r="V1500" s="8">
        <f t="shared" si="239"/>
        <v>18.75</v>
      </c>
    </row>
    <row r="1501" spans="1:22" ht="13.5" x14ac:dyDescent="0.25">
      <c r="A1501" s="3">
        <f>RSI!A1501</f>
        <v>44196</v>
      </c>
      <c r="B1501" s="2">
        <f>RSI!B1501</f>
        <v>9.9963999999999995</v>
      </c>
      <c r="C1501" s="2">
        <f>RSI!I1501</f>
        <v>84.447303403372956</v>
      </c>
      <c r="D1501" s="2">
        <f>MACD!E1501</f>
        <v>-0.33387450417501086</v>
      </c>
      <c r="E1501" s="2">
        <f>MACD!F1501</f>
        <v>-0.40251654326161168</v>
      </c>
      <c r="F1501" s="2">
        <f>'Moving Avg'!D1501</f>
        <v>9.9894199999999991</v>
      </c>
      <c r="G1501" s="2">
        <f>'Moving Avg'!F1501</f>
        <v>9.3183299999999996</v>
      </c>
      <c r="H1501" s="2">
        <f>'Moving Avg'!G1501</f>
        <v>7.9423259999999996</v>
      </c>
      <c r="I1501" s="2">
        <f>'Moving Avg'!H1501</f>
        <v>4.5090280000000016</v>
      </c>
      <c r="J1501" s="6" t="str">
        <f>OBV!F1501</f>
        <v>BULLISH</v>
      </c>
      <c r="K1501" s="6" t="str">
        <f>OBV!G1501</f>
        <v>STRONG</v>
      </c>
      <c r="L1501" s="6" t="str">
        <f>OBV!H1501</f>
        <v>CONFIRMED BULLISH</v>
      </c>
      <c r="M1501" s="8">
        <f t="shared" si="230"/>
        <v>0</v>
      </c>
      <c r="N1501" s="8">
        <f t="shared" si="231"/>
        <v>0</v>
      </c>
      <c r="O1501" s="8">
        <f t="shared" si="232"/>
        <v>75</v>
      </c>
      <c r="P1501" s="8">
        <f t="shared" si="233"/>
        <v>100</v>
      </c>
      <c r="Q1501" s="9">
        <f t="shared" si="234"/>
        <v>26.25</v>
      </c>
      <c r="R1501" s="9">
        <f t="shared" si="235"/>
        <v>51.25</v>
      </c>
      <c r="S1501" s="9">
        <f t="shared" si="236"/>
        <v>63.75</v>
      </c>
      <c r="T1501" s="9">
        <f t="shared" si="237"/>
        <v>43.75</v>
      </c>
      <c r="U1501" s="8">
        <f t="shared" si="238"/>
        <v>47.083333333333336</v>
      </c>
      <c r="V1501" s="8">
        <f t="shared" si="239"/>
        <v>46.25</v>
      </c>
    </row>
    <row r="1502" spans="1:22" ht="13.5" x14ac:dyDescent="0.25">
      <c r="A1502" s="3">
        <f>RSI!A1502</f>
        <v>44200</v>
      </c>
      <c r="B1502" s="2">
        <f>RSI!B1502</f>
        <v>10.136200000000001</v>
      </c>
      <c r="C1502" s="2">
        <f>RSI!I1502</f>
        <v>85.772198745383463</v>
      </c>
      <c r="D1502" s="2">
        <f>MACD!E1502</f>
        <v>-0.30015928446998963</v>
      </c>
      <c r="E1502" s="2">
        <f>MACD!F1502</f>
        <v>-0.3820450915032873</v>
      </c>
      <c r="F1502" s="2">
        <f>'Moving Avg'!D1502</f>
        <v>10.031360000000001</v>
      </c>
      <c r="G1502" s="2">
        <f>'Moving Avg'!F1502</f>
        <v>9.4291300000000007</v>
      </c>
      <c r="H1502" s="2">
        <f>'Moving Avg'!G1502</f>
        <v>8.0294279999999993</v>
      </c>
      <c r="I1502" s="2">
        <f>'Moving Avg'!H1502</f>
        <v>4.5444250000000013</v>
      </c>
      <c r="J1502" s="6" t="str">
        <f>OBV!F1502</f>
        <v>BEARISH</v>
      </c>
      <c r="K1502" s="6" t="str">
        <f>OBV!G1502</f>
        <v>NEUTRAL</v>
      </c>
      <c r="L1502" s="6" t="str">
        <f>OBV!H1502</f>
        <v>BEARISH DIVERGENCE</v>
      </c>
      <c r="M1502" s="8">
        <f t="shared" si="230"/>
        <v>0</v>
      </c>
      <c r="N1502" s="8">
        <f t="shared" si="231"/>
        <v>0</v>
      </c>
      <c r="O1502" s="8">
        <f t="shared" si="232"/>
        <v>75</v>
      </c>
      <c r="P1502" s="8">
        <f t="shared" si="233"/>
        <v>16.5</v>
      </c>
      <c r="Q1502" s="9">
        <f t="shared" si="234"/>
        <v>13.725</v>
      </c>
      <c r="R1502" s="9">
        <f t="shared" si="235"/>
        <v>30.375</v>
      </c>
      <c r="S1502" s="9">
        <f t="shared" si="236"/>
        <v>26.175000000000001</v>
      </c>
      <c r="T1502" s="9">
        <f t="shared" si="237"/>
        <v>22.875</v>
      </c>
      <c r="U1502" s="8">
        <f t="shared" si="238"/>
        <v>23.425000000000001</v>
      </c>
      <c r="V1502" s="8">
        <f t="shared" si="239"/>
        <v>23.287500000000001</v>
      </c>
    </row>
    <row r="1503" spans="1:22" ht="13.5" x14ac:dyDescent="0.25">
      <c r="A1503" s="3">
        <f>RSI!A1503</f>
        <v>44201</v>
      </c>
      <c r="B1503" s="2">
        <f>RSI!B1503</f>
        <v>10.136200000000001</v>
      </c>
      <c r="C1503" s="2">
        <f>RSI!I1503</f>
        <v>85.772198745383463</v>
      </c>
      <c r="D1503" s="2">
        <f>MACD!E1503</f>
        <v>-0.23527403502052735</v>
      </c>
      <c r="E1503" s="2">
        <f>MACD!F1503</f>
        <v>-0.35269088020673534</v>
      </c>
      <c r="F1503" s="2">
        <f>'Moving Avg'!D1503</f>
        <v>10.031360000000001</v>
      </c>
      <c r="G1503" s="2">
        <f>'Moving Avg'!F1503</f>
        <v>9.5283949999999997</v>
      </c>
      <c r="H1503" s="2">
        <f>'Moving Avg'!G1503</f>
        <v>8.1095379999999988</v>
      </c>
      <c r="I1503" s="2">
        <f>'Moving Avg'!H1503</f>
        <v>4.5798220000000009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  <c r="M1503" s="8">
        <f t="shared" si="230"/>
        <v>0</v>
      </c>
      <c r="N1503" s="8">
        <f t="shared" si="231"/>
        <v>0</v>
      </c>
      <c r="O1503" s="8">
        <f t="shared" si="232"/>
        <v>75</v>
      </c>
      <c r="P1503" s="8">
        <f t="shared" si="233"/>
        <v>16.5</v>
      </c>
      <c r="Q1503" s="9">
        <f t="shared" si="234"/>
        <v>13.725</v>
      </c>
      <c r="R1503" s="9">
        <f t="shared" si="235"/>
        <v>30.375</v>
      </c>
      <c r="S1503" s="9">
        <f t="shared" si="236"/>
        <v>26.175000000000001</v>
      </c>
      <c r="T1503" s="9">
        <f t="shared" si="237"/>
        <v>22.875</v>
      </c>
      <c r="U1503" s="8">
        <f t="shared" si="238"/>
        <v>23.425000000000001</v>
      </c>
      <c r="V1503" s="8">
        <f t="shared" si="239"/>
        <v>23.287500000000001</v>
      </c>
    </row>
    <row r="1504" spans="1:22" ht="13.5" x14ac:dyDescent="0.25">
      <c r="A1504" s="3">
        <f>RSI!A1504</f>
        <v>44202</v>
      </c>
      <c r="B1504" s="2">
        <f>RSI!B1504</f>
        <v>10.136200000000001</v>
      </c>
      <c r="C1504" s="2">
        <f>RSI!I1504</f>
        <v>85.772198745383463</v>
      </c>
      <c r="D1504" s="2">
        <f>MACD!E1504</f>
        <v>-0.17578246881345194</v>
      </c>
      <c r="E1504" s="2">
        <f>MACD!F1504</f>
        <v>-0.31730919792807866</v>
      </c>
      <c r="F1504" s="2">
        <f>'Moving Avg'!D1504</f>
        <v>10.066300000000002</v>
      </c>
      <c r="G1504" s="2">
        <f>'Moving Avg'!F1504</f>
        <v>9.6052900000000001</v>
      </c>
      <c r="H1504" s="2">
        <f>'Moving Avg'!G1504</f>
        <v>8.1822379999999981</v>
      </c>
      <c r="I1504" s="2">
        <f>'Moving Avg'!H1504</f>
        <v>4.6152190000000006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0</v>
      </c>
      <c r="N1504" s="8">
        <f t="shared" si="231"/>
        <v>0</v>
      </c>
      <c r="O1504" s="8">
        <f t="shared" si="232"/>
        <v>75</v>
      </c>
      <c r="P1504" s="8">
        <f t="shared" si="233"/>
        <v>83.5</v>
      </c>
      <c r="Q1504" s="9">
        <f t="shared" si="234"/>
        <v>23.774999999999999</v>
      </c>
      <c r="R1504" s="9">
        <f t="shared" si="235"/>
        <v>47.125</v>
      </c>
      <c r="S1504" s="9">
        <f t="shared" si="236"/>
        <v>56.325000000000003</v>
      </c>
      <c r="T1504" s="9">
        <f t="shared" si="237"/>
        <v>39.625</v>
      </c>
      <c r="U1504" s="8">
        <f t="shared" si="238"/>
        <v>42.408333333333339</v>
      </c>
      <c r="V1504" s="8">
        <f t="shared" si="239"/>
        <v>41.712500000000006</v>
      </c>
    </row>
    <row r="1505" spans="1:22" ht="13.5" x14ac:dyDescent="0.25">
      <c r="A1505" s="3">
        <f>RSI!A1505</f>
        <v>44203</v>
      </c>
      <c r="B1505" s="2">
        <f>RSI!B1505</f>
        <v>10.080299999999999</v>
      </c>
      <c r="C1505" s="2">
        <f>RSI!I1505</f>
        <v>82.272047077909562</v>
      </c>
      <c r="D1505" s="2">
        <f>MACD!E1505</f>
        <v>-0.11625736743966364</v>
      </c>
      <c r="E1505" s="2">
        <f>MACD!F1505</f>
        <v>-0.27709883183039563</v>
      </c>
      <c r="F1505" s="2">
        <f>'Moving Avg'!D1505</f>
        <v>10.097060000000001</v>
      </c>
      <c r="G1505" s="2">
        <f>'Moving Avg'!F1505</f>
        <v>9.6689049999999988</v>
      </c>
      <c r="H1505" s="2">
        <f>'Moving Avg'!G1505</f>
        <v>8.2538199999999975</v>
      </c>
      <c r="I1505" s="2">
        <f>'Moving Avg'!H1505</f>
        <v>4.6503364999999999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0</v>
      </c>
      <c r="N1505" s="8">
        <f t="shared" si="231"/>
        <v>0</v>
      </c>
      <c r="O1505" s="8">
        <f t="shared" si="232"/>
        <v>75</v>
      </c>
      <c r="P1505" s="8">
        <f t="shared" si="233"/>
        <v>83.5</v>
      </c>
      <c r="Q1505" s="9">
        <f t="shared" si="234"/>
        <v>23.774999999999999</v>
      </c>
      <c r="R1505" s="9">
        <f t="shared" si="235"/>
        <v>47.125</v>
      </c>
      <c r="S1505" s="9">
        <f t="shared" si="236"/>
        <v>56.325000000000003</v>
      </c>
      <c r="T1505" s="9">
        <f t="shared" si="237"/>
        <v>39.625</v>
      </c>
      <c r="U1505" s="8">
        <f t="shared" si="238"/>
        <v>42.408333333333339</v>
      </c>
      <c r="V1505" s="8">
        <f t="shared" si="239"/>
        <v>41.712500000000006</v>
      </c>
    </row>
    <row r="1506" spans="1:22" ht="13.5" x14ac:dyDescent="0.25">
      <c r="A1506" s="3">
        <f>RSI!A1506</f>
        <v>44204</v>
      </c>
      <c r="B1506" s="2">
        <f>RSI!B1506</f>
        <v>10.080299999999999</v>
      </c>
      <c r="C1506" s="2">
        <f>RSI!I1506</f>
        <v>82.272047077909562</v>
      </c>
      <c r="D1506" s="2">
        <f>MACD!E1506</f>
        <v>-8.159915562328024E-2</v>
      </c>
      <c r="E1506" s="2">
        <f>MACD!F1506</f>
        <v>-0.23799889658897255</v>
      </c>
      <c r="F1506" s="2">
        <f>'Moving Avg'!D1506</f>
        <v>10.11384</v>
      </c>
      <c r="G1506" s="2">
        <f>'Moving Avg'!F1506</f>
        <v>9.7290249999999983</v>
      </c>
      <c r="H1506" s="2">
        <f>'Moving Avg'!G1506</f>
        <v>8.3238639999999986</v>
      </c>
      <c r="I1506" s="2">
        <f>'Moving Avg'!H1506</f>
        <v>4.685454</v>
      </c>
      <c r="J1506" s="6" t="str">
        <f>OBV!F1506</f>
        <v>BEARISH</v>
      </c>
      <c r="K1506" s="6" t="str">
        <f>OBV!G1506</f>
        <v>NEUTRAL</v>
      </c>
      <c r="L1506" s="6" t="str">
        <f>OBV!H1506</f>
        <v>BEARISH DIVERGENCE</v>
      </c>
      <c r="M1506" s="8">
        <f t="shared" si="230"/>
        <v>0</v>
      </c>
      <c r="N1506" s="8">
        <f t="shared" si="231"/>
        <v>0</v>
      </c>
      <c r="O1506" s="8">
        <f t="shared" si="232"/>
        <v>75</v>
      </c>
      <c r="P1506" s="8">
        <f t="shared" si="233"/>
        <v>16.5</v>
      </c>
      <c r="Q1506" s="9">
        <f t="shared" si="234"/>
        <v>13.725</v>
      </c>
      <c r="R1506" s="9">
        <f t="shared" si="235"/>
        <v>30.375</v>
      </c>
      <c r="S1506" s="9">
        <f t="shared" si="236"/>
        <v>26.175000000000001</v>
      </c>
      <c r="T1506" s="9">
        <f t="shared" si="237"/>
        <v>22.875</v>
      </c>
      <c r="U1506" s="8">
        <f t="shared" si="238"/>
        <v>23.425000000000001</v>
      </c>
      <c r="V1506" s="8">
        <f t="shared" si="239"/>
        <v>23.287500000000001</v>
      </c>
    </row>
    <row r="1507" spans="1:22" ht="13.5" x14ac:dyDescent="0.25">
      <c r="A1507" s="3">
        <f>RSI!A1507</f>
        <v>44207</v>
      </c>
      <c r="B1507" s="2">
        <f>RSI!B1507</f>
        <v>10.080299999999999</v>
      </c>
      <c r="C1507" s="2">
        <f>RSI!I1507</f>
        <v>82.272047077909562</v>
      </c>
      <c r="D1507" s="2">
        <f>MACD!E1507</f>
        <v>-3.5353557697357374E-2</v>
      </c>
      <c r="E1507" s="2">
        <f>MACD!F1507</f>
        <v>-0.19746982881064953</v>
      </c>
      <c r="F1507" s="2">
        <f>'Moving Avg'!D1507</f>
        <v>10.10266</v>
      </c>
      <c r="G1507" s="2">
        <f>'Moving Avg'!F1507</f>
        <v>9.7856500000000004</v>
      </c>
      <c r="H1507" s="2">
        <f>'Moving Avg'!G1507</f>
        <v>8.3926499999999997</v>
      </c>
      <c r="I1507" s="2">
        <f>'Moving Avg'!H1507</f>
        <v>4.7205715000000001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0</v>
      </c>
      <c r="N1507" s="8">
        <f t="shared" si="231"/>
        <v>0</v>
      </c>
      <c r="O1507" s="8">
        <f t="shared" si="232"/>
        <v>75</v>
      </c>
      <c r="P1507" s="8">
        <f t="shared" si="233"/>
        <v>16.5</v>
      </c>
      <c r="Q1507" s="9">
        <f t="shared" si="234"/>
        <v>13.725</v>
      </c>
      <c r="R1507" s="9">
        <f t="shared" si="235"/>
        <v>30.375</v>
      </c>
      <c r="S1507" s="9">
        <f t="shared" si="236"/>
        <v>26.175000000000001</v>
      </c>
      <c r="T1507" s="9">
        <f t="shared" si="237"/>
        <v>22.875</v>
      </c>
      <c r="U1507" s="8">
        <f t="shared" si="238"/>
        <v>23.425000000000001</v>
      </c>
      <c r="V1507" s="8">
        <f t="shared" si="239"/>
        <v>23.287500000000001</v>
      </c>
    </row>
    <row r="1508" spans="1:22" ht="13.5" x14ac:dyDescent="0.25">
      <c r="A1508" s="3">
        <f>RSI!A1508</f>
        <v>44208</v>
      </c>
      <c r="B1508" s="2">
        <f>RSI!B1508</f>
        <v>9.7797000000000001</v>
      </c>
      <c r="C1508" s="2">
        <f>RSI!I1508</f>
        <v>64.573875831872215</v>
      </c>
      <c r="D1508" s="2">
        <f>MACD!E1508</f>
        <v>5.4057136491868718E-2</v>
      </c>
      <c r="E1508" s="2">
        <f>MACD!F1508</f>
        <v>-0.14716443575014587</v>
      </c>
      <c r="F1508" s="2">
        <f>'Moving Avg'!D1508</f>
        <v>10.031359999999999</v>
      </c>
      <c r="G1508" s="2">
        <f>'Moving Avg'!F1508</f>
        <v>9.8226999999999993</v>
      </c>
      <c r="H1508" s="2">
        <f>'Moving Avg'!G1508</f>
        <v>8.4561239999999991</v>
      </c>
      <c r="I1508" s="2">
        <f>'Moving Avg'!H1508</f>
        <v>4.7541860000000007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75</v>
      </c>
      <c r="P1508" s="8">
        <f t="shared" si="233"/>
        <v>16.5</v>
      </c>
      <c r="Q1508" s="9">
        <f t="shared" si="234"/>
        <v>22.475000000000001</v>
      </c>
      <c r="R1508" s="9">
        <f t="shared" si="235"/>
        <v>35.375</v>
      </c>
      <c r="S1508" s="9">
        <f t="shared" si="236"/>
        <v>29.925000000000001</v>
      </c>
      <c r="T1508" s="9">
        <f t="shared" si="237"/>
        <v>29.125</v>
      </c>
      <c r="U1508" s="8">
        <f t="shared" si="238"/>
        <v>29.258333333333336</v>
      </c>
      <c r="V1508" s="8">
        <f t="shared" si="239"/>
        <v>29.225000000000001</v>
      </c>
    </row>
    <row r="1509" spans="1:22" ht="13.5" x14ac:dyDescent="0.25">
      <c r="A1509" s="3">
        <f>RSI!A1509</f>
        <v>44209</v>
      </c>
      <c r="B1509" s="2">
        <f>RSI!B1509</f>
        <v>9.4931000000000001</v>
      </c>
      <c r="C1509" s="2">
        <f>RSI!I1509</f>
        <v>52.891440671244041</v>
      </c>
      <c r="D1509" s="2">
        <f>MACD!E1509</f>
        <v>0.12190759904477311</v>
      </c>
      <c r="E1509" s="2">
        <f>MACD!F1509</f>
        <v>-9.3350028791162082E-2</v>
      </c>
      <c r="F1509" s="2">
        <f>'Moving Avg'!D1509</f>
        <v>9.9027399999999979</v>
      </c>
      <c r="G1509" s="2">
        <f>'Moving Avg'!F1509</f>
        <v>9.845419999999999</v>
      </c>
      <c r="H1509" s="2">
        <f>'Moving Avg'!G1509</f>
        <v>8.513166</v>
      </c>
      <c r="I1509" s="2">
        <f>'Moving Avg'!H1509</f>
        <v>4.7863675000000008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0</v>
      </c>
      <c r="O1509" s="8">
        <f t="shared" si="232"/>
        <v>75</v>
      </c>
      <c r="P1509" s="8">
        <f t="shared" si="233"/>
        <v>16.5</v>
      </c>
      <c r="Q1509" s="9">
        <f t="shared" si="234"/>
        <v>22.475000000000001</v>
      </c>
      <c r="R1509" s="9">
        <f t="shared" si="235"/>
        <v>35.375</v>
      </c>
      <c r="S1509" s="9">
        <f t="shared" si="236"/>
        <v>29.925000000000001</v>
      </c>
      <c r="T1509" s="9">
        <f t="shared" si="237"/>
        <v>29.125</v>
      </c>
      <c r="U1509" s="8">
        <f t="shared" si="238"/>
        <v>29.258333333333336</v>
      </c>
      <c r="V1509" s="8">
        <f t="shared" si="239"/>
        <v>29.225000000000001</v>
      </c>
    </row>
    <row r="1510" spans="1:22" ht="13.5" x14ac:dyDescent="0.25">
      <c r="A1510" s="3">
        <f>RSI!A1510</f>
        <v>44211</v>
      </c>
      <c r="B1510" s="2">
        <f>RSI!B1510</f>
        <v>9.2134999999999998</v>
      </c>
      <c r="C1510" s="2">
        <f>RSI!I1510</f>
        <v>44.443833644673042</v>
      </c>
      <c r="D1510" s="2">
        <f>MACD!E1510</f>
        <v>0.19434192042901621</v>
      </c>
      <c r="E1510" s="2">
        <f>MACD!F1510</f>
        <v>-3.5811638947126426E-2</v>
      </c>
      <c r="F1510" s="2">
        <f>'Moving Avg'!D1510</f>
        <v>9.7293800000000008</v>
      </c>
      <c r="G1510" s="2">
        <f>'Moving Avg'!F1510</f>
        <v>9.8482149999999997</v>
      </c>
      <c r="H1510" s="2">
        <f>'Moving Avg'!G1510</f>
        <v>8.5639179999999993</v>
      </c>
      <c r="I1510" s="2">
        <f>'Moving Avg'!H1510</f>
        <v>4.817151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16.5</v>
      </c>
      <c r="Q1510" s="9">
        <f t="shared" si="234"/>
        <v>18.725000000000001</v>
      </c>
      <c r="R1510" s="9">
        <f t="shared" si="235"/>
        <v>26.625</v>
      </c>
      <c r="S1510" s="9">
        <f t="shared" si="236"/>
        <v>23.675000000000001</v>
      </c>
      <c r="T1510" s="9">
        <f t="shared" si="237"/>
        <v>22.875</v>
      </c>
      <c r="U1510" s="8">
        <f t="shared" si="238"/>
        <v>23.008333333333336</v>
      </c>
      <c r="V1510" s="8">
        <f t="shared" si="239"/>
        <v>22.975000000000001</v>
      </c>
    </row>
    <row r="1511" spans="1:22" ht="13.5" x14ac:dyDescent="0.25">
      <c r="A1511" s="3">
        <f>RSI!A1511</f>
        <v>44214</v>
      </c>
      <c r="B1511" s="2">
        <f>RSI!B1511</f>
        <v>8.9408999999999992</v>
      </c>
      <c r="C1511" s="2">
        <f>RSI!I1511</f>
        <v>38.06114671782769</v>
      </c>
      <c r="D1511" s="2">
        <f>MACD!E1511</f>
        <v>0.28794952925793638</v>
      </c>
      <c r="E1511" s="2">
        <f>MACD!F1511</f>
        <v>2.8940594693886136E-2</v>
      </c>
      <c r="F1511" s="2">
        <f>'Moving Avg'!D1511</f>
        <v>9.5014999999999983</v>
      </c>
      <c r="G1511" s="2">
        <f>'Moving Avg'!F1511</f>
        <v>9.8303899999999995</v>
      </c>
      <c r="H1511" s="2">
        <f>'Moving Avg'!G1511</f>
        <v>8.6092180000000003</v>
      </c>
      <c r="I1511" s="2">
        <f>'Moving Avg'!H1511</f>
        <v>4.8465714999999996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16.5</v>
      </c>
      <c r="Q1511" s="9">
        <f t="shared" si="234"/>
        <v>18.725000000000001</v>
      </c>
      <c r="R1511" s="9">
        <f t="shared" si="235"/>
        <v>26.625</v>
      </c>
      <c r="S1511" s="9">
        <f t="shared" si="236"/>
        <v>23.675000000000001</v>
      </c>
      <c r="T1511" s="9">
        <f t="shared" si="237"/>
        <v>22.875</v>
      </c>
      <c r="U1511" s="8">
        <f t="shared" si="238"/>
        <v>23.008333333333336</v>
      </c>
      <c r="V1511" s="8">
        <f t="shared" si="239"/>
        <v>22.975000000000001</v>
      </c>
    </row>
    <row r="1512" spans="1:22" ht="13.5" x14ac:dyDescent="0.25">
      <c r="A1512" s="3">
        <f>RSI!A1512</f>
        <v>44215</v>
      </c>
      <c r="B1512" s="2">
        <f>RSI!B1512</f>
        <v>8.9408999999999992</v>
      </c>
      <c r="C1512" s="2">
        <f>RSI!I1512</f>
        <v>38.06114671782769</v>
      </c>
      <c r="D1512" s="2">
        <f>MACD!E1512</f>
        <v>0.39154353014375154</v>
      </c>
      <c r="E1512" s="2">
        <f>MACD!F1512</f>
        <v>0.10146118178385923</v>
      </c>
      <c r="F1512" s="2">
        <f>'Moving Avg'!D1512</f>
        <v>9.2736199999999993</v>
      </c>
      <c r="G1512" s="2">
        <f>'Moving Avg'!F1512</f>
        <v>9.805575000000001</v>
      </c>
      <c r="H1512" s="2">
        <f>'Moving Avg'!G1512</f>
        <v>8.6545180000000013</v>
      </c>
      <c r="I1512" s="2">
        <f>'Moving Avg'!H1512</f>
        <v>4.875992000000001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16.5</v>
      </c>
      <c r="Q1512" s="9">
        <f t="shared" si="234"/>
        <v>18.725000000000001</v>
      </c>
      <c r="R1512" s="9">
        <f t="shared" si="235"/>
        <v>26.625</v>
      </c>
      <c r="S1512" s="9">
        <f t="shared" si="236"/>
        <v>23.675000000000001</v>
      </c>
      <c r="T1512" s="9">
        <f t="shared" si="237"/>
        <v>22.875</v>
      </c>
      <c r="U1512" s="8">
        <f t="shared" si="238"/>
        <v>23.008333333333336</v>
      </c>
      <c r="V1512" s="8">
        <f t="shared" si="239"/>
        <v>22.975000000000001</v>
      </c>
    </row>
    <row r="1513" spans="1:22" ht="13.5" x14ac:dyDescent="0.25">
      <c r="A1513" s="3">
        <f>RSI!A1513</f>
        <v>44216</v>
      </c>
      <c r="B1513" s="2">
        <f>RSI!B1513</f>
        <v>8.6752000000000002</v>
      </c>
      <c r="C1513" s="2">
        <f>RSI!I1513</f>
        <v>32.745261847405558</v>
      </c>
      <c r="D1513" s="2">
        <f>MACD!E1513</f>
        <v>0.50154802052273872</v>
      </c>
      <c r="E1513" s="2">
        <f>MACD!F1513</f>
        <v>0.18147854953163514</v>
      </c>
      <c r="F1513" s="2">
        <f>'Moving Avg'!D1513</f>
        <v>9.052719999999999</v>
      </c>
      <c r="G1513" s="2">
        <f>'Moving Avg'!F1513</f>
        <v>9.7534949999999991</v>
      </c>
      <c r="H1513" s="2">
        <f>'Moving Avg'!G1513</f>
        <v>8.6938040000000001</v>
      </c>
      <c r="I1513" s="2">
        <f>'Moving Avg'!H1513</f>
        <v>4.904084000000001</v>
      </c>
      <c r="J1513" s="6" t="str">
        <f>OBV!F1513</f>
        <v>BEARISH</v>
      </c>
      <c r="K1513" s="6" t="str">
        <f>OBV!G1513</f>
        <v>WEAK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0</v>
      </c>
      <c r="Q1513" s="9">
        <f t="shared" si="234"/>
        <v>16.25</v>
      </c>
      <c r="R1513" s="9">
        <f t="shared" si="235"/>
        <v>22.5</v>
      </c>
      <c r="S1513" s="9">
        <f t="shared" si="236"/>
        <v>16.25</v>
      </c>
      <c r="T1513" s="9">
        <f t="shared" si="237"/>
        <v>18.75</v>
      </c>
      <c r="U1513" s="8">
        <f t="shared" si="238"/>
        <v>18.333333333333332</v>
      </c>
      <c r="V1513" s="8">
        <f t="shared" si="239"/>
        <v>18.4375</v>
      </c>
    </row>
    <row r="1514" spans="1:22" ht="13.5" x14ac:dyDescent="0.25">
      <c r="A1514" s="3">
        <f>RSI!A1514</f>
        <v>44217</v>
      </c>
      <c r="B1514" s="2">
        <f>RSI!B1514</f>
        <v>8.3886000000000003</v>
      </c>
      <c r="C1514" s="2">
        <f>RSI!I1514</f>
        <v>28.174222561413956</v>
      </c>
      <c r="D1514" s="2">
        <f>MACD!E1514</f>
        <v>0.61989743012994758</v>
      </c>
      <c r="E1514" s="2">
        <f>MACD!F1514</f>
        <v>0.26916232565129761</v>
      </c>
      <c r="F1514" s="2">
        <f>'Moving Avg'!D1514</f>
        <v>8.8318199999999987</v>
      </c>
      <c r="G1514" s="2">
        <f>'Moving Avg'!F1514</f>
        <v>9.6835899999999988</v>
      </c>
      <c r="H1514" s="2">
        <f>'Moving Avg'!G1514</f>
        <v>8.7273579999999988</v>
      </c>
      <c r="I1514" s="2">
        <f>'Moving Avg'!H1514</f>
        <v>4.9307430000000005</v>
      </c>
      <c r="J1514" s="6" t="str">
        <f>OBV!F1514</f>
        <v>BEARISH</v>
      </c>
      <c r="K1514" s="6" t="str">
        <f>OBV!G1514</f>
        <v>WEAK</v>
      </c>
      <c r="L1514" s="6" t="str">
        <f>OBV!H1514</f>
        <v>CONFIRMED BEARISH</v>
      </c>
      <c r="M1514" s="8">
        <f t="shared" si="230"/>
        <v>50</v>
      </c>
      <c r="N1514" s="8">
        <f t="shared" si="231"/>
        <v>0</v>
      </c>
      <c r="O1514" s="8">
        <f t="shared" si="232"/>
        <v>50</v>
      </c>
      <c r="P1514" s="8">
        <f t="shared" si="233"/>
        <v>0</v>
      </c>
      <c r="Q1514" s="9">
        <f t="shared" si="234"/>
        <v>25</v>
      </c>
      <c r="R1514" s="9">
        <f t="shared" si="235"/>
        <v>27.5</v>
      </c>
      <c r="S1514" s="9">
        <f t="shared" si="236"/>
        <v>20</v>
      </c>
      <c r="T1514" s="9">
        <f t="shared" si="237"/>
        <v>25</v>
      </c>
      <c r="U1514" s="8">
        <f t="shared" si="238"/>
        <v>24.166666666666668</v>
      </c>
      <c r="V1514" s="8">
        <f t="shared" si="239"/>
        <v>24.375</v>
      </c>
    </row>
    <row r="1515" spans="1:22" ht="13.5" x14ac:dyDescent="0.25">
      <c r="A1515" s="3">
        <f>RSI!A1515</f>
        <v>44218</v>
      </c>
      <c r="B1515" s="2">
        <f>RSI!B1515</f>
        <v>8.3745999999999992</v>
      </c>
      <c r="C1515" s="2">
        <f>RSI!I1515</f>
        <v>27.968833470639609</v>
      </c>
      <c r="D1515" s="2">
        <f>MACD!E1515</f>
        <v>0.71790967492044011</v>
      </c>
      <c r="E1515" s="2">
        <f>MACD!F1515</f>
        <v>0.35891179550512609</v>
      </c>
      <c r="F1515" s="2">
        <f>'Moving Avg'!D1515</f>
        <v>8.66404</v>
      </c>
      <c r="G1515" s="2">
        <f>'Moving Avg'!F1515</f>
        <v>9.6094899999999974</v>
      </c>
      <c r="H1515" s="2">
        <f>'Moving Avg'!G1515</f>
        <v>8.7546199999999992</v>
      </c>
      <c r="I1515" s="2">
        <f>'Moving Avg'!H1515</f>
        <v>4.9573320000000001</v>
      </c>
      <c r="J1515" s="6" t="str">
        <f>OBV!F1515</f>
        <v>BEARISH</v>
      </c>
      <c r="K1515" s="6" t="str">
        <f>OBV!G1515</f>
        <v>WEAK</v>
      </c>
      <c r="L1515" s="6" t="str">
        <f>OBV!H1515</f>
        <v>CONFIRMED BEARISH</v>
      </c>
      <c r="M1515" s="8">
        <f t="shared" si="230"/>
        <v>50</v>
      </c>
      <c r="N1515" s="8">
        <f t="shared" si="231"/>
        <v>0</v>
      </c>
      <c r="O1515" s="8">
        <f t="shared" si="232"/>
        <v>50</v>
      </c>
      <c r="P1515" s="8">
        <f t="shared" si="233"/>
        <v>0</v>
      </c>
      <c r="Q1515" s="9">
        <f t="shared" si="234"/>
        <v>25</v>
      </c>
      <c r="R1515" s="9">
        <f t="shared" si="235"/>
        <v>27.5</v>
      </c>
      <c r="S1515" s="9">
        <f t="shared" si="236"/>
        <v>20</v>
      </c>
      <c r="T1515" s="9">
        <f t="shared" si="237"/>
        <v>25</v>
      </c>
      <c r="U1515" s="8">
        <f t="shared" si="238"/>
        <v>24.166666666666668</v>
      </c>
      <c r="V1515" s="8">
        <f t="shared" si="239"/>
        <v>24.375</v>
      </c>
    </row>
    <row r="1516" spans="1:22" ht="13.5" x14ac:dyDescent="0.25">
      <c r="A1516" s="3">
        <f>RSI!A1516</f>
        <v>44221</v>
      </c>
      <c r="B1516" s="2">
        <f>RSI!B1516</f>
        <v>8.5983000000000001</v>
      </c>
      <c r="C1516" s="2">
        <f>RSI!I1516</f>
        <v>35.997525979309899</v>
      </c>
      <c r="D1516" s="2">
        <f>MACD!E1516</f>
        <v>0.78938639462899651</v>
      </c>
      <c r="E1516" s="2">
        <f>MACD!F1516</f>
        <v>0.44500671532990022</v>
      </c>
      <c r="F1516" s="2">
        <f>'Moving Avg'!D1516</f>
        <v>8.5955200000000005</v>
      </c>
      <c r="G1516" s="2">
        <f>'Moving Avg'!F1516</f>
        <v>9.5500699999999981</v>
      </c>
      <c r="H1516" s="2">
        <f>'Moving Avg'!G1516</f>
        <v>8.7853779999999979</v>
      </c>
      <c r="I1516" s="2">
        <f>'Moving Avg'!H1516</f>
        <v>4.985039500000001</v>
      </c>
      <c r="J1516" s="6" t="str">
        <f>OBV!F1516</f>
        <v>BEARISH</v>
      </c>
      <c r="K1516" s="6" t="str">
        <f>OBV!G1516</f>
        <v>WEAK</v>
      </c>
      <c r="L1516" s="6" t="str">
        <f>OBV!H1516</f>
        <v>CONFIRMED BEARISH</v>
      </c>
      <c r="M1516" s="8">
        <f t="shared" si="230"/>
        <v>25</v>
      </c>
      <c r="N1516" s="8">
        <f t="shared" si="231"/>
        <v>0</v>
      </c>
      <c r="O1516" s="8">
        <f t="shared" si="232"/>
        <v>50</v>
      </c>
      <c r="P1516" s="8">
        <f t="shared" si="233"/>
        <v>0</v>
      </c>
      <c r="Q1516" s="9">
        <f t="shared" si="234"/>
        <v>16.25</v>
      </c>
      <c r="R1516" s="9">
        <f t="shared" si="235"/>
        <v>22.5</v>
      </c>
      <c r="S1516" s="9">
        <f t="shared" si="236"/>
        <v>16.25</v>
      </c>
      <c r="T1516" s="9">
        <f t="shared" si="237"/>
        <v>18.75</v>
      </c>
      <c r="U1516" s="8">
        <f t="shared" si="238"/>
        <v>18.333333333333332</v>
      </c>
      <c r="V1516" s="8">
        <f t="shared" si="239"/>
        <v>18.4375</v>
      </c>
    </row>
    <row r="1517" spans="1:22" ht="13.5" x14ac:dyDescent="0.25">
      <c r="A1517" s="3">
        <f>RSI!A1517</f>
        <v>44222</v>
      </c>
      <c r="B1517" s="2">
        <f>RSI!B1517</f>
        <v>8.8079999999999998</v>
      </c>
      <c r="C1517" s="2">
        <f>RSI!I1517</f>
        <v>42.470878376885125</v>
      </c>
      <c r="D1517" s="2">
        <f>MACD!E1517</f>
        <v>0.83774637280944475</v>
      </c>
      <c r="E1517" s="2">
        <f>MACD!F1517</f>
        <v>0.52355464682580921</v>
      </c>
      <c r="F1517" s="2">
        <f>'Moving Avg'!D1517</f>
        <v>8.5689400000000013</v>
      </c>
      <c r="G1517" s="2">
        <f>'Moving Avg'!F1517</f>
        <v>9.4941449999999978</v>
      </c>
      <c r="H1517" s="2">
        <f>'Moving Avg'!G1517</f>
        <v>8.8161360000000002</v>
      </c>
      <c r="I1517" s="2">
        <f>'Moving Avg'!H1517</f>
        <v>5.0137955000000005</v>
      </c>
      <c r="J1517" s="6" t="str">
        <f>OBV!F1517</f>
        <v>BEARISH</v>
      </c>
      <c r="K1517" s="6" t="str">
        <f>OBV!G1517</f>
        <v>WEAK</v>
      </c>
      <c r="L1517" s="6" t="str">
        <f>OBV!H1517</f>
        <v>CONFIRMED BEARISH</v>
      </c>
      <c r="M1517" s="8">
        <f t="shared" si="230"/>
        <v>25</v>
      </c>
      <c r="N1517" s="8">
        <f t="shared" si="231"/>
        <v>0</v>
      </c>
      <c r="O1517" s="8">
        <f t="shared" si="232"/>
        <v>50</v>
      </c>
      <c r="P1517" s="8">
        <f t="shared" si="233"/>
        <v>0</v>
      </c>
      <c r="Q1517" s="9">
        <f t="shared" si="234"/>
        <v>16.25</v>
      </c>
      <c r="R1517" s="9">
        <f t="shared" si="235"/>
        <v>22.5</v>
      </c>
      <c r="S1517" s="9">
        <f t="shared" si="236"/>
        <v>16.25</v>
      </c>
      <c r="T1517" s="9">
        <f t="shared" si="237"/>
        <v>18.75</v>
      </c>
      <c r="U1517" s="8">
        <f t="shared" si="238"/>
        <v>18.333333333333332</v>
      </c>
      <c r="V1517" s="8">
        <f t="shared" si="239"/>
        <v>18.4375</v>
      </c>
    </row>
    <row r="1518" spans="1:22" ht="13.5" x14ac:dyDescent="0.25">
      <c r="A1518" s="3">
        <f>RSI!A1518</f>
        <v>44223</v>
      </c>
      <c r="B1518" s="2">
        <f>RSI!B1518</f>
        <v>9.0667000000000009</v>
      </c>
      <c r="C1518" s="2">
        <f>RSI!I1518</f>
        <v>49.285577056191762</v>
      </c>
      <c r="D1518" s="2">
        <f>MACD!E1518</f>
        <v>0.81517830588176743</v>
      </c>
      <c r="E1518" s="2">
        <f>MACD!F1518</f>
        <v>0.5818793786370009</v>
      </c>
      <c r="F1518" s="2">
        <f>'Moving Avg'!D1518</f>
        <v>8.64724</v>
      </c>
      <c r="G1518" s="2">
        <f>'Moving Avg'!F1518</f>
        <v>9.4406699999999972</v>
      </c>
      <c r="H1518" s="2">
        <f>'Moving Avg'!G1518</f>
        <v>8.8506700000000009</v>
      </c>
      <c r="I1518" s="2">
        <f>'Moving Avg'!H1518</f>
        <v>5.0438450000000001</v>
      </c>
      <c r="J1518" s="6" t="str">
        <f>OBV!F1518</f>
        <v>BEARISH</v>
      </c>
      <c r="K1518" s="6" t="str">
        <f>OBV!G1518</f>
        <v>NEUTRAL</v>
      </c>
      <c r="L1518" s="6" t="str">
        <f>OBV!H1518</f>
        <v>BEARISH DIVERGENCE</v>
      </c>
      <c r="M1518" s="8">
        <f t="shared" si="230"/>
        <v>25</v>
      </c>
      <c r="N1518" s="8">
        <f t="shared" si="231"/>
        <v>0</v>
      </c>
      <c r="O1518" s="8">
        <f t="shared" si="232"/>
        <v>50</v>
      </c>
      <c r="P1518" s="8">
        <f t="shared" si="233"/>
        <v>16.5</v>
      </c>
      <c r="Q1518" s="9">
        <f t="shared" si="234"/>
        <v>18.725000000000001</v>
      </c>
      <c r="R1518" s="9">
        <f t="shared" si="235"/>
        <v>26.625</v>
      </c>
      <c r="S1518" s="9">
        <f t="shared" si="236"/>
        <v>23.675000000000001</v>
      </c>
      <c r="T1518" s="9">
        <f t="shared" si="237"/>
        <v>22.875</v>
      </c>
      <c r="U1518" s="8">
        <f t="shared" si="238"/>
        <v>23.008333333333336</v>
      </c>
      <c r="V1518" s="8">
        <f t="shared" si="239"/>
        <v>22.975000000000001</v>
      </c>
    </row>
    <row r="1519" spans="1:22" ht="13.5" x14ac:dyDescent="0.25">
      <c r="A1519" s="3">
        <f>RSI!A1519</f>
        <v>44224</v>
      </c>
      <c r="B1519" s="2">
        <f>RSI!B1519</f>
        <v>9.3323</v>
      </c>
      <c r="C1519" s="2">
        <f>RSI!I1519</f>
        <v>55.158512783032734</v>
      </c>
      <c r="D1519" s="2">
        <f>MACD!E1519</f>
        <v>0.73256596505943428</v>
      </c>
      <c r="E1519" s="2">
        <f>MACD!F1519</f>
        <v>0.61201669592148766</v>
      </c>
      <c r="F1519" s="2">
        <f>'Moving Avg'!D1519</f>
        <v>8.8359800000000011</v>
      </c>
      <c r="G1519" s="2">
        <f>'Moving Avg'!F1519</f>
        <v>9.4092099999999981</v>
      </c>
      <c r="H1519" s="2">
        <f>'Moving Avg'!G1519</f>
        <v>8.8905159999999999</v>
      </c>
      <c r="I1519" s="2">
        <f>'Moving Avg'!H1519</f>
        <v>5.0752224999999997</v>
      </c>
      <c r="J1519" s="6" t="str">
        <f>OBV!F1519</f>
        <v>BULLISH</v>
      </c>
      <c r="K1519" s="6" t="str">
        <f>OBV!G1519</f>
        <v>STRONG</v>
      </c>
      <c r="L1519" s="6" t="str">
        <f>OBV!H1519</f>
        <v>CONFIRMED BULLISH</v>
      </c>
      <c r="M1519" s="8">
        <f t="shared" si="230"/>
        <v>25</v>
      </c>
      <c r="N1519" s="8">
        <f t="shared" si="231"/>
        <v>0</v>
      </c>
      <c r="O1519" s="8">
        <f t="shared" si="232"/>
        <v>50</v>
      </c>
      <c r="P1519" s="8">
        <f t="shared" si="233"/>
        <v>100</v>
      </c>
      <c r="Q1519" s="9">
        <f t="shared" si="234"/>
        <v>31.25</v>
      </c>
      <c r="R1519" s="9">
        <f t="shared" si="235"/>
        <v>47.5</v>
      </c>
      <c r="S1519" s="9">
        <f t="shared" si="236"/>
        <v>61.25</v>
      </c>
      <c r="T1519" s="9">
        <f t="shared" si="237"/>
        <v>43.75</v>
      </c>
      <c r="U1519" s="8">
        <f t="shared" si="238"/>
        <v>46.666666666666664</v>
      </c>
      <c r="V1519" s="8">
        <f t="shared" si="239"/>
        <v>45.9375</v>
      </c>
    </row>
    <row r="1520" spans="1:22" ht="13.5" x14ac:dyDescent="0.25">
      <c r="A1520" s="3">
        <f>RSI!A1520</f>
        <v>44225</v>
      </c>
      <c r="B1520" s="2">
        <f>RSI!B1520</f>
        <v>9.0526999999999997</v>
      </c>
      <c r="C1520" s="2">
        <f>RSI!I1520</f>
        <v>48.757366138593923</v>
      </c>
      <c r="D1520" s="2">
        <f>MACD!E1520</f>
        <v>0.6390210716509479</v>
      </c>
      <c r="E1520" s="2">
        <f>MACD!F1520</f>
        <v>0.61741757106737971</v>
      </c>
      <c r="F1520" s="2">
        <f>'Moving Avg'!D1520</f>
        <v>8.9716000000000005</v>
      </c>
      <c r="G1520" s="2">
        <f>'Moving Avg'!F1520</f>
        <v>9.3655199999999983</v>
      </c>
      <c r="H1520" s="2">
        <f>'Moving Avg'!G1520</f>
        <v>8.9275659999999988</v>
      </c>
      <c r="I1520" s="2">
        <f>'Moving Avg'!H1520</f>
        <v>5.1052020000000002</v>
      </c>
      <c r="J1520" s="6" t="str">
        <f>OBV!F1520</f>
        <v>BULLISH</v>
      </c>
      <c r="K1520" s="6" t="str">
        <f>OBV!G1520</f>
        <v>STRONG</v>
      </c>
      <c r="L1520" s="6" t="str">
        <f>OBV!H1520</f>
        <v>CONFIRMED BULLISH</v>
      </c>
      <c r="M1520" s="8">
        <f t="shared" si="230"/>
        <v>25</v>
      </c>
      <c r="N1520" s="8">
        <f t="shared" si="231"/>
        <v>0</v>
      </c>
      <c r="O1520" s="8">
        <f t="shared" si="232"/>
        <v>50</v>
      </c>
      <c r="P1520" s="8">
        <f t="shared" si="233"/>
        <v>100</v>
      </c>
      <c r="Q1520" s="9">
        <f t="shared" si="234"/>
        <v>31.25</v>
      </c>
      <c r="R1520" s="9">
        <f t="shared" si="235"/>
        <v>47.5</v>
      </c>
      <c r="S1520" s="9">
        <f t="shared" si="236"/>
        <v>61.25</v>
      </c>
      <c r="T1520" s="9">
        <f t="shared" si="237"/>
        <v>43.75</v>
      </c>
      <c r="U1520" s="8">
        <f t="shared" si="238"/>
        <v>46.666666666666664</v>
      </c>
      <c r="V1520" s="8">
        <f t="shared" si="239"/>
        <v>45.9375</v>
      </c>
    </row>
    <row r="1521" spans="1:22" ht="13.5" x14ac:dyDescent="0.25">
      <c r="A1521" s="3">
        <f>RSI!A1521</f>
        <v>44228</v>
      </c>
      <c r="B1521" s="2">
        <f>RSI!B1521</f>
        <v>8.8010000000000002</v>
      </c>
      <c r="C1521" s="2">
        <f>RSI!I1521</f>
        <v>43.82660677939451</v>
      </c>
      <c r="D1521" s="2">
        <f>MACD!E1521</f>
        <v>0.53698708312121113</v>
      </c>
      <c r="E1521" s="2">
        <f>MACD!F1521</f>
        <v>0.60133147347814608</v>
      </c>
      <c r="F1521" s="2">
        <f>'Moving Avg'!D1521</f>
        <v>9.0121400000000005</v>
      </c>
      <c r="G1521" s="2">
        <f>'Moving Avg'!F1521</f>
        <v>9.305749999999998</v>
      </c>
      <c r="H1521" s="2">
        <f>'Moving Avg'!G1521</f>
        <v>8.956786000000001</v>
      </c>
      <c r="I1521" s="2">
        <f>'Moving Avg'!H1521</f>
        <v>5.1339229999999993</v>
      </c>
      <c r="J1521" s="6" t="str">
        <f>OBV!F1521</f>
        <v>BULLISH</v>
      </c>
      <c r="K1521" s="6" t="str">
        <f>OBV!G1521</f>
        <v>STRONG</v>
      </c>
      <c r="L1521" s="6" t="str">
        <f>OBV!H1521</f>
        <v>CONFIRMED BULLISH</v>
      </c>
      <c r="M1521" s="8">
        <f t="shared" si="230"/>
        <v>25</v>
      </c>
      <c r="N1521" s="8">
        <f t="shared" si="231"/>
        <v>100</v>
      </c>
      <c r="O1521" s="8">
        <f t="shared" si="232"/>
        <v>50</v>
      </c>
      <c r="P1521" s="8">
        <f t="shared" si="233"/>
        <v>100</v>
      </c>
      <c r="Q1521" s="9">
        <f t="shared" si="234"/>
        <v>66.25</v>
      </c>
      <c r="R1521" s="9">
        <f t="shared" si="235"/>
        <v>67.5</v>
      </c>
      <c r="S1521" s="9">
        <f t="shared" si="236"/>
        <v>76.25</v>
      </c>
      <c r="T1521" s="9">
        <f t="shared" si="237"/>
        <v>68.75</v>
      </c>
      <c r="U1521" s="8">
        <f t="shared" si="238"/>
        <v>70</v>
      </c>
      <c r="V1521" s="8">
        <f t="shared" si="239"/>
        <v>69.6875</v>
      </c>
    </row>
    <row r="1522" spans="1:22" ht="13.5" x14ac:dyDescent="0.25">
      <c r="A1522" s="3">
        <f>RSI!A1522</f>
        <v>44229</v>
      </c>
      <c r="B1522" s="2">
        <f>RSI!B1522</f>
        <v>8.8010000000000002</v>
      </c>
      <c r="C1522" s="2">
        <f>RSI!I1522</f>
        <v>43.82660677939451</v>
      </c>
      <c r="D1522" s="2">
        <f>MACD!E1522</f>
        <v>0.452520715092259</v>
      </c>
      <c r="E1522" s="2">
        <f>MACD!F1522</f>
        <v>0.57156932180096864</v>
      </c>
      <c r="F1522" s="2">
        <f>'Moving Avg'!D1522</f>
        <v>9.010740000000002</v>
      </c>
      <c r="G1522" s="2">
        <f>'Moving Avg'!F1522</f>
        <v>9.2389899999999976</v>
      </c>
      <c r="H1522" s="2">
        <f>'Moving Avg'!G1522</f>
        <v>8.9860059999999997</v>
      </c>
      <c r="I1522" s="2">
        <f>'Moving Avg'!H1522</f>
        <v>5.1626440000000011</v>
      </c>
      <c r="J1522" s="6" t="str">
        <f>OBV!F1522</f>
        <v>BULLISH</v>
      </c>
      <c r="K1522" s="6" t="str">
        <f>OBV!G1522</f>
        <v>NEUTRAL</v>
      </c>
      <c r="L1522" s="6" t="str">
        <f>OBV!H1522</f>
        <v>BULLISH DIVERGENCE</v>
      </c>
      <c r="M1522" s="8">
        <f t="shared" si="230"/>
        <v>25</v>
      </c>
      <c r="N1522" s="8">
        <f t="shared" si="231"/>
        <v>100</v>
      </c>
      <c r="O1522" s="8">
        <f t="shared" si="232"/>
        <v>50</v>
      </c>
      <c r="P1522" s="8">
        <f t="shared" si="233"/>
        <v>66.5</v>
      </c>
      <c r="Q1522" s="9">
        <f t="shared" si="234"/>
        <v>61.225000000000001</v>
      </c>
      <c r="R1522" s="9">
        <f t="shared" si="235"/>
        <v>59.125</v>
      </c>
      <c r="S1522" s="9">
        <f t="shared" si="236"/>
        <v>61.174999999999997</v>
      </c>
      <c r="T1522" s="9">
        <f t="shared" si="237"/>
        <v>60.375</v>
      </c>
      <c r="U1522" s="8">
        <f t="shared" si="238"/>
        <v>60.508333333333326</v>
      </c>
      <c r="V1522" s="8">
        <f t="shared" si="239"/>
        <v>60.474999999999994</v>
      </c>
    </row>
    <row r="1523" spans="1:22" ht="13.5" x14ac:dyDescent="0.25">
      <c r="A1523" s="3">
        <f>RSI!A1523</f>
        <v>44230</v>
      </c>
      <c r="B1523" s="2">
        <f>RSI!B1523</f>
        <v>9.0596999999999994</v>
      </c>
      <c r="C1523" s="2">
        <f>RSI!I1523</f>
        <v>49.869664739175356</v>
      </c>
      <c r="D1523" s="2">
        <f>MACD!E1523</f>
        <v>0.32274084595171537</v>
      </c>
      <c r="E1523" s="2">
        <f>MACD!F1523</f>
        <v>0.52180362663111801</v>
      </c>
      <c r="F1523" s="2">
        <f>'Moving Avg'!D1523</f>
        <v>9.0093399999999999</v>
      </c>
      <c r="G1523" s="2">
        <f>'Moving Avg'!F1523</f>
        <v>9.1851649999999978</v>
      </c>
      <c r="H1523" s="2">
        <f>'Moving Avg'!G1523</f>
        <v>9.0204000000000004</v>
      </c>
      <c r="I1523" s="2">
        <f>'Moving Avg'!H1523</f>
        <v>5.1926585000000012</v>
      </c>
      <c r="J1523" s="6" t="str">
        <f>OBV!F1523</f>
        <v>BULLISH</v>
      </c>
      <c r="K1523" s="6" t="str">
        <f>OBV!G1523</f>
        <v>STRONG</v>
      </c>
      <c r="L1523" s="6" t="str">
        <f>OBV!H1523</f>
        <v>BULLISH DIVERGENCE</v>
      </c>
      <c r="M1523" s="8">
        <f t="shared" si="230"/>
        <v>25</v>
      </c>
      <c r="N1523" s="8">
        <f t="shared" si="231"/>
        <v>100</v>
      </c>
      <c r="O1523" s="8">
        <f t="shared" si="232"/>
        <v>50</v>
      </c>
      <c r="P1523" s="8">
        <f t="shared" si="233"/>
        <v>83</v>
      </c>
      <c r="Q1523" s="9">
        <f t="shared" si="234"/>
        <v>63.7</v>
      </c>
      <c r="R1523" s="9">
        <f t="shared" si="235"/>
        <v>63.25</v>
      </c>
      <c r="S1523" s="9">
        <f t="shared" si="236"/>
        <v>68.599999999999994</v>
      </c>
      <c r="T1523" s="9">
        <f t="shared" si="237"/>
        <v>64.5</v>
      </c>
      <c r="U1523" s="8">
        <f t="shared" si="238"/>
        <v>65.183333333333337</v>
      </c>
      <c r="V1523" s="8">
        <f t="shared" si="239"/>
        <v>65.012500000000003</v>
      </c>
    </row>
    <row r="1524" spans="1:22" ht="13.5" x14ac:dyDescent="0.25">
      <c r="A1524" s="3">
        <f>RSI!A1524</f>
        <v>44231</v>
      </c>
      <c r="B1524" s="2">
        <f>RSI!B1524</f>
        <v>9.0876999999999999</v>
      </c>
      <c r="C1524" s="2">
        <f>RSI!I1524</f>
        <v>50.490478190882577</v>
      </c>
      <c r="D1524" s="2">
        <f>MACD!E1524</f>
        <v>0.16683535479087119</v>
      </c>
      <c r="E1524" s="2">
        <f>MACD!F1524</f>
        <v>0.45080997226306868</v>
      </c>
      <c r="F1524" s="2">
        <f>'Moving Avg'!D1524</f>
        <v>8.9604199999999992</v>
      </c>
      <c r="G1524" s="2">
        <f>'Moving Avg'!F1524</f>
        <v>9.1327399999999983</v>
      </c>
      <c r="H1524" s="2">
        <f>'Moving Avg'!G1524</f>
        <v>9.0553540000000012</v>
      </c>
      <c r="I1524" s="2">
        <f>'Moving Avg'!H1524</f>
        <v>5.2228130000000013</v>
      </c>
      <c r="J1524" s="6" t="str">
        <f>OBV!F1524</f>
        <v>BULLISH</v>
      </c>
      <c r="K1524" s="6" t="str">
        <f>OBV!G1524</f>
        <v>STRONG</v>
      </c>
      <c r="L1524" s="6" t="str">
        <f>OBV!H1524</f>
        <v>BULLISH DIVERGENCE</v>
      </c>
      <c r="M1524" s="8">
        <f t="shared" si="230"/>
        <v>25</v>
      </c>
      <c r="N1524" s="8">
        <f t="shared" si="231"/>
        <v>100</v>
      </c>
      <c r="O1524" s="8">
        <f t="shared" si="232"/>
        <v>50</v>
      </c>
      <c r="P1524" s="8">
        <f t="shared" si="233"/>
        <v>83</v>
      </c>
      <c r="Q1524" s="9">
        <f t="shared" si="234"/>
        <v>63.7</v>
      </c>
      <c r="R1524" s="9">
        <f t="shared" si="235"/>
        <v>63.25</v>
      </c>
      <c r="S1524" s="9">
        <f t="shared" si="236"/>
        <v>68.599999999999994</v>
      </c>
      <c r="T1524" s="9">
        <f t="shared" si="237"/>
        <v>64.5</v>
      </c>
      <c r="U1524" s="8">
        <f t="shared" si="238"/>
        <v>65.183333333333337</v>
      </c>
      <c r="V1524" s="8">
        <f t="shared" si="239"/>
        <v>65.012500000000003</v>
      </c>
    </row>
    <row r="1525" spans="1:22" ht="13.5" x14ac:dyDescent="0.25">
      <c r="A1525" s="3">
        <f>RSI!A1525</f>
        <v>44232</v>
      </c>
      <c r="B1525" s="2">
        <f>RSI!B1525</f>
        <v>9.0876999999999999</v>
      </c>
      <c r="C1525" s="2">
        <f>RSI!I1525</f>
        <v>50.490478190882577</v>
      </c>
      <c r="D1525" s="2">
        <f>MACD!E1525</f>
        <v>3.266512263019905E-2</v>
      </c>
      <c r="E1525" s="2">
        <f>MACD!F1525</f>
        <v>0.36718100233649481</v>
      </c>
      <c r="F1525" s="2">
        <f>'Moving Avg'!D1525</f>
        <v>8.9674200000000006</v>
      </c>
      <c r="G1525" s="2">
        <f>'Moving Avg'!F1525</f>
        <v>9.0831099999999996</v>
      </c>
      <c r="H1525" s="2">
        <f>'Moving Avg'!G1525</f>
        <v>9.0903080000000003</v>
      </c>
      <c r="I1525" s="2">
        <f>'Moving Avg'!H1525</f>
        <v>5.2529675000000005</v>
      </c>
      <c r="J1525" s="6" t="str">
        <f>OBV!F1525</f>
        <v>BULLISH</v>
      </c>
      <c r="K1525" s="6" t="str">
        <f>OBV!G1525</f>
        <v>STRONG</v>
      </c>
      <c r="L1525" s="6" t="str">
        <f>OBV!H1525</f>
        <v>CONFIRMED BULLISH</v>
      </c>
      <c r="M1525" s="8">
        <f t="shared" si="230"/>
        <v>25</v>
      </c>
      <c r="N1525" s="8">
        <f t="shared" si="231"/>
        <v>100</v>
      </c>
      <c r="O1525" s="8">
        <f t="shared" si="232"/>
        <v>50</v>
      </c>
      <c r="P1525" s="8">
        <f t="shared" si="233"/>
        <v>100</v>
      </c>
      <c r="Q1525" s="9">
        <f t="shared" si="234"/>
        <v>66.25</v>
      </c>
      <c r="R1525" s="9">
        <f t="shared" si="235"/>
        <v>67.5</v>
      </c>
      <c r="S1525" s="9">
        <f t="shared" si="236"/>
        <v>76.25</v>
      </c>
      <c r="T1525" s="9">
        <f t="shared" si="237"/>
        <v>68.75</v>
      </c>
      <c r="U1525" s="8">
        <f t="shared" si="238"/>
        <v>70</v>
      </c>
      <c r="V1525" s="8">
        <f t="shared" si="239"/>
        <v>69.6875</v>
      </c>
    </row>
    <row r="1526" spans="1:22" ht="13.5" x14ac:dyDescent="0.25">
      <c r="A1526" s="3">
        <f>RSI!A1526</f>
        <v>44235</v>
      </c>
      <c r="B1526" s="2">
        <f>RSI!B1526</f>
        <v>9.0876999999999999</v>
      </c>
      <c r="C1526" s="2">
        <f>RSI!I1526</f>
        <v>50.490478190882577</v>
      </c>
      <c r="D1526" s="2">
        <f>MACD!E1526</f>
        <v>-4.6537368351867059E-2</v>
      </c>
      <c r="E1526" s="2">
        <f>MACD!F1526</f>
        <v>0.28443732819882245</v>
      </c>
      <c r="F1526" s="2">
        <f>'Moving Avg'!D1526</f>
        <v>9.0247599999999988</v>
      </c>
      <c r="G1526" s="2">
        <f>'Moving Avg'!F1526</f>
        <v>9.0334800000000008</v>
      </c>
      <c r="H1526" s="2">
        <f>'Moving Avg'!G1526</f>
        <v>9.1210680000000011</v>
      </c>
      <c r="I1526" s="2">
        <f>'Moving Avg'!H1526</f>
        <v>5.2831220000000023</v>
      </c>
      <c r="J1526" s="6" t="str">
        <f>OBV!F1526</f>
        <v>BULLISH</v>
      </c>
      <c r="K1526" s="6" t="str">
        <f>OBV!G1526</f>
        <v>STRONG</v>
      </c>
      <c r="L1526" s="6" t="str">
        <f>OBV!H1526</f>
        <v>CONFIRMED BULLISH</v>
      </c>
      <c r="M1526" s="8">
        <f t="shared" si="230"/>
        <v>25</v>
      </c>
      <c r="N1526" s="8">
        <f t="shared" si="231"/>
        <v>100</v>
      </c>
      <c r="O1526" s="8">
        <f t="shared" si="232"/>
        <v>50</v>
      </c>
      <c r="P1526" s="8">
        <f t="shared" si="233"/>
        <v>100</v>
      </c>
      <c r="Q1526" s="9">
        <f t="shared" si="234"/>
        <v>66.25</v>
      </c>
      <c r="R1526" s="9">
        <f t="shared" si="235"/>
        <v>67.5</v>
      </c>
      <c r="S1526" s="9">
        <f t="shared" si="236"/>
        <v>76.25</v>
      </c>
      <c r="T1526" s="9">
        <f t="shared" si="237"/>
        <v>68.75</v>
      </c>
      <c r="U1526" s="8">
        <f t="shared" si="238"/>
        <v>70</v>
      </c>
      <c r="V1526" s="8">
        <f t="shared" si="239"/>
        <v>69.6875</v>
      </c>
    </row>
    <row r="1527" spans="1:22" ht="13.5" x14ac:dyDescent="0.25">
      <c r="A1527" s="3">
        <f>RSI!A1527</f>
        <v>44236</v>
      </c>
      <c r="B1527" s="2">
        <f>RSI!B1527</f>
        <v>9.0876999999999999</v>
      </c>
      <c r="C1527" s="2">
        <f>RSI!I1527</f>
        <v>50.490478190882563</v>
      </c>
      <c r="D1527" s="2">
        <f>MACD!E1527</f>
        <v>-8.1375931162867232E-2</v>
      </c>
      <c r="E1527" s="2">
        <f>MACD!F1527</f>
        <v>0.2112746763264845</v>
      </c>
      <c r="F1527" s="2">
        <f>'Moving Avg'!D1527</f>
        <v>9.0820999999999987</v>
      </c>
      <c r="G1527" s="2">
        <f>'Moving Avg'!F1527</f>
        <v>8.9838500000000003</v>
      </c>
      <c r="H1527" s="2">
        <f>'Moving Avg'!G1527</f>
        <v>9.1490300000000016</v>
      </c>
      <c r="I1527" s="2">
        <f>'Moving Avg'!H1527</f>
        <v>5.3132765000000015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  <c r="M1527" s="8">
        <f t="shared" si="230"/>
        <v>25</v>
      </c>
      <c r="N1527" s="8">
        <f t="shared" si="231"/>
        <v>100</v>
      </c>
      <c r="O1527" s="8">
        <f t="shared" si="232"/>
        <v>50</v>
      </c>
      <c r="P1527" s="8">
        <f t="shared" si="233"/>
        <v>100</v>
      </c>
      <c r="Q1527" s="9">
        <f t="shared" si="234"/>
        <v>66.25</v>
      </c>
      <c r="R1527" s="9">
        <f t="shared" si="235"/>
        <v>67.5</v>
      </c>
      <c r="S1527" s="9">
        <f t="shared" si="236"/>
        <v>76.25</v>
      </c>
      <c r="T1527" s="9">
        <f t="shared" si="237"/>
        <v>68.75</v>
      </c>
      <c r="U1527" s="8">
        <f t="shared" si="238"/>
        <v>70</v>
      </c>
      <c r="V1527" s="8">
        <f t="shared" si="239"/>
        <v>69.6875</v>
      </c>
    </row>
    <row r="1528" spans="1:22" ht="13.5" x14ac:dyDescent="0.25">
      <c r="A1528" s="3">
        <f>RSI!A1528</f>
        <v>44237</v>
      </c>
      <c r="B1528" s="2">
        <f>RSI!B1528</f>
        <v>9.0876999999999999</v>
      </c>
      <c r="C1528" s="2">
        <f>RSI!I1528</f>
        <v>50.490478190882563</v>
      </c>
      <c r="D1528" s="2">
        <f>MACD!E1528</f>
        <v>-7.1131204804956383E-2</v>
      </c>
      <c r="E1528" s="2">
        <f>MACD!F1528</f>
        <v>0.15479350010019632</v>
      </c>
      <c r="F1528" s="2">
        <f>'Moving Avg'!D1528</f>
        <v>9.0876999999999999</v>
      </c>
      <c r="G1528" s="2">
        <f>'Moving Avg'!F1528</f>
        <v>8.9492500000000028</v>
      </c>
      <c r="H1528" s="2">
        <f>'Moving Avg'!G1528</f>
        <v>9.1769920000000003</v>
      </c>
      <c r="I1528" s="2">
        <f>'Moving Avg'!H1528</f>
        <v>5.3434310000000025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  <c r="M1528" s="8">
        <f t="shared" si="230"/>
        <v>25</v>
      </c>
      <c r="N1528" s="8">
        <f t="shared" si="231"/>
        <v>100</v>
      </c>
      <c r="O1528" s="8">
        <f t="shared" si="232"/>
        <v>50</v>
      </c>
      <c r="P1528" s="8">
        <f t="shared" si="233"/>
        <v>83.5</v>
      </c>
      <c r="Q1528" s="9">
        <f t="shared" si="234"/>
        <v>63.774999999999999</v>
      </c>
      <c r="R1528" s="9">
        <f t="shared" si="235"/>
        <v>63.375</v>
      </c>
      <c r="S1528" s="9">
        <f t="shared" si="236"/>
        <v>68.825000000000003</v>
      </c>
      <c r="T1528" s="9">
        <f t="shared" si="237"/>
        <v>64.625</v>
      </c>
      <c r="U1528" s="8">
        <f t="shared" si="238"/>
        <v>65.325000000000003</v>
      </c>
      <c r="V1528" s="8">
        <f t="shared" si="239"/>
        <v>65.150000000000006</v>
      </c>
    </row>
    <row r="1529" spans="1:22" ht="13.5" x14ac:dyDescent="0.25">
      <c r="A1529" s="3">
        <f>RSI!A1529</f>
        <v>44238</v>
      </c>
      <c r="B1529" s="2">
        <f>RSI!B1529</f>
        <v>8.8149999999999995</v>
      </c>
      <c r="C1529" s="2">
        <f>RSI!I1529</f>
        <v>42.981326940013581</v>
      </c>
      <c r="D1529" s="2">
        <f>MACD!E1529</f>
        <v>-1.4718755524061322E-3</v>
      </c>
      <c r="E1529" s="2">
        <f>MACD!F1529</f>
        <v>0.12354042496967585</v>
      </c>
      <c r="F1529" s="2">
        <f>'Moving Avg'!D1529</f>
        <v>9.0331599999999987</v>
      </c>
      <c r="G1529" s="2">
        <f>'Moving Avg'!F1529</f>
        <v>8.9153450000000039</v>
      </c>
      <c r="H1529" s="2">
        <f>'Moving Avg'!G1529</f>
        <v>9.1994999999999987</v>
      </c>
      <c r="I1529" s="2">
        <f>'Moving Avg'!H1529</f>
        <v>5.3722220000000025</v>
      </c>
      <c r="J1529" s="6" t="str">
        <f>OBV!F1529</f>
        <v>BEARISH</v>
      </c>
      <c r="K1529" s="6" t="str">
        <f>OBV!G1529</f>
        <v>NEUTRAL</v>
      </c>
      <c r="L1529" s="6" t="str">
        <f>OBV!H1529</f>
        <v>CONFIRMED BEARISH</v>
      </c>
      <c r="M1529" s="8">
        <f t="shared" si="230"/>
        <v>25</v>
      </c>
      <c r="N1529" s="8">
        <f t="shared" si="231"/>
        <v>100</v>
      </c>
      <c r="O1529" s="8">
        <f t="shared" si="232"/>
        <v>50</v>
      </c>
      <c r="P1529" s="8">
        <f t="shared" si="233"/>
        <v>16.5</v>
      </c>
      <c r="Q1529" s="9">
        <f t="shared" si="234"/>
        <v>53.725000000000001</v>
      </c>
      <c r="R1529" s="9">
        <f t="shared" si="235"/>
        <v>46.625</v>
      </c>
      <c r="S1529" s="9">
        <f t="shared" si="236"/>
        <v>38.674999999999997</v>
      </c>
      <c r="T1529" s="9">
        <f t="shared" si="237"/>
        <v>47.875</v>
      </c>
      <c r="U1529" s="8">
        <f t="shared" si="238"/>
        <v>46.341666666666661</v>
      </c>
      <c r="V1529" s="8">
        <f t="shared" si="239"/>
        <v>46.724999999999994</v>
      </c>
    </row>
    <row r="1530" spans="1:22" ht="13.5" x14ac:dyDescent="0.25">
      <c r="A1530" s="3">
        <f>RSI!A1530</f>
        <v>44239</v>
      </c>
      <c r="B1530" s="2">
        <f>RSI!B1530</f>
        <v>8.5564</v>
      </c>
      <c r="C1530" s="2">
        <f>RSI!I1530</f>
        <v>37.313966306066376</v>
      </c>
      <c r="D1530" s="2">
        <f>MACD!E1530</f>
        <v>3.515662315603052E-2</v>
      </c>
      <c r="E1530" s="2">
        <f>MACD!F1530</f>
        <v>0.10586366460694679</v>
      </c>
      <c r="F1530" s="2">
        <f>'Moving Avg'!D1530</f>
        <v>8.9268999999999998</v>
      </c>
      <c r="G1530" s="2">
        <f>'Moving Avg'!F1530</f>
        <v>8.8824900000000007</v>
      </c>
      <c r="H1530" s="2">
        <f>'Moving Avg'!G1530</f>
        <v>9.2168359999999989</v>
      </c>
      <c r="I1530" s="2">
        <f>'Moving Avg'!H1530</f>
        <v>5.399720000000003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0"/>
        <v>25</v>
      </c>
      <c r="N1530" s="8">
        <f t="shared" si="231"/>
        <v>100</v>
      </c>
      <c r="O1530" s="8">
        <f t="shared" si="232"/>
        <v>50</v>
      </c>
      <c r="P1530" s="8">
        <f t="shared" si="233"/>
        <v>16.5</v>
      </c>
      <c r="Q1530" s="9">
        <f t="shared" si="234"/>
        <v>53.725000000000001</v>
      </c>
      <c r="R1530" s="9">
        <f t="shared" si="235"/>
        <v>46.625</v>
      </c>
      <c r="S1530" s="9">
        <f t="shared" si="236"/>
        <v>38.674999999999997</v>
      </c>
      <c r="T1530" s="9">
        <f t="shared" si="237"/>
        <v>47.875</v>
      </c>
      <c r="U1530" s="8">
        <f t="shared" si="238"/>
        <v>46.341666666666661</v>
      </c>
      <c r="V1530" s="8">
        <f t="shared" si="239"/>
        <v>46.724999999999994</v>
      </c>
    </row>
    <row r="1531" spans="1:22" ht="13.5" x14ac:dyDescent="0.25">
      <c r="A1531" s="3">
        <f>RSI!A1531</f>
        <v>44242</v>
      </c>
      <c r="B1531" s="2">
        <f>RSI!B1531</f>
        <v>8.5564</v>
      </c>
      <c r="C1531" s="2">
        <f>RSI!I1531</f>
        <v>37.313966306066376</v>
      </c>
      <c r="D1531" s="2">
        <f>MACD!E1531</f>
        <v>3.038628313379732E-2</v>
      </c>
      <c r="E1531" s="2">
        <f>MACD!F1531</f>
        <v>9.0768188312316908E-2</v>
      </c>
      <c r="F1531" s="2">
        <f>'Moving Avg'!D1531</f>
        <v>8.8206400000000009</v>
      </c>
      <c r="G1531" s="2">
        <f>'Moving Avg'!F1531</f>
        <v>8.8632650000000019</v>
      </c>
      <c r="H1531" s="2">
        <f>'Moving Avg'!G1531</f>
        <v>9.2341719999999992</v>
      </c>
      <c r="I1531" s="2">
        <f>'Moving Avg'!H1531</f>
        <v>5.4272180000000025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  <c r="M1531" s="8">
        <f t="shared" si="230"/>
        <v>25</v>
      </c>
      <c r="N1531" s="8">
        <f t="shared" si="231"/>
        <v>100</v>
      </c>
      <c r="O1531" s="8">
        <f t="shared" si="232"/>
        <v>50</v>
      </c>
      <c r="P1531" s="8">
        <f t="shared" si="233"/>
        <v>16.5</v>
      </c>
      <c r="Q1531" s="9">
        <f t="shared" si="234"/>
        <v>53.725000000000001</v>
      </c>
      <c r="R1531" s="9">
        <f t="shared" si="235"/>
        <v>46.625</v>
      </c>
      <c r="S1531" s="9">
        <f t="shared" si="236"/>
        <v>38.674999999999997</v>
      </c>
      <c r="T1531" s="9">
        <f t="shared" si="237"/>
        <v>47.875</v>
      </c>
      <c r="U1531" s="8">
        <f t="shared" si="238"/>
        <v>46.341666666666661</v>
      </c>
      <c r="V1531" s="8">
        <f t="shared" si="239"/>
        <v>46.724999999999994</v>
      </c>
    </row>
    <row r="1532" spans="1:22" ht="13.5" x14ac:dyDescent="0.25">
      <c r="A1532" s="3">
        <f>RSI!A1532</f>
        <v>44243</v>
      </c>
      <c r="B1532" s="2">
        <f>RSI!B1532</f>
        <v>8.3047000000000004</v>
      </c>
      <c r="C1532" s="2">
        <f>RSI!I1532</f>
        <v>32.479636726834372</v>
      </c>
      <c r="D1532" s="2">
        <f>MACD!E1532</f>
        <v>4.7734463650465742E-2</v>
      </c>
      <c r="E1532" s="2">
        <f>MACD!F1532</f>
        <v>8.2161443379946686E-2</v>
      </c>
      <c r="F1532" s="2">
        <f>'Moving Avg'!D1532</f>
        <v>8.66404</v>
      </c>
      <c r="G1532" s="2">
        <f>'Moving Avg'!F1532</f>
        <v>8.8314550000000001</v>
      </c>
      <c r="H1532" s="2">
        <f>'Moving Avg'!G1532</f>
        <v>9.2418619999999994</v>
      </c>
      <c r="I1532" s="2">
        <f>'Moving Avg'!H1532</f>
        <v>5.4534575000000025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100</v>
      </c>
      <c r="O1532" s="8">
        <f t="shared" si="232"/>
        <v>50</v>
      </c>
      <c r="P1532" s="8">
        <f t="shared" si="233"/>
        <v>16.5</v>
      </c>
      <c r="Q1532" s="9">
        <f t="shared" si="234"/>
        <v>53.725000000000001</v>
      </c>
      <c r="R1532" s="9">
        <f t="shared" si="235"/>
        <v>46.625</v>
      </c>
      <c r="S1532" s="9">
        <f t="shared" si="236"/>
        <v>38.674999999999997</v>
      </c>
      <c r="T1532" s="9">
        <f t="shared" si="237"/>
        <v>47.875</v>
      </c>
      <c r="U1532" s="8">
        <f t="shared" si="238"/>
        <v>46.341666666666661</v>
      </c>
      <c r="V1532" s="8">
        <f t="shared" si="239"/>
        <v>46.724999999999994</v>
      </c>
    </row>
    <row r="1533" spans="1:22" ht="13.5" x14ac:dyDescent="0.25">
      <c r="A1533" s="3">
        <f>RSI!A1533</f>
        <v>44244</v>
      </c>
      <c r="B1533" s="2">
        <f>RSI!B1533</f>
        <v>8.3047000000000004</v>
      </c>
      <c r="C1533" s="2">
        <f>RSI!I1533</f>
        <v>32.479636726834372</v>
      </c>
      <c r="D1533" s="2">
        <f>MACD!E1533</f>
        <v>0.10623820093673864</v>
      </c>
      <c r="E1533" s="2">
        <f>MACD!F1533</f>
        <v>8.6976794891305081E-2</v>
      </c>
      <c r="F1533" s="2">
        <f>'Moving Avg'!D1533</f>
        <v>8.507439999999999</v>
      </c>
      <c r="G1533" s="2">
        <f>'Moving Avg'!F1533</f>
        <v>8.8129299999999997</v>
      </c>
      <c r="H1533" s="2">
        <f>'Moving Avg'!G1533</f>
        <v>9.2449379999999977</v>
      </c>
      <c r="I1533" s="2">
        <f>'Moving Avg'!H1533</f>
        <v>5.4796970000000025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25</v>
      </c>
      <c r="N1533" s="8">
        <f t="shared" si="231"/>
        <v>0</v>
      </c>
      <c r="O1533" s="8">
        <f t="shared" si="232"/>
        <v>50</v>
      </c>
      <c r="P1533" s="8">
        <f t="shared" si="233"/>
        <v>16.5</v>
      </c>
      <c r="Q1533" s="9">
        <f t="shared" si="234"/>
        <v>18.725000000000001</v>
      </c>
      <c r="R1533" s="9">
        <f t="shared" si="235"/>
        <v>26.625</v>
      </c>
      <c r="S1533" s="9">
        <f t="shared" si="236"/>
        <v>23.675000000000001</v>
      </c>
      <c r="T1533" s="9">
        <f t="shared" si="237"/>
        <v>22.875</v>
      </c>
      <c r="U1533" s="8">
        <f t="shared" si="238"/>
        <v>23.008333333333336</v>
      </c>
      <c r="V1533" s="8">
        <f t="shared" si="239"/>
        <v>22.975000000000001</v>
      </c>
    </row>
    <row r="1534" spans="1:22" ht="13.5" x14ac:dyDescent="0.25">
      <c r="A1534" s="3">
        <f>RSI!A1534</f>
        <v>44245</v>
      </c>
      <c r="B1534" s="2">
        <f>RSI!B1534</f>
        <v>8.3047000000000004</v>
      </c>
      <c r="C1534" s="2">
        <f>RSI!I1534</f>
        <v>32.479636726834386</v>
      </c>
      <c r="D1534" s="2">
        <f>MACD!E1534</f>
        <v>0.16377545150647599</v>
      </c>
      <c r="E1534" s="2">
        <f>MACD!F1534</f>
        <v>0.10233652621433927</v>
      </c>
      <c r="F1534" s="2">
        <f>'Moving Avg'!D1534</f>
        <v>8.4053799999999992</v>
      </c>
      <c r="G1534" s="2">
        <f>'Moving Avg'!F1534</f>
        <v>8.8087350000000004</v>
      </c>
      <c r="H1534" s="2">
        <f>'Moving Avg'!G1534</f>
        <v>9.2390659999999993</v>
      </c>
      <c r="I1534" s="2">
        <f>'Moving Avg'!H1534</f>
        <v>5.5063870000000019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25</v>
      </c>
      <c r="N1534" s="8">
        <f t="shared" si="231"/>
        <v>0</v>
      </c>
      <c r="O1534" s="8">
        <f t="shared" si="232"/>
        <v>50</v>
      </c>
      <c r="P1534" s="8">
        <f t="shared" si="233"/>
        <v>16.5</v>
      </c>
      <c r="Q1534" s="9">
        <f t="shared" si="234"/>
        <v>18.725000000000001</v>
      </c>
      <c r="R1534" s="9">
        <f t="shared" si="235"/>
        <v>26.625</v>
      </c>
      <c r="S1534" s="9">
        <f t="shared" si="236"/>
        <v>23.675000000000001</v>
      </c>
      <c r="T1534" s="9">
        <f t="shared" si="237"/>
        <v>22.875</v>
      </c>
      <c r="U1534" s="8">
        <f t="shared" si="238"/>
        <v>23.008333333333336</v>
      </c>
      <c r="V1534" s="8">
        <f t="shared" si="239"/>
        <v>22.975000000000001</v>
      </c>
    </row>
    <row r="1535" spans="1:22" ht="13.5" x14ac:dyDescent="0.25">
      <c r="A1535" s="3">
        <f>RSI!A1535</f>
        <v>44246</v>
      </c>
      <c r="B1535" s="2">
        <f>RSI!B1535</f>
        <v>8.109</v>
      </c>
      <c r="C1535" s="2">
        <f>RSI!I1535</f>
        <v>28.849932022085454</v>
      </c>
      <c r="D1535" s="2">
        <f>MACD!E1535</f>
        <v>0.23040748028326163</v>
      </c>
      <c r="E1535" s="2">
        <f>MACD!F1535</f>
        <v>0.12795071702812374</v>
      </c>
      <c r="F1535" s="2">
        <f>'Moving Avg'!D1535</f>
        <v>8.315900000000001</v>
      </c>
      <c r="G1535" s="2">
        <f>'Moving Avg'!F1535</f>
        <v>8.7954550000000005</v>
      </c>
      <c r="H1535" s="2">
        <f>'Moving Avg'!G1535</f>
        <v>9.2250859999999992</v>
      </c>
      <c r="I1535" s="2">
        <f>'Moving Avg'!H1535</f>
        <v>5.5320985000000018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50</v>
      </c>
      <c r="N1535" s="8">
        <f t="shared" si="231"/>
        <v>0</v>
      </c>
      <c r="O1535" s="8">
        <f t="shared" si="232"/>
        <v>50</v>
      </c>
      <c r="P1535" s="8">
        <f t="shared" si="233"/>
        <v>16.5</v>
      </c>
      <c r="Q1535" s="9">
        <f t="shared" si="234"/>
        <v>27.475000000000001</v>
      </c>
      <c r="R1535" s="9">
        <f t="shared" si="235"/>
        <v>31.625</v>
      </c>
      <c r="S1535" s="9">
        <f t="shared" si="236"/>
        <v>27.425000000000001</v>
      </c>
      <c r="T1535" s="9">
        <f t="shared" si="237"/>
        <v>29.125</v>
      </c>
      <c r="U1535" s="8">
        <f t="shared" si="238"/>
        <v>28.841666666666669</v>
      </c>
      <c r="V1535" s="8">
        <f t="shared" si="239"/>
        <v>28.912500000000001</v>
      </c>
    </row>
    <row r="1536" spans="1:22" ht="13.5" x14ac:dyDescent="0.25">
      <c r="A1536" s="3">
        <f>RSI!A1536</f>
        <v>44249</v>
      </c>
      <c r="B1536" s="2">
        <f>RSI!B1536</f>
        <v>8.109</v>
      </c>
      <c r="C1536" s="2">
        <f>RSI!I1536</f>
        <v>28.849932022085454</v>
      </c>
      <c r="D1536" s="2">
        <f>MACD!E1536</f>
        <v>0.29113961131597677</v>
      </c>
      <c r="E1536" s="2">
        <f>MACD!F1536</f>
        <v>0.16058849588569435</v>
      </c>
      <c r="F1536" s="2">
        <f>'Moving Avg'!D1536</f>
        <v>8.226420000000001</v>
      </c>
      <c r="G1536" s="2">
        <f>'Moving Avg'!F1536</f>
        <v>8.7709900000000012</v>
      </c>
      <c r="H1536" s="2">
        <f>'Moving Avg'!G1536</f>
        <v>9.2097079999999991</v>
      </c>
      <c r="I1536" s="2">
        <f>'Moving Avg'!H1536</f>
        <v>5.5582280000000015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50</v>
      </c>
      <c r="N1536" s="8">
        <f t="shared" si="231"/>
        <v>0</v>
      </c>
      <c r="O1536" s="8">
        <f t="shared" si="232"/>
        <v>50</v>
      </c>
      <c r="P1536" s="8">
        <f t="shared" si="233"/>
        <v>16.5</v>
      </c>
      <c r="Q1536" s="9">
        <f t="shared" si="234"/>
        <v>27.475000000000001</v>
      </c>
      <c r="R1536" s="9">
        <f t="shared" si="235"/>
        <v>31.625</v>
      </c>
      <c r="S1536" s="9">
        <f t="shared" si="236"/>
        <v>27.425000000000001</v>
      </c>
      <c r="T1536" s="9">
        <f t="shared" si="237"/>
        <v>29.125</v>
      </c>
      <c r="U1536" s="8">
        <f t="shared" si="238"/>
        <v>28.841666666666669</v>
      </c>
      <c r="V1536" s="8">
        <f t="shared" si="239"/>
        <v>28.912500000000001</v>
      </c>
    </row>
    <row r="1537" spans="1:22" ht="13.5" x14ac:dyDescent="0.25">
      <c r="A1537" s="3">
        <f>RSI!A1537</f>
        <v>44250</v>
      </c>
      <c r="B1537" s="2">
        <f>RSI!B1537</f>
        <v>8.109</v>
      </c>
      <c r="C1537" s="2">
        <f>RSI!I1537</f>
        <v>28.849932022085454</v>
      </c>
      <c r="D1537" s="2">
        <f>MACD!E1537</f>
        <v>0.3465572112838764</v>
      </c>
      <c r="E1537" s="2">
        <f>MACD!F1537</f>
        <v>0.19778223896533076</v>
      </c>
      <c r="F1537" s="2">
        <f>'Moving Avg'!D1537</f>
        <v>8.1872800000000012</v>
      </c>
      <c r="G1537" s="2">
        <f>'Moving Avg'!F1537</f>
        <v>8.7360400000000009</v>
      </c>
      <c r="H1537" s="2">
        <f>'Moving Avg'!G1537</f>
        <v>9.192931999999999</v>
      </c>
      <c r="I1537" s="2">
        <f>'Moving Avg'!H1537</f>
        <v>5.5839395000000014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50</v>
      </c>
      <c r="N1537" s="8">
        <f t="shared" si="231"/>
        <v>0</v>
      </c>
      <c r="O1537" s="8">
        <f t="shared" si="232"/>
        <v>50</v>
      </c>
      <c r="P1537" s="8">
        <f t="shared" si="233"/>
        <v>16.5</v>
      </c>
      <c r="Q1537" s="9">
        <f t="shared" si="234"/>
        <v>27.475000000000001</v>
      </c>
      <c r="R1537" s="9">
        <f t="shared" si="235"/>
        <v>31.625</v>
      </c>
      <c r="S1537" s="9">
        <f t="shared" si="236"/>
        <v>27.425000000000001</v>
      </c>
      <c r="T1537" s="9">
        <f t="shared" si="237"/>
        <v>29.125</v>
      </c>
      <c r="U1537" s="8">
        <f t="shared" si="238"/>
        <v>28.841666666666669</v>
      </c>
      <c r="V1537" s="8">
        <f t="shared" si="239"/>
        <v>28.912500000000001</v>
      </c>
    </row>
    <row r="1538" spans="1:22" ht="13.5" x14ac:dyDescent="0.25">
      <c r="A1538" s="3">
        <f>RSI!A1538</f>
        <v>44251</v>
      </c>
      <c r="B1538" s="2">
        <f>RSI!B1538</f>
        <v>8.1159999999999997</v>
      </c>
      <c r="C1538" s="2">
        <f>RSI!I1538</f>
        <v>29.203386817139531</v>
      </c>
      <c r="D1538" s="2">
        <f>MACD!E1538</f>
        <v>0.39666094674267072</v>
      </c>
      <c r="E1538" s="2">
        <f>MACD!F1538</f>
        <v>0.23755798052079877</v>
      </c>
      <c r="F1538" s="2">
        <f>'Moving Avg'!D1538</f>
        <v>8.14954</v>
      </c>
      <c r="G1538" s="2">
        <f>'Moving Avg'!F1538</f>
        <v>8.688505000000001</v>
      </c>
      <c r="H1538" s="2">
        <f>'Moving Avg'!G1538</f>
        <v>9.1744779999999988</v>
      </c>
      <c r="I1538" s="2">
        <f>'Moving Avg'!H1538</f>
        <v>5.609686</v>
      </c>
      <c r="J1538" s="6" t="str">
        <f>OBV!F1538</f>
        <v>BULLISH</v>
      </c>
      <c r="K1538" s="6" t="str">
        <f>OBV!G1538</f>
        <v>NEUTRAL</v>
      </c>
      <c r="L1538" s="6" t="str">
        <f>OBV!H1538</f>
        <v>BULLISH DIVERGENCE</v>
      </c>
      <c r="M1538" s="8">
        <f t="shared" ref="M1538:M1601" si="240">IF(C1538&lt;30,50, IF(C1538&gt;70, 0, 25))</f>
        <v>50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66.5</v>
      </c>
      <c r="Q1538" s="9">
        <f t="shared" si="234"/>
        <v>34.975000000000001</v>
      </c>
      <c r="R1538" s="9">
        <f t="shared" si="235"/>
        <v>44.125</v>
      </c>
      <c r="S1538" s="9">
        <f t="shared" si="236"/>
        <v>49.924999999999997</v>
      </c>
      <c r="T1538" s="9">
        <f t="shared" si="237"/>
        <v>41.625</v>
      </c>
      <c r="U1538" s="8">
        <f t="shared" si="238"/>
        <v>43.008333333333326</v>
      </c>
      <c r="V1538" s="8">
        <f t="shared" si="239"/>
        <v>42.662499999999994</v>
      </c>
    </row>
    <row r="1539" spans="1:22" ht="13.5" x14ac:dyDescent="0.25">
      <c r="A1539" s="3">
        <f>RSI!A1539</f>
        <v>44252</v>
      </c>
      <c r="B1539" s="2">
        <f>RSI!B1539</f>
        <v>8.1159999999999997</v>
      </c>
      <c r="C1539" s="2">
        <f>RSI!I1539</f>
        <v>29.203386817139531</v>
      </c>
      <c r="D1539" s="2">
        <f>MACD!E1539</f>
        <v>0.40051531558653863</v>
      </c>
      <c r="E1539" s="2">
        <f>MACD!F1539</f>
        <v>0.27014944753394676</v>
      </c>
      <c r="F1539" s="2">
        <f>'Moving Avg'!D1539</f>
        <v>8.1117999999999988</v>
      </c>
      <c r="G1539" s="2">
        <f>'Moving Avg'!F1539</f>
        <v>8.6276899999999976</v>
      </c>
      <c r="H1539" s="2">
        <f>'Moving Avg'!G1539</f>
        <v>9.1560239999999968</v>
      </c>
      <c r="I1539" s="2">
        <f>'Moving Avg'!H1539</f>
        <v>5.6357860000000004</v>
      </c>
      <c r="J1539" s="6" t="str">
        <f>OBV!F1539</f>
        <v>BULLISH</v>
      </c>
      <c r="K1539" s="6" t="str">
        <f>OBV!G1539</f>
        <v>NEUTRAL</v>
      </c>
      <c r="L1539" s="6" t="str">
        <f>OBV!H1539</f>
        <v>BULLISH DIVERGENCE</v>
      </c>
      <c r="M1539" s="8">
        <f t="shared" si="240"/>
        <v>50</v>
      </c>
      <c r="N1539" s="8">
        <f t="shared" si="241"/>
        <v>0</v>
      </c>
      <c r="O1539" s="8">
        <f t="shared" si="242"/>
        <v>50</v>
      </c>
      <c r="P1539" s="8">
        <f t="shared" si="243"/>
        <v>66.5</v>
      </c>
      <c r="Q1539" s="9">
        <f t="shared" ref="Q1539:Q1602" si="244">0.35*M1539+N1539*0.35+O1539*0.15+P1539*0.15</f>
        <v>34.975000000000001</v>
      </c>
      <c r="R1539" s="9">
        <f t="shared" ref="R1539:R1602" si="245">M1539*0.2+N1539*0.2+O1539*0.35+P1539*0.25</f>
        <v>44.125</v>
      </c>
      <c r="S1539" s="9">
        <f t="shared" ref="S1539:S1602" si="246">M1539*0.15+N1539*0.15+O1539*0.25+P1539*0.45</f>
        <v>49.924999999999997</v>
      </c>
      <c r="T1539" s="9">
        <f t="shared" ref="T1539:T1602" si="247">0.25*SUM(M1539:P1539)</f>
        <v>41.625</v>
      </c>
      <c r="U1539" s="8">
        <f t="shared" ref="U1539:U1602" si="248">SUM(Q1539:S1539)/3</f>
        <v>43.008333333333326</v>
      </c>
      <c r="V1539" s="8">
        <f t="shared" ref="V1539:V1602" si="249">SUM(Q1539:T1539)/4</f>
        <v>42.662499999999994</v>
      </c>
    </row>
    <row r="1540" spans="1:22" ht="13.5" x14ac:dyDescent="0.25">
      <c r="A1540" s="3">
        <f>RSI!A1540</f>
        <v>44253</v>
      </c>
      <c r="B1540" s="2">
        <f>RSI!B1540</f>
        <v>8.1159999999999997</v>
      </c>
      <c r="C1540" s="2">
        <f>RSI!I1540</f>
        <v>29.203386817139531</v>
      </c>
      <c r="D1540" s="2">
        <f>MACD!E1540</f>
        <v>0.36715203971678889</v>
      </c>
      <c r="E1540" s="2">
        <f>MACD!F1540</f>
        <v>0.28954996597051519</v>
      </c>
      <c r="F1540" s="2">
        <f>'Moving Avg'!D1540</f>
        <v>8.1132000000000009</v>
      </c>
      <c r="G1540" s="2">
        <f>'Moving Avg'!F1540</f>
        <v>8.5808549999999997</v>
      </c>
      <c r="H1540" s="2">
        <f>'Moving Avg'!G1540</f>
        <v>9.1351919999999964</v>
      </c>
      <c r="I1540" s="2">
        <f>'Moving Avg'!H1540</f>
        <v>5.6618860000000009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50</v>
      </c>
      <c r="N1540" s="8">
        <f t="shared" si="241"/>
        <v>0</v>
      </c>
      <c r="O1540" s="8">
        <f t="shared" si="242"/>
        <v>50</v>
      </c>
      <c r="P1540" s="8">
        <f t="shared" si="243"/>
        <v>83.5</v>
      </c>
      <c r="Q1540" s="9">
        <f t="shared" si="244"/>
        <v>37.524999999999999</v>
      </c>
      <c r="R1540" s="9">
        <f t="shared" si="245"/>
        <v>48.375</v>
      </c>
      <c r="S1540" s="9">
        <f t="shared" si="246"/>
        <v>57.575000000000003</v>
      </c>
      <c r="T1540" s="9">
        <f t="shared" si="247"/>
        <v>45.875</v>
      </c>
      <c r="U1540" s="8">
        <f t="shared" si="248"/>
        <v>47.82500000000001</v>
      </c>
      <c r="V1540" s="8">
        <f t="shared" si="249"/>
        <v>47.337500000000006</v>
      </c>
    </row>
    <row r="1541" spans="1:22" ht="13.5" x14ac:dyDescent="0.25">
      <c r="A1541" s="3">
        <f>RSI!A1541</f>
        <v>44256</v>
      </c>
      <c r="B1541" s="2">
        <f>RSI!B1541</f>
        <v>7.8783000000000003</v>
      </c>
      <c r="C1541" s="2">
        <f>RSI!I1541</f>
        <v>24.121276990935428</v>
      </c>
      <c r="D1541" s="2">
        <f>MACD!E1541</f>
        <v>0.35945486301294771</v>
      </c>
      <c r="E1541" s="2">
        <f>MACD!F1541</f>
        <v>0.30353094537900172</v>
      </c>
      <c r="F1541" s="2">
        <f>'Moving Avg'!D1541</f>
        <v>8.0670600000000015</v>
      </c>
      <c r="G1541" s="2">
        <f>'Moving Avg'!F1541</f>
        <v>8.5347199999999965</v>
      </c>
      <c r="H1541" s="2">
        <f>'Moving Avg'!G1541</f>
        <v>9.1068099999999976</v>
      </c>
      <c r="I1541" s="2">
        <f>'Moving Avg'!H1541</f>
        <v>5.6867975000000008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  <c r="M1541" s="8">
        <f t="shared" si="240"/>
        <v>50</v>
      </c>
      <c r="N1541" s="8">
        <f t="shared" si="241"/>
        <v>0</v>
      </c>
      <c r="O1541" s="8">
        <f t="shared" si="242"/>
        <v>50</v>
      </c>
      <c r="P1541" s="8">
        <f t="shared" si="243"/>
        <v>66.5</v>
      </c>
      <c r="Q1541" s="9">
        <f t="shared" si="244"/>
        <v>34.975000000000001</v>
      </c>
      <c r="R1541" s="9">
        <f t="shared" si="245"/>
        <v>44.125</v>
      </c>
      <c r="S1541" s="9">
        <f t="shared" si="246"/>
        <v>49.924999999999997</v>
      </c>
      <c r="T1541" s="9">
        <f t="shared" si="247"/>
        <v>41.625</v>
      </c>
      <c r="U1541" s="8">
        <f t="shared" si="248"/>
        <v>43.008333333333326</v>
      </c>
      <c r="V1541" s="8">
        <f t="shared" si="249"/>
        <v>42.662499999999994</v>
      </c>
    </row>
    <row r="1542" spans="1:22" ht="13.5" x14ac:dyDescent="0.25">
      <c r="A1542" s="3">
        <f>RSI!A1542</f>
        <v>44257</v>
      </c>
      <c r="B1542" s="2">
        <f>RSI!B1542</f>
        <v>7.8783000000000003</v>
      </c>
      <c r="C1542" s="2">
        <f>RSI!I1542</f>
        <v>24.121276990935428</v>
      </c>
      <c r="D1542" s="2">
        <f>MACD!E1542</f>
        <v>0.31833251815366381</v>
      </c>
      <c r="E1542" s="2">
        <f>MACD!F1542</f>
        <v>0.30649125993393417</v>
      </c>
      <c r="F1542" s="2">
        <f>'Moving Avg'!D1542</f>
        <v>8.0209200000000003</v>
      </c>
      <c r="G1542" s="2">
        <f>'Moving Avg'!F1542</f>
        <v>8.4885849999999969</v>
      </c>
      <c r="H1542" s="2">
        <f>'Moving Avg'!G1542</f>
        <v>9.0756319999999988</v>
      </c>
      <c r="I1542" s="2">
        <f>'Moving Avg'!H1542</f>
        <v>5.7117090000000008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  <c r="M1542" s="8">
        <f t="shared" si="240"/>
        <v>50</v>
      </c>
      <c r="N1542" s="8">
        <f t="shared" si="241"/>
        <v>0</v>
      </c>
      <c r="O1542" s="8">
        <f t="shared" si="242"/>
        <v>50</v>
      </c>
      <c r="P1542" s="8">
        <f t="shared" si="243"/>
        <v>66.5</v>
      </c>
      <c r="Q1542" s="9">
        <f t="shared" si="244"/>
        <v>34.975000000000001</v>
      </c>
      <c r="R1542" s="9">
        <f t="shared" si="245"/>
        <v>44.125</v>
      </c>
      <c r="S1542" s="9">
        <f t="shared" si="246"/>
        <v>49.924999999999997</v>
      </c>
      <c r="T1542" s="9">
        <f t="shared" si="247"/>
        <v>41.625</v>
      </c>
      <c r="U1542" s="8">
        <f t="shared" si="248"/>
        <v>43.008333333333326</v>
      </c>
      <c r="V1542" s="8">
        <f t="shared" si="249"/>
        <v>42.662499999999994</v>
      </c>
    </row>
    <row r="1543" spans="1:22" ht="13.5" x14ac:dyDescent="0.25">
      <c r="A1543" s="3">
        <f>RSI!A1543</f>
        <v>44258</v>
      </c>
      <c r="B1543" s="2">
        <f>RSI!B1543</f>
        <v>7.8783000000000003</v>
      </c>
      <c r="C1543" s="2">
        <f>RSI!I1543</f>
        <v>24.121276990935428</v>
      </c>
      <c r="D1543" s="2">
        <f>MACD!E1543</f>
        <v>0.28734569505133578</v>
      </c>
      <c r="E1543" s="2">
        <f>MACD!F1543</f>
        <v>0.3026621469574145</v>
      </c>
      <c r="F1543" s="2">
        <f>'Moving Avg'!D1543</f>
        <v>7.9733800000000006</v>
      </c>
      <c r="G1543" s="2">
        <f>'Moving Avg'!F1543</f>
        <v>8.4295149999999968</v>
      </c>
      <c r="H1543" s="2">
        <f>'Moving Avg'!G1543</f>
        <v>9.0388619999999982</v>
      </c>
      <c r="I1543" s="2">
        <f>'Moving Avg'!H1543</f>
        <v>5.737039000000002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50</v>
      </c>
      <c r="N1543" s="8">
        <f t="shared" si="241"/>
        <v>45</v>
      </c>
      <c r="O1543" s="8">
        <f t="shared" si="242"/>
        <v>50</v>
      </c>
      <c r="P1543" s="8">
        <f t="shared" si="243"/>
        <v>16.5</v>
      </c>
      <c r="Q1543" s="9">
        <f t="shared" si="244"/>
        <v>43.225000000000001</v>
      </c>
      <c r="R1543" s="9">
        <f t="shared" si="245"/>
        <v>40.625</v>
      </c>
      <c r="S1543" s="9">
        <f t="shared" si="246"/>
        <v>34.174999999999997</v>
      </c>
      <c r="T1543" s="9">
        <f t="shared" si="247"/>
        <v>40.375</v>
      </c>
      <c r="U1543" s="8">
        <f t="shared" si="248"/>
        <v>39.341666666666661</v>
      </c>
      <c r="V1543" s="8">
        <f t="shared" si="249"/>
        <v>39.599999999999994</v>
      </c>
    </row>
    <row r="1544" spans="1:22" ht="13.5" x14ac:dyDescent="0.25">
      <c r="A1544" s="3">
        <f>RSI!A1544</f>
        <v>44259</v>
      </c>
      <c r="B1544" s="2">
        <f>RSI!B1544</f>
        <v>7.8783000000000003</v>
      </c>
      <c r="C1544" s="2">
        <f>RSI!I1544</f>
        <v>24.121276990935428</v>
      </c>
      <c r="D1544" s="2">
        <f>MACD!E1544</f>
        <v>0.26465293398767287</v>
      </c>
      <c r="E1544" s="2">
        <f>MACD!F1544</f>
        <v>0.2950603043634662</v>
      </c>
      <c r="F1544" s="2">
        <f>'Moving Avg'!D1544</f>
        <v>7.9258399999999991</v>
      </c>
      <c r="G1544" s="2">
        <f>'Moving Avg'!F1544</f>
        <v>8.3690449999999963</v>
      </c>
      <c r="H1544" s="2">
        <f>'Moving Avg'!G1544</f>
        <v>9.0006939999999993</v>
      </c>
      <c r="I1544" s="2">
        <f>'Moving Avg'!H1544</f>
        <v>5.7623690000000023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50</v>
      </c>
      <c r="N1544" s="8">
        <f t="shared" si="241"/>
        <v>100</v>
      </c>
      <c r="O1544" s="8">
        <f t="shared" si="242"/>
        <v>50</v>
      </c>
      <c r="P1544" s="8">
        <f t="shared" si="243"/>
        <v>16.5</v>
      </c>
      <c r="Q1544" s="9">
        <f t="shared" si="244"/>
        <v>62.475000000000001</v>
      </c>
      <c r="R1544" s="9">
        <f t="shared" si="245"/>
        <v>51.625</v>
      </c>
      <c r="S1544" s="9">
        <f t="shared" si="246"/>
        <v>42.424999999999997</v>
      </c>
      <c r="T1544" s="9">
        <f t="shared" si="247"/>
        <v>54.125</v>
      </c>
      <c r="U1544" s="8">
        <f t="shared" si="248"/>
        <v>52.17499999999999</v>
      </c>
      <c r="V1544" s="8">
        <f t="shared" si="249"/>
        <v>52.662499999999994</v>
      </c>
    </row>
    <row r="1545" spans="1:22" ht="13.5" x14ac:dyDescent="0.25">
      <c r="A1545" s="3">
        <f>RSI!A1545</f>
        <v>44260</v>
      </c>
      <c r="B1545" s="2">
        <f>RSI!B1545</f>
        <v>7.8712999999999997</v>
      </c>
      <c r="C1545" s="2">
        <f>RSI!I1545</f>
        <v>23.956143439304014</v>
      </c>
      <c r="D1545" s="2">
        <f>MACD!E1545</f>
        <v>0.21912780285246569</v>
      </c>
      <c r="E1545" s="2">
        <f>MACD!F1545</f>
        <v>0.27987380406126611</v>
      </c>
      <c r="F1545" s="2">
        <f>'Moving Avg'!D1545</f>
        <v>7.8769000000000009</v>
      </c>
      <c r="G1545" s="2">
        <f>'Moving Avg'!F1545</f>
        <v>8.3082249999999966</v>
      </c>
      <c r="H1545" s="2">
        <f>'Moving Avg'!G1545</f>
        <v>8.9609879999999986</v>
      </c>
      <c r="I1545" s="2">
        <f>'Moving Avg'!H1545</f>
        <v>5.7876640000000021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50</v>
      </c>
      <c r="N1545" s="8">
        <f t="shared" si="241"/>
        <v>100</v>
      </c>
      <c r="O1545" s="8">
        <f t="shared" si="242"/>
        <v>50</v>
      </c>
      <c r="P1545" s="8">
        <f t="shared" si="243"/>
        <v>16.5</v>
      </c>
      <c r="Q1545" s="9">
        <f t="shared" si="244"/>
        <v>62.475000000000001</v>
      </c>
      <c r="R1545" s="9">
        <f t="shared" si="245"/>
        <v>51.625</v>
      </c>
      <c r="S1545" s="9">
        <f t="shared" si="246"/>
        <v>42.424999999999997</v>
      </c>
      <c r="T1545" s="9">
        <f t="shared" si="247"/>
        <v>54.125</v>
      </c>
      <c r="U1545" s="8">
        <f t="shared" si="248"/>
        <v>52.17499999999999</v>
      </c>
      <c r="V1545" s="8">
        <f t="shared" si="249"/>
        <v>52.662499999999994</v>
      </c>
    </row>
    <row r="1546" spans="1:22" ht="13.5" x14ac:dyDescent="0.25">
      <c r="A1546" s="3">
        <f>RSI!A1546</f>
        <v>44263</v>
      </c>
      <c r="B1546" s="2">
        <f>RSI!B1546</f>
        <v>7.8712999999999997</v>
      </c>
      <c r="C1546" s="2">
        <f>RSI!I1546</f>
        <v>23.956143439304014</v>
      </c>
      <c r="D1546" s="2">
        <f>MACD!E1546</f>
        <v>0.18367161403881305</v>
      </c>
      <c r="E1546" s="2">
        <f>MACD!F1546</f>
        <v>0.26063336605677551</v>
      </c>
      <c r="F1546" s="2">
        <f>'Moving Avg'!D1546</f>
        <v>7.8754999999999997</v>
      </c>
      <c r="G1546" s="2">
        <f>'Moving Avg'!F1546</f>
        <v>8.247404999999997</v>
      </c>
      <c r="H1546" s="2">
        <f>'Moving Avg'!G1546</f>
        <v>8.9226799999999997</v>
      </c>
      <c r="I1546" s="2">
        <f>'Moving Avg'!H1546</f>
        <v>5.8129590000000029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50</v>
      </c>
      <c r="N1546" s="8">
        <f t="shared" si="241"/>
        <v>100</v>
      </c>
      <c r="O1546" s="8">
        <f t="shared" si="242"/>
        <v>50</v>
      </c>
      <c r="P1546" s="8">
        <f t="shared" si="243"/>
        <v>16.5</v>
      </c>
      <c r="Q1546" s="9">
        <f t="shared" si="244"/>
        <v>62.475000000000001</v>
      </c>
      <c r="R1546" s="9">
        <f t="shared" si="245"/>
        <v>51.625</v>
      </c>
      <c r="S1546" s="9">
        <f t="shared" si="246"/>
        <v>42.424999999999997</v>
      </c>
      <c r="T1546" s="9">
        <f t="shared" si="247"/>
        <v>54.125</v>
      </c>
      <c r="U1546" s="8">
        <f t="shared" si="248"/>
        <v>52.17499999999999</v>
      </c>
      <c r="V1546" s="8">
        <f t="shared" si="249"/>
        <v>52.662499999999994</v>
      </c>
    </row>
    <row r="1547" spans="1:22" ht="13.5" x14ac:dyDescent="0.25">
      <c r="A1547" s="3">
        <f>RSI!A1547</f>
        <v>44264</v>
      </c>
      <c r="B1547" s="2">
        <f>RSI!B1547</f>
        <v>7.8783000000000003</v>
      </c>
      <c r="C1547" s="2">
        <f>RSI!I1547</f>
        <v>24.555153301816802</v>
      </c>
      <c r="D1547" s="2">
        <f>MACD!E1547</f>
        <v>0.15598973831257545</v>
      </c>
      <c r="E1547" s="2">
        <f>MACD!F1547</f>
        <v>0.23970464050793552</v>
      </c>
      <c r="F1547" s="2">
        <f>'Moving Avg'!D1547</f>
        <v>7.8755000000000006</v>
      </c>
      <c r="G1547" s="2">
        <f>'Moving Avg'!F1547</f>
        <v>8.1869349999999965</v>
      </c>
      <c r="H1547" s="2">
        <f>'Moving Avg'!G1547</f>
        <v>8.8817160000000008</v>
      </c>
      <c r="I1547" s="2">
        <f>'Moving Avg'!H1547</f>
        <v>5.8382890000000032</v>
      </c>
      <c r="J1547" s="6" t="str">
        <f>OBV!F1547</f>
        <v>BEARISH</v>
      </c>
      <c r="K1547" s="6" t="str">
        <f>OBV!G1547</f>
        <v>NEUTRAL</v>
      </c>
      <c r="L1547" s="6" t="str">
        <f>OBV!H1547</f>
        <v>NEUTRAL</v>
      </c>
      <c r="M1547" s="8">
        <f t="shared" si="240"/>
        <v>50</v>
      </c>
      <c r="N1547" s="8">
        <f t="shared" si="241"/>
        <v>100</v>
      </c>
      <c r="O1547" s="8">
        <f t="shared" si="242"/>
        <v>50</v>
      </c>
      <c r="P1547" s="8">
        <f t="shared" si="243"/>
        <v>16.5</v>
      </c>
      <c r="Q1547" s="9">
        <f t="shared" si="244"/>
        <v>62.475000000000001</v>
      </c>
      <c r="R1547" s="9">
        <f t="shared" si="245"/>
        <v>51.625</v>
      </c>
      <c r="S1547" s="9">
        <f t="shared" si="246"/>
        <v>42.424999999999997</v>
      </c>
      <c r="T1547" s="9">
        <f t="shared" si="247"/>
        <v>54.125</v>
      </c>
      <c r="U1547" s="8">
        <f t="shared" si="248"/>
        <v>52.17499999999999</v>
      </c>
      <c r="V1547" s="8">
        <f t="shared" si="249"/>
        <v>52.662499999999994</v>
      </c>
    </row>
    <row r="1548" spans="1:22" ht="13.5" x14ac:dyDescent="0.25">
      <c r="A1548" s="3">
        <f>RSI!A1548</f>
        <v>44265</v>
      </c>
      <c r="B1548" s="2">
        <f>RSI!B1548</f>
        <v>7.8783000000000003</v>
      </c>
      <c r="C1548" s="2">
        <f>RSI!I1548</f>
        <v>24.555153301816802</v>
      </c>
      <c r="D1548" s="2">
        <f>MACD!E1548</f>
        <v>0.13622998111039308</v>
      </c>
      <c r="E1548" s="2">
        <f>MACD!F1548</f>
        <v>0.21900970862842706</v>
      </c>
      <c r="F1548" s="2">
        <f>'Moving Avg'!D1548</f>
        <v>7.8754999999999997</v>
      </c>
      <c r="G1548" s="2">
        <f>'Moving Avg'!F1548</f>
        <v>8.1264649999999978</v>
      </c>
      <c r="H1548" s="2">
        <f>'Moving Avg'!G1548</f>
        <v>8.8365580000000019</v>
      </c>
      <c r="I1548" s="2">
        <f>'Moving Avg'!H1548</f>
        <v>5.8640375000000029</v>
      </c>
      <c r="J1548" s="6" t="str">
        <f>OBV!F1548</f>
        <v>BEARISH</v>
      </c>
      <c r="K1548" s="6" t="str">
        <f>OBV!G1548</f>
        <v>NEUTRAL</v>
      </c>
      <c r="L1548" s="6" t="str">
        <f>OBV!H1548</f>
        <v>NEUTRAL</v>
      </c>
      <c r="M1548" s="8">
        <f t="shared" si="240"/>
        <v>50</v>
      </c>
      <c r="N1548" s="8">
        <f t="shared" si="241"/>
        <v>100</v>
      </c>
      <c r="O1548" s="8">
        <f t="shared" si="242"/>
        <v>50</v>
      </c>
      <c r="P1548" s="8">
        <f t="shared" si="243"/>
        <v>16.5</v>
      </c>
      <c r="Q1548" s="9">
        <f t="shared" si="244"/>
        <v>62.475000000000001</v>
      </c>
      <c r="R1548" s="9">
        <f t="shared" si="245"/>
        <v>51.625</v>
      </c>
      <c r="S1548" s="9">
        <f t="shared" si="246"/>
        <v>42.424999999999997</v>
      </c>
      <c r="T1548" s="9">
        <f t="shared" si="247"/>
        <v>54.125</v>
      </c>
      <c r="U1548" s="8">
        <f t="shared" si="248"/>
        <v>52.17499999999999</v>
      </c>
      <c r="V1548" s="8">
        <f t="shared" si="249"/>
        <v>52.662499999999994</v>
      </c>
    </row>
    <row r="1549" spans="1:22" ht="13.5" x14ac:dyDescent="0.25">
      <c r="A1549" s="3">
        <f>RSI!A1549</f>
        <v>44266</v>
      </c>
      <c r="B1549" s="2">
        <f>RSI!B1549</f>
        <v>7.8712999999999997</v>
      </c>
      <c r="C1549" s="2">
        <f>RSI!I1549</f>
        <v>24.332856963541673</v>
      </c>
      <c r="D1549" s="2">
        <f>MACD!E1549</f>
        <v>0.1224235618652596</v>
      </c>
      <c r="E1549" s="2">
        <f>MACD!F1549</f>
        <v>0.19969247927579356</v>
      </c>
      <c r="F1549" s="2">
        <f>'Moving Avg'!D1549</f>
        <v>7.8741000000000003</v>
      </c>
      <c r="G1549" s="2">
        <f>'Moving Avg'!F1549</f>
        <v>8.0792799999999971</v>
      </c>
      <c r="H1549" s="2">
        <f>'Moving Avg'!G1549</f>
        <v>8.7947540000000028</v>
      </c>
      <c r="I1549" s="2">
        <f>'Moving Avg'!H1549</f>
        <v>5.8897510000000031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  <c r="M1549" s="8">
        <f t="shared" si="240"/>
        <v>50</v>
      </c>
      <c r="N1549" s="8">
        <f t="shared" si="241"/>
        <v>100</v>
      </c>
      <c r="O1549" s="8">
        <f t="shared" si="242"/>
        <v>50</v>
      </c>
      <c r="P1549" s="8">
        <f t="shared" si="243"/>
        <v>16.5</v>
      </c>
      <c r="Q1549" s="9">
        <f t="shared" si="244"/>
        <v>62.475000000000001</v>
      </c>
      <c r="R1549" s="9">
        <f t="shared" si="245"/>
        <v>51.625</v>
      </c>
      <c r="S1549" s="9">
        <f t="shared" si="246"/>
        <v>42.424999999999997</v>
      </c>
      <c r="T1549" s="9">
        <f t="shared" si="247"/>
        <v>54.125</v>
      </c>
      <c r="U1549" s="8">
        <f t="shared" si="248"/>
        <v>52.17499999999999</v>
      </c>
      <c r="V1549" s="8">
        <f t="shared" si="249"/>
        <v>52.662499999999994</v>
      </c>
    </row>
    <row r="1550" spans="1:22" ht="13.5" x14ac:dyDescent="0.25">
      <c r="A1550" s="3">
        <f>RSI!A1550</f>
        <v>44267</v>
      </c>
      <c r="B1550" s="2">
        <f>RSI!B1550</f>
        <v>7.8712999999999997</v>
      </c>
      <c r="C1550" s="2">
        <f>RSI!I1550</f>
        <v>24.332856963541673</v>
      </c>
      <c r="D1550" s="2">
        <f>MACD!E1550</f>
        <v>0.11300003041263018</v>
      </c>
      <c r="E1550" s="2">
        <f>MACD!F1550</f>
        <v>0.1823539895031609</v>
      </c>
      <c r="F1550" s="2">
        <f>'Moving Avg'!D1550</f>
        <v>7.8741000000000003</v>
      </c>
      <c r="G1550" s="2">
        <f>'Moving Avg'!F1550</f>
        <v>8.045024999999999</v>
      </c>
      <c r="H1550" s="2">
        <f>'Moving Avg'!G1550</f>
        <v>8.7536500000000039</v>
      </c>
      <c r="I1550" s="2">
        <f>'Moving Avg'!H1550</f>
        <v>5.9154645000000041</v>
      </c>
      <c r="J1550" s="6" t="str">
        <f>OBV!F1550</f>
        <v>BEARISH</v>
      </c>
      <c r="K1550" s="6" t="str">
        <f>OBV!G1550</f>
        <v>NEUTRAL</v>
      </c>
      <c r="L1550" s="6" t="str">
        <f>OBV!H1550</f>
        <v>NEUTRAL</v>
      </c>
      <c r="M1550" s="8">
        <f t="shared" si="240"/>
        <v>50</v>
      </c>
      <c r="N1550" s="8">
        <f t="shared" si="241"/>
        <v>100</v>
      </c>
      <c r="O1550" s="8">
        <f t="shared" si="242"/>
        <v>50</v>
      </c>
      <c r="P1550" s="8">
        <f t="shared" si="243"/>
        <v>16.5</v>
      </c>
      <c r="Q1550" s="9">
        <f t="shared" si="244"/>
        <v>62.475000000000001</v>
      </c>
      <c r="R1550" s="9">
        <f t="shared" si="245"/>
        <v>51.625</v>
      </c>
      <c r="S1550" s="9">
        <f t="shared" si="246"/>
        <v>42.424999999999997</v>
      </c>
      <c r="T1550" s="9">
        <f t="shared" si="247"/>
        <v>54.125</v>
      </c>
      <c r="U1550" s="8">
        <f t="shared" si="248"/>
        <v>52.17499999999999</v>
      </c>
      <c r="V1550" s="8">
        <f t="shared" si="249"/>
        <v>52.662499999999994</v>
      </c>
    </row>
    <row r="1551" spans="1:22" ht="13.5" x14ac:dyDescent="0.25">
      <c r="A1551" s="3">
        <f>RSI!A1551</f>
        <v>44270</v>
      </c>
      <c r="B1551" s="2">
        <f>RSI!B1551</f>
        <v>7.8643000000000001</v>
      </c>
      <c r="C1551" s="2">
        <f>RSI!I1551</f>
        <v>24.08003422819634</v>
      </c>
      <c r="D1551" s="2">
        <f>MACD!E1551</f>
        <v>7.1067063828232691E-2</v>
      </c>
      <c r="E1551" s="2">
        <f>MACD!F1551</f>
        <v>0.16009660436817524</v>
      </c>
      <c r="F1551" s="2">
        <f>'Moving Avg'!D1551</f>
        <v>7.8727</v>
      </c>
      <c r="G1551" s="2">
        <f>'Moving Avg'!F1551</f>
        <v>8.0104199999999999</v>
      </c>
      <c r="H1551" s="2">
        <f>'Moving Avg'!G1551</f>
        <v>8.7110080000000032</v>
      </c>
      <c r="I1551" s="2">
        <f>'Moving Avg'!H1551</f>
        <v>5.9411430000000038</v>
      </c>
      <c r="J1551" s="6" t="str">
        <f>OBV!F1551</f>
        <v>BEARISH</v>
      </c>
      <c r="K1551" s="6" t="str">
        <f>OBV!G1551</f>
        <v>WEAK</v>
      </c>
      <c r="L1551" s="6" t="str">
        <f>OBV!H1551</f>
        <v>CONFIRMED BEARISH</v>
      </c>
      <c r="M1551" s="8">
        <f t="shared" si="240"/>
        <v>50</v>
      </c>
      <c r="N1551" s="8">
        <f t="shared" si="241"/>
        <v>100</v>
      </c>
      <c r="O1551" s="8">
        <f t="shared" si="242"/>
        <v>50</v>
      </c>
      <c r="P1551" s="8">
        <f t="shared" si="243"/>
        <v>0</v>
      </c>
      <c r="Q1551" s="9">
        <f t="shared" si="244"/>
        <v>60</v>
      </c>
      <c r="R1551" s="9">
        <f t="shared" si="245"/>
        <v>47.5</v>
      </c>
      <c r="S1551" s="9">
        <f t="shared" si="246"/>
        <v>35</v>
      </c>
      <c r="T1551" s="9">
        <f t="shared" si="247"/>
        <v>50</v>
      </c>
      <c r="U1551" s="8">
        <f t="shared" si="248"/>
        <v>47.5</v>
      </c>
      <c r="V1551" s="8">
        <f t="shared" si="249"/>
        <v>48.125</v>
      </c>
    </row>
    <row r="1552" spans="1:22" ht="13.5" x14ac:dyDescent="0.25">
      <c r="A1552" s="3">
        <f>RSI!A1552</f>
        <v>44271</v>
      </c>
      <c r="B1552" s="2">
        <f>RSI!B1552</f>
        <v>7.8643000000000001</v>
      </c>
      <c r="C1552" s="2">
        <f>RSI!I1552</f>
        <v>24.08003422819634</v>
      </c>
      <c r="D1552" s="2">
        <f>MACD!E1552</f>
        <v>3.7563263070333974E-2</v>
      </c>
      <c r="E1552" s="2">
        <f>MACD!F1552</f>
        <v>0.13558993610860701</v>
      </c>
      <c r="F1552" s="2">
        <f>'Moving Avg'!D1552</f>
        <v>7.8698999999999995</v>
      </c>
      <c r="G1552" s="2">
        <f>'Moving Avg'!F1552</f>
        <v>7.9883999999999986</v>
      </c>
      <c r="H1552" s="2">
        <f>'Moving Avg'!G1552</f>
        <v>8.6655700000000042</v>
      </c>
      <c r="I1552" s="2">
        <f>'Moving Avg'!H1552</f>
        <v>5.9668215000000036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  <c r="M1552" s="8">
        <f t="shared" si="240"/>
        <v>50</v>
      </c>
      <c r="N1552" s="8">
        <f t="shared" si="241"/>
        <v>100</v>
      </c>
      <c r="O1552" s="8">
        <f t="shared" si="242"/>
        <v>50</v>
      </c>
      <c r="P1552" s="8">
        <f t="shared" si="243"/>
        <v>0</v>
      </c>
      <c r="Q1552" s="9">
        <f t="shared" si="244"/>
        <v>60</v>
      </c>
      <c r="R1552" s="9">
        <f t="shared" si="245"/>
        <v>47.5</v>
      </c>
      <c r="S1552" s="9">
        <f t="shared" si="246"/>
        <v>35</v>
      </c>
      <c r="T1552" s="9">
        <f t="shared" si="247"/>
        <v>50</v>
      </c>
      <c r="U1552" s="8">
        <f t="shared" si="248"/>
        <v>47.5</v>
      </c>
      <c r="V1552" s="8">
        <f t="shared" si="249"/>
        <v>48.125</v>
      </c>
    </row>
    <row r="1553" spans="1:22" ht="13.5" x14ac:dyDescent="0.25">
      <c r="A1553" s="3">
        <f>RSI!A1553</f>
        <v>44272</v>
      </c>
      <c r="B1553" s="2">
        <f>RSI!B1553</f>
        <v>7.8712999999999997</v>
      </c>
      <c r="C1553" s="2">
        <f>RSI!I1553</f>
        <v>24.983988289028957</v>
      </c>
      <c r="D1553" s="2">
        <f>MACD!E1553</f>
        <v>1.0526800789129709E-2</v>
      </c>
      <c r="E1553" s="2">
        <f>MACD!F1553</f>
        <v>0.11057730904471155</v>
      </c>
      <c r="F1553" s="2">
        <f>'Moving Avg'!D1553</f>
        <v>7.8685</v>
      </c>
      <c r="G1553" s="2">
        <f>'Moving Avg'!F1553</f>
        <v>7.9667300000000001</v>
      </c>
      <c r="H1553" s="2">
        <f>'Moving Avg'!G1553</f>
        <v>8.6202720000000053</v>
      </c>
      <c r="I1553" s="2">
        <f>'Moving Avg'!H1553</f>
        <v>5.9925350000000037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  <c r="M1553" s="8">
        <f t="shared" si="240"/>
        <v>50</v>
      </c>
      <c r="N1553" s="8">
        <f t="shared" si="241"/>
        <v>100</v>
      </c>
      <c r="O1553" s="8">
        <f t="shared" si="242"/>
        <v>50</v>
      </c>
      <c r="P1553" s="8">
        <f t="shared" si="243"/>
        <v>0</v>
      </c>
      <c r="Q1553" s="9">
        <f t="shared" si="244"/>
        <v>60</v>
      </c>
      <c r="R1553" s="9">
        <f t="shared" si="245"/>
        <v>47.5</v>
      </c>
      <c r="S1553" s="9">
        <f t="shared" si="246"/>
        <v>35</v>
      </c>
      <c r="T1553" s="9">
        <f t="shared" si="247"/>
        <v>50</v>
      </c>
      <c r="U1553" s="8">
        <f t="shared" si="248"/>
        <v>47.5</v>
      </c>
      <c r="V1553" s="8">
        <f t="shared" si="249"/>
        <v>48.125</v>
      </c>
    </row>
    <row r="1554" spans="1:22" ht="13.5" x14ac:dyDescent="0.25">
      <c r="A1554" s="3">
        <f>RSI!A1554</f>
        <v>44273</v>
      </c>
      <c r="B1554" s="2">
        <f>RSI!B1554</f>
        <v>8.1020000000000003</v>
      </c>
      <c r="C1554" s="2">
        <f>RSI!I1554</f>
        <v>47.26819692518103</v>
      </c>
      <c r="D1554" s="2">
        <f>MACD!E1554</f>
        <v>-2.7784693029923702E-2</v>
      </c>
      <c r="E1554" s="2">
        <f>MACD!F1554</f>
        <v>8.2904908629784502E-2</v>
      </c>
      <c r="F1554" s="2">
        <f>'Moving Avg'!D1554</f>
        <v>7.9146400000000003</v>
      </c>
      <c r="G1554" s="2">
        <f>'Moving Avg'!F1554</f>
        <v>7.9565950000000019</v>
      </c>
      <c r="H1554" s="2">
        <f>'Moving Avg'!G1554</f>
        <v>8.5795880000000029</v>
      </c>
      <c r="I1554" s="2">
        <f>'Moving Avg'!H1554</f>
        <v>6.019402000000003</v>
      </c>
      <c r="J1554" s="6" t="str">
        <f>OBV!F1554</f>
        <v>BEARISH</v>
      </c>
      <c r="K1554" s="6" t="str">
        <f>OBV!G1554</f>
        <v>WEAK</v>
      </c>
      <c r="L1554" s="6" t="str">
        <f>OBV!H1554</f>
        <v>BEARISH DIVERGENCE</v>
      </c>
      <c r="M1554" s="8">
        <f t="shared" si="240"/>
        <v>25</v>
      </c>
      <c r="N1554" s="8">
        <f t="shared" si="241"/>
        <v>100</v>
      </c>
      <c r="O1554" s="8">
        <f t="shared" si="242"/>
        <v>50</v>
      </c>
      <c r="P1554" s="8">
        <f t="shared" si="243"/>
        <v>0</v>
      </c>
      <c r="Q1554" s="9">
        <f t="shared" si="244"/>
        <v>51.25</v>
      </c>
      <c r="R1554" s="9">
        <f t="shared" si="245"/>
        <v>42.5</v>
      </c>
      <c r="S1554" s="9">
        <f t="shared" si="246"/>
        <v>31.25</v>
      </c>
      <c r="T1554" s="9">
        <f t="shared" si="247"/>
        <v>43.75</v>
      </c>
      <c r="U1554" s="8">
        <f t="shared" si="248"/>
        <v>41.666666666666664</v>
      </c>
      <c r="V1554" s="8">
        <f t="shared" si="249"/>
        <v>42.1875</v>
      </c>
    </row>
    <row r="1555" spans="1:22" ht="13.5" x14ac:dyDescent="0.25">
      <c r="A1555" s="3">
        <f>RSI!A1555</f>
        <v>44274</v>
      </c>
      <c r="B1555" s="2">
        <f>RSI!B1555</f>
        <v>8.3397000000000006</v>
      </c>
      <c r="C1555" s="2">
        <f>RSI!I1555</f>
        <v>60.340605088778133</v>
      </c>
      <c r="D1555" s="2">
        <f>MACD!E1555</f>
        <v>-7.8717804221149379E-2</v>
      </c>
      <c r="E1555" s="2">
        <f>MACD!F1555</f>
        <v>5.0580366059597724E-2</v>
      </c>
      <c r="F1555" s="2">
        <f>'Moving Avg'!D1555</f>
        <v>8.0083200000000012</v>
      </c>
      <c r="G1555" s="2">
        <f>'Moving Avg'!F1555</f>
        <v>7.9681299999999995</v>
      </c>
      <c r="H1555" s="2">
        <f>'Moving Avg'!G1555</f>
        <v>8.5447760000000024</v>
      </c>
      <c r="I1555" s="2">
        <f>'Moving Avg'!H1555</f>
        <v>6.0475860000000035</v>
      </c>
      <c r="J1555" s="6" t="str">
        <f>OBV!F1555</f>
        <v>BEARISH</v>
      </c>
      <c r="K1555" s="6" t="str">
        <f>OBV!G1555</f>
        <v>WEAK</v>
      </c>
      <c r="L1555" s="6" t="str">
        <f>OBV!H1555</f>
        <v>BEARISH DIVERGENCE</v>
      </c>
      <c r="M1555" s="8">
        <f t="shared" si="240"/>
        <v>25</v>
      </c>
      <c r="N1555" s="8">
        <f t="shared" si="241"/>
        <v>100</v>
      </c>
      <c r="O1555" s="8">
        <f t="shared" si="242"/>
        <v>50</v>
      </c>
      <c r="P1555" s="8">
        <f t="shared" si="243"/>
        <v>0</v>
      </c>
      <c r="Q1555" s="9">
        <f t="shared" si="244"/>
        <v>51.25</v>
      </c>
      <c r="R1555" s="9">
        <f t="shared" si="245"/>
        <v>42.5</v>
      </c>
      <c r="S1555" s="9">
        <f t="shared" si="246"/>
        <v>31.25</v>
      </c>
      <c r="T1555" s="9">
        <f t="shared" si="247"/>
        <v>43.75</v>
      </c>
      <c r="U1555" s="8">
        <f t="shared" si="248"/>
        <v>41.666666666666664</v>
      </c>
      <c r="V1555" s="8">
        <f t="shared" si="249"/>
        <v>42.1875</v>
      </c>
    </row>
    <row r="1556" spans="1:22" ht="13.5" x14ac:dyDescent="0.25">
      <c r="A1556" s="3">
        <f>RSI!A1556</f>
        <v>44277</v>
      </c>
      <c r="B1556" s="2">
        <f>RSI!B1556</f>
        <v>8.3397000000000006</v>
      </c>
      <c r="C1556" s="2">
        <f>RSI!I1556</f>
        <v>60.340605088778133</v>
      </c>
      <c r="D1556" s="2">
        <f>MACD!E1556</f>
        <v>-0.12306348616047202</v>
      </c>
      <c r="E1556" s="2">
        <f>MACD!F1556</f>
        <v>1.5851595615583778E-2</v>
      </c>
      <c r="F1556" s="2">
        <f>'Moving Avg'!D1556</f>
        <v>8.1034000000000006</v>
      </c>
      <c r="G1556" s="2">
        <f>'Moving Avg'!F1556</f>
        <v>7.9796649999999998</v>
      </c>
      <c r="H1556" s="2">
        <f>'Moving Avg'!G1556</f>
        <v>8.5099640000000036</v>
      </c>
      <c r="I1556" s="2">
        <f>'Moving Avg'!H1556</f>
        <v>6.0757700000000048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  <c r="M1556" s="8">
        <f t="shared" si="240"/>
        <v>25</v>
      </c>
      <c r="N1556" s="8">
        <f t="shared" si="241"/>
        <v>100</v>
      </c>
      <c r="O1556" s="8">
        <f t="shared" si="242"/>
        <v>50</v>
      </c>
      <c r="P1556" s="8">
        <f t="shared" si="243"/>
        <v>83.5</v>
      </c>
      <c r="Q1556" s="9">
        <f t="shared" si="244"/>
        <v>63.774999999999999</v>
      </c>
      <c r="R1556" s="9">
        <f t="shared" si="245"/>
        <v>63.375</v>
      </c>
      <c r="S1556" s="9">
        <f t="shared" si="246"/>
        <v>68.825000000000003</v>
      </c>
      <c r="T1556" s="9">
        <f t="shared" si="247"/>
        <v>64.625</v>
      </c>
      <c r="U1556" s="8">
        <f t="shared" si="248"/>
        <v>65.325000000000003</v>
      </c>
      <c r="V1556" s="8">
        <f t="shared" si="249"/>
        <v>65.150000000000006</v>
      </c>
    </row>
    <row r="1557" spans="1:22" ht="13.5" x14ac:dyDescent="0.25">
      <c r="A1557" s="3">
        <f>RSI!A1557</f>
        <v>44278</v>
      </c>
      <c r="B1557" s="2">
        <f>RSI!B1557</f>
        <v>8.5843000000000007</v>
      </c>
      <c r="C1557" s="2">
        <f>RSI!I1557</f>
        <v>69.395202188410494</v>
      </c>
      <c r="D1557" s="2">
        <f>MACD!E1557</f>
        <v>-0.17878430835041925</v>
      </c>
      <c r="E1557" s="2">
        <f>MACD!F1557</f>
        <v>-2.3075585177616827E-2</v>
      </c>
      <c r="F1557" s="2">
        <f>'Moving Avg'!D1557</f>
        <v>8.2474000000000007</v>
      </c>
      <c r="G1557" s="2">
        <f>'Moving Avg'!F1557</f>
        <v>8.0034299999999998</v>
      </c>
      <c r="H1557" s="2">
        <f>'Moving Avg'!G1557</f>
        <v>8.480044000000003</v>
      </c>
      <c r="I1557" s="2">
        <f>'Moving Avg'!H1557</f>
        <v>6.105177000000003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  <c r="M1557" s="8">
        <f t="shared" si="240"/>
        <v>25</v>
      </c>
      <c r="N1557" s="8">
        <f t="shared" si="241"/>
        <v>100</v>
      </c>
      <c r="O1557" s="8">
        <f t="shared" si="242"/>
        <v>50</v>
      </c>
      <c r="P1557" s="8">
        <f t="shared" si="243"/>
        <v>83.5</v>
      </c>
      <c r="Q1557" s="9">
        <f t="shared" si="244"/>
        <v>63.774999999999999</v>
      </c>
      <c r="R1557" s="9">
        <f t="shared" si="245"/>
        <v>63.375</v>
      </c>
      <c r="S1557" s="9">
        <f t="shared" si="246"/>
        <v>68.825000000000003</v>
      </c>
      <c r="T1557" s="9">
        <f t="shared" si="247"/>
        <v>64.625</v>
      </c>
      <c r="U1557" s="8">
        <f t="shared" si="248"/>
        <v>65.325000000000003</v>
      </c>
      <c r="V1557" s="8">
        <f t="shared" si="249"/>
        <v>65.150000000000006</v>
      </c>
    </row>
    <row r="1558" spans="1:22" ht="13.5" x14ac:dyDescent="0.25">
      <c r="A1558" s="3">
        <f>RSI!A1558</f>
        <v>44279</v>
      </c>
      <c r="B1558" s="2">
        <f>RSI!B1558</f>
        <v>8.5843000000000007</v>
      </c>
      <c r="C1558" s="2">
        <f>RSI!I1558</f>
        <v>69.395202188410494</v>
      </c>
      <c r="D1558" s="2">
        <f>MACD!E1558</f>
        <v>-0.22844837920179906</v>
      </c>
      <c r="E1558" s="2">
        <f>MACD!F1558</f>
        <v>-6.4150143982453278E-2</v>
      </c>
      <c r="F1558" s="2">
        <f>'Moving Avg'!D1558</f>
        <v>8.39</v>
      </c>
      <c r="G1558" s="2">
        <f>'Moving Avg'!F1558</f>
        <v>8.0268450000000016</v>
      </c>
      <c r="H1558" s="2">
        <f>'Moving Avg'!G1558</f>
        <v>8.4561360000000043</v>
      </c>
      <c r="I1558" s="2">
        <f>'Moving Avg'!H1558</f>
        <v>6.1345840000000029</v>
      </c>
      <c r="J1558" s="6" t="str">
        <f>OBV!F1558</f>
        <v>BULLISH</v>
      </c>
      <c r="K1558" s="6" t="str">
        <f>OBV!G1558</f>
        <v>NEUTRAL</v>
      </c>
      <c r="L1558" s="6" t="str">
        <f>OBV!H1558</f>
        <v>CONFIRMED BULLISH</v>
      </c>
      <c r="M1558" s="8">
        <f t="shared" si="240"/>
        <v>25</v>
      </c>
      <c r="N1558" s="8">
        <f t="shared" si="241"/>
        <v>100</v>
      </c>
      <c r="O1558" s="8">
        <f t="shared" si="242"/>
        <v>50</v>
      </c>
      <c r="P1558" s="8">
        <f t="shared" si="243"/>
        <v>83.5</v>
      </c>
      <c r="Q1558" s="9">
        <f t="shared" si="244"/>
        <v>63.774999999999999</v>
      </c>
      <c r="R1558" s="9">
        <f t="shared" si="245"/>
        <v>63.375</v>
      </c>
      <c r="S1558" s="9">
        <f t="shared" si="246"/>
        <v>68.825000000000003</v>
      </c>
      <c r="T1558" s="9">
        <f t="shared" si="247"/>
        <v>64.625</v>
      </c>
      <c r="U1558" s="8">
        <f t="shared" si="248"/>
        <v>65.325000000000003</v>
      </c>
      <c r="V1558" s="8">
        <f t="shared" si="249"/>
        <v>65.150000000000006</v>
      </c>
    </row>
    <row r="1559" spans="1:22" ht="13.5" x14ac:dyDescent="0.25">
      <c r="A1559" s="3">
        <f>RSI!A1559</f>
        <v>44280</v>
      </c>
      <c r="B1559" s="2">
        <f>RSI!B1559</f>
        <v>8.3886000000000003</v>
      </c>
      <c r="C1559" s="2">
        <f>RSI!I1559</f>
        <v>57.26389336547264</v>
      </c>
      <c r="D1559" s="2">
        <f>MACD!E1559</f>
        <v>-0.25938178651610766</v>
      </c>
      <c r="E1559" s="2">
        <f>MACD!F1559</f>
        <v>-0.10319647248918416</v>
      </c>
      <c r="F1559" s="2">
        <f>'Moving Avg'!D1559</f>
        <v>8.4473199999999995</v>
      </c>
      <c r="G1559" s="2">
        <f>'Moving Avg'!F1559</f>
        <v>8.0404750000000025</v>
      </c>
      <c r="H1559" s="2">
        <f>'Moving Avg'!G1559</f>
        <v>8.4340460000000057</v>
      </c>
      <c r="I1559" s="2">
        <f>'Moving Avg'!H1559</f>
        <v>6.1630125000000033</v>
      </c>
      <c r="J1559" s="6" t="str">
        <f>OBV!F1559</f>
        <v>BEARISH</v>
      </c>
      <c r="K1559" s="6" t="str">
        <f>OBV!G1559</f>
        <v>NEUTRAL</v>
      </c>
      <c r="L1559" s="6" t="str">
        <f>OBV!H1559</f>
        <v>BEARISH DIVERGENCE</v>
      </c>
      <c r="M1559" s="8">
        <f t="shared" si="240"/>
        <v>25</v>
      </c>
      <c r="N1559" s="8">
        <f t="shared" si="241"/>
        <v>100</v>
      </c>
      <c r="O1559" s="8">
        <f t="shared" si="242"/>
        <v>50</v>
      </c>
      <c r="P1559" s="8">
        <f t="shared" si="243"/>
        <v>16.5</v>
      </c>
      <c r="Q1559" s="9">
        <f t="shared" si="244"/>
        <v>53.725000000000001</v>
      </c>
      <c r="R1559" s="9">
        <f t="shared" si="245"/>
        <v>46.625</v>
      </c>
      <c r="S1559" s="9">
        <f t="shared" si="246"/>
        <v>38.674999999999997</v>
      </c>
      <c r="T1559" s="9">
        <f t="shared" si="247"/>
        <v>47.875</v>
      </c>
      <c r="U1559" s="8">
        <f t="shared" si="248"/>
        <v>46.341666666666661</v>
      </c>
      <c r="V1559" s="8">
        <f t="shared" si="249"/>
        <v>46.724999999999994</v>
      </c>
    </row>
    <row r="1560" spans="1:22" ht="13.5" x14ac:dyDescent="0.25">
      <c r="A1560" s="3">
        <f>RSI!A1560</f>
        <v>44281</v>
      </c>
      <c r="B1560" s="2">
        <f>RSI!B1560</f>
        <v>8.2487999999999992</v>
      </c>
      <c r="C1560" s="2">
        <f>RSI!I1560</f>
        <v>50.475598214051587</v>
      </c>
      <c r="D1560" s="2">
        <f>MACD!E1560</f>
        <v>-0.27620104539180801</v>
      </c>
      <c r="E1560" s="2">
        <f>MACD!F1560</f>
        <v>-0.13779738706970895</v>
      </c>
      <c r="F1560" s="2">
        <f>'Moving Avg'!D1560</f>
        <v>8.4291400000000003</v>
      </c>
      <c r="G1560" s="2">
        <f>'Moving Avg'!F1560</f>
        <v>8.0471150000000016</v>
      </c>
      <c r="H1560" s="2">
        <f>'Moving Avg'!G1560</f>
        <v>8.4147520000000036</v>
      </c>
      <c r="I1560" s="2">
        <f>'Moving Avg'!H1560</f>
        <v>6.1907420000000037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  <c r="M1560" s="8">
        <f t="shared" si="240"/>
        <v>25</v>
      </c>
      <c r="N1560" s="8">
        <f t="shared" si="241"/>
        <v>100</v>
      </c>
      <c r="O1560" s="8">
        <f t="shared" si="242"/>
        <v>50</v>
      </c>
      <c r="P1560" s="8">
        <f t="shared" si="243"/>
        <v>16.5</v>
      </c>
      <c r="Q1560" s="9">
        <f t="shared" si="244"/>
        <v>53.725000000000001</v>
      </c>
      <c r="R1560" s="9">
        <f t="shared" si="245"/>
        <v>46.625</v>
      </c>
      <c r="S1560" s="9">
        <f t="shared" si="246"/>
        <v>38.674999999999997</v>
      </c>
      <c r="T1560" s="9">
        <f t="shared" si="247"/>
        <v>47.875</v>
      </c>
      <c r="U1560" s="8">
        <f t="shared" si="248"/>
        <v>46.341666666666661</v>
      </c>
      <c r="V1560" s="8">
        <f t="shared" si="249"/>
        <v>46.724999999999994</v>
      </c>
    </row>
    <row r="1561" spans="1:22" ht="13.5" x14ac:dyDescent="0.25">
      <c r="A1561" s="3">
        <f>RSI!A1561</f>
        <v>44284</v>
      </c>
      <c r="B1561" s="2">
        <f>RSI!B1561</f>
        <v>8.2487999999999992</v>
      </c>
      <c r="C1561" s="2">
        <f>RSI!I1561</f>
        <v>50.475598214051587</v>
      </c>
      <c r="D1561" s="2">
        <f>MACD!E1561</f>
        <v>-0.29160985453497013</v>
      </c>
      <c r="E1561" s="2">
        <f>MACD!F1561</f>
        <v>-0.16855988056276119</v>
      </c>
      <c r="F1561" s="2">
        <f>'Moving Avg'!D1561</f>
        <v>8.4109599999999993</v>
      </c>
      <c r="G1561" s="2">
        <f>'Moving Avg'!F1561</f>
        <v>8.0656399999999984</v>
      </c>
      <c r="H1561" s="2">
        <f>'Moving Avg'!G1561</f>
        <v>8.400910000000005</v>
      </c>
      <c r="I1561" s="2">
        <f>'Moving Avg'!H1561</f>
        <v>6.2176995000000046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  <c r="M1561" s="8">
        <f t="shared" si="240"/>
        <v>25</v>
      </c>
      <c r="N1561" s="8">
        <f t="shared" si="241"/>
        <v>100</v>
      </c>
      <c r="O1561" s="8">
        <f t="shared" si="242"/>
        <v>50</v>
      </c>
      <c r="P1561" s="8">
        <f t="shared" si="243"/>
        <v>16.5</v>
      </c>
      <c r="Q1561" s="9">
        <f t="shared" si="244"/>
        <v>53.725000000000001</v>
      </c>
      <c r="R1561" s="9">
        <f t="shared" si="245"/>
        <v>46.625</v>
      </c>
      <c r="S1561" s="9">
        <f t="shared" si="246"/>
        <v>38.674999999999997</v>
      </c>
      <c r="T1561" s="9">
        <f t="shared" si="247"/>
        <v>47.875</v>
      </c>
      <c r="U1561" s="8">
        <f t="shared" si="248"/>
        <v>46.341666666666661</v>
      </c>
      <c r="V1561" s="8">
        <f t="shared" si="249"/>
        <v>46.724999999999994</v>
      </c>
    </row>
    <row r="1562" spans="1:22" ht="13.5" x14ac:dyDescent="0.25">
      <c r="A1562" s="3">
        <f>RSI!A1562</f>
        <v>44285</v>
      </c>
      <c r="B1562" s="2">
        <f>RSI!B1562</f>
        <v>8.109</v>
      </c>
      <c r="C1562" s="2">
        <f>RSI!I1562</f>
        <v>44.374812852971438</v>
      </c>
      <c r="D1562" s="2">
        <f>MACD!E1562</f>
        <v>-0.29438530495157966</v>
      </c>
      <c r="E1562" s="2">
        <f>MACD!F1562</f>
        <v>-0.19372496544052492</v>
      </c>
      <c r="F1562" s="2">
        <f>'Moving Avg'!D1562</f>
        <v>8.315900000000001</v>
      </c>
      <c r="G1562" s="2">
        <f>'Moving Avg'!F1562</f>
        <v>8.0771750000000004</v>
      </c>
      <c r="H1562" s="2">
        <f>'Moving Avg'!G1562</f>
        <v>8.3842720000000028</v>
      </c>
      <c r="I1562" s="2">
        <f>'Moving Avg'!H1562</f>
        <v>6.2431210000000048</v>
      </c>
      <c r="J1562" s="6" t="str">
        <f>OBV!F1562</f>
        <v>BEARISH</v>
      </c>
      <c r="K1562" s="6" t="str">
        <f>OBV!G1562</f>
        <v>WEAK</v>
      </c>
      <c r="L1562" s="6" t="str">
        <f>OBV!H1562</f>
        <v>CONFIRMED BEARISH</v>
      </c>
      <c r="M1562" s="8">
        <f t="shared" si="240"/>
        <v>25</v>
      </c>
      <c r="N1562" s="8">
        <f t="shared" si="241"/>
        <v>100</v>
      </c>
      <c r="O1562" s="8">
        <f t="shared" si="242"/>
        <v>50</v>
      </c>
      <c r="P1562" s="8">
        <f t="shared" si="243"/>
        <v>0</v>
      </c>
      <c r="Q1562" s="9">
        <f t="shared" si="244"/>
        <v>51.25</v>
      </c>
      <c r="R1562" s="9">
        <f t="shared" si="245"/>
        <v>42.5</v>
      </c>
      <c r="S1562" s="9">
        <f t="shared" si="246"/>
        <v>31.25</v>
      </c>
      <c r="T1562" s="9">
        <f t="shared" si="247"/>
        <v>43.75</v>
      </c>
      <c r="U1562" s="8">
        <f t="shared" si="248"/>
        <v>41.666666666666664</v>
      </c>
      <c r="V1562" s="8">
        <f t="shared" si="249"/>
        <v>42.1875</v>
      </c>
    </row>
    <row r="1563" spans="1:22" ht="13.5" x14ac:dyDescent="0.25">
      <c r="A1563" s="3">
        <f>RSI!A1563</f>
        <v>44286</v>
      </c>
      <c r="B1563" s="2">
        <f>RSI!B1563</f>
        <v>8.3047000000000004</v>
      </c>
      <c r="C1563" s="2">
        <f>RSI!I1563</f>
        <v>52.948140145647677</v>
      </c>
      <c r="D1563" s="2">
        <f>MACD!E1563</f>
        <v>-0.30941296205916036</v>
      </c>
      <c r="E1563" s="2">
        <f>MACD!F1563</f>
        <v>-0.21686256476425203</v>
      </c>
      <c r="F1563" s="2">
        <f>'Moving Avg'!D1563</f>
        <v>8.2599799999999988</v>
      </c>
      <c r="G1563" s="2">
        <f>'Moving Avg'!F1563</f>
        <v>8.098494999999998</v>
      </c>
      <c r="H1563" s="2">
        <f>'Moving Avg'!G1563</f>
        <v>8.3768620000000027</v>
      </c>
      <c r="I1563" s="2">
        <f>'Moving Avg'!H1563</f>
        <v>6.269939500000004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0"/>
        <v>25</v>
      </c>
      <c r="N1563" s="8">
        <f t="shared" si="241"/>
        <v>100</v>
      </c>
      <c r="O1563" s="8">
        <f t="shared" si="242"/>
        <v>50</v>
      </c>
      <c r="P1563" s="8">
        <f t="shared" si="243"/>
        <v>16.5</v>
      </c>
      <c r="Q1563" s="9">
        <f t="shared" si="244"/>
        <v>53.725000000000001</v>
      </c>
      <c r="R1563" s="9">
        <f t="shared" si="245"/>
        <v>46.625</v>
      </c>
      <c r="S1563" s="9">
        <f t="shared" si="246"/>
        <v>38.674999999999997</v>
      </c>
      <c r="T1563" s="9">
        <f t="shared" si="247"/>
        <v>47.875</v>
      </c>
      <c r="U1563" s="8">
        <f t="shared" si="248"/>
        <v>46.341666666666661</v>
      </c>
      <c r="V1563" s="8">
        <f t="shared" si="249"/>
        <v>46.724999999999994</v>
      </c>
    </row>
    <row r="1564" spans="1:22" ht="13.5" x14ac:dyDescent="0.25">
      <c r="A1564" s="3">
        <f>RSI!A1564</f>
        <v>44287</v>
      </c>
      <c r="B1564" s="2">
        <f>RSI!B1564</f>
        <v>8.3047000000000004</v>
      </c>
      <c r="C1564" s="2">
        <f>RSI!I1564</f>
        <v>52.94814014564767</v>
      </c>
      <c r="D1564" s="2">
        <f>MACD!E1564</f>
        <v>-0.28710741749035229</v>
      </c>
      <c r="E1564" s="2">
        <f>MACD!F1564</f>
        <v>-0.23091153530947212</v>
      </c>
      <c r="F1564" s="2">
        <f>'Moving Avg'!D1564</f>
        <v>8.2431999999999981</v>
      </c>
      <c r="G1564" s="2">
        <f>'Moving Avg'!F1564</f>
        <v>8.1198149999999991</v>
      </c>
      <c r="H1564" s="2">
        <f>'Moving Avg'!G1564</f>
        <v>8.3751840000000026</v>
      </c>
      <c r="I1564" s="2">
        <f>'Moving Avg'!H1564</f>
        <v>6.2963395000000038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25</v>
      </c>
      <c r="N1564" s="8">
        <f t="shared" si="241"/>
        <v>100</v>
      </c>
      <c r="O1564" s="8">
        <f t="shared" si="242"/>
        <v>50</v>
      </c>
      <c r="P1564" s="8">
        <f t="shared" si="243"/>
        <v>16.5</v>
      </c>
      <c r="Q1564" s="9">
        <f t="shared" si="244"/>
        <v>53.725000000000001</v>
      </c>
      <c r="R1564" s="9">
        <f t="shared" si="245"/>
        <v>46.625</v>
      </c>
      <c r="S1564" s="9">
        <f t="shared" si="246"/>
        <v>38.674999999999997</v>
      </c>
      <c r="T1564" s="9">
        <f t="shared" si="247"/>
        <v>47.875</v>
      </c>
      <c r="U1564" s="8">
        <f t="shared" si="248"/>
        <v>46.341666666666661</v>
      </c>
      <c r="V1564" s="8">
        <f t="shared" si="249"/>
        <v>46.724999999999994</v>
      </c>
    </row>
    <row r="1565" spans="1:22" ht="13.5" x14ac:dyDescent="0.25">
      <c r="A1565" s="3">
        <f>RSI!A1565</f>
        <v>44288</v>
      </c>
      <c r="B1565" s="2">
        <f>RSI!B1565</f>
        <v>8.3047000000000004</v>
      </c>
      <c r="C1565" s="2">
        <f>RSI!I1565</f>
        <v>52.94814014564767</v>
      </c>
      <c r="D1565" s="2">
        <f>MACD!E1565</f>
        <v>-0.23210042482259219</v>
      </c>
      <c r="E1565" s="2">
        <f>MACD!F1565</f>
        <v>-0.23114931321209614</v>
      </c>
      <c r="F1565" s="2">
        <f>'Moving Avg'!D1565</f>
        <v>8.2543800000000012</v>
      </c>
      <c r="G1565" s="2">
        <f>'Moving Avg'!F1565</f>
        <v>8.1414849999999994</v>
      </c>
      <c r="H1565" s="2">
        <f>'Moving Avg'!G1565</f>
        <v>8.3737860000000026</v>
      </c>
      <c r="I1565" s="2">
        <f>'Moving Avg'!H1565</f>
        <v>6.3227395000000035</v>
      </c>
      <c r="J1565" s="6" t="str">
        <f>OBV!F1565</f>
        <v>BEARISH</v>
      </c>
      <c r="K1565" s="6" t="str">
        <f>OBV!G1565</f>
        <v>NEUTRAL</v>
      </c>
      <c r="L1565" s="6" t="str">
        <f>OBV!H1565</f>
        <v>BEARISH DIVERGENCE</v>
      </c>
      <c r="M1565" s="8">
        <f t="shared" si="240"/>
        <v>25</v>
      </c>
      <c r="N1565" s="8">
        <f t="shared" si="241"/>
        <v>45</v>
      </c>
      <c r="O1565" s="8">
        <f t="shared" si="242"/>
        <v>50</v>
      </c>
      <c r="P1565" s="8">
        <f t="shared" si="243"/>
        <v>16.5</v>
      </c>
      <c r="Q1565" s="9">
        <f t="shared" si="244"/>
        <v>34.475000000000001</v>
      </c>
      <c r="R1565" s="9">
        <f t="shared" si="245"/>
        <v>35.625</v>
      </c>
      <c r="S1565" s="9">
        <f t="shared" si="246"/>
        <v>30.425000000000001</v>
      </c>
      <c r="T1565" s="9">
        <f t="shared" si="247"/>
        <v>34.125</v>
      </c>
      <c r="U1565" s="8">
        <f t="shared" si="248"/>
        <v>33.508333333333333</v>
      </c>
      <c r="V1565" s="8">
        <f t="shared" si="249"/>
        <v>33.662499999999994</v>
      </c>
    </row>
    <row r="1566" spans="1:22" ht="13.5" x14ac:dyDescent="0.25">
      <c r="A1566" s="3">
        <f>RSI!A1566</f>
        <v>44291</v>
      </c>
      <c r="B1566" s="2">
        <f>RSI!B1566</f>
        <v>8.3047000000000004</v>
      </c>
      <c r="C1566" s="2">
        <f>RSI!I1566</f>
        <v>52.948140145647656</v>
      </c>
      <c r="D1566" s="2">
        <f>MACD!E1566</f>
        <v>-0.18595989866041585</v>
      </c>
      <c r="E1566" s="2">
        <f>MACD!F1566</f>
        <v>-0.22211143030176012</v>
      </c>
      <c r="F1566" s="2">
        <f>'Moving Avg'!D1566</f>
        <v>8.2655599999999989</v>
      </c>
      <c r="G1566" s="2">
        <f>'Moving Avg'!F1566</f>
        <v>8.1631549999999997</v>
      </c>
      <c r="H1566" s="2">
        <f>'Moving Avg'!G1566</f>
        <v>8.3679140000000025</v>
      </c>
      <c r="I1566" s="2">
        <f>'Moving Avg'!H1566</f>
        <v>6.3491395000000024</v>
      </c>
      <c r="J1566" s="6" t="str">
        <f>OBV!F1566</f>
        <v>BEARISH</v>
      </c>
      <c r="K1566" s="6" t="str">
        <f>OBV!G1566</f>
        <v>NEUTRAL</v>
      </c>
      <c r="L1566" s="6" t="str">
        <f>OBV!H1566</f>
        <v>BEARISH DIVERGENCE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16.5</v>
      </c>
      <c r="Q1566" s="9">
        <f t="shared" si="244"/>
        <v>18.725000000000001</v>
      </c>
      <c r="R1566" s="9">
        <f t="shared" si="245"/>
        <v>26.625</v>
      </c>
      <c r="S1566" s="9">
        <f t="shared" si="246"/>
        <v>23.675000000000001</v>
      </c>
      <c r="T1566" s="9">
        <f t="shared" si="247"/>
        <v>22.875</v>
      </c>
      <c r="U1566" s="8">
        <f t="shared" si="248"/>
        <v>23.008333333333336</v>
      </c>
      <c r="V1566" s="8">
        <f t="shared" si="249"/>
        <v>22.975000000000001</v>
      </c>
    </row>
    <row r="1567" spans="1:22" ht="13.5" x14ac:dyDescent="0.25">
      <c r="A1567" s="3">
        <f>RSI!A1567</f>
        <v>44292</v>
      </c>
      <c r="B1567" s="2">
        <f>RSI!B1567</f>
        <v>8.3047000000000004</v>
      </c>
      <c r="C1567" s="2">
        <f>RSI!I1567</f>
        <v>52.94814014564767</v>
      </c>
      <c r="D1567" s="2">
        <f>MACD!E1567</f>
        <v>-0.10966108302155497</v>
      </c>
      <c r="E1567" s="2">
        <f>MACD!F1567</f>
        <v>-0.1996213608457191</v>
      </c>
      <c r="F1567" s="2">
        <f>'Moving Avg'!D1567</f>
        <v>8.3047000000000004</v>
      </c>
      <c r="G1567" s="2">
        <f>'Moving Avg'!F1567</f>
        <v>8.1844749999999991</v>
      </c>
      <c r="H1567" s="2">
        <f>'Moving Avg'!G1567</f>
        <v>8.3578480000000024</v>
      </c>
      <c r="I1567" s="2">
        <f>'Moving Avg'!H1567</f>
        <v>6.375539500000003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83.5</v>
      </c>
      <c r="Q1567" s="9">
        <f t="shared" si="244"/>
        <v>28.774999999999999</v>
      </c>
      <c r="R1567" s="9">
        <f t="shared" si="245"/>
        <v>43.375</v>
      </c>
      <c r="S1567" s="9">
        <f t="shared" si="246"/>
        <v>53.825000000000003</v>
      </c>
      <c r="T1567" s="9">
        <f t="shared" si="247"/>
        <v>39.625</v>
      </c>
      <c r="U1567" s="8">
        <f t="shared" si="248"/>
        <v>41.991666666666667</v>
      </c>
      <c r="V1567" s="8">
        <f t="shared" si="249"/>
        <v>41.400000000000006</v>
      </c>
    </row>
    <row r="1568" spans="1:22" ht="13.5" x14ac:dyDescent="0.25">
      <c r="A1568" s="3">
        <f>RSI!A1568</f>
        <v>44293</v>
      </c>
      <c r="B1568" s="2">
        <f>RSI!B1568</f>
        <v>8.0670000000000002</v>
      </c>
      <c r="C1568" s="2">
        <f>RSI!I1568</f>
        <v>41.653115520013941</v>
      </c>
      <c r="D1568" s="2">
        <f>MACD!E1568</f>
        <v>-2.7839377515077146E-2</v>
      </c>
      <c r="E1568" s="2">
        <f>MACD!F1568</f>
        <v>-0.16526496417959072</v>
      </c>
      <c r="F1568" s="2">
        <f>'Moving Avg'!D1568</f>
        <v>8.2571600000000007</v>
      </c>
      <c r="G1568" s="2">
        <f>'Moving Avg'!F1568</f>
        <v>8.1939099999999989</v>
      </c>
      <c r="H1568" s="2">
        <f>'Moving Avg'!G1568</f>
        <v>8.3378540000000019</v>
      </c>
      <c r="I1568" s="2">
        <f>'Moving Avg'!H1568</f>
        <v>6.4007510000000023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25</v>
      </c>
      <c r="N1568" s="8">
        <f t="shared" si="241"/>
        <v>0</v>
      </c>
      <c r="O1568" s="8">
        <f t="shared" si="242"/>
        <v>50</v>
      </c>
      <c r="P1568" s="8">
        <f t="shared" si="243"/>
        <v>16.5</v>
      </c>
      <c r="Q1568" s="9">
        <f t="shared" si="244"/>
        <v>18.725000000000001</v>
      </c>
      <c r="R1568" s="9">
        <f t="shared" si="245"/>
        <v>26.625</v>
      </c>
      <c r="S1568" s="9">
        <f t="shared" si="246"/>
        <v>23.675000000000001</v>
      </c>
      <c r="T1568" s="9">
        <f t="shared" si="247"/>
        <v>22.875</v>
      </c>
      <c r="U1568" s="8">
        <f t="shared" si="248"/>
        <v>23.008333333333336</v>
      </c>
      <c r="V1568" s="8">
        <f t="shared" si="249"/>
        <v>22.975000000000001</v>
      </c>
    </row>
    <row r="1569" spans="1:22" ht="13.5" x14ac:dyDescent="0.25">
      <c r="A1569" s="3">
        <f>RSI!A1569</f>
        <v>44294</v>
      </c>
      <c r="B1569" s="2">
        <f>RSI!B1569</f>
        <v>8.0670000000000002</v>
      </c>
      <c r="C1569" s="2">
        <f>RSI!I1569</f>
        <v>41.653115520013934</v>
      </c>
      <c r="D1569" s="2">
        <f>MACD!E1569</f>
        <v>1.2370669562818293E-2</v>
      </c>
      <c r="E1569" s="2">
        <f>MACD!F1569</f>
        <v>-0.12973783743110892</v>
      </c>
      <c r="F1569" s="2">
        <f>'Moving Avg'!D1569</f>
        <v>8.2096199999999993</v>
      </c>
      <c r="G1569" s="2">
        <f>'Moving Avg'!F1569</f>
        <v>8.2036949999999997</v>
      </c>
      <c r="H1569" s="2">
        <f>'Moving Avg'!G1569</f>
        <v>8.3125479999999996</v>
      </c>
      <c r="I1569" s="2">
        <f>'Moving Avg'!H1569</f>
        <v>6.4250615000000026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  <c r="M1569" s="8">
        <f t="shared" si="240"/>
        <v>25</v>
      </c>
      <c r="N1569" s="8">
        <f t="shared" si="241"/>
        <v>0</v>
      </c>
      <c r="O1569" s="8">
        <f t="shared" si="242"/>
        <v>50</v>
      </c>
      <c r="P1569" s="8">
        <f t="shared" si="243"/>
        <v>16.5</v>
      </c>
      <c r="Q1569" s="9">
        <f t="shared" si="244"/>
        <v>18.725000000000001</v>
      </c>
      <c r="R1569" s="9">
        <f t="shared" si="245"/>
        <v>26.625</v>
      </c>
      <c r="S1569" s="9">
        <f t="shared" si="246"/>
        <v>23.675000000000001</v>
      </c>
      <c r="T1569" s="9">
        <f t="shared" si="247"/>
        <v>22.875</v>
      </c>
      <c r="U1569" s="8">
        <f t="shared" si="248"/>
        <v>23.008333333333336</v>
      </c>
      <c r="V1569" s="8">
        <f t="shared" si="249"/>
        <v>22.975000000000001</v>
      </c>
    </row>
    <row r="1570" spans="1:22" ht="13.5" x14ac:dyDescent="0.25">
      <c r="A1570" s="3">
        <f>RSI!A1570</f>
        <v>44298</v>
      </c>
      <c r="B1570" s="2">
        <f>RSI!B1570</f>
        <v>8.0670000000000002</v>
      </c>
      <c r="C1570" s="2">
        <f>RSI!I1570</f>
        <v>41.653115520013934</v>
      </c>
      <c r="D1570" s="2">
        <f>MACD!E1570</f>
        <v>2.5890556366720219E-2</v>
      </c>
      <c r="E1570" s="2">
        <f>MACD!F1570</f>
        <v>-9.8612158671543104E-2</v>
      </c>
      <c r="F1570" s="2">
        <f>'Moving Avg'!D1570</f>
        <v>8.1620799999999996</v>
      </c>
      <c r="G1570" s="2">
        <f>'Moving Avg'!F1570</f>
        <v>8.2134800000000006</v>
      </c>
      <c r="H1570" s="2">
        <f>'Moving Avg'!G1570</f>
        <v>8.2928340000000009</v>
      </c>
      <c r="I1570" s="2">
        <f>'Moving Avg'!H1570</f>
        <v>6.4493720000000021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0"/>
        <v>25</v>
      </c>
      <c r="N1570" s="8">
        <f t="shared" si="241"/>
        <v>0</v>
      </c>
      <c r="O1570" s="8">
        <f t="shared" si="242"/>
        <v>50</v>
      </c>
      <c r="P1570" s="8">
        <f t="shared" si="243"/>
        <v>16.5</v>
      </c>
      <c r="Q1570" s="9">
        <f t="shared" si="244"/>
        <v>18.725000000000001</v>
      </c>
      <c r="R1570" s="9">
        <f t="shared" si="245"/>
        <v>26.625</v>
      </c>
      <c r="S1570" s="9">
        <f t="shared" si="246"/>
        <v>23.675000000000001</v>
      </c>
      <c r="T1570" s="9">
        <f t="shared" si="247"/>
        <v>22.875</v>
      </c>
      <c r="U1570" s="8">
        <f t="shared" si="248"/>
        <v>23.008333333333336</v>
      </c>
      <c r="V1570" s="8">
        <f t="shared" si="249"/>
        <v>22.975000000000001</v>
      </c>
    </row>
    <row r="1571" spans="1:22" ht="13.5" x14ac:dyDescent="0.25">
      <c r="A1571" s="3">
        <f>RSI!A1571</f>
        <v>44299</v>
      </c>
      <c r="B1571" s="2">
        <f>RSI!B1571</f>
        <v>8.0670000000000002</v>
      </c>
      <c r="C1571" s="2">
        <f>RSI!I1571</f>
        <v>41.653115520013934</v>
      </c>
      <c r="D1571" s="2">
        <f>MACD!E1571</f>
        <v>3.8259806069302016E-2</v>
      </c>
      <c r="E1571" s="2">
        <f>MACD!F1571</f>
        <v>-7.1237765723374091E-2</v>
      </c>
      <c r="F1571" s="2">
        <f>'Moving Avg'!D1571</f>
        <v>8.1145400000000016</v>
      </c>
      <c r="G1571" s="2">
        <f>'Moving Avg'!F1571</f>
        <v>8.2236150000000006</v>
      </c>
      <c r="H1571" s="2">
        <f>'Moving Avg'!G1571</f>
        <v>8.2781540000000007</v>
      </c>
      <c r="I1571" s="2">
        <f>'Moving Avg'!H1571</f>
        <v>6.4728140000000023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16.5</v>
      </c>
      <c r="Q1571" s="9">
        <f t="shared" si="244"/>
        <v>18.725000000000001</v>
      </c>
      <c r="R1571" s="9">
        <f t="shared" si="245"/>
        <v>26.625</v>
      </c>
      <c r="S1571" s="9">
        <f t="shared" si="246"/>
        <v>23.675000000000001</v>
      </c>
      <c r="T1571" s="9">
        <f t="shared" si="247"/>
        <v>22.875</v>
      </c>
      <c r="U1571" s="8">
        <f t="shared" si="248"/>
        <v>23.008333333333336</v>
      </c>
      <c r="V1571" s="8">
        <f t="shared" si="249"/>
        <v>22.975000000000001</v>
      </c>
    </row>
    <row r="1572" spans="1:22" ht="13.5" x14ac:dyDescent="0.25">
      <c r="A1572" s="3">
        <f>RSI!A1572</f>
        <v>44300</v>
      </c>
      <c r="B1572" s="2">
        <f>RSI!B1572</f>
        <v>8.0390999999999995</v>
      </c>
      <c r="C1572" s="2">
        <f>RSI!I1572</f>
        <v>40.296014062706476</v>
      </c>
      <c r="D1572" s="2">
        <f>MACD!E1572</f>
        <v>3.0145573715834928E-2</v>
      </c>
      <c r="E1572" s="2">
        <f>MACD!F1572</f>
        <v>-5.0961097835532286E-2</v>
      </c>
      <c r="F1572" s="2">
        <f>'Moving Avg'!D1572</f>
        <v>8.06142</v>
      </c>
      <c r="G1572" s="2">
        <f>'Moving Avg'!F1572</f>
        <v>8.2323550000000001</v>
      </c>
      <c r="H1572" s="2">
        <f>'Moving Avg'!G1572</f>
        <v>8.2629160000000006</v>
      </c>
      <c r="I1572" s="2">
        <f>'Moving Avg'!H1572</f>
        <v>6.4961165000000021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16.5</v>
      </c>
      <c r="Q1572" s="9">
        <f t="shared" si="244"/>
        <v>18.725000000000001</v>
      </c>
      <c r="R1572" s="9">
        <f t="shared" si="245"/>
        <v>26.625</v>
      </c>
      <c r="S1572" s="9">
        <f t="shared" si="246"/>
        <v>23.675000000000001</v>
      </c>
      <c r="T1572" s="9">
        <f t="shared" si="247"/>
        <v>22.875</v>
      </c>
      <c r="U1572" s="8">
        <f t="shared" si="248"/>
        <v>23.008333333333336</v>
      </c>
      <c r="V1572" s="8">
        <f t="shared" si="249"/>
        <v>22.975000000000001</v>
      </c>
    </row>
    <row r="1573" spans="1:22" ht="13.5" x14ac:dyDescent="0.25">
      <c r="A1573" s="3">
        <f>RSI!A1573</f>
        <v>44301</v>
      </c>
      <c r="B1573" s="2">
        <f>RSI!B1573</f>
        <v>8.2487999999999992</v>
      </c>
      <c r="C1573" s="2">
        <f>RSI!I1573</f>
        <v>52.755383527431405</v>
      </c>
      <c r="D1573" s="2">
        <f>MACD!E1573</f>
        <v>3.8815670034733074E-2</v>
      </c>
      <c r="E1573" s="2">
        <f>MACD!F1573</f>
        <v>-3.3005744261479217E-2</v>
      </c>
      <c r="F1573" s="2">
        <f>'Moving Avg'!D1573</f>
        <v>8.0977800000000002</v>
      </c>
      <c r="G1573" s="2">
        <f>'Moving Avg'!F1573</f>
        <v>8.2512299999999996</v>
      </c>
      <c r="H1573" s="2">
        <f>'Moving Avg'!G1573</f>
        <v>8.2466980000000021</v>
      </c>
      <c r="I1573" s="2">
        <f>'Moving Avg'!H1573</f>
        <v>6.5204675000000032</v>
      </c>
      <c r="J1573" s="6" t="str">
        <f>OBV!F1573</f>
        <v>BULLISH</v>
      </c>
      <c r="K1573" s="6" t="str">
        <f>OBV!G1573</f>
        <v>STRONG</v>
      </c>
      <c r="L1573" s="6" t="str">
        <f>OBV!H1573</f>
        <v>CONFIRMED BULLISH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100</v>
      </c>
      <c r="Q1573" s="9">
        <f t="shared" si="244"/>
        <v>31.25</v>
      </c>
      <c r="R1573" s="9">
        <f t="shared" si="245"/>
        <v>47.5</v>
      </c>
      <c r="S1573" s="9">
        <f t="shared" si="246"/>
        <v>61.25</v>
      </c>
      <c r="T1573" s="9">
        <f t="shared" si="247"/>
        <v>43.75</v>
      </c>
      <c r="U1573" s="8">
        <f t="shared" si="248"/>
        <v>46.666666666666664</v>
      </c>
      <c r="V1573" s="8">
        <f t="shared" si="249"/>
        <v>45.9375</v>
      </c>
    </row>
    <row r="1574" spans="1:22" ht="13.5" x14ac:dyDescent="0.25">
      <c r="A1574" s="3">
        <f>RSI!A1574</f>
        <v>44302</v>
      </c>
      <c r="B1574" s="2">
        <f>RSI!B1574</f>
        <v>8.2487999999999992</v>
      </c>
      <c r="C1574" s="2">
        <f>RSI!I1574</f>
        <v>52.755383527431405</v>
      </c>
      <c r="D1574" s="2">
        <f>MACD!E1574</f>
        <v>4.580317375996934E-2</v>
      </c>
      <c r="E1574" s="2">
        <f>MACD!F1574</f>
        <v>-1.7243960657189507E-2</v>
      </c>
      <c r="F1574" s="2">
        <f>'Moving Avg'!D1574</f>
        <v>8.1341399999999986</v>
      </c>
      <c r="G1574" s="2">
        <f>'Moving Avg'!F1574</f>
        <v>8.2585699999999989</v>
      </c>
      <c r="H1574" s="2">
        <f>'Moving Avg'!G1574</f>
        <v>8.2299200000000017</v>
      </c>
      <c r="I1574" s="2">
        <f>'Moving Avg'!H1574</f>
        <v>6.5448185000000034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100</v>
      </c>
      <c r="Q1574" s="9">
        <f t="shared" si="244"/>
        <v>31.25</v>
      </c>
      <c r="R1574" s="9">
        <f t="shared" si="245"/>
        <v>47.5</v>
      </c>
      <c r="S1574" s="9">
        <f t="shared" si="246"/>
        <v>61.25</v>
      </c>
      <c r="T1574" s="9">
        <f t="shared" si="247"/>
        <v>43.75</v>
      </c>
      <c r="U1574" s="8">
        <f t="shared" si="248"/>
        <v>46.666666666666664</v>
      </c>
      <c r="V1574" s="8">
        <f t="shared" si="249"/>
        <v>45.9375</v>
      </c>
    </row>
    <row r="1575" spans="1:22" ht="13.5" x14ac:dyDescent="0.25">
      <c r="A1575" s="3">
        <f>RSI!A1575</f>
        <v>44305</v>
      </c>
      <c r="B1575" s="2">
        <f>RSI!B1575</f>
        <v>8.5703999999999994</v>
      </c>
      <c r="C1575" s="2">
        <f>RSI!I1575</f>
        <v>65.544451214343184</v>
      </c>
      <c r="D1575" s="2">
        <f>MACD!E1575</f>
        <v>2.7570555040311362E-2</v>
      </c>
      <c r="E1575" s="2">
        <f>MACD!F1575</f>
        <v>-8.2810575176893338E-3</v>
      </c>
      <c r="F1575" s="2">
        <f>'Moving Avg'!D1575</f>
        <v>8.2348199999999991</v>
      </c>
      <c r="G1575" s="2">
        <f>'Moving Avg'!F1575</f>
        <v>8.2701049999999992</v>
      </c>
      <c r="H1575" s="2">
        <f>'Moving Avg'!G1575</f>
        <v>8.2195740000000015</v>
      </c>
      <c r="I1575" s="2">
        <f>'Moving Avg'!H1575</f>
        <v>6.5707775000000037</v>
      </c>
      <c r="J1575" s="6" t="str">
        <f>OBV!F1575</f>
        <v>BULLISH</v>
      </c>
      <c r="K1575" s="6" t="str">
        <f>OBV!G1575</f>
        <v>STRONG</v>
      </c>
      <c r="L1575" s="6" t="str">
        <f>OBV!H1575</f>
        <v>CONFIRMED BULLISH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100</v>
      </c>
      <c r="Q1575" s="9">
        <f t="shared" si="244"/>
        <v>31.25</v>
      </c>
      <c r="R1575" s="9">
        <f t="shared" si="245"/>
        <v>47.5</v>
      </c>
      <c r="S1575" s="9">
        <f t="shared" si="246"/>
        <v>61.25</v>
      </c>
      <c r="T1575" s="9">
        <f t="shared" si="247"/>
        <v>43.75</v>
      </c>
      <c r="U1575" s="8">
        <f t="shared" si="248"/>
        <v>46.666666666666664</v>
      </c>
      <c r="V1575" s="8">
        <f t="shared" si="249"/>
        <v>45.9375</v>
      </c>
    </row>
    <row r="1576" spans="1:22" ht="13.5" x14ac:dyDescent="0.25">
      <c r="A1576" s="3">
        <f>RSI!A1576</f>
        <v>44306</v>
      </c>
      <c r="B1576" s="2">
        <f>RSI!B1576</f>
        <v>8.4655000000000005</v>
      </c>
      <c r="C1576" s="2">
        <f>RSI!I1576</f>
        <v>59.853076643788647</v>
      </c>
      <c r="D1576" s="2">
        <f>MACD!E1576</f>
        <v>1.771399558712794E-2</v>
      </c>
      <c r="E1576" s="2">
        <f>MACD!F1576</f>
        <v>-3.0820468967258795E-3</v>
      </c>
      <c r="F1576" s="2">
        <f>'Moving Avg'!D1576</f>
        <v>8.3145199999999999</v>
      </c>
      <c r="G1576" s="2">
        <f>'Moving Avg'!F1576</f>
        <v>8.2763949999999991</v>
      </c>
      <c r="H1576" s="2">
        <f>'Moving Avg'!G1576</f>
        <v>8.2071300000000047</v>
      </c>
      <c r="I1576" s="2">
        <f>'Moving Avg'!H1576</f>
        <v>6.596212000000004</v>
      </c>
      <c r="J1576" s="6" t="str">
        <f>OBV!F1576</f>
        <v>BULLISH</v>
      </c>
      <c r="K1576" s="6" t="str">
        <f>OBV!G1576</f>
        <v>STRONG</v>
      </c>
      <c r="L1576" s="6" t="str">
        <f>OBV!H1576</f>
        <v>CONFIRMED BULLISH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100</v>
      </c>
      <c r="Q1576" s="9">
        <f t="shared" si="244"/>
        <v>31.25</v>
      </c>
      <c r="R1576" s="9">
        <f t="shared" si="245"/>
        <v>47.5</v>
      </c>
      <c r="S1576" s="9">
        <f t="shared" si="246"/>
        <v>61.25</v>
      </c>
      <c r="T1576" s="9">
        <f t="shared" si="247"/>
        <v>43.75</v>
      </c>
      <c r="U1576" s="8">
        <f t="shared" si="248"/>
        <v>46.666666666666664</v>
      </c>
      <c r="V1576" s="8">
        <f t="shared" si="249"/>
        <v>45.9375</v>
      </c>
    </row>
    <row r="1577" spans="1:22" ht="13.5" x14ac:dyDescent="0.25">
      <c r="A1577" s="3">
        <f>RSI!A1577</f>
        <v>44307</v>
      </c>
      <c r="B1577" s="2">
        <f>RSI!B1577</f>
        <v>8.5353999999999992</v>
      </c>
      <c r="C1577" s="2">
        <f>RSI!I1577</f>
        <v>62.207952567259561</v>
      </c>
      <c r="D1577" s="2">
        <f>MACD!E1577</f>
        <v>2.7794946413344235E-3</v>
      </c>
      <c r="E1577" s="2">
        <f>MACD!F1577</f>
        <v>-1.9097385891138192E-3</v>
      </c>
      <c r="F1577" s="2">
        <f>'Moving Avg'!D1577</f>
        <v>8.4137799999999991</v>
      </c>
      <c r="G1577" s="2">
        <f>'Moving Avg'!F1577</f>
        <v>8.273950000000001</v>
      </c>
      <c r="H1577" s="2">
        <f>'Moving Avg'!G1577</f>
        <v>8.1960840000000026</v>
      </c>
      <c r="I1577" s="2">
        <f>'Moving Avg'!H1577</f>
        <v>6.6219960000000038</v>
      </c>
      <c r="J1577" s="6" t="str">
        <f>OBV!F1577</f>
        <v>BULLISH</v>
      </c>
      <c r="K1577" s="6" t="str">
        <f>OBV!G1577</f>
        <v>STRONG</v>
      </c>
      <c r="L1577" s="6" t="str">
        <f>OBV!H1577</f>
        <v>CONFIRMED BULLISH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100</v>
      </c>
      <c r="Q1577" s="9">
        <f t="shared" si="244"/>
        <v>31.25</v>
      </c>
      <c r="R1577" s="9">
        <f t="shared" si="245"/>
        <v>47.5</v>
      </c>
      <c r="S1577" s="9">
        <f t="shared" si="246"/>
        <v>61.25</v>
      </c>
      <c r="T1577" s="9">
        <f t="shared" si="247"/>
        <v>43.75</v>
      </c>
      <c r="U1577" s="8">
        <f t="shared" si="248"/>
        <v>46.666666666666664</v>
      </c>
      <c r="V1577" s="8">
        <f t="shared" si="249"/>
        <v>45.9375</v>
      </c>
    </row>
    <row r="1578" spans="1:22" ht="13.5" x14ac:dyDescent="0.25">
      <c r="A1578" s="3">
        <f>RSI!A1578</f>
        <v>44308</v>
      </c>
      <c r="B1578" s="2">
        <f>RSI!B1578</f>
        <v>8.7871000000000006</v>
      </c>
      <c r="C1578" s="2">
        <f>RSI!I1578</f>
        <v>69.211197050468343</v>
      </c>
      <c r="D1578" s="2">
        <f>MACD!E1578</f>
        <v>-6.6795735383335497E-2</v>
      </c>
      <c r="E1578" s="2">
        <f>MACD!F1578</f>
        <v>-1.4886937947958156E-2</v>
      </c>
      <c r="F1578" s="2">
        <f>'Moving Avg'!D1578</f>
        <v>8.5214400000000001</v>
      </c>
      <c r="G1578" s="2">
        <f>'Moving Avg'!F1578</f>
        <v>8.2840900000000008</v>
      </c>
      <c r="H1578" s="2">
        <f>'Moving Avg'!G1578</f>
        <v>8.1900720000000042</v>
      </c>
      <c r="I1578" s="2">
        <f>'Moving Avg'!H1578</f>
        <v>6.6490385000000041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  <c r="M1578" s="8">
        <f t="shared" si="240"/>
        <v>25</v>
      </c>
      <c r="N1578" s="8">
        <f t="shared" si="241"/>
        <v>100</v>
      </c>
      <c r="O1578" s="8">
        <f t="shared" si="242"/>
        <v>50</v>
      </c>
      <c r="P1578" s="8">
        <f t="shared" si="243"/>
        <v>83.5</v>
      </c>
      <c r="Q1578" s="9">
        <f t="shared" si="244"/>
        <v>63.774999999999999</v>
      </c>
      <c r="R1578" s="9">
        <f t="shared" si="245"/>
        <v>63.375</v>
      </c>
      <c r="S1578" s="9">
        <f t="shared" si="246"/>
        <v>68.825000000000003</v>
      </c>
      <c r="T1578" s="9">
        <f t="shared" si="247"/>
        <v>64.625</v>
      </c>
      <c r="U1578" s="8">
        <f t="shared" si="248"/>
        <v>65.325000000000003</v>
      </c>
      <c r="V1578" s="8">
        <f t="shared" si="249"/>
        <v>65.150000000000006</v>
      </c>
    </row>
    <row r="1579" spans="1:22" ht="13.5" x14ac:dyDescent="0.25">
      <c r="A1579" s="3">
        <f>RSI!A1579</f>
        <v>44309</v>
      </c>
      <c r="B1579" s="2">
        <f>RSI!B1579</f>
        <v>8.7871000000000006</v>
      </c>
      <c r="C1579" s="2">
        <f>RSI!I1579</f>
        <v>69.211197050468343</v>
      </c>
      <c r="D1579" s="2">
        <f>MACD!E1579</f>
        <v>-0.12875130608205332</v>
      </c>
      <c r="E1579" s="2">
        <f>MACD!F1579</f>
        <v>-3.7659811574777186E-2</v>
      </c>
      <c r="F1579" s="2">
        <f>'Moving Avg'!D1579</f>
        <v>8.6290999999999993</v>
      </c>
      <c r="G1579" s="2">
        <f>'Moving Avg'!F1579</f>
        <v>8.3040150000000015</v>
      </c>
      <c r="H1579" s="2">
        <f>'Moving Avg'!G1579</f>
        <v>8.1895140000000026</v>
      </c>
      <c r="I1579" s="2">
        <f>'Moving Avg'!H1579</f>
        <v>6.6760810000000035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0"/>
        <v>25</v>
      </c>
      <c r="N1579" s="8">
        <f t="shared" si="241"/>
        <v>100</v>
      </c>
      <c r="O1579" s="8">
        <f t="shared" si="242"/>
        <v>50</v>
      </c>
      <c r="P1579" s="8">
        <f t="shared" si="243"/>
        <v>83.5</v>
      </c>
      <c r="Q1579" s="9">
        <f t="shared" si="244"/>
        <v>63.774999999999999</v>
      </c>
      <c r="R1579" s="9">
        <f t="shared" si="245"/>
        <v>63.375</v>
      </c>
      <c r="S1579" s="9">
        <f t="shared" si="246"/>
        <v>68.825000000000003</v>
      </c>
      <c r="T1579" s="9">
        <f t="shared" si="247"/>
        <v>64.625</v>
      </c>
      <c r="U1579" s="8">
        <f t="shared" si="248"/>
        <v>65.325000000000003</v>
      </c>
      <c r="V1579" s="8">
        <f t="shared" si="249"/>
        <v>65.150000000000006</v>
      </c>
    </row>
    <row r="1580" spans="1:22" ht="13.5" x14ac:dyDescent="0.25">
      <c r="A1580" s="3">
        <f>RSI!A1580</f>
        <v>44312</v>
      </c>
      <c r="B1580" s="2">
        <f>RSI!B1580</f>
        <v>9.0107999999999997</v>
      </c>
      <c r="C1580" s="2">
        <f>RSI!I1580</f>
        <v>74.148948402632712</v>
      </c>
      <c r="D1580" s="2">
        <f>MACD!E1580</f>
        <v>-0.20060138220119761</v>
      </c>
      <c r="E1580" s="2">
        <f>MACD!F1580</f>
        <v>-7.0248125700061267E-2</v>
      </c>
      <c r="F1580" s="2">
        <f>'Moving Avg'!D1580</f>
        <v>8.7171800000000026</v>
      </c>
      <c r="G1580" s="2">
        <f>'Moving Avg'!F1580</f>
        <v>8.3421150000000015</v>
      </c>
      <c r="H1580" s="2">
        <f>'Moving Avg'!G1580</f>
        <v>8.1986020000000046</v>
      </c>
      <c r="I1580" s="2">
        <f>'Moving Avg'!H1580</f>
        <v>6.7042420000000025</v>
      </c>
      <c r="J1580" s="6" t="str">
        <f>OBV!F1580</f>
        <v>BEARISH</v>
      </c>
      <c r="K1580" s="6" t="str">
        <f>OBV!G1580</f>
        <v>NEUTRAL</v>
      </c>
      <c r="L1580" s="6" t="str">
        <f>OBV!H1580</f>
        <v>BEARISH DIVERGENCE</v>
      </c>
      <c r="M1580" s="8">
        <f t="shared" si="240"/>
        <v>0</v>
      </c>
      <c r="N1580" s="8">
        <f t="shared" si="241"/>
        <v>100</v>
      </c>
      <c r="O1580" s="8">
        <f t="shared" si="242"/>
        <v>50</v>
      </c>
      <c r="P1580" s="8">
        <f t="shared" si="243"/>
        <v>16.5</v>
      </c>
      <c r="Q1580" s="9">
        <f t="shared" si="244"/>
        <v>44.975000000000001</v>
      </c>
      <c r="R1580" s="9">
        <f t="shared" si="245"/>
        <v>41.625</v>
      </c>
      <c r="S1580" s="9">
        <f t="shared" si="246"/>
        <v>34.924999999999997</v>
      </c>
      <c r="T1580" s="9">
        <f t="shared" si="247"/>
        <v>41.625</v>
      </c>
      <c r="U1580" s="8">
        <f t="shared" si="248"/>
        <v>40.508333333333333</v>
      </c>
      <c r="V1580" s="8">
        <f t="shared" si="249"/>
        <v>40.787499999999994</v>
      </c>
    </row>
    <row r="1581" spans="1:22" ht="13.5" x14ac:dyDescent="0.25">
      <c r="A1581" s="3">
        <f>RSI!A1581</f>
        <v>44313</v>
      </c>
      <c r="B1581" s="2">
        <f>RSI!B1581</f>
        <v>9.0107999999999997</v>
      </c>
      <c r="C1581" s="2">
        <f>RSI!I1581</f>
        <v>74.148948402632712</v>
      </c>
      <c r="D1581" s="2">
        <f>MACD!E1581</f>
        <v>-0.26536367679937456</v>
      </c>
      <c r="E1581" s="2">
        <f>MACD!F1581</f>
        <v>-0.10927123591992394</v>
      </c>
      <c r="F1581" s="2">
        <f>'Moving Avg'!D1581</f>
        <v>8.8262400000000021</v>
      </c>
      <c r="G1581" s="2">
        <f>'Moving Avg'!F1581</f>
        <v>8.3802149999999997</v>
      </c>
      <c r="H1581" s="2">
        <f>'Moving Avg'!G1581</f>
        <v>8.2076900000000048</v>
      </c>
      <c r="I1581" s="2">
        <f>'Moving Avg'!H1581</f>
        <v>6.7319205000000037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0</v>
      </c>
      <c r="N1581" s="8">
        <f t="shared" si="241"/>
        <v>100</v>
      </c>
      <c r="O1581" s="8">
        <f t="shared" si="242"/>
        <v>50</v>
      </c>
      <c r="P1581" s="8">
        <f t="shared" si="243"/>
        <v>83.5</v>
      </c>
      <c r="Q1581" s="9">
        <f t="shared" si="244"/>
        <v>55.024999999999999</v>
      </c>
      <c r="R1581" s="9">
        <f t="shared" si="245"/>
        <v>58.375</v>
      </c>
      <c r="S1581" s="9">
        <f t="shared" si="246"/>
        <v>65.075000000000003</v>
      </c>
      <c r="T1581" s="9">
        <f t="shared" si="247"/>
        <v>58.375</v>
      </c>
      <c r="U1581" s="8">
        <f t="shared" si="248"/>
        <v>59.491666666666674</v>
      </c>
      <c r="V1581" s="8">
        <f t="shared" si="249"/>
        <v>59.212500000000006</v>
      </c>
    </row>
    <row r="1582" spans="1:22" ht="13.5" x14ac:dyDescent="0.25">
      <c r="A1582" s="3">
        <f>RSI!A1582</f>
        <v>44314</v>
      </c>
      <c r="B1582" s="2">
        <f>RSI!B1582</f>
        <v>8.8010000000000002</v>
      </c>
      <c r="C1582" s="2">
        <f>RSI!I1582</f>
        <v>63.135595402957854</v>
      </c>
      <c r="D1582" s="2">
        <f>MACD!E1582</f>
        <v>-0.31258640132159954</v>
      </c>
      <c r="E1582" s="2">
        <f>MACD!F1582</f>
        <v>-0.14993426900025908</v>
      </c>
      <c r="F1582" s="2">
        <f>'Moving Avg'!D1582</f>
        <v>8.8793600000000001</v>
      </c>
      <c r="G1582" s="2">
        <f>'Moving Avg'!F1582</f>
        <v>8.4148150000000008</v>
      </c>
      <c r="H1582" s="2">
        <f>'Moving Avg'!G1582</f>
        <v>8.2176160000000031</v>
      </c>
      <c r="I1582" s="2">
        <f>'Moving Avg'!H1582</f>
        <v>6.7580350000000022</v>
      </c>
      <c r="J1582" s="6" t="str">
        <f>OBV!F1582</f>
        <v>BEARISH</v>
      </c>
      <c r="K1582" s="6" t="str">
        <f>OBV!G1582</f>
        <v>NEUTRAL</v>
      </c>
      <c r="L1582" s="6" t="str">
        <f>OBV!H1582</f>
        <v>BEARISH DIVERGENCE</v>
      </c>
      <c r="M1582" s="8">
        <f t="shared" si="240"/>
        <v>25</v>
      </c>
      <c r="N1582" s="8">
        <f t="shared" si="241"/>
        <v>100</v>
      </c>
      <c r="O1582" s="8">
        <f t="shared" si="242"/>
        <v>50</v>
      </c>
      <c r="P1582" s="8">
        <f t="shared" si="243"/>
        <v>16.5</v>
      </c>
      <c r="Q1582" s="9">
        <f t="shared" si="244"/>
        <v>53.725000000000001</v>
      </c>
      <c r="R1582" s="9">
        <f t="shared" si="245"/>
        <v>46.625</v>
      </c>
      <c r="S1582" s="9">
        <f t="shared" si="246"/>
        <v>38.674999999999997</v>
      </c>
      <c r="T1582" s="9">
        <f t="shared" si="247"/>
        <v>47.875</v>
      </c>
      <c r="U1582" s="8">
        <f t="shared" si="248"/>
        <v>46.341666666666661</v>
      </c>
      <c r="V1582" s="8">
        <f t="shared" si="249"/>
        <v>46.724999999999994</v>
      </c>
    </row>
    <row r="1583" spans="1:22" ht="13.5" x14ac:dyDescent="0.25">
      <c r="A1583" s="3">
        <f>RSI!A1583</f>
        <v>44315</v>
      </c>
      <c r="B1583" s="2">
        <f>RSI!B1583</f>
        <v>8.8360000000000003</v>
      </c>
      <c r="C1583" s="2">
        <f>RSI!I1583</f>
        <v>64.093741984518104</v>
      </c>
      <c r="D1583" s="2">
        <f>MACD!E1583</f>
        <v>-0.32503569943648714</v>
      </c>
      <c r="E1583" s="2">
        <f>MACD!F1583</f>
        <v>-0.18495455508750469</v>
      </c>
      <c r="F1583" s="2">
        <f>'Moving Avg'!D1583</f>
        <v>8.8891399999999994</v>
      </c>
      <c r="G1583" s="2">
        <f>'Moving Avg'!F1583</f>
        <v>8.4413799999999988</v>
      </c>
      <c r="H1583" s="2">
        <f>'Moving Avg'!G1583</f>
        <v>8.2282420000000034</v>
      </c>
      <c r="I1583" s="2">
        <f>'Moving Avg'!H1583</f>
        <v>6.7843565000000021</v>
      </c>
      <c r="J1583" s="6" t="str">
        <f>OBV!F1583</f>
        <v>BEARISH</v>
      </c>
      <c r="K1583" s="6" t="str">
        <f>OBV!G1583</f>
        <v>NEUTRAL</v>
      </c>
      <c r="L1583" s="6" t="str">
        <f>OBV!H1583</f>
        <v>BEARISH DIVERGENCE</v>
      </c>
      <c r="M1583" s="8">
        <f t="shared" si="240"/>
        <v>25</v>
      </c>
      <c r="N1583" s="8">
        <f t="shared" si="241"/>
        <v>100</v>
      </c>
      <c r="O1583" s="8">
        <f t="shared" si="242"/>
        <v>50</v>
      </c>
      <c r="P1583" s="8">
        <f t="shared" si="243"/>
        <v>16.5</v>
      </c>
      <c r="Q1583" s="9">
        <f t="shared" si="244"/>
        <v>53.725000000000001</v>
      </c>
      <c r="R1583" s="9">
        <f t="shared" si="245"/>
        <v>46.625</v>
      </c>
      <c r="S1583" s="9">
        <f t="shared" si="246"/>
        <v>38.674999999999997</v>
      </c>
      <c r="T1583" s="9">
        <f t="shared" si="247"/>
        <v>47.875</v>
      </c>
      <c r="U1583" s="8">
        <f t="shared" si="248"/>
        <v>46.341666666666661</v>
      </c>
      <c r="V1583" s="8">
        <f t="shared" si="249"/>
        <v>46.724999999999994</v>
      </c>
    </row>
    <row r="1584" spans="1:22" ht="13.5" x14ac:dyDescent="0.25">
      <c r="A1584" s="3">
        <f>RSI!A1584</f>
        <v>44316</v>
      </c>
      <c r="B1584" s="2">
        <f>RSI!B1584</f>
        <v>8.7451000000000008</v>
      </c>
      <c r="C1584" s="2">
        <f>RSI!I1584</f>
        <v>59.75019447702168</v>
      </c>
      <c r="D1584" s="2">
        <f>MACD!E1584</f>
        <v>-0.33104371705428726</v>
      </c>
      <c r="E1584" s="2">
        <f>MACD!F1584</f>
        <v>-0.2141723874808612</v>
      </c>
      <c r="F1584" s="2">
        <f>'Moving Avg'!D1584</f>
        <v>8.8807399999999994</v>
      </c>
      <c r="G1584" s="2">
        <f>'Moving Avg'!F1584</f>
        <v>8.4633999999999983</v>
      </c>
      <c r="H1584" s="2">
        <f>'Moving Avg'!G1584</f>
        <v>8.2370500000000035</v>
      </c>
      <c r="I1584" s="2">
        <f>'Moving Avg'!H1584</f>
        <v>6.810223500000002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0"/>
        <v>25</v>
      </c>
      <c r="N1584" s="8">
        <f t="shared" si="241"/>
        <v>100</v>
      </c>
      <c r="O1584" s="8">
        <f t="shared" si="242"/>
        <v>50</v>
      </c>
      <c r="P1584" s="8">
        <f t="shared" si="243"/>
        <v>16.5</v>
      </c>
      <c r="Q1584" s="9">
        <f t="shared" si="244"/>
        <v>53.725000000000001</v>
      </c>
      <c r="R1584" s="9">
        <f t="shared" si="245"/>
        <v>46.625</v>
      </c>
      <c r="S1584" s="9">
        <f t="shared" si="246"/>
        <v>38.674999999999997</v>
      </c>
      <c r="T1584" s="9">
        <f t="shared" si="247"/>
        <v>47.875</v>
      </c>
      <c r="U1584" s="8">
        <f t="shared" si="248"/>
        <v>46.341666666666661</v>
      </c>
      <c r="V1584" s="8">
        <f t="shared" si="249"/>
        <v>46.724999999999994</v>
      </c>
    </row>
    <row r="1585" spans="1:22" ht="13.5" x14ac:dyDescent="0.25">
      <c r="A1585" s="3">
        <f>RSI!A1585</f>
        <v>44319</v>
      </c>
      <c r="B1585" s="2">
        <f>RSI!B1585</f>
        <v>8.4864999999999995</v>
      </c>
      <c r="C1585" s="2">
        <f>RSI!I1585</f>
        <v>49.477467787952747</v>
      </c>
      <c r="D1585" s="2">
        <f>MACD!E1585</f>
        <v>-0.26900163721576398</v>
      </c>
      <c r="E1585" s="2">
        <f>MACD!F1585</f>
        <v>-0.22513823742784178</v>
      </c>
      <c r="F1585" s="2">
        <f>'Moving Avg'!D1585</f>
        <v>8.775879999999999</v>
      </c>
      <c r="G1585" s="2">
        <f>'Moving Avg'!F1585</f>
        <v>8.4724900000000005</v>
      </c>
      <c r="H1585" s="2">
        <f>'Moving Avg'!G1585</f>
        <v>8.2446000000000019</v>
      </c>
      <c r="I1585" s="2">
        <f>'Moving Avg'!H1585</f>
        <v>6.8337355000000013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100</v>
      </c>
      <c r="O1585" s="8">
        <f t="shared" si="242"/>
        <v>50</v>
      </c>
      <c r="P1585" s="8">
        <f t="shared" si="243"/>
        <v>16.5</v>
      </c>
      <c r="Q1585" s="9">
        <f t="shared" si="244"/>
        <v>53.725000000000001</v>
      </c>
      <c r="R1585" s="9">
        <f t="shared" si="245"/>
        <v>46.625</v>
      </c>
      <c r="S1585" s="9">
        <f t="shared" si="246"/>
        <v>38.674999999999997</v>
      </c>
      <c r="T1585" s="9">
        <f t="shared" si="247"/>
        <v>47.875</v>
      </c>
      <c r="U1585" s="8">
        <f t="shared" si="248"/>
        <v>46.341666666666661</v>
      </c>
      <c r="V1585" s="8">
        <f t="shared" si="249"/>
        <v>46.724999999999994</v>
      </c>
    </row>
    <row r="1586" spans="1:22" ht="13.5" x14ac:dyDescent="0.25">
      <c r="A1586" s="3">
        <f>RSI!A1586</f>
        <v>44320</v>
      </c>
      <c r="B1586" s="2">
        <f>RSI!B1586</f>
        <v>8.4864999999999995</v>
      </c>
      <c r="C1586" s="2">
        <f>RSI!I1586</f>
        <v>49.477467787952747</v>
      </c>
      <c r="D1586" s="2">
        <f>MACD!E1586</f>
        <v>-0.23250996056488837</v>
      </c>
      <c r="E1586" s="2">
        <f>MACD!F1586</f>
        <v>-0.22661258205525112</v>
      </c>
      <c r="F1586" s="2">
        <f>'Moving Avg'!D1586</f>
        <v>8.6710200000000004</v>
      </c>
      <c r="G1586" s="2">
        <f>'Moving Avg'!F1586</f>
        <v>8.481580000000001</v>
      </c>
      <c r="H1586" s="2">
        <f>'Moving Avg'!G1586</f>
        <v>8.2521500000000021</v>
      </c>
      <c r="I1586" s="2">
        <f>'Moving Avg'!H1586</f>
        <v>6.8568615000000026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45</v>
      </c>
      <c r="O1586" s="8">
        <f t="shared" si="242"/>
        <v>50</v>
      </c>
      <c r="P1586" s="8">
        <f t="shared" si="243"/>
        <v>16.5</v>
      </c>
      <c r="Q1586" s="9">
        <f t="shared" si="244"/>
        <v>34.475000000000001</v>
      </c>
      <c r="R1586" s="9">
        <f t="shared" si="245"/>
        <v>35.625</v>
      </c>
      <c r="S1586" s="9">
        <f t="shared" si="246"/>
        <v>30.425000000000001</v>
      </c>
      <c r="T1586" s="9">
        <f t="shared" si="247"/>
        <v>34.125</v>
      </c>
      <c r="U1586" s="8">
        <f t="shared" si="248"/>
        <v>33.508333333333333</v>
      </c>
      <c r="V1586" s="8">
        <f t="shared" si="249"/>
        <v>33.662499999999994</v>
      </c>
    </row>
    <row r="1587" spans="1:22" ht="13.5" x14ac:dyDescent="0.25">
      <c r="A1587" s="3">
        <f>RSI!A1587</f>
        <v>44321</v>
      </c>
      <c r="B1587" s="2">
        <f>RSI!B1587</f>
        <v>8.4864999999999995</v>
      </c>
      <c r="C1587" s="2">
        <f>RSI!I1587</f>
        <v>49.477467787952747</v>
      </c>
      <c r="D1587" s="2">
        <f>MACD!E1587</f>
        <v>-0.19075539953568565</v>
      </c>
      <c r="E1587" s="2">
        <f>MACD!F1587</f>
        <v>-0.21944114555133803</v>
      </c>
      <c r="F1587" s="2">
        <f>'Moving Avg'!D1587</f>
        <v>8.6081199999999995</v>
      </c>
      <c r="G1587" s="2">
        <f>'Moving Avg'!F1587</f>
        <v>8.4906700000000015</v>
      </c>
      <c r="H1587" s="2">
        <f>'Moving Avg'!G1587</f>
        <v>8.2597000000000005</v>
      </c>
      <c r="I1587" s="2">
        <f>'Moving Avg'!H1587</f>
        <v>6.8799875000000021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0</v>
      </c>
      <c r="O1587" s="8">
        <f t="shared" si="242"/>
        <v>50</v>
      </c>
      <c r="P1587" s="8">
        <f t="shared" si="243"/>
        <v>16.5</v>
      </c>
      <c r="Q1587" s="9">
        <f t="shared" si="244"/>
        <v>18.725000000000001</v>
      </c>
      <c r="R1587" s="9">
        <f t="shared" si="245"/>
        <v>26.625</v>
      </c>
      <c r="S1587" s="9">
        <f t="shared" si="246"/>
        <v>23.675000000000001</v>
      </c>
      <c r="T1587" s="9">
        <f t="shared" si="247"/>
        <v>22.875</v>
      </c>
      <c r="U1587" s="8">
        <f t="shared" si="248"/>
        <v>23.008333333333336</v>
      </c>
      <c r="V1587" s="8">
        <f t="shared" si="249"/>
        <v>22.975000000000001</v>
      </c>
    </row>
    <row r="1588" spans="1:22" ht="13.5" x14ac:dyDescent="0.25">
      <c r="A1588" s="3">
        <f>RSI!A1588</f>
        <v>44322</v>
      </c>
      <c r="B1588" s="2">
        <f>RSI!B1588</f>
        <v>8.3886000000000003</v>
      </c>
      <c r="C1588" s="2">
        <f>RSI!I1588</f>
        <v>45.757676321872353</v>
      </c>
      <c r="D1588" s="2">
        <f>MACD!E1588</f>
        <v>-0.10933566768049019</v>
      </c>
      <c r="E1588" s="2">
        <f>MACD!F1588</f>
        <v>-0.19742004997716847</v>
      </c>
      <c r="F1588" s="2">
        <f>'Moving Avg'!D1588</f>
        <v>8.5186399999999995</v>
      </c>
      <c r="G1588" s="2">
        <f>'Moving Avg'!F1588</f>
        <v>8.5067500000000003</v>
      </c>
      <c r="H1588" s="2">
        <f>'Moving Avg'!G1588</f>
        <v>8.2651520000000005</v>
      </c>
      <c r="I1588" s="2">
        <f>'Moving Avg'!H1588</f>
        <v>6.9026240000000021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  <c r="M1588" s="8">
        <f t="shared" si="240"/>
        <v>25</v>
      </c>
      <c r="N1588" s="8">
        <f t="shared" si="241"/>
        <v>0</v>
      </c>
      <c r="O1588" s="8">
        <f t="shared" si="242"/>
        <v>50</v>
      </c>
      <c r="P1588" s="8">
        <f t="shared" si="243"/>
        <v>16.5</v>
      </c>
      <c r="Q1588" s="9">
        <f t="shared" si="244"/>
        <v>18.725000000000001</v>
      </c>
      <c r="R1588" s="9">
        <f t="shared" si="245"/>
        <v>26.625</v>
      </c>
      <c r="S1588" s="9">
        <f t="shared" si="246"/>
        <v>23.675000000000001</v>
      </c>
      <c r="T1588" s="9">
        <f t="shared" si="247"/>
        <v>22.875</v>
      </c>
      <c r="U1588" s="8">
        <f t="shared" si="248"/>
        <v>23.008333333333336</v>
      </c>
      <c r="V1588" s="8">
        <f t="shared" si="249"/>
        <v>22.975000000000001</v>
      </c>
    </row>
    <row r="1589" spans="1:22" ht="13.5" x14ac:dyDescent="0.25">
      <c r="A1589" s="3">
        <f>RSI!A1589</f>
        <v>44323</v>
      </c>
      <c r="B1589" s="2">
        <f>RSI!B1589</f>
        <v>8.1789000000000005</v>
      </c>
      <c r="C1589" s="2">
        <f>RSI!I1589</f>
        <v>38.994975129050871</v>
      </c>
      <c r="D1589" s="2">
        <f>MACD!E1589</f>
        <v>-2.4224645085331176E-2</v>
      </c>
      <c r="E1589" s="2">
        <f>MACD!F1589</f>
        <v>-0.16278096899880101</v>
      </c>
      <c r="F1589" s="2">
        <f>'Moving Avg'!D1589</f>
        <v>8.4054000000000002</v>
      </c>
      <c r="G1589" s="2">
        <f>'Moving Avg'!F1589</f>
        <v>8.5123449999999998</v>
      </c>
      <c r="H1589" s="2">
        <f>'Moving Avg'!G1589</f>
        <v>8.2664100000000005</v>
      </c>
      <c r="I1589" s="2">
        <f>'Moving Avg'!H1589</f>
        <v>6.9242120000000034</v>
      </c>
      <c r="J1589" s="6" t="str">
        <f>OBV!F1589</f>
        <v>BEARISH</v>
      </c>
      <c r="K1589" s="6" t="str">
        <f>OBV!G1589</f>
        <v>WEAK</v>
      </c>
      <c r="L1589" s="6" t="str">
        <f>OBV!H1589</f>
        <v>CONFIRMED BEARISH</v>
      </c>
      <c r="M1589" s="8">
        <f t="shared" si="240"/>
        <v>25</v>
      </c>
      <c r="N1589" s="8">
        <f t="shared" si="241"/>
        <v>0</v>
      </c>
      <c r="O1589" s="8">
        <f t="shared" si="242"/>
        <v>50</v>
      </c>
      <c r="P1589" s="8">
        <f t="shared" si="243"/>
        <v>0</v>
      </c>
      <c r="Q1589" s="9">
        <f t="shared" si="244"/>
        <v>16.25</v>
      </c>
      <c r="R1589" s="9">
        <f t="shared" si="245"/>
        <v>22.5</v>
      </c>
      <c r="S1589" s="9">
        <f t="shared" si="246"/>
        <v>16.25</v>
      </c>
      <c r="T1589" s="9">
        <f t="shared" si="247"/>
        <v>18.75</v>
      </c>
      <c r="U1589" s="8">
        <f t="shared" si="248"/>
        <v>18.333333333333332</v>
      </c>
      <c r="V1589" s="8">
        <f t="shared" si="249"/>
        <v>18.4375</v>
      </c>
    </row>
    <row r="1590" spans="1:22" ht="13.5" x14ac:dyDescent="0.25">
      <c r="A1590" s="3">
        <f>RSI!A1590</f>
        <v>44326</v>
      </c>
      <c r="B1590" s="2">
        <f>RSI!B1590</f>
        <v>8.3886000000000003</v>
      </c>
      <c r="C1590" s="2">
        <f>RSI!I1590</f>
        <v>47.371467220251837</v>
      </c>
      <c r="D1590" s="2">
        <f>MACD!E1590</f>
        <v>6.8546949769396903E-2</v>
      </c>
      <c r="E1590" s="2">
        <f>MACD!F1590</f>
        <v>-0.11651538524516145</v>
      </c>
      <c r="F1590" s="2">
        <f>'Moving Avg'!D1590</f>
        <v>8.3858200000000007</v>
      </c>
      <c r="G1590" s="2">
        <f>'Moving Avg'!F1590</f>
        <v>8.5284250000000004</v>
      </c>
      <c r="H1590" s="2">
        <f>'Moving Avg'!G1590</f>
        <v>8.2718620000000005</v>
      </c>
      <c r="I1590" s="2">
        <f>'Moving Avg'!H1590</f>
        <v>6.9468485000000033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  <c r="M1590" s="8">
        <f t="shared" si="240"/>
        <v>25</v>
      </c>
      <c r="N1590" s="8">
        <f t="shared" si="241"/>
        <v>0</v>
      </c>
      <c r="O1590" s="8">
        <f t="shared" si="242"/>
        <v>50</v>
      </c>
      <c r="P1590" s="8">
        <f t="shared" si="243"/>
        <v>0</v>
      </c>
      <c r="Q1590" s="9">
        <f t="shared" si="244"/>
        <v>16.25</v>
      </c>
      <c r="R1590" s="9">
        <f t="shared" si="245"/>
        <v>22.5</v>
      </c>
      <c r="S1590" s="9">
        <f t="shared" si="246"/>
        <v>16.25</v>
      </c>
      <c r="T1590" s="9">
        <f t="shared" si="247"/>
        <v>18.75</v>
      </c>
      <c r="U1590" s="8">
        <f t="shared" si="248"/>
        <v>18.333333333333332</v>
      </c>
      <c r="V1590" s="8">
        <f t="shared" si="249"/>
        <v>18.4375</v>
      </c>
    </row>
    <row r="1591" spans="1:22" ht="13.5" x14ac:dyDescent="0.25">
      <c r="A1591" s="3">
        <f>RSI!A1591</f>
        <v>44327</v>
      </c>
      <c r="B1591" s="2">
        <f>RSI!B1591</f>
        <v>8.3886000000000003</v>
      </c>
      <c r="C1591" s="2">
        <f>RSI!I1591</f>
        <v>47.371467220251837</v>
      </c>
      <c r="D1591" s="2">
        <f>MACD!E1591</f>
        <v>0.14754068420236877</v>
      </c>
      <c r="E1591" s="2">
        <f>MACD!F1591</f>
        <v>-6.3704171355655412E-2</v>
      </c>
      <c r="F1591" s="2">
        <f>'Moving Avg'!D1591</f>
        <v>8.3662399999999995</v>
      </c>
      <c r="G1591" s="2">
        <f>'Moving Avg'!F1591</f>
        <v>8.5445050000000009</v>
      </c>
      <c r="H1591" s="2">
        <f>'Moving Avg'!G1591</f>
        <v>8.2820679999999989</v>
      </c>
      <c r="I1591" s="2">
        <f>'Moving Avg'!H1591</f>
        <v>6.969807000000003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  <c r="M1591" s="8">
        <f t="shared" si="240"/>
        <v>25</v>
      </c>
      <c r="N1591" s="8">
        <f t="shared" si="241"/>
        <v>0</v>
      </c>
      <c r="O1591" s="8">
        <f t="shared" si="242"/>
        <v>50</v>
      </c>
      <c r="P1591" s="8">
        <f t="shared" si="243"/>
        <v>0</v>
      </c>
      <c r="Q1591" s="9">
        <f t="shared" si="244"/>
        <v>16.25</v>
      </c>
      <c r="R1591" s="9">
        <f t="shared" si="245"/>
        <v>22.5</v>
      </c>
      <c r="S1591" s="9">
        <f t="shared" si="246"/>
        <v>16.25</v>
      </c>
      <c r="T1591" s="9">
        <f t="shared" si="247"/>
        <v>18.75</v>
      </c>
      <c r="U1591" s="8">
        <f t="shared" si="248"/>
        <v>18.333333333333332</v>
      </c>
      <c r="V1591" s="8">
        <f t="shared" si="249"/>
        <v>18.4375</v>
      </c>
    </row>
    <row r="1592" spans="1:22" ht="13.5" x14ac:dyDescent="0.25">
      <c r="A1592" s="3">
        <f>RSI!A1592</f>
        <v>44333</v>
      </c>
      <c r="B1592" s="2">
        <f>RSI!B1592</f>
        <v>8.3886000000000003</v>
      </c>
      <c r="C1592" s="2">
        <f>RSI!I1592</f>
        <v>47.37146722025183</v>
      </c>
      <c r="D1592" s="2">
        <f>MACD!E1592</f>
        <v>0.18256266207204952</v>
      </c>
      <c r="E1592" s="2">
        <f>MACD!F1592</f>
        <v>-1.4450804670114427E-2</v>
      </c>
      <c r="F1592" s="2">
        <f>'Moving Avg'!D1592</f>
        <v>8.34666</v>
      </c>
      <c r="G1592" s="2">
        <f>'Moving Avg'!F1592</f>
        <v>8.5619800000000019</v>
      </c>
      <c r="H1592" s="2">
        <f>'Moving Avg'!G1592</f>
        <v>8.292273999999999</v>
      </c>
      <c r="I1592" s="2">
        <f>'Moving Avg'!H1592</f>
        <v>6.9927655000000017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  <c r="M1592" s="8">
        <f t="shared" si="240"/>
        <v>25</v>
      </c>
      <c r="N1592" s="8">
        <f t="shared" si="241"/>
        <v>0</v>
      </c>
      <c r="O1592" s="8">
        <f t="shared" si="242"/>
        <v>50</v>
      </c>
      <c r="P1592" s="8">
        <f t="shared" si="243"/>
        <v>0</v>
      </c>
      <c r="Q1592" s="9">
        <f t="shared" si="244"/>
        <v>16.25</v>
      </c>
      <c r="R1592" s="9">
        <f t="shared" si="245"/>
        <v>22.5</v>
      </c>
      <c r="S1592" s="9">
        <f t="shared" si="246"/>
        <v>16.25</v>
      </c>
      <c r="T1592" s="9">
        <f t="shared" si="247"/>
        <v>18.75</v>
      </c>
      <c r="U1592" s="8">
        <f t="shared" si="248"/>
        <v>18.333333333333332</v>
      </c>
      <c r="V1592" s="8">
        <f t="shared" si="249"/>
        <v>18.4375</v>
      </c>
    </row>
    <row r="1593" spans="1:22" ht="13.5" x14ac:dyDescent="0.25">
      <c r="A1593" s="3">
        <f>RSI!A1593</f>
        <v>44334</v>
      </c>
      <c r="B1593" s="2">
        <f>RSI!B1593</f>
        <v>8.3886000000000003</v>
      </c>
      <c r="C1593" s="2">
        <f>RSI!I1593</f>
        <v>47.37146722025183</v>
      </c>
      <c r="D1593" s="2">
        <f>MACD!E1593</f>
        <v>0.21800537792923969</v>
      </c>
      <c r="E1593" s="2">
        <f>MACD!F1593</f>
        <v>3.2040431849756398E-2</v>
      </c>
      <c r="F1593" s="2">
        <f>'Moving Avg'!D1593</f>
        <v>8.34666</v>
      </c>
      <c r="G1593" s="2">
        <f>'Moving Avg'!F1593</f>
        <v>8.5689700000000002</v>
      </c>
      <c r="H1593" s="2">
        <f>'Moving Avg'!G1593</f>
        <v>8.3024799999999974</v>
      </c>
      <c r="I1593" s="2">
        <f>'Moving Avg'!H1593</f>
        <v>7.0154020000000017</v>
      </c>
      <c r="J1593" s="6" t="str">
        <f>OBV!F1593</f>
        <v>BEARISH</v>
      </c>
      <c r="K1593" s="6" t="str">
        <f>OBV!G1593</f>
        <v>NEUTRAL</v>
      </c>
      <c r="L1593" s="6" t="str">
        <f>OBV!H1593</f>
        <v>NEUTRAL</v>
      </c>
      <c r="M1593" s="8">
        <f t="shared" si="240"/>
        <v>25</v>
      </c>
      <c r="N1593" s="8">
        <f t="shared" si="241"/>
        <v>0</v>
      </c>
      <c r="O1593" s="8">
        <f t="shared" si="242"/>
        <v>50</v>
      </c>
      <c r="P1593" s="8">
        <f t="shared" si="243"/>
        <v>16.5</v>
      </c>
      <c r="Q1593" s="9">
        <f t="shared" si="244"/>
        <v>18.725000000000001</v>
      </c>
      <c r="R1593" s="9">
        <f t="shared" si="245"/>
        <v>26.625</v>
      </c>
      <c r="S1593" s="9">
        <f t="shared" si="246"/>
        <v>23.675000000000001</v>
      </c>
      <c r="T1593" s="9">
        <f t="shared" si="247"/>
        <v>22.875</v>
      </c>
      <c r="U1593" s="8">
        <f t="shared" si="248"/>
        <v>23.008333333333336</v>
      </c>
      <c r="V1593" s="8">
        <f t="shared" si="249"/>
        <v>22.975000000000001</v>
      </c>
    </row>
    <row r="1594" spans="1:22" ht="13.5" x14ac:dyDescent="0.25">
      <c r="A1594" s="3">
        <f>RSI!A1594</f>
        <v>44335</v>
      </c>
      <c r="B1594" s="2">
        <f>RSI!B1594</f>
        <v>8.3886000000000003</v>
      </c>
      <c r="C1594" s="2">
        <f>RSI!I1594</f>
        <v>47.371467220251837</v>
      </c>
      <c r="D1594" s="2">
        <f>MACD!E1594</f>
        <v>0.2344034558466479</v>
      </c>
      <c r="E1594" s="2">
        <f>MACD!F1594</f>
        <v>7.2513036649134693E-2</v>
      </c>
      <c r="F1594" s="2">
        <f>'Moving Avg'!D1594</f>
        <v>8.3886000000000003</v>
      </c>
      <c r="G1594" s="2">
        <f>'Moving Avg'!F1594</f>
        <v>8.5759600000000002</v>
      </c>
      <c r="H1594" s="2">
        <f>'Moving Avg'!G1594</f>
        <v>8.3126859999999976</v>
      </c>
      <c r="I1594" s="2">
        <f>'Moving Avg'!H1594</f>
        <v>7.0380385000000025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25</v>
      </c>
      <c r="N1594" s="8">
        <f t="shared" si="241"/>
        <v>0</v>
      </c>
      <c r="O1594" s="8">
        <f t="shared" si="242"/>
        <v>50</v>
      </c>
      <c r="P1594" s="8">
        <f t="shared" si="243"/>
        <v>83.5</v>
      </c>
      <c r="Q1594" s="9">
        <f t="shared" si="244"/>
        <v>28.774999999999999</v>
      </c>
      <c r="R1594" s="9">
        <f t="shared" si="245"/>
        <v>43.375</v>
      </c>
      <c r="S1594" s="9">
        <f t="shared" si="246"/>
        <v>53.825000000000003</v>
      </c>
      <c r="T1594" s="9">
        <f t="shared" si="247"/>
        <v>39.625</v>
      </c>
      <c r="U1594" s="8">
        <f t="shared" si="248"/>
        <v>41.991666666666667</v>
      </c>
      <c r="V1594" s="8">
        <f t="shared" si="249"/>
        <v>41.400000000000006</v>
      </c>
    </row>
    <row r="1595" spans="1:22" ht="13.5" x14ac:dyDescent="0.25">
      <c r="A1595" s="3">
        <f>RSI!A1595</f>
        <v>44336</v>
      </c>
      <c r="B1595" s="2">
        <f>RSI!B1595</f>
        <v>8.3886000000000003</v>
      </c>
      <c r="C1595" s="2">
        <f>RSI!I1595</f>
        <v>47.371467220251837</v>
      </c>
      <c r="D1595" s="2">
        <f>MACD!E1595</f>
        <v>0.2088577510144578</v>
      </c>
      <c r="E1595" s="2">
        <f>MACD!F1595</f>
        <v>9.9781979522199318E-2</v>
      </c>
      <c r="F1595" s="2">
        <f>'Moving Avg'!D1595</f>
        <v>8.3886000000000003</v>
      </c>
      <c r="G1595" s="2">
        <f>'Moving Avg'!F1595</f>
        <v>8.5668699999999998</v>
      </c>
      <c r="H1595" s="2">
        <f>'Moving Avg'!G1595</f>
        <v>8.3230319999999978</v>
      </c>
      <c r="I1595" s="2">
        <f>'Moving Avg'!H1595</f>
        <v>7.0607395000000022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0</v>
      </c>
      <c r="O1595" s="8">
        <f t="shared" si="242"/>
        <v>50</v>
      </c>
      <c r="P1595" s="8">
        <f t="shared" si="243"/>
        <v>33</v>
      </c>
      <c r="Q1595" s="9">
        <f t="shared" si="244"/>
        <v>21.2</v>
      </c>
      <c r="R1595" s="9">
        <f t="shared" si="245"/>
        <v>30.75</v>
      </c>
      <c r="S1595" s="9">
        <f t="shared" si="246"/>
        <v>31.1</v>
      </c>
      <c r="T1595" s="9">
        <f t="shared" si="247"/>
        <v>27</v>
      </c>
      <c r="U1595" s="8">
        <f t="shared" si="248"/>
        <v>27.683333333333337</v>
      </c>
      <c r="V1595" s="8">
        <f t="shared" si="249"/>
        <v>27.512500000000003</v>
      </c>
    </row>
    <row r="1596" spans="1:22" ht="13.5" x14ac:dyDescent="0.25">
      <c r="A1596" s="3">
        <f>RSI!A1596</f>
        <v>44337</v>
      </c>
      <c r="B1596" s="2">
        <f>RSI!B1596</f>
        <v>8.3886000000000003</v>
      </c>
      <c r="C1596" s="2">
        <f>RSI!I1596</f>
        <v>47.371467220251837</v>
      </c>
      <c r="D1596" s="2">
        <f>MACD!E1596</f>
        <v>0.18757883411157827</v>
      </c>
      <c r="E1596" s="2">
        <f>MACD!F1596</f>
        <v>0.11734135044007513</v>
      </c>
      <c r="F1596" s="2">
        <f>'Moving Avg'!D1596</f>
        <v>8.3886000000000003</v>
      </c>
      <c r="G1596" s="2">
        <f>'Moving Avg'!F1596</f>
        <v>8.5630249999999997</v>
      </c>
      <c r="H1596" s="2">
        <f>'Moving Avg'!G1596</f>
        <v>8.333377999999998</v>
      </c>
      <c r="I1596" s="2">
        <f>'Moving Avg'!H1596</f>
        <v>7.0834405000000018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33</v>
      </c>
      <c r="Q1596" s="9">
        <f t="shared" si="244"/>
        <v>21.2</v>
      </c>
      <c r="R1596" s="9">
        <f t="shared" si="245"/>
        <v>30.75</v>
      </c>
      <c r="S1596" s="9">
        <f t="shared" si="246"/>
        <v>31.1</v>
      </c>
      <c r="T1596" s="9">
        <f t="shared" si="247"/>
        <v>27</v>
      </c>
      <c r="U1596" s="8">
        <f t="shared" si="248"/>
        <v>27.683333333333337</v>
      </c>
      <c r="V1596" s="8">
        <f t="shared" si="249"/>
        <v>27.512500000000003</v>
      </c>
    </row>
    <row r="1597" spans="1:22" ht="13.5" x14ac:dyDescent="0.25">
      <c r="A1597" s="3">
        <f>RSI!A1597</f>
        <v>44340</v>
      </c>
      <c r="B1597" s="2">
        <f>RSI!B1597</f>
        <v>8.3886000000000003</v>
      </c>
      <c r="C1597" s="2">
        <f>RSI!I1597</f>
        <v>47.371467220251837</v>
      </c>
      <c r="D1597" s="2">
        <f>MACD!E1597</f>
        <v>0.16988533700406272</v>
      </c>
      <c r="E1597" s="2">
        <f>MACD!F1597</f>
        <v>0.12785014775287265</v>
      </c>
      <c r="F1597" s="2">
        <f>'Moving Avg'!D1597</f>
        <v>8.3886000000000003</v>
      </c>
      <c r="G1597" s="2">
        <f>'Moving Avg'!F1597</f>
        <v>8.5556849999999987</v>
      </c>
      <c r="H1597" s="2">
        <f>'Moving Avg'!G1597</f>
        <v>8.3435839999999981</v>
      </c>
      <c r="I1597" s="2">
        <f>'Moving Avg'!H1597</f>
        <v>7.1060770000000018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33</v>
      </c>
      <c r="Q1597" s="9">
        <f t="shared" si="244"/>
        <v>21.2</v>
      </c>
      <c r="R1597" s="9">
        <f t="shared" si="245"/>
        <v>30.75</v>
      </c>
      <c r="S1597" s="9">
        <f t="shared" si="246"/>
        <v>31.1</v>
      </c>
      <c r="T1597" s="9">
        <f t="shared" si="247"/>
        <v>27</v>
      </c>
      <c r="U1597" s="8">
        <f t="shared" si="248"/>
        <v>27.683333333333337</v>
      </c>
      <c r="V1597" s="8">
        <f t="shared" si="249"/>
        <v>27.512500000000003</v>
      </c>
    </row>
    <row r="1598" spans="1:22" ht="13.5" x14ac:dyDescent="0.25">
      <c r="A1598" s="3">
        <f>RSI!A1598</f>
        <v>44341</v>
      </c>
      <c r="B1598" s="2">
        <f>RSI!B1598</f>
        <v>8.3886000000000003</v>
      </c>
      <c r="C1598" s="2">
        <f>RSI!I1598</f>
        <v>47.371467220251837</v>
      </c>
      <c r="D1598" s="2">
        <f>MACD!E1598</f>
        <v>0.14014102631294278</v>
      </c>
      <c r="E1598" s="2">
        <f>MACD!F1598</f>
        <v>0.13030832346488669</v>
      </c>
      <c r="F1598" s="2">
        <f>'Moving Avg'!D1598</f>
        <v>8.3886000000000003</v>
      </c>
      <c r="G1598" s="2">
        <f>'Moving Avg'!F1598</f>
        <v>8.535759999999998</v>
      </c>
      <c r="H1598" s="2">
        <f>'Moving Avg'!G1598</f>
        <v>8.3537899999999983</v>
      </c>
      <c r="I1598" s="2">
        <f>'Moving Avg'!H1598</f>
        <v>7.1282310000000022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33</v>
      </c>
      <c r="Q1598" s="9">
        <f t="shared" si="244"/>
        <v>21.2</v>
      </c>
      <c r="R1598" s="9">
        <f t="shared" si="245"/>
        <v>30.75</v>
      </c>
      <c r="S1598" s="9">
        <f t="shared" si="246"/>
        <v>31.1</v>
      </c>
      <c r="T1598" s="9">
        <f t="shared" si="247"/>
        <v>27</v>
      </c>
      <c r="U1598" s="8">
        <f t="shared" si="248"/>
        <v>27.683333333333337</v>
      </c>
      <c r="V1598" s="8">
        <f t="shared" si="249"/>
        <v>27.512500000000003</v>
      </c>
    </row>
    <row r="1599" spans="1:22" ht="13.5" x14ac:dyDescent="0.25">
      <c r="A1599" s="3">
        <f>RSI!A1599</f>
        <v>44342</v>
      </c>
      <c r="B1599" s="2">
        <f>RSI!B1599</f>
        <v>8.3886000000000003</v>
      </c>
      <c r="C1599" s="2">
        <f>RSI!I1599</f>
        <v>47.371467220251837</v>
      </c>
      <c r="D1599" s="2">
        <f>MACD!E1599</f>
        <v>8.2978491995820747E-2</v>
      </c>
      <c r="E1599" s="2">
        <f>MACD!F1599</f>
        <v>0.12084235717107351</v>
      </c>
      <c r="F1599" s="2">
        <f>'Moving Avg'!D1599</f>
        <v>8.3886000000000003</v>
      </c>
      <c r="G1599" s="2">
        <f>'Moving Avg'!F1599</f>
        <v>8.5158349999999992</v>
      </c>
      <c r="H1599" s="2">
        <f>'Moving Avg'!G1599</f>
        <v>8.3641359999999985</v>
      </c>
      <c r="I1599" s="2">
        <f>'Moving Avg'!H1599</f>
        <v>7.1503850000000009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100</v>
      </c>
      <c r="O1599" s="8">
        <f t="shared" si="242"/>
        <v>50</v>
      </c>
      <c r="P1599" s="8">
        <f t="shared" si="243"/>
        <v>33</v>
      </c>
      <c r="Q1599" s="9">
        <f t="shared" si="244"/>
        <v>56.2</v>
      </c>
      <c r="R1599" s="9">
        <f t="shared" si="245"/>
        <v>50.75</v>
      </c>
      <c r="S1599" s="9">
        <f t="shared" si="246"/>
        <v>46.1</v>
      </c>
      <c r="T1599" s="9">
        <f t="shared" si="247"/>
        <v>52</v>
      </c>
      <c r="U1599" s="8">
        <f t="shared" si="248"/>
        <v>51.016666666666673</v>
      </c>
      <c r="V1599" s="8">
        <f t="shared" si="249"/>
        <v>51.262500000000003</v>
      </c>
    </row>
    <row r="1600" spans="1:22" ht="13.5" x14ac:dyDescent="0.25">
      <c r="A1600" s="3">
        <f>RSI!A1600</f>
        <v>44343</v>
      </c>
      <c r="B1600" s="2">
        <f>RSI!B1600</f>
        <v>8.3886000000000003</v>
      </c>
      <c r="C1600" s="2">
        <f>RSI!I1600</f>
        <v>47.371467220251837</v>
      </c>
      <c r="D1600" s="2">
        <f>MACD!E1600</f>
        <v>6.7119201667638961E-2</v>
      </c>
      <c r="E1600" s="2">
        <f>MACD!F1600</f>
        <v>0.11009772607038661</v>
      </c>
      <c r="F1600" s="2">
        <f>'Moving Avg'!D1600</f>
        <v>8.3886000000000003</v>
      </c>
      <c r="G1600" s="2">
        <f>'Moving Avg'!F1600</f>
        <v>8.4847249999999992</v>
      </c>
      <c r="H1600" s="2">
        <f>'Moving Avg'!G1600</f>
        <v>8.3744819999999986</v>
      </c>
      <c r="I1600" s="2">
        <f>'Moving Avg'!H1600</f>
        <v>7.1720565000000009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100</v>
      </c>
      <c r="O1600" s="8">
        <f t="shared" si="242"/>
        <v>50</v>
      </c>
      <c r="P1600" s="8">
        <f t="shared" si="243"/>
        <v>33</v>
      </c>
      <c r="Q1600" s="9">
        <f t="shared" si="244"/>
        <v>56.2</v>
      </c>
      <c r="R1600" s="9">
        <f t="shared" si="245"/>
        <v>50.75</v>
      </c>
      <c r="S1600" s="9">
        <f t="shared" si="246"/>
        <v>46.1</v>
      </c>
      <c r="T1600" s="9">
        <f t="shared" si="247"/>
        <v>52</v>
      </c>
      <c r="U1600" s="8">
        <f t="shared" si="248"/>
        <v>51.016666666666673</v>
      </c>
      <c r="V1600" s="8">
        <f t="shared" si="249"/>
        <v>51.262500000000003</v>
      </c>
    </row>
    <row r="1601" spans="1:22" ht="13.5" x14ac:dyDescent="0.25">
      <c r="A1601" s="3">
        <f>RSI!A1601</f>
        <v>44344</v>
      </c>
      <c r="B1601" s="2">
        <f>RSI!B1601</f>
        <v>8.5283999999999995</v>
      </c>
      <c r="C1601" s="2">
        <f>RSI!I1601</f>
        <v>56.391497676683954</v>
      </c>
      <c r="D1601" s="2">
        <f>MACD!E1601</f>
        <v>4.357338500974528E-2</v>
      </c>
      <c r="E1601" s="2">
        <f>MACD!F1601</f>
        <v>9.6792857858258349E-2</v>
      </c>
      <c r="F1601" s="2">
        <f>'Moving Avg'!D1601</f>
        <v>8.4165600000000005</v>
      </c>
      <c r="G1601" s="2">
        <f>'Moving Avg'!F1601</f>
        <v>8.4606049999999975</v>
      </c>
      <c r="H1601" s="2">
        <f>'Moving Avg'!G1601</f>
        <v>8.3877639999999971</v>
      </c>
      <c r="I1601" s="2">
        <f>'Moving Avg'!H1601</f>
        <v>7.1945555000000017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  <c r="M1601" s="8">
        <f t="shared" si="240"/>
        <v>25</v>
      </c>
      <c r="N1601" s="8">
        <f t="shared" si="241"/>
        <v>100</v>
      </c>
      <c r="O1601" s="8">
        <f t="shared" si="242"/>
        <v>50</v>
      </c>
      <c r="P1601" s="8">
        <f t="shared" si="243"/>
        <v>83.5</v>
      </c>
      <c r="Q1601" s="9">
        <f t="shared" si="244"/>
        <v>63.774999999999999</v>
      </c>
      <c r="R1601" s="9">
        <f t="shared" si="245"/>
        <v>63.375</v>
      </c>
      <c r="S1601" s="9">
        <f t="shared" si="246"/>
        <v>68.825000000000003</v>
      </c>
      <c r="T1601" s="9">
        <f t="shared" si="247"/>
        <v>64.625</v>
      </c>
      <c r="U1601" s="8">
        <f t="shared" si="248"/>
        <v>65.325000000000003</v>
      </c>
      <c r="V1601" s="8">
        <f t="shared" si="249"/>
        <v>65.150000000000006</v>
      </c>
    </row>
    <row r="1602" spans="1:22" ht="13.5" x14ac:dyDescent="0.25">
      <c r="A1602" s="3">
        <f>RSI!A1602</f>
        <v>44347</v>
      </c>
      <c r="B1602" s="2">
        <f>RSI!B1602</f>
        <v>8.5283999999999995</v>
      </c>
      <c r="C1602" s="2">
        <f>RSI!I1602</f>
        <v>56.391497676683954</v>
      </c>
      <c r="D1602" s="2">
        <f>MACD!E1602</f>
        <v>2.3036082670829572E-2</v>
      </c>
      <c r="E1602" s="2">
        <f>MACD!F1602</f>
        <v>8.2041502820772605E-2</v>
      </c>
      <c r="F1602" s="2">
        <f>'Moving Avg'!D1602</f>
        <v>8.4445200000000007</v>
      </c>
      <c r="G1602" s="2">
        <f>'Moving Avg'!F1602</f>
        <v>8.4469749999999983</v>
      </c>
      <c r="H1602" s="2">
        <f>'Moving Avg'!G1602</f>
        <v>8.4010459999999956</v>
      </c>
      <c r="I1602" s="2">
        <f>'Moving Avg'!H1602</f>
        <v>7.2166105000000007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100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83.5</v>
      </c>
      <c r="Q1602" s="9">
        <f t="shared" si="244"/>
        <v>63.774999999999999</v>
      </c>
      <c r="R1602" s="9">
        <f t="shared" si="245"/>
        <v>63.375</v>
      </c>
      <c r="S1602" s="9">
        <f t="shared" si="246"/>
        <v>68.825000000000003</v>
      </c>
      <c r="T1602" s="9">
        <f t="shared" si="247"/>
        <v>64.625</v>
      </c>
      <c r="U1602" s="8">
        <f t="shared" si="248"/>
        <v>65.325000000000003</v>
      </c>
      <c r="V1602" s="8">
        <f t="shared" si="249"/>
        <v>65.150000000000006</v>
      </c>
    </row>
    <row r="1603" spans="1:22" ht="13.5" x14ac:dyDescent="0.25">
      <c r="A1603" s="3">
        <f>RSI!A1603</f>
        <v>44348</v>
      </c>
      <c r="B1603" s="2">
        <f>RSI!B1603</f>
        <v>8.5283999999999995</v>
      </c>
      <c r="C1603" s="2">
        <f>RSI!I1603</f>
        <v>56.391497676683954</v>
      </c>
      <c r="D1603" s="2">
        <f>MACD!E1603</f>
        <v>5.0899217765678628E-3</v>
      </c>
      <c r="E1603" s="2">
        <f>MACD!F1603</f>
        <v>6.6651186611931659E-2</v>
      </c>
      <c r="F1603" s="2">
        <f>'Moving Avg'!D1603</f>
        <v>8.4724799999999991</v>
      </c>
      <c r="G1603" s="2">
        <f>'Moving Avg'!F1603</f>
        <v>8.431594999999998</v>
      </c>
      <c r="H1603" s="2">
        <f>'Moving Avg'!G1603</f>
        <v>8.4141879999999958</v>
      </c>
      <c r="I1603" s="2">
        <f>'Moving Avg'!H1603</f>
        <v>7.2392595000000002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si="250"/>
        <v>25</v>
      </c>
      <c r="N1603" s="8">
        <f t="shared" si="251"/>
        <v>100</v>
      </c>
      <c r="O1603" s="8">
        <f t="shared" si="252"/>
        <v>50</v>
      </c>
      <c r="P1603" s="8">
        <f t="shared" si="253"/>
        <v>83.5</v>
      </c>
      <c r="Q1603" s="9">
        <f t="shared" ref="Q1603:Q1666" si="254">0.35*M1603+N1603*0.35+O1603*0.15+P1603*0.15</f>
        <v>63.774999999999999</v>
      </c>
      <c r="R1603" s="9">
        <f t="shared" ref="R1603:R1666" si="255">M1603*0.2+N1603*0.2+O1603*0.35+P1603*0.25</f>
        <v>63.375</v>
      </c>
      <c r="S1603" s="9">
        <f t="shared" ref="S1603:S1666" si="256">M1603*0.15+N1603*0.15+O1603*0.25+P1603*0.45</f>
        <v>68.825000000000003</v>
      </c>
      <c r="T1603" s="9">
        <f t="shared" ref="T1603:T1666" si="257">0.25*SUM(M1603:P1603)</f>
        <v>64.625</v>
      </c>
      <c r="U1603" s="8">
        <f t="shared" ref="U1603:U1666" si="258">SUM(Q1603:S1603)/3</f>
        <v>65.325000000000003</v>
      </c>
      <c r="V1603" s="8">
        <f t="shared" ref="V1603:V1666" si="259">SUM(Q1603:T1603)/4</f>
        <v>65.150000000000006</v>
      </c>
    </row>
    <row r="1604" spans="1:22" ht="13.5" x14ac:dyDescent="0.25">
      <c r="A1604" s="3">
        <f>RSI!A1604</f>
        <v>44349</v>
      </c>
      <c r="B1604" s="2">
        <f>RSI!B1604</f>
        <v>8.5283999999999995</v>
      </c>
      <c r="C1604" s="2">
        <f>RSI!I1604</f>
        <v>56.391497676683954</v>
      </c>
      <c r="D1604" s="2">
        <f>MACD!E1604</f>
        <v>-1.0621627890177621E-2</v>
      </c>
      <c r="E1604" s="2">
        <f>MACD!F1604</f>
        <v>5.1196623711509806E-2</v>
      </c>
      <c r="F1604" s="2">
        <f>'Moving Avg'!D1604</f>
        <v>8.5004399999999993</v>
      </c>
      <c r="G1604" s="2">
        <f>'Moving Avg'!F1604</f>
        <v>8.4207599999999996</v>
      </c>
      <c r="H1604" s="2">
        <f>'Moving Avg'!G1604</f>
        <v>8.4227159999999959</v>
      </c>
      <c r="I1604" s="2">
        <f>'Moving Avg'!H1604</f>
        <v>7.2619084999999997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0"/>
        <v>25</v>
      </c>
      <c r="N1604" s="8">
        <f t="shared" si="251"/>
        <v>100</v>
      </c>
      <c r="O1604" s="8">
        <f t="shared" si="252"/>
        <v>50</v>
      </c>
      <c r="P1604" s="8">
        <f t="shared" si="253"/>
        <v>83.5</v>
      </c>
      <c r="Q1604" s="9">
        <f t="shared" si="254"/>
        <v>63.774999999999999</v>
      </c>
      <c r="R1604" s="9">
        <f t="shared" si="255"/>
        <v>63.375</v>
      </c>
      <c r="S1604" s="9">
        <f t="shared" si="256"/>
        <v>68.825000000000003</v>
      </c>
      <c r="T1604" s="9">
        <f t="shared" si="257"/>
        <v>64.625</v>
      </c>
      <c r="U1604" s="8">
        <f t="shared" si="258"/>
        <v>65.325000000000003</v>
      </c>
      <c r="V1604" s="8">
        <f t="shared" si="259"/>
        <v>65.150000000000006</v>
      </c>
    </row>
    <row r="1605" spans="1:22" ht="13.5" x14ac:dyDescent="0.25">
      <c r="A1605" s="3">
        <f>RSI!A1605</f>
        <v>44350</v>
      </c>
      <c r="B1605" s="2">
        <f>RSI!B1605</f>
        <v>8.5213999999999999</v>
      </c>
      <c r="C1605" s="2">
        <f>RSI!I1605</f>
        <v>55.748001975145989</v>
      </c>
      <c r="D1605" s="2">
        <f>MACD!E1605</f>
        <v>-2.3884846257113068E-2</v>
      </c>
      <c r="E1605" s="2">
        <f>MACD!F1605</f>
        <v>3.6180329717785231E-2</v>
      </c>
      <c r="F1605" s="2">
        <f>'Moving Avg'!D1605</f>
        <v>8.5269999999999992</v>
      </c>
      <c r="G1605" s="2">
        <f>'Moving Avg'!F1605</f>
        <v>8.4225049999999992</v>
      </c>
      <c r="H1605" s="2">
        <f>'Moving Avg'!G1605</f>
        <v>8.4263499999999976</v>
      </c>
      <c r="I1605" s="2">
        <f>'Moving Avg'!H1605</f>
        <v>7.2847675000000001</v>
      </c>
      <c r="J1605" s="6" t="str">
        <f>OBV!F1605</f>
        <v>BEARISH</v>
      </c>
      <c r="K1605" s="6" t="str">
        <f>OBV!G1605</f>
        <v>NEUTRAL</v>
      </c>
      <c r="L1605" s="6" t="str">
        <f>OBV!H1605</f>
        <v>BEARISH DIVERGENCE</v>
      </c>
      <c r="M1605" s="8">
        <f t="shared" si="250"/>
        <v>25</v>
      </c>
      <c r="N1605" s="8">
        <f t="shared" si="251"/>
        <v>100</v>
      </c>
      <c r="O1605" s="8">
        <f t="shared" si="252"/>
        <v>50</v>
      </c>
      <c r="P1605" s="8">
        <f t="shared" si="253"/>
        <v>16.5</v>
      </c>
      <c r="Q1605" s="9">
        <f t="shared" si="254"/>
        <v>53.725000000000001</v>
      </c>
      <c r="R1605" s="9">
        <f t="shared" si="255"/>
        <v>46.625</v>
      </c>
      <c r="S1605" s="9">
        <f t="shared" si="256"/>
        <v>38.674999999999997</v>
      </c>
      <c r="T1605" s="9">
        <f t="shared" si="257"/>
        <v>47.875</v>
      </c>
      <c r="U1605" s="8">
        <f t="shared" si="258"/>
        <v>46.341666666666661</v>
      </c>
      <c r="V1605" s="8">
        <f t="shared" si="259"/>
        <v>46.724999999999994</v>
      </c>
    </row>
    <row r="1606" spans="1:22" ht="13.5" x14ac:dyDescent="0.25">
      <c r="A1606" s="3">
        <f>RSI!A1606</f>
        <v>44351</v>
      </c>
      <c r="B1606" s="2">
        <f>RSI!B1606</f>
        <v>8.5213999999999999</v>
      </c>
      <c r="C1606" s="2">
        <f>RSI!I1606</f>
        <v>55.748001975145989</v>
      </c>
      <c r="D1606" s="2">
        <f>MACD!E1606</f>
        <v>-3.5517454991811803E-2</v>
      </c>
      <c r="E1606" s="2">
        <f>MACD!F1606</f>
        <v>2.1840772775865824E-2</v>
      </c>
      <c r="F1606" s="2">
        <f>'Moving Avg'!D1606</f>
        <v>8.5256000000000007</v>
      </c>
      <c r="G1606" s="2">
        <f>'Moving Avg'!F1606</f>
        <v>8.4242499999999989</v>
      </c>
      <c r="H1606" s="2">
        <f>'Moving Avg'!G1606</f>
        <v>8.4299839999999975</v>
      </c>
      <c r="I1606" s="2">
        <f>'Moving Avg'!H1606</f>
        <v>7.3076265000000014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0"/>
        <v>25</v>
      </c>
      <c r="N1606" s="8">
        <f t="shared" si="251"/>
        <v>100</v>
      </c>
      <c r="O1606" s="8">
        <f t="shared" si="252"/>
        <v>50</v>
      </c>
      <c r="P1606" s="8">
        <f t="shared" si="253"/>
        <v>16.5</v>
      </c>
      <c r="Q1606" s="9">
        <f t="shared" si="254"/>
        <v>53.725000000000001</v>
      </c>
      <c r="R1606" s="9">
        <f t="shared" si="255"/>
        <v>46.625</v>
      </c>
      <c r="S1606" s="9">
        <f t="shared" si="256"/>
        <v>38.674999999999997</v>
      </c>
      <c r="T1606" s="9">
        <f t="shared" si="257"/>
        <v>47.875</v>
      </c>
      <c r="U1606" s="8">
        <f t="shared" si="258"/>
        <v>46.341666666666661</v>
      </c>
      <c r="V1606" s="8">
        <f t="shared" si="259"/>
        <v>46.724999999999994</v>
      </c>
    </row>
    <row r="1607" spans="1:22" ht="13.5" x14ac:dyDescent="0.25">
      <c r="A1607" s="3">
        <f>RSI!A1607</f>
        <v>44354</v>
      </c>
      <c r="B1607" s="2">
        <f>RSI!B1607</f>
        <v>8.3886000000000003</v>
      </c>
      <c r="C1607" s="2">
        <f>RSI!I1607</f>
        <v>44.560122089455966</v>
      </c>
      <c r="D1607" s="2">
        <f>MACD!E1607</f>
        <v>-3.590291818860436E-2</v>
      </c>
      <c r="E1607" s="2">
        <f>MACD!F1607</f>
        <v>1.0292034582971787E-2</v>
      </c>
      <c r="F1607" s="2">
        <f>'Moving Avg'!D1607</f>
        <v>8.4976399999999988</v>
      </c>
      <c r="G1607" s="2">
        <f>'Moving Avg'!F1607</f>
        <v>8.4193549999999995</v>
      </c>
      <c r="H1607" s="2">
        <f>'Moving Avg'!G1607</f>
        <v>8.4260699999999975</v>
      </c>
      <c r="I1607" s="2">
        <f>'Moving Avg'!H1607</f>
        <v>7.3298215000000004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100</v>
      </c>
      <c r="O1607" s="8">
        <f t="shared" si="252"/>
        <v>50</v>
      </c>
      <c r="P1607" s="8">
        <f t="shared" si="253"/>
        <v>16.5</v>
      </c>
      <c r="Q1607" s="9">
        <f t="shared" si="254"/>
        <v>53.725000000000001</v>
      </c>
      <c r="R1607" s="9">
        <f t="shared" si="255"/>
        <v>46.625</v>
      </c>
      <c r="S1607" s="9">
        <f t="shared" si="256"/>
        <v>38.674999999999997</v>
      </c>
      <c r="T1607" s="9">
        <f t="shared" si="257"/>
        <v>47.875</v>
      </c>
      <c r="U1607" s="8">
        <f t="shared" si="258"/>
        <v>46.341666666666661</v>
      </c>
      <c r="V1607" s="8">
        <f t="shared" si="259"/>
        <v>46.724999999999994</v>
      </c>
    </row>
    <row r="1608" spans="1:22" ht="13.5" x14ac:dyDescent="0.25">
      <c r="A1608" s="3">
        <f>RSI!A1608</f>
        <v>44355</v>
      </c>
      <c r="B1608" s="2">
        <f>RSI!B1608</f>
        <v>8.3886000000000003</v>
      </c>
      <c r="C1608" s="2">
        <f>RSI!I1608</f>
        <v>44.560122089455966</v>
      </c>
      <c r="D1608" s="2">
        <f>MACD!E1608</f>
        <v>-3.5795769203886607E-2</v>
      </c>
      <c r="E1608" s="2">
        <f>MACD!F1608</f>
        <v>1.0744738256001094E-3</v>
      </c>
      <c r="F1608" s="2">
        <f>'Moving Avg'!D1608</f>
        <v>8.4696800000000003</v>
      </c>
      <c r="G1608" s="2">
        <f>'Moving Avg'!F1608</f>
        <v>8.4193549999999995</v>
      </c>
      <c r="H1608" s="2">
        <f>'Moving Avg'!G1608</f>
        <v>8.4221559999999975</v>
      </c>
      <c r="I1608" s="2">
        <f>'Moving Avg'!H1608</f>
        <v>7.3520165000000013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100</v>
      </c>
      <c r="O1608" s="8">
        <f t="shared" si="252"/>
        <v>50</v>
      </c>
      <c r="P1608" s="8">
        <f t="shared" si="253"/>
        <v>16.5</v>
      </c>
      <c r="Q1608" s="9">
        <f t="shared" si="254"/>
        <v>53.725000000000001</v>
      </c>
      <c r="R1608" s="9">
        <f t="shared" si="255"/>
        <v>46.625</v>
      </c>
      <c r="S1608" s="9">
        <f t="shared" si="256"/>
        <v>38.674999999999997</v>
      </c>
      <c r="T1608" s="9">
        <f t="shared" si="257"/>
        <v>47.875</v>
      </c>
      <c r="U1608" s="8">
        <f t="shared" si="258"/>
        <v>46.341666666666661</v>
      </c>
      <c r="V1608" s="8">
        <f t="shared" si="259"/>
        <v>46.724999999999994</v>
      </c>
    </row>
    <row r="1609" spans="1:22" ht="13.5" x14ac:dyDescent="0.25">
      <c r="A1609" s="3">
        <f>RSI!A1609</f>
        <v>44356</v>
      </c>
      <c r="B1609" s="2">
        <f>RSI!B1609</f>
        <v>8.2487999999999992</v>
      </c>
      <c r="C1609" s="2">
        <f>RSI!I1609</f>
        <v>35.790762118246306</v>
      </c>
      <c r="D1609" s="2">
        <f>MACD!E1609</f>
        <v>-2.4948336019804174E-2</v>
      </c>
      <c r="E1609" s="2">
        <f>MACD!F1609</f>
        <v>-4.1300881434807469E-3</v>
      </c>
      <c r="F1609" s="2">
        <f>'Moving Avg'!D1609</f>
        <v>8.4137599999999999</v>
      </c>
      <c r="G1609" s="2">
        <f>'Moving Avg'!F1609</f>
        <v>8.4228500000000004</v>
      </c>
      <c r="H1609" s="2">
        <f>'Moving Avg'!G1609</f>
        <v>8.4193599999999975</v>
      </c>
      <c r="I1609" s="2">
        <f>'Moving Avg'!H1609</f>
        <v>7.3735125000000004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100</v>
      </c>
      <c r="O1609" s="8">
        <f t="shared" si="252"/>
        <v>50</v>
      </c>
      <c r="P1609" s="8">
        <f t="shared" si="253"/>
        <v>16.5</v>
      </c>
      <c r="Q1609" s="9">
        <f t="shared" si="254"/>
        <v>53.725000000000001</v>
      </c>
      <c r="R1609" s="9">
        <f t="shared" si="255"/>
        <v>46.625</v>
      </c>
      <c r="S1609" s="9">
        <f t="shared" si="256"/>
        <v>38.674999999999997</v>
      </c>
      <c r="T1609" s="9">
        <f t="shared" si="257"/>
        <v>47.875</v>
      </c>
      <c r="U1609" s="8">
        <f t="shared" si="258"/>
        <v>46.341666666666661</v>
      </c>
      <c r="V1609" s="8">
        <f t="shared" si="259"/>
        <v>46.724999999999994</v>
      </c>
    </row>
    <row r="1610" spans="1:22" ht="13.5" x14ac:dyDescent="0.25">
      <c r="A1610" s="3">
        <f>RSI!A1610</f>
        <v>44357</v>
      </c>
      <c r="B1610" s="2">
        <f>RSI!B1610</f>
        <v>8.3186999999999998</v>
      </c>
      <c r="C1610" s="2">
        <f>RSI!I1610</f>
        <v>41.942970340592908</v>
      </c>
      <c r="D1610" s="2">
        <f>MACD!E1610</f>
        <v>-1.974993867022512E-2</v>
      </c>
      <c r="E1610" s="2">
        <f>MACD!F1610</f>
        <v>-7.2540582488296217E-3</v>
      </c>
      <c r="F1610" s="2">
        <f>'Moving Avg'!D1610</f>
        <v>8.3732199999999999</v>
      </c>
      <c r="G1610" s="2">
        <f>'Moving Avg'!F1610</f>
        <v>8.4193549999999995</v>
      </c>
      <c r="H1610" s="2">
        <f>'Moving Avg'!G1610</f>
        <v>8.4207579999999993</v>
      </c>
      <c r="I1610" s="2">
        <f>'Moving Avg'!H1610</f>
        <v>7.3953580000000008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  <c r="M1610" s="8">
        <f t="shared" si="250"/>
        <v>25</v>
      </c>
      <c r="N1610" s="8">
        <f t="shared" si="251"/>
        <v>45</v>
      </c>
      <c r="O1610" s="8">
        <f t="shared" si="252"/>
        <v>50</v>
      </c>
      <c r="P1610" s="8">
        <f t="shared" si="253"/>
        <v>66.5</v>
      </c>
      <c r="Q1610" s="9">
        <f t="shared" si="254"/>
        <v>41.975000000000001</v>
      </c>
      <c r="R1610" s="9">
        <f t="shared" si="255"/>
        <v>48.125</v>
      </c>
      <c r="S1610" s="9">
        <f t="shared" si="256"/>
        <v>52.924999999999997</v>
      </c>
      <c r="T1610" s="9">
        <f t="shared" si="257"/>
        <v>46.625</v>
      </c>
      <c r="U1610" s="8">
        <f t="shared" si="258"/>
        <v>47.67499999999999</v>
      </c>
      <c r="V1610" s="8">
        <f t="shared" si="259"/>
        <v>47.412499999999994</v>
      </c>
    </row>
    <row r="1611" spans="1:22" ht="13.5" x14ac:dyDescent="0.25">
      <c r="A1611" s="3">
        <f>RSI!A1611</f>
        <v>44358</v>
      </c>
      <c r="B1611" s="2">
        <f>RSI!B1611</f>
        <v>8.3186999999999998</v>
      </c>
      <c r="C1611" s="2">
        <f>RSI!I1611</f>
        <v>41.942970340592908</v>
      </c>
      <c r="D1611" s="2">
        <f>MACD!E1611</f>
        <v>6.8522237964856458E-3</v>
      </c>
      <c r="E1611" s="2">
        <f>MACD!F1611</f>
        <v>-4.4328018397665689E-3</v>
      </c>
      <c r="F1611" s="2">
        <f>'Moving Avg'!D1611</f>
        <v>8.3326799999999999</v>
      </c>
      <c r="G1611" s="2">
        <f>'Moving Avg'!F1611</f>
        <v>8.4158600000000003</v>
      </c>
      <c r="H1611" s="2">
        <f>'Moving Avg'!G1611</f>
        <v>8.4221559999999958</v>
      </c>
      <c r="I1611" s="2">
        <f>'Moving Avg'!H1611</f>
        <v>7.4172035000000003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BULLISH DIVERGENCE</v>
      </c>
      <c r="M1611" s="8">
        <f t="shared" si="250"/>
        <v>25</v>
      </c>
      <c r="N1611" s="8">
        <f t="shared" si="251"/>
        <v>0</v>
      </c>
      <c r="O1611" s="8">
        <f t="shared" si="252"/>
        <v>50</v>
      </c>
      <c r="P1611" s="8">
        <f t="shared" si="253"/>
        <v>66.5</v>
      </c>
      <c r="Q1611" s="9">
        <f t="shared" si="254"/>
        <v>26.225000000000001</v>
      </c>
      <c r="R1611" s="9">
        <f t="shared" si="255"/>
        <v>39.125</v>
      </c>
      <c r="S1611" s="9">
        <f t="shared" si="256"/>
        <v>46.174999999999997</v>
      </c>
      <c r="T1611" s="9">
        <f t="shared" si="257"/>
        <v>35.375</v>
      </c>
      <c r="U1611" s="8">
        <f t="shared" si="258"/>
        <v>37.174999999999997</v>
      </c>
      <c r="V1611" s="8">
        <f t="shared" si="259"/>
        <v>36.724999999999994</v>
      </c>
    </row>
    <row r="1612" spans="1:22" ht="13.5" x14ac:dyDescent="0.25">
      <c r="A1612" s="3">
        <f>RSI!A1612</f>
        <v>44361</v>
      </c>
      <c r="B1612" s="2">
        <f>RSI!B1612</f>
        <v>8.3886000000000003</v>
      </c>
      <c r="C1612" s="2">
        <f>RSI!I1612</f>
        <v>47.749219392174808</v>
      </c>
      <c r="D1612" s="2">
        <f>MACD!E1612</f>
        <v>2.4828251668733259E-2</v>
      </c>
      <c r="E1612" s="2">
        <f>MACD!F1612</f>
        <v>1.4194088619333967E-3</v>
      </c>
      <c r="F1612" s="2">
        <f>'Moving Avg'!D1612</f>
        <v>8.3326799999999999</v>
      </c>
      <c r="G1612" s="2">
        <f>'Moving Avg'!F1612</f>
        <v>8.4158600000000003</v>
      </c>
      <c r="H1612" s="2">
        <f>'Moving Avg'!G1612</f>
        <v>8.4277479999999976</v>
      </c>
      <c r="I1612" s="2">
        <f>'Moving Avg'!H1612</f>
        <v>7.4393985000000011</v>
      </c>
      <c r="J1612" s="6" t="str">
        <f>OBV!F1612</f>
        <v>BULLISH</v>
      </c>
      <c r="K1612" s="6" t="str">
        <f>OBV!G1612</f>
        <v>NEUTRAL</v>
      </c>
      <c r="L1612" s="6" t="str">
        <f>OBV!H1612</f>
        <v>NEUTRAL</v>
      </c>
      <c r="M1612" s="8">
        <f t="shared" si="250"/>
        <v>25</v>
      </c>
      <c r="N1612" s="8">
        <f t="shared" si="251"/>
        <v>0</v>
      </c>
      <c r="O1612" s="8">
        <f t="shared" si="252"/>
        <v>50</v>
      </c>
      <c r="P1612" s="8">
        <f t="shared" si="253"/>
        <v>49.5</v>
      </c>
      <c r="Q1612" s="9">
        <f t="shared" si="254"/>
        <v>23.675000000000001</v>
      </c>
      <c r="R1612" s="9">
        <f t="shared" si="255"/>
        <v>34.875</v>
      </c>
      <c r="S1612" s="9">
        <f t="shared" si="256"/>
        <v>38.525000000000006</v>
      </c>
      <c r="T1612" s="9">
        <f t="shared" si="257"/>
        <v>31.125</v>
      </c>
      <c r="U1612" s="8">
        <f t="shared" si="258"/>
        <v>32.358333333333334</v>
      </c>
      <c r="V1612" s="8">
        <f t="shared" si="259"/>
        <v>32.049999999999997</v>
      </c>
    </row>
    <row r="1613" spans="1:22" ht="13.5" x14ac:dyDescent="0.25">
      <c r="A1613" s="3">
        <f>RSI!A1613</f>
        <v>44362</v>
      </c>
      <c r="B1613" s="2">
        <f>RSI!B1613</f>
        <v>8.3886000000000003</v>
      </c>
      <c r="C1613" s="2">
        <f>RSI!I1613</f>
        <v>47.749219392174808</v>
      </c>
      <c r="D1613" s="2">
        <f>MACD!E1613</f>
        <v>4.0222253543927167E-2</v>
      </c>
      <c r="E1613" s="2">
        <f>MACD!F1613</f>
        <v>9.179977798332151E-3</v>
      </c>
      <c r="F1613" s="2">
        <f>'Moving Avg'!D1613</f>
        <v>8.3326799999999999</v>
      </c>
      <c r="G1613" s="2">
        <f>'Moving Avg'!F1613</f>
        <v>8.4158600000000003</v>
      </c>
      <c r="H1613" s="2">
        <f>'Moving Avg'!G1613</f>
        <v>8.4294259999999976</v>
      </c>
      <c r="I1613" s="2">
        <f>'Moving Avg'!H1613</f>
        <v>7.4617680000000011</v>
      </c>
      <c r="J1613" s="6" t="str">
        <f>OBV!F1613</f>
        <v>BULLISH</v>
      </c>
      <c r="K1613" s="6" t="str">
        <f>OBV!G1613</f>
        <v>NEUTRAL</v>
      </c>
      <c r="L1613" s="6" t="str">
        <f>OBV!H1613</f>
        <v>NEUTRAL</v>
      </c>
      <c r="M1613" s="8">
        <f t="shared" si="250"/>
        <v>25</v>
      </c>
      <c r="N1613" s="8">
        <f t="shared" si="251"/>
        <v>0</v>
      </c>
      <c r="O1613" s="8">
        <f t="shared" si="252"/>
        <v>50</v>
      </c>
      <c r="P1613" s="8">
        <f t="shared" si="253"/>
        <v>49.5</v>
      </c>
      <c r="Q1613" s="9">
        <f t="shared" si="254"/>
        <v>23.675000000000001</v>
      </c>
      <c r="R1613" s="9">
        <f t="shared" si="255"/>
        <v>34.875</v>
      </c>
      <c r="S1613" s="9">
        <f t="shared" si="256"/>
        <v>38.525000000000006</v>
      </c>
      <c r="T1613" s="9">
        <f t="shared" si="257"/>
        <v>31.125</v>
      </c>
      <c r="U1613" s="8">
        <f t="shared" si="258"/>
        <v>32.358333333333334</v>
      </c>
      <c r="V1613" s="8">
        <f t="shared" si="259"/>
        <v>32.049999999999997</v>
      </c>
    </row>
    <row r="1614" spans="1:22" ht="13.5" x14ac:dyDescent="0.25">
      <c r="A1614" s="3">
        <f>RSI!A1614</f>
        <v>44363</v>
      </c>
      <c r="B1614" s="2">
        <f>RSI!B1614</f>
        <v>8.3886000000000003</v>
      </c>
      <c r="C1614" s="2">
        <f>RSI!I1614</f>
        <v>47.749219392174808</v>
      </c>
      <c r="D1614" s="2">
        <f>MACD!E1614</f>
        <v>5.3417870357327146E-2</v>
      </c>
      <c r="E1614" s="2">
        <f>MACD!F1614</f>
        <v>1.802755631013115E-2</v>
      </c>
      <c r="F1614" s="2">
        <f>'Moving Avg'!D1614</f>
        <v>8.3606400000000001</v>
      </c>
      <c r="G1614" s="2">
        <f>'Moving Avg'!F1614</f>
        <v>8.4158599999999986</v>
      </c>
      <c r="H1614" s="2">
        <f>'Moving Avg'!G1614</f>
        <v>8.4311039999999977</v>
      </c>
      <c r="I1614" s="2">
        <f>'Moving Avg'!H1614</f>
        <v>7.4846970000000006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  <c r="M1614" s="8">
        <f t="shared" si="250"/>
        <v>25</v>
      </c>
      <c r="N1614" s="8">
        <f t="shared" si="251"/>
        <v>0</v>
      </c>
      <c r="O1614" s="8">
        <f t="shared" si="252"/>
        <v>50</v>
      </c>
      <c r="P1614" s="8">
        <f t="shared" si="253"/>
        <v>83.5</v>
      </c>
      <c r="Q1614" s="9">
        <f t="shared" si="254"/>
        <v>28.774999999999999</v>
      </c>
      <c r="R1614" s="9">
        <f t="shared" si="255"/>
        <v>43.375</v>
      </c>
      <c r="S1614" s="9">
        <f t="shared" si="256"/>
        <v>53.825000000000003</v>
      </c>
      <c r="T1614" s="9">
        <f t="shared" si="257"/>
        <v>39.625</v>
      </c>
      <c r="U1614" s="8">
        <f t="shared" si="258"/>
        <v>41.991666666666667</v>
      </c>
      <c r="V1614" s="8">
        <f t="shared" si="259"/>
        <v>41.400000000000006</v>
      </c>
    </row>
    <row r="1615" spans="1:22" ht="13.5" x14ac:dyDescent="0.25">
      <c r="A1615" s="3">
        <f>RSI!A1615</f>
        <v>44364</v>
      </c>
      <c r="B1615" s="2">
        <f>RSI!B1615</f>
        <v>8.3886000000000003</v>
      </c>
      <c r="C1615" s="2">
        <f>RSI!I1615</f>
        <v>47.749219392174808</v>
      </c>
      <c r="D1615" s="2">
        <f>MACD!E1615</f>
        <v>6.3663805235545823E-2</v>
      </c>
      <c r="E1615" s="2">
        <f>MACD!F1615</f>
        <v>2.7154806095214087E-2</v>
      </c>
      <c r="F1615" s="2">
        <f>'Moving Avg'!D1615</f>
        <v>8.3746199999999984</v>
      </c>
      <c r="G1615" s="2">
        <f>'Moving Avg'!F1615</f>
        <v>8.4158599999999986</v>
      </c>
      <c r="H1615" s="2">
        <f>'Moving Avg'!G1615</f>
        <v>8.432781999999996</v>
      </c>
      <c r="I1615" s="2">
        <f>'Moving Avg'!H1615</f>
        <v>7.507626000000001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  <c r="M1615" s="8">
        <f t="shared" si="250"/>
        <v>25</v>
      </c>
      <c r="N1615" s="8">
        <f t="shared" si="251"/>
        <v>0</v>
      </c>
      <c r="O1615" s="8">
        <f t="shared" si="252"/>
        <v>50</v>
      </c>
      <c r="P1615" s="8">
        <f t="shared" si="253"/>
        <v>83.5</v>
      </c>
      <c r="Q1615" s="9">
        <f t="shared" si="254"/>
        <v>28.774999999999999</v>
      </c>
      <c r="R1615" s="9">
        <f t="shared" si="255"/>
        <v>43.375</v>
      </c>
      <c r="S1615" s="9">
        <f t="shared" si="256"/>
        <v>53.825000000000003</v>
      </c>
      <c r="T1615" s="9">
        <f t="shared" si="257"/>
        <v>39.625</v>
      </c>
      <c r="U1615" s="8">
        <f t="shared" si="258"/>
        <v>41.991666666666667</v>
      </c>
      <c r="V1615" s="8">
        <f t="shared" si="259"/>
        <v>41.400000000000006</v>
      </c>
    </row>
    <row r="1616" spans="1:22" ht="13.5" x14ac:dyDescent="0.25">
      <c r="A1616" s="3">
        <f>RSI!A1616</f>
        <v>44365</v>
      </c>
      <c r="B1616" s="2">
        <f>RSI!B1616</f>
        <v>8.3886000000000003</v>
      </c>
      <c r="C1616" s="2">
        <f>RSI!I1616</f>
        <v>47.749219392174815</v>
      </c>
      <c r="D1616" s="2">
        <f>MACD!E1616</f>
        <v>7.2479123955112357E-2</v>
      </c>
      <c r="E1616" s="2">
        <f>MACD!F1616</f>
        <v>3.6219669667193741E-2</v>
      </c>
      <c r="F1616" s="2">
        <f>'Moving Avg'!D1616</f>
        <v>8.3886000000000003</v>
      </c>
      <c r="G1616" s="2">
        <f>'Moving Avg'!F1616</f>
        <v>8.4158599999999986</v>
      </c>
      <c r="H1616" s="2">
        <f>'Moving Avg'!G1616</f>
        <v>8.4344599999999961</v>
      </c>
      <c r="I1616" s="2">
        <f>'Moving Avg'!H1616</f>
        <v>7.5312890000000019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  <c r="M1616" s="8">
        <f t="shared" si="250"/>
        <v>25</v>
      </c>
      <c r="N1616" s="8">
        <f t="shared" si="251"/>
        <v>0</v>
      </c>
      <c r="O1616" s="8">
        <f t="shared" si="252"/>
        <v>50</v>
      </c>
      <c r="P1616" s="8">
        <f t="shared" si="253"/>
        <v>83.5</v>
      </c>
      <c r="Q1616" s="9">
        <f t="shared" si="254"/>
        <v>28.774999999999999</v>
      </c>
      <c r="R1616" s="9">
        <f t="shared" si="255"/>
        <v>43.375</v>
      </c>
      <c r="S1616" s="9">
        <f t="shared" si="256"/>
        <v>53.825000000000003</v>
      </c>
      <c r="T1616" s="9">
        <f t="shared" si="257"/>
        <v>39.625</v>
      </c>
      <c r="U1616" s="8">
        <f t="shared" si="258"/>
        <v>41.991666666666667</v>
      </c>
      <c r="V1616" s="8">
        <f t="shared" si="259"/>
        <v>41.400000000000006</v>
      </c>
    </row>
    <row r="1617" spans="1:22" ht="13.5" x14ac:dyDescent="0.25">
      <c r="A1617" s="3">
        <f>RSI!A1617</f>
        <v>44368</v>
      </c>
      <c r="B1617" s="2">
        <f>RSI!B1617</f>
        <v>8.3886000000000003</v>
      </c>
      <c r="C1617" s="2">
        <f>RSI!I1617</f>
        <v>47.749219392174815</v>
      </c>
      <c r="D1617" s="2">
        <f>MACD!E1617</f>
        <v>5.9642360855571397E-2</v>
      </c>
      <c r="E1617" s="2">
        <f>MACD!F1617</f>
        <v>4.0904207904869275E-2</v>
      </c>
      <c r="F1617" s="2">
        <f>'Moving Avg'!D1617</f>
        <v>8.3886000000000003</v>
      </c>
      <c r="G1617" s="2">
        <f>'Moving Avg'!F1617</f>
        <v>8.4158599999999986</v>
      </c>
      <c r="H1617" s="2">
        <f>'Moving Avg'!G1617</f>
        <v>8.4361379999999979</v>
      </c>
      <c r="I1617" s="2">
        <f>'Moving Avg'!H1617</f>
        <v>7.5560004999999997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25</v>
      </c>
      <c r="N1617" s="8">
        <f t="shared" si="251"/>
        <v>0</v>
      </c>
      <c r="O1617" s="8">
        <f t="shared" si="252"/>
        <v>50</v>
      </c>
      <c r="P1617" s="8">
        <f t="shared" si="253"/>
        <v>33</v>
      </c>
      <c r="Q1617" s="9">
        <f t="shared" si="254"/>
        <v>21.2</v>
      </c>
      <c r="R1617" s="9">
        <f t="shared" si="255"/>
        <v>30.75</v>
      </c>
      <c r="S1617" s="9">
        <f t="shared" si="256"/>
        <v>31.1</v>
      </c>
      <c r="T1617" s="9">
        <f t="shared" si="257"/>
        <v>27</v>
      </c>
      <c r="U1617" s="8">
        <f t="shared" si="258"/>
        <v>27.683333333333337</v>
      </c>
      <c r="V1617" s="8">
        <f t="shared" si="259"/>
        <v>27.512500000000003</v>
      </c>
    </row>
    <row r="1618" spans="1:22" ht="13.5" x14ac:dyDescent="0.25">
      <c r="A1618" s="3">
        <f>RSI!A1618</f>
        <v>44369</v>
      </c>
      <c r="B1618" s="2">
        <f>RSI!B1618</f>
        <v>8.3886000000000003</v>
      </c>
      <c r="C1618" s="2">
        <f>RSI!I1618</f>
        <v>47.749219392174815</v>
      </c>
      <c r="D1618" s="2">
        <f>MACD!E1618</f>
        <v>4.8905382804868225E-2</v>
      </c>
      <c r="E1618" s="2">
        <f>MACD!F1618</f>
        <v>4.250444288486907E-2</v>
      </c>
      <c r="F1618" s="2">
        <f>'Moving Avg'!D1618</f>
        <v>8.3886000000000003</v>
      </c>
      <c r="G1618" s="2">
        <f>'Moving Avg'!F1618</f>
        <v>8.4158599999999986</v>
      </c>
      <c r="H1618" s="2">
        <f>'Moving Avg'!G1618</f>
        <v>8.4425699999999964</v>
      </c>
      <c r="I1618" s="2">
        <f>'Moving Avg'!H1618</f>
        <v>7.5811665000000001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25</v>
      </c>
      <c r="N1618" s="8">
        <f t="shared" si="251"/>
        <v>0</v>
      </c>
      <c r="O1618" s="8">
        <f t="shared" si="252"/>
        <v>50</v>
      </c>
      <c r="P1618" s="8">
        <f t="shared" si="253"/>
        <v>33</v>
      </c>
      <c r="Q1618" s="9">
        <f t="shared" si="254"/>
        <v>21.2</v>
      </c>
      <c r="R1618" s="9">
        <f t="shared" si="255"/>
        <v>30.75</v>
      </c>
      <c r="S1618" s="9">
        <f t="shared" si="256"/>
        <v>31.1</v>
      </c>
      <c r="T1618" s="9">
        <f t="shared" si="257"/>
        <v>27</v>
      </c>
      <c r="U1618" s="8">
        <f t="shared" si="258"/>
        <v>27.683333333333337</v>
      </c>
      <c r="V1618" s="8">
        <f t="shared" si="259"/>
        <v>27.512500000000003</v>
      </c>
    </row>
    <row r="1619" spans="1:22" ht="13.5" x14ac:dyDescent="0.25">
      <c r="A1619" s="3">
        <f>RSI!A1619</f>
        <v>44370</v>
      </c>
      <c r="B1619" s="2">
        <f>RSI!B1619</f>
        <v>8.3886000000000003</v>
      </c>
      <c r="C1619" s="2">
        <f>RSI!I1619</f>
        <v>47.749219392174815</v>
      </c>
      <c r="D1619" s="2">
        <f>MACD!E1619</f>
        <v>1.8428201906969477E-2</v>
      </c>
      <c r="E1619" s="2">
        <f>MACD!F1619</f>
        <v>3.7689194689289149E-2</v>
      </c>
      <c r="F1619" s="2">
        <f>'Moving Avg'!D1619</f>
        <v>8.3886000000000003</v>
      </c>
      <c r="G1619" s="2">
        <f>'Moving Avg'!F1619</f>
        <v>8.4158599999999986</v>
      </c>
      <c r="H1619" s="2">
        <f>'Moving Avg'!G1619</f>
        <v>8.4490019999999966</v>
      </c>
      <c r="I1619" s="2">
        <f>'Moving Avg'!H1619</f>
        <v>7.6063324999999997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45</v>
      </c>
      <c r="O1619" s="8">
        <f t="shared" si="252"/>
        <v>50</v>
      </c>
      <c r="P1619" s="8">
        <f t="shared" si="253"/>
        <v>33</v>
      </c>
      <c r="Q1619" s="9">
        <f t="shared" si="254"/>
        <v>36.950000000000003</v>
      </c>
      <c r="R1619" s="9">
        <f t="shared" si="255"/>
        <v>39.75</v>
      </c>
      <c r="S1619" s="9">
        <f t="shared" si="256"/>
        <v>37.85</v>
      </c>
      <c r="T1619" s="9">
        <f t="shared" si="257"/>
        <v>38.25</v>
      </c>
      <c r="U1619" s="8">
        <f t="shared" si="258"/>
        <v>38.183333333333337</v>
      </c>
      <c r="V1619" s="8">
        <f t="shared" si="259"/>
        <v>38.200000000000003</v>
      </c>
    </row>
    <row r="1620" spans="1:22" ht="13.5" x14ac:dyDescent="0.25">
      <c r="A1620" s="3">
        <f>RSI!A1620</f>
        <v>44371</v>
      </c>
      <c r="B1620" s="2">
        <f>RSI!B1620</f>
        <v>8.3886000000000003</v>
      </c>
      <c r="C1620" s="2">
        <f>RSI!I1620</f>
        <v>47.749219392174808</v>
      </c>
      <c r="D1620" s="2">
        <f>MACD!E1620</f>
        <v>3.5007444865993165E-3</v>
      </c>
      <c r="E1620" s="2">
        <f>MACD!F1620</f>
        <v>3.0851504648751183E-2</v>
      </c>
      <c r="F1620" s="2">
        <f>'Moving Avg'!D1620</f>
        <v>8.3886000000000003</v>
      </c>
      <c r="G1620" s="2">
        <f>'Moving Avg'!F1620</f>
        <v>8.4158599999999986</v>
      </c>
      <c r="H1620" s="2">
        <f>'Moving Avg'!G1620</f>
        <v>8.4554339999999968</v>
      </c>
      <c r="I1620" s="2">
        <f>'Moving Avg'!H1620</f>
        <v>7.6315329999999992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100</v>
      </c>
      <c r="O1620" s="8">
        <f t="shared" si="252"/>
        <v>50</v>
      </c>
      <c r="P1620" s="8">
        <f t="shared" si="253"/>
        <v>33</v>
      </c>
      <c r="Q1620" s="9">
        <f t="shared" si="254"/>
        <v>56.2</v>
      </c>
      <c r="R1620" s="9">
        <f t="shared" si="255"/>
        <v>50.75</v>
      </c>
      <c r="S1620" s="9">
        <f t="shared" si="256"/>
        <v>46.1</v>
      </c>
      <c r="T1620" s="9">
        <f t="shared" si="257"/>
        <v>52</v>
      </c>
      <c r="U1620" s="8">
        <f t="shared" si="258"/>
        <v>51.016666666666673</v>
      </c>
      <c r="V1620" s="8">
        <f t="shared" si="259"/>
        <v>51.262500000000003</v>
      </c>
    </row>
    <row r="1621" spans="1:22" ht="13.5" x14ac:dyDescent="0.25">
      <c r="A1621" s="3">
        <f>RSI!A1621</f>
        <v>44372</v>
      </c>
      <c r="B1621" s="2">
        <f>RSI!B1621</f>
        <v>8.3886000000000003</v>
      </c>
      <c r="C1621" s="2">
        <f>RSI!I1621</f>
        <v>47.749219392174808</v>
      </c>
      <c r="D1621" s="2">
        <f>MACD!E1621</f>
        <v>-9.0310326317712963E-3</v>
      </c>
      <c r="E1621" s="2">
        <f>MACD!F1621</f>
        <v>2.2874997192646688E-2</v>
      </c>
      <c r="F1621" s="2">
        <f>'Moving Avg'!D1621</f>
        <v>8.3886000000000003</v>
      </c>
      <c r="G1621" s="2">
        <f>'Moving Avg'!F1621</f>
        <v>8.4088699999999985</v>
      </c>
      <c r="H1621" s="2">
        <f>'Moving Avg'!G1621</f>
        <v>8.461865999999997</v>
      </c>
      <c r="I1621" s="2">
        <f>'Moving Avg'!H1621</f>
        <v>7.6567684999999992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25</v>
      </c>
      <c r="N1621" s="8">
        <f t="shared" si="251"/>
        <v>100</v>
      </c>
      <c r="O1621" s="8">
        <f t="shared" si="252"/>
        <v>50</v>
      </c>
      <c r="P1621" s="8">
        <f t="shared" si="253"/>
        <v>33</v>
      </c>
      <c r="Q1621" s="9">
        <f t="shared" si="254"/>
        <v>56.2</v>
      </c>
      <c r="R1621" s="9">
        <f t="shared" si="255"/>
        <v>50.75</v>
      </c>
      <c r="S1621" s="9">
        <f t="shared" si="256"/>
        <v>46.1</v>
      </c>
      <c r="T1621" s="9">
        <f t="shared" si="257"/>
        <v>52</v>
      </c>
      <c r="U1621" s="8">
        <f t="shared" si="258"/>
        <v>51.016666666666673</v>
      </c>
      <c r="V1621" s="8">
        <f t="shared" si="259"/>
        <v>51.262500000000003</v>
      </c>
    </row>
    <row r="1622" spans="1:22" ht="13.5" x14ac:dyDescent="0.25">
      <c r="A1622" s="3">
        <f>RSI!A1622</f>
        <v>44375</v>
      </c>
      <c r="B1622" s="2">
        <f>RSI!B1622</f>
        <v>8.5283999999999995</v>
      </c>
      <c r="C1622" s="2">
        <f>RSI!I1622</f>
        <v>63.195366699705716</v>
      </c>
      <c r="D1622" s="2">
        <f>MACD!E1622</f>
        <v>-1.9144749375433534E-2</v>
      </c>
      <c r="E1622" s="2">
        <f>MACD!F1622</f>
        <v>1.4471047879030644E-2</v>
      </c>
      <c r="F1622" s="2">
        <f>'Moving Avg'!D1622</f>
        <v>8.4165600000000005</v>
      </c>
      <c r="G1622" s="2">
        <f>'Moving Avg'!F1622</f>
        <v>8.4088699999999985</v>
      </c>
      <c r="H1622" s="2">
        <f>'Moving Avg'!G1622</f>
        <v>8.4716519999999971</v>
      </c>
      <c r="I1622" s="2">
        <f>'Moving Avg'!H1622</f>
        <v>7.6830874999999992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25</v>
      </c>
      <c r="N1622" s="8">
        <f t="shared" si="251"/>
        <v>100</v>
      </c>
      <c r="O1622" s="8">
        <f t="shared" si="252"/>
        <v>50</v>
      </c>
      <c r="P1622" s="8">
        <f t="shared" si="253"/>
        <v>83.5</v>
      </c>
      <c r="Q1622" s="9">
        <f t="shared" si="254"/>
        <v>63.774999999999999</v>
      </c>
      <c r="R1622" s="9">
        <f t="shared" si="255"/>
        <v>63.375</v>
      </c>
      <c r="S1622" s="9">
        <f t="shared" si="256"/>
        <v>68.825000000000003</v>
      </c>
      <c r="T1622" s="9">
        <f t="shared" si="257"/>
        <v>64.625</v>
      </c>
      <c r="U1622" s="8">
        <f t="shared" si="258"/>
        <v>65.325000000000003</v>
      </c>
      <c r="V1622" s="8">
        <f t="shared" si="259"/>
        <v>65.150000000000006</v>
      </c>
    </row>
    <row r="1623" spans="1:22" ht="13.5" x14ac:dyDescent="0.25">
      <c r="A1623" s="3">
        <f>RSI!A1623</f>
        <v>44376</v>
      </c>
      <c r="B1623" s="2">
        <f>RSI!B1623</f>
        <v>8.7451000000000008</v>
      </c>
      <c r="C1623" s="2">
        <f>RSI!I1623</f>
        <v>75.35635286112597</v>
      </c>
      <c r="D1623" s="2">
        <f>MACD!E1623</f>
        <v>-4.4495441987983497E-2</v>
      </c>
      <c r="E1623" s="2">
        <f>MACD!F1623</f>
        <v>2.6777499056278159E-3</v>
      </c>
      <c r="F1623" s="2">
        <f>'Moving Avg'!D1623</f>
        <v>8.4878600000000013</v>
      </c>
      <c r="G1623" s="2">
        <f>'Moving Avg'!F1623</f>
        <v>8.4197049999999987</v>
      </c>
      <c r="H1623" s="2">
        <f>'Moving Avg'!G1623</f>
        <v>8.4815779999999972</v>
      </c>
      <c r="I1623" s="2">
        <f>'Moving Avg'!H1623</f>
        <v>7.7104900000000001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0"/>
        <v>0</v>
      </c>
      <c r="N1623" s="8">
        <f t="shared" si="251"/>
        <v>100</v>
      </c>
      <c r="O1623" s="8">
        <f t="shared" si="252"/>
        <v>50</v>
      </c>
      <c r="P1623" s="8">
        <f t="shared" si="253"/>
        <v>83.5</v>
      </c>
      <c r="Q1623" s="9">
        <f t="shared" si="254"/>
        <v>55.024999999999999</v>
      </c>
      <c r="R1623" s="9">
        <f t="shared" si="255"/>
        <v>58.375</v>
      </c>
      <c r="S1623" s="9">
        <f t="shared" si="256"/>
        <v>65.075000000000003</v>
      </c>
      <c r="T1623" s="9">
        <f t="shared" si="257"/>
        <v>58.375</v>
      </c>
      <c r="U1623" s="8">
        <f t="shared" si="258"/>
        <v>59.491666666666674</v>
      </c>
      <c r="V1623" s="8">
        <f t="shared" si="259"/>
        <v>59.212500000000006</v>
      </c>
    </row>
    <row r="1624" spans="1:22" ht="13.5" x14ac:dyDescent="0.25">
      <c r="A1624" s="3">
        <f>RSI!A1624</f>
        <v>44377</v>
      </c>
      <c r="B1624" s="2">
        <f>RSI!B1624</f>
        <v>9.0246999999999993</v>
      </c>
      <c r="C1624" s="2">
        <f>RSI!I1624</f>
        <v>83.110646760402147</v>
      </c>
      <c r="D1624" s="2">
        <f>MACD!E1624</f>
        <v>-8.8623814354077624E-2</v>
      </c>
      <c r="E1624" s="2">
        <f>MACD!F1624</f>
        <v>-1.5582562946313272E-2</v>
      </c>
      <c r="F1624" s="2">
        <f>'Moving Avg'!D1624</f>
        <v>8.6150800000000007</v>
      </c>
      <c r="G1624" s="2">
        <f>'Moving Avg'!F1624</f>
        <v>8.4445199999999989</v>
      </c>
      <c r="H1624" s="2">
        <f>'Moving Avg'!G1624</f>
        <v>8.4970959999999973</v>
      </c>
      <c r="I1624" s="2">
        <f>'Moving Avg'!H1624</f>
        <v>7.7397449999999992</v>
      </c>
      <c r="J1624" s="6" t="str">
        <f>OBV!F1624</f>
        <v>BULLISH</v>
      </c>
      <c r="K1624" s="6" t="str">
        <f>OBV!G1624</f>
        <v>STRONG</v>
      </c>
      <c r="L1624" s="6" t="str">
        <f>OBV!H1624</f>
        <v>CONFIRMED BULLISH</v>
      </c>
      <c r="M1624" s="8">
        <f t="shared" si="250"/>
        <v>0</v>
      </c>
      <c r="N1624" s="8">
        <f t="shared" si="251"/>
        <v>100</v>
      </c>
      <c r="O1624" s="8">
        <f t="shared" si="252"/>
        <v>50</v>
      </c>
      <c r="P1624" s="8">
        <f t="shared" si="253"/>
        <v>100</v>
      </c>
      <c r="Q1624" s="9">
        <f t="shared" si="254"/>
        <v>57.5</v>
      </c>
      <c r="R1624" s="9">
        <f t="shared" si="255"/>
        <v>62.5</v>
      </c>
      <c r="S1624" s="9">
        <f t="shared" si="256"/>
        <v>72.5</v>
      </c>
      <c r="T1624" s="9">
        <f t="shared" si="257"/>
        <v>62.5</v>
      </c>
      <c r="U1624" s="8">
        <f t="shared" si="258"/>
        <v>64.166666666666671</v>
      </c>
      <c r="V1624" s="8">
        <f t="shared" si="259"/>
        <v>63.75</v>
      </c>
    </row>
    <row r="1625" spans="1:22" ht="13.5" x14ac:dyDescent="0.25">
      <c r="A1625" s="3">
        <f>RSI!A1625</f>
        <v>44378</v>
      </c>
      <c r="B1625" s="2">
        <f>RSI!B1625</f>
        <v>9.1646000000000001</v>
      </c>
      <c r="C1625" s="2">
        <f>RSI!I1625</f>
        <v>85.559123874781676</v>
      </c>
      <c r="D1625" s="2">
        <f>MACD!E1625</f>
        <v>-0.13979933328074523</v>
      </c>
      <c r="E1625" s="2">
        <f>MACD!F1625</f>
        <v>-4.0425917013199669E-2</v>
      </c>
      <c r="F1625" s="2">
        <f>'Moving Avg'!D1625</f>
        <v>8.7702800000000014</v>
      </c>
      <c r="G1625" s="2">
        <f>'Moving Avg'!F1625</f>
        <v>8.4766799999999982</v>
      </c>
      <c r="H1625" s="2">
        <f>'Moving Avg'!G1625</f>
        <v>8.5089799999999975</v>
      </c>
      <c r="I1625" s="2">
        <f>'Moving Avg'!H1625</f>
        <v>7.7692449999999997</v>
      </c>
      <c r="J1625" s="6" t="str">
        <f>OBV!F1625</f>
        <v>BULLISH</v>
      </c>
      <c r="K1625" s="6" t="str">
        <f>OBV!G1625</f>
        <v>STRONG</v>
      </c>
      <c r="L1625" s="6" t="str">
        <f>OBV!H1625</f>
        <v>CONFIRMED BULLISH</v>
      </c>
      <c r="M1625" s="8">
        <f t="shared" si="250"/>
        <v>0</v>
      </c>
      <c r="N1625" s="8">
        <f t="shared" si="251"/>
        <v>100</v>
      </c>
      <c r="O1625" s="8">
        <f t="shared" si="252"/>
        <v>50</v>
      </c>
      <c r="P1625" s="8">
        <f t="shared" si="253"/>
        <v>100</v>
      </c>
      <c r="Q1625" s="9">
        <f t="shared" si="254"/>
        <v>57.5</v>
      </c>
      <c r="R1625" s="9">
        <f t="shared" si="255"/>
        <v>62.5</v>
      </c>
      <c r="S1625" s="9">
        <f t="shared" si="256"/>
        <v>72.5</v>
      </c>
      <c r="T1625" s="9">
        <f t="shared" si="257"/>
        <v>62.5</v>
      </c>
      <c r="U1625" s="8">
        <f t="shared" si="258"/>
        <v>64.166666666666671</v>
      </c>
      <c r="V1625" s="8">
        <f t="shared" si="259"/>
        <v>63.75</v>
      </c>
    </row>
    <row r="1626" spans="1:22" ht="13.5" x14ac:dyDescent="0.25">
      <c r="A1626" s="3">
        <f>RSI!A1626</f>
        <v>44379</v>
      </c>
      <c r="B1626" s="2">
        <f>RSI!B1626</f>
        <v>9.6119000000000003</v>
      </c>
      <c r="C1626" s="2">
        <f>RSI!I1626</f>
        <v>90.367422328260147</v>
      </c>
      <c r="D1626" s="2">
        <f>MACD!E1626</f>
        <v>-0.22027759644801037</v>
      </c>
      <c r="E1626" s="2">
        <f>MACD!F1626</f>
        <v>-7.6396252900161818E-2</v>
      </c>
      <c r="F1626" s="2">
        <f>'Moving Avg'!D1626</f>
        <v>9.0149399999999993</v>
      </c>
      <c r="G1626" s="2">
        <f>'Moving Avg'!F1626</f>
        <v>8.5312049999999982</v>
      </c>
      <c r="H1626" s="2">
        <f>'Moving Avg'!G1626</f>
        <v>8.5319079999999978</v>
      </c>
      <c r="I1626" s="2">
        <f>'Moving Avg'!H1626</f>
        <v>7.8002475000000002</v>
      </c>
      <c r="J1626" s="6" t="str">
        <f>OBV!F1626</f>
        <v>BULLISH</v>
      </c>
      <c r="K1626" s="6" t="str">
        <f>OBV!G1626</f>
        <v>STRONG</v>
      </c>
      <c r="L1626" s="6" t="str">
        <f>OBV!H1626</f>
        <v>CONFIRMED BULLISH</v>
      </c>
      <c r="M1626" s="8">
        <f t="shared" si="250"/>
        <v>0</v>
      </c>
      <c r="N1626" s="8">
        <f t="shared" si="251"/>
        <v>100</v>
      </c>
      <c r="O1626" s="8">
        <f t="shared" si="252"/>
        <v>50</v>
      </c>
      <c r="P1626" s="8">
        <f t="shared" si="253"/>
        <v>100</v>
      </c>
      <c r="Q1626" s="9">
        <f t="shared" si="254"/>
        <v>57.5</v>
      </c>
      <c r="R1626" s="9">
        <f t="shared" si="255"/>
        <v>62.5</v>
      </c>
      <c r="S1626" s="9">
        <f t="shared" si="256"/>
        <v>72.5</v>
      </c>
      <c r="T1626" s="9">
        <f t="shared" si="257"/>
        <v>62.5</v>
      </c>
      <c r="U1626" s="8">
        <f t="shared" si="258"/>
        <v>64.166666666666671</v>
      </c>
      <c r="V1626" s="8">
        <f t="shared" si="259"/>
        <v>63.75</v>
      </c>
    </row>
    <row r="1627" spans="1:22" ht="13.5" x14ac:dyDescent="0.25">
      <c r="A1627" s="3">
        <f>RSI!A1627</f>
        <v>44382</v>
      </c>
      <c r="B1627" s="2">
        <f>RSI!B1627</f>
        <v>9.7167999999999992</v>
      </c>
      <c r="C1627" s="2">
        <f>RSI!I1627</f>
        <v>91.114619434214774</v>
      </c>
      <c r="D1627" s="2">
        <f>MACD!E1627</f>
        <v>-0.30253119184745714</v>
      </c>
      <c r="E1627" s="2">
        <f>MACD!F1627</f>
        <v>-0.12162324068962088</v>
      </c>
      <c r="F1627" s="2">
        <f>'Moving Avg'!D1627</f>
        <v>9.2526200000000003</v>
      </c>
      <c r="G1627" s="2">
        <f>'Moving Avg'!F1627</f>
        <v>8.5976149999999993</v>
      </c>
      <c r="H1627" s="2">
        <f>'Moving Avg'!G1627</f>
        <v>8.5555359999999965</v>
      </c>
      <c r="I1627" s="2">
        <f>'Moving Avg'!H1627</f>
        <v>7.8312855000000017</v>
      </c>
      <c r="J1627" s="6" t="str">
        <f>OBV!F1627</f>
        <v>BULLISH</v>
      </c>
      <c r="K1627" s="6" t="str">
        <f>OBV!G1627</f>
        <v>STRONG</v>
      </c>
      <c r="L1627" s="6" t="str">
        <f>OBV!H1627</f>
        <v>CONFIRMED BULLISH</v>
      </c>
      <c r="M1627" s="8">
        <f t="shared" si="250"/>
        <v>0</v>
      </c>
      <c r="N1627" s="8">
        <f t="shared" si="251"/>
        <v>100</v>
      </c>
      <c r="O1627" s="8">
        <f t="shared" si="252"/>
        <v>50</v>
      </c>
      <c r="P1627" s="8">
        <f t="shared" si="253"/>
        <v>100</v>
      </c>
      <c r="Q1627" s="9">
        <f t="shared" si="254"/>
        <v>57.5</v>
      </c>
      <c r="R1627" s="9">
        <f t="shared" si="255"/>
        <v>62.5</v>
      </c>
      <c r="S1627" s="9">
        <f t="shared" si="256"/>
        <v>72.5</v>
      </c>
      <c r="T1627" s="9">
        <f t="shared" si="257"/>
        <v>62.5</v>
      </c>
      <c r="U1627" s="8">
        <f t="shared" si="258"/>
        <v>64.166666666666671</v>
      </c>
      <c r="V1627" s="8">
        <f t="shared" si="259"/>
        <v>63.75</v>
      </c>
    </row>
    <row r="1628" spans="1:22" ht="13.5" x14ac:dyDescent="0.25">
      <c r="A1628" s="3">
        <f>RSI!A1628</f>
        <v>44383</v>
      </c>
      <c r="B1628" s="2">
        <f>RSI!B1628</f>
        <v>9.7238000000000007</v>
      </c>
      <c r="C1628" s="2">
        <f>RSI!I1628</f>
        <v>91.163875725855917</v>
      </c>
      <c r="D1628" s="2">
        <f>MACD!E1628</f>
        <v>-0.37918194389149917</v>
      </c>
      <c r="E1628" s="2">
        <f>MACD!F1628</f>
        <v>-0.17313498132999655</v>
      </c>
      <c r="F1628" s="2">
        <f>'Moving Avg'!D1628</f>
        <v>9.4483599999999992</v>
      </c>
      <c r="G1628" s="2">
        <f>'Moving Avg'!F1628</f>
        <v>8.6643749999999997</v>
      </c>
      <c r="H1628" s="2">
        <f>'Moving Avg'!G1628</f>
        <v>8.574269999999995</v>
      </c>
      <c r="I1628" s="2">
        <f>'Moving Avg'!H1628</f>
        <v>7.8623585</v>
      </c>
      <c r="J1628" s="6" t="str">
        <f>OBV!F1628</f>
        <v>BULLISH</v>
      </c>
      <c r="K1628" s="6" t="str">
        <f>OBV!G1628</f>
        <v>STRONG</v>
      </c>
      <c r="L1628" s="6" t="str">
        <f>OBV!H1628</f>
        <v>CONFIRMED BULLISH</v>
      </c>
      <c r="M1628" s="8">
        <f t="shared" si="250"/>
        <v>0</v>
      </c>
      <c r="N1628" s="8">
        <f t="shared" si="251"/>
        <v>100</v>
      </c>
      <c r="O1628" s="8">
        <f t="shared" si="252"/>
        <v>50</v>
      </c>
      <c r="P1628" s="8">
        <f t="shared" si="253"/>
        <v>100</v>
      </c>
      <c r="Q1628" s="9">
        <f t="shared" si="254"/>
        <v>57.5</v>
      </c>
      <c r="R1628" s="9">
        <f t="shared" si="255"/>
        <v>62.5</v>
      </c>
      <c r="S1628" s="9">
        <f t="shared" si="256"/>
        <v>72.5</v>
      </c>
      <c r="T1628" s="9">
        <f t="shared" si="257"/>
        <v>62.5</v>
      </c>
      <c r="U1628" s="8">
        <f t="shared" si="258"/>
        <v>64.166666666666671</v>
      </c>
      <c r="V1628" s="8">
        <f t="shared" si="259"/>
        <v>63.75</v>
      </c>
    </row>
    <row r="1629" spans="1:22" ht="13.5" x14ac:dyDescent="0.25">
      <c r="A1629" s="3">
        <f>RSI!A1629</f>
        <v>44384</v>
      </c>
      <c r="B1629" s="2">
        <f>RSI!B1629</f>
        <v>9.9893999999999998</v>
      </c>
      <c r="C1629" s="2">
        <f>RSI!I1629</f>
        <v>92.795757572052139</v>
      </c>
      <c r="D1629" s="2">
        <f>MACD!E1629</f>
        <v>-0.46980481863949031</v>
      </c>
      <c r="E1629" s="2">
        <f>MACD!F1629</f>
        <v>-0.23246894879189534</v>
      </c>
      <c r="F1629" s="2">
        <f>'Moving Avg'!D1629</f>
        <v>9.6413000000000011</v>
      </c>
      <c r="G1629" s="2">
        <f>'Moving Avg'!F1629</f>
        <v>8.7514050000000001</v>
      </c>
      <c r="H1629" s="2">
        <f>'Moving Avg'!G1629</f>
        <v>8.598315999999997</v>
      </c>
      <c r="I1629" s="2">
        <f>'Moving Avg'!H1629</f>
        <v>7.8953534999999997</v>
      </c>
      <c r="J1629" s="6" t="str">
        <f>OBV!F1629</f>
        <v>BULLISH</v>
      </c>
      <c r="K1629" s="6" t="str">
        <f>OBV!G1629</f>
        <v>STRONG</v>
      </c>
      <c r="L1629" s="6" t="str">
        <f>OBV!H1629</f>
        <v>CONFIRMED BULLISH</v>
      </c>
      <c r="M1629" s="8">
        <f t="shared" si="250"/>
        <v>0</v>
      </c>
      <c r="N1629" s="8">
        <f t="shared" si="251"/>
        <v>100</v>
      </c>
      <c r="O1629" s="8">
        <f t="shared" si="252"/>
        <v>50</v>
      </c>
      <c r="P1629" s="8">
        <f t="shared" si="253"/>
        <v>100</v>
      </c>
      <c r="Q1629" s="9">
        <f t="shared" si="254"/>
        <v>57.5</v>
      </c>
      <c r="R1629" s="9">
        <f t="shared" si="255"/>
        <v>62.5</v>
      </c>
      <c r="S1629" s="9">
        <f t="shared" si="256"/>
        <v>72.5</v>
      </c>
      <c r="T1629" s="9">
        <f t="shared" si="257"/>
        <v>62.5</v>
      </c>
      <c r="U1629" s="8">
        <f t="shared" si="258"/>
        <v>64.166666666666671</v>
      </c>
      <c r="V1629" s="8">
        <f t="shared" si="259"/>
        <v>63.75</v>
      </c>
    </row>
    <row r="1630" spans="1:22" ht="13.5" x14ac:dyDescent="0.25">
      <c r="A1630" s="3">
        <f>RSI!A1630</f>
        <v>44385</v>
      </c>
      <c r="B1630" s="2">
        <f>RSI!B1630</f>
        <v>9.9755000000000003</v>
      </c>
      <c r="C1630" s="2">
        <f>RSI!I1630</f>
        <v>91.839820432965126</v>
      </c>
      <c r="D1630" s="2">
        <f>MACD!E1630</f>
        <v>-0.55266485077949135</v>
      </c>
      <c r="E1630" s="2">
        <f>MACD!F1630</f>
        <v>-0.29650812918941455</v>
      </c>
      <c r="F1630" s="2">
        <f>'Moving Avg'!D1630</f>
        <v>9.8034799999999986</v>
      </c>
      <c r="G1630" s="2">
        <f>'Moving Avg'!F1630</f>
        <v>8.8342449999999992</v>
      </c>
      <c r="H1630" s="2">
        <f>'Moving Avg'!G1630</f>
        <v>8.6176099999999973</v>
      </c>
      <c r="I1630" s="2">
        <f>'Moving Avg'!H1630</f>
        <v>7.9292575000000012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0</v>
      </c>
      <c r="N1630" s="8">
        <f t="shared" si="251"/>
        <v>100</v>
      </c>
      <c r="O1630" s="8">
        <f t="shared" si="252"/>
        <v>50</v>
      </c>
      <c r="P1630" s="8">
        <f t="shared" si="253"/>
        <v>83.5</v>
      </c>
      <c r="Q1630" s="9">
        <f t="shared" si="254"/>
        <v>55.024999999999999</v>
      </c>
      <c r="R1630" s="9">
        <f t="shared" si="255"/>
        <v>58.375</v>
      </c>
      <c r="S1630" s="9">
        <f t="shared" si="256"/>
        <v>65.075000000000003</v>
      </c>
      <c r="T1630" s="9">
        <f t="shared" si="257"/>
        <v>58.375</v>
      </c>
      <c r="U1630" s="8">
        <f t="shared" si="258"/>
        <v>59.491666666666674</v>
      </c>
      <c r="V1630" s="8">
        <f t="shared" si="259"/>
        <v>59.212500000000006</v>
      </c>
    </row>
    <row r="1631" spans="1:22" ht="13.5" x14ac:dyDescent="0.25">
      <c r="A1631" s="3">
        <f>RSI!A1631</f>
        <v>44386</v>
      </c>
      <c r="B1631" s="2">
        <f>RSI!B1631</f>
        <v>9.9194999999999993</v>
      </c>
      <c r="C1631" s="2">
        <f>RSI!I1631</f>
        <v>87.910652190599436</v>
      </c>
      <c r="D1631" s="2">
        <f>MACD!E1631</f>
        <v>-0.6252216867777296</v>
      </c>
      <c r="E1631" s="2">
        <f>MACD!F1631</f>
        <v>-0.36225084070707758</v>
      </c>
      <c r="F1631" s="2">
        <f>'Moving Avg'!D1631</f>
        <v>9.8650000000000002</v>
      </c>
      <c r="G1631" s="2">
        <f>'Moving Avg'!F1631</f>
        <v>8.9142849999999996</v>
      </c>
      <c r="H1631" s="2">
        <f>'Moving Avg'!G1631</f>
        <v>8.6357839999999957</v>
      </c>
      <c r="I1631" s="2">
        <f>'Moving Avg'!H1631</f>
        <v>7.9628465000000004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0</v>
      </c>
      <c r="N1631" s="8">
        <f t="shared" si="251"/>
        <v>100</v>
      </c>
      <c r="O1631" s="8">
        <f t="shared" si="252"/>
        <v>50</v>
      </c>
      <c r="P1631" s="8">
        <f t="shared" si="253"/>
        <v>83.5</v>
      </c>
      <c r="Q1631" s="9">
        <f t="shared" si="254"/>
        <v>55.024999999999999</v>
      </c>
      <c r="R1631" s="9">
        <f t="shared" si="255"/>
        <v>58.375</v>
      </c>
      <c r="S1631" s="9">
        <f t="shared" si="256"/>
        <v>65.075000000000003</v>
      </c>
      <c r="T1631" s="9">
        <f t="shared" si="257"/>
        <v>58.375</v>
      </c>
      <c r="U1631" s="8">
        <f t="shared" si="258"/>
        <v>59.491666666666674</v>
      </c>
      <c r="V1631" s="8">
        <f t="shared" si="259"/>
        <v>59.212500000000006</v>
      </c>
    </row>
    <row r="1632" spans="1:22" ht="13.5" x14ac:dyDescent="0.25">
      <c r="A1632" s="3">
        <f>RSI!A1632</f>
        <v>44389</v>
      </c>
      <c r="B1632" s="2">
        <f>RSI!B1632</f>
        <v>9.9194999999999993</v>
      </c>
      <c r="C1632" s="2">
        <f>RSI!I1632</f>
        <v>87.910652190599436</v>
      </c>
      <c r="D1632" s="2">
        <f>MACD!E1632</f>
        <v>-0.67088163877888363</v>
      </c>
      <c r="E1632" s="2">
        <f>MACD!F1632</f>
        <v>-0.42397700032143881</v>
      </c>
      <c r="F1632" s="2">
        <f>'Moving Avg'!D1632</f>
        <v>9.9055399999999985</v>
      </c>
      <c r="G1632" s="2">
        <f>'Moving Avg'!F1632</f>
        <v>8.990829999999999</v>
      </c>
      <c r="H1632" s="2">
        <f>'Moving Avg'!G1632</f>
        <v>8.6581539999999979</v>
      </c>
      <c r="I1632" s="2">
        <f>'Moving Avg'!H1632</f>
        <v>7.9968550000000018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  <c r="M1632" s="8">
        <f t="shared" si="250"/>
        <v>0</v>
      </c>
      <c r="N1632" s="8">
        <f t="shared" si="251"/>
        <v>100</v>
      </c>
      <c r="O1632" s="8">
        <f t="shared" si="252"/>
        <v>50</v>
      </c>
      <c r="P1632" s="8">
        <f t="shared" si="253"/>
        <v>83.5</v>
      </c>
      <c r="Q1632" s="9">
        <f t="shared" si="254"/>
        <v>55.024999999999999</v>
      </c>
      <c r="R1632" s="9">
        <f t="shared" si="255"/>
        <v>58.375</v>
      </c>
      <c r="S1632" s="9">
        <f t="shared" si="256"/>
        <v>65.075000000000003</v>
      </c>
      <c r="T1632" s="9">
        <f t="shared" si="257"/>
        <v>58.375</v>
      </c>
      <c r="U1632" s="8">
        <f t="shared" si="258"/>
        <v>59.491666666666674</v>
      </c>
      <c r="V1632" s="8">
        <f t="shared" si="259"/>
        <v>59.212500000000006</v>
      </c>
    </row>
    <row r="1633" spans="1:22" ht="13.5" x14ac:dyDescent="0.25">
      <c r="A1633" s="3">
        <f>RSI!A1633</f>
        <v>44390</v>
      </c>
      <c r="B1633" s="2">
        <f>RSI!B1633</f>
        <v>9.9194999999999993</v>
      </c>
      <c r="C1633" s="2">
        <f>RSI!I1633</f>
        <v>87.910652190599436</v>
      </c>
      <c r="D1633" s="2">
        <f>MACD!E1633</f>
        <v>-0.68152426056008508</v>
      </c>
      <c r="E1633" s="2">
        <f>MACD!F1633</f>
        <v>-0.47548645236916809</v>
      </c>
      <c r="F1633" s="2">
        <f>'Moving Avg'!D1633</f>
        <v>9.94468</v>
      </c>
      <c r="G1633" s="2">
        <f>'Moving Avg'!F1633</f>
        <v>9.0673750000000002</v>
      </c>
      <c r="H1633" s="2">
        <f>'Moving Avg'!G1633</f>
        <v>8.6798239999999964</v>
      </c>
      <c r="I1633" s="2">
        <f>'Moving Avg'!H1633</f>
        <v>8.0308635000000024</v>
      </c>
      <c r="J1633" s="6" t="str">
        <f>OBV!F1633</f>
        <v>BEARISH</v>
      </c>
      <c r="K1633" s="6" t="str">
        <f>OBV!G1633</f>
        <v>NEUTRAL</v>
      </c>
      <c r="L1633" s="6" t="str">
        <f>OBV!H1633</f>
        <v>BEARISH DIVERGENCE</v>
      </c>
      <c r="M1633" s="8">
        <f t="shared" si="250"/>
        <v>0</v>
      </c>
      <c r="N1633" s="8">
        <f t="shared" si="251"/>
        <v>100</v>
      </c>
      <c r="O1633" s="8">
        <f t="shared" si="252"/>
        <v>50</v>
      </c>
      <c r="P1633" s="8">
        <f t="shared" si="253"/>
        <v>16.5</v>
      </c>
      <c r="Q1633" s="9">
        <f t="shared" si="254"/>
        <v>44.975000000000001</v>
      </c>
      <c r="R1633" s="9">
        <f t="shared" si="255"/>
        <v>41.625</v>
      </c>
      <c r="S1633" s="9">
        <f t="shared" si="256"/>
        <v>34.924999999999997</v>
      </c>
      <c r="T1633" s="9">
        <f t="shared" si="257"/>
        <v>41.625</v>
      </c>
      <c r="U1633" s="8">
        <f t="shared" si="258"/>
        <v>40.508333333333333</v>
      </c>
      <c r="V1633" s="8">
        <f t="shared" si="259"/>
        <v>40.787499999999994</v>
      </c>
    </row>
    <row r="1634" spans="1:22" ht="13.5" x14ac:dyDescent="0.25">
      <c r="A1634" s="3">
        <f>RSI!A1634</f>
        <v>44391</v>
      </c>
      <c r="B1634" s="2">
        <f>RSI!B1634</f>
        <v>9.7866999999999997</v>
      </c>
      <c r="C1634" s="2">
        <f>RSI!I1634</f>
        <v>78.023744356670065</v>
      </c>
      <c r="D1634" s="2">
        <f>MACD!E1634</f>
        <v>-0.64262689288940145</v>
      </c>
      <c r="E1634" s="2">
        <f>MACD!F1634</f>
        <v>-0.50891454047321483</v>
      </c>
      <c r="F1634" s="2">
        <f>'Moving Avg'!D1634</f>
        <v>9.9041399999999982</v>
      </c>
      <c r="G1634" s="2">
        <f>'Moving Avg'!F1634</f>
        <v>9.1372800000000005</v>
      </c>
      <c r="H1634" s="2">
        <f>'Moving Avg'!G1634</f>
        <v>8.7006559999999968</v>
      </c>
      <c r="I1634" s="2">
        <f>'Moving Avg'!H1634</f>
        <v>8.0646625000000025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0</v>
      </c>
      <c r="N1634" s="8">
        <f t="shared" si="251"/>
        <v>100</v>
      </c>
      <c r="O1634" s="8">
        <f t="shared" si="252"/>
        <v>50</v>
      </c>
      <c r="P1634" s="8">
        <f t="shared" si="253"/>
        <v>16.5</v>
      </c>
      <c r="Q1634" s="9">
        <f t="shared" si="254"/>
        <v>44.975000000000001</v>
      </c>
      <c r="R1634" s="9">
        <f t="shared" si="255"/>
        <v>41.625</v>
      </c>
      <c r="S1634" s="9">
        <f t="shared" si="256"/>
        <v>34.924999999999997</v>
      </c>
      <c r="T1634" s="9">
        <f t="shared" si="257"/>
        <v>41.625</v>
      </c>
      <c r="U1634" s="8">
        <f t="shared" si="258"/>
        <v>40.508333333333333</v>
      </c>
      <c r="V1634" s="8">
        <f t="shared" si="259"/>
        <v>40.787499999999994</v>
      </c>
    </row>
    <row r="1635" spans="1:22" ht="13.5" x14ac:dyDescent="0.25">
      <c r="A1635" s="3">
        <f>RSI!A1635</f>
        <v>44392</v>
      </c>
      <c r="B1635" s="2">
        <f>RSI!B1635</f>
        <v>9.7866999999999997</v>
      </c>
      <c r="C1635" s="2">
        <f>RSI!I1635</f>
        <v>78.023744356670065</v>
      </c>
      <c r="D1635" s="2">
        <f>MACD!E1635</f>
        <v>-0.59198904764439852</v>
      </c>
      <c r="E1635" s="2">
        <f>MACD!F1635</f>
        <v>-0.52552944190745154</v>
      </c>
      <c r="F1635" s="2">
        <f>'Moving Avg'!D1635</f>
        <v>9.8663799999999977</v>
      </c>
      <c r="G1635" s="2">
        <f>'Moving Avg'!F1635</f>
        <v>9.2071849999999991</v>
      </c>
      <c r="H1635" s="2">
        <f>'Moving Avg'!G1635</f>
        <v>8.7266599999999972</v>
      </c>
      <c r="I1635" s="2">
        <f>'Moving Avg'!H1635</f>
        <v>8.0984615000000026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0</v>
      </c>
      <c r="N1635" s="8">
        <f t="shared" si="251"/>
        <v>100</v>
      </c>
      <c r="O1635" s="8">
        <f t="shared" si="252"/>
        <v>50</v>
      </c>
      <c r="P1635" s="8">
        <f t="shared" si="253"/>
        <v>16.5</v>
      </c>
      <c r="Q1635" s="9">
        <f t="shared" si="254"/>
        <v>44.975000000000001</v>
      </c>
      <c r="R1635" s="9">
        <f t="shared" si="255"/>
        <v>41.625</v>
      </c>
      <c r="S1635" s="9">
        <f t="shared" si="256"/>
        <v>34.924999999999997</v>
      </c>
      <c r="T1635" s="9">
        <f t="shared" si="257"/>
        <v>41.625</v>
      </c>
      <c r="U1635" s="8">
        <f t="shared" si="258"/>
        <v>40.508333333333333</v>
      </c>
      <c r="V1635" s="8">
        <f t="shared" si="259"/>
        <v>40.787499999999994</v>
      </c>
    </row>
    <row r="1636" spans="1:22" ht="13.5" x14ac:dyDescent="0.25">
      <c r="A1636" s="3">
        <f>RSI!A1636</f>
        <v>44393</v>
      </c>
      <c r="B1636" s="2">
        <f>RSI!B1636</f>
        <v>9.7797000000000001</v>
      </c>
      <c r="C1636" s="2">
        <f>RSI!I1636</f>
        <v>77.49097475252529</v>
      </c>
      <c r="D1636" s="2">
        <f>MACD!E1636</f>
        <v>-0.48332476378983102</v>
      </c>
      <c r="E1636" s="2">
        <f>MACD!F1636</f>
        <v>-0.51708850628392744</v>
      </c>
      <c r="F1636" s="2">
        <f>'Moving Avg'!D1636</f>
        <v>9.8384199999999993</v>
      </c>
      <c r="G1636" s="2">
        <f>'Moving Avg'!F1636</f>
        <v>9.2767399999999984</v>
      </c>
      <c r="H1636" s="2">
        <f>'Moving Avg'!G1636</f>
        <v>8.7525239999999958</v>
      </c>
      <c r="I1636" s="2">
        <f>'Moving Avg'!H1636</f>
        <v>8.1322255000000023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0"/>
        <v>0</v>
      </c>
      <c r="N1636" s="8">
        <f t="shared" si="251"/>
        <v>0</v>
      </c>
      <c r="O1636" s="8">
        <f t="shared" si="252"/>
        <v>50</v>
      </c>
      <c r="P1636" s="8">
        <f t="shared" si="253"/>
        <v>16.5</v>
      </c>
      <c r="Q1636" s="9">
        <f t="shared" si="254"/>
        <v>9.9749999999999996</v>
      </c>
      <c r="R1636" s="9">
        <f t="shared" si="255"/>
        <v>21.625</v>
      </c>
      <c r="S1636" s="9">
        <f t="shared" si="256"/>
        <v>19.925000000000001</v>
      </c>
      <c r="T1636" s="9">
        <f t="shared" si="257"/>
        <v>16.625</v>
      </c>
      <c r="U1636" s="8">
        <f t="shared" si="258"/>
        <v>17.175000000000001</v>
      </c>
      <c r="V1636" s="8">
        <f t="shared" si="259"/>
        <v>17.037500000000001</v>
      </c>
    </row>
    <row r="1637" spans="1:22" ht="13.5" x14ac:dyDescent="0.25">
      <c r="A1637" s="3">
        <f>RSI!A1637</f>
        <v>44396</v>
      </c>
      <c r="B1637" s="2">
        <f>RSI!B1637</f>
        <v>9.7167999999999992</v>
      </c>
      <c r="C1637" s="2">
        <f>RSI!I1637</f>
        <v>72.687975563733204</v>
      </c>
      <c r="D1637" s="2">
        <f>MACD!E1637</f>
        <v>-0.37379548425944442</v>
      </c>
      <c r="E1637" s="2">
        <f>MACD!F1637</f>
        <v>-0.4884299018790309</v>
      </c>
      <c r="F1637" s="2">
        <f>'Moving Avg'!D1637</f>
        <v>9.7978799999999993</v>
      </c>
      <c r="G1637" s="2">
        <f>'Moving Avg'!F1637</f>
        <v>9.3431499999999996</v>
      </c>
      <c r="H1637" s="2">
        <f>'Moving Avg'!G1637</f>
        <v>8.7771299999999943</v>
      </c>
      <c r="I1637" s="2">
        <f>'Moving Avg'!H1637</f>
        <v>8.1650110000000033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0"/>
        <v>0</v>
      </c>
      <c r="N1637" s="8">
        <f t="shared" si="251"/>
        <v>0</v>
      </c>
      <c r="O1637" s="8">
        <f t="shared" si="252"/>
        <v>50</v>
      </c>
      <c r="P1637" s="8">
        <f t="shared" si="253"/>
        <v>16.5</v>
      </c>
      <c r="Q1637" s="9">
        <f t="shared" si="254"/>
        <v>9.9749999999999996</v>
      </c>
      <c r="R1637" s="9">
        <f t="shared" si="255"/>
        <v>21.625</v>
      </c>
      <c r="S1637" s="9">
        <f t="shared" si="256"/>
        <v>19.925000000000001</v>
      </c>
      <c r="T1637" s="9">
        <f t="shared" si="257"/>
        <v>16.625</v>
      </c>
      <c r="U1637" s="8">
        <f t="shared" si="258"/>
        <v>17.175000000000001</v>
      </c>
      <c r="V1637" s="8">
        <f t="shared" si="259"/>
        <v>17.037500000000001</v>
      </c>
    </row>
    <row r="1638" spans="1:22" ht="13.5" x14ac:dyDescent="0.25">
      <c r="A1638" s="3">
        <f>RSI!A1638</f>
        <v>44399</v>
      </c>
      <c r="B1638" s="2">
        <f>RSI!B1638</f>
        <v>9.7797000000000001</v>
      </c>
      <c r="C1638" s="2">
        <f>RSI!I1638</f>
        <v>74.396958155138975</v>
      </c>
      <c r="D1638" s="2">
        <f>MACD!E1638</f>
        <v>-0.28730450474977509</v>
      </c>
      <c r="E1638" s="2">
        <f>MACD!F1638</f>
        <v>-0.44820482245317977</v>
      </c>
      <c r="F1638" s="2">
        <f>'Moving Avg'!D1638</f>
        <v>9.769919999999999</v>
      </c>
      <c r="G1638" s="2">
        <f>'Moving Avg'!F1638</f>
        <v>9.412704999999999</v>
      </c>
      <c r="H1638" s="2">
        <f>'Moving Avg'!G1638</f>
        <v>8.8049519999999948</v>
      </c>
      <c r="I1638" s="2">
        <f>'Moving Avg'!H1638</f>
        <v>8.1976565000000026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  <c r="M1638" s="8">
        <f t="shared" si="250"/>
        <v>0</v>
      </c>
      <c r="N1638" s="8">
        <f t="shared" si="251"/>
        <v>0</v>
      </c>
      <c r="O1638" s="8">
        <f t="shared" si="252"/>
        <v>50</v>
      </c>
      <c r="P1638" s="8">
        <f t="shared" si="253"/>
        <v>66.5</v>
      </c>
      <c r="Q1638" s="9">
        <f t="shared" si="254"/>
        <v>17.475000000000001</v>
      </c>
      <c r="R1638" s="9">
        <f t="shared" si="255"/>
        <v>34.125</v>
      </c>
      <c r="S1638" s="9">
        <f t="shared" si="256"/>
        <v>42.424999999999997</v>
      </c>
      <c r="T1638" s="9">
        <f t="shared" si="257"/>
        <v>29.125</v>
      </c>
      <c r="U1638" s="8">
        <f t="shared" si="258"/>
        <v>31.341666666666669</v>
      </c>
      <c r="V1638" s="8">
        <f t="shared" si="259"/>
        <v>30.787500000000001</v>
      </c>
    </row>
    <row r="1639" spans="1:22" ht="13.5" x14ac:dyDescent="0.25">
      <c r="A1639" s="3">
        <f>RSI!A1639</f>
        <v>44400</v>
      </c>
      <c r="B1639" s="2">
        <f>RSI!B1639</f>
        <v>10.963800000000001</v>
      </c>
      <c r="C1639" s="2">
        <f>RSI!I1639</f>
        <v>88.71389707369562</v>
      </c>
      <c r="D1639" s="2">
        <f>MACD!E1639</f>
        <v>-0.26375340109120593</v>
      </c>
      <c r="E1639" s="2">
        <f>MACD!F1639</f>
        <v>-0.41131453818078506</v>
      </c>
      <c r="F1639" s="2">
        <f>'Moving Avg'!D1639</f>
        <v>10.00534</v>
      </c>
      <c r="G1639" s="2">
        <f>'Moving Avg'!F1639</f>
        <v>9.5414649999999988</v>
      </c>
      <c r="H1639" s="2">
        <f>'Moving Avg'!G1639</f>
        <v>8.8606499999999944</v>
      </c>
      <c r="I1639" s="2">
        <f>'Moving Avg'!H1639</f>
        <v>8.2361875000000033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  <c r="M1639" s="8">
        <f t="shared" si="250"/>
        <v>0</v>
      </c>
      <c r="N1639" s="8">
        <f t="shared" si="251"/>
        <v>0</v>
      </c>
      <c r="O1639" s="8">
        <f t="shared" si="252"/>
        <v>50</v>
      </c>
      <c r="P1639" s="8">
        <f t="shared" si="253"/>
        <v>66.5</v>
      </c>
      <c r="Q1639" s="9">
        <f t="shared" si="254"/>
        <v>17.475000000000001</v>
      </c>
      <c r="R1639" s="9">
        <f t="shared" si="255"/>
        <v>34.125</v>
      </c>
      <c r="S1639" s="9">
        <f t="shared" si="256"/>
        <v>42.424999999999997</v>
      </c>
      <c r="T1639" s="9">
        <f t="shared" si="257"/>
        <v>29.125</v>
      </c>
      <c r="U1639" s="8">
        <f t="shared" si="258"/>
        <v>31.341666666666669</v>
      </c>
      <c r="V1639" s="8">
        <f t="shared" si="259"/>
        <v>30.787500000000001</v>
      </c>
    </row>
    <row r="1640" spans="1:22" ht="13.5" x14ac:dyDescent="0.25">
      <c r="A1640" s="3">
        <f>RSI!A1640</f>
        <v>44403</v>
      </c>
      <c r="B1640" s="2">
        <f>RSI!B1640</f>
        <v>9.7882999999999996</v>
      </c>
      <c r="C1640" s="2">
        <f>RSI!I1640</f>
        <v>55.521494483644688</v>
      </c>
      <c r="D1640" s="2">
        <f>MACD!E1640</f>
        <v>-0.16846460590467593</v>
      </c>
      <c r="E1640" s="2">
        <f>MACD!F1640</f>
        <v>-0.36274455172556325</v>
      </c>
      <c r="F1640" s="2">
        <f>'Moving Avg'!D1640</f>
        <v>10.005659999999999</v>
      </c>
      <c r="G1640" s="2">
        <f>'Moving Avg'!F1640</f>
        <v>9.6114499999999996</v>
      </c>
      <c r="H1640" s="2">
        <f>'Moving Avg'!G1640</f>
        <v>8.888643999999994</v>
      </c>
      <c r="I1640" s="2">
        <f>'Moving Avg'!H1640</f>
        <v>8.2678625000000032</v>
      </c>
      <c r="J1640" s="6" t="str">
        <f>OBV!F1640</f>
        <v>BULLISH</v>
      </c>
      <c r="K1640" s="6" t="str">
        <f>OBV!G1640</f>
        <v>NEUTRAL</v>
      </c>
      <c r="L1640" s="6" t="str">
        <f>OBV!H1640</f>
        <v>BULLISH DIVERGENCE</v>
      </c>
      <c r="M1640" s="8">
        <f t="shared" si="250"/>
        <v>25</v>
      </c>
      <c r="N1640" s="8">
        <f t="shared" si="251"/>
        <v>0</v>
      </c>
      <c r="O1640" s="8">
        <f t="shared" si="252"/>
        <v>50</v>
      </c>
      <c r="P1640" s="8">
        <f t="shared" si="253"/>
        <v>66.5</v>
      </c>
      <c r="Q1640" s="9">
        <f t="shared" si="254"/>
        <v>26.225000000000001</v>
      </c>
      <c r="R1640" s="9">
        <f t="shared" si="255"/>
        <v>39.125</v>
      </c>
      <c r="S1640" s="9">
        <f t="shared" si="256"/>
        <v>46.174999999999997</v>
      </c>
      <c r="T1640" s="9">
        <f t="shared" si="257"/>
        <v>35.375</v>
      </c>
      <c r="U1640" s="8">
        <f t="shared" si="258"/>
        <v>37.174999999999997</v>
      </c>
      <c r="V1640" s="8">
        <f t="shared" si="259"/>
        <v>36.724999999999994</v>
      </c>
    </row>
    <row r="1641" spans="1:22" ht="13.5" x14ac:dyDescent="0.25">
      <c r="A1641" s="3">
        <f>RSI!A1641</f>
        <v>44404</v>
      </c>
      <c r="B1641" s="2">
        <f>RSI!B1641</f>
        <v>9.7882999999999996</v>
      </c>
      <c r="C1641" s="2">
        <f>RSI!I1641</f>
        <v>55.521494483644688</v>
      </c>
      <c r="D1641" s="2">
        <f>MACD!E1641</f>
        <v>-9.8370369152783965E-2</v>
      </c>
      <c r="E1641" s="2">
        <f>MACD!F1641</f>
        <v>-0.30986971521100742</v>
      </c>
      <c r="F1641" s="2">
        <f>'Moving Avg'!D1641</f>
        <v>10.007379999999999</v>
      </c>
      <c r="G1641" s="2">
        <f>'Moving Avg'!F1641</f>
        <v>9.6814349999999969</v>
      </c>
      <c r="H1641" s="2">
        <f>'Moving Avg'!G1641</f>
        <v>8.9166379999999954</v>
      </c>
      <c r="I1641" s="2">
        <f>'Moving Avg'!H1641</f>
        <v>8.2987685000000013</v>
      </c>
      <c r="J1641" s="6" t="str">
        <f>OBV!F1641</f>
        <v>BULLISH</v>
      </c>
      <c r="K1641" s="6" t="str">
        <f>OBV!G1641</f>
        <v>STRONG</v>
      </c>
      <c r="L1641" s="6" t="str">
        <f>OBV!H1641</f>
        <v>BULLISH DIVERGENCE</v>
      </c>
      <c r="M1641" s="8">
        <f t="shared" si="250"/>
        <v>25</v>
      </c>
      <c r="N1641" s="8">
        <f t="shared" si="251"/>
        <v>0</v>
      </c>
      <c r="O1641" s="8">
        <f t="shared" si="252"/>
        <v>50</v>
      </c>
      <c r="P1641" s="8">
        <f t="shared" si="253"/>
        <v>83</v>
      </c>
      <c r="Q1641" s="9">
        <f t="shared" si="254"/>
        <v>28.7</v>
      </c>
      <c r="R1641" s="9">
        <f t="shared" si="255"/>
        <v>43.25</v>
      </c>
      <c r="S1641" s="9">
        <f t="shared" si="256"/>
        <v>53.6</v>
      </c>
      <c r="T1641" s="9">
        <f t="shared" si="257"/>
        <v>39.5</v>
      </c>
      <c r="U1641" s="8">
        <f t="shared" si="258"/>
        <v>41.85</v>
      </c>
      <c r="V1641" s="8">
        <f t="shared" si="259"/>
        <v>41.262500000000003</v>
      </c>
    </row>
    <row r="1642" spans="1:22" ht="13.5" x14ac:dyDescent="0.25">
      <c r="A1642" s="3">
        <f>RSI!A1642</f>
        <v>44405</v>
      </c>
      <c r="B1642" s="2">
        <f>RSI!B1642</f>
        <v>9.7882999999999996</v>
      </c>
      <c r="C1642" s="2">
        <f>RSI!I1642</f>
        <v>55.521494483644688</v>
      </c>
      <c r="D1642" s="2">
        <f>MACD!E1642</f>
        <v>-4.0837045553407947E-2</v>
      </c>
      <c r="E1642" s="2">
        <f>MACD!F1642</f>
        <v>-0.25606318127948757</v>
      </c>
      <c r="F1642" s="2">
        <f>'Moving Avg'!D1642</f>
        <v>10.02168</v>
      </c>
      <c r="G1642" s="2">
        <f>'Moving Avg'!F1642</f>
        <v>9.7444299999999977</v>
      </c>
      <c r="H1642" s="2">
        <f>'Moving Avg'!G1642</f>
        <v>8.9446319999999968</v>
      </c>
      <c r="I1642" s="2">
        <f>'Moving Avg'!H1642</f>
        <v>8.3288705000000025</v>
      </c>
      <c r="J1642" s="6" t="str">
        <f>OBV!F1642</f>
        <v>BULLISH</v>
      </c>
      <c r="K1642" s="6" t="str">
        <f>OBV!G1642</f>
        <v>STRONG</v>
      </c>
      <c r="L1642" s="6" t="str">
        <f>OBV!H1642</f>
        <v>BULLISH DIVERGENCE</v>
      </c>
      <c r="M1642" s="8">
        <f t="shared" si="250"/>
        <v>25</v>
      </c>
      <c r="N1642" s="8">
        <f t="shared" si="251"/>
        <v>0</v>
      </c>
      <c r="O1642" s="8">
        <f t="shared" si="252"/>
        <v>50</v>
      </c>
      <c r="P1642" s="8">
        <f t="shared" si="253"/>
        <v>83</v>
      </c>
      <c r="Q1642" s="9">
        <f t="shared" si="254"/>
        <v>28.7</v>
      </c>
      <c r="R1642" s="9">
        <f t="shared" si="255"/>
        <v>43.25</v>
      </c>
      <c r="S1642" s="9">
        <f t="shared" si="256"/>
        <v>53.6</v>
      </c>
      <c r="T1642" s="9">
        <f t="shared" si="257"/>
        <v>39.5</v>
      </c>
      <c r="U1642" s="8">
        <f t="shared" si="258"/>
        <v>41.85</v>
      </c>
      <c r="V1642" s="8">
        <f t="shared" si="259"/>
        <v>41.262500000000003</v>
      </c>
    </row>
    <row r="1643" spans="1:22" ht="13.5" x14ac:dyDescent="0.25">
      <c r="A1643" s="3">
        <f>RSI!A1643</f>
        <v>44406</v>
      </c>
      <c r="B1643" s="2">
        <f>RSI!B1643</f>
        <v>9.7882999999999996</v>
      </c>
      <c r="C1643" s="2">
        <f>RSI!I1643</f>
        <v>55.521494483644688</v>
      </c>
      <c r="D1643" s="2">
        <f>MACD!E1643</f>
        <v>6.199456361242639E-3</v>
      </c>
      <c r="E1643" s="2">
        <f>MACD!F1643</f>
        <v>-0.20361065375134155</v>
      </c>
      <c r="F1643" s="2">
        <f>'Moving Avg'!D1643</f>
        <v>10.023399999999999</v>
      </c>
      <c r="G1643" s="2">
        <f>'Moving Avg'!F1643</f>
        <v>9.7965899999999984</v>
      </c>
      <c r="H1643" s="2">
        <f>'Moving Avg'!G1643</f>
        <v>8.9726259999999964</v>
      </c>
      <c r="I1643" s="2">
        <f>'Moving Avg'!H1643</f>
        <v>8.3581335000000028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25</v>
      </c>
      <c r="N1643" s="8">
        <f t="shared" si="251"/>
        <v>0</v>
      </c>
      <c r="O1643" s="8">
        <f t="shared" si="252"/>
        <v>50</v>
      </c>
      <c r="P1643" s="8">
        <f t="shared" si="253"/>
        <v>33</v>
      </c>
      <c r="Q1643" s="9">
        <f t="shared" si="254"/>
        <v>21.2</v>
      </c>
      <c r="R1643" s="9">
        <f t="shared" si="255"/>
        <v>30.75</v>
      </c>
      <c r="S1643" s="9">
        <f t="shared" si="256"/>
        <v>31.1</v>
      </c>
      <c r="T1643" s="9">
        <f t="shared" si="257"/>
        <v>27</v>
      </c>
      <c r="U1643" s="8">
        <f t="shared" si="258"/>
        <v>27.683333333333337</v>
      </c>
      <c r="V1643" s="8">
        <f t="shared" si="259"/>
        <v>27.512500000000003</v>
      </c>
    </row>
    <row r="1644" spans="1:22" ht="13.5" x14ac:dyDescent="0.25">
      <c r="A1644" s="3">
        <f>RSI!A1644</f>
        <v>44407</v>
      </c>
      <c r="B1644" s="2">
        <f>RSI!B1644</f>
        <v>9.7882999999999996</v>
      </c>
      <c r="C1644" s="2">
        <f>RSI!I1644</f>
        <v>55.521494483644688</v>
      </c>
      <c r="D1644" s="2">
        <f>MACD!E1644</f>
        <v>2.4045154939829061E-2</v>
      </c>
      <c r="E1644" s="2">
        <f>MACD!F1644</f>
        <v>-0.15807949201310745</v>
      </c>
      <c r="F1644" s="2">
        <f>'Moving Avg'!D1644</f>
        <v>9.7882999999999996</v>
      </c>
      <c r="G1644" s="2">
        <f>'Moving Avg'!F1644</f>
        <v>9.8347699999999971</v>
      </c>
      <c r="H1644" s="2">
        <f>'Moving Avg'!G1644</f>
        <v>9.0006199999999943</v>
      </c>
      <c r="I1644" s="2">
        <f>'Moving Avg'!H1644</f>
        <v>8.3865230000000022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25</v>
      </c>
      <c r="N1644" s="8">
        <f t="shared" si="251"/>
        <v>0</v>
      </c>
      <c r="O1644" s="8">
        <f t="shared" si="252"/>
        <v>50</v>
      </c>
      <c r="P1644" s="8">
        <f t="shared" si="253"/>
        <v>33</v>
      </c>
      <c r="Q1644" s="9">
        <f t="shared" si="254"/>
        <v>21.2</v>
      </c>
      <c r="R1644" s="9">
        <f t="shared" si="255"/>
        <v>30.75</v>
      </c>
      <c r="S1644" s="9">
        <f t="shared" si="256"/>
        <v>31.1</v>
      </c>
      <c r="T1644" s="9">
        <f t="shared" si="257"/>
        <v>27</v>
      </c>
      <c r="U1644" s="8">
        <f t="shared" si="258"/>
        <v>27.683333333333337</v>
      </c>
      <c r="V1644" s="8">
        <f t="shared" si="259"/>
        <v>27.512500000000003</v>
      </c>
    </row>
    <row r="1645" spans="1:22" ht="13.5" x14ac:dyDescent="0.25">
      <c r="A1645" s="3">
        <f>RSI!A1645</f>
        <v>44410</v>
      </c>
      <c r="B1645" s="2">
        <f>RSI!B1645</f>
        <v>9.7882999999999996</v>
      </c>
      <c r="C1645" s="2">
        <f>RSI!I1645</f>
        <v>55.521494483644688</v>
      </c>
      <c r="D1645" s="2">
        <f>MACD!E1645</f>
        <v>3.7734575137413628E-2</v>
      </c>
      <c r="E1645" s="2">
        <f>MACD!F1645</f>
        <v>-0.11891667858300323</v>
      </c>
      <c r="F1645" s="2">
        <f>'Moving Avg'!D1645</f>
        <v>9.7882999999999996</v>
      </c>
      <c r="G1645" s="2">
        <f>'Moving Avg'!F1645</f>
        <v>9.8659549999999978</v>
      </c>
      <c r="H1645" s="2">
        <f>'Moving Avg'!G1645</f>
        <v>9.0286139999999975</v>
      </c>
      <c r="I1645" s="2">
        <f>'Moving Avg'!H1645</f>
        <v>8.4140035000000015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  <c r="M1645" s="8">
        <f t="shared" si="250"/>
        <v>25</v>
      </c>
      <c r="N1645" s="8">
        <f t="shared" si="251"/>
        <v>0</v>
      </c>
      <c r="O1645" s="8">
        <f t="shared" si="252"/>
        <v>50</v>
      </c>
      <c r="P1645" s="8">
        <f t="shared" si="253"/>
        <v>33</v>
      </c>
      <c r="Q1645" s="9">
        <f t="shared" si="254"/>
        <v>21.2</v>
      </c>
      <c r="R1645" s="9">
        <f t="shared" si="255"/>
        <v>30.75</v>
      </c>
      <c r="S1645" s="9">
        <f t="shared" si="256"/>
        <v>31.1</v>
      </c>
      <c r="T1645" s="9">
        <f t="shared" si="257"/>
        <v>27</v>
      </c>
      <c r="U1645" s="8">
        <f t="shared" si="258"/>
        <v>27.683333333333337</v>
      </c>
      <c r="V1645" s="8">
        <f t="shared" si="259"/>
        <v>27.512500000000003</v>
      </c>
    </row>
    <row r="1646" spans="1:22" ht="13.5" x14ac:dyDescent="0.25">
      <c r="A1646" s="3">
        <f>RSI!A1646</f>
        <v>44411</v>
      </c>
      <c r="B1646" s="2">
        <f>RSI!B1646</f>
        <v>9.7882999999999996</v>
      </c>
      <c r="C1646" s="2">
        <f>RSI!I1646</f>
        <v>55.521494483644688</v>
      </c>
      <c r="D1646" s="2">
        <f>MACD!E1646</f>
        <v>4.6934724008599105E-2</v>
      </c>
      <c r="E1646" s="2">
        <f>MACD!F1646</f>
        <v>-8.5746398064682761E-2</v>
      </c>
      <c r="F1646" s="2">
        <f>'Moving Avg'!D1646</f>
        <v>9.7882999999999996</v>
      </c>
      <c r="G1646" s="2">
        <f>'Moving Avg'!F1646</f>
        <v>9.8747749999999979</v>
      </c>
      <c r="H1646" s="2">
        <f>'Moving Avg'!G1646</f>
        <v>9.0566079999999971</v>
      </c>
      <c r="I1646" s="2">
        <f>'Moving Avg'!H1646</f>
        <v>8.4402260000000027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25</v>
      </c>
      <c r="N1646" s="8">
        <f t="shared" si="251"/>
        <v>0</v>
      </c>
      <c r="O1646" s="8">
        <f t="shared" si="252"/>
        <v>50</v>
      </c>
      <c r="P1646" s="8">
        <f t="shared" si="253"/>
        <v>33</v>
      </c>
      <c r="Q1646" s="9">
        <f t="shared" si="254"/>
        <v>21.2</v>
      </c>
      <c r="R1646" s="9">
        <f t="shared" si="255"/>
        <v>30.75</v>
      </c>
      <c r="S1646" s="9">
        <f t="shared" si="256"/>
        <v>31.1</v>
      </c>
      <c r="T1646" s="9">
        <f t="shared" si="257"/>
        <v>27</v>
      </c>
      <c r="U1646" s="8">
        <f t="shared" si="258"/>
        <v>27.683333333333337</v>
      </c>
      <c r="V1646" s="8">
        <f t="shared" si="259"/>
        <v>27.512500000000003</v>
      </c>
    </row>
    <row r="1647" spans="1:22" ht="13.5" x14ac:dyDescent="0.25">
      <c r="A1647" s="3">
        <f>RSI!A1647</f>
        <v>44412</v>
      </c>
      <c r="B1647" s="2">
        <f>RSI!B1647</f>
        <v>9.7882999999999996</v>
      </c>
      <c r="C1647" s="2">
        <f>RSI!I1647</f>
        <v>55.521494483644688</v>
      </c>
      <c r="D1647" s="2">
        <f>MACD!E1647</f>
        <v>4.3833020428944991E-2</v>
      </c>
      <c r="E1647" s="2">
        <f>MACD!F1647</f>
        <v>-5.983051436595721E-2</v>
      </c>
      <c r="F1647" s="2">
        <f>'Moving Avg'!D1647</f>
        <v>9.7882999999999996</v>
      </c>
      <c r="G1647" s="2">
        <f>'Moving Avg'!F1647</f>
        <v>9.8783499999999975</v>
      </c>
      <c r="H1647" s="2">
        <f>'Moving Avg'!G1647</f>
        <v>9.0846019999999967</v>
      </c>
      <c r="I1647" s="2">
        <f>'Moving Avg'!H1647</f>
        <v>8.4656095000000011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25</v>
      </c>
      <c r="N1647" s="8">
        <f t="shared" si="251"/>
        <v>0</v>
      </c>
      <c r="O1647" s="8">
        <f t="shared" si="252"/>
        <v>50</v>
      </c>
      <c r="P1647" s="8">
        <f t="shared" si="253"/>
        <v>33</v>
      </c>
      <c r="Q1647" s="9">
        <f t="shared" si="254"/>
        <v>21.2</v>
      </c>
      <c r="R1647" s="9">
        <f t="shared" si="255"/>
        <v>30.75</v>
      </c>
      <c r="S1647" s="9">
        <f t="shared" si="256"/>
        <v>31.1</v>
      </c>
      <c r="T1647" s="9">
        <f t="shared" si="257"/>
        <v>27</v>
      </c>
      <c r="U1647" s="8">
        <f t="shared" si="258"/>
        <v>27.683333333333337</v>
      </c>
      <c r="V1647" s="8">
        <f t="shared" si="259"/>
        <v>27.512500000000003</v>
      </c>
    </row>
    <row r="1648" spans="1:22" ht="13.5" x14ac:dyDescent="0.25">
      <c r="A1648" s="3">
        <f>RSI!A1648</f>
        <v>44413</v>
      </c>
      <c r="B1648" s="2">
        <f>RSI!B1648</f>
        <v>9.7882999999999996</v>
      </c>
      <c r="C1648" s="2">
        <f>RSI!I1648</f>
        <v>55.521494483644688</v>
      </c>
      <c r="D1648" s="2">
        <f>MACD!E1648</f>
        <v>4.9765497448545304E-2</v>
      </c>
      <c r="E1648" s="2">
        <f>MACD!F1648</f>
        <v>-3.791131200305671E-2</v>
      </c>
      <c r="F1648" s="2">
        <f>'Moving Avg'!D1648</f>
        <v>9.7882999999999996</v>
      </c>
      <c r="G1648" s="2">
        <f>'Moving Avg'!F1648</f>
        <v>9.8815749999999962</v>
      </c>
      <c r="H1648" s="2">
        <f>'Moving Avg'!G1648</f>
        <v>9.1125959999999964</v>
      </c>
      <c r="I1648" s="2">
        <f>'Moving Avg'!H1648</f>
        <v>8.4902590000000018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25</v>
      </c>
      <c r="N1648" s="8">
        <f t="shared" si="251"/>
        <v>0</v>
      </c>
      <c r="O1648" s="8">
        <f t="shared" si="252"/>
        <v>50</v>
      </c>
      <c r="P1648" s="8">
        <f t="shared" si="253"/>
        <v>33</v>
      </c>
      <c r="Q1648" s="9">
        <f t="shared" si="254"/>
        <v>21.2</v>
      </c>
      <c r="R1648" s="9">
        <f t="shared" si="255"/>
        <v>30.75</v>
      </c>
      <c r="S1648" s="9">
        <f t="shared" si="256"/>
        <v>31.1</v>
      </c>
      <c r="T1648" s="9">
        <f t="shared" si="257"/>
        <v>27</v>
      </c>
      <c r="U1648" s="8">
        <f t="shared" si="258"/>
        <v>27.683333333333337</v>
      </c>
      <c r="V1648" s="8">
        <f t="shared" si="259"/>
        <v>27.512500000000003</v>
      </c>
    </row>
    <row r="1649" spans="1:22" ht="13.5" x14ac:dyDescent="0.25">
      <c r="A1649" s="3">
        <f>RSI!A1649</f>
        <v>44414</v>
      </c>
      <c r="B1649" s="2">
        <f>RSI!B1649</f>
        <v>9.7882999999999996</v>
      </c>
      <c r="C1649" s="2">
        <f>RSI!I1649</f>
        <v>55.521494483644688</v>
      </c>
      <c r="D1649" s="2">
        <f>MACD!E1649</f>
        <v>0.23591754642460216</v>
      </c>
      <c r="E1649" s="2">
        <f>MACD!F1649</f>
        <v>1.6854459682475065E-2</v>
      </c>
      <c r="F1649" s="2">
        <f>'Moving Avg'!D1649</f>
        <v>9.7882999999999996</v>
      </c>
      <c r="G1649" s="2">
        <f>'Moving Avg'!F1649</f>
        <v>9.8715199999999967</v>
      </c>
      <c r="H1649" s="2">
        <f>'Moving Avg'!G1649</f>
        <v>9.140589999999996</v>
      </c>
      <c r="I1649" s="2">
        <f>'Moving Avg'!H1649</f>
        <v>8.5142094999999998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25</v>
      </c>
      <c r="N1649" s="8">
        <f t="shared" si="251"/>
        <v>0</v>
      </c>
      <c r="O1649" s="8">
        <f t="shared" si="252"/>
        <v>50</v>
      </c>
      <c r="P1649" s="8">
        <f t="shared" si="253"/>
        <v>33</v>
      </c>
      <c r="Q1649" s="9">
        <f t="shared" si="254"/>
        <v>21.2</v>
      </c>
      <c r="R1649" s="9">
        <f t="shared" si="255"/>
        <v>30.75</v>
      </c>
      <c r="S1649" s="9">
        <f t="shared" si="256"/>
        <v>31.1</v>
      </c>
      <c r="T1649" s="9">
        <f t="shared" si="257"/>
        <v>27</v>
      </c>
      <c r="U1649" s="8">
        <f t="shared" si="258"/>
        <v>27.683333333333337</v>
      </c>
      <c r="V1649" s="8">
        <f t="shared" si="259"/>
        <v>27.512500000000003</v>
      </c>
    </row>
    <row r="1650" spans="1:22" ht="13.5" x14ac:dyDescent="0.25">
      <c r="A1650" s="3">
        <f>RSI!A1650</f>
        <v>44417</v>
      </c>
      <c r="B1650" s="2">
        <f>RSI!B1650</f>
        <v>9.7882999999999996</v>
      </c>
      <c r="C1650" s="2">
        <f>RSI!I1650</f>
        <v>55.521494483644688</v>
      </c>
      <c r="D1650" s="2">
        <f>MACD!E1650</f>
        <v>0.21162450734402505</v>
      </c>
      <c r="E1650" s="2">
        <f>MACD!F1650</f>
        <v>5.5808469214785064E-2</v>
      </c>
      <c r="F1650" s="2">
        <f>'Moving Avg'!D1650</f>
        <v>9.7882999999999996</v>
      </c>
      <c r="G1650" s="2">
        <f>'Moving Avg'!F1650</f>
        <v>9.8621599999999958</v>
      </c>
      <c r="H1650" s="2">
        <f>'Moving Avg'!G1650</f>
        <v>9.1685839999999956</v>
      </c>
      <c r="I1650" s="2">
        <f>'Moving Avg'!H1650</f>
        <v>8.5370414999999991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25</v>
      </c>
      <c r="N1650" s="8">
        <f t="shared" si="251"/>
        <v>0</v>
      </c>
      <c r="O1650" s="8">
        <f t="shared" si="252"/>
        <v>50</v>
      </c>
      <c r="P1650" s="8">
        <f t="shared" si="253"/>
        <v>33</v>
      </c>
      <c r="Q1650" s="9">
        <f t="shared" si="254"/>
        <v>21.2</v>
      </c>
      <c r="R1650" s="9">
        <f t="shared" si="255"/>
        <v>30.75</v>
      </c>
      <c r="S1650" s="9">
        <f t="shared" si="256"/>
        <v>31.1</v>
      </c>
      <c r="T1650" s="9">
        <f t="shared" si="257"/>
        <v>27</v>
      </c>
      <c r="U1650" s="8">
        <f t="shared" si="258"/>
        <v>27.683333333333337</v>
      </c>
      <c r="V1650" s="8">
        <f t="shared" si="259"/>
        <v>27.512500000000003</v>
      </c>
    </row>
    <row r="1651" spans="1:22" ht="13.5" x14ac:dyDescent="0.25">
      <c r="A1651" s="3">
        <f>RSI!A1651</f>
        <v>44419</v>
      </c>
      <c r="B1651" s="2">
        <f>RSI!B1651</f>
        <v>9.7882999999999996</v>
      </c>
      <c r="C1651" s="2">
        <f>RSI!I1651</f>
        <v>55.521494483644688</v>
      </c>
      <c r="D1651" s="2">
        <f>MACD!E1651</f>
        <v>0.19017982421999413</v>
      </c>
      <c r="E1651" s="2">
        <f>MACD!F1651</f>
        <v>8.2682740215826889E-2</v>
      </c>
      <c r="F1651" s="2">
        <f>'Moving Avg'!D1651</f>
        <v>9.7882999999999996</v>
      </c>
      <c r="G1651" s="2">
        <f>'Moving Avg'!F1651</f>
        <v>9.8555999999999955</v>
      </c>
      <c r="H1651" s="2">
        <f>'Moving Avg'!G1651</f>
        <v>9.1937819999999952</v>
      </c>
      <c r="I1651" s="2">
        <f>'Moving Avg'!H1651</f>
        <v>8.5587199999999992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0</v>
      </c>
      <c r="O1651" s="8">
        <f t="shared" si="252"/>
        <v>50</v>
      </c>
      <c r="P1651" s="8">
        <f t="shared" si="253"/>
        <v>33</v>
      </c>
      <c r="Q1651" s="9">
        <f t="shared" si="254"/>
        <v>21.2</v>
      </c>
      <c r="R1651" s="9">
        <f t="shared" si="255"/>
        <v>30.75</v>
      </c>
      <c r="S1651" s="9">
        <f t="shared" si="256"/>
        <v>31.1</v>
      </c>
      <c r="T1651" s="9">
        <f t="shared" si="257"/>
        <v>27</v>
      </c>
      <c r="U1651" s="8">
        <f t="shared" si="258"/>
        <v>27.683333333333337</v>
      </c>
      <c r="V1651" s="8">
        <f t="shared" si="259"/>
        <v>27.512500000000003</v>
      </c>
    </row>
    <row r="1652" spans="1:22" ht="13.5" x14ac:dyDescent="0.25">
      <c r="A1652" s="3">
        <f>RSI!A1652</f>
        <v>44420</v>
      </c>
      <c r="B1652" s="2">
        <f>RSI!B1652</f>
        <v>9.7882999999999996</v>
      </c>
      <c r="C1652" s="2">
        <f>RSI!I1652</f>
        <v>55.521494483644688</v>
      </c>
      <c r="D1652" s="2">
        <f>MACD!E1652</f>
        <v>0.1712111428639016</v>
      </c>
      <c r="E1652" s="2">
        <f>MACD!F1652</f>
        <v>0.10038842074544184</v>
      </c>
      <c r="F1652" s="2">
        <f>'Moving Avg'!D1652</f>
        <v>9.7882999999999996</v>
      </c>
      <c r="G1652" s="2">
        <f>'Moving Avg'!F1652</f>
        <v>9.8490399999999951</v>
      </c>
      <c r="H1652" s="2">
        <f>'Moving Avg'!G1652</f>
        <v>9.2189799999999966</v>
      </c>
      <c r="I1652" s="2">
        <f>'Moving Avg'!H1652</f>
        <v>8.5787559999999985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0</v>
      </c>
      <c r="O1652" s="8">
        <f t="shared" si="252"/>
        <v>50</v>
      </c>
      <c r="P1652" s="8">
        <f t="shared" si="253"/>
        <v>33</v>
      </c>
      <c r="Q1652" s="9">
        <f t="shared" si="254"/>
        <v>21.2</v>
      </c>
      <c r="R1652" s="9">
        <f t="shared" si="255"/>
        <v>30.75</v>
      </c>
      <c r="S1652" s="9">
        <f t="shared" si="256"/>
        <v>31.1</v>
      </c>
      <c r="T1652" s="9">
        <f t="shared" si="257"/>
        <v>27</v>
      </c>
      <c r="U1652" s="8">
        <f t="shared" si="258"/>
        <v>27.683333333333337</v>
      </c>
      <c r="V1652" s="8">
        <f t="shared" si="259"/>
        <v>27.512500000000003</v>
      </c>
    </row>
    <row r="1653" spans="1:22" ht="13.5" x14ac:dyDescent="0.25">
      <c r="A1653" s="3">
        <f>RSI!A1653</f>
        <v>44424</v>
      </c>
      <c r="B1653" s="2">
        <f>RSI!B1653</f>
        <v>9.7882999999999996</v>
      </c>
      <c r="C1653" s="2">
        <f>RSI!I1653</f>
        <v>55.521494483644688</v>
      </c>
      <c r="D1653" s="2">
        <f>MACD!E1653</f>
        <v>0.15439851624173251</v>
      </c>
      <c r="E1653" s="2">
        <f>MACD!F1653</f>
        <v>0.11119043984469998</v>
      </c>
      <c r="F1653" s="2">
        <f>'Moving Avg'!D1653</f>
        <v>9.7882999999999996</v>
      </c>
      <c r="G1653" s="2">
        <f>'Moving Avg'!F1653</f>
        <v>9.8424799999999948</v>
      </c>
      <c r="H1653" s="2">
        <f>'Moving Avg'!G1653</f>
        <v>9.2441779999999962</v>
      </c>
      <c r="I1653" s="2">
        <f>'Moving Avg'!H1653</f>
        <v>8.5970439999999968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25</v>
      </c>
      <c r="N1653" s="8">
        <f t="shared" si="251"/>
        <v>0</v>
      </c>
      <c r="O1653" s="8">
        <f t="shared" si="252"/>
        <v>50</v>
      </c>
      <c r="P1653" s="8">
        <f t="shared" si="253"/>
        <v>33</v>
      </c>
      <c r="Q1653" s="9">
        <f t="shared" si="254"/>
        <v>21.2</v>
      </c>
      <c r="R1653" s="9">
        <f t="shared" si="255"/>
        <v>30.75</v>
      </c>
      <c r="S1653" s="9">
        <f t="shared" si="256"/>
        <v>31.1</v>
      </c>
      <c r="T1653" s="9">
        <f t="shared" si="257"/>
        <v>27</v>
      </c>
      <c r="U1653" s="8">
        <f t="shared" si="258"/>
        <v>27.683333333333337</v>
      </c>
      <c r="V1653" s="8">
        <f t="shared" si="259"/>
        <v>27.512500000000003</v>
      </c>
    </row>
    <row r="1654" spans="1:22" ht="13.5" x14ac:dyDescent="0.25">
      <c r="A1654" s="3">
        <f>RSI!A1654</f>
        <v>44425</v>
      </c>
      <c r="B1654" s="2">
        <f>RSI!B1654</f>
        <v>9.7882999999999996</v>
      </c>
      <c r="C1654" s="2">
        <f>RSI!I1654</f>
        <v>55.521494483644688</v>
      </c>
      <c r="D1654" s="2">
        <f>MACD!E1654</f>
        <v>0.13946670317602461</v>
      </c>
      <c r="E1654" s="2">
        <f>MACD!F1654</f>
        <v>0.11684569251096491</v>
      </c>
      <c r="F1654" s="2">
        <f>'Moving Avg'!D1654</f>
        <v>9.7882999999999996</v>
      </c>
      <c r="G1654" s="2">
        <f>'Moving Avg'!F1654</f>
        <v>9.8425599999999953</v>
      </c>
      <c r="H1654" s="2">
        <f>'Moving Avg'!G1654</f>
        <v>9.2693759999999958</v>
      </c>
      <c r="I1654" s="2">
        <f>'Moving Avg'!H1654</f>
        <v>8.6134794999999968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25</v>
      </c>
      <c r="N1654" s="8">
        <f t="shared" si="251"/>
        <v>0</v>
      </c>
      <c r="O1654" s="8">
        <f t="shared" si="252"/>
        <v>50</v>
      </c>
      <c r="P1654" s="8">
        <f t="shared" si="253"/>
        <v>33</v>
      </c>
      <c r="Q1654" s="9">
        <f t="shared" si="254"/>
        <v>21.2</v>
      </c>
      <c r="R1654" s="9">
        <f t="shared" si="255"/>
        <v>30.75</v>
      </c>
      <c r="S1654" s="9">
        <f t="shared" si="256"/>
        <v>31.1</v>
      </c>
      <c r="T1654" s="9">
        <f t="shared" si="257"/>
        <v>27</v>
      </c>
      <c r="U1654" s="8">
        <f t="shared" si="258"/>
        <v>27.683333333333337</v>
      </c>
      <c r="V1654" s="8">
        <f t="shared" si="259"/>
        <v>27.512500000000003</v>
      </c>
    </row>
    <row r="1655" spans="1:22" ht="13.5" x14ac:dyDescent="0.25">
      <c r="A1655" s="3">
        <f>RSI!A1655</f>
        <v>44426</v>
      </c>
      <c r="B1655" s="2">
        <f>RSI!B1655</f>
        <v>9.7882999999999996</v>
      </c>
      <c r="C1655" s="2">
        <f>RSI!I1655</f>
        <v>55.521494483644688</v>
      </c>
      <c r="D1655" s="2">
        <f>MACD!E1655</f>
        <v>0.12617862509689637</v>
      </c>
      <c r="E1655" s="2">
        <f>MACD!F1655</f>
        <v>0.11871227902815121</v>
      </c>
      <c r="F1655" s="2">
        <f>'Moving Avg'!D1655</f>
        <v>9.7882999999999996</v>
      </c>
      <c r="G1655" s="2">
        <f>'Moving Avg'!F1655</f>
        <v>9.8426399999999941</v>
      </c>
      <c r="H1655" s="2">
        <f>'Moving Avg'!G1655</f>
        <v>9.2947139999999973</v>
      </c>
      <c r="I1655" s="2">
        <f>'Moving Avg'!H1655</f>
        <v>8.6299149999999969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0</v>
      </c>
      <c r="O1655" s="8">
        <f t="shared" si="252"/>
        <v>50</v>
      </c>
      <c r="P1655" s="8">
        <f t="shared" si="253"/>
        <v>33</v>
      </c>
      <c r="Q1655" s="9">
        <f t="shared" si="254"/>
        <v>21.2</v>
      </c>
      <c r="R1655" s="9">
        <f t="shared" si="255"/>
        <v>30.75</v>
      </c>
      <c r="S1655" s="9">
        <f t="shared" si="256"/>
        <v>31.1</v>
      </c>
      <c r="T1655" s="9">
        <f t="shared" si="257"/>
        <v>27</v>
      </c>
      <c r="U1655" s="8">
        <f t="shared" si="258"/>
        <v>27.683333333333337</v>
      </c>
      <c r="V1655" s="8">
        <f t="shared" si="259"/>
        <v>27.512500000000003</v>
      </c>
    </row>
    <row r="1656" spans="1:22" ht="13.5" x14ac:dyDescent="0.25">
      <c r="A1656" s="3">
        <f>RSI!A1656</f>
        <v>44427</v>
      </c>
      <c r="B1656" s="2">
        <f>RSI!B1656</f>
        <v>9.7882999999999996</v>
      </c>
      <c r="C1656" s="2">
        <f>RSI!I1656</f>
        <v>55.521494483644688</v>
      </c>
      <c r="D1656" s="2">
        <f>MACD!E1656</f>
        <v>0.11432980466342713</v>
      </c>
      <c r="E1656" s="2">
        <f>MACD!F1656</f>
        <v>0.1178357841552064</v>
      </c>
      <c r="F1656" s="2">
        <f>'Moving Avg'!D1656</f>
        <v>9.7882999999999996</v>
      </c>
      <c r="G1656" s="2">
        <f>'Moving Avg'!F1656</f>
        <v>9.8430699999999938</v>
      </c>
      <c r="H1656" s="2">
        <f>'Moving Avg'!G1656</f>
        <v>9.3200519999999969</v>
      </c>
      <c r="I1656" s="2">
        <f>'Moving Avg'!H1656</f>
        <v>8.645965999999996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25</v>
      </c>
      <c r="N1656" s="8">
        <f t="shared" si="251"/>
        <v>45</v>
      </c>
      <c r="O1656" s="8">
        <f t="shared" si="252"/>
        <v>50</v>
      </c>
      <c r="P1656" s="8">
        <f t="shared" si="253"/>
        <v>33</v>
      </c>
      <c r="Q1656" s="9">
        <f t="shared" si="254"/>
        <v>36.950000000000003</v>
      </c>
      <c r="R1656" s="9">
        <f t="shared" si="255"/>
        <v>39.75</v>
      </c>
      <c r="S1656" s="9">
        <f t="shared" si="256"/>
        <v>37.85</v>
      </c>
      <c r="T1656" s="9">
        <f t="shared" si="257"/>
        <v>38.25</v>
      </c>
      <c r="U1656" s="8">
        <f t="shared" si="258"/>
        <v>38.183333333333337</v>
      </c>
      <c r="V1656" s="8">
        <f t="shared" si="259"/>
        <v>38.200000000000003</v>
      </c>
    </row>
    <row r="1657" spans="1:22" ht="13.5" x14ac:dyDescent="0.25">
      <c r="A1657" s="3">
        <f>RSI!A1657</f>
        <v>44428</v>
      </c>
      <c r="B1657" s="2">
        <f>RSI!B1657</f>
        <v>9.7882999999999996</v>
      </c>
      <c r="C1657" s="2">
        <f>RSI!I1657</f>
        <v>55.521494483644688</v>
      </c>
      <c r="D1657" s="2">
        <f>MACD!E1657</f>
        <v>0.10374363703420286</v>
      </c>
      <c r="E1657" s="2">
        <f>MACD!F1657</f>
        <v>0.1150173547310057</v>
      </c>
      <c r="F1657" s="2">
        <f>'Moving Avg'!D1657</f>
        <v>9.7882999999999996</v>
      </c>
      <c r="G1657" s="2">
        <f>'Moving Avg'!F1657</f>
        <v>9.8466449999999952</v>
      </c>
      <c r="H1657" s="2">
        <f>'Moving Avg'!G1657</f>
        <v>9.3480459999999965</v>
      </c>
      <c r="I1657" s="2">
        <f>'Moving Avg'!H1657</f>
        <v>8.661702499999997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25</v>
      </c>
      <c r="N1657" s="8">
        <f t="shared" si="251"/>
        <v>45</v>
      </c>
      <c r="O1657" s="8">
        <f t="shared" si="252"/>
        <v>50</v>
      </c>
      <c r="P1657" s="8">
        <f t="shared" si="253"/>
        <v>33</v>
      </c>
      <c r="Q1657" s="9">
        <f t="shared" si="254"/>
        <v>36.950000000000003</v>
      </c>
      <c r="R1657" s="9">
        <f t="shared" si="255"/>
        <v>39.75</v>
      </c>
      <c r="S1657" s="9">
        <f t="shared" si="256"/>
        <v>37.85</v>
      </c>
      <c r="T1657" s="9">
        <f t="shared" si="257"/>
        <v>38.25</v>
      </c>
      <c r="U1657" s="8">
        <f t="shared" si="258"/>
        <v>38.183333333333337</v>
      </c>
      <c r="V1657" s="8">
        <f t="shared" si="259"/>
        <v>38.200000000000003</v>
      </c>
    </row>
    <row r="1658" spans="1:22" ht="13.5" x14ac:dyDescent="0.25">
      <c r="A1658" s="3">
        <f>RSI!A1658</f>
        <v>44431</v>
      </c>
      <c r="B1658" s="2">
        <f>RSI!B1658</f>
        <v>9.7882999999999996</v>
      </c>
      <c r="C1658" s="2">
        <f>RSI!I1658</f>
        <v>55.521494483644688</v>
      </c>
      <c r="D1658" s="2">
        <f>MACD!E1658</f>
        <v>9.4267367386985157E-2</v>
      </c>
      <c r="E1658" s="2">
        <f>MACD!F1658</f>
        <v>0.11086735726220161</v>
      </c>
      <c r="F1658" s="2">
        <f>'Moving Avg'!D1658</f>
        <v>9.7882999999999996</v>
      </c>
      <c r="G1658" s="2">
        <f>'Moving Avg'!F1658</f>
        <v>9.8470749999999949</v>
      </c>
      <c r="H1658" s="2">
        <f>'Moving Avg'!G1658</f>
        <v>9.3760399999999962</v>
      </c>
      <c r="I1658" s="2">
        <f>'Moving Avg'!H1658</f>
        <v>8.6776139999999966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25</v>
      </c>
      <c r="N1658" s="8">
        <f t="shared" si="251"/>
        <v>45</v>
      </c>
      <c r="O1658" s="8">
        <f t="shared" si="252"/>
        <v>50</v>
      </c>
      <c r="P1658" s="8">
        <f t="shared" si="253"/>
        <v>33</v>
      </c>
      <c r="Q1658" s="9">
        <f t="shared" si="254"/>
        <v>36.950000000000003</v>
      </c>
      <c r="R1658" s="9">
        <f t="shared" si="255"/>
        <v>39.75</v>
      </c>
      <c r="S1658" s="9">
        <f t="shared" si="256"/>
        <v>37.85</v>
      </c>
      <c r="T1658" s="9">
        <f t="shared" si="257"/>
        <v>38.25</v>
      </c>
      <c r="U1658" s="8">
        <f t="shared" si="258"/>
        <v>38.183333333333337</v>
      </c>
      <c r="V1658" s="8">
        <f t="shared" si="259"/>
        <v>38.200000000000003</v>
      </c>
    </row>
    <row r="1659" spans="1:22" ht="13.5" x14ac:dyDescent="0.25">
      <c r="A1659" s="3">
        <f>RSI!A1659</f>
        <v>44432</v>
      </c>
      <c r="B1659" s="2">
        <f>RSI!B1659</f>
        <v>9.7882999999999996</v>
      </c>
      <c r="C1659" s="2">
        <f>RSI!I1659</f>
        <v>55.521494483644688</v>
      </c>
      <c r="D1659" s="2">
        <f>MACD!E1659</f>
        <v>8.5768667607689864E-2</v>
      </c>
      <c r="E1659" s="2">
        <f>MACD!F1659</f>
        <v>0.10584761933129926</v>
      </c>
      <c r="F1659" s="2">
        <f>'Moving Avg'!D1659</f>
        <v>9.7882999999999996</v>
      </c>
      <c r="G1659" s="2">
        <f>'Moving Avg'!F1659</f>
        <v>9.788299999999996</v>
      </c>
      <c r="H1659" s="2">
        <f>'Moving Avg'!G1659</f>
        <v>9.4068299999999958</v>
      </c>
      <c r="I1659" s="2">
        <f>'Moving Avg'!H1659</f>
        <v>8.6933504999999958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25</v>
      </c>
      <c r="N1659" s="8">
        <f t="shared" si="251"/>
        <v>100</v>
      </c>
      <c r="O1659" s="8">
        <f t="shared" si="252"/>
        <v>50</v>
      </c>
      <c r="P1659" s="8">
        <f t="shared" si="253"/>
        <v>33</v>
      </c>
      <c r="Q1659" s="9">
        <f t="shared" si="254"/>
        <v>56.2</v>
      </c>
      <c r="R1659" s="9">
        <f t="shared" si="255"/>
        <v>50.75</v>
      </c>
      <c r="S1659" s="9">
        <f t="shared" si="256"/>
        <v>46.1</v>
      </c>
      <c r="T1659" s="9">
        <f t="shared" si="257"/>
        <v>52</v>
      </c>
      <c r="U1659" s="8">
        <f t="shared" si="258"/>
        <v>51.016666666666673</v>
      </c>
      <c r="V1659" s="8">
        <f t="shared" si="259"/>
        <v>51.262500000000003</v>
      </c>
    </row>
    <row r="1660" spans="1:22" ht="13.5" x14ac:dyDescent="0.25">
      <c r="A1660" s="3">
        <f>RSI!A1660</f>
        <v>44433</v>
      </c>
      <c r="B1660" s="2">
        <f>RSI!B1660</f>
        <v>9.7882999999999996</v>
      </c>
      <c r="C1660" s="2">
        <f>RSI!I1660</f>
        <v>55.521494483644688</v>
      </c>
      <c r="D1660" s="2">
        <f>MACD!E1660</f>
        <v>7.8132721426102947E-2</v>
      </c>
      <c r="E1660" s="2">
        <f>MACD!F1660</f>
        <v>0.10030463975025999</v>
      </c>
      <c r="F1660" s="2">
        <f>'Moving Avg'!D1660</f>
        <v>9.7882999999999996</v>
      </c>
      <c r="G1660" s="2">
        <f>'Moving Avg'!F1660</f>
        <v>9.788299999999996</v>
      </c>
      <c r="H1660" s="2">
        <f>'Moving Avg'!G1660</f>
        <v>9.4362219999999972</v>
      </c>
      <c r="I1660" s="2">
        <f>'Moving Avg'!H1660</f>
        <v>8.7089124999999949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100</v>
      </c>
      <c r="O1660" s="8">
        <f t="shared" si="252"/>
        <v>50</v>
      </c>
      <c r="P1660" s="8">
        <f t="shared" si="253"/>
        <v>33</v>
      </c>
      <c r="Q1660" s="9">
        <f t="shared" si="254"/>
        <v>56.2</v>
      </c>
      <c r="R1660" s="9">
        <f t="shared" si="255"/>
        <v>50.75</v>
      </c>
      <c r="S1660" s="9">
        <f t="shared" si="256"/>
        <v>46.1</v>
      </c>
      <c r="T1660" s="9">
        <f t="shared" si="257"/>
        <v>52</v>
      </c>
      <c r="U1660" s="8">
        <f t="shared" si="258"/>
        <v>51.016666666666673</v>
      </c>
      <c r="V1660" s="8">
        <f t="shared" si="259"/>
        <v>51.262500000000003</v>
      </c>
    </row>
    <row r="1661" spans="1:22" ht="13.5" x14ac:dyDescent="0.25">
      <c r="A1661" s="3">
        <f>RSI!A1661</f>
        <v>44434</v>
      </c>
      <c r="B1661" s="2">
        <f>RSI!B1661</f>
        <v>9.7882999999999996</v>
      </c>
      <c r="C1661" s="2">
        <f>RSI!I1661</f>
        <v>55.521494483644673</v>
      </c>
      <c r="D1661" s="2">
        <f>MACD!E1661</f>
        <v>7.1259741125132336E-2</v>
      </c>
      <c r="E1661" s="2">
        <f>MACD!F1661</f>
        <v>9.4495660025234476E-2</v>
      </c>
      <c r="F1661" s="2">
        <f>'Moving Avg'!D1661</f>
        <v>9.7882999999999996</v>
      </c>
      <c r="G1661" s="2">
        <f>'Moving Avg'!F1661</f>
        <v>9.788299999999996</v>
      </c>
      <c r="H1661" s="2">
        <f>'Moving Avg'!G1661</f>
        <v>9.4656139999999951</v>
      </c>
      <c r="I1661" s="2">
        <f>'Moving Avg'!H1661</f>
        <v>8.7244744999999959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25</v>
      </c>
      <c r="N1661" s="8">
        <f t="shared" si="251"/>
        <v>100</v>
      </c>
      <c r="O1661" s="8">
        <f t="shared" si="252"/>
        <v>50</v>
      </c>
      <c r="P1661" s="8">
        <f t="shared" si="253"/>
        <v>33</v>
      </c>
      <c r="Q1661" s="9">
        <f t="shared" si="254"/>
        <v>56.2</v>
      </c>
      <c r="R1661" s="9">
        <f t="shared" si="255"/>
        <v>50.75</v>
      </c>
      <c r="S1661" s="9">
        <f t="shared" si="256"/>
        <v>46.1</v>
      </c>
      <c r="T1661" s="9">
        <f t="shared" si="257"/>
        <v>52</v>
      </c>
      <c r="U1661" s="8">
        <f t="shared" si="258"/>
        <v>51.016666666666673</v>
      </c>
      <c r="V1661" s="8">
        <f t="shared" si="259"/>
        <v>51.262500000000003</v>
      </c>
    </row>
    <row r="1662" spans="1:22" ht="13.5" x14ac:dyDescent="0.25">
      <c r="A1662" s="3">
        <f>RSI!A1662</f>
        <v>44435</v>
      </c>
      <c r="B1662" s="2">
        <f>RSI!B1662</f>
        <v>9.7882999999999996</v>
      </c>
      <c r="C1662" s="2">
        <f>RSI!I1662</f>
        <v>55.521494483644673</v>
      </c>
      <c r="D1662" s="2">
        <f>MACD!E1662</f>
        <v>6.5062850677076511E-2</v>
      </c>
      <c r="E1662" s="2">
        <f>MACD!F1662</f>
        <v>8.8609098155602889E-2</v>
      </c>
      <c r="F1662" s="2">
        <f>'Moving Avg'!D1662</f>
        <v>9.7882999999999996</v>
      </c>
      <c r="G1662" s="2">
        <f>'Moving Avg'!F1662</f>
        <v>9.788299999999996</v>
      </c>
      <c r="H1662" s="2">
        <f>'Moving Avg'!G1662</f>
        <v>9.4936079999999965</v>
      </c>
      <c r="I1662" s="2">
        <f>'Moving Avg'!H1662</f>
        <v>8.7400364999999951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25</v>
      </c>
      <c r="N1662" s="8">
        <f t="shared" si="251"/>
        <v>100</v>
      </c>
      <c r="O1662" s="8">
        <f t="shared" si="252"/>
        <v>50</v>
      </c>
      <c r="P1662" s="8">
        <f t="shared" si="253"/>
        <v>33</v>
      </c>
      <c r="Q1662" s="9">
        <f t="shared" si="254"/>
        <v>56.2</v>
      </c>
      <c r="R1662" s="9">
        <f t="shared" si="255"/>
        <v>50.75</v>
      </c>
      <c r="S1662" s="9">
        <f t="shared" si="256"/>
        <v>46.1</v>
      </c>
      <c r="T1662" s="9">
        <f t="shared" si="257"/>
        <v>52</v>
      </c>
      <c r="U1662" s="8">
        <f t="shared" si="258"/>
        <v>51.016666666666673</v>
      </c>
      <c r="V1662" s="8">
        <f t="shared" si="259"/>
        <v>51.262500000000003</v>
      </c>
    </row>
    <row r="1663" spans="1:22" ht="13.5" x14ac:dyDescent="0.25">
      <c r="A1663" s="3">
        <f>RSI!A1663</f>
        <v>44438</v>
      </c>
      <c r="B1663" s="2">
        <f>RSI!B1663</f>
        <v>9.7882999999999996</v>
      </c>
      <c r="C1663" s="2">
        <f>RSI!I1663</f>
        <v>55.521494483644666</v>
      </c>
      <c r="D1663" s="2">
        <f>MACD!E1663</f>
        <v>5.9466280090399337E-2</v>
      </c>
      <c r="E1663" s="2">
        <f>MACD!F1663</f>
        <v>8.2780534542562179E-2</v>
      </c>
      <c r="F1663" s="2">
        <f>'Moving Avg'!D1663</f>
        <v>9.7882999999999996</v>
      </c>
      <c r="G1663" s="2">
        <f>'Moving Avg'!F1663</f>
        <v>9.788299999999996</v>
      </c>
      <c r="H1663" s="2">
        <f>'Moving Avg'!G1663</f>
        <v>9.5216019999999961</v>
      </c>
      <c r="I1663" s="2">
        <f>'Moving Avg'!H1663</f>
        <v>8.7554234999999956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25</v>
      </c>
      <c r="N1663" s="8">
        <f t="shared" si="251"/>
        <v>100</v>
      </c>
      <c r="O1663" s="8">
        <f t="shared" si="252"/>
        <v>50</v>
      </c>
      <c r="P1663" s="8">
        <f t="shared" si="253"/>
        <v>33</v>
      </c>
      <c r="Q1663" s="9">
        <f t="shared" si="254"/>
        <v>56.2</v>
      </c>
      <c r="R1663" s="9">
        <f t="shared" si="255"/>
        <v>50.75</v>
      </c>
      <c r="S1663" s="9">
        <f t="shared" si="256"/>
        <v>46.1</v>
      </c>
      <c r="T1663" s="9">
        <f t="shared" si="257"/>
        <v>52</v>
      </c>
      <c r="U1663" s="8">
        <f t="shared" si="258"/>
        <v>51.016666666666673</v>
      </c>
      <c r="V1663" s="8">
        <f t="shared" si="259"/>
        <v>51.262500000000003</v>
      </c>
    </row>
    <row r="1664" spans="1:22" ht="13.5" x14ac:dyDescent="0.25">
      <c r="A1664" s="3">
        <f>RSI!A1664</f>
        <v>44439</v>
      </c>
      <c r="B1664" s="2">
        <f>RSI!B1664</f>
        <v>9.7882999999999996</v>
      </c>
      <c r="C1664" s="2">
        <f>RSI!I1664</f>
        <v>55.521494483644673</v>
      </c>
      <c r="D1664" s="2">
        <f>MACD!E1664</f>
        <v>5.4403824159635406E-2</v>
      </c>
      <c r="E1664" s="2">
        <f>MACD!F1664</f>
        <v>7.710519246597683E-2</v>
      </c>
      <c r="F1664" s="2">
        <f>'Moving Avg'!D1664</f>
        <v>9.7882999999999996</v>
      </c>
      <c r="G1664" s="2">
        <f>'Moving Avg'!F1664</f>
        <v>9.788299999999996</v>
      </c>
      <c r="H1664" s="2">
        <f>'Moving Avg'!G1664</f>
        <v>9.5495959999999958</v>
      </c>
      <c r="I1664" s="2">
        <f>'Moving Avg'!H1664</f>
        <v>8.7708104999999925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100</v>
      </c>
      <c r="O1664" s="8">
        <f t="shared" si="252"/>
        <v>50</v>
      </c>
      <c r="P1664" s="8">
        <f t="shared" si="253"/>
        <v>33</v>
      </c>
      <c r="Q1664" s="9">
        <f t="shared" si="254"/>
        <v>56.2</v>
      </c>
      <c r="R1664" s="9">
        <f t="shared" si="255"/>
        <v>50.75</v>
      </c>
      <c r="S1664" s="9">
        <f t="shared" si="256"/>
        <v>46.1</v>
      </c>
      <c r="T1664" s="9">
        <f t="shared" si="257"/>
        <v>52</v>
      </c>
      <c r="U1664" s="8">
        <f t="shared" si="258"/>
        <v>51.016666666666673</v>
      </c>
      <c r="V1664" s="8">
        <f t="shared" si="259"/>
        <v>51.262500000000003</v>
      </c>
    </row>
    <row r="1665" spans="1:22" ht="13.5" x14ac:dyDescent="0.25">
      <c r="A1665" s="3">
        <f>RSI!A1665</f>
        <v>44440</v>
      </c>
      <c r="B1665" s="2">
        <f>RSI!B1665</f>
        <v>9.7882999999999996</v>
      </c>
      <c r="C1665" s="2">
        <f>RSI!I1665</f>
        <v>55.521494483644673</v>
      </c>
      <c r="D1665" s="2">
        <f>MACD!E1665</f>
        <v>4.9817525932859041E-2</v>
      </c>
      <c r="E1665" s="2">
        <f>MACD!F1665</f>
        <v>7.1647659159353269E-2</v>
      </c>
      <c r="F1665" s="2">
        <f>'Moving Avg'!D1665</f>
        <v>9.7882999999999996</v>
      </c>
      <c r="G1665" s="2">
        <f>'Moving Avg'!F1665</f>
        <v>9.788299999999996</v>
      </c>
      <c r="H1665" s="2">
        <f>'Moving Avg'!G1665</f>
        <v>9.5775899999999954</v>
      </c>
      <c r="I1665" s="2">
        <f>'Moving Avg'!H1665</f>
        <v>8.7846944999999934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100</v>
      </c>
      <c r="O1665" s="8">
        <f t="shared" si="252"/>
        <v>50</v>
      </c>
      <c r="P1665" s="8">
        <f t="shared" si="253"/>
        <v>33</v>
      </c>
      <c r="Q1665" s="9">
        <f t="shared" si="254"/>
        <v>56.2</v>
      </c>
      <c r="R1665" s="9">
        <f t="shared" si="255"/>
        <v>50.75</v>
      </c>
      <c r="S1665" s="9">
        <f t="shared" si="256"/>
        <v>46.1</v>
      </c>
      <c r="T1665" s="9">
        <f t="shared" si="257"/>
        <v>52</v>
      </c>
      <c r="U1665" s="8">
        <f t="shared" si="258"/>
        <v>51.016666666666673</v>
      </c>
      <c r="V1665" s="8">
        <f t="shared" si="259"/>
        <v>51.262500000000003</v>
      </c>
    </row>
    <row r="1666" spans="1:22" ht="13.5" x14ac:dyDescent="0.25">
      <c r="A1666" s="3">
        <f>RSI!A1666</f>
        <v>44441</v>
      </c>
      <c r="B1666" s="2">
        <f>RSI!B1666</f>
        <v>9.7882999999999996</v>
      </c>
      <c r="C1666" s="2">
        <f>RSI!I1666</f>
        <v>55.521494483644688</v>
      </c>
      <c r="D1666" s="2">
        <f>MACD!E1666</f>
        <v>4.5656551243130394E-2</v>
      </c>
      <c r="E1666" s="2">
        <f>MACD!F1666</f>
        <v>6.6449437576108702E-2</v>
      </c>
      <c r="F1666" s="2">
        <f>'Moving Avg'!D1666</f>
        <v>9.7882999999999996</v>
      </c>
      <c r="G1666" s="2">
        <f>'Moving Avg'!F1666</f>
        <v>9.788299999999996</v>
      </c>
      <c r="H1666" s="2">
        <f>'Moving Avg'!G1666</f>
        <v>9.605583999999995</v>
      </c>
      <c r="I1666" s="2">
        <f>'Moving Avg'!H1666</f>
        <v>8.7983339999999934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100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56.2</v>
      </c>
      <c r="R1666" s="9">
        <f t="shared" si="255"/>
        <v>50.75</v>
      </c>
      <c r="S1666" s="9">
        <f t="shared" si="256"/>
        <v>46.1</v>
      </c>
      <c r="T1666" s="9">
        <f t="shared" si="257"/>
        <v>52</v>
      </c>
      <c r="U1666" s="8">
        <f t="shared" si="258"/>
        <v>51.016666666666673</v>
      </c>
      <c r="V1666" s="8">
        <f t="shared" si="259"/>
        <v>51.262500000000003</v>
      </c>
    </row>
    <row r="1667" spans="1:22" ht="13.5" x14ac:dyDescent="0.25">
      <c r="A1667" s="3">
        <f>RSI!A1667</f>
        <v>44442</v>
      </c>
      <c r="B1667" s="2">
        <f>RSI!B1667</f>
        <v>9.7882999999999996</v>
      </c>
      <c r="C1667" s="2">
        <f>RSI!I1667</f>
        <v>55.521494483644688</v>
      </c>
      <c r="D1667" s="2">
        <f>MACD!E1667</f>
        <v>4.1876225759803987E-2</v>
      </c>
      <c r="E1667" s="2">
        <f>MACD!F1667</f>
        <v>6.1534795212847757E-2</v>
      </c>
      <c r="F1667" s="2">
        <f>'Moving Avg'!D1667</f>
        <v>9.7882999999999996</v>
      </c>
      <c r="G1667" s="2">
        <f>'Moving Avg'!F1667</f>
        <v>9.788299999999996</v>
      </c>
      <c r="H1667" s="2">
        <f>'Moving Avg'!G1667</f>
        <v>9.6335779999999946</v>
      </c>
      <c r="I1667" s="2">
        <f>'Moving Avg'!H1667</f>
        <v>8.8109249999999921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45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36.950000000000003</v>
      </c>
      <c r="R1667" s="9">
        <f t="shared" ref="R1667:R1730" si="265">M1667*0.2+N1667*0.2+O1667*0.35+P1667*0.25</f>
        <v>39.75</v>
      </c>
      <c r="S1667" s="9">
        <f t="shared" ref="S1667:S1730" si="266">M1667*0.15+N1667*0.15+O1667*0.25+P1667*0.45</f>
        <v>37.85</v>
      </c>
      <c r="T1667" s="9">
        <f t="shared" ref="T1667:T1730" si="267">0.25*SUM(M1667:P1667)</f>
        <v>38.25</v>
      </c>
      <c r="U1667" s="8">
        <f t="shared" ref="U1667:U1730" si="268">SUM(Q1667:S1667)/3</f>
        <v>38.183333333333337</v>
      </c>
      <c r="V1667" s="8">
        <f t="shared" ref="V1667:V1730" si="269">SUM(Q1667:T1667)/4</f>
        <v>38.200000000000003</v>
      </c>
    </row>
    <row r="1668" spans="1:22" ht="13.5" x14ac:dyDescent="0.25">
      <c r="A1668" s="3">
        <f>RSI!A1668</f>
        <v>44445</v>
      </c>
      <c r="B1668" s="2">
        <f>RSI!B1668</f>
        <v>9.7882999999999996</v>
      </c>
      <c r="C1668" s="2">
        <f>RSI!I1668</f>
        <v>55.521494483644688</v>
      </c>
      <c r="D1668" s="2">
        <f>MACD!E1668</f>
        <v>3.843721034398051E-2</v>
      </c>
      <c r="E1668" s="2">
        <f>MACD!F1668</f>
        <v>5.6915278239074309E-2</v>
      </c>
      <c r="F1668" s="2">
        <f>'Moving Avg'!D1668</f>
        <v>9.7882999999999996</v>
      </c>
      <c r="G1668" s="2">
        <f>'Moving Avg'!F1668</f>
        <v>9.788299999999996</v>
      </c>
      <c r="H1668" s="2">
        <f>'Moving Avg'!G1668</f>
        <v>9.6615719999999961</v>
      </c>
      <c r="I1668" s="2">
        <f>'Moving Avg'!H1668</f>
        <v>8.8231664999999921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45</v>
      </c>
      <c r="O1668" s="8">
        <f t="shared" si="262"/>
        <v>50</v>
      </c>
      <c r="P1668" s="8">
        <f t="shared" si="263"/>
        <v>33</v>
      </c>
      <c r="Q1668" s="9">
        <f t="shared" si="264"/>
        <v>36.950000000000003</v>
      </c>
      <c r="R1668" s="9">
        <f t="shared" si="265"/>
        <v>39.75</v>
      </c>
      <c r="S1668" s="9">
        <f t="shared" si="266"/>
        <v>37.85</v>
      </c>
      <c r="T1668" s="9">
        <f t="shared" si="267"/>
        <v>38.25</v>
      </c>
      <c r="U1668" s="8">
        <f t="shared" si="268"/>
        <v>38.183333333333337</v>
      </c>
      <c r="V1668" s="8">
        <f t="shared" si="269"/>
        <v>38.200000000000003</v>
      </c>
    </row>
    <row r="1669" spans="1:22" ht="13.5" x14ac:dyDescent="0.25">
      <c r="A1669" s="3">
        <f>RSI!A1669</f>
        <v>44446</v>
      </c>
      <c r="B1669" s="2">
        <f>RSI!B1669</f>
        <v>9.7882999999999996</v>
      </c>
      <c r="C1669" s="2">
        <f>RSI!I1669</f>
        <v>55.521494483644688</v>
      </c>
      <c r="D1669" s="2">
        <f>MACD!E1669</f>
        <v>3.5304794159570108E-2</v>
      </c>
      <c r="E1669" s="2">
        <f>MACD!F1669</f>
        <v>5.2593181423173471E-2</v>
      </c>
      <c r="F1669" s="2">
        <f>'Moving Avg'!D1669</f>
        <v>9.7882999999999996</v>
      </c>
      <c r="G1669" s="2">
        <f>'Moving Avg'!F1669</f>
        <v>9.788299999999996</v>
      </c>
      <c r="H1669" s="2">
        <f>'Moving Avg'!G1669</f>
        <v>9.6895659999999957</v>
      </c>
      <c r="I1669" s="2">
        <f>'Moving Avg'!H1669</f>
        <v>8.8354079999999904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25</v>
      </c>
      <c r="N1669" s="8">
        <f t="shared" si="261"/>
        <v>45</v>
      </c>
      <c r="O1669" s="8">
        <f t="shared" si="262"/>
        <v>50</v>
      </c>
      <c r="P1669" s="8">
        <f t="shared" si="263"/>
        <v>33</v>
      </c>
      <c r="Q1669" s="9">
        <f t="shared" si="264"/>
        <v>36.950000000000003</v>
      </c>
      <c r="R1669" s="9">
        <f t="shared" si="265"/>
        <v>39.75</v>
      </c>
      <c r="S1669" s="9">
        <f t="shared" si="266"/>
        <v>37.85</v>
      </c>
      <c r="T1669" s="9">
        <f t="shared" si="267"/>
        <v>38.25</v>
      </c>
      <c r="U1669" s="8">
        <f t="shared" si="268"/>
        <v>38.183333333333337</v>
      </c>
      <c r="V1669" s="8">
        <f t="shared" si="269"/>
        <v>38.200000000000003</v>
      </c>
    </row>
    <row r="1670" spans="1:22" ht="13.5" x14ac:dyDescent="0.25">
      <c r="A1670" s="3">
        <f>RSI!A1670</f>
        <v>44447</v>
      </c>
      <c r="B1670" s="2">
        <f>RSI!B1670</f>
        <v>9.7882999999999996</v>
      </c>
      <c r="C1670" s="2">
        <f>RSI!I1670</f>
        <v>55.521494483644688</v>
      </c>
      <c r="D1670" s="2">
        <f>MACD!E1670</f>
        <v>3.2448288098741784E-2</v>
      </c>
      <c r="E1670" s="2">
        <f>MACD!F1670</f>
        <v>4.8564202758287142E-2</v>
      </c>
      <c r="F1670" s="2">
        <f>'Moving Avg'!D1670</f>
        <v>9.7882999999999996</v>
      </c>
      <c r="G1670" s="2">
        <f>'Moving Avg'!F1670</f>
        <v>9.788299999999996</v>
      </c>
      <c r="H1670" s="2">
        <f>'Moving Avg'!G1670</f>
        <v>9.7175599999999953</v>
      </c>
      <c r="I1670" s="2">
        <f>'Moving Avg'!H1670</f>
        <v>8.8483484999999913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25</v>
      </c>
      <c r="N1670" s="8">
        <f t="shared" si="261"/>
        <v>45</v>
      </c>
      <c r="O1670" s="8">
        <f t="shared" si="262"/>
        <v>50</v>
      </c>
      <c r="P1670" s="8">
        <f t="shared" si="263"/>
        <v>33</v>
      </c>
      <c r="Q1670" s="9">
        <f t="shared" si="264"/>
        <v>36.950000000000003</v>
      </c>
      <c r="R1670" s="9">
        <f t="shared" si="265"/>
        <v>39.75</v>
      </c>
      <c r="S1670" s="9">
        <f t="shared" si="266"/>
        <v>37.85</v>
      </c>
      <c r="T1670" s="9">
        <f t="shared" si="267"/>
        <v>38.25</v>
      </c>
      <c r="U1670" s="8">
        <f t="shared" si="268"/>
        <v>38.183333333333337</v>
      </c>
      <c r="V1670" s="8">
        <f t="shared" si="269"/>
        <v>38.200000000000003</v>
      </c>
    </row>
    <row r="1671" spans="1:22" ht="13.5" x14ac:dyDescent="0.25">
      <c r="A1671" s="3">
        <f>RSI!A1671</f>
        <v>44448</v>
      </c>
      <c r="B1671" s="2">
        <f>RSI!B1671</f>
        <v>9.7882999999999996</v>
      </c>
      <c r="C1671" s="2">
        <f>RSI!I1671</f>
        <v>55.521494483644688</v>
      </c>
      <c r="D1671" s="2">
        <f>MACD!E1671</f>
        <v>2.9840503713776556E-2</v>
      </c>
      <c r="E1671" s="2">
        <f>MACD!F1671</f>
        <v>4.4819462949385026E-2</v>
      </c>
      <c r="F1671" s="2">
        <f>'Moving Avg'!D1671</f>
        <v>9.7882999999999996</v>
      </c>
      <c r="G1671" s="2">
        <f>'Moving Avg'!F1671</f>
        <v>9.788299999999996</v>
      </c>
      <c r="H1671" s="2">
        <f>'Moving Avg'!G1671</f>
        <v>9.7455539999999949</v>
      </c>
      <c r="I1671" s="2">
        <f>'Moving Avg'!H1671</f>
        <v>8.8605899999999895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25</v>
      </c>
      <c r="N1671" s="8">
        <f t="shared" si="261"/>
        <v>45</v>
      </c>
      <c r="O1671" s="8">
        <f t="shared" si="262"/>
        <v>50</v>
      </c>
      <c r="P1671" s="8">
        <f t="shared" si="263"/>
        <v>33</v>
      </c>
      <c r="Q1671" s="9">
        <f t="shared" si="264"/>
        <v>36.950000000000003</v>
      </c>
      <c r="R1671" s="9">
        <f t="shared" si="265"/>
        <v>39.75</v>
      </c>
      <c r="S1671" s="9">
        <f t="shared" si="266"/>
        <v>37.85</v>
      </c>
      <c r="T1671" s="9">
        <f t="shared" si="267"/>
        <v>38.25</v>
      </c>
      <c r="U1671" s="8">
        <f t="shared" si="268"/>
        <v>38.183333333333337</v>
      </c>
      <c r="V1671" s="8">
        <f t="shared" si="269"/>
        <v>38.200000000000003</v>
      </c>
    </row>
    <row r="1672" spans="1:22" ht="13.5" x14ac:dyDescent="0.25">
      <c r="A1672" s="3">
        <f>RSI!A1672</f>
        <v>44449</v>
      </c>
      <c r="B1672" s="2">
        <f>RSI!B1672</f>
        <v>9.7882999999999996</v>
      </c>
      <c r="C1672" s="2">
        <f>RSI!I1672</f>
        <v>55.521494483644688</v>
      </c>
      <c r="D1672" s="2">
        <f>MACD!E1672</f>
        <v>2.7457305079245486E-2</v>
      </c>
      <c r="E1672" s="2">
        <f>MACD!F1672</f>
        <v>4.134703137535712E-2</v>
      </c>
      <c r="F1672" s="2">
        <f>'Moving Avg'!D1672</f>
        <v>9.7882999999999996</v>
      </c>
      <c r="G1672" s="2">
        <f>'Moving Avg'!F1672</f>
        <v>9.788299999999996</v>
      </c>
      <c r="H1672" s="2">
        <f>'Moving Avg'!G1672</f>
        <v>9.7707519999999946</v>
      </c>
      <c r="I1672" s="2">
        <f>'Moving Avg'!H1672</f>
        <v>8.8728314999999895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25</v>
      </c>
      <c r="N1672" s="8">
        <f t="shared" si="261"/>
        <v>45</v>
      </c>
      <c r="O1672" s="8">
        <f t="shared" si="262"/>
        <v>50</v>
      </c>
      <c r="P1672" s="8">
        <f t="shared" si="263"/>
        <v>33</v>
      </c>
      <c r="Q1672" s="9">
        <f t="shared" si="264"/>
        <v>36.950000000000003</v>
      </c>
      <c r="R1672" s="9">
        <f t="shared" si="265"/>
        <v>39.75</v>
      </c>
      <c r="S1672" s="9">
        <f t="shared" si="266"/>
        <v>37.85</v>
      </c>
      <c r="T1672" s="9">
        <f t="shared" si="267"/>
        <v>38.25</v>
      </c>
      <c r="U1672" s="8">
        <f t="shared" si="268"/>
        <v>38.183333333333337</v>
      </c>
      <c r="V1672" s="8">
        <f t="shared" si="269"/>
        <v>38.200000000000003</v>
      </c>
    </row>
    <row r="1673" spans="1:22" ht="13.5" x14ac:dyDescent="0.25">
      <c r="A1673" s="3">
        <f>RSI!A1673</f>
        <v>44452</v>
      </c>
      <c r="B1673" s="2">
        <f>RSI!B1673</f>
        <v>9.7882999999999996</v>
      </c>
      <c r="C1673" s="2">
        <f>RSI!I1673</f>
        <v>55.521494483644688</v>
      </c>
      <c r="D1673" s="2">
        <f>MACD!E1673</f>
        <v>2.5277222900291108E-2</v>
      </c>
      <c r="E1673" s="2">
        <f>MACD!F1673</f>
        <v>3.8133069680343919E-2</v>
      </c>
      <c r="F1673" s="2">
        <f>'Moving Avg'!D1673</f>
        <v>9.7882999999999996</v>
      </c>
      <c r="G1673" s="2">
        <f>'Moving Avg'!F1673</f>
        <v>9.788299999999996</v>
      </c>
      <c r="H1673" s="2">
        <f>'Moving Avg'!G1673</f>
        <v>9.7916159999999941</v>
      </c>
      <c r="I1673" s="2">
        <f>'Moving Avg'!H1673</f>
        <v>8.8850729999999878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25</v>
      </c>
      <c r="N1673" s="8">
        <f t="shared" si="261"/>
        <v>45</v>
      </c>
      <c r="O1673" s="8">
        <f t="shared" si="262"/>
        <v>50</v>
      </c>
      <c r="P1673" s="8">
        <f t="shared" si="263"/>
        <v>33</v>
      </c>
      <c r="Q1673" s="9">
        <f t="shared" si="264"/>
        <v>36.950000000000003</v>
      </c>
      <c r="R1673" s="9">
        <f t="shared" si="265"/>
        <v>39.75</v>
      </c>
      <c r="S1673" s="9">
        <f t="shared" si="266"/>
        <v>37.85</v>
      </c>
      <c r="T1673" s="9">
        <f t="shared" si="267"/>
        <v>38.25</v>
      </c>
      <c r="U1673" s="8">
        <f t="shared" si="268"/>
        <v>38.183333333333337</v>
      </c>
      <c r="V1673" s="8">
        <f t="shared" si="269"/>
        <v>38.200000000000003</v>
      </c>
    </row>
    <row r="1674" spans="1:22" ht="13.5" x14ac:dyDescent="0.25">
      <c r="A1674" s="3">
        <f>RSI!A1674</f>
        <v>44453</v>
      </c>
      <c r="B1674" s="2">
        <f>RSI!B1674</f>
        <v>9.7882999999999996</v>
      </c>
      <c r="C1674" s="2">
        <f>RSI!I1674</f>
        <v>55.521494483644688</v>
      </c>
      <c r="D1674" s="2">
        <f>MACD!E1674</f>
        <v>2.3281121786860481E-2</v>
      </c>
      <c r="E1674" s="2">
        <f>MACD!F1674</f>
        <v>3.5162680101647234E-2</v>
      </c>
      <c r="F1674" s="2">
        <f>'Moving Avg'!D1674</f>
        <v>9.7882999999999996</v>
      </c>
      <c r="G1674" s="2">
        <f>'Moving Avg'!F1674</f>
        <v>9.788299999999996</v>
      </c>
      <c r="H1674" s="2">
        <f>'Moving Avg'!G1674</f>
        <v>9.8068879999999936</v>
      </c>
      <c r="I1674" s="2">
        <f>'Moving Avg'!H1674</f>
        <v>8.8973144999999878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25</v>
      </c>
      <c r="N1674" s="8">
        <f t="shared" si="261"/>
        <v>45</v>
      </c>
      <c r="O1674" s="8">
        <f t="shared" si="262"/>
        <v>50</v>
      </c>
      <c r="P1674" s="8">
        <f t="shared" si="263"/>
        <v>33</v>
      </c>
      <c r="Q1674" s="9">
        <f t="shared" si="264"/>
        <v>36.950000000000003</v>
      </c>
      <c r="R1674" s="9">
        <f t="shared" si="265"/>
        <v>39.75</v>
      </c>
      <c r="S1674" s="9">
        <f t="shared" si="266"/>
        <v>37.85</v>
      </c>
      <c r="T1674" s="9">
        <f t="shared" si="267"/>
        <v>38.25</v>
      </c>
      <c r="U1674" s="8">
        <f t="shared" si="268"/>
        <v>38.183333333333337</v>
      </c>
      <c r="V1674" s="8">
        <f t="shared" si="269"/>
        <v>38.200000000000003</v>
      </c>
    </row>
    <row r="1675" spans="1:22" ht="13.5" x14ac:dyDescent="0.25">
      <c r="A1675" s="3">
        <f>RSI!A1675</f>
        <v>44454</v>
      </c>
      <c r="B1675" s="2">
        <f>RSI!B1675</f>
        <v>9.6394000000000002</v>
      </c>
      <c r="C1675" s="2">
        <f>RSI!I1675</f>
        <v>33.976036546115665</v>
      </c>
      <c r="D1675" s="2">
        <f>MACD!E1675</f>
        <v>3.2481542603553848E-2</v>
      </c>
      <c r="E1675" s="2">
        <f>MACD!F1675</f>
        <v>3.4626452602028561E-2</v>
      </c>
      <c r="F1675" s="2">
        <f>'Moving Avg'!D1675</f>
        <v>9.7585200000000007</v>
      </c>
      <c r="G1675" s="2">
        <f>'Moving Avg'!F1675</f>
        <v>9.7808549999999954</v>
      </c>
      <c r="H1675" s="2">
        <f>'Moving Avg'!G1675</f>
        <v>9.8163839999999958</v>
      </c>
      <c r="I1675" s="2">
        <f>'Moving Avg'!H1675</f>
        <v>8.9088114999999881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45</v>
      </c>
      <c r="O1675" s="8">
        <f t="shared" si="262"/>
        <v>50</v>
      </c>
      <c r="P1675" s="8">
        <f t="shared" si="263"/>
        <v>16.5</v>
      </c>
      <c r="Q1675" s="9">
        <f t="shared" si="264"/>
        <v>34.475000000000001</v>
      </c>
      <c r="R1675" s="9">
        <f t="shared" si="265"/>
        <v>35.625</v>
      </c>
      <c r="S1675" s="9">
        <f t="shared" si="266"/>
        <v>30.425000000000001</v>
      </c>
      <c r="T1675" s="9">
        <f t="shared" si="267"/>
        <v>34.125</v>
      </c>
      <c r="U1675" s="8">
        <f t="shared" si="268"/>
        <v>33.508333333333333</v>
      </c>
      <c r="V1675" s="8">
        <f t="shared" si="269"/>
        <v>33.662499999999994</v>
      </c>
    </row>
    <row r="1676" spans="1:22" ht="13.5" x14ac:dyDescent="0.25">
      <c r="A1676" s="3">
        <f>RSI!A1676</f>
        <v>44455</v>
      </c>
      <c r="B1676" s="2">
        <f>RSI!B1676</f>
        <v>9.6394000000000002</v>
      </c>
      <c r="C1676" s="2">
        <f>RSI!I1676</f>
        <v>33.976036546115665</v>
      </c>
      <c r="D1676" s="2">
        <f>MACD!E1676</f>
        <v>4.1016555578416103E-2</v>
      </c>
      <c r="E1676" s="2">
        <f>MACD!F1676</f>
        <v>3.5904473197306067E-2</v>
      </c>
      <c r="F1676" s="2">
        <f>'Moving Avg'!D1676</f>
        <v>9.7287400000000002</v>
      </c>
      <c r="G1676" s="2">
        <f>'Moving Avg'!F1676</f>
        <v>9.7734099999999948</v>
      </c>
      <c r="H1676" s="2">
        <f>'Moving Avg'!G1676</f>
        <v>9.8169339999999963</v>
      </c>
      <c r="I1676" s="2">
        <f>'Moving Avg'!H1676</f>
        <v>8.9192599999999889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16.5</v>
      </c>
      <c r="Q1676" s="9">
        <f t="shared" si="264"/>
        <v>18.725000000000001</v>
      </c>
      <c r="R1676" s="9">
        <f t="shared" si="265"/>
        <v>26.625</v>
      </c>
      <c r="S1676" s="9">
        <f t="shared" si="266"/>
        <v>23.675000000000001</v>
      </c>
      <c r="T1676" s="9">
        <f t="shared" si="267"/>
        <v>22.875</v>
      </c>
      <c r="U1676" s="8">
        <f t="shared" si="268"/>
        <v>23.008333333333336</v>
      </c>
      <c r="V1676" s="8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9.6394000000000002</v>
      </c>
      <c r="C1677" s="2">
        <f>RSI!I1677</f>
        <v>33.976036546115665</v>
      </c>
      <c r="D1677" s="2">
        <f>MACD!E1677</f>
        <v>4.8932972517940598E-2</v>
      </c>
      <c r="E1677" s="2">
        <f>MACD!F1677</f>
        <v>3.8510173061432972E-2</v>
      </c>
      <c r="F1677" s="2">
        <f>'Moving Avg'!D1677</f>
        <v>9.6989600000000014</v>
      </c>
      <c r="G1677" s="2">
        <f>'Moving Avg'!F1677</f>
        <v>9.765964999999996</v>
      </c>
      <c r="H1677" s="2">
        <f>'Moving Avg'!G1677</f>
        <v>9.8153859999999966</v>
      </c>
      <c r="I1677" s="2">
        <f>'Moving Avg'!H1677</f>
        <v>8.9290089999999882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16.5</v>
      </c>
      <c r="Q1677" s="9">
        <f t="shared" si="264"/>
        <v>18.725000000000001</v>
      </c>
      <c r="R1677" s="9">
        <f t="shared" si="265"/>
        <v>26.625</v>
      </c>
      <c r="S1677" s="9">
        <f t="shared" si="266"/>
        <v>23.675000000000001</v>
      </c>
      <c r="T1677" s="9">
        <f t="shared" si="267"/>
        <v>22.875</v>
      </c>
      <c r="U1677" s="8">
        <f t="shared" si="268"/>
        <v>23.008333333333336</v>
      </c>
      <c r="V1677" s="8">
        <f t="shared" si="269"/>
        <v>22.975000000000001</v>
      </c>
    </row>
    <row r="1678" spans="1:22" ht="13.5" x14ac:dyDescent="0.25">
      <c r="A1678" s="3">
        <f>RSI!A1678</f>
        <v>44459</v>
      </c>
      <c r="B1678" s="2">
        <f>RSI!B1678</f>
        <v>9.6394000000000002</v>
      </c>
      <c r="C1678" s="2">
        <f>RSI!I1678</f>
        <v>33.976036546115665</v>
      </c>
      <c r="D1678" s="2">
        <f>MACD!E1678</f>
        <v>5.6274518866366918E-2</v>
      </c>
      <c r="E1678" s="2">
        <f>MACD!F1678</f>
        <v>4.2063042222419765E-2</v>
      </c>
      <c r="F1678" s="2">
        <f>'Moving Avg'!D1678</f>
        <v>9.6691800000000008</v>
      </c>
      <c r="G1678" s="2">
        <f>'Moving Avg'!F1678</f>
        <v>9.7585199999999954</v>
      </c>
      <c r="H1678" s="2">
        <f>'Moving Avg'!G1678</f>
        <v>9.8136979999999969</v>
      </c>
      <c r="I1678" s="2">
        <f>'Moving Avg'!H1678</f>
        <v>8.9387579999999893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16.5</v>
      </c>
      <c r="Q1678" s="9">
        <f t="shared" si="264"/>
        <v>18.725000000000001</v>
      </c>
      <c r="R1678" s="9">
        <f t="shared" si="265"/>
        <v>26.625</v>
      </c>
      <c r="S1678" s="9">
        <f t="shared" si="266"/>
        <v>23.675000000000001</v>
      </c>
      <c r="T1678" s="9">
        <f t="shared" si="267"/>
        <v>22.875</v>
      </c>
      <c r="U1678" s="8">
        <f t="shared" si="268"/>
        <v>23.008333333333336</v>
      </c>
      <c r="V1678" s="8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9.6394000000000002</v>
      </c>
      <c r="C1679" s="2">
        <f>RSI!I1679</f>
        <v>33.976036546115665</v>
      </c>
      <c r="D1679" s="2">
        <f>MACD!E1679</f>
        <v>6.3082003682183085E-2</v>
      </c>
      <c r="E1679" s="2">
        <f>MACD!F1679</f>
        <v>4.6266834514372433E-2</v>
      </c>
      <c r="F1679" s="2">
        <f>'Moving Avg'!D1679</f>
        <v>9.6394000000000002</v>
      </c>
      <c r="G1679" s="2">
        <f>'Moving Avg'!F1679</f>
        <v>9.7510749999999966</v>
      </c>
      <c r="H1679" s="2">
        <f>'Moving Avg'!G1679</f>
        <v>9.8066979999999973</v>
      </c>
      <c r="I1679" s="2">
        <f>'Moving Avg'!H1679</f>
        <v>8.9485069999999887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16.5</v>
      </c>
      <c r="Q1679" s="9">
        <f t="shared" si="264"/>
        <v>18.725000000000001</v>
      </c>
      <c r="R1679" s="9">
        <f t="shared" si="265"/>
        <v>26.625</v>
      </c>
      <c r="S1679" s="9">
        <f t="shared" si="266"/>
        <v>23.675000000000001</v>
      </c>
      <c r="T1679" s="9">
        <f t="shared" si="267"/>
        <v>22.875</v>
      </c>
      <c r="U1679" s="8">
        <f t="shared" si="268"/>
        <v>23.008333333333336</v>
      </c>
      <c r="V1679" s="8">
        <f t="shared" si="269"/>
        <v>22.975000000000001</v>
      </c>
    </row>
    <row r="1680" spans="1:22" ht="13.5" x14ac:dyDescent="0.25">
      <c r="A1680" s="3">
        <f>RSI!A1680</f>
        <v>44461</v>
      </c>
      <c r="B1680" s="2">
        <f>RSI!B1680</f>
        <v>9.6394000000000002</v>
      </c>
      <c r="C1680" s="2">
        <f>RSI!I1680</f>
        <v>33.976036546115665</v>
      </c>
      <c r="D1680" s="2">
        <f>MACD!E1680</f>
        <v>6.9393486045775887E-2</v>
      </c>
      <c r="E1680" s="2">
        <f>MACD!F1680</f>
        <v>5.0892164820653132E-2</v>
      </c>
      <c r="F1680" s="2">
        <f>'Moving Avg'!D1680</f>
        <v>9.6394000000000002</v>
      </c>
      <c r="G1680" s="2">
        <f>'Moving Avg'!F1680</f>
        <v>9.743629999999996</v>
      </c>
      <c r="H1680" s="2">
        <f>'Moving Avg'!G1680</f>
        <v>9.7999759999999974</v>
      </c>
      <c r="I1680" s="2">
        <f>'Moving Avg'!H1680</f>
        <v>8.958255999999988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33</v>
      </c>
      <c r="Q1680" s="9">
        <f t="shared" si="264"/>
        <v>21.2</v>
      </c>
      <c r="R1680" s="9">
        <f t="shared" si="265"/>
        <v>30.75</v>
      </c>
      <c r="S1680" s="9">
        <f t="shared" si="266"/>
        <v>31.1</v>
      </c>
      <c r="T1680" s="9">
        <f t="shared" si="267"/>
        <v>27</v>
      </c>
      <c r="U1680" s="8">
        <f t="shared" si="268"/>
        <v>27.683333333333337</v>
      </c>
      <c r="V1680" s="8">
        <f t="shared" si="269"/>
        <v>27.512500000000003</v>
      </c>
    </row>
    <row r="1681" spans="1:22" ht="13.5" x14ac:dyDescent="0.25">
      <c r="A1681" s="3">
        <f>RSI!A1681</f>
        <v>44462</v>
      </c>
      <c r="B1681" s="2">
        <f>RSI!B1681</f>
        <v>9.6394000000000002</v>
      </c>
      <c r="C1681" s="2">
        <f>RSI!I1681</f>
        <v>33.976036546115665</v>
      </c>
      <c r="D1681" s="2">
        <f>MACD!E1681</f>
        <v>7.5244436774564605E-2</v>
      </c>
      <c r="E1681" s="2">
        <f>MACD!F1681</f>
        <v>5.5762619211435431E-2</v>
      </c>
      <c r="F1681" s="2">
        <f>'Moving Avg'!D1681</f>
        <v>9.6394000000000002</v>
      </c>
      <c r="G1681" s="2">
        <f>'Moving Avg'!F1681</f>
        <v>9.7361849999999954</v>
      </c>
      <c r="H1681" s="2">
        <f>'Moving Avg'!G1681</f>
        <v>9.7943739999999977</v>
      </c>
      <c r="I1681" s="2">
        <f>'Moving Avg'!H1681</f>
        <v>8.9680049999999873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0</v>
      </c>
      <c r="O1681" s="8">
        <f t="shared" si="262"/>
        <v>50</v>
      </c>
      <c r="P1681" s="8">
        <f t="shared" si="263"/>
        <v>33</v>
      </c>
      <c r="Q1681" s="9">
        <f t="shared" si="264"/>
        <v>21.2</v>
      </c>
      <c r="R1681" s="9">
        <f t="shared" si="265"/>
        <v>30.75</v>
      </c>
      <c r="S1681" s="9">
        <f t="shared" si="266"/>
        <v>31.1</v>
      </c>
      <c r="T1681" s="9">
        <f t="shared" si="267"/>
        <v>27</v>
      </c>
      <c r="U1681" s="8">
        <f t="shared" si="268"/>
        <v>27.683333333333337</v>
      </c>
      <c r="V1681" s="8">
        <f t="shared" si="269"/>
        <v>27.512500000000003</v>
      </c>
    </row>
    <row r="1682" spans="1:22" ht="13.5" x14ac:dyDescent="0.25">
      <c r="A1682" s="3">
        <f>RSI!A1682</f>
        <v>44463</v>
      </c>
      <c r="B1682" s="2">
        <f>RSI!B1682</f>
        <v>9.6394000000000002</v>
      </c>
      <c r="C1682" s="2">
        <f>RSI!I1682</f>
        <v>33.976036546115665</v>
      </c>
      <c r="D1682" s="2">
        <f>MACD!E1682</f>
        <v>8.0667894618775549E-2</v>
      </c>
      <c r="E1682" s="2">
        <f>MACD!F1682</f>
        <v>6.0743674292903456E-2</v>
      </c>
      <c r="F1682" s="2">
        <f>'Moving Avg'!D1682</f>
        <v>9.6394000000000002</v>
      </c>
      <c r="G1682" s="2">
        <f>'Moving Avg'!F1682</f>
        <v>9.7287399999999966</v>
      </c>
      <c r="H1682" s="2">
        <f>'Moving Avg'!G1682</f>
        <v>9.7887719999999998</v>
      </c>
      <c r="I1682" s="2">
        <f>'Moving Avg'!H1682</f>
        <v>8.9766009999999881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25</v>
      </c>
      <c r="N1682" s="8">
        <f t="shared" si="261"/>
        <v>0</v>
      </c>
      <c r="O1682" s="8">
        <f t="shared" si="262"/>
        <v>50</v>
      </c>
      <c r="P1682" s="8">
        <f t="shared" si="263"/>
        <v>33</v>
      </c>
      <c r="Q1682" s="9">
        <f t="shared" si="264"/>
        <v>21.2</v>
      </c>
      <c r="R1682" s="9">
        <f t="shared" si="265"/>
        <v>30.75</v>
      </c>
      <c r="S1682" s="9">
        <f t="shared" si="266"/>
        <v>31.1</v>
      </c>
      <c r="T1682" s="9">
        <f t="shared" si="267"/>
        <v>27</v>
      </c>
      <c r="U1682" s="8">
        <f t="shared" si="268"/>
        <v>27.683333333333337</v>
      </c>
      <c r="V1682" s="8">
        <f t="shared" si="269"/>
        <v>27.512500000000003</v>
      </c>
    </row>
    <row r="1683" spans="1:22" ht="13.5" x14ac:dyDescent="0.25">
      <c r="A1683" s="3">
        <f>RSI!A1683</f>
        <v>44466</v>
      </c>
      <c r="B1683" s="2">
        <f>RSI!B1683</f>
        <v>9.6394000000000002</v>
      </c>
      <c r="C1683" s="2">
        <f>RSI!I1683</f>
        <v>33.976036546115665</v>
      </c>
      <c r="D1683" s="2">
        <f>MACD!E1683</f>
        <v>8.5694616352917308E-2</v>
      </c>
      <c r="E1683" s="2">
        <f>MACD!F1683</f>
        <v>6.5733862704906235E-2</v>
      </c>
      <c r="F1683" s="2">
        <f>'Moving Avg'!D1683</f>
        <v>9.6394000000000002</v>
      </c>
      <c r="G1683" s="2">
        <f>'Moving Avg'!F1683</f>
        <v>9.721294999999996</v>
      </c>
      <c r="H1683" s="2">
        <f>'Moving Avg'!G1683</f>
        <v>9.7831699999999984</v>
      </c>
      <c r="I1683" s="2">
        <f>'Moving Avg'!H1683</f>
        <v>8.9840434999999879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25</v>
      </c>
      <c r="N1683" s="8">
        <f t="shared" si="261"/>
        <v>0</v>
      </c>
      <c r="O1683" s="8">
        <f t="shared" si="262"/>
        <v>50</v>
      </c>
      <c r="P1683" s="8">
        <f t="shared" si="263"/>
        <v>33</v>
      </c>
      <c r="Q1683" s="9">
        <f t="shared" si="264"/>
        <v>21.2</v>
      </c>
      <c r="R1683" s="9">
        <f t="shared" si="265"/>
        <v>30.75</v>
      </c>
      <c r="S1683" s="9">
        <f t="shared" si="266"/>
        <v>31.1</v>
      </c>
      <c r="T1683" s="9">
        <f t="shared" si="267"/>
        <v>27</v>
      </c>
      <c r="U1683" s="8">
        <f t="shared" si="268"/>
        <v>27.683333333333337</v>
      </c>
      <c r="V1683" s="8">
        <f t="shared" si="269"/>
        <v>27.512500000000003</v>
      </c>
    </row>
    <row r="1684" spans="1:22" ht="13.5" x14ac:dyDescent="0.25">
      <c r="A1684" s="3">
        <f>RSI!A1684</f>
        <v>44467</v>
      </c>
      <c r="B1684" s="2">
        <f>RSI!B1684</f>
        <v>9.5609999999999999</v>
      </c>
      <c r="C1684" s="2">
        <f>RSI!I1684</f>
        <v>24.301802595602254</v>
      </c>
      <c r="D1684" s="2">
        <f>MACD!E1684</f>
        <v>9.6160627781626928E-2</v>
      </c>
      <c r="E1684" s="2">
        <f>MACD!F1684</f>
        <v>7.1819215720250379E-2</v>
      </c>
      <c r="F1684" s="2">
        <f>'Moving Avg'!D1684</f>
        <v>9.6237200000000005</v>
      </c>
      <c r="G1684" s="2">
        <f>'Moving Avg'!F1684</f>
        <v>9.7099299999999964</v>
      </c>
      <c r="H1684" s="2">
        <f>'Moving Avg'!G1684</f>
        <v>9.778655999999998</v>
      </c>
      <c r="I1684" s="2">
        <f>'Moving Avg'!H1684</f>
        <v>8.9888569999999888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50</v>
      </c>
      <c r="N1684" s="8">
        <f t="shared" si="261"/>
        <v>0</v>
      </c>
      <c r="O1684" s="8">
        <f t="shared" si="262"/>
        <v>50</v>
      </c>
      <c r="P1684" s="8">
        <f t="shared" si="263"/>
        <v>16.5</v>
      </c>
      <c r="Q1684" s="9">
        <f t="shared" si="264"/>
        <v>27.475000000000001</v>
      </c>
      <c r="R1684" s="9">
        <f t="shared" si="265"/>
        <v>31.625</v>
      </c>
      <c r="S1684" s="9">
        <f t="shared" si="266"/>
        <v>27.425000000000001</v>
      </c>
      <c r="T1684" s="9">
        <f t="shared" si="267"/>
        <v>29.125</v>
      </c>
      <c r="U1684" s="8">
        <f t="shared" si="268"/>
        <v>28.841666666666669</v>
      </c>
      <c r="V1684" s="8">
        <f t="shared" si="269"/>
        <v>28.912500000000001</v>
      </c>
    </row>
    <row r="1685" spans="1:22" ht="13.5" x14ac:dyDescent="0.25">
      <c r="A1685" s="3">
        <f>RSI!A1685</f>
        <v>44468</v>
      </c>
      <c r="B1685" s="2">
        <f>RSI!B1685</f>
        <v>9.5609999999999999</v>
      </c>
      <c r="C1685" s="2">
        <f>RSI!I1685</f>
        <v>24.301802595602254</v>
      </c>
      <c r="D1685" s="2">
        <f>MACD!E1685</f>
        <v>8.2947267758175514E-2</v>
      </c>
      <c r="E1685" s="2">
        <f>MACD!F1685</f>
        <v>7.4044826127835417E-2</v>
      </c>
      <c r="F1685" s="2">
        <f>'Moving Avg'!D1685</f>
        <v>9.608039999999999</v>
      </c>
      <c r="G1685" s="2">
        <f>'Moving Avg'!F1685</f>
        <v>9.6985649999999985</v>
      </c>
      <c r="H1685" s="2">
        <f>'Moving Avg'!G1685</f>
        <v>9.7741419999999977</v>
      </c>
      <c r="I1685" s="2">
        <f>'Moving Avg'!H1685</f>
        <v>8.9926219999999883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50</v>
      </c>
      <c r="N1685" s="8">
        <f t="shared" si="261"/>
        <v>0</v>
      </c>
      <c r="O1685" s="8">
        <f t="shared" si="262"/>
        <v>50</v>
      </c>
      <c r="P1685" s="8">
        <f t="shared" si="263"/>
        <v>16.5</v>
      </c>
      <c r="Q1685" s="9">
        <f t="shared" si="264"/>
        <v>27.475000000000001</v>
      </c>
      <c r="R1685" s="9">
        <f t="shared" si="265"/>
        <v>31.625</v>
      </c>
      <c r="S1685" s="9">
        <f t="shared" si="266"/>
        <v>27.425000000000001</v>
      </c>
      <c r="T1685" s="9">
        <f t="shared" si="267"/>
        <v>29.125</v>
      </c>
      <c r="U1685" s="8">
        <f t="shared" si="268"/>
        <v>28.841666666666669</v>
      </c>
      <c r="V1685" s="8">
        <f t="shared" si="269"/>
        <v>28.912500000000001</v>
      </c>
    </row>
    <row r="1686" spans="1:22" ht="13.5" x14ac:dyDescent="0.25">
      <c r="A1686" s="3">
        <f>RSI!A1686</f>
        <v>44469</v>
      </c>
      <c r="B1686" s="2">
        <f>RSI!B1686</f>
        <v>9.5609999999999999</v>
      </c>
      <c r="C1686" s="2">
        <f>RSI!I1686</f>
        <v>24.301802595602254</v>
      </c>
      <c r="D1686" s="2">
        <f>MACD!E1686</f>
        <v>7.254309944626236E-2</v>
      </c>
      <c r="E1686" s="2">
        <f>MACD!F1686</f>
        <v>7.3744480791520808E-2</v>
      </c>
      <c r="F1686" s="2">
        <f>'Moving Avg'!D1686</f>
        <v>9.5923600000000011</v>
      </c>
      <c r="G1686" s="2">
        <f>'Moving Avg'!F1686</f>
        <v>9.6871999999999989</v>
      </c>
      <c r="H1686" s="2">
        <f>'Moving Avg'!G1686</f>
        <v>9.7697679999999973</v>
      </c>
      <c r="I1686" s="2">
        <f>'Moving Avg'!H1686</f>
        <v>8.9960374999999893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50</v>
      </c>
      <c r="N1686" s="8">
        <f t="shared" si="261"/>
        <v>45</v>
      </c>
      <c r="O1686" s="8">
        <f t="shared" si="262"/>
        <v>50</v>
      </c>
      <c r="P1686" s="8">
        <f t="shared" si="263"/>
        <v>16.5</v>
      </c>
      <c r="Q1686" s="9">
        <f t="shared" si="264"/>
        <v>43.225000000000001</v>
      </c>
      <c r="R1686" s="9">
        <f t="shared" si="265"/>
        <v>40.625</v>
      </c>
      <c r="S1686" s="9">
        <f t="shared" si="266"/>
        <v>34.174999999999997</v>
      </c>
      <c r="T1686" s="9">
        <f t="shared" si="267"/>
        <v>40.375</v>
      </c>
      <c r="U1686" s="8">
        <f t="shared" si="268"/>
        <v>39.341666666666661</v>
      </c>
      <c r="V1686" s="8">
        <f t="shared" si="269"/>
        <v>39.599999999999994</v>
      </c>
    </row>
    <row r="1687" spans="1:22" ht="13.5" x14ac:dyDescent="0.25">
      <c r="A1687" s="3">
        <f>RSI!A1687</f>
        <v>44470</v>
      </c>
      <c r="B1687" s="2">
        <f>RSI!B1687</f>
        <v>9.5609999999999999</v>
      </c>
      <c r="C1687" s="2">
        <f>RSI!I1687</f>
        <v>24.301802595602254</v>
      </c>
      <c r="D1687" s="2">
        <f>MACD!E1687</f>
        <v>6.445843083212921E-2</v>
      </c>
      <c r="E1687" s="2">
        <f>MACD!F1687</f>
        <v>7.1887270799642494E-2</v>
      </c>
      <c r="F1687" s="2">
        <f>'Moving Avg'!D1687</f>
        <v>9.5766799999999996</v>
      </c>
      <c r="G1687" s="2">
        <f>'Moving Avg'!F1687</f>
        <v>9.6758349999999993</v>
      </c>
      <c r="H1687" s="2">
        <f>'Moving Avg'!G1687</f>
        <v>9.7666519999999988</v>
      </c>
      <c r="I1687" s="2">
        <f>'Moving Avg'!H1687</f>
        <v>8.9991034999999897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50</v>
      </c>
      <c r="N1687" s="8">
        <f t="shared" si="261"/>
        <v>45</v>
      </c>
      <c r="O1687" s="8">
        <f t="shared" si="262"/>
        <v>50</v>
      </c>
      <c r="P1687" s="8">
        <f t="shared" si="263"/>
        <v>16.5</v>
      </c>
      <c r="Q1687" s="9">
        <f t="shared" si="264"/>
        <v>43.225000000000001</v>
      </c>
      <c r="R1687" s="9">
        <f t="shared" si="265"/>
        <v>40.625</v>
      </c>
      <c r="S1687" s="9">
        <f t="shared" si="266"/>
        <v>34.174999999999997</v>
      </c>
      <c r="T1687" s="9">
        <f t="shared" si="267"/>
        <v>40.375</v>
      </c>
      <c r="U1687" s="8">
        <f t="shared" si="268"/>
        <v>39.341666666666661</v>
      </c>
      <c r="V1687" s="8">
        <f t="shared" si="269"/>
        <v>39.599999999999994</v>
      </c>
    </row>
    <row r="1688" spans="1:22" ht="13.5" x14ac:dyDescent="0.25">
      <c r="A1688" s="3">
        <f>RSI!A1688</f>
        <v>44473</v>
      </c>
      <c r="B1688" s="2">
        <f>RSI!B1688</f>
        <v>9.5609999999999999</v>
      </c>
      <c r="C1688" s="2">
        <f>RSI!I1688</f>
        <v>24.301802595602254</v>
      </c>
      <c r="D1688" s="2">
        <f>MACD!E1688</f>
        <v>5.8283167036643491E-2</v>
      </c>
      <c r="E1688" s="2">
        <f>MACD!F1688</f>
        <v>6.9166450047042694E-2</v>
      </c>
      <c r="F1688" s="2">
        <f>'Moving Avg'!D1688</f>
        <v>9.5609999999999999</v>
      </c>
      <c r="G1688" s="2">
        <f>'Moving Avg'!F1688</f>
        <v>9.6644699999999997</v>
      </c>
      <c r="H1688" s="2">
        <f>'Moving Avg'!G1688</f>
        <v>9.7622779999999985</v>
      </c>
      <c r="I1688" s="2">
        <f>'Moving Avg'!H1688</f>
        <v>9.0017149999999884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50</v>
      </c>
      <c r="N1688" s="8">
        <f t="shared" si="261"/>
        <v>45</v>
      </c>
      <c r="O1688" s="8">
        <f t="shared" si="262"/>
        <v>50</v>
      </c>
      <c r="P1688" s="8">
        <f t="shared" si="263"/>
        <v>16.5</v>
      </c>
      <c r="Q1688" s="9">
        <f t="shared" si="264"/>
        <v>43.225000000000001</v>
      </c>
      <c r="R1688" s="9">
        <f t="shared" si="265"/>
        <v>40.625</v>
      </c>
      <c r="S1688" s="9">
        <f t="shared" si="266"/>
        <v>34.174999999999997</v>
      </c>
      <c r="T1688" s="9">
        <f t="shared" si="267"/>
        <v>40.375</v>
      </c>
      <c r="U1688" s="8">
        <f t="shared" si="268"/>
        <v>39.341666666666661</v>
      </c>
      <c r="V1688" s="8">
        <f t="shared" si="269"/>
        <v>39.599999999999994</v>
      </c>
    </row>
    <row r="1689" spans="1:22" ht="13.5" x14ac:dyDescent="0.25">
      <c r="A1689" s="3">
        <f>RSI!A1689</f>
        <v>44474</v>
      </c>
      <c r="B1689" s="2">
        <f>RSI!B1689</f>
        <v>9.5609999999999999</v>
      </c>
      <c r="C1689" s="2">
        <f>RSI!I1689</f>
        <v>24.301802595602254</v>
      </c>
      <c r="D1689" s="2">
        <f>MACD!E1689</f>
        <v>5.3674249054006751E-2</v>
      </c>
      <c r="E1689" s="2">
        <f>MACD!F1689</f>
        <v>6.6068009848435513E-2</v>
      </c>
      <c r="F1689" s="2">
        <f>'Moving Avg'!D1689</f>
        <v>9.5609999999999999</v>
      </c>
      <c r="G1689" s="2">
        <f>'Moving Avg'!F1689</f>
        <v>9.653105</v>
      </c>
      <c r="H1689" s="2">
        <f>'Moving Avg'!G1689</f>
        <v>9.7342219999999973</v>
      </c>
      <c r="I1689" s="2">
        <f>'Moving Avg'!H1689</f>
        <v>9.0043264999999888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50</v>
      </c>
      <c r="N1689" s="8">
        <f t="shared" si="261"/>
        <v>45</v>
      </c>
      <c r="O1689" s="8">
        <f t="shared" si="262"/>
        <v>50</v>
      </c>
      <c r="P1689" s="8">
        <f t="shared" si="263"/>
        <v>33</v>
      </c>
      <c r="Q1689" s="9">
        <f t="shared" si="264"/>
        <v>45.7</v>
      </c>
      <c r="R1689" s="9">
        <f t="shared" si="265"/>
        <v>44.75</v>
      </c>
      <c r="S1689" s="9">
        <f t="shared" si="266"/>
        <v>41.6</v>
      </c>
      <c r="T1689" s="9">
        <f t="shared" si="267"/>
        <v>44.5</v>
      </c>
      <c r="U1689" s="8">
        <f t="shared" si="268"/>
        <v>44.016666666666673</v>
      </c>
      <c r="V1689" s="8">
        <f t="shared" si="269"/>
        <v>44.137500000000003</v>
      </c>
    </row>
    <row r="1690" spans="1:22" ht="13.5" x14ac:dyDescent="0.25">
      <c r="A1690" s="3">
        <f>RSI!A1690</f>
        <v>44475</v>
      </c>
      <c r="B1690" s="2">
        <f>RSI!B1690</f>
        <v>9.4042999999999992</v>
      </c>
      <c r="C1690" s="2">
        <f>RSI!I1690</f>
        <v>12.873223840381243</v>
      </c>
      <c r="D1690" s="2">
        <f>MACD!E1690</f>
        <v>6.1952455773548465E-2</v>
      </c>
      <c r="E1690" s="2">
        <f>MACD!F1690</f>
        <v>6.5244899033458106E-2</v>
      </c>
      <c r="F1690" s="2">
        <f>'Moving Avg'!D1690</f>
        <v>9.5296599999999998</v>
      </c>
      <c r="G1690" s="2">
        <f>'Moving Avg'!F1690</f>
        <v>9.6339050000000004</v>
      </c>
      <c r="H1690" s="2">
        <f>'Moving Avg'!G1690</f>
        <v>9.7265419999999967</v>
      </c>
      <c r="I1690" s="2">
        <f>'Moving Avg'!H1690</f>
        <v>9.0055599999999885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50</v>
      </c>
      <c r="N1690" s="8">
        <f t="shared" si="261"/>
        <v>45</v>
      </c>
      <c r="O1690" s="8">
        <f t="shared" si="262"/>
        <v>50</v>
      </c>
      <c r="P1690" s="8">
        <f t="shared" si="263"/>
        <v>16.5</v>
      </c>
      <c r="Q1690" s="9">
        <f t="shared" si="264"/>
        <v>43.225000000000001</v>
      </c>
      <c r="R1690" s="9">
        <f t="shared" si="265"/>
        <v>40.625</v>
      </c>
      <c r="S1690" s="9">
        <f t="shared" si="266"/>
        <v>34.174999999999997</v>
      </c>
      <c r="T1690" s="9">
        <f t="shared" si="267"/>
        <v>40.375</v>
      </c>
      <c r="U1690" s="8">
        <f t="shared" si="268"/>
        <v>39.341666666666661</v>
      </c>
      <c r="V1690" s="8">
        <f t="shared" si="269"/>
        <v>39.599999999999994</v>
      </c>
    </row>
    <row r="1691" spans="1:22" ht="13.5" x14ac:dyDescent="0.25">
      <c r="A1691" s="3">
        <f>RSI!A1691</f>
        <v>44476</v>
      </c>
      <c r="B1691" s="2">
        <f>RSI!B1691</f>
        <v>9.4042999999999992</v>
      </c>
      <c r="C1691" s="2">
        <f>RSI!I1691</f>
        <v>12.873223840381243</v>
      </c>
      <c r="D1691" s="2">
        <f>MACD!E1691</f>
        <v>7.0411421656112694E-2</v>
      </c>
      <c r="E1691" s="2">
        <f>MACD!F1691</f>
        <v>6.6278203557989024E-2</v>
      </c>
      <c r="F1691" s="2">
        <f>'Moving Avg'!D1691</f>
        <v>9.4983199999999997</v>
      </c>
      <c r="G1691" s="2">
        <f>'Moving Avg'!F1691</f>
        <v>9.6147050000000007</v>
      </c>
      <c r="H1691" s="2">
        <f>'Moving Avg'!G1691</f>
        <v>9.7188619999999961</v>
      </c>
      <c r="I1691" s="2">
        <f>'Moving Avg'!H1691</f>
        <v>9.0060944999999872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0"/>
        <v>50</v>
      </c>
      <c r="N1691" s="8">
        <f t="shared" si="261"/>
        <v>0</v>
      </c>
      <c r="O1691" s="8">
        <f t="shared" si="262"/>
        <v>50</v>
      </c>
      <c r="P1691" s="8">
        <f t="shared" si="263"/>
        <v>16.5</v>
      </c>
      <c r="Q1691" s="9">
        <f t="shared" si="264"/>
        <v>27.475000000000001</v>
      </c>
      <c r="R1691" s="9">
        <f t="shared" si="265"/>
        <v>31.625</v>
      </c>
      <c r="S1691" s="9">
        <f t="shared" si="266"/>
        <v>27.425000000000001</v>
      </c>
      <c r="T1691" s="9">
        <f t="shared" si="267"/>
        <v>29.125</v>
      </c>
      <c r="U1691" s="8">
        <f t="shared" si="268"/>
        <v>28.841666666666669</v>
      </c>
      <c r="V1691" s="8">
        <f t="shared" si="269"/>
        <v>28.912500000000001</v>
      </c>
    </row>
    <row r="1692" spans="1:22" ht="13.5" x14ac:dyDescent="0.25">
      <c r="A1692" s="3">
        <f>RSI!A1692</f>
        <v>44477</v>
      </c>
      <c r="B1692" s="2">
        <f>RSI!B1692</f>
        <v>9.4042999999999992</v>
      </c>
      <c r="C1692" s="2">
        <f>RSI!I1692</f>
        <v>12.873223840381229</v>
      </c>
      <c r="D1692" s="2">
        <f>MACD!E1692</f>
        <v>7.8915609493948935E-2</v>
      </c>
      <c r="E1692" s="2">
        <f>MACD!F1692</f>
        <v>6.8805684745181006E-2</v>
      </c>
      <c r="F1692" s="2">
        <f>'Moving Avg'!D1692</f>
        <v>9.4669799999999995</v>
      </c>
      <c r="G1692" s="2">
        <f>'Moving Avg'!F1692</f>
        <v>9.5955050000000011</v>
      </c>
      <c r="H1692" s="2">
        <f>'Moving Avg'!G1692</f>
        <v>9.7111819999999973</v>
      </c>
      <c r="I1692" s="2">
        <f>'Moving Avg'!H1692</f>
        <v>9.0059299999999851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  <c r="M1692" s="8">
        <f t="shared" si="260"/>
        <v>50</v>
      </c>
      <c r="N1692" s="8">
        <f t="shared" si="261"/>
        <v>0</v>
      </c>
      <c r="O1692" s="8">
        <f t="shared" si="262"/>
        <v>50</v>
      </c>
      <c r="P1692" s="8">
        <f t="shared" si="263"/>
        <v>16.5</v>
      </c>
      <c r="Q1692" s="9">
        <f t="shared" si="264"/>
        <v>27.475000000000001</v>
      </c>
      <c r="R1692" s="9">
        <f t="shared" si="265"/>
        <v>31.625</v>
      </c>
      <c r="S1692" s="9">
        <f t="shared" si="266"/>
        <v>27.425000000000001</v>
      </c>
      <c r="T1692" s="9">
        <f t="shared" si="267"/>
        <v>29.125</v>
      </c>
      <c r="U1692" s="8">
        <f t="shared" si="268"/>
        <v>28.841666666666669</v>
      </c>
      <c r="V1692" s="8">
        <f t="shared" si="269"/>
        <v>28.912500000000001</v>
      </c>
    </row>
    <row r="1693" spans="1:22" ht="13.5" x14ac:dyDescent="0.25">
      <c r="A1693" s="3">
        <f>RSI!A1693</f>
        <v>44480</v>
      </c>
      <c r="B1693" s="2">
        <f>RSI!B1693</f>
        <v>9.4042999999999992</v>
      </c>
      <c r="C1693" s="2">
        <f>RSI!I1693</f>
        <v>12.873223840381229</v>
      </c>
      <c r="D1693" s="2">
        <f>MACD!E1693</f>
        <v>8.7358313817109234E-2</v>
      </c>
      <c r="E1693" s="2">
        <f>MACD!F1693</f>
        <v>7.2516210559566655E-2</v>
      </c>
      <c r="F1693" s="2">
        <f>'Moving Avg'!D1693</f>
        <v>9.4356399999999994</v>
      </c>
      <c r="G1693" s="2">
        <f>'Moving Avg'!F1693</f>
        <v>9.5763050000000014</v>
      </c>
      <c r="H1693" s="2">
        <f>'Moving Avg'!G1693</f>
        <v>9.7035019999999967</v>
      </c>
      <c r="I1693" s="2">
        <f>'Moving Avg'!H1693</f>
        <v>9.0043674999999865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0"/>
        <v>50</v>
      </c>
      <c r="N1693" s="8">
        <f t="shared" si="261"/>
        <v>0</v>
      </c>
      <c r="O1693" s="8">
        <f t="shared" si="262"/>
        <v>50</v>
      </c>
      <c r="P1693" s="8">
        <f t="shared" si="263"/>
        <v>16.5</v>
      </c>
      <c r="Q1693" s="9">
        <f t="shared" si="264"/>
        <v>27.475000000000001</v>
      </c>
      <c r="R1693" s="9">
        <f t="shared" si="265"/>
        <v>31.625</v>
      </c>
      <c r="S1693" s="9">
        <f t="shared" si="266"/>
        <v>27.425000000000001</v>
      </c>
      <c r="T1693" s="9">
        <f t="shared" si="267"/>
        <v>29.125</v>
      </c>
      <c r="U1693" s="8">
        <f t="shared" si="268"/>
        <v>28.841666666666669</v>
      </c>
      <c r="V1693" s="8">
        <f t="shared" si="269"/>
        <v>28.912500000000001</v>
      </c>
    </row>
    <row r="1694" spans="1:22" ht="13.5" x14ac:dyDescent="0.25">
      <c r="A1694" s="3">
        <f>RSI!A1694</f>
        <v>44481</v>
      </c>
      <c r="B1694" s="2">
        <f>RSI!B1694</f>
        <v>9.4042999999999992</v>
      </c>
      <c r="C1694" s="2">
        <f>RSI!I1694</f>
        <v>12.873223840381229</v>
      </c>
      <c r="D1694" s="2">
        <f>MACD!E1694</f>
        <v>8.359509567921819E-2</v>
      </c>
      <c r="E1694" s="2">
        <f>MACD!F1694</f>
        <v>7.4731987583496973E-2</v>
      </c>
      <c r="F1694" s="2">
        <f>'Moving Avg'!D1694</f>
        <v>9.4042999999999992</v>
      </c>
      <c r="G1694" s="2">
        <f>'Moving Avg'!F1694</f>
        <v>9.5571050000000035</v>
      </c>
      <c r="H1694" s="2">
        <f>'Moving Avg'!G1694</f>
        <v>9.6958219999999962</v>
      </c>
      <c r="I1694" s="2">
        <f>'Moving Avg'!H1694</f>
        <v>9.0024554999999857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  <c r="M1694" s="8">
        <f t="shared" si="260"/>
        <v>50</v>
      </c>
      <c r="N1694" s="8">
        <f t="shared" si="261"/>
        <v>0</v>
      </c>
      <c r="O1694" s="8">
        <f t="shared" si="262"/>
        <v>50</v>
      </c>
      <c r="P1694" s="8">
        <f t="shared" si="263"/>
        <v>16.5</v>
      </c>
      <c r="Q1694" s="9">
        <f t="shared" si="264"/>
        <v>27.475000000000001</v>
      </c>
      <c r="R1694" s="9">
        <f t="shared" si="265"/>
        <v>31.625</v>
      </c>
      <c r="S1694" s="9">
        <f t="shared" si="266"/>
        <v>27.425000000000001</v>
      </c>
      <c r="T1694" s="9">
        <f t="shared" si="267"/>
        <v>29.125</v>
      </c>
      <c r="U1694" s="8">
        <f t="shared" si="268"/>
        <v>28.841666666666669</v>
      </c>
      <c r="V1694" s="8">
        <f t="shared" si="269"/>
        <v>28.912500000000001</v>
      </c>
    </row>
    <row r="1695" spans="1:22" ht="13.5" x14ac:dyDescent="0.25">
      <c r="A1695" s="3">
        <f>RSI!A1695</f>
        <v>44482</v>
      </c>
      <c r="B1695" s="2">
        <f>RSI!B1695</f>
        <v>8.9810999999999996</v>
      </c>
      <c r="C1695" s="2">
        <f>RSI!I1695</f>
        <v>4.533258129308976</v>
      </c>
      <c r="D1695" s="2">
        <f>MACD!E1695</f>
        <v>0.11282795787113642</v>
      </c>
      <c r="E1695" s="2">
        <f>MACD!F1695</f>
        <v>8.2351181641024868E-2</v>
      </c>
      <c r="F1695" s="2">
        <f>'Moving Avg'!D1695</f>
        <v>9.3196599999999989</v>
      </c>
      <c r="G1695" s="2">
        <f>'Moving Avg'!F1695</f>
        <v>9.5241900000000026</v>
      </c>
      <c r="H1695" s="2">
        <f>'Moving Avg'!G1695</f>
        <v>9.6796779999999973</v>
      </c>
      <c r="I1695" s="2">
        <f>'Moving Avg'!H1695</f>
        <v>8.9980779999999871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  <c r="M1695" s="8">
        <f t="shared" si="260"/>
        <v>50</v>
      </c>
      <c r="N1695" s="8">
        <f t="shared" si="261"/>
        <v>0</v>
      </c>
      <c r="O1695" s="8">
        <f t="shared" si="262"/>
        <v>50</v>
      </c>
      <c r="P1695" s="8">
        <f t="shared" si="263"/>
        <v>16.5</v>
      </c>
      <c r="Q1695" s="9">
        <f t="shared" si="264"/>
        <v>27.475000000000001</v>
      </c>
      <c r="R1695" s="9">
        <f t="shared" si="265"/>
        <v>31.625</v>
      </c>
      <c r="S1695" s="9">
        <f t="shared" si="266"/>
        <v>27.425000000000001</v>
      </c>
      <c r="T1695" s="9">
        <f t="shared" si="267"/>
        <v>29.125</v>
      </c>
      <c r="U1695" s="8">
        <f t="shared" si="268"/>
        <v>28.841666666666669</v>
      </c>
      <c r="V1695" s="8">
        <f t="shared" si="269"/>
        <v>28.912500000000001</v>
      </c>
    </row>
    <row r="1696" spans="1:22" ht="13.5" x14ac:dyDescent="0.25">
      <c r="A1696" s="3">
        <f>RSI!A1696</f>
        <v>44483</v>
      </c>
      <c r="B1696" s="2">
        <f>RSI!B1696</f>
        <v>8.9732000000000003</v>
      </c>
      <c r="C1696" s="2">
        <f>RSI!I1696</f>
        <v>4.4749762172298944</v>
      </c>
      <c r="D1696" s="2">
        <f>MACD!E1696</f>
        <v>0.14163914098023156</v>
      </c>
      <c r="E1696" s="2">
        <f>MACD!F1696</f>
        <v>9.4208773508866209E-2</v>
      </c>
      <c r="F1696" s="2">
        <f>'Moving Avg'!D1696</f>
        <v>9.2334399999999981</v>
      </c>
      <c r="G1696" s="2">
        <f>'Moving Avg'!F1696</f>
        <v>9.4908800000000024</v>
      </c>
      <c r="H1696" s="2">
        <f>'Moving Avg'!G1696</f>
        <v>9.6633759999999977</v>
      </c>
      <c r="I1696" s="2">
        <f>'Moving Avg'!H1696</f>
        <v>8.9940104999999857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0"/>
        <v>50</v>
      </c>
      <c r="N1696" s="8">
        <f t="shared" si="261"/>
        <v>0</v>
      </c>
      <c r="O1696" s="8">
        <f t="shared" si="262"/>
        <v>50</v>
      </c>
      <c r="P1696" s="8">
        <f t="shared" si="263"/>
        <v>16.5</v>
      </c>
      <c r="Q1696" s="9">
        <f t="shared" si="264"/>
        <v>27.475000000000001</v>
      </c>
      <c r="R1696" s="9">
        <f t="shared" si="265"/>
        <v>31.625</v>
      </c>
      <c r="S1696" s="9">
        <f t="shared" si="266"/>
        <v>27.425000000000001</v>
      </c>
      <c r="T1696" s="9">
        <f t="shared" si="267"/>
        <v>29.125</v>
      </c>
      <c r="U1696" s="8">
        <f t="shared" si="268"/>
        <v>28.841666666666669</v>
      </c>
      <c r="V1696" s="8">
        <f t="shared" si="269"/>
        <v>28.912500000000001</v>
      </c>
    </row>
    <row r="1697" spans="1:22" ht="13.5" x14ac:dyDescent="0.25">
      <c r="A1697" s="3">
        <f>RSI!A1697</f>
        <v>44488</v>
      </c>
      <c r="B1697" s="2">
        <f>RSI!B1697</f>
        <v>8.9732000000000003</v>
      </c>
      <c r="C1697" s="2">
        <f>RSI!I1697</f>
        <v>4.4749762172298944</v>
      </c>
      <c r="D1697" s="2">
        <f>MACD!E1697</f>
        <v>0.1692964594733386</v>
      </c>
      <c r="E1697" s="2">
        <f>MACD!F1697</f>
        <v>0.1092263107017607</v>
      </c>
      <c r="F1697" s="2">
        <f>'Moving Avg'!D1697</f>
        <v>9.147219999999999</v>
      </c>
      <c r="G1697" s="2">
        <f>'Moving Avg'!F1697</f>
        <v>9.4575700000000023</v>
      </c>
      <c r="H1697" s="2">
        <f>'Moving Avg'!G1697</f>
        <v>9.6470739999999982</v>
      </c>
      <c r="I1697" s="2">
        <f>'Moving Avg'!H1697</f>
        <v>8.9892439999999851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  <c r="M1697" s="8">
        <f t="shared" si="260"/>
        <v>50</v>
      </c>
      <c r="N1697" s="8">
        <f t="shared" si="261"/>
        <v>0</v>
      </c>
      <c r="O1697" s="8">
        <f t="shared" si="262"/>
        <v>50</v>
      </c>
      <c r="P1697" s="8">
        <f t="shared" si="263"/>
        <v>16.5</v>
      </c>
      <c r="Q1697" s="9">
        <f t="shared" si="264"/>
        <v>27.475000000000001</v>
      </c>
      <c r="R1697" s="9">
        <f t="shared" si="265"/>
        <v>31.625</v>
      </c>
      <c r="S1697" s="9">
        <f t="shared" si="266"/>
        <v>27.425000000000001</v>
      </c>
      <c r="T1697" s="9">
        <f t="shared" si="267"/>
        <v>29.125</v>
      </c>
      <c r="U1697" s="8">
        <f t="shared" si="268"/>
        <v>28.841666666666669</v>
      </c>
      <c r="V1697" s="8">
        <f t="shared" si="269"/>
        <v>28.912500000000001</v>
      </c>
    </row>
    <row r="1698" spans="1:22" ht="13.5" x14ac:dyDescent="0.25">
      <c r="A1698" s="3">
        <f>RSI!A1698</f>
        <v>44489</v>
      </c>
      <c r="B1698" s="2">
        <f>RSI!B1698</f>
        <v>9.3728999999999996</v>
      </c>
      <c r="C1698" s="2">
        <f>RSI!I1698</f>
        <v>45.551068868769327</v>
      </c>
      <c r="D1698" s="2">
        <f>MACD!E1698</f>
        <v>0.16612716245827031</v>
      </c>
      <c r="E1698" s="2">
        <f>MACD!F1698</f>
        <v>0.12060648105306263</v>
      </c>
      <c r="F1698" s="2">
        <f>'Moving Avg'!D1698</f>
        <v>9.1409399999999987</v>
      </c>
      <c r="G1698" s="2">
        <f>'Moving Avg'!F1698</f>
        <v>9.4442450000000004</v>
      </c>
      <c r="H1698" s="2">
        <f>'Moving Avg'!G1698</f>
        <v>9.6387659999999986</v>
      </c>
      <c r="I1698" s="2">
        <f>'Moving Avg'!H1698</f>
        <v>8.9854274999999859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25</v>
      </c>
      <c r="N1698" s="8">
        <f t="shared" si="261"/>
        <v>0</v>
      </c>
      <c r="O1698" s="8">
        <f t="shared" si="262"/>
        <v>50</v>
      </c>
      <c r="P1698" s="8">
        <f t="shared" si="263"/>
        <v>16.5</v>
      </c>
      <c r="Q1698" s="9">
        <f t="shared" si="264"/>
        <v>18.725000000000001</v>
      </c>
      <c r="R1698" s="9">
        <f t="shared" si="265"/>
        <v>26.625</v>
      </c>
      <c r="S1698" s="9">
        <f t="shared" si="266"/>
        <v>23.675000000000001</v>
      </c>
      <c r="T1698" s="9">
        <f t="shared" si="267"/>
        <v>22.875</v>
      </c>
      <c r="U1698" s="8">
        <f t="shared" si="268"/>
        <v>23.008333333333336</v>
      </c>
      <c r="V1698" s="8">
        <f t="shared" si="269"/>
        <v>22.975000000000001</v>
      </c>
    </row>
    <row r="1699" spans="1:22" ht="13.5" x14ac:dyDescent="0.25">
      <c r="A1699" s="3">
        <f>RSI!A1699</f>
        <v>44490</v>
      </c>
      <c r="B1699" s="2">
        <f>RSI!B1699</f>
        <v>9.3728999999999996</v>
      </c>
      <c r="C1699" s="2">
        <f>RSI!I1699</f>
        <v>45.551068868769327</v>
      </c>
      <c r="D1699" s="2">
        <f>MACD!E1699</f>
        <v>0.16389449770334963</v>
      </c>
      <c r="E1699" s="2">
        <f>MACD!F1699</f>
        <v>0.12926408438312004</v>
      </c>
      <c r="F1699" s="2">
        <f>'Moving Avg'!D1699</f>
        <v>9.1346600000000002</v>
      </c>
      <c r="G1699" s="2">
        <f>'Moving Avg'!F1699</f>
        <v>9.4309200000000004</v>
      </c>
      <c r="H1699" s="2">
        <f>'Moving Avg'!G1699</f>
        <v>9.6304579999999973</v>
      </c>
      <c r="I1699" s="2">
        <f>'Moving Avg'!H1699</f>
        <v>8.9824844999999875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25</v>
      </c>
      <c r="N1699" s="8">
        <f t="shared" si="261"/>
        <v>0</v>
      </c>
      <c r="O1699" s="8">
        <f t="shared" si="262"/>
        <v>50</v>
      </c>
      <c r="P1699" s="8">
        <f t="shared" si="263"/>
        <v>16.5</v>
      </c>
      <c r="Q1699" s="9">
        <f t="shared" si="264"/>
        <v>18.725000000000001</v>
      </c>
      <c r="R1699" s="9">
        <f t="shared" si="265"/>
        <v>26.625</v>
      </c>
      <c r="S1699" s="9">
        <f t="shared" si="266"/>
        <v>23.675000000000001</v>
      </c>
      <c r="T1699" s="9">
        <f t="shared" si="267"/>
        <v>22.875</v>
      </c>
      <c r="U1699" s="8">
        <f t="shared" si="268"/>
        <v>23.008333333333336</v>
      </c>
      <c r="V1699" s="8">
        <f t="shared" si="269"/>
        <v>22.975000000000001</v>
      </c>
    </row>
    <row r="1700" spans="1:22" ht="13.5" x14ac:dyDescent="0.25">
      <c r="A1700" s="3">
        <f>RSI!A1700</f>
        <v>44491</v>
      </c>
      <c r="B1700" s="2">
        <f>RSI!B1700</f>
        <v>9.3728999999999996</v>
      </c>
      <c r="C1700" s="2">
        <f>RSI!I1700</f>
        <v>45.551068868769327</v>
      </c>
      <c r="D1700" s="2">
        <f>MACD!E1700</f>
        <v>0.1383134128075767</v>
      </c>
      <c r="E1700" s="2">
        <f>MACD!F1700</f>
        <v>0.13107395006801137</v>
      </c>
      <c r="F1700" s="2">
        <f>'Moving Avg'!D1700</f>
        <v>9.2130200000000002</v>
      </c>
      <c r="G1700" s="2">
        <f>'Moving Avg'!F1700</f>
        <v>9.4175949999999986</v>
      </c>
      <c r="H1700" s="2">
        <f>'Moving Avg'!G1700</f>
        <v>9.6221499999999978</v>
      </c>
      <c r="I1700" s="2">
        <f>'Moving Avg'!H1700</f>
        <v>8.9797164999999879</v>
      </c>
      <c r="J1700" s="6" t="str">
        <f>OBV!F1700</f>
        <v>BEARISH</v>
      </c>
      <c r="K1700" s="6" t="str">
        <f>OBV!G1700</f>
        <v>NEUTRAL</v>
      </c>
      <c r="L1700" s="6" t="str">
        <f>OBV!H1700</f>
        <v>BEARISH DIVERGENCE</v>
      </c>
      <c r="M1700" s="8">
        <f t="shared" si="260"/>
        <v>25</v>
      </c>
      <c r="N1700" s="8">
        <f t="shared" si="261"/>
        <v>0</v>
      </c>
      <c r="O1700" s="8">
        <f t="shared" si="262"/>
        <v>50</v>
      </c>
      <c r="P1700" s="8">
        <f t="shared" si="263"/>
        <v>16.5</v>
      </c>
      <c r="Q1700" s="9">
        <f t="shared" si="264"/>
        <v>18.725000000000001</v>
      </c>
      <c r="R1700" s="9">
        <f t="shared" si="265"/>
        <v>26.625</v>
      </c>
      <c r="S1700" s="9">
        <f t="shared" si="266"/>
        <v>23.675000000000001</v>
      </c>
      <c r="T1700" s="9">
        <f t="shared" si="267"/>
        <v>22.875</v>
      </c>
      <c r="U1700" s="8">
        <f t="shared" si="268"/>
        <v>23.008333333333336</v>
      </c>
      <c r="V1700" s="8">
        <f t="shared" si="269"/>
        <v>22.975000000000001</v>
      </c>
    </row>
    <row r="1701" spans="1:22" ht="13.5" x14ac:dyDescent="0.25">
      <c r="A1701" s="3">
        <f>RSI!A1701</f>
        <v>44494</v>
      </c>
      <c r="B1701" s="2">
        <f>RSI!B1701</f>
        <v>9.3728999999999996</v>
      </c>
      <c r="C1701" s="2">
        <f>RSI!I1701</f>
        <v>45.551068868769327</v>
      </c>
      <c r="D1701" s="2">
        <f>MACD!E1701</f>
        <v>0.11705286580595953</v>
      </c>
      <c r="E1701" s="2">
        <f>MACD!F1701</f>
        <v>0.12826973321560101</v>
      </c>
      <c r="F1701" s="2">
        <f>'Moving Avg'!D1701</f>
        <v>9.2929600000000008</v>
      </c>
      <c r="G1701" s="2">
        <f>'Moving Avg'!F1701</f>
        <v>9.4042699999999986</v>
      </c>
      <c r="H1701" s="2">
        <f>'Moving Avg'!G1701</f>
        <v>9.6138419999999982</v>
      </c>
      <c r="I1701" s="2">
        <f>'Moving Avg'!H1701</f>
        <v>8.9765989999999878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0"/>
        <v>25</v>
      </c>
      <c r="N1701" s="8">
        <f t="shared" si="261"/>
        <v>45</v>
      </c>
      <c r="O1701" s="8">
        <f t="shared" si="262"/>
        <v>50</v>
      </c>
      <c r="P1701" s="8">
        <f t="shared" si="263"/>
        <v>83.5</v>
      </c>
      <c r="Q1701" s="9">
        <f t="shared" si="264"/>
        <v>44.524999999999999</v>
      </c>
      <c r="R1701" s="9">
        <f t="shared" si="265"/>
        <v>52.375</v>
      </c>
      <c r="S1701" s="9">
        <f t="shared" si="266"/>
        <v>60.575000000000003</v>
      </c>
      <c r="T1701" s="9">
        <f t="shared" si="267"/>
        <v>50.875</v>
      </c>
      <c r="U1701" s="8">
        <f t="shared" si="268"/>
        <v>52.491666666666674</v>
      </c>
      <c r="V1701" s="8">
        <f t="shared" si="269"/>
        <v>52.087500000000006</v>
      </c>
    </row>
    <row r="1702" spans="1:22" ht="13.5" x14ac:dyDescent="0.25">
      <c r="A1702" s="3">
        <f>RSI!A1702</f>
        <v>44495</v>
      </c>
      <c r="B1702" s="2">
        <f>RSI!B1702</f>
        <v>9.3728999999999996</v>
      </c>
      <c r="C1702" s="2">
        <f>RSI!I1702</f>
        <v>45.551068868769327</v>
      </c>
      <c r="D1702" s="2">
        <f>MACD!E1702</f>
        <v>9.9419641051916585E-2</v>
      </c>
      <c r="E1702" s="2">
        <f>MACD!F1702</f>
        <v>0.12249971478286413</v>
      </c>
      <c r="F1702" s="2">
        <f>'Moving Avg'!D1702</f>
        <v>9.3728999999999996</v>
      </c>
      <c r="G1702" s="2">
        <f>'Moving Avg'!F1702</f>
        <v>9.3909449999999985</v>
      </c>
      <c r="H1702" s="2">
        <f>'Moving Avg'!G1702</f>
        <v>9.6055339999999987</v>
      </c>
      <c r="I1702" s="2">
        <f>'Moving Avg'!H1702</f>
        <v>8.9727824999999886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  <c r="M1702" s="8">
        <f t="shared" si="260"/>
        <v>25</v>
      </c>
      <c r="N1702" s="8">
        <f t="shared" si="261"/>
        <v>100</v>
      </c>
      <c r="O1702" s="8">
        <f t="shared" si="262"/>
        <v>50</v>
      </c>
      <c r="P1702" s="8">
        <f t="shared" si="263"/>
        <v>83.5</v>
      </c>
      <c r="Q1702" s="9">
        <f t="shared" si="264"/>
        <v>63.774999999999999</v>
      </c>
      <c r="R1702" s="9">
        <f t="shared" si="265"/>
        <v>63.375</v>
      </c>
      <c r="S1702" s="9">
        <f t="shared" si="266"/>
        <v>68.825000000000003</v>
      </c>
      <c r="T1702" s="9">
        <f t="shared" si="267"/>
        <v>64.625</v>
      </c>
      <c r="U1702" s="8">
        <f t="shared" si="268"/>
        <v>65.325000000000003</v>
      </c>
      <c r="V1702" s="8">
        <f t="shared" si="269"/>
        <v>65.150000000000006</v>
      </c>
    </row>
    <row r="1703" spans="1:22" ht="13.5" x14ac:dyDescent="0.25">
      <c r="A1703" s="3">
        <f>RSI!A1703</f>
        <v>44496</v>
      </c>
      <c r="B1703" s="2">
        <f>RSI!B1703</f>
        <v>9.3728999999999996</v>
      </c>
      <c r="C1703" s="2">
        <f>RSI!I1703</f>
        <v>45.551068868769327</v>
      </c>
      <c r="D1703" s="2">
        <f>MACD!E1703</f>
        <v>8.4829283867959404E-2</v>
      </c>
      <c r="E1703" s="2">
        <f>MACD!F1703</f>
        <v>0.1149656285998832</v>
      </c>
      <c r="F1703" s="2">
        <f>'Moving Avg'!D1703</f>
        <v>9.3728999999999996</v>
      </c>
      <c r="G1703" s="2">
        <f>'Moving Avg'!F1703</f>
        <v>9.3776199999999967</v>
      </c>
      <c r="H1703" s="2">
        <f>'Moving Avg'!G1703</f>
        <v>9.5972259999999974</v>
      </c>
      <c r="I1703" s="2">
        <f>'Moving Avg'!H1703</f>
        <v>8.9689659999999876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25</v>
      </c>
      <c r="N1703" s="8">
        <f t="shared" si="261"/>
        <v>100</v>
      </c>
      <c r="O1703" s="8">
        <f t="shared" si="262"/>
        <v>50</v>
      </c>
      <c r="P1703" s="8">
        <f t="shared" si="263"/>
        <v>33</v>
      </c>
      <c r="Q1703" s="9">
        <f t="shared" si="264"/>
        <v>56.2</v>
      </c>
      <c r="R1703" s="9">
        <f t="shared" si="265"/>
        <v>50.75</v>
      </c>
      <c r="S1703" s="9">
        <f t="shared" si="266"/>
        <v>46.1</v>
      </c>
      <c r="T1703" s="9">
        <f t="shared" si="267"/>
        <v>52</v>
      </c>
      <c r="U1703" s="8">
        <f t="shared" si="268"/>
        <v>51.016666666666673</v>
      </c>
      <c r="V1703" s="8">
        <f t="shared" si="269"/>
        <v>51.262500000000003</v>
      </c>
    </row>
    <row r="1704" spans="1:22" ht="13.5" x14ac:dyDescent="0.25">
      <c r="A1704" s="3">
        <f>RSI!A1704</f>
        <v>44497</v>
      </c>
      <c r="B1704" s="2">
        <f>RSI!B1704</f>
        <v>9.3728999999999996</v>
      </c>
      <c r="C1704" s="2">
        <f>RSI!I1704</f>
        <v>45.551068868769327</v>
      </c>
      <c r="D1704" s="2">
        <f>MACD!E1704</f>
        <v>7.2789211614226801E-2</v>
      </c>
      <c r="E1704" s="2">
        <f>MACD!F1704</f>
        <v>0.10653034520275192</v>
      </c>
      <c r="F1704" s="2">
        <f>'Moving Avg'!D1704</f>
        <v>9.3728999999999996</v>
      </c>
      <c r="G1704" s="2">
        <f>'Moving Avg'!F1704</f>
        <v>9.3682149999999957</v>
      </c>
      <c r="H1704" s="2">
        <f>'Moving Avg'!G1704</f>
        <v>9.5889179999999978</v>
      </c>
      <c r="I1704" s="2">
        <f>'Moving Avg'!H1704</f>
        <v>8.9651494999999883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25</v>
      </c>
      <c r="N1704" s="8">
        <f t="shared" si="261"/>
        <v>100</v>
      </c>
      <c r="O1704" s="8">
        <f t="shared" si="262"/>
        <v>50</v>
      </c>
      <c r="P1704" s="8">
        <f t="shared" si="263"/>
        <v>33</v>
      </c>
      <c r="Q1704" s="9">
        <f t="shared" si="264"/>
        <v>56.2</v>
      </c>
      <c r="R1704" s="9">
        <f t="shared" si="265"/>
        <v>50.75</v>
      </c>
      <c r="S1704" s="9">
        <f t="shared" si="266"/>
        <v>46.1</v>
      </c>
      <c r="T1704" s="9">
        <f t="shared" si="267"/>
        <v>52</v>
      </c>
      <c r="U1704" s="8">
        <f t="shared" si="268"/>
        <v>51.016666666666673</v>
      </c>
      <c r="V1704" s="8">
        <f t="shared" si="269"/>
        <v>51.262500000000003</v>
      </c>
    </row>
    <row r="1705" spans="1:22" ht="13.5" x14ac:dyDescent="0.25">
      <c r="A1705" s="3">
        <f>RSI!A1705</f>
        <v>44498</v>
      </c>
      <c r="B1705" s="2">
        <f>RSI!B1705</f>
        <v>9.3728999999999996</v>
      </c>
      <c r="C1705" s="2">
        <f>RSI!I1705</f>
        <v>45.551068868769342</v>
      </c>
      <c r="D1705" s="2">
        <f>MACD!E1705</f>
        <v>-2.223257662789635E-3</v>
      </c>
      <c r="E1705" s="2">
        <f>MACD!F1705</f>
        <v>8.4779624629643613E-2</v>
      </c>
      <c r="F1705" s="2">
        <f>'Moving Avg'!D1705</f>
        <v>9.3728999999999996</v>
      </c>
      <c r="G1705" s="2">
        <f>'Moving Avg'!F1705</f>
        <v>9.3588099999999965</v>
      </c>
      <c r="H1705" s="2">
        <f>'Moving Avg'!G1705</f>
        <v>9.5806099999999965</v>
      </c>
      <c r="I1705" s="2">
        <f>'Moving Avg'!H1705</f>
        <v>8.9616124999999887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25</v>
      </c>
      <c r="N1705" s="8">
        <f t="shared" si="261"/>
        <v>100</v>
      </c>
      <c r="O1705" s="8">
        <f t="shared" si="262"/>
        <v>50</v>
      </c>
      <c r="P1705" s="8">
        <f t="shared" si="263"/>
        <v>33</v>
      </c>
      <c r="Q1705" s="9">
        <f t="shared" si="264"/>
        <v>56.2</v>
      </c>
      <c r="R1705" s="9">
        <f t="shared" si="265"/>
        <v>50.75</v>
      </c>
      <c r="S1705" s="9">
        <f t="shared" si="266"/>
        <v>46.1</v>
      </c>
      <c r="T1705" s="9">
        <f t="shared" si="267"/>
        <v>52</v>
      </c>
      <c r="U1705" s="8">
        <f t="shared" si="268"/>
        <v>51.016666666666673</v>
      </c>
      <c r="V1705" s="8">
        <f t="shared" si="269"/>
        <v>51.262500000000003</v>
      </c>
    </row>
    <row r="1706" spans="1:22" ht="13.5" x14ac:dyDescent="0.25">
      <c r="A1706" s="3">
        <f>RSI!A1706</f>
        <v>44501</v>
      </c>
      <c r="B1706" s="2">
        <f>RSI!B1706</f>
        <v>9.3728999999999996</v>
      </c>
      <c r="C1706" s="2">
        <f>RSI!I1706</f>
        <v>45.551068868769342</v>
      </c>
      <c r="D1706" s="2">
        <f>MACD!E1706</f>
        <v>-6.664871641073411E-2</v>
      </c>
      <c r="E1706" s="2">
        <f>MACD!F1706</f>
        <v>5.4493956421568068E-2</v>
      </c>
      <c r="F1706" s="2">
        <f>'Moving Avg'!D1706</f>
        <v>9.3728999999999996</v>
      </c>
      <c r="G1706" s="2">
        <f>'Moving Avg'!F1706</f>
        <v>9.3494049999999955</v>
      </c>
      <c r="H1706" s="2">
        <f>'Moving Avg'!G1706</f>
        <v>9.572301999999997</v>
      </c>
      <c r="I1706" s="2">
        <f>'Moving Avg'!H1706</f>
        <v>8.958075499999989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25</v>
      </c>
      <c r="N1706" s="8">
        <f t="shared" si="261"/>
        <v>100</v>
      </c>
      <c r="O1706" s="8">
        <f t="shared" si="262"/>
        <v>50</v>
      </c>
      <c r="P1706" s="8">
        <f t="shared" si="263"/>
        <v>33</v>
      </c>
      <c r="Q1706" s="9">
        <f t="shared" si="264"/>
        <v>56.2</v>
      </c>
      <c r="R1706" s="9">
        <f t="shared" si="265"/>
        <v>50.75</v>
      </c>
      <c r="S1706" s="9">
        <f t="shared" si="266"/>
        <v>46.1</v>
      </c>
      <c r="T1706" s="9">
        <f t="shared" si="267"/>
        <v>52</v>
      </c>
      <c r="U1706" s="8">
        <f t="shared" si="268"/>
        <v>51.016666666666673</v>
      </c>
      <c r="V1706" s="8">
        <f t="shared" si="269"/>
        <v>51.262500000000003</v>
      </c>
    </row>
    <row r="1707" spans="1:22" ht="13.5" x14ac:dyDescent="0.25">
      <c r="A1707" s="3">
        <f>RSI!A1707</f>
        <v>44502</v>
      </c>
      <c r="B1707" s="2">
        <f>RSI!B1707</f>
        <v>9.3728999999999996</v>
      </c>
      <c r="C1707" s="2">
        <f>RSI!I1707</f>
        <v>45.551068868769335</v>
      </c>
      <c r="D1707" s="2">
        <f>MACD!E1707</f>
        <v>-0.12091995940230582</v>
      </c>
      <c r="E1707" s="2">
        <f>MACD!F1707</f>
        <v>1.9411173256793292E-2</v>
      </c>
      <c r="F1707" s="2">
        <f>'Moving Avg'!D1707</f>
        <v>9.3728999999999996</v>
      </c>
      <c r="G1707" s="2">
        <f>'Moving Avg'!F1707</f>
        <v>9.3399999999999963</v>
      </c>
      <c r="H1707" s="2">
        <f>'Moving Avg'!G1707</f>
        <v>9.5639939999999974</v>
      </c>
      <c r="I1707" s="2">
        <f>'Moving Avg'!H1707</f>
        <v>8.9545384999999893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25</v>
      </c>
      <c r="N1707" s="8">
        <f t="shared" si="261"/>
        <v>100</v>
      </c>
      <c r="O1707" s="8">
        <f t="shared" si="262"/>
        <v>50</v>
      </c>
      <c r="P1707" s="8">
        <f t="shared" si="263"/>
        <v>33</v>
      </c>
      <c r="Q1707" s="9">
        <f t="shared" si="264"/>
        <v>56.2</v>
      </c>
      <c r="R1707" s="9">
        <f t="shared" si="265"/>
        <v>50.75</v>
      </c>
      <c r="S1707" s="9">
        <f t="shared" si="266"/>
        <v>46.1</v>
      </c>
      <c r="T1707" s="9">
        <f t="shared" si="267"/>
        <v>52</v>
      </c>
      <c r="U1707" s="8">
        <f t="shared" si="268"/>
        <v>51.016666666666673</v>
      </c>
      <c r="V1707" s="8">
        <f t="shared" si="269"/>
        <v>51.262500000000003</v>
      </c>
    </row>
    <row r="1708" spans="1:22" ht="13.5" x14ac:dyDescent="0.25">
      <c r="A1708" s="3">
        <f>RSI!A1708</f>
        <v>44503</v>
      </c>
      <c r="B1708" s="2">
        <f>RSI!B1708</f>
        <v>9.3728999999999996</v>
      </c>
      <c r="C1708" s="2">
        <f>RSI!I1708</f>
        <v>45.551068868769342</v>
      </c>
      <c r="D1708" s="2">
        <f>MACD!E1708</f>
        <v>-0.1051248368526565</v>
      </c>
      <c r="E1708" s="2">
        <f>MACD!F1708</f>
        <v>-5.4960287650966683E-3</v>
      </c>
      <c r="F1708" s="2">
        <f>'Moving Avg'!D1708</f>
        <v>9.3728999999999996</v>
      </c>
      <c r="G1708" s="2">
        <f>'Moving Avg'!F1708</f>
        <v>9.3305949999999971</v>
      </c>
      <c r="H1708" s="2">
        <f>'Moving Avg'!G1708</f>
        <v>9.5556859999999979</v>
      </c>
      <c r="I1708" s="2">
        <f>'Moving Avg'!H1708</f>
        <v>8.952504499999991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25</v>
      </c>
      <c r="N1708" s="8">
        <f t="shared" si="261"/>
        <v>100</v>
      </c>
      <c r="O1708" s="8">
        <f t="shared" si="262"/>
        <v>50</v>
      </c>
      <c r="P1708" s="8">
        <f t="shared" si="263"/>
        <v>33</v>
      </c>
      <c r="Q1708" s="9">
        <f t="shared" si="264"/>
        <v>56.2</v>
      </c>
      <c r="R1708" s="9">
        <f t="shared" si="265"/>
        <v>50.75</v>
      </c>
      <c r="S1708" s="9">
        <f t="shared" si="266"/>
        <v>46.1</v>
      </c>
      <c r="T1708" s="9">
        <f t="shared" si="267"/>
        <v>52</v>
      </c>
      <c r="U1708" s="8">
        <f t="shared" si="268"/>
        <v>51.016666666666673</v>
      </c>
      <c r="V1708" s="8">
        <f t="shared" si="269"/>
        <v>51.262500000000003</v>
      </c>
    </row>
    <row r="1709" spans="1:22" ht="13.5" x14ac:dyDescent="0.25">
      <c r="A1709" s="3">
        <f>RSI!A1709</f>
        <v>44504</v>
      </c>
      <c r="B1709" s="2">
        <f>RSI!B1709</f>
        <v>9.3728999999999996</v>
      </c>
      <c r="C1709" s="2">
        <f>RSI!I1709</f>
        <v>45.551068868769335</v>
      </c>
      <c r="D1709" s="2">
        <f>MACD!E1709</f>
        <v>-9.155173699919672E-2</v>
      </c>
      <c r="E1709" s="2">
        <f>MACD!F1709</f>
        <v>-2.270717041191668E-2</v>
      </c>
      <c r="F1709" s="2">
        <f>'Moving Avg'!D1709</f>
        <v>9.3728999999999996</v>
      </c>
      <c r="G1709" s="2">
        <f>'Moving Avg'!F1709</f>
        <v>9.3211899999999961</v>
      </c>
      <c r="H1709" s="2">
        <f>'Moving Avg'!G1709</f>
        <v>9.5473780000000001</v>
      </c>
      <c r="I1709" s="2">
        <f>'Moving Avg'!H1709</f>
        <v>8.9519034999999914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25</v>
      </c>
      <c r="N1709" s="8">
        <f t="shared" si="261"/>
        <v>100</v>
      </c>
      <c r="O1709" s="8">
        <f t="shared" si="262"/>
        <v>50</v>
      </c>
      <c r="P1709" s="8">
        <f t="shared" si="263"/>
        <v>33</v>
      </c>
      <c r="Q1709" s="9">
        <f t="shared" si="264"/>
        <v>56.2</v>
      </c>
      <c r="R1709" s="9">
        <f t="shared" si="265"/>
        <v>50.75</v>
      </c>
      <c r="S1709" s="9">
        <f t="shared" si="266"/>
        <v>46.1</v>
      </c>
      <c r="T1709" s="9">
        <f t="shared" si="267"/>
        <v>52</v>
      </c>
      <c r="U1709" s="8">
        <f t="shared" si="268"/>
        <v>51.016666666666673</v>
      </c>
      <c r="V1709" s="8">
        <f t="shared" si="269"/>
        <v>51.262500000000003</v>
      </c>
    </row>
    <row r="1710" spans="1:22" ht="13.5" x14ac:dyDescent="0.25">
      <c r="A1710" s="3">
        <f>RSI!A1710</f>
        <v>44505</v>
      </c>
      <c r="B1710" s="2">
        <f>RSI!B1710</f>
        <v>9.3728999999999996</v>
      </c>
      <c r="C1710" s="2">
        <f>RSI!I1710</f>
        <v>45.551068868769335</v>
      </c>
      <c r="D1710" s="2">
        <f>MACD!E1710</f>
        <v>-7.9874217319144236E-2</v>
      </c>
      <c r="E1710" s="2">
        <f>MACD!F1710</f>
        <v>-3.4140579793362193E-2</v>
      </c>
      <c r="F1710" s="2">
        <f>'Moving Avg'!D1710</f>
        <v>9.3728999999999996</v>
      </c>
      <c r="G1710" s="2">
        <f>'Moving Avg'!F1710</f>
        <v>9.3196199999999969</v>
      </c>
      <c r="H1710" s="2">
        <f>'Moving Avg'!G1710</f>
        <v>9.5390700000000006</v>
      </c>
      <c r="I1710" s="2">
        <f>'Moving Avg'!H1710</f>
        <v>8.9527004999999917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25</v>
      </c>
      <c r="N1710" s="8">
        <f t="shared" si="261"/>
        <v>100</v>
      </c>
      <c r="O1710" s="8">
        <f t="shared" si="262"/>
        <v>50</v>
      </c>
      <c r="P1710" s="8">
        <f t="shared" si="263"/>
        <v>33</v>
      </c>
      <c r="Q1710" s="9">
        <f t="shared" si="264"/>
        <v>56.2</v>
      </c>
      <c r="R1710" s="9">
        <f t="shared" si="265"/>
        <v>50.75</v>
      </c>
      <c r="S1710" s="9">
        <f t="shared" si="266"/>
        <v>46.1</v>
      </c>
      <c r="T1710" s="9">
        <f t="shared" si="267"/>
        <v>52</v>
      </c>
      <c r="U1710" s="8">
        <f t="shared" si="268"/>
        <v>51.016666666666673</v>
      </c>
      <c r="V1710" s="8">
        <f t="shared" si="269"/>
        <v>51.262500000000003</v>
      </c>
    </row>
    <row r="1711" spans="1:22" ht="13.5" x14ac:dyDescent="0.25">
      <c r="A1711" s="3">
        <f>RSI!A1711</f>
        <v>44508</v>
      </c>
      <c r="B1711" s="2">
        <f>RSI!B1711</f>
        <v>9.3728999999999996</v>
      </c>
      <c r="C1711" s="2">
        <f>RSI!I1711</f>
        <v>45.551068868769342</v>
      </c>
      <c r="D1711" s="2">
        <f>MACD!E1711</f>
        <v>-6.9814915947945977E-2</v>
      </c>
      <c r="E1711" s="2">
        <f>MACD!F1711</f>
        <v>-4.1275447024278954E-2</v>
      </c>
      <c r="F1711" s="2">
        <f>'Moving Avg'!D1711</f>
        <v>9.3728999999999996</v>
      </c>
      <c r="G1711" s="2">
        <f>'Moving Avg'!F1711</f>
        <v>9.3180499999999959</v>
      </c>
      <c r="H1711" s="2">
        <f>'Moving Avg'!G1711</f>
        <v>9.5307620000000028</v>
      </c>
      <c r="I1711" s="2">
        <f>'Moving Avg'!H1711</f>
        <v>8.9548604999999935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25</v>
      </c>
      <c r="N1711" s="8">
        <f t="shared" si="261"/>
        <v>100</v>
      </c>
      <c r="O1711" s="8">
        <f t="shared" si="262"/>
        <v>50</v>
      </c>
      <c r="P1711" s="8">
        <f t="shared" si="263"/>
        <v>33</v>
      </c>
      <c r="Q1711" s="9">
        <f t="shared" si="264"/>
        <v>56.2</v>
      </c>
      <c r="R1711" s="9">
        <f t="shared" si="265"/>
        <v>50.75</v>
      </c>
      <c r="S1711" s="9">
        <f t="shared" si="266"/>
        <v>46.1</v>
      </c>
      <c r="T1711" s="9">
        <f t="shared" si="267"/>
        <v>52</v>
      </c>
      <c r="U1711" s="8">
        <f t="shared" si="268"/>
        <v>51.016666666666673</v>
      </c>
      <c r="V1711" s="8">
        <f t="shared" si="269"/>
        <v>51.262500000000003</v>
      </c>
    </row>
    <row r="1712" spans="1:22" ht="13.5" x14ac:dyDescent="0.25">
      <c r="A1712" s="3">
        <f>RSI!A1712</f>
        <v>44509</v>
      </c>
      <c r="B1712" s="2">
        <f>RSI!B1712</f>
        <v>9.3728999999999996</v>
      </c>
      <c r="C1712" s="2">
        <f>RSI!I1712</f>
        <v>45.551068868769335</v>
      </c>
      <c r="D1712" s="2">
        <f>MACD!E1712</f>
        <v>-6.1138085347172577E-2</v>
      </c>
      <c r="E1712" s="2">
        <f>MACD!F1712</f>
        <v>-4.5247974688857683E-2</v>
      </c>
      <c r="F1712" s="2">
        <f>'Moving Avg'!D1712</f>
        <v>9.3728999999999996</v>
      </c>
      <c r="G1712" s="2">
        <f>'Moving Avg'!F1712</f>
        <v>9.316479999999995</v>
      </c>
      <c r="H1712" s="2">
        <f>'Moving Avg'!G1712</f>
        <v>9.5224540000000033</v>
      </c>
      <c r="I1712" s="2">
        <f>'Moving Avg'!H1712</f>
        <v>8.9570204999999934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25</v>
      </c>
      <c r="N1712" s="8">
        <f t="shared" si="261"/>
        <v>45</v>
      </c>
      <c r="O1712" s="8">
        <f t="shared" si="262"/>
        <v>50</v>
      </c>
      <c r="P1712" s="8">
        <f t="shared" si="263"/>
        <v>33</v>
      </c>
      <c r="Q1712" s="9">
        <f t="shared" si="264"/>
        <v>36.950000000000003</v>
      </c>
      <c r="R1712" s="9">
        <f t="shared" si="265"/>
        <v>39.75</v>
      </c>
      <c r="S1712" s="9">
        <f t="shared" si="266"/>
        <v>37.85</v>
      </c>
      <c r="T1712" s="9">
        <f t="shared" si="267"/>
        <v>38.25</v>
      </c>
      <c r="U1712" s="8">
        <f t="shared" si="268"/>
        <v>38.183333333333337</v>
      </c>
      <c r="V1712" s="8">
        <f t="shared" si="269"/>
        <v>38.200000000000003</v>
      </c>
    </row>
    <row r="1713" spans="1:22" ht="13.5" x14ac:dyDescent="0.25">
      <c r="A1713" s="3">
        <f>RSI!A1713</f>
        <v>44510</v>
      </c>
      <c r="B1713" s="2">
        <f>RSI!B1713</f>
        <v>9.3728999999999996</v>
      </c>
      <c r="C1713" s="2">
        <f>RSI!I1713</f>
        <v>45.551068868769335</v>
      </c>
      <c r="D1713" s="2">
        <f>MACD!E1713</f>
        <v>-5.3643268376797337E-2</v>
      </c>
      <c r="E1713" s="2">
        <f>MACD!F1713</f>
        <v>-4.6927033426445615E-2</v>
      </c>
      <c r="F1713" s="2">
        <f>'Moving Avg'!D1713</f>
        <v>9.3728999999999996</v>
      </c>
      <c r="G1713" s="2">
        <f>'Moving Avg'!F1713</f>
        <v>9.3149099999999958</v>
      </c>
      <c r="H1713" s="2">
        <f>'Moving Avg'!G1713</f>
        <v>9.5141460000000038</v>
      </c>
      <c r="I1713" s="2">
        <f>'Moving Avg'!H1713</f>
        <v>8.960508999999993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25</v>
      </c>
      <c r="N1713" s="8">
        <f t="shared" si="261"/>
        <v>45</v>
      </c>
      <c r="O1713" s="8">
        <f t="shared" si="262"/>
        <v>50</v>
      </c>
      <c r="P1713" s="8">
        <f t="shared" si="263"/>
        <v>33</v>
      </c>
      <c r="Q1713" s="9">
        <f t="shared" si="264"/>
        <v>36.950000000000003</v>
      </c>
      <c r="R1713" s="9">
        <f t="shared" si="265"/>
        <v>39.75</v>
      </c>
      <c r="S1713" s="9">
        <f t="shared" si="266"/>
        <v>37.85</v>
      </c>
      <c r="T1713" s="9">
        <f t="shared" si="267"/>
        <v>38.25</v>
      </c>
      <c r="U1713" s="8">
        <f t="shared" si="268"/>
        <v>38.183333333333337</v>
      </c>
      <c r="V1713" s="8">
        <f t="shared" si="269"/>
        <v>38.200000000000003</v>
      </c>
    </row>
    <row r="1714" spans="1:22" ht="13.5" x14ac:dyDescent="0.25">
      <c r="A1714" s="3">
        <f>RSI!A1714</f>
        <v>44511</v>
      </c>
      <c r="B1714" s="2">
        <f>RSI!B1714</f>
        <v>9.3728999999999996</v>
      </c>
      <c r="C1714" s="2">
        <f>RSI!I1714</f>
        <v>45.551068868769335</v>
      </c>
      <c r="D1714" s="2">
        <f>MACD!E1714</f>
        <v>-4.7159941481185186E-2</v>
      </c>
      <c r="E1714" s="2">
        <f>MACD!F1714</f>
        <v>-4.6973615037393529E-2</v>
      </c>
      <c r="F1714" s="2">
        <f>'Moving Avg'!D1714</f>
        <v>9.3728999999999996</v>
      </c>
      <c r="G1714" s="2">
        <f>'Moving Avg'!F1714</f>
        <v>9.3133399999999966</v>
      </c>
      <c r="H1714" s="2">
        <f>'Moving Avg'!G1714</f>
        <v>9.5058380000000042</v>
      </c>
      <c r="I1714" s="2">
        <f>'Moving Avg'!H1714</f>
        <v>8.9654304999999912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  <c r="M1714" s="8">
        <f t="shared" si="260"/>
        <v>25</v>
      </c>
      <c r="N1714" s="8">
        <f t="shared" si="261"/>
        <v>45</v>
      </c>
      <c r="O1714" s="8">
        <f t="shared" si="262"/>
        <v>50</v>
      </c>
      <c r="P1714" s="8">
        <f t="shared" si="263"/>
        <v>33</v>
      </c>
      <c r="Q1714" s="9">
        <f t="shared" si="264"/>
        <v>36.950000000000003</v>
      </c>
      <c r="R1714" s="9">
        <f t="shared" si="265"/>
        <v>39.75</v>
      </c>
      <c r="S1714" s="9">
        <f t="shared" si="266"/>
        <v>37.85</v>
      </c>
      <c r="T1714" s="9">
        <f t="shared" si="267"/>
        <v>38.25</v>
      </c>
      <c r="U1714" s="8">
        <f t="shared" si="268"/>
        <v>38.183333333333337</v>
      </c>
      <c r="V1714" s="8">
        <f t="shared" si="269"/>
        <v>38.200000000000003</v>
      </c>
    </row>
    <row r="1715" spans="1:22" ht="13.5" x14ac:dyDescent="0.25">
      <c r="A1715" s="3">
        <f>RSI!A1715</f>
        <v>44512</v>
      </c>
      <c r="B1715" s="2">
        <f>RSI!B1715</f>
        <v>9.3728999999999996</v>
      </c>
      <c r="C1715" s="2">
        <f>RSI!I1715</f>
        <v>45.551068868769327</v>
      </c>
      <c r="D1715" s="2">
        <f>MACD!E1715</f>
        <v>-4.154297663155937E-2</v>
      </c>
      <c r="E1715" s="2">
        <f>MACD!F1715</f>
        <v>-4.5887487356226699E-2</v>
      </c>
      <c r="F1715" s="2">
        <f>'Moving Avg'!D1715</f>
        <v>9.3728999999999996</v>
      </c>
      <c r="G1715" s="2">
        <f>'Moving Avg'!F1715</f>
        <v>9.3329299999999957</v>
      </c>
      <c r="H1715" s="2">
        <f>'Moving Avg'!G1715</f>
        <v>9.4975300000000065</v>
      </c>
      <c r="I1715" s="2">
        <f>'Moving Avg'!H1715</f>
        <v>8.9704219999999921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25</v>
      </c>
      <c r="N1715" s="8">
        <f t="shared" si="261"/>
        <v>0</v>
      </c>
      <c r="O1715" s="8">
        <f t="shared" si="262"/>
        <v>50</v>
      </c>
      <c r="P1715" s="8">
        <f t="shared" si="263"/>
        <v>33</v>
      </c>
      <c r="Q1715" s="9">
        <f t="shared" si="264"/>
        <v>21.2</v>
      </c>
      <c r="R1715" s="9">
        <f t="shared" si="265"/>
        <v>30.75</v>
      </c>
      <c r="S1715" s="9">
        <f t="shared" si="266"/>
        <v>31.1</v>
      </c>
      <c r="T1715" s="9">
        <f t="shared" si="267"/>
        <v>27</v>
      </c>
      <c r="U1715" s="8">
        <f t="shared" si="268"/>
        <v>27.683333333333337</v>
      </c>
      <c r="V1715" s="8">
        <f t="shared" si="269"/>
        <v>27.512500000000003</v>
      </c>
    </row>
    <row r="1716" spans="1:22" ht="13.5" x14ac:dyDescent="0.25">
      <c r="A1716" s="3">
        <f>RSI!A1716</f>
        <v>44515</v>
      </c>
      <c r="B1716" s="2">
        <f>RSI!B1716</f>
        <v>9.3728999999999996</v>
      </c>
      <c r="C1716" s="2">
        <f>RSI!I1716</f>
        <v>45.551068868769327</v>
      </c>
      <c r="D1716" s="2">
        <f>MACD!E1716</f>
        <v>-3.6668796460125108E-2</v>
      </c>
      <c r="E1716" s="2">
        <f>MACD!F1716</f>
        <v>-4.4043749177006382E-2</v>
      </c>
      <c r="F1716" s="2">
        <f>'Moving Avg'!D1716</f>
        <v>9.3728999999999996</v>
      </c>
      <c r="G1716" s="2">
        <f>'Moving Avg'!F1716</f>
        <v>9.3529149999999959</v>
      </c>
      <c r="H1716" s="2">
        <f>'Moving Avg'!G1716</f>
        <v>9.4892220000000069</v>
      </c>
      <c r="I1716" s="2">
        <f>'Moving Avg'!H1716</f>
        <v>8.9742949999999926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25</v>
      </c>
      <c r="N1716" s="8">
        <f t="shared" si="261"/>
        <v>0</v>
      </c>
      <c r="O1716" s="8">
        <f t="shared" si="262"/>
        <v>50</v>
      </c>
      <c r="P1716" s="8">
        <f t="shared" si="263"/>
        <v>33</v>
      </c>
      <c r="Q1716" s="9">
        <f t="shared" si="264"/>
        <v>21.2</v>
      </c>
      <c r="R1716" s="9">
        <f t="shared" si="265"/>
        <v>30.75</v>
      </c>
      <c r="S1716" s="9">
        <f t="shared" si="266"/>
        <v>31.1</v>
      </c>
      <c r="T1716" s="9">
        <f t="shared" si="267"/>
        <v>27</v>
      </c>
      <c r="U1716" s="8">
        <f t="shared" si="268"/>
        <v>27.683333333333337</v>
      </c>
      <c r="V1716" s="8">
        <f t="shared" si="269"/>
        <v>27.512500000000003</v>
      </c>
    </row>
    <row r="1717" spans="1:22" ht="13.5" x14ac:dyDescent="0.25">
      <c r="A1717" s="3">
        <f>RSI!A1717</f>
        <v>44516</v>
      </c>
      <c r="B1717" s="2">
        <f>RSI!B1717</f>
        <v>9.3728999999999996</v>
      </c>
      <c r="C1717" s="2">
        <f>RSI!I1717</f>
        <v>45.551068868769335</v>
      </c>
      <c r="D1717" s="2">
        <f>MACD!E1717</f>
        <v>-3.2432116309172088E-2</v>
      </c>
      <c r="E1717" s="2">
        <f>MACD!F1717</f>
        <v>-4.1721422603439529E-2</v>
      </c>
      <c r="F1717" s="2">
        <f>'Moving Avg'!D1717</f>
        <v>9.3728999999999996</v>
      </c>
      <c r="G1717" s="2">
        <f>'Moving Avg'!F1717</f>
        <v>9.372899999999996</v>
      </c>
      <c r="H1717" s="2">
        <f>'Moving Avg'!G1717</f>
        <v>9.4809140000000074</v>
      </c>
      <c r="I1717" s="2">
        <f>'Moving Avg'!H1717</f>
        <v>8.9771194999999935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25</v>
      </c>
      <c r="N1717" s="8">
        <f t="shared" si="261"/>
        <v>0</v>
      </c>
      <c r="O1717" s="8">
        <f t="shared" si="262"/>
        <v>50</v>
      </c>
      <c r="P1717" s="8">
        <f t="shared" si="263"/>
        <v>33</v>
      </c>
      <c r="Q1717" s="9">
        <f t="shared" si="264"/>
        <v>21.2</v>
      </c>
      <c r="R1717" s="9">
        <f t="shared" si="265"/>
        <v>30.75</v>
      </c>
      <c r="S1717" s="9">
        <f t="shared" si="266"/>
        <v>31.1</v>
      </c>
      <c r="T1717" s="9">
        <f t="shared" si="267"/>
        <v>27</v>
      </c>
      <c r="U1717" s="8">
        <f t="shared" si="268"/>
        <v>27.683333333333337</v>
      </c>
      <c r="V1717" s="8">
        <f t="shared" si="269"/>
        <v>27.512500000000003</v>
      </c>
    </row>
    <row r="1718" spans="1:22" ht="13.5" x14ac:dyDescent="0.25">
      <c r="A1718" s="3">
        <f>RSI!A1718</f>
        <v>44517</v>
      </c>
      <c r="B1718" s="2">
        <f>RSI!B1718</f>
        <v>9.3728999999999996</v>
      </c>
      <c r="C1718" s="2">
        <f>RSI!I1718</f>
        <v>45.551068868769327</v>
      </c>
      <c r="D1718" s="2">
        <f>MACD!E1718</f>
        <v>-2.8743183241511261E-2</v>
      </c>
      <c r="E1718" s="2">
        <f>MACD!F1718</f>
        <v>-3.9125774731053879E-2</v>
      </c>
      <c r="F1718" s="2">
        <f>'Moving Avg'!D1718</f>
        <v>9.3728999999999996</v>
      </c>
      <c r="G1718" s="2">
        <f>'Moving Avg'!F1718</f>
        <v>9.372899999999996</v>
      </c>
      <c r="H1718" s="2">
        <f>'Moving Avg'!G1718</f>
        <v>9.4726060000000079</v>
      </c>
      <c r="I1718" s="2">
        <f>'Moving Avg'!H1718</f>
        <v>8.9786504999999934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25</v>
      </c>
      <c r="N1718" s="8">
        <f t="shared" si="261"/>
        <v>0</v>
      </c>
      <c r="O1718" s="8">
        <f t="shared" si="262"/>
        <v>50</v>
      </c>
      <c r="P1718" s="8">
        <f t="shared" si="263"/>
        <v>33</v>
      </c>
      <c r="Q1718" s="9">
        <f t="shared" si="264"/>
        <v>21.2</v>
      </c>
      <c r="R1718" s="9">
        <f t="shared" si="265"/>
        <v>30.75</v>
      </c>
      <c r="S1718" s="9">
        <f t="shared" si="266"/>
        <v>31.1</v>
      </c>
      <c r="T1718" s="9">
        <f t="shared" si="267"/>
        <v>27</v>
      </c>
      <c r="U1718" s="8">
        <f t="shared" si="268"/>
        <v>27.683333333333337</v>
      </c>
      <c r="V1718" s="8">
        <f t="shared" si="269"/>
        <v>27.512500000000003</v>
      </c>
    </row>
    <row r="1719" spans="1:22" ht="13.5" x14ac:dyDescent="0.25">
      <c r="A1719" s="3">
        <f>RSI!A1719</f>
        <v>44518</v>
      </c>
      <c r="B1719" s="2">
        <f>RSI!B1719</f>
        <v>9.3728999999999996</v>
      </c>
      <c r="C1719" s="2">
        <f>RSI!I1719</f>
        <v>45.551068868769335</v>
      </c>
      <c r="D1719" s="2">
        <f>MACD!E1719</f>
        <v>-2.5525435872358671E-2</v>
      </c>
      <c r="E1719" s="2">
        <f>MACD!F1719</f>
        <v>-3.6405706959314839E-2</v>
      </c>
      <c r="F1719" s="2">
        <f>'Moving Avg'!D1719</f>
        <v>9.3728999999999996</v>
      </c>
      <c r="G1719" s="2">
        <f>'Moving Avg'!F1719</f>
        <v>9.372899999999996</v>
      </c>
      <c r="H1719" s="2">
        <f>'Moving Avg'!G1719</f>
        <v>9.4642980000000083</v>
      </c>
      <c r="I1719" s="2">
        <f>'Moving Avg'!H1719</f>
        <v>8.9788534999999925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25</v>
      </c>
      <c r="N1719" s="8">
        <f t="shared" si="261"/>
        <v>0</v>
      </c>
      <c r="O1719" s="8">
        <f t="shared" si="262"/>
        <v>50</v>
      </c>
      <c r="P1719" s="8">
        <f t="shared" si="263"/>
        <v>33</v>
      </c>
      <c r="Q1719" s="9">
        <f t="shared" si="264"/>
        <v>21.2</v>
      </c>
      <c r="R1719" s="9">
        <f t="shared" si="265"/>
        <v>30.75</v>
      </c>
      <c r="S1719" s="9">
        <f t="shared" si="266"/>
        <v>31.1</v>
      </c>
      <c r="T1719" s="9">
        <f t="shared" si="267"/>
        <v>27</v>
      </c>
      <c r="U1719" s="8">
        <f t="shared" si="268"/>
        <v>27.683333333333337</v>
      </c>
      <c r="V1719" s="8">
        <f t="shared" si="269"/>
        <v>27.512500000000003</v>
      </c>
    </row>
    <row r="1720" spans="1:22" ht="13.5" x14ac:dyDescent="0.25">
      <c r="A1720" s="3">
        <f>RSI!A1720</f>
        <v>44519</v>
      </c>
      <c r="B1720" s="2">
        <f>RSI!B1720</f>
        <v>9.3728999999999996</v>
      </c>
      <c r="C1720" s="2">
        <f>RSI!I1720</f>
        <v>45.551068868769327</v>
      </c>
      <c r="D1720" s="2">
        <f>MACD!E1720</f>
        <v>-2.2713520573194756E-2</v>
      </c>
      <c r="E1720" s="2">
        <f>MACD!F1720</f>
        <v>-3.3667269682090821E-2</v>
      </c>
      <c r="F1720" s="2">
        <f>'Moving Avg'!D1720</f>
        <v>9.3728999999999996</v>
      </c>
      <c r="G1720" s="2">
        <f>'Moving Avg'!F1720</f>
        <v>9.372899999999996</v>
      </c>
      <c r="H1720" s="2">
        <f>'Moving Avg'!G1720</f>
        <v>9.455990000000007</v>
      </c>
      <c r="I1720" s="2">
        <f>'Moving Avg'!H1720</f>
        <v>8.9804544999999933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25</v>
      </c>
      <c r="N1720" s="8">
        <f t="shared" si="261"/>
        <v>0</v>
      </c>
      <c r="O1720" s="8">
        <f t="shared" si="262"/>
        <v>50</v>
      </c>
      <c r="P1720" s="8">
        <f t="shared" si="263"/>
        <v>33</v>
      </c>
      <c r="Q1720" s="9">
        <f t="shared" si="264"/>
        <v>21.2</v>
      </c>
      <c r="R1720" s="9">
        <f t="shared" si="265"/>
        <v>30.75</v>
      </c>
      <c r="S1720" s="9">
        <f t="shared" si="266"/>
        <v>31.1</v>
      </c>
      <c r="T1720" s="9">
        <f t="shared" si="267"/>
        <v>27</v>
      </c>
      <c r="U1720" s="8">
        <f t="shared" si="268"/>
        <v>27.683333333333337</v>
      </c>
      <c r="V1720" s="8">
        <f t="shared" si="269"/>
        <v>27.512500000000003</v>
      </c>
    </row>
    <row r="1721" spans="1:22" ht="13.5" x14ac:dyDescent="0.25">
      <c r="A1721" s="3">
        <f>RSI!A1721</f>
        <v>44522</v>
      </c>
      <c r="B1721" s="2">
        <f>RSI!B1721</f>
        <v>9.3728999999999996</v>
      </c>
      <c r="C1721" s="2">
        <f>RSI!I1721</f>
        <v>45.551068868769335</v>
      </c>
      <c r="D1721" s="2">
        <f>MACD!E1721</f>
        <v>-2.0251609491818812E-2</v>
      </c>
      <c r="E1721" s="2">
        <f>MACD!F1721</f>
        <v>-3.0984137644036423E-2</v>
      </c>
      <c r="F1721" s="2">
        <f>'Moving Avg'!D1721</f>
        <v>9.3728999999999996</v>
      </c>
      <c r="G1721" s="2">
        <f>'Moving Avg'!F1721</f>
        <v>9.372899999999996</v>
      </c>
      <c r="H1721" s="2">
        <f>'Moving Avg'!G1721</f>
        <v>9.4476820000000075</v>
      </c>
      <c r="I1721" s="2">
        <f>'Moving Avg'!H1721</f>
        <v>8.9833139999999947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25</v>
      </c>
      <c r="N1721" s="8">
        <f t="shared" si="261"/>
        <v>0</v>
      </c>
      <c r="O1721" s="8">
        <f t="shared" si="262"/>
        <v>50</v>
      </c>
      <c r="P1721" s="8">
        <f t="shared" si="263"/>
        <v>33</v>
      </c>
      <c r="Q1721" s="9">
        <f t="shared" si="264"/>
        <v>21.2</v>
      </c>
      <c r="R1721" s="9">
        <f t="shared" si="265"/>
        <v>30.75</v>
      </c>
      <c r="S1721" s="9">
        <f t="shared" si="266"/>
        <v>31.1</v>
      </c>
      <c r="T1721" s="9">
        <f t="shared" si="267"/>
        <v>27</v>
      </c>
      <c r="U1721" s="8">
        <f t="shared" si="268"/>
        <v>27.683333333333337</v>
      </c>
      <c r="V1721" s="8">
        <f t="shared" si="269"/>
        <v>27.512500000000003</v>
      </c>
    </row>
    <row r="1722" spans="1:22" ht="13.5" x14ac:dyDescent="0.25">
      <c r="A1722" s="3">
        <f>RSI!A1722</f>
        <v>44523</v>
      </c>
      <c r="B1722" s="2">
        <f>RSI!B1722</f>
        <v>9.3728999999999996</v>
      </c>
      <c r="C1722" s="2">
        <f>RSI!I1722</f>
        <v>45.551068868769335</v>
      </c>
      <c r="D1722" s="2">
        <f>MACD!E1722</f>
        <v>-1.8091974205933781E-2</v>
      </c>
      <c r="E1722" s="2">
        <f>MACD!F1722</f>
        <v>-2.8405704956415895E-2</v>
      </c>
      <c r="F1722" s="2">
        <f>'Moving Avg'!D1722</f>
        <v>9.3728999999999996</v>
      </c>
      <c r="G1722" s="2">
        <f>'Moving Avg'!F1722</f>
        <v>9.372899999999996</v>
      </c>
      <c r="H1722" s="2">
        <f>'Moving Avg'!G1722</f>
        <v>9.4393740000000079</v>
      </c>
      <c r="I1722" s="2">
        <f>'Moving Avg'!H1722</f>
        <v>8.986173499999996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25</v>
      </c>
      <c r="N1722" s="8">
        <f t="shared" si="261"/>
        <v>0</v>
      </c>
      <c r="O1722" s="8">
        <f t="shared" si="262"/>
        <v>50</v>
      </c>
      <c r="P1722" s="8">
        <f t="shared" si="263"/>
        <v>33</v>
      </c>
      <c r="Q1722" s="9">
        <f t="shared" si="264"/>
        <v>21.2</v>
      </c>
      <c r="R1722" s="9">
        <f t="shared" si="265"/>
        <v>30.75</v>
      </c>
      <c r="S1722" s="9">
        <f t="shared" si="266"/>
        <v>31.1</v>
      </c>
      <c r="T1722" s="9">
        <f t="shared" si="267"/>
        <v>27</v>
      </c>
      <c r="U1722" s="8">
        <f t="shared" si="268"/>
        <v>27.683333333333337</v>
      </c>
      <c r="V1722" s="8">
        <f t="shared" si="269"/>
        <v>27.512500000000003</v>
      </c>
    </row>
    <row r="1723" spans="1:22" ht="13.5" x14ac:dyDescent="0.25">
      <c r="A1723" s="3">
        <f>RSI!A1723</f>
        <v>44524</v>
      </c>
      <c r="B1723" s="2">
        <f>RSI!B1723</f>
        <v>9.3728999999999996</v>
      </c>
      <c r="C1723" s="2">
        <f>RSI!I1723</f>
        <v>45.551068868769335</v>
      </c>
      <c r="D1723" s="2">
        <f>MACD!E1723</f>
        <v>-1.6193775914075559E-2</v>
      </c>
      <c r="E1723" s="2">
        <f>MACD!F1723</f>
        <v>-2.596331914794783E-2</v>
      </c>
      <c r="F1723" s="2">
        <f>'Moving Avg'!D1723</f>
        <v>9.3728999999999996</v>
      </c>
      <c r="G1723" s="2">
        <f>'Moving Avg'!F1723</f>
        <v>9.372899999999996</v>
      </c>
      <c r="H1723" s="2">
        <f>'Moving Avg'!G1723</f>
        <v>9.4310660000000066</v>
      </c>
      <c r="I1723" s="2">
        <f>'Moving Avg'!H1723</f>
        <v>8.9877394999999964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25</v>
      </c>
      <c r="N1723" s="8">
        <f t="shared" si="261"/>
        <v>0</v>
      </c>
      <c r="O1723" s="8">
        <f t="shared" si="262"/>
        <v>50</v>
      </c>
      <c r="P1723" s="8">
        <f t="shared" si="263"/>
        <v>33</v>
      </c>
      <c r="Q1723" s="9">
        <f t="shared" si="264"/>
        <v>21.2</v>
      </c>
      <c r="R1723" s="9">
        <f t="shared" si="265"/>
        <v>30.75</v>
      </c>
      <c r="S1723" s="9">
        <f t="shared" si="266"/>
        <v>31.1</v>
      </c>
      <c r="T1723" s="9">
        <f t="shared" si="267"/>
        <v>27</v>
      </c>
      <c r="U1723" s="8">
        <f t="shared" si="268"/>
        <v>27.683333333333337</v>
      </c>
      <c r="V1723" s="8">
        <f t="shared" si="269"/>
        <v>27.512500000000003</v>
      </c>
    </row>
    <row r="1724" spans="1:22" ht="13.5" x14ac:dyDescent="0.25">
      <c r="A1724" s="3">
        <f>RSI!A1724</f>
        <v>44525</v>
      </c>
      <c r="B1724" s="2">
        <f>RSI!B1724</f>
        <v>9.3728999999999996</v>
      </c>
      <c r="C1724" s="2">
        <f>RSI!I1724</f>
        <v>45.551068868769335</v>
      </c>
      <c r="D1724" s="2">
        <f>MACD!E1724</f>
        <v>-1.4522039065306913E-2</v>
      </c>
      <c r="E1724" s="2">
        <f>MACD!F1724</f>
        <v>-2.3675063131419649E-2</v>
      </c>
      <c r="F1724" s="2">
        <f>'Moving Avg'!D1724</f>
        <v>9.3728999999999996</v>
      </c>
      <c r="G1724" s="2">
        <f>'Moving Avg'!F1724</f>
        <v>9.372899999999996</v>
      </c>
      <c r="H1724" s="2">
        <f>'Moving Avg'!G1724</f>
        <v>9.4227580000000071</v>
      </c>
      <c r="I1724" s="2">
        <f>'Moving Avg'!H1724</f>
        <v>8.9891654999999986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33</v>
      </c>
      <c r="Q1724" s="9">
        <f t="shared" si="264"/>
        <v>21.2</v>
      </c>
      <c r="R1724" s="9">
        <f t="shared" si="265"/>
        <v>30.75</v>
      </c>
      <c r="S1724" s="9">
        <f t="shared" si="266"/>
        <v>31.1</v>
      </c>
      <c r="T1724" s="9">
        <f t="shared" si="267"/>
        <v>27</v>
      </c>
      <c r="U1724" s="8">
        <f t="shared" si="268"/>
        <v>27.683333333333337</v>
      </c>
      <c r="V1724" s="8">
        <f t="shared" si="269"/>
        <v>27.512500000000003</v>
      </c>
    </row>
    <row r="1725" spans="1:22" ht="13.5" x14ac:dyDescent="0.25">
      <c r="A1725" s="3">
        <f>RSI!A1725</f>
        <v>44526</v>
      </c>
      <c r="B1725" s="2">
        <f>RSI!B1725</f>
        <v>9.3728999999999996</v>
      </c>
      <c r="C1725" s="2">
        <f>RSI!I1725</f>
        <v>45.551068868769342</v>
      </c>
      <c r="D1725" s="2">
        <f>MACD!E1725</f>
        <v>-1.3046780405272074E-2</v>
      </c>
      <c r="E1725" s="2">
        <f>MACD!F1725</f>
        <v>-2.1549406586190138E-2</v>
      </c>
      <c r="F1725" s="2">
        <f>'Moving Avg'!D1725</f>
        <v>9.3728999999999996</v>
      </c>
      <c r="G1725" s="2">
        <f>'Moving Avg'!F1725</f>
        <v>9.372899999999996</v>
      </c>
      <c r="H1725" s="2">
        <f>'Moving Avg'!G1725</f>
        <v>9.4174280000000063</v>
      </c>
      <c r="I1725" s="2">
        <f>'Moving Avg'!H1725</f>
        <v>8.990591499999999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33</v>
      </c>
      <c r="Q1725" s="9">
        <f t="shared" si="264"/>
        <v>21.2</v>
      </c>
      <c r="R1725" s="9">
        <f t="shared" si="265"/>
        <v>30.75</v>
      </c>
      <c r="S1725" s="9">
        <f t="shared" si="266"/>
        <v>31.1</v>
      </c>
      <c r="T1725" s="9">
        <f t="shared" si="267"/>
        <v>27</v>
      </c>
      <c r="U1725" s="8">
        <f t="shared" si="268"/>
        <v>27.683333333333337</v>
      </c>
      <c r="V1725" s="8">
        <f t="shared" si="269"/>
        <v>27.512500000000003</v>
      </c>
    </row>
    <row r="1726" spans="1:22" ht="13.5" x14ac:dyDescent="0.25">
      <c r="A1726" s="3">
        <f>RSI!A1726</f>
        <v>44529</v>
      </c>
      <c r="B1726" s="2">
        <f>RSI!B1726</f>
        <v>9.3728999999999996</v>
      </c>
      <c r="C1726" s="2">
        <f>RSI!I1726</f>
        <v>45.551068868769342</v>
      </c>
      <c r="D1726" s="2">
        <f>MACD!E1726</f>
        <v>-1.1742269712591735E-2</v>
      </c>
      <c r="E1726" s="2">
        <f>MACD!F1726</f>
        <v>-1.9587979211470461E-2</v>
      </c>
      <c r="F1726" s="2">
        <f>'Moving Avg'!D1726</f>
        <v>9.3728999999999996</v>
      </c>
      <c r="G1726" s="2">
        <f>'Moving Avg'!F1726</f>
        <v>9.372899999999996</v>
      </c>
      <c r="H1726" s="2">
        <f>'Moving Avg'!G1726</f>
        <v>9.4120980000000074</v>
      </c>
      <c r="I1726" s="2">
        <f>'Moving Avg'!H1726</f>
        <v>8.9920174999999993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33</v>
      </c>
      <c r="Q1726" s="9">
        <f t="shared" si="264"/>
        <v>21.2</v>
      </c>
      <c r="R1726" s="9">
        <f t="shared" si="265"/>
        <v>30.75</v>
      </c>
      <c r="S1726" s="9">
        <f t="shared" si="266"/>
        <v>31.1</v>
      </c>
      <c r="T1726" s="9">
        <f t="shared" si="267"/>
        <v>27</v>
      </c>
      <c r="U1726" s="8">
        <f t="shared" si="268"/>
        <v>27.683333333333337</v>
      </c>
      <c r="V1726" s="8">
        <f t="shared" si="269"/>
        <v>27.512500000000003</v>
      </c>
    </row>
    <row r="1727" spans="1:22" ht="13.5" x14ac:dyDescent="0.25">
      <c r="A1727" s="3">
        <f>RSI!A1727</f>
        <v>44530</v>
      </c>
      <c r="B1727" s="2">
        <f>RSI!B1727</f>
        <v>9.3728999999999996</v>
      </c>
      <c r="C1727" s="2">
        <f>RSI!I1727</f>
        <v>45.551068868769335</v>
      </c>
      <c r="D1727" s="2">
        <f>MACD!E1727</f>
        <v>-1.0586402136132378E-2</v>
      </c>
      <c r="E1727" s="2">
        <f>MACD!F1727</f>
        <v>-1.7787663796402845E-2</v>
      </c>
      <c r="F1727" s="2">
        <f>'Moving Avg'!D1727</f>
        <v>9.3728999999999996</v>
      </c>
      <c r="G1727" s="2">
        <f>'Moving Avg'!F1727</f>
        <v>9.372899999999996</v>
      </c>
      <c r="H1727" s="2">
        <f>'Moving Avg'!G1727</f>
        <v>9.4067680000000067</v>
      </c>
      <c r="I1727" s="2">
        <f>'Moving Avg'!H1727</f>
        <v>8.9934435000000015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33</v>
      </c>
      <c r="Q1727" s="9">
        <f t="shared" si="264"/>
        <v>21.2</v>
      </c>
      <c r="R1727" s="9">
        <f t="shared" si="265"/>
        <v>30.75</v>
      </c>
      <c r="S1727" s="9">
        <f t="shared" si="266"/>
        <v>31.1</v>
      </c>
      <c r="T1727" s="9">
        <f t="shared" si="267"/>
        <v>27</v>
      </c>
      <c r="U1727" s="8">
        <f t="shared" si="268"/>
        <v>27.683333333333337</v>
      </c>
      <c r="V1727" s="8">
        <f t="shared" si="269"/>
        <v>27.512500000000003</v>
      </c>
    </row>
    <row r="1728" spans="1:22" ht="13.5" x14ac:dyDescent="0.25">
      <c r="A1728" s="3">
        <f>RSI!A1728</f>
        <v>44531</v>
      </c>
      <c r="B1728" s="2">
        <f>RSI!B1728</f>
        <v>9.3728999999999996</v>
      </c>
      <c r="C1728" s="2">
        <f>RSI!I1728</f>
        <v>45.551068868769342</v>
      </c>
      <c r="D1728" s="2">
        <f>MACD!E1728</f>
        <v>-9.5601651216838945E-3</v>
      </c>
      <c r="E1728" s="2">
        <f>MACD!F1728</f>
        <v>-1.6142164061459057E-2</v>
      </c>
      <c r="F1728" s="2">
        <f>'Moving Avg'!D1728</f>
        <v>9.3728999999999996</v>
      </c>
      <c r="G1728" s="2">
        <f>'Moving Avg'!F1728</f>
        <v>9.372899999999996</v>
      </c>
      <c r="H1728" s="2">
        <f>'Moving Avg'!G1728</f>
        <v>9.401438000000006</v>
      </c>
      <c r="I1728" s="2">
        <f>'Moving Avg'!H1728</f>
        <v>8.9948695000000001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33</v>
      </c>
      <c r="Q1728" s="9">
        <f t="shared" si="264"/>
        <v>21.2</v>
      </c>
      <c r="R1728" s="9">
        <f t="shared" si="265"/>
        <v>30.75</v>
      </c>
      <c r="S1728" s="9">
        <f t="shared" si="266"/>
        <v>31.1</v>
      </c>
      <c r="T1728" s="9">
        <f t="shared" si="267"/>
        <v>27</v>
      </c>
      <c r="U1728" s="8">
        <f t="shared" si="268"/>
        <v>27.683333333333337</v>
      </c>
      <c r="V1728" s="8">
        <f t="shared" si="269"/>
        <v>27.512500000000003</v>
      </c>
    </row>
    <row r="1729" spans="1:22" ht="13.5" x14ac:dyDescent="0.25">
      <c r="A1729" s="3">
        <f>RSI!A1729</f>
        <v>44532</v>
      </c>
      <c r="B1729" s="2">
        <f>RSI!B1729</f>
        <v>9.3728999999999996</v>
      </c>
      <c r="C1729" s="2">
        <f>RSI!I1729</f>
        <v>45.551068868769342</v>
      </c>
      <c r="D1729" s="2">
        <f>MACD!E1729</f>
        <v>-8.6471855220828786E-3</v>
      </c>
      <c r="E1729" s="2">
        <f>MACD!F1729</f>
        <v>-1.4643168353583823E-2</v>
      </c>
      <c r="F1729" s="2">
        <f>'Moving Avg'!D1729</f>
        <v>9.3728999999999996</v>
      </c>
      <c r="G1729" s="2">
        <f>'Moving Avg'!F1729</f>
        <v>9.372899999999996</v>
      </c>
      <c r="H1729" s="2">
        <f>'Moving Avg'!G1729</f>
        <v>9.3961080000000052</v>
      </c>
      <c r="I1729" s="2">
        <f>'Moving Avg'!H1729</f>
        <v>8.9976590000000023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33</v>
      </c>
      <c r="Q1729" s="9">
        <f t="shared" si="264"/>
        <v>21.2</v>
      </c>
      <c r="R1729" s="9">
        <f t="shared" si="265"/>
        <v>30.75</v>
      </c>
      <c r="S1729" s="9">
        <f t="shared" si="266"/>
        <v>31.1</v>
      </c>
      <c r="T1729" s="9">
        <f t="shared" si="267"/>
        <v>27</v>
      </c>
      <c r="U1729" s="8">
        <f t="shared" si="268"/>
        <v>27.683333333333337</v>
      </c>
      <c r="V1729" s="8">
        <f t="shared" si="269"/>
        <v>27.512500000000003</v>
      </c>
    </row>
    <row r="1730" spans="1:22" ht="13.5" x14ac:dyDescent="0.25">
      <c r="A1730" s="3">
        <f>RSI!A1730</f>
        <v>44533</v>
      </c>
      <c r="B1730" s="2">
        <f>RSI!B1730</f>
        <v>9.3728999999999996</v>
      </c>
      <c r="C1730" s="2">
        <f>RSI!I1730</f>
        <v>45.551068868769335</v>
      </c>
      <c r="D1730" s="2">
        <f>MACD!E1730</f>
        <v>-7.8333446902352222E-3</v>
      </c>
      <c r="E1730" s="2">
        <f>MACD!F1730</f>
        <v>-1.3281203620914105E-2</v>
      </c>
      <c r="F1730" s="2">
        <f>'Moving Avg'!D1730</f>
        <v>9.3728999999999996</v>
      </c>
      <c r="G1730" s="2">
        <f>'Moving Avg'!F1730</f>
        <v>9.372899999999996</v>
      </c>
      <c r="H1730" s="2">
        <f>'Moving Avg'!G1730</f>
        <v>9.3907780000000045</v>
      </c>
      <c r="I1730" s="2">
        <f>'Moving Avg'!H1730</f>
        <v>9.0017415000000032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21.2</v>
      </c>
      <c r="R1730" s="9">
        <f t="shared" si="265"/>
        <v>30.75</v>
      </c>
      <c r="S1730" s="9">
        <f t="shared" si="266"/>
        <v>31.1</v>
      </c>
      <c r="T1730" s="9">
        <f t="shared" si="267"/>
        <v>27</v>
      </c>
      <c r="U1730" s="8">
        <f t="shared" si="268"/>
        <v>27.683333333333337</v>
      </c>
      <c r="V1730" s="8">
        <f t="shared" si="269"/>
        <v>27.512500000000003</v>
      </c>
    </row>
    <row r="1731" spans="1:22" ht="13.5" x14ac:dyDescent="0.25">
      <c r="A1731" s="3">
        <f>RSI!A1731</f>
        <v>44536</v>
      </c>
      <c r="B1731" s="2">
        <f>RSI!B1731</f>
        <v>9.3728999999999996</v>
      </c>
      <c r="C1731" s="2">
        <f>RSI!I1731</f>
        <v>45.551068868769342</v>
      </c>
      <c r="D1731" s="2">
        <f>MACD!E1731</f>
        <v>-7.1064512215190945E-3</v>
      </c>
      <c r="E1731" s="2">
        <f>MACD!F1731</f>
        <v>-1.2046253141035104E-2</v>
      </c>
      <c r="F1731" s="2">
        <f>'Moving Avg'!D1731</f>
        <v>9.3728999999999996</v>
      </c>
      <c r="G1731" s="2">
        <f>'Moving Avg'!F1731</f>
        <v>9.372899999999996</v>
      </c>
      <c r="H1731" s="2">
        <f>'Moving Avg'!G1731</f>
        <v>9.3854480000000038</v>
      </c>
      <c r="I1731" s="2">
        <f>'Moving Avg'!H1731</f>
        <v>9.005824000000004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21.2</v>
      </c>
      <c r="R1731" s="9">
        <f t="shared" ref="R1731:R1794" si="275">M1731*0.2+N1731*0.2+O1731*0.35+P1731*0.25</f>
        <v>30.75</v>
      </c>
      <c r="S1731" s="9">
        <f t="shared" ref="S1731:S1794" si="276">M1731*0.15+N1731*0.15+O1731*0.25+P1731*0.45</f>
        <v>31.1</v>
      </c>
      <c r="T1731" s="9">
        <f t="shared" ref="T1731:T1794" si="277">0.25*SUM(M1731:P1731)</f>
        <v>27</v>
      </c>
      <c r="U1731" s="8">
        <f t="shared" ref="U1731:U1794" si="278">SUM(Q1731:S1731)/3</f>
        <v>27.683333333333337</v>
      </c>
      <c r="V1731" s="8">
        <f t="shared" ref="V1731:V1794" si="279">SUM(Q1731:T1731)/4</f>
        <v>27.512500000000003</v>
      </c>
    </row>
    <row r="1732" spans="1:22" ht="13.5" x14ac:dyDescent="0.25">
      <c r="A1732" s="3">
        <f>RSI!A1732</f>
        <v>44537</v>
      </c>
      <c r="B1732" s="2">
        <f>RSI!B1732</f>
        <v>9.3728999999999996</v>
      </c>
      <c r="C1732" s="2">
        <f>RSI!I1732</f>
        <v>45.551068868769342</v>
      </c>
      <c r="D1732" s="2">
        <f>MACD!E1732</f>
        <v>-6.4559625925078024E-3</v>
      </c>
      <c r="E1732" s="2">
        <f>MACD!F1732</f>
        <v>-1.0928195031329645E-2</v>
      </c>
      <c r="F1732" s="2">
        <f>'Moving Avg'!D1732</f>
        <v>9.3728999999999996</v>
      </c>
      <c r="G1732" s="2">
        <f>'Moving Avg'!F1732</f>
        <v>9.372899999999996</v>
      </c>
      <c r="H1732" s="2">
        <f>'Moving Avg'!G1732</f>
        <v>9.3801180000000048</v>
      </c>
      <c r="I1732" s="2">
        <f>'Moving Avg'!H1732</f>
        <v>9.0111650000000054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21.2</v>
      </c>
      <c r="R1732" s="9">
        <f t="shared" si="275"/>
        <v>30.75</v>
      </c>
      <c r="S1732" s="9">
        <f t="shared" si="276"/>
        <v>31.1</v>
      </c>
      <c r="T1732" s="9">
        <f t="shared" si="277"/>
        <v>27</v>
      </c>
      <c r="U1732" s="8">
        <f t="shared" si="278"/>
        <v>27.683333333333337</v>
      </c>
      <c r="V1732" s="8">
        <f t="shared" si="279"/>
        <v>27.512500000000003</v>
      </c>
    </row>
    <row r="1733" spans="1:22" ht="13.5" x14ac:dyDescent="0.25">
      <c r="A1733" s="3">
        <f>RSI!A1733</f>
        <v>44538</v>
      </c>
      <c r="B1733" s="2">
        <f>RSI!B1733</f>
        <v>9.3728999999999996</v>
      </c>
      <c r="C1733" s="2">
        <f>RSI!I1733</f>
        <v>45.551068868769342</v>
      </c>
      <c r="D1733" s="2">
        <f>MACD!E1733</f>
        <v>-5.8727482809750597E-3</v>
      </c>
      <c r="E1733" s="2">
        <f>MACD!F1733</f>
        <v>-9.917105681258729E-3</v>
      </c>
      <c r="F1733" s="2">
        <f>'Moving Avg'!D1733</f>
        <v>9.3728999999999996</v>
      </c>
      <c r="G1733" s="2">
        <f>'Moving Avg'!F1733</f>
        <v>9.372899999999996</v>
      </c>
      <c r="H1733" s="2">
        <f>'Moving Avg'!G1733</f>
        <v>9.3747880000000041</v>
      </c>
      <c r="I1733" s="2">
        <f>'Moving Avg'!H1733</f>
        <v>9.0165060000000068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33</v>
      </c>
      <c r="Q1733" s="9">
        <f t="shared" si="274"/>
        <v>21.2</v>
      </c>
      <c r="R1733" s="9">
        <f t="shared" si="275"/>
        <v>30.75</v>
      </c>
      <c r="S1733" s="9">
        <f t="shared" si="276"/>
        <v>31.1</v>
      </c>
      <c r="T1733" s="9">
        <f t="shared" si="277"/>
        <v>27</v>
      </c>
      <c r="U1733" s="8">
        <f t="shared" si="278"/>
        <v>27.683333333333337</v>
      </c>
      <c r="V1733" s="8">
        <f t="shared" si="279"/>
        <v>27.512500000000003</v>
      </c>
    </row>
    <row r="1734" spans="1:22" ht="13.5" x14ac:dyDescent="0.25">
      <c r="A1734" s="3">
        <f>RSI!A1734</f>
        <v>44539</v>
      </c>
      <c r="B1734" s="2">
        <f>RSI!B1734</f>
        <v>9.3728999999999996</v>
      </c>
      <c r="C1734" s="2">
        <f>RSI!I1734</f>
        <v>45.551068868769342</v>
      </c>
      <c r="D1734" s="2">
        <f>MACD!E1734</f>
        <v>-5.3488880849759113E-3</v>
      </c>
      <c r="E1734" s="2">
        <f>MACD!F1734</f>
        <v>-9.0034621620021654E-3</v>
      </c>
      <c r="F1734" s="2">
        <f>'Moving Avg'!D1734</f>
        <v>9.3728999999999996</v>
      </c>
      <c r="G1734" s="2">
        <f>'Moving Avg'!F1734</f>
        <v>9.372899999999996</v>
      </c>
      <c r="H1734" s="2">
        <f>'Moving Avg'!G1734</f>
        <v>9.3710260000000041</v>
      </c>
      <c r="I1734" s="2">
        <f>'Moving Avg'!H1734</f>
        <v>9.0218470000000064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33</v>
      </c>
      <c r="Q1734" s="9">
        <f t="shared" si="274"/>
        <v>21.2</v>
      </c>
      <c r="R1734" s="9">
        <f t="shared" si="275"/>
        <v>30.75</v>
      </c>
      <c r="S1734" s="9">
        <f t="shared" si="276"/>
        <v>31.1</v>
      </c>
      <c r="T1734" s="9">
        <f t="shared" si="277"/>
        <v>27</v>
      </c>
      <c r="U1734" s="8">
        <f t="shared" si="278"/>
        <v>27.683333333333337</v>
      </c>
      <c r="V1734" s="8">
        <f t="shared" si="279"/>
        <v>27.512500000000003</v>
      </c>
    </row>
    <row r="1735" spans="1:22" ht="13.5" x14ac:dyDescent="0.25">
      <c r="A1735" s="3">
        <f>RSI!A1735</f>
        <v>44540</v>
      </c>
      <c r="B1735" s="2">
        <f>RSI!B1735</f>
        <v>9.3728999999999996</v>
      </c>
      <c r="C1735" s="2">
        <f>RSI!I1735</f>
        <v>45.551068868769342</v>
      </c>
      <c r="D1735" s="2">
        <f>MACD!E1735</f>
        <v>-4.8775003179120091E-3</v>
      </c>
      <c r="E1735" s="2">
        <f>MACD!F1735</f>
        <v>-8.1782697931841349E-3</v>
      </c>
      <c r="F1735" s="2">
        <f>'Moving Avg'!D1735</f>
        <v>9.3728999999999996</v>
      </c>
      <c r="G1735" s="2">
        <f>'Moving Avg'!F1735</f>
        <v>9.372899999999996</v>
      </c>
      <c r="H1735" s="2">
        <f>'Moving Avg'!G1735</f>
        <v>9.367264000000004</v>
      </c>
      <c r="I1735" s="2">
        <f>'Moving Avg'!H1735</f>
        <v>9.0281665000000064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33</v>
      </c>
      <c r="Q1735" s="9">
        <f t="shared" si="274"/>
        <v>21.2</v>
      </c>
      <c r="R1735" s="9">
        <f t="shared" si="275"/>
        <v>30.75</v>
      </c>
      <c r="S1735" s="9">
        <f t="shared" si="276"/>
        <v>31.1</v>
      </c>
      <c r="T1735" s="9">
        <f t="shared" si="277"/>
        <v>27</v>
      </c>
      <c r="U1735" s="8">
        <f t="shared" si="278"/>
        <v>27.683333333333337</v>
      </c>
      <c r="V1735" s="8">
        <f t="shared" si="279"/>
        <v>27.512500000000003</v>
      </c>
    </row>
    <row r="1736" spans="1:22" ht="13.5" x14ac:dyDescent="0.25">
      <c r="A1736" s="3">
        <f>RSI!A1736</f>
        <v>44543</v>
      </c>
      <c r="B1736" s="2">
        <f>RSI!B1736</f>
        <v>9.3728999999999996</v>
      </c>
      <c r="C1736" s="2">
        <f>RSI!I1736</f>
        <v>45.551068868769342</v>
      </c>
      <c r="D1736" s="2">
        <f>MACD!E1736</f>
        <v>-4.4525953685834452E-3</v>
      </c>
      <c r="E1736" s="2">
        <f>MACD!F1736</f>
        <v>-7.4331349082639971E-3</v>
      </c>
      <c r="F1736" s="2">
        <f>'Moving Avg'!D1736</f>
        <v>9.3728999999999996</v>
      </c>
      <c r="G1736" s="2">
        <f>'Moving Avg'!F1736</f>
        <v>9.372899999999996</v>
      </c>
      <c r="H1736" s="2">
        <f>'Moving Avg'!G1736</f>
        <v>9.363502000000004</v>
      </c>
      <c r="I1736" s="2">
        <f>'Moving Avg'!H1736</f>
        <v>9.0344860000000082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33</v>
      </c>
      <c r="Q1736" s="9">
        <f t="shared" si="274"/>
        <v>21.2</v>
      </c>
      <c r="R1736" s="9">
        <f t="shared" si="275"/>
        <v>30.75</v>
      </c>
      <c r="S1736" s="9">
        <f t="shared" si="276"/>
        <v>31.1</v>
      </c>
      <c r="T1736" s="9">
        <f t="shared" si="277"/>
        <v>27</v>
      </c>
      <c r="U1736" s="8">
        <f t="shared" si="278"/>
        <v>27.683333333333337</v>
      </c>
      <c r="V1736" s="8">
        <f t="shared" si="279"/>
        <v>27.512500000000003</v>
      </c>
    </row>
    <row r="1737" spans="1:22" ht="13.5" x14ac:dyDescent="0.25">
      <c r="A1737" s="3">
        <f>RSI!A1737</f>
        <v>44544</v>
      </c>
      <c r="B1737" s="2">
        <f>RSI!B1737</f>
        <v>9.3728999999999996</v>
      </c>
      <c r="C1737" s="2">
        <f>RSI!I1737</f>
        <v>45.551068868769342</v>
      </c>
      <c r="D1737" s="2">
        <f>MACD!E1737</f>
        <v>-4.0689508029441157E-3</v>
      </c>
      <c r="E1737" s="2">
        <f>MACD!F1737</f>
        <v>-6.7602980872000212E-3</v>
      </c>
      <c r="F1737" s="2">
        <f>'Moving Avg'!D1737</f>
        <v>9.3728999999999996</v>
      </c>
      <c r="G1737" s="2">
        <f>'Moving Avg'!F1737</f>
        <v>9.372899999999996</v>
      </c>
      <c r="H1737" s="2">
        <f>'Moving Avg'!G1737</f>
        <v>9.3597400000000039</v>
      </c>
      <c r="I1737" s="2">
        <f>'Moving Avg'!H1737</f>
        <v>9.0408055000000083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33</v>
      </c>
      <c r="Q1737" s="9">
        <f t="shared" si="274"/>
        <v>21.2</v>
      </c>
      <c r="R1737" s="9">
        <f t="shared" si="275"/>
        <v>30.75</v>
      </c>
      <c r="S1737" s="9">
        <f t="shared" si="276"/>
        <v>31.1</v>
      </c>
      <c r="T1737" s="9">
        <f t="shared" si="277"/>
        <v>27</v>
      </c>
      <c r="U1737" s="8">
        <f t="shared" si="278"/>
        <v>27.683333333333337</v>
      </c>
      <c r="V1737" s="8">
        <f t="shared" si="279"/>
        <v>27.512500000000003</v>
      </c>
    </row>
    <row r="1738" spans="1:22" ht="13.5" x14ac:dyDescent="0.25">
      <c r="A1738" s="3">
        <f>RSI!A1738</f>
        <v>44545</v>
      </c>
      <c r="B1738" s="2">
        <f>RSI!B1738</f>
        <v>9.3728999999999996</v>
      </c>
      <c r="C1738" s="2">
        <f>RSI!I1738</f>
        <v>45.551068868769342</v>
      </c>
      <c r="D1738" s="2">
        <f>MACD!E1738</f>
        <v>-3.7220047665833533E-3</v>
      </c>
      <c r="E1738" s="2">
        <f>MACD!F1738</f>
        <v>-6.1526394230766879E-3</v>
      </c>
      <c r="F1738" s="2">
        <f>'Moving Avg'!D1738</f>
        <v>9.3728999999999996</v>
      </c>
      <c r="G1738" s="2">
        <f>'Moving Avg'!F1738</f>
        <v>9.372899999999996</v>
      </c>
      <c r="H1738" s="2">
        <f>'Moving Avg'!G1738</f>
        <v>9.3559780000000039</v>
      </c>
      <c r="I1738" s="2">
        <f>'Moving Avg'!H1738</f>
        <v>9.0470900000000096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33</v>
      </c>
      <c r="Q1738" s="9">
        <f t="shared" si="274"/>
        <v>21.2</v>
      </c>
      <c r="R1738" s="9">
        <f t="shared" si="275"/>
        <v>30.75</v>
      </c>
      <c r="S1738" s="9">
        <f t="shared" si="276"/>
        <v>31.1</v>
      </c>
      <c r="T1738" s="9">
        <f t="shared" si="277"/>
        <v>27</v>
      </c>
      <c r="U1738" s="8">
        <f t="shared" si="278"/>
        <v>27.683333333333337</v>
      </c>
      <c r="V1738" s="8">
        <f t="shared" si="279"/>
        <v>27.512500000000003</v>
      </c>
    </row>
    <row r="1739" spans="1:22" ht="13.5" x14ac:dyDescent="0.25">
      <c r="A1739" s="3">
        <f>RSI!A1739</f>
        <v>44546</v>
      </c>
      <c r="B1739" s="2">
        <f>RSI!B1739</f>
        <v>9.3728999999999996</v>
      </c>
      <c r="C1739" s="2">
        <f>RSI!I1739</f>
        <v>45.551068868769342</v>
      </c>
      <c r="D1739" s="2">
        <f>MACD!E1739</f>
        <v>-3.4077649401851318E-3</v>
      </c>
      <c r="E1739" s="2">
        <f>MACD!F1739</f>
        <v>-5.6036645264983774E-3</v>
      </c>
      <c r="F1739" s="2">
        <f>'Moving Avg'!D1739</f>
        <v>9.3728999999999996</v>
      </c>
      <c r="G1739" s="2">
        <f>'Moving Avg'!F1739</f>
        <v>9.372899999999996</v>
      </c>
      <c r="H1739" s="2">
        <f>'Moving Avg'!G1739</f>
        <v>9.3522160000000039</v>
      </c>
      <c r="I1739" s="2">
        <f>'Moving Avg'!H1739</f>
        <v>9.053374500000011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33</v>
      </c>
      <c r="Q1739" s="9">
        <f t="shared" si="274"/>
        <v>21.2</v>
      </c>
      <c r="R1739" s="9">
        <f t="shared" si="275"/>
        <v>30.75</v>
      </c>
      <c r="S1739" s="9">
        <f t="shared" si="276"/>
        <v>31.1</v>
      </c>
      <c r="T1739" s="9">
        <f t="shared" si="277"/>
        <v>27</v>
      </c>
      <c r="U1739" s="8">
        <f t="shared" si="278"/>
        <v>27.683333333333337</v>
      </c>
      <c r="V1739" s="8">
        <f t="shared" si="279"/>
        <v>27.512500000000003</v>
      </c>
    </row>
    <row r="1740" spans="1:22" ht="13.5" x14ac:dyDescent="0.25">
      <c r="A1740" s="3">
        <f>RSI!A1740</f>
        <v>44550</v>
      </c>
      <c r="B1740" s="2">
        <f>RSI!B1740</f>
        <v>9.3728999999999996</v>
      </c>
      <c r="C1740" s="2">
        <f>RSI!I1740</f>
        <v>45.551068868769327</v>
      </c>
      <c r="D1740" s="2">
        <f>MACD!E1740</f>
        <v>-3.1227307179051422E-3</v>
      </c>
      <c r="E1740" s="2">
        <f>MACD!F1740</f>
        <v>-5.10747776477973E-3</v>
      </c>
      <c r="F1740" s="2">
        <f>'Moving Avg'!D1740</f>
        <v>9.3728999999999996</v>
      </c>
      <c r="G1740" s="2">
        <f>'Moving Avg'!F1740</f>
        <v>9.372899999999996</v>
      </c>
      <c r="H1740" s="2">
        <f>'Moving Avg'!G1740</f>
        <v>9.3515880000000031</v>
      </c>
      <c r="I1740" s="2">
        <f>'Moving Avg'!H1740</f>
        <v>9.0596590000000106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33</v>
      </c>
      <c r="Q1740" s="9">
        <f t="shared" si="274"/>
        <v>21.2</v>
      </c>
      <c r="R1740" s="9">
        <f t="shared" si="275"/>
        <v>30.75</v>
      </c>
      <c r="S1740" s="9">
        <f t="shared" si="276"/>
        <v>31.1</v>
      </c>
      <c r="T1740" s="9">
        <f t="shared" si="277"/>
        <v>27</v>
      </c>
      <c r="U1740" s="8">
        <f t="shared" si="278"/>
        <v>27.683333333333337</v>
      </c>
      <c r="V1740" s="8">
        <f t="shared" si="279"/>
        <v>27.512500000000003</v>
      </c>
    </row>
    <row r="1741" spans="1:22" ht="13.5" x14ac:dyDescent="0.25">
      <c r="A1741" s="3">
        <f>RSI!A1741</f>
        <v>44551</v>
      </c>
      <c r="B1741" s="2">
        <f>RSI!B1741</f>
        <v>8.9575999999999993</v>
      </c>
      <c r="C1741" s="2">
        <f>RSI!I1741</f>
        <v>3.8552404397552493</v>
      </c>
      <c r="D1741" s="2">
        <f>MACD!E1741</f>
        <v>2.7899136330523433E-2</v>
      </c>
      <c r="E1741" s="2">
        <f>MACD!F1741</f>
        <v>1.4938450542809024E-3</v>
      </c>
      <c r="F1741" s="2">
        <f>'Moving Avg'!D1741</f>
        <v>9.2898399999999999</v>
      </c>
      <c r="G1741" s="2">
        <f>'Moving Avg'!F1741</f>
        <v>9.3521349999999952</v>
      </c>
      <c r="H1741" s="2">
        <f>'Moving Avg'!G1741</f>
        <v>9.3426540000000031</v>
      </c>
      <c r="I1741" s="2">
        <f>'Moving Avg'!H1741</f>
        <v>9.0650555000000104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50</v>
      </c>
      <c r="N1741" s="8">
        <f t="shared" si="271"/>
        <v>0</v>
      </c>
      <c r="O1741" s="8">
        <f t="shared" si="272"/>
        <v>50</v>
      </c>
      <c r="P1741" s="8">
        <f t="shared" si="273"/>
        <v>16.5</v>
      </c>
      <c r="Q1741" s="9">
        <f t="shared" si="274"/>
        <v>27.475000000000001</v>
      </c>
      <c r="R1741" s="9">
        <f t="shared" si="275"/>
        <v>31.625</v>
      </c>
      <c r="S1741" s="9">
        <f t="shared" si="276"/>
        <v>27.425000000000001</v>
      </c>
      <c r="T1741" s="9">
        <f t="shared" si="277"/>
        <v>29.125</v>
      </c>
      <c r="U1741" s="8">
        <f t="shared" si="278"/>
        <v>28.841666666666669</v>
      </c>
      <c r="V1741" s="8">
        <f t="shared" si="279"/>
        <v>28.912500000000001</v>
      </c>
    </row>
    <row r="1742" spans="1:22" ht="13.5" x14ac:dyDescent="0.25">
      <c r="A1742" s="3">
        <f>RSI!A1742</f>
        <v>44552</v>
      </c>
      <c r="B1742" s="2">
        <f>RSI!B1742</f>
        <v>8.9575999999999993</v>
      </c>
      <c r="C1742" s="2">
        <f>RSI!I1742</f>
        <v>3.8552404397552493</v>
      </c>
      <c r="D1742" s="2">
        <f>MACD!E1742</f>
        <v>5.6618842578373574E-2</v>
      </c>
      <c r="E1742" s="2">
        <f>MACD!F1742</f>
        <v>1.2518844559099438E-2</v>
      </c>
      <c r="F1742" s="2">
        <f>'Moving Avg'!D1742</f>
        <v>9.2067799999999984</v>
      </c>
      <c r="G1742" s="2">
        <f>'Moving Avg'!F1742</f>
        <v>9.3313699999999979</v>
      </c>
      <c r="H1742" s="2">
        <f>'Moving Avg'!G1742</f>
        <v>9.3337200000000031</v>
      </c>
      <c r="I1742" s="2">
        <f>'Moving Avg'!H1742</f>
        <v>9.0704520000000102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50</v>
      </c>
      <c r="N1742" s="8">
        <f t="shared" si="271"/>
        <v>0</v>
      </c>
      <c r="O1742" s="8">
        <f t="shared" si="272"/>
        <v>50</v>
      </c>
      <c r="P1742" s="8">
        <f t="shared" si="273"/>
        <v>16.5</v>
      </c>
      <c r="Q1742" s="9">
        <f t="shared" si="274"/>
        <v>27.475000000000001</v>
      </c>
      <c r="R1742" s="9">
        <f t="shared" si="275"/>
        <v>31.625</v>
      </c>
      <c r="S1742" s="9">
        <f t="shared" si="276"/>
        <v>27.425000000000001</v>
      </c>
      <c r="T1742" s="9">
        <f t="shared" si="277"/>
        <v>29.125</v>
      </c>
      <c r="U1742" s="8">
        <f t="shared" si="278"/>
        <v>28.841666666666669</v>
      </c>
      <c r="V1742" s="8">
        <f t="shared" si="279"/>
        <v>28.912500000000001</v>
      </c>
    </row>
    <row r="1743" spans="1:22" ht="13.5" x14ac:dyDescent="0.25">
      <c r="A1743" s="3">
        <f>RSI!A1743</f>
        <v>44553</v>
      </c>
      <c r="B1743" s="2">
        <f>RSI!B1743</f>
        <v>9.3180999999999994</v>
      </c>
      <c r="C1743" s="2">
        <f>RSI!I1743</f>
        <v>49.964325135165176</v>
      </c>
      <c r="D1743" s="2">
        <f>MACD!E1743</f>
        <v>5.6503867785911766E-2</v>
      </c>
      <c r="E1743" s="2">
        <f>MACD!F1743</f>
        <v>2.1315849204461904E-2</v>
      </c>
      <c r="F1743" s="2">
        <f>'Moving Avg'!D1743</f>
        <v>9.1958200000000012</v>
      </c>
      <c r="G1743" s="2">
        <f>'Moving Avg'!F1743</f>
        <v>9.3286299999999969</v>
      </c>
      <c r="H1743" s="2">
        <f>'Moving Avg'!G1743</f>
        <v>9.3319960000000037</v>
      </c>
      <c r="I1743" s="2">
        <f>'Moving Avg'!H1743</f>
        <v>9.0776510000000101</v>
      </c>
      <c r="J1743" s="6" t="str">
        <f>OBV!F1743</f>
        <v>BULLISH</v>
      </c>
      <c r="K1743" s="6" t="str">
        <f>OBV!G1743</f>
        <v>NEUTRAL</v>
      </c>
      <c r="L1743" s="6" t="str">
        <f>OBV!H1743</f>
        <v>BULLISH DIVERGENCE</v>
      </c>
      <c r="M1743" s="8">
        <f t="shared" si="270"/>
        <v>25</v>
      </c>
      <c r="N1743" s="8">
        <f t="shared" si="271"/>
        <v>0</v>
      </c>
      <c r="O1743" s="8">
        <f t="shared" si="272"/>
        <v>50</v>
      </c>
      <c r="P1743" s="8">
        <f t="shared" si="273"/>
        <v>66.5</v>
      </c>
      <c r="Q1743" s="9">
        <f t="shared" si="274"/>
        <v>26.225000000000001</v>
      </c>
      <c r="R1743" s="9">
        <f t="shared" si="275"/>
        <v>39.125</v>
      </c>
      <c r="S1743" s="9">
        <f t="shared" si="276"/>
        <v>46.174999999999997</v>
      </c>
      <c r="T1743" s="9">
        <f t="shared" si="277"/>
        <v>35.375</v>
      </c>
      <c r="U1743" s="8">
        <f t="shared" si="278"/>
        <v>37.174999999999997</v>
      </c>
      <c r="V1743" s="8">
        <f t="shared" si="279"/>
        <v>36.724999999999994</v>
      </c>
    </row>
    <row r="1744" spans="1:22" ht="13.5" x14ac:dyDescent="0.25">
      <c r="A1744" s="3">
        <f>RSI!A1744</f>
        <v>44554</v>
      </c>
      <c r="B1744" s="2">
        <f>RSI!B1744</f>
        <v>9.3180999999999994</v>
      </c>
      <c r="C1744" s="2">
        <f>RSI!I1744</f>
        <v>49.964325135165176</v>
      </c>
      <c r="D1744" s="2">
        <f>MACD!E1744</f>
        <v>5.6394370523602078E-2</v>
      </c>
      <c r="E1744" s="2">
        <f>MACD!F1744</f>
        <v>2.8331553468289937E-2</v>
      </c>
      <c r="F1744" s="2">
        <f>'Moving Avg'!D1744</f>
        <v>9.1848600000000005</v>
      </c>
      <c r="G1744" s="2">
        <f>'Moving Avg'!F1744</f>
        <v>9.3258899999999976</v>
      </c>
      <c r="H1744" s="2">
        <f>'Moving Avg'!G1744</f>
        <v>9.3302720000000026</v>
      </c>
      <c r="I1744" s="2">
        <f>'Moving Avg'!H1744</f>
        <v>9.0848500000000101</v>
      </c>
      <c r="J1744" s="6" t="str">
        <f>OBV!F1744</f>
        <v>BULLISH</v>
      </c>
      <c r="K1744" s="6" t="str">
        <f>OBV!G1744</f>
        <v>NEUTRAL</v>
      </c>
      <c r="L1744" s="6" t="str">
        <f>OBV!H1744</f>
        <v>BULLISH DIVERGENCE</v>
      </c>
      <c r="M1744" s="8">
        <f t="shared" si="270"/>
        <v>25</v>
      </c>
      <c r="N1744" s="8">
        <f t="shared" si="271"/>
        <v>0</v>
      </c>
      <c r="O1744" s="8">
        <f t="shared" si="272"/>
        <v>50</v>
      </c>
      <c r="P1744" s="8">
        <f t="shared" si="273"/>
        <v>66.5</v>
      </c>
      <c r="Q1744" s="9">
        <f t="shared" si="274"/>
        <v>26.225000000000001</v>
      </c>
      <c r="R1744" s="9">
        <f t="shared" si="275"/>
        <v>39.125</v>
      </c>
      <c r="S1744" s="9">
        <f t="shared" si="276"/>
        <v>46.174999999999997</v>
      </c>
      <c r="T1744" s="9">
        <f t="shared" si="277"/>
        <v>35.375</v>
      </c>
      <c r="U1744" s="8">
        <f t="shared" si="278"/>
        <v>37.174999999999997</v>
      </c>
      <c r="V1744" s="8">
        <f t="shared" si="279"/>
        <v>36.724999999999994</v>
      </c>
    </row>
    <row r="1745" spans="1:22" ht="13.5" x14ac:dyDescent="0.25">
      <c r="A1745" s="3">
        <f>RSI!A1745</f>
        <v>44557</v>
      </c>
      <c r="B1745" s="2">
        <f>RSI!B1745</f>
        <v>9.3180999999999994</v>
      </c>
      <c r="C1745" s="2">
        <f>RSI!I1745</f>
        <v>49.964325135165183</v>
      </c>
      <c r="D1745" s="2">
        <f>MACD!E1745</f>
        <v>5.6290412605569884E-2</v>
      </c>
      <c r="E1745" s="2">
        <f>MACD!F1745</f>
        <v>3.3923325295745932E-2</v>
      </c>
      <c r="F1745" s="2">
        <f>'Moving Avg'!D1745</f>
        <v>9.1738999999999997</v>
      </c>
      <c r="G1745" s="2">
        <f>'Moving Avg'!F1745</f>
        <v>9.3231499999999965</v>
      </c>
      <c r="H1745" s="2">
        <f>'Moving Avg'!G1745</f>
        <v>9.3370120000000032</v>
      </c>
      <c r="I1745" s="2">
        <f>'Moving Avg'!H1745</f>
        <v>9.0920840000000105</v>
      </c>
      <c r="J1745" s="6" t="str">
        <f>OBV!F1745</f>
        <v>BULLISH</v>
      </c>
      <c r="K1745" s="6" t="str">
        <f>OBV!G1745</f>
        <v>NEUTRAL</v>
      </c>
      <c r="L1745" s="6" t="str">
        <f>OBV!H1745</f>
        <v>BULLISH DIVERGENCE</v>
      </c>
      <c r="M1745" s="8">
        <f t="shared" si="270"/>
        <v>25</v>
      </c>
      <c r="N1745" s="8">
        <f t="shared" si="271"/>
        <v>0</v>
      </c>
      <c r="O1745" s="8">
        <f t="shared" si="272"/>
        <v>50</v>
      </c>
      <c r="P1745" s="8">
        <f t="shared" si="273"/>
        <v>66.5</v>
      </c>
      <c r="Q1745" s="9">
        <f t="shared" si="274"/>
        <v>26.225000000000001</v>
      </c>
      <c r="R1745" s="9">
        <f t="shared" si="275"/>
        <v>39.125</v>
      </c>
      <c r="S1745" s="9">
        <f t="shared" si="276"/>
        <v>46.174999999999997</v>
      </c>
      <c r="T1745" s="9">
        <f t="shared" si="277"/>
        <v>35.375</v>
      </c>
      <c r="U1745" s="8">
        <f t="shared" si="278"/>
        <v>37.174999999999997</v>
      </c>
      <c r="V1745" s="8">
        <f t="shared" si="279"/>
        <v>36.724999999999994</v>
      </c>
    </row>
    <row r="1746" spans="1:22" ht="13.5" x14ac:dyDescent="0.25">
      <c r="A1746" s="3">
        <f>RSI!A1746</f>
        <v>44558</v>
      </c>
      <c r="B1746" s="2">
        <f>RSI!B1746</f>
        <v>9.2475000000000005</v>
      </c>
      <c r="C1746" s="2">
        <f>RSI!I1746</f>
        <v>44.718632068915902</v>
      </c>
      <c r="D1746" s="2">
        <f>MACD!E1746</f>
        <v>6.1421608964881358E-2</v>
      </c>
      <c r="E1746" s="2">
        <f>MACD!F1746</f>
        <v>3.942298202957302E-2</v>
      </c>
      <c r="F1746" s="2">
        <f>'Moving Avg'!D1746</f>
        <v>9.2318800000000003</v>
      </c>
      <c r="G1746" s="2">
        <f>'Moving Avg'!F1746</f>
        <v>9.3168799999999994</v>
      </c>
      <c r="H1746" s="2">
        <f>'Moving Avg'!G1746</f>
        <v>9.3424980000000026</v>
      </c>
      <c r="I1746" s="2">
        <f>'Moving Avg'!H1746</f>
        <v>9.0989650000000104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  <c r="M1746" s="8">
        <f t="shared" si="270"/>
        <v>25</v>
      </c>
      <c r="N1746" s="8">
        <f t="shared" si="271"/>
        <v>0</v>
      </c>
      <c r="O1746" s="8">
        <f t="shared" si="272"/>
        <v>50</v>
      </c>
      <c r="P1746" s="8">
        <f t="shared" si="273"/>
        <v>83.5</v>
      </c>
      <c r="Q1746" s="9">
        <f t="shared" si="274"/>
        <v>28.774999999999999</v>
      </c>
      <c r="R1746" s="9">
        <f t="shared" si="275"/>
        <v>43.375</v>
      </c>
      <c r="S1746" s="9">
        <f t="shared" si="276"/>
        <v>53.825000000000003</v>
      </c>
      <c r="T1746" s="9">
        <f t="shared" si="277"/>
        <v>39.625</v>
      </c>
      <c r="U1746" s="8">
        <f t="shared" si="278"/>
        <v>41.991666666666667</v>
      </c>
      <c r="V1746" s="8">
        <f t="shared" si="279"/>
        <v>41.400000000000006</v>
      </c>
    </row>
    <row r="1747" spans="1:22" ht="13.5" x14ac:dyDescent="0.25">
      <c r="A1747" s="3">
        <f>RSI!A1747</f>
        <v>44559</v>
      </c>
      <c r="B1747" s="2">
        <f>RSI!B1747</f>
        <v>9.3102</v>
      </c>
      <c r="C1747" s="2">
        <f>RSI!I1747</f>
        <v>49.76307719936338</v>
      </c>
      <c r="D1747" s="2">
        <f>MACD!E1747</f>
        <v>6.1526431081551536E-2</v>
      </c>
      <c r="E1747" s="2">
        <f>MACD!F1747</f>
        <v>4.3843671839968727E-2</v>
      </c>
      <c r="F1747" s="2">
        <f>'Moving Avg'!D1747</f>
        <v>9.3024000000000004</v>
      </c>
      <c r="G1747" s="2">
        <f>'Moving Avg'!F1747</f>
        <v>9.3137449999999991</v>
      </c>
      <c r="H1747" s="2">
        <f>'Moving Avg'!G1747</f>
        <v>9.3492380000000033</v>
      </c>
      <c r="I1747" s="2">
        <f>'Moving Avg'!H1747</f>
        <v>9.1061245000000106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  <c r="M1747" s="8">
        <f t="shared" si="270"/>
        <v>25</v>
      </c>
      <c r="N1747" s="8">
        <f t="shared" si="271"/>
        <v>0</v>
      </c>
      <c r="O1747" s="8">
        <f t="shared" si="272"/>
        <v>50</v>
      </c>
      <c r="P1747" s="8">
        <f t="shared" si="273"/>
        <v>83.5</v>
      </c>
      <c r="Q1747" s="9">
        <f t="shared" si="274"/>
        <v>28.774999999999999</v>
      </c>
      <c r="R1747" s="9">
        <f t="shared" si="275"/>
        <v>43.375</v>
      </c>
      <c r="S1747" s="9">
        <f t="shared" si="276"/>
        <v>53.825000000000003</v>
      </c>
      <c r="T1747" s="9">
        <f t="shared" si="277"/>
        <v>39.625</v>
      </c>
      <c r="U1747" s="8">
        <f t="shared" si="278"/>
        <v>41.991666666666667</v>
      </c>
      <c r="V1747" s="8">
        <f t="shared" si="279"/>
        <v>41.400000000000006</v>
      </c>
    </row>
    <row r="1748" spans="1:22" ht="13.5" x14ac:dyDescent="0.25">
      <c r="A1748" s="3">
        <f>RSI!A1748</f>
        <v>44560</v>
      </c>
      <c r="B1748" s="2">
        <f>RSI!B1748</f>
        <v>9.3102</v>
      </c>
      <c r="C1748" s="2">
        <f>RSI!I1748</f>
        <v>49.763077199363373</v>
      </c>
      <c r="D1748" s="2">
        <f>MACD!E1748</f>
        <v>6.1621930676302838E-2</v>
      </c>
      <c r="E1748" s="2">
        <f>MACD!F1748</f>
        <v>4.7399323607235547E-2</v>
      </c>
      <c r="F1748" s="2">
        <f>'Moving Avg'!D1748</f>
        <v>9.3008199999999999</v>
      </c>
      <c r="G1748" s="2">
        <f>'Moving Avg'!F1748</f>
        <v>9.3106099999999987</v>
      </c>
      <c r="H1748" s="2">
        <f>'Moving Avg'!G1748</f>
        <v>9.3479840000000021</v>
      </c>
      <c r="I1748" s="2">
        <f>'Moving Avg'!H1748</f>
        <v>9.1132840000000108</v>
      </c>
      <c r="J1748" s="6" t="str">
        <f>OBV!F1748</f>
        <v>BULLISH</v>
      </c>
      <c r="K1748" s="6" t="str">
        <f>OBV!G1748</f>
        <v>NEUTRAL</v>
      </c>
      <c r="L1748" s="6" t="str">
        <f>OBV!H1748</f>
        <v>BULLISH DIVERGENCE</v>
      </c>
      <c r="M1748" s="8">
        <f t="shared" si="270"/>
        <v>25</v>
      </c>
      <c r="N1748" s="8">
        <f t="shared" si="271"/>
        <v>0</v>
      </c>
      <c r="O1748" s="8">
        <f t="shared" si="272"/>
        <v>50</v>
      </c>
      <c r="P1748" s="8">
        <f t="shared" si="273"/>
        <v>66.5</v>
      </c>
      <c r="Q1748" s="9">
        <f t="shared" si="274"/>
        <v>26.225000000000001</v>
      </c>
      <c r="R1748" s="9">
        <f t="shared" si="275"/>
        <v>39.125</v>
      </c>
      <c r="S1748" s="9">
        <f t="shared" si="276"/>
        <v>46.174999999999997</v>
      </c>
      <c r="T1748" s="9">
        <f t="shared" si="277"/>
        <v>35.375</v>
      </c>
      <c r="U1748" s="8">
        <f t="shared" si="278"/>
        <v>37.174999999999997</v>
      </c>
      <c r="V1748" s="8">
        <f t="shared" si="279"/>
        <v>36.724999999999994</v>
      </c>
    </row>
    <row r="1749" spans="1:22" ht="13.5" x14ac:dyDescent="0.25">
      <c r="A1749" s="3">
        <f>RSI!A1749</f>
        <v>44561</v>
      </c>
      <c r="B1749" s="2">
        <f>RSI!B1749</f>
        <v>9.3102</v>
      </c>
      <c r="C1749" s="2">
        <f>RSI!I1749</f>
        <v>49.76307719936338</v>
      </c>
      <c r="D1749" s="2">
        <f>MACD!E1749</f>
        <v>6.1709037986421578E-2</v>
      </c>
      <c r="E1749" s="2">
        <f>MACD!F1749</f>
        <v>5.0261266483072754E-2</v>
      </c>
      <c r="F1749" s="2">
        <f>'Moving Avg'!D1749</f>
        <v>9.2992400000000011</v>
      </c>
      <c r="G1749" s="2">
        <f>'Moving Avg'!F1749</f>
        <v>9.3074750000000002</v>
      </c>
      <c r="H1749" s="2">
        <f>'Moving Avg'!G1749</f>
        <v>9.3467300000000026</v>
      </c>
      <c r="I1749" s="2">
        <f>'Moving Avg'!H1749</f>
        <v>9.1204785000000115</v>
      </c>
      <c r="J1749" s="6" t="str">
        <f>OBV!F1749</f>
        <v>BULLISH</v>
      </c>
      <c r="K1749" s="6" t="str">
        <f>OBV!G1749</f>
        <v>NEUTRAL</v>
      </c>
      <c r="L1749" s="6" t="str">
        <f>OBV!H1749</f>
        <v>BULLISH DIVERGENCE</v>
      </c>
      <c r="M1749" s="8">
        <f t="shared" si="270"/>
        <v>25</v>
      </c>
      <c r="N1749" s="8">
        <f t="shared" si="271"/>
        <v>0</v>
      </c>
      <c r="O1749" s="8">
        <f t="shared" si="272"/>
        <v>50</v>
      </c>
      <c r="P1749" s="8">
        <f t="shared" si="273"/>
        <v>66.5</v>
      </c>
      <c r="Q1749" s="9">
        <f t="shared" si="274"/>
        <v>26.225000000000001</v>
      </c>
      <c r="R1749" s="9">
        <f t="shared" si="275"/>
        <v>39.125</v>
      </c>
      <c r="S1749" s="9">
        <f t="shared" si="276"/>
        <v>46.174999999999997</v>
      </c>
      <c r="T1749" s="9">
        <f t="shared" si="277"/>
        <v>35.375</v>
      </c>
      <c r="U1749" s="8">
        <f t="shared" si="278"/>
        <v>37.174999999999997</v>
      </c>
      <c r="V1749" s="8">
        <f t="shared" si="279"/>
        <v>36.724999999999994</v>
      </c>
    </row>
    <row r="1750" spans="1:22" ht="13.5" x14ac:dyDescent="0.25">
      <c r="A1750" s="3">
        <f>RSI!A1750</f>
        <v>44564</v>
      </c>
      <c r="B1750" s="2">
        <f>RSI!B1750</f>
        <v>9.3102</v>
      </c>
      <c r="C1750" s="2">
        <f>RSI!I1750</f>
        <v>49.76307719936338</v>
      </c>
      <c r="D1750" s="2">
        <f>MACD!E1750</f>
        <v>6.1788577468862016E-2</v>
      </c>
      <c r="E1750" s="2">
        <f>MACD!F1750</f>
        <v>5.2566728680230608E-2</v>
      </c>
      <c r="F1750" s="2">
        <f>'Moving Avg'!D1750</f>
        <v>9.2976600000000005</v>
      </c>
      <c r="G1750" s="2">
        <f>'Moving Avg'!F1750</f>
        <v>9.3043399999999998</v>
      </c>
      <c r="H1750" s="2">
        <f>'Moving Avg'!G1750</f>
        <v>9.3454760000000014</v>
      </c>
      <c r="I1750" s="2">
        <f>'Moving Avg'!H1750</f>
        <v>9.1276730000000104</v>
      </c>
      <c r="J1750" s="6" t="str">
        <f>OBV!F1750</f>
        <v>BULLISH</v>
      </c>
      <c r="K1750" s="6" t="str">
        <f>OBV!G1750</f>
        <v>NEUTRAL</v>
      </c>
      <c r="L1750" s="6" t="str">
        <f>OBV!H1750</f>
        <v>BULLISH DIVERGENCE</v>
      </c>
      <c r="M1750" s="8">
        <f t="shared" si="270"/>
        <v>25</v>
      </c>
      <c r="N1750" s="8">
        <f t="shared" si="271"/>
        <v>0</v>
      </c>
      <c r="O1750" s="8">
        <f t="shared" si="272"/>
        <v>50</v>
      </c>
      <c r="P1750" s="8">
        <f t="shared" si="273"/>
        <v>66.5</v>
      </c>
      <c r="Q1750" s="9">
        <f t="shared" si="274"/>
        <v>26.225000000000001</v>
      </c>
      <c r="R1750" s="9">
        <f t="shared" si="275"/>
        <v>39.125</v>
      </c>
      <c r="S1750" s="9">
        <f t="shared" si="276"/>
        <v>46.174999999999997</v>
      </c>
      <c r="T1750" s="9">
        <f t="shared" si="277"/>
        <v>35.375</v>
      </c>
      <c r="U1750" s="8">
        <f t="shared" si="278"/>
        <v>37.174999999999997</v>
      </c>
      <c r="V1750" s="8">
        <f t="shared" si="279"/>
        <v>36.724999999999994</v>
      </c>
    </row>
    <row r="1751" spans="1:22" ht="13.5" x14ac:dyDescent="0.25">
      <c r="A1751" s="3">
        <f>RSI!A1751</f>
        <v>44565</v>
      </c>
      <c r="B1751" s="2">
        <f>RSI!B1751</f>
        <v>9.3102</v>
      </c>
      <c r="C1751" s="2">
        <f>RSI!I1751</f>
        <v>49.763077199363387</v>
      </c>
      <c r="D1751" s="2">
        <f>MACD!E1751</f>
        <v>-2.0310263835714437E-3</v>
      </c>
      <c r="E1751" s="2">
        <f>MACD!F1751</f>
        <v>4.1647177667470198E-2</v>
      </c>
      <c r="F1751" s="2">
        <f>'Moving Avg'!D1751</f>
        <v>9.3102</v>
      </c>
      <c r="G1751" s="2">
        <f>'Moving Avg'!F1751</f>
        <v>9.3012050000000013</v>
      </c>
      <c r="H1751" s="2">
        <f>'Moving Avg'!G1751</f>
        <v>9.344222000000002</v>
      </c>
      <c r="I1751" s="2">
        <f>'Moving Avg'!H1751</f>
        <v>9.1349025000000115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0"/>
        <v>25</v>
      </c>
      <c r="N1751" s="8">
        <f t="shared" si="271"/>
        <v>100</v>
      </c>
      <c r="O1751" s="8">
        <f t="shared" si="272"/>
        <v>50</v>
      </c>
      <c r="P1751" s="8">
        <f t="shared" si="273"/>
        <v>83.5</v>
      </c>
      <c r="Q1751" s="9">
        <f t="shared" si="274"/>
        <v>63.774999999999999</v>
      </c>
      <c r="R1751" s="9">
        <f t="shared" si="275"/>
        <v>63.375</v>
      </c>
      <c r="S1751" s="9">
        <f t="shared" si="276"/>
        <v>68.825000000000003</v>
      </c>
      <c r="T1751" s="9">
        <f t="shared" si="277"/>
        <v>64.625</v>
      </c>
      <c r="U1751" s="8">
        <f t="shared" si="278"/>
        <v>65.325000000000003</v>
      </c>
      <c r="V1751" s="8">
        <f t="shared" si="279"/>
        <v>65.150000000000006</v>
      </c>
    </row>
    <row r="1752" spans="1:22" ht="13.5" x14ac:dyDescent="0.25">
      <c r="A1752" s="3">
        <f>RSI!A1752</f>
        <v>44566</v>
      </c>
      <c r="B1752" s="2">
        <f>RSI!B1752</f>
        <v>9.3102</v>
      </c>
      <c r="C1752" s="2">
        <f>RSI!I1752</f>
        <v>49.76307719936338</v>
      </c>
      <c r="D1752" s="2">
        <f>MACD!E1752</f>
        <v>-5.6027228531391415E-2</v>
      </c>
      <c r="E1752" s="2">
        <f>MACD!F1752</f>
        <v>2.2112296427697877E-2</v>
      </c>
      <c r="F1752" s="2">
        <f>'Moving Avg'!D1752</f>
        <v>9.3102</v>
      </c>
      <c r="G1752" s="2">
        <f>'Moving Avg'!F1752</f>
        <v>9.2980700000000027</v>
      </c>
      <c r="H1752" s="2">
        <f>'Moving Avg'!G1752</f>
        <v>9.3429680000000026</v>
      </c>
      <c r="I1752" s="2">
        <f>'Moving Avg'!H1752</f>
        <v>9.1421320000000108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25</v>
      </c>
      <c r="N1752" s="8">
        <f t="shared" si="271"/>
        <v>100</v>
      </c>
      <c r="O1752" s="8">
        <f t="shared" si="272"/>
        <v>50</v>
      </c>
      <c r="P1752" s="8">
        <f t="shared" si="273"/>
        <v>33</v>
      </c>
      <c r="Q1752" s="9">
        <f t="shared" si="274"/>
        <v>56.2</v>
      </c>
      <c r="R1752" s="9">
        <f t="shared" si="275"/>
        <v>50.75</v>
      </c>
      <c r="S1752" s="9">
        <f t="shared" si="276"/>
        <v>46.1</v>
      </c>
      <c r="T1752" s="9">
        <f t="shared" si="277"/>
        <v>52</v>
      </c>
      <c r="U1752" s="8">
        <f t="shared" si="278"/>
        <v>51.016666666666673</v>
      </c>
      <c r="V1752" s="8">
        <f t="shared" si="279"/>
        <v>51.262500000000003</v>
      </c>
    </row>
    <row r="1753" spans="1:22" ht="13.5" x14ac:dyDescent="0.25">
      <c r="A1753" s="3">
        <f>RSI!A1753</f>
        <v>44567</v>
      </c>
      <c r="B1753" s="2">
        <f>RSI!B1753</f>
        <v>9.3024000000000004</v>
      </c>
      <c r="C1753" s="2">
        <f>RSI!I1753</f>
        <v>48.897204955317882</v>
      </c>
      <c r="D1753" s="2">
        <f>MACD!E1753</f>
        <v>-4.5672375757957795E-2</v>
      </c>
      <c r="E1753" s="2">
        <f>MACD!F1753</f>
        <v>8.5553619905667424E-3</v>
      </c>
      <c r="F1753" s="2">
        <f>'Moving Avg'!D1753</f>
        <v>9.3086400000000005</v>
      </c>
      <c r="G1753" s="2">
        <f>'Moving Avg'!F1753</f>
        <v>9.2945450000000029</v>
      </c>
      <c r="H1753" s="2">
        <f>'Moving Avg'!G1753</f>
        <v>9.3415580000000009</v>
      </c>
      <c r="I1753" s="2">
        <f>'Moving Avg'!H1753</f>
        <v>9.1492875000000105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25</v>
      </c>
      <c r="N1753" s="8">
        <f t="shared" si="271"/>
        <v>100</v>
      </c>
      <c r="O1753" s="8">
        <f t="shared" si="272"/>
        <v>50</v>
      </c>
      <c r="P1753" s="8">
        <f t="shared" si="273"/>
        <v>16.5</v>
      </c>
      <c r="Q1753" s="9">
        <f t="shared" si="274"/>
        <v>53.725000000000001</v>
      </c>
      <c r="R1753" s="9">
        <f t="shared" si="275"/>
        <v>46.625</v>
      </c>
      <c r="S1753" s="9">
        <f t="shared" si="276"/>
        <v>38.674999999999997</v>
      </c>
      <c r="T1753" s="9">
        <f t="shared" si="277"/>
        <v>47.875</v>
      </c>
      <c r="U1753" s="8">
        <f t="shared" si="278"/>
        <v>46.341666666666661</v>
      </c>
      <c r="V1753" s="8">
        <f t="shared" si="279"/>
        <v>46.724999999999994</v>
      </c>
    </row>
    <row r="1754" spans="1:22" ht="13.5" x14ac:dyDescent="0.25">
      <c r="A1754" s="3">
        <f>RSI!A1754</f>
        <v>44568</v>
      </c>
      <c r="B1754" s="2">
        <f>RSI!B1754</f>
        <v>8.8870000000000005</v>
      </c>
      <c r="C1754" s="2">
        <f>RSI!I1754</f>
        <v>24.473846175672264</v>
      </c>
      <c r="D1754" s="2">
        <f>MACD!E1754</f>
        <v>-6.08982870460828E-3</v>
      </c>
      <c r="E1754" s="2">
        <f>MACD!F1754</f>
        <v>5.6263238515317383E-3</v>
      </c>
      <c r="F1754" s="2">
        <f>'Moving Avg'!D1754</f>
        <v>9.2240000000000002</v>
      </c>
      <c r="G1754" s="2">
        <f>'Moving Avg'!F1754</f>
        <v>9.2702500000000008</v>
      </c>
      <c r="H1754" s="2">
        <f>'Moving Avg'!G1754</f>
        <v>9.3318400000000015</v>
      </c>
      <c r="I1754" s="2">
        <f>'Moving Avg'!H1754</f>
        <v>9.1532125000000111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50</v>
      </c>
      <c r="N1754" s="8">
        <f t="shared" si="271"/>
        <v>45</v>
      </c>
      <c r="O1754" s="8">
        <f t="shared" si="272"/>
        <v>50</v>
      </c>
      <c r="P1754" s="8">
        <f t="shared" si="273"/>
        <v>16.5</v>
      </c>
      <c r="Q1754" s="9">
        <f t="shared" si="274"/>
        <v>43.225000000000001</v>
      </c>
      <c r="R1754" s="9">
        <f t="shared" si="275"/>
        <v>40.625</v>
      </c>
      <c r="S1754" s="9">
        <f t="shared" si="276"/>
        <v>34.174999999999997</v>
      </c>
      <c r="T1754" s="9">
        <f t="shared" si="277"/>
        <v>40.375</v>
      </c>
      <c r="U1754" s="8">
        <f t="shared" si="278"/>
        <v>39.341666666666661</v>
      </c>
      <c r="V1754" s="8">
        <f t="shared" si="279"/>
        <v>39.599999999999994</v>
      </c>
    </row>
    <row r="1755" spans="1:22" ht="13.5" x14ac:dyDescent="0.25">
      <c r="A1755" s="3">
        <f>RSI!A1755</f>
        <v>44571</v>
      </c>
      <c r="B1755" s="2">
        <f>RSI!B1755</f>
        <v>8.8870000000000005</v>
      </c>
      <c r="C1755" s="2">
        <f>RSI!I1755</f>
        <v>24.473846175672264</v>
      </c>
      <c r="D1755" s="2">
        <f>MACD!E1755</f>
        <v>2.9904358630121308E-2</v>
      </c>
      <c r="E1755" s="2">
        <f>MACD!F1755</f>
        <v>1.0481930807249653E-2</v>
      </c>
      <c r="F1755" s="2">
        <f>'Moving Avg'!D1755</f>
        <v>9.1393599999999999</v>
      </c>
      <c r="G1755" s="2">
        <f>'Moving Avg'!F1755</f>
        <v>9.2459550000000004</v>
      </c>
      <c r="H1755" s="2">
        <f>'Moving Avg'!G1755</f>
        <v>9.3221220000000002</v>
      </c>
      <c r="I1755" s="2">
        <f>'Moving Avg'!H1755</f>
        <v>9.1559490000000121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50</v>
      </c>
      <c r="N1755" s="8">
        <f t="shared" si="271"/>
        <v>0</v>
      </c>
      <c r="O1755" s="8">
        <f t="shared" si="272"/>
        <v>0</v>
      </c>
      <c r="P1755" s="8">
        <f t="shared" si="273"/>
        <v>16.5</v>
      </c>
      <c r="Q1755" s="9">
        <f t="shared" si="274"/>
        <v>19.975000000000001</v>
      </c>
      <c r="R1755" s="9">
        <f t="shared" si="275"/>
        <v>14.125</v>
      </c>
      <c r="S1755" s="9">
        <f t="shared" si="276"/>
        <v>14.925000000000001</v>
      </c>
      <c r="T1755" s="9">
        <f t="shared" si="277"/>
        <v>16.625</v>
      </c>
      <c r="U1755" s="8">
        <f t="shared" si="278"/>
        <v>16.341666666666669</v>
      </c>
      <c r="V1755" s="8">
        <f t="shared" si="279"/>
        <v>16.412500000000001</v>
      </c>
    </row>
    <row r="1756" spans="1:22" ht="13.5" x14ac:dyDescent="0.25">
      <c r="A1756" s="3">
        <f>RSI!A1756</f>
        <v>44572</v>
      </c>
      <c r="B1756" s="2">
        <f>RSI!B1756</f>
        <v>8.8870000000000005</v>
      </c>
      <c r="C1756" s="2">
        <f>RSI!I1756</f>
        <v>24.473846175672264</v>
      </c>
      <c r="D1756" s="2">
        <f>MACD!E1756</f>
        <v>5.1815424392314569E-2</v>
      </c>
      <c r="E1756" s="2">
        <f>MACD!F1756</f>
        <v>1.8748629524262636E-2</v>
      </c>
      <c r="F1756" s="2">
        <f>'Moving Avg'!D1756</f>
        <v>9.0547199999999997</v>
      </c>
      <c r="G1756" s="2">
        <f>'Moving Avg'!F1756</f>
        <v>9.22166</v>
      </c>
      <c r="H1756" s="2">
        <f>'Moving Avg'!G1756</f>
        <v>9.3124040000000008</v>
      </c>
      <c r="I1756" s="2">
        <f>'Moving Avg'!H1756</f>
        <v>9.1586855000000114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0"/>
        <v>50</v>
      </c>
      <c r="N1756" s="8">
        <f t="shared" si="271"/>
        <v>0</v>
      </c>
      <c r="O1756" s="8">
        <f t="shared" si="272"/>
        <v>0</v>
      </c>
      <c r="P1756" s="8">
        <f t="shared" si="273"/>
        <v>16.5</v>
      </c>
      <c r="Q1756" s="9">
        <f t="shared" si="274"/>
        <v>19.975000000000001</v>
      </c>
      <c r="R1756" s="9">
        <f t="shared" si="275"/>
        <v>14.125</v>
      </c>
      <c r="S1756" s="9">
        <f t="shared" si="276"/>
        <v>14.925000000000001</v>
      </c>
      <c r="T1756" s="9">
        <f t="shared" si="277"/>
        <v>16.625</v>
      </c>
      <c r="U1756" s="8">
        <f t="shared" si="278"/>
        <v>16.341666666666669</v>
      </c>
      <c r="V1756" s="8">
        <f t="shared" si="279"/>
        <v>16.412500000000001</v>
      </c>
    </row>
    <row r="1757" spans="1:22" ht="13.5" x14ac:dyDescent="0.25">
      <c r="A1757" s="3">
        <f>RSI!A1757</f>
        <v>44573</v>
      </c>
      <c r="B1757" s="2">
        <f>RSI!B1757</f>
        <v>8.8870000000000005</v>
      </c>
      <c r="C1757" s="2">
        <f>RSI!I1757</f>
        <v>24.473846175672264</v>
      </c>
      <c r="D1757" s="2">
        <f>MACD!E1757</f>
        <v>8.2146140594691275E-2</v>
      </c>
      <c r="E1757" s="2">
        <f>MACD!F1757</f>
        <v>3.1428131738348367E-2</v>
      </c>
      <c r="F1757" s="2">
        <f>'Moving Avg'!D1757</f>
        <v>8.9700799999999994</v>
      </c>
      <c r="G1757" s="2">
        <f>'Moving Avg'!F1757</f>
        <v>9.1973649999999996</v>
      </c>
      <c r="H1757" s="2">
        <f>'Moving Avg'!G1757</f>
        <v>9.3026859999999996</v>
      </c>
      <c r="I1757" s="2">
        <f>'Moving Avg'!H1757</f>
        <v>9.1601990000000129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  <c r="M1757" s="8">
        <f t="shared" si="270"/>
        <v>50</v>
      </c>
      <c r="N1757" s="8">
        <f t="shared" si="271"/>
        <v>0</v>
      </c>
      <c r="O1757" s="8">
        <f t="shared" si="272"/>
        <v>0</v>
      </c>
      <c r="P1757" s="8">
        <f t="shared" si="273"/>
        <v>16.5</v>
      </c>
      <c r="Q1757" s="9">
        <f t="shared" si="274"/>
        <v>19.975000000000001</v>
      </c>
      <c r="R1757" s="9">
        <f t="shared" si="275"/>
        <v>14.125</v>
      </c>
      <c r="S1757" s="9">
        <f t="shared" si="276"/>
        <v>14.925000000000001</v>
      </c>
      <c r="T1757" s="9">
        <f t="shared" si="277"/>
        <v>16.625</v>
      </c>
      <c r="U1757" s="8">
        <f t="shared" si="278"/>
        <v>16.341666666666669</v>
      </c>
      <c r="V1757" s="8">
        <f t="shared" si="279"/>
        <v>16.412500000000001</v>
      </c>
    </row>
    <row r="1758" spans="1:22" ht="13.5" x14ac:dyDescent="0.25">
      <c r="A1758" s="3">
        <f>RSI!A1758</f>
        <v>44574</v>
      </c>
      <c r="B1758" s="2">
        <f>RSI!B1758</f>
        <v>8.8870000000000005</v>
      </c>
      <c r="C1758" s="2">
        <f>RSI!I1758</f>
        <v>24.473846175672264</v>
      </c>
      <c r="D1758" s="2">
        <f>MACD!E1758</f>
        <v>0.10979617590316693</v>
      </c>
      <c r="E1758" s="2">
        <f>MACD!F1758</f>
        <v>4.7101740571312084E-2</v>
      </c>
      <c r="F1758" s="2">
        <f>'Moving Avg'!D1758</f>
        <v>8.8870000000000005</v>
      </c>
      <c r="G1758" s="2">
        <f>'Moving Avg'!F1758</f>
        <v>9.1730699999999992</v>
      </c>
      <c r="H1758" s="2">
        <f>'Moving Avg'!G1758</f>
        <v>9.2929680000000001</v>
      </c>
      <c r="I1758" s="2">
        <f>'Moving Avg'!H1758</f>
        <v>9.1617125000000126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0"/>
        <v>50</v>
      </c>
      <c r="N1758" s="8">
        <f t="shared" si="271"/>
        <v>0</v>
      </c>
      <c r="O1758" s="8">
        <f t="shared" si="272"/>
        <v>0</v>
      </c>
      <c r="P1758" s="8">
        <f t="shared" si="273"/>
        <v>16.5</v>
      </c>
      <c r="Q1758" s="9">
        <f t="shared" si="274"/>
        <v>19.975000000000001</v>
      </c>
      <c r="R1758" s="9">
        <f t="shared" si="275"/>
        <v>14.125</v>
      </c>
      <c r="S1758" s="9">
        <f t="shared" si="276"/>
        <v>14.925000000000001</v>
      </c>
      <c r="T1758" s="9">
        <f t="shared" si="277"/>
        <v>16.625</v>
      </c>
      <c r="U1758" s="8">
        <f t="shared" si="278"/>
        <v>16.341666666666669</v>
      </c>
      <c r="V1758" s="8">
        <f t="shared" si="279"/>
        <v>16.412500000000001</v>
      </c>
    </row>
    <row r="1759" spans="1:22" ht="13.5" x14ac:dyDescent="0.25">
      <c r="A1759" s="3">
        <f>RSI!A1759</f>
        <v>44575</v>
      </c>
      <c r="B1759" s="2">
        <f>RSI!B1759</f>
        <v>8.8870000000000005</v>
      </c>
      <c r="C1759" s="2">
        <f>RSI!I1759</f>
        <v>24.473846175672264</v>
      </c>
      <c r="D1759" s="2">
        <f>MACD!E1759</f>
        <v>0.13503086253056829</v>
      </c>
      <c r="E1759" s="2">
        <f>MACD!F1759</f>
        <v>6.468756496316333E-2</v>
      </c>
      <c r="F1759" s="2">
        <f>'Moving Avg'!D1759</f>
        <v>8.8870000000000005</v>
      </c>
      <c r="G1759" s="2">
        <f>'Moving Avg'!F1759</f>
        <v>9.1487749999999988</v>
      </c>
      <c r="H1759" s="2">
        <f>'Moving Avg'!G1759</f>
        <v>9.2832499999999989</v>
      </c>
      <c r="I1759" s="2">
        <f>'Moving Avg'!H1759</f>
        <v>9.1642045000000127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50</v>
      </c>
      <c r="N1759" s="8">
        <f t="shared" si="271"/>
        <v>0</v>
      </c>
      <c r="O1759" s="8">
        <f t="shared" si="272"/>
        <v>0</v>
      </c>
      <c r="P1759" s="8">
        <f t="shared" si="273"/>
        <v>33</v>
      </c>
      <c r="Q1759" s="9">
        <f t="shared" si="274"/>
        <v>22.45</v>
      </c>
      <c r="R1759" s="9">
        <f t="shared" si="275"/>
        <v>18.25</v>
      </c>
      <c r="S1759" s="9">
        <f t="shared" si="276"/>
        <v>22.35</v>
      </c>
      <c r="T1759" s="9">
        <f t="shared" si="277"/>
        <v>20.75</v>
      </c>
      <c r="U1759" s="8">
        <f t="shared" si="278"/>
        <v>21.016666666666669</v>
      </c>
      <c r="V1759" s="8">
        <f t="shared" si="279"/>
        <v>20.950000000000003</v>
      </c>
    </row>
    <row r="1760" spans="1:22" ht="13.5" x14ac:dyDescent="0.25">
      <c r="A1760" s="3">
        <f>RSI!A1760</f>
        <v>44578</v>
      </c>
      <c r="B1760" s="2">
        <f>RSI!B1760</f>
        <v>8.8870000000000005</v>
      </c>
      <c r="C1760" s="2">
        <f>RSI!I1760</f>
        <v>24.473846175672278</v>
      </c>
      <c r="D1760" s="2">
        <f>MACD!E1760</f>
        <v>0.15808560718131837</v>
      </c>
      <c r="E1760" s="2">
        <f>MACD!F1760</f>
        <v>8.3367173406794337E-2</v>
      </c>
      <c r="F1760" s="2">
        <f>'Moving Avg'!D1760</f>
        <v>8.8870000000000005</v>
      </c>
      <c r="G1760" s="2">
        <f>'Moving Avg'!F1760</f>
        <v>9.1244800000000001</v>
      </c>
      <c r="H1760" s="2">
        <f>'Moving Avg'!G1760</f>
        <v>9.2735319999999994</v>
      </c>
      <c r="I1760" s="2">
        <f>'Moving Avg'!H1760</f>
        <v>9.1673955000000138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50</v>
      </c>
      <c r="N1760" s="8">
        <f t="shared" si="271"/>
        <v>0</v>
      </c>
      <c r="O1760" s="8">
        <f t="shared" si="272"/>
        <v>0</v>
      </c>
      <c r="P1760" s="8">
        <f t="shared" si="273"/>
        <v>33</v>
      </c>
      <c r="Q1760" s="9">
        <f t="shared" si="274"/>
        <v>22.45</v>
      </c>
      <c r="R1760" s="9">
        <f t="shared" si="275"/>
        <v>18.25</v>
      </c>
      <c r="S1760" s="9">
        <f t="shared" si="276"/>
        <v>22.35</v>
      </c>
      <c r="T1760" s="9">
        <f t="shared" si="277"/>
        <v>20.75</v>
      </c>
      <c r="U1760" s="8">
        <f t="shared" si="278"/>
        <v>21.016666666666669</v>
      </c>
      <c r="V1760" s="8">
        <f t="shared" si="279"/>
        <v>20.950000000000003</v>
      </c>
    </row>
    <row r="1761" spans="1:22" ht="13.5" x14ac:dyDescent="0.25">
      <c r="A1761" s="3">
        <f>RSI!A1761</f>
        <v>44579</v>
      </c>
      <c r="B1761" s="2">
        <f>RSI!B1761</f>
        <v>8.8870000000000005</v>
      </c>
      <c r="C1761" s="2">
        <f>RSI!I1761</f>
        <v>24.473846175672278</v>
      </c>
      <c r="D1761" s="2">
        <f>MACD!E1761</f>
        <v>0.1791696879512088</v>
      </c>
      <c r="E1761" s="2">
        <f>MACD!F1761</f>
        <v>0.10252767631567725</v>
      </c>
      <c r="F1761" s="2">
        <f>'Moving Avg'!D1761</f>
        <v>8.8870000000000005</v>
      </c>
      <c r="G1761" s="2">
        <f>'Moving Avg'!F1761</f>
        <v>9.1209499999999988</v>
      </c>
      <c r="H1761" s="2">
        <f>'Moving Avg'!G1761</f>
        <v>9.2638139999999982</v>
      </c>
      <c r="I1761" s="2">
        <f>'Moving Avg'!H1761</f>
        <v>9.1705865000000113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50</v>
      </c>
      <c r="N1761" s="8">
        <f t="shared" si="271"/>
        <v>0</v>
      </c>
      <c r="O1761" s="8">
        <f t="shared" si="272"/>
        <v>0</v>
      </c>
      <c r="P1761" s="8">
        <f t="shared" si="273"/>
        <v>33</v>
      </c>
      <c r="Q1761" s="9">
        <f t="shared" si="274"/>
        <v>22.45</v>
      </c>
      <c r="R1761" s="9">
        <f t="shared" si="275"/>
        <v>18.25</v>
      </c>
      <c r="S1761" s="9">
        <f t="shared" si="276"/>
        <v>22.35</v>
      </c>
      <c r="T1761" s="9">
        <f t="shared" si="277"/>
        <v>20.75</v>
      </c>
      <c r="U1761" s="8">
        <f t="shared" si="278"/>
        <v>21.016666666666669</v>
      </c>
      <c r="V1761" s="8">
        <f t="shared" si="279"/>
        <v>20.950000000000003</v>
      </c>
    </row>
    <row r="1762" spans="1:22" ht="13.5" x14ac:dyDescent="0.25">
      <c r="A1762" s="3">
        <f>RSI!A1762</f>
        <v>44580</v>
      </c>
      <c r="B1762" s="2">
        <f>RSI!B1762</f>
        <v>8.8870000000000005</v>
      </c>
      <c r="C1762" s="2">
        <f>RSI!I1762</f>
        <v>24.473846175672278</v>
      </c>
      <c r="D1762" s="2">
        <f>MACD!E1762</f>
        <v>0.19846952686834562</v>
      </c>
      <c r="E1762" s="2">
        <f>MACD!F1762</f>
        <v>0.12171604642621092</v>
      </c>
      <c r="F1762" s="2">
        <f>'Moving Avg'!D1762</f>
        <v>8.8870000000000005</v>
      </c>
      <c r="G1762" s="2">
        <f>'Moving Avg'!F1762</f>
        <v>9.1174199999999992</v>
      </c>
      <c r="H1762" s="2">
        <f>'Moving Avg'!G1762</f>
        <v>9.2540959999999988</v>
      </c>
      <c r="I1762" s="2">
        <f>'Moving Avg'!H1762</f>
        <v>9.1744765000000115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50</v>
      </c>
      <c r="N1762" s="8">
        <f t="shared" si="271"/>
        <v>0</v>
      </c>
      <c r="O1762" s="8">
        <f t="shared" si="272"/>
        <v>0</v>
      </c>
      <c r="P1762" s="8">
        <f t="shared" si="273"/>
        <v>33</v>
      </c>
      <c r="Q1762" s="9">
        <f t="shared" si="274"/>
        <v>22.45</v>
      </c>
      <c r="R1762" s="9">
        <f t="shared" si="275"/>
        <v>18.25</v>
      </c>
      <c r="S1762" s="9">
        <f t="shared" si="276"/>
        <v>22.35</v>
      </c>
      <c r="T1762" s="9">
        <f t="shared" si="277"/>
        <v>20.75</v>
      </c>
      <c r="U1762" s="8">
        <f t="shared" si="278"/>
        <v>21.016666666666669</v>
      </c>
      <c r="V1762" s="8">
        <f t="shared" si="279"/>
        <v>20.950000000000003</v>
      </c>
    </row>
    <row r="1763" spans="1:22" ht="13.5" x14ac:dyDescent="0.25">
      <c r="A1763" s="3">
        <f>RSI!A1763</f>
        <v>44581</v>
      </c>
      <c r="B1763" s="2">
        <f>RSI!B1763</f>
        <v>8.8870000000000005</v>
      </c>
      <c r="C1763" s="2">
        <f>RSI!I1763</f>
        <v>24.473846175672278</v>
      </c>
      <c r="D1763" s="2">
        <f>MACD!E1763</f>
        <v>0.21495151431774495</v>
      </c>
      <c r="E1763" s="2">
        <f>MACD!F1763</f>
        <v>0.14036314000451772</v>
      </c>
      <c r="F1763" s="2">
        <f>'Moving Avg'!D1763</f>
        <v>8.8870000000000005</v>
      </c>
      <c r="G1763" s="2">
        <f>'Moving Avg'!F1763</f>
        <v>9.0958649999999999</v>
      </c>
      <c r="H1763" s="2">
        <f>'Moving Avg'!G1763</f>
        <v>9.2443779999999975</v>
      </c>
      <c r="I1763" s="2">
        <f>'Moving Avg'!H1763</f>
        <v>9.177388000000013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50</v>
      </c>
      <c r="N1763" s="8">
        <f t="shared" si="271"/>
        <v>0</v>
      </c>
      <c r="O1763" s="8">
        <f t="shared" si="272"/>
        <v>0</v>
      </c>
      <c r="P1763" s="8">
        <f t="shared" si="273"/>
        <v>33</v>
      </c>
      <c r="Q1763" s="9">
        <f t="shared" si="274"/>
        <v>22.45</v>
      </c>
      <c r="R1763" s="9">
        <f t="shared" si="275"/>
        <v>18.25</v>
      </c>
      <c r="S1763" s="9">
        <f t="shared" si="276"/>
        <v>22.35</v>
      </c>
      <c r="T1763" s="9">
        <f t="shared" si="277"/>
        <v>20.75</v>
      </c>
      <c r="U1763" s="8">
        <f t="shared" si="278"/>
        <v>21.016666666666669</v>
      </c>
      <c r="V1763" s="8">
        <f t="shared" si="279"/>
        <v>20.950000000000003</v>
      </c>
    </row>
    <row r="1764" spans="1:22" ht="13.5" x14ac:dyDescent="0.25">
      <c r="A1764" s="3">
        <f>RSI!A1764</f>
        <v>44582</v>
      </c>
      <c r="B1764" s="2">
        <f>RSI!B1764</f>
        <v>8.8792000000000009</v>
      </c>
      <c r="C1764" s="2">
        <f>RSI!I1764</f>
        <v>24.001527433410743</v>
      </c>
      <c r="D1764" s="2">
        <f>MACD!E1764</f>
        <v>0.16681915104513401</v>
      </c>
      <c r="E1764" s="2">
        <f>MACD!F1764</f>
        <v>0.14565434221264098</v>
      </c>
      <c r="F1764" s="2">
        <f>'Moving Avg'!D1764</f>
        <v>8.8854399999999991</v>
      </c>
      <c r="G1764" s="2">
        <f>'Moving Avg'!F1764</f>
        <v>9.0739199999999993</v>
      </c>
      <c r="H1764" s="2">
        <f>'Moving Avg'!G1764</f>
        <v>9.2345039999999994</v>
      </c>
      <c r="I1764" s="2">
        <f>'Moving Avg'!H1764</f>
        <v>9.1802605000000117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50</v>
      </c>
      <c r="N1764" s="8">
        <f t="shared" si="271"/>
        <v>0</v>
      </c>
      <c r="O1764" s="8">
        <f t="shared" si="272"/>
        <v>0</v>
      </c>
      <c r="P1764" s="8">
        <f t="shared" si="273"/>
        <v>16.5</v>
      </c>
      <c r="Q1764" s="9">
        <f t="shared" si="274"/>
        <v>19.975000000000001</v>
      </c>
      <c r="R1764" s="9">
        <f t="shared" si="275"/>
        <v>14.125</v>
      </c>
      <c r="S1764" s="9">
        <f t="shared" si="276"/>
        <v>14.925000000000001</v>
      </c>
      <c r="T1764" s="9">
        <f t="shared" si="277"/>
        <v>16.625</v>
      </c>
      <c r="U1764" s="8">
        <f t="shared" si="278"/>
        <v>16.341666666666669</v>
      </c>
      <c r="V1764" s="8">
        <f t="shared" si="279"/>
        <v>16.412500000000001</v>
      </c>
    </row>
    <row r="1765" spans="1:22" ht="13.5" x14ac:dyDescent="0.25">
      <c r="A1765" s="3">
        <f>RSI!A1765</f>
        <v>44585</v>
      </c>
      <c r="B1765" s="2">
        <f>RSI!B1765</f>
        <v>8.8792000000000009</v>
      </c>
      <c r="C1765" s="2">
        <f>RSI!I1765</f>
        <v>24.001527433410743</v>
      </c>
      <c r="D1765" s="2">
        <f>MACD!E1765</f>
        <v>0.1272964259620899</v>
      </c>
      <c r="E1765" s="2">
        <f>MACD!F1765</f>
        <v>0.14198275896253076</v>
      </c>
      <c r="F1765" s="2">
        <f>'Moving Avg'!D1765</f>
        <v>8.8838799999999996</v>
      </c>
      <c r="G1765" s="2">
        <f>'Moving Avg'!F1765</f>
        <v>9.0519750000000005</v>
      </c>
      <c r="H1765" s="2">
        <f>'Moving Avg'!G1765</f>
        <v>9.2246299999999994</v>
      </c>
      <c r="I1765" s="2">
        <f>'Moving Avg'!H1765</f>
        <v>9.1831330000000122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50</v>
      </c>
      <c r="N1765" s="8">
        <f t="shared" si="271"/>
        <v>45</v>
      </c>
      <c r="O1765" s="8">
        <f t="shared" si="272"/>
        <v>0</v>
      </c>
      <c r="P1765" s="8">
        <f t="shared" si="273"/>
        <v>16.5</v>
      </c>
      <c r="Q1765" s="9">
        <f t="shared" si="274"/>
        <v>35.725000000000001</v>
      </c>
      <c r="R1765" s="9">
        <f t="shared" si="275"/>
        <v>23.125</v>
      </c>
      <c r="S1765" s="9">
        <f t="shared" si="276"/>
        <v>21.675000000000001</v>
      </c>
      <c r="T1765" s="9">
        <f t="shared" si="277"/>
        <v>27.875</v>
      </c>
      <c r="U1765" s="8">
        <f t="shared" si="278"/>
        <v>26.841666666666669</v>
      </c>
      <c r="V1765" s="8">
        <f t="shared" si="279"/>
        <v>27.1</v>
      </c>
    </row>
    <row r="1766" spans="1:22" ht="13.5" x14ac:dyDescent="0.25">
      <c r="A1766" s="3">
        <f>RSI!A1766</f>
        <v>44586</v>
      </c>
      <c r="B1766" s="2">
        <f>RSI!B1766</f>
        <v>8.8792000000000009</v>
      </c>
      <c r="C1766" s="2">
        <f>RSI!I1766</f>
        <v>24.001527433410743</v>
      </c>
      <c r="D1766" s="2">
        <f>MACD!E1766</f>
        <v>9.4969545330506833E-2</v>
      </c>
      <c r="E1766" s="2">
        <f>MACD!F1766</f>
        <v>0.13258011623612598</v>
      </c>
      <c r="F1766" s="2">
        <f>'Moving Avg'!D1766</f>
        <v>8.8823200000000018</v>
      </c>
      <c r="G1766" s="2">
        <f>'Moving Avg'!F1766</f>
        <v>9.0335599999999996</v>
      </c>
      <c r="H1766" s="2">
        <f>'Moving Avg'!G1766</f>
        <v>9.2147559999999995</v>
      </c>
      <c r="I1766" s="2">
        <f>'Moving Avg'!H1766</f>
        <v>9.1860055000000127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0"/>
        <v>50</v>
      </c>
      <c r="N1766" s="8">
        <f t="shared" si="271"/>
        <v>100</v>
      </c>
      <c r="O1766" s="8">
        <f t="shared" si="272"/>
        <v>0</v>
      </c>
      <c r="P1766" s="8">
        <f t="shared" si="273"/>
        <v>16.5</v>
      </c>
      <c r="Q1766" s="9">
        <f t="shared" si="274"/>
        <v>54.975000000000001</v>
      </c>
      <c r="R1766" s="9">
        <f t="shared" si="275"/>
        <v>34.125</v>
      </c>
      <c r="S1766" s="9">
        <f t="shared" si="276"/>
        <v>29.925000000000001</v>
      </c>
      <c r="T1766" s="9">
        <f t="shared" si="277"/>
        <v>41.625</v>
      </c>
      <c r="U1766" s="8">
        <f t="shared" si="278"/>
        <v>39.674999999999997</v>
      </c>
      <c r="V1766" s="8">
        <f t="shared" si="279"/>
        <v>40.162499999999994</v>
      </c>
    </row>
    <row r="1767" spans="1:22" ht="13.5" x14ac:dyDescent="0.25">
      <c r="A1767" s="3">
        <f>RSI!A1767</f>
        <v>44587</v>
      </c>
      <c r="B1767" s="2">
        <f>RSI!B1767</f>
        <v>8.8792000000000009</v>
      </c>
      <c r="C1767" s="2">
        <f>RSI!I1767</f>
        <v>24.001527433410743</v>
      </c>
      <c r="D1767" s="2">
        <f>MACD!E1767</f>
        <v>6.864883206837824E-2</v>
      </c>
      <c r="E1767" s="2">
        <f>MACD!F1767</f>
        <v>0.11979385940257645</v>
      </c>
      <c r="F1767" s="2">
        <f>'Moving Avg'!D1767</f>
        <v>8.8807600000000004</v>
      </c>
      <c r="G1767" s="2">
        <f>'Moving Avg'!F1767</f>
        <v>9.0120100000000001</v>
      </c>
      <c r="H1767" s="2">
        <f>'Moving Avg'!G1767</f>
        <v>9.2048819999999996</v>
      </c>
      <c r="I1767" s="2">
        <f>'Moving Avg'!H1767</f>
        <v>9.1888780000000132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50</v>
      </c>
      <c r="N1767" s="8">
        <f t="shared" si="271"/>
        <v>100</v>
      </c>
      <c r="O1767" s="8">
        <f t="shared" si="272"/>
        <v>0</v>
      </c>
      <c r="P1767" s="8">
        <f t="shared" si="273"/>
        <v>16.5</v>
      </c>
      <c r="Q1767" s="9">
        <f t="shared" si="274"/>
        <v>54.975000000000001</v>
      </c>
      <c r="R1767" s="9">
        <f t="shared" si="275"/>
        <v>34.125</v>
      </c>
      <c r="S1767" s="9">
        <f t="shared" si="276"/>
        <v>29.925000000000001</v>
      </c>
      <c r="T1767" s="9">
        <f t="shared" si="277"/>
        <v>41.625</v>
      </c>
      <c r="U1767" s="8">
        <f t="shared" si="278"/>
        <v>39.674999999999997</v>
      </c>
      <c r="V1767" s="8">
        <f t="shared" si="279"/>
        <v>40.162499999999994</v>
      </c>
    </row>
    <row r="1768" spans="1:22" ht="13.5" x14ac:dyDescent="0.25">
      <c r="A1768" s="3">
        <f>RSI!A1768</f>
        <v>44588</v>
      </c>
      <c r="B1768" s="2">
        <f>RSI!B1768</f>
        <v>8.8792000000000009</v>
      </c>
      <c r="C1768" s="2">
        <f>RSI!I1768</f>
        <v>24.001527433410743</v>
      </c>
      <c r="D1768" s="2">
        <f>MACD!E1768</f>
        <v>4.7333756640005831E-2</v>
      </c>
      <c r="E1768" s="2">
        <f>MACD!F1768</f>
        <v>0.10530183885006232</v>
      </c>
      <c r="F1768" s="2">
        <f>'Moving Avg'!D1768</f>
        <v>8.8792000000000009</v>
      </c>
      <c r="G1768" s="2">
        <f>'Moving Avg'!F1768</f>
        <v>8.9904600000000006</v>
      </c>
      <c r="H1768" s="2">
        <f>'Moving Avg'!G1768</f>
        <v>9.1950079999999996</v>
      </c>
      <c r="I1768" s="2">
        <f>'Moving Avg'!H1768</f>
        <v>9.1929390000000133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0"/>
        <v>50</v>
      </c>
      <c r="N1768" s="8">
        <f t="shared" si="271"/>
        <v>100</v>
      </c>
      <c r="O1768" s="8">
        <f t="shared" si="272"/>
        <v>0</v>
      </c>
      <c r="P1768" s="8">
        <f t="shared" si="273"/>
        <v>16.5</v>
      </c>
      <c r="Q1768" s="9">
        <f t="shared" si="274"/>
        <v>54.975000000000001</v>
      </c>
      <c r="R1768" s="9">
        <f t="shared" si="275"/>
        <v>34.125</v>
      </c>
      <c r="S1768" s="9">
        <f t="shared" si="276"/>
        <v>29.925000000000001</v>
      </c>
      <c r="T1768" s="9">
        <f t="shared" si="277"/>
        <v>41.625</v>
      </c>
      <c r="U1768" s="8">
        <f t="shared" si="278"/>
        <v>39.674999999999997</v>
      </c>
      <c r="V1768" s="8">
        <f t="shared" si="279"/>
        <v>40.162499999999994</v>
      </c>
    </row>
    <row r="1769" spans="1:22" ht="13.5" x14ac:dyDescent="0.25">
      <c r="A1769" s="3">
        <f>RSI!A1769</f>
        <v>44589</v>
      </c>
      <c r="B1769" s="2">
        <f>RSI!B1769</f>
        <v>8.8792000000000009</v>
      </c>
      <c r="C1769" s="2">
        <f>RSI!I1769</f>
        <v>24.001527433410743</v>
      </c>
      <c r="D1769" s="2">
        <f>MACD!E1769</f>
        <v>3.0183384077718145E-2</v>
      </c>
      <c r="E1769" s="2">
        <f>MACD!F1769</f>
        <v>9.0278147895593491E-2</v>
      </c>
      <c r="F1769" s="2">
        <f>'Moving Avg'!D1769</f>
        <v>8.8792000000000009</v>
      </c>
      <c r="G1769" s="2">
        <f>'Moving Avg'!F1769</f>
        <v>8.9689099999999993</v>
      </c>
      <c r="H1769" s="2">
        <f>'Moving Avg'!G1769</f>
        <v>9.1851339999999997</v>
      </c>
      <c r="I1769" s="2">
        <f>'Moving Avg'!H1769</f>
        <v>9.1970000000000134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50</v>
      </c>
      <c r="N1769" s="8">
        <f t="shared" si="271"/>
        <v>100</v>
      </c>
      <c r="O1769" s="8">
        <f t="shared" si="272"/>
        <v>0</v>
      </c>
      <c r="P1769" s="8">
        <f t="shared" si="273"/>
        <v>33</v>
      </c>
      <c r="Q1769" s="9">
        <f t="shared" si="274"/>
        <v>57.45</v>
      </c>
      <c r="R1769" s="9">
        <f t="shared" si="275"/>
        <v>38.25</v>
      </c>
      <c r="S1769" s="9">
        <f t="shared" si="276"/>
        <v>37.35</v>
      </c>
      <c r="T1769" s="9">
        <f t="shared" si="277"/>
        <v>45.75</v>
      </c>
      <c r="U1769" s="8">
        <f t="shared" si="278"/>
        <v>44.35</v>
      </c>
      <c r="V1769" s="8">
        <f t="shared" si="279"/>
        <v>44.7</v>
      </c>
    </row>
    <row r="1770" spans="1:22" ht="13.5" x14ac:dyDescent="0.25">
      <c r="A1770" s="3">
        <f>RSI!A1770</f>
        <v>44592</v>
      </c>
      <c r="B1770" s="2">
        <f>RSI!B1770</f>
        <v>8.8792000000000009</v>
      </c>
      <c r="C1770" s="2">
        <f>RSI!I1770</f>
        <v>24.001527433410743</v>
      </c>
      <c r="D1770" s="2">
        <f>MACD!E1770</f>
        <v>1.6491401197548328E-2</v>
      </c>
      <c r="E1770" s="2">
        <f>MACD!F1770</f>
        <v>7.5520798555984453E-2</v>
      </c>
      <c r="F1770" s="2">
        <f>'Moving Avg'!D1770</f>
        <v>8.8792000000000009</v>
      </c>
      <c r="G1770" s="2">
        <f>'Moving Avg'!F1770</f>
        <v>8.9473599999999998</v>
      </c>
      <c r="H1770" s="2">
        <f>'Moving Avg'!G1770</f>
        <v>9.1752600000000015</v>
      </c>
      <c r="I1770" s="2">
        <f>'Moving Avg'!H1770</f>
        <v>9.2010610000000153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50</v>
      </c>
      <c r="N1770" s="8">
        <f t="shared" si="271"/>
        <v>100</v>
      </c>
      <c r="O1770" s="8">
        <f t="shared" si="272"/>
        <v>0</v>
      </c>
      <c r="P1770" s="8">
        <f t="shared" si="273"/>
        <v>33</v>
      </c>
      <c r="Q1770" s="9">
        <f t="shared" si="274"/>
        <v>57.45</v>
      </c>
      <c r="R1770" s="9">
        <f t="shared" si="275"/>
        <v>38.25</v>
      </c>
      <c r="S1770" s="9">
        <f t="shared" si="276"/>
        <v>37.35</v>
      </c>
      <c r="T1770" s="9">
        <f t="shared" si="277"/>
        <v>45.75</v>
      </c>
      <c r="U1770" s="8">
        <f t="shared" si="278"/>
        <v>44.35</v>
      </c>
      <c r="V1770" s="8">
        <f t="shared" si="279"/>
        <v>44.7</v>
      </c>
    </row>
    <row r="1771" spans="1:22" ht="13.5" x14ac:dyDescent="0.25">
      <c r="A1771" s="3">
        <f>RSI!A1771</f>
        <v>44593</v>
      </c>
      <c r="B1771" s="2">
        <f>RSI!B1771</f>
        <v>8.6205999999999996</v>
      </c>
      <c r="C1771" s="2">
        <f>RSI!I1771</f>
        <v>11.567674664588836</v>
      </c>
      <c r="D1771" s="2">
        <f>MACD!E1771</f>
        <v>2.4820572431631049E-2</v>
      </c>
      <c r="E1771" s="2">
        <f>MACD!F1771</f>
        <v>6.5380753331113775E-2</v>
      </c>
      <c r="F1771" s="2">
        <f>'Moving Avg'!D1771</f>
        <v>8.8274799999999995</v>
      </c>
      <c r="G1771" s="2">
        <f>'Moving Avg'!F1771</f>
        <v>8.9128799999999995</v>
      </c>
      <c r="H1771" s="2">
        <f>'Moving Avg'!G1771</f>
        <v>9.1602140000000016</v>
      </c>
      <c r="I1771" s="2">
        <f>'Moving Avg'!H1771</f>
        <v>9.2038290000000149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  <c r="M1771" s="8">
        <f t="shared" si="270"/>
        <v>50</v>
      </c>
      <c r="N1771" s="8">
        <f t="shared" si="271"/>
        <v>100</v>
      </c>
      <c r="O1771" s="8">
        <f t="shared" si="272"/>
        <v>0</v>
      </c>
      <c r="P1771" s="8">
        <f t="shared" si="273"/>
        <v>16.5</v>
      </c>
      <c r="Q1771" s="9">
        <f t="shared" si="274"/>
        <v>54.975000000000001</v>
      </c>
      <c r="R1771" s="9">
        <f t="shared" si="275"/>
        <v>34.125</v>
      </c>
      <c r="S1771" s="9">
        <f t="shared" si="276"/>
        <v>29.925000000000001</v>
      </c>
      <c r="T1771" s="9">
        <f t="shared" si="277"/>
        <v>41.625</v>
      </c>
      <c r="U1771" s="8">
        <f t="shared" si="278"/>
        <v>39.674999999999997</v>
      </c>
      <c r="V1771" s="8">
        <f t="shared" si="279"/>
        <v>40.162499999999994</v>
      </c>
    </row>
    <row r="1772" spans="1:22" ht="13.5" x14ac:dyDescent="0.25">
      <c r="A1772" s="3">
        <f>RSI!A1772</f>
        <v>44594</v>
      </c>
      <c r="B1772" s="2">
        <f>RSI!B1772</f>
        <v>8.6205999999999996</v>
      </c>
      <c r="C1772" s="2">
        <f>RSI!I1772</f>
        <v>11.567674664588836</v>
      </c>
      <c r="D1772" s="2">
        <f>MACD!E1772</f>
        <v>3.4099318299569248E-2</v>
      </c>
      <c r="E1772" s="2">
        <f>MACD!F1772</f>
        <v>5.9124466324804871E-2</v>
      </c>
      <c r="F1772" s="2">
        <f>'Moving Avg'!D1772</f>
        <v>8.77576</v>
      </c>
      <c r="G1772" s="2">
        <f>'Moving Avg'!F1772</f>
        <v>8.8783999999999992</v>
      </c>
      <c r="H1772" s="2">
        <f>'Moving Avg'!G1772</f>
        <v>9.1451680000000035</v>
      </c>
      <c r="I1772" s="2">
        <f>'Moving Avg'!H1772</f>
        <v>9.2067365000000141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0"/>
        <v>50</v>
      </c>
      <c r="N1772" s="8">
        <f t="shared" si="271"/>
        <v>100</v>
      </c>
      <c r="O1772" s="8">
        <f t="shared" si="272"/>
        <v>0</v>
      </c>
      <c r="P1772" s="8">
        <f t="shared" si="273"/>
        <v>16.5</v>
      </c>
      <c r="Q1772" s="9">
        <f t="shared" si="274"/>
        <v>54.975000000000001</v>
      </c>
      <c r="R1772" s="9">
        <f t="shared" si="275"/>
        <v>34.125</v>
      </c>
      <c r="S1772" s="9">
        <f t="shared" si="276"/>
        <v>29.925000000000001</v>
      </c>
      <c r="T1772" s="9">
        <f t="shared" si="277"/>
        <v>41.625</v>
      </c>
      <c r="U1772" s="8">
        <f t="shared" si="278"/>
        <v>39.674999999999997</v>
      </c>
      <c r="V1772" s="8">
        <f t="shared" si="279"/>
        <v>40.162499999999994</v>
      </c>
    </row>
    <row r="1773" spans="1:22" ht="13.5" x14ac:dyDescent="0.25">
      <c r="A1773" s="3">
        <f>RSI!A1773</f>
        <v>44595</v>
      </c>
      <c r="B1773" s="2">
        <f>RSI!B1773</f>
        <v>8.6205999999999996</v>
      </c>
      <c r="C1773" s="2">
        <f>RSI!I1773</f>
        <v>11.567674664588836</v>
      </c>
      <c r="D1773" s="2">
        <f>MACD!E1773</f>
        <v>4.4016292204084095E-2</v>
      </c>
      <c r="E1773" s="2">
        <f>MACD!F1773</f>
        <v>5.610283150066072E-2</v>
      </c>
      <c r="F1773" s="2">
        <f>'Moving Avg'!D1773</f>
        <v>8.7240399999999987</v>
      </c>
      <c r="G1773" s="2">
        <f>'Moving Avg'!F1773</f>
        <v>8.8443099999999983</v>
      </c>
      <c r="H1773" s="2">
        <f>'Moving Avg'!G1773</f>
        <v>9.1301220000000036</v>
      </c>
      <c r="I1773" s="2">
        <f>'Moving Avg'!H1773</f>
        <v>9.2085955000000155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0"/>
        <v>50</v>
      </c>
      <c r="N1773" s="8">
        <f t="shared" si="271"/>
        <v>45</v>
      </c>
      <c r="O1773" s="8">
        <f t="shared" si="272"/>
        <v>0</v>
      </c>
      <c r="P1773" s="8">
        <f t="shared" si="273"/>
        <v>16.5</v>
      </c>
      <c r="Q1773" s="9">
        <f t="shared" si="274"/>
        <v>35.725000000000001</v>
      </c>
      <c r="R1773" s="9">
        <f t="shared" si="275"/>
        <v>23.125</v>
      </c>
      <c r="S1773" s="9">
        <f t="shared" si="276"/>
        <v>21.675000000000001</v>
      </c>
      <c r="T1773" s="9">
        <f t="shared" si="277"/>
        <v>27.875</v>
      </c>
      <c r="U1773" s="8">
        <f t="shared" si="278"/>
        <v>26.841666666666669</v>
      </c>
      <c r="V1773" s="8">
        <f t="shared" si="279"/>
        <v>27.1</v>
      </c>
    </row>
    <row r="1774" spans="1:22" ht="13.5" x14ac:dyDescent="0.25">
      <c r="A1774" s="3">
        <f>RSI!A1774</f>
        <v>44596</v>
      </c>
      <c r="B1774" s="2">
        <f>RSI!B1774</f>
        <v>8.6205999999999996</v>
      </c>
      <c r="C1774" s="2">
        <f>RSI!I1774</f>
        <v>11.567674664588836</v>
      </c>
      <c r="D1774" s="2">
        <f>MACD!E1774</f>
        <v>5.3120288371962587E-2</v>
      </c>
      <c r="E1774" s="2">
        <f>MACD!F1774</f>
        <v>5.5506322874921098E-2</v>
      </c>
      <c r="F1774" s="2">
        <f>'Moving Avg'!D1774</f>
        <v>8.6723199999999991</v>
      </c>
      <c r="G1774" s="2">
        <f>'Moving Avg'!F1774</f>
        <v>8.8309899999999981</v>
      </c>
      <c r="H1774" s="2">
        <f>'Moving Avg'!G1774</f>
        <v>9.1150760000000055</v>
      </c>
      <c r="I1774" s="2">
        <f>'Moving Avg'!H1774</f>
        <v>9.2104545000000151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50</v>
      </c>
      <c r="N1774" s="8">
        <f t="shared" si="271"/>
        <v>45</v>
      </c>
      <c r="O1774" s="8">
        <f t="shared" si="272"/>
        <v>0</v>
      </c>
      <c r="P1774" s="8">
        <f t="shared" si="273"/>
        <v>16.5</v>
      </c>
      <c r="Q1774" s="9">
        <f t="shared" si="274"/>
        <v>35.725000000000001</v>
      </c>
      <c r="R1774" s="9">
        <f t="shared" si="275"/>
        <v>23.125</v>
      </c>
      <c r="S1774" s="9">
        <f t="shared" si="276"/>
        <v>21.675000000000001</v>
      </c>
      <c r="T1774" s="9">
        <f t="shared" si="277"/>
        <v>27.875</v>
      </c>
      <c r="U1774" s="8">
        <f t="shared" si="278"/>
        <v>26.841666666666669</v>
      </c>
      <c r="V1774" s="8">
        <f t="shared" si="279"/>
        <v>27.1</v>
      </c>
    </row>
    <row r="1775" spans="1:22" ht="13.5" x14ac:dyDescent="0.25">
      <c r="A1775" s="3">
        <f>RSI!A1775</f>
        <v>44599</v>
      </c>
      <c r="B1775" s="2">
        <f>RSI!B1775</f>
        <v>8.6127000000000002</v>
      </c>
      <c r="C1775" s="2">
        <f>RSI!I1775</f>
        <v>11.326571660787096</v>
      </c>
      <c r="D1775" s="2">
        <f>MACD!E1775</f>
        <v>6.3179883222899136E-2</v>
      </c>
      <c r="E1775" s="2">
        <f>MACD!F1775</f>
        <v>5.7041034944516705E-2</v>
      </c>
      <c r="F1775" s="2">
        <f>'Moving Avg'!D1775</f>
        <v>8.6190200000000008</v>
      </c>
      <c r="G1775" s="2">
        <f>'Moving Avg'!F1775</f>
        <v>8.8172749999999986</v>
      </c>
      <c r="H1775" s="2">
        <f>'Moving Avg'!G1775</f>
        <v>9.0998720000000066</v>
      </c>
      <c r="I1775" s="2">
        <f>'Moving Avg'!H1775</f>
        <v>9.2106660000000158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50</v>
      </c>
      <c r="N1775" s="8">
        <f t="shared" si="271"/>
        <v>0</v>
      </c>
      <c r="O1775" s="8">
        <f t="shared" si="272"/>
        <v>0</v>
      </c>
      <c r="P1775" s="8">
        <f t="shared" si="273"/>
        <v>16.5</v>
      </c>
      <c r="Q1775" s="9">
        <f t="shared" si="274"/>
        <v>19.975000000000001</v>
      </c>
      <c r="R1775" s="9">
        <f t="shared" si="275"/>
        <v>14.125</v>
      </c>
      <c r="S1775" s="9">
        <f t="shared" si="276"/>
        <v>14.925000000000001</v>
      </c>
      <c r="T1775" s="9">
        <f t="shared" si="277"/>
        <v>16.625</v>
      </c>
      <c r="U1775" s="8">
        <f t="shared" si="278"/>
        <v>16.341666666666669</v>
      </c>
      <c r="V1775" s="8">
        <f t="shared" si="279"/>
        <v>16.412500000000001</v>
      </c>
    </row>
    <row r="1776" spans="1:22" ht="13.5" x14ac:dyDescent="0.25">
      <c r="A1776" s="3">
        <f>RSI!A1776</f>
        <v>44600</v>
      </c>
      <c r="B1776" s="2">
        <f>RSI!B1776</f>
        <v>8.6127000000000002</v>
      </c>
      <c r="C1776" s="2">
        <f>RSI!I1776</f>
        <v>11.326571660787096</v>
      </c>
      <c r="D1776" s="2">
        <f>MACD!E1776</f>
        <v>7.3378370548015326E-2</v>
      </c>
      <c r="E1776" s="2">
        <f>MACD!F1776</f>
        <v>6.0308502065216429E-2</v>
      </c>
      <c r="F1776" s="2">
        <f>'Moving Avg'!D1776</f>
        <v>8.6174399999999984</v>
      </c>
      <c r="G1776" s="2">
        <f>'Moving Avg'!F1776</f>
        <v>8.8035599999999974</v>
      </c>
      <c r="H1776" s="2">
        <f>'Moving Avg'!G1776</f>
        <v>9.0846680000000077</v>
      </c>
      <c r="I1776" s="2">
        <f>'Moving Avg'!H1776</f>
        <v>9.2114020000000156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0"/>
        <v>50</v>
      </c>
      <c r="N1776" s="8">
        <f t="shared" si="271"/>
        <v>0</v>
      </c>
      <c r="O1776" s="8">
        <f t="shared" si="272"/>
        <v>0</v>
      </c>
      <c r="P1776" s="8">
        <f t="shared" si="273"/>
        <v>16.5</v>
      </c>
      <c r="Q1776" s="9">
        <f t="shared" si="274"/>
        <v>19.975000000000001</v>
      </c>
      <c r="R1776" s="9">
        <f t="shared" si="275"/>
        <v>14.125</v>
      </c>
      <c r="S1776" s="9">
        <f t="shared" si="276"/>
        <v>14.925000000000001</v>
      </c>
      <c r="T1776" s="9">
        <f t="shared" si="277"/>
        <v>16.625</v>
      </c>
      <c r="U1776" s="8">
        <f t="shared" si="278"/>
        <v>16.341666666666669</v>
      </c>
      <c r="V1776" s="8">
        <f t="shared" si="279"/>
        <v>16.412500000000001</v>
      </c>
    </row>
    <row r="1777" spans="1:22" ht="13.5" x14ac:dyDescent="0.25">
      <c r="A1777" s="3">
        <f>RSI!A1777</f>
        <v>44601</v>
      </c>
      <c r="B1777" s="2">
        <f>RSI!B1777</f>
        <v>8.6127000000000002</v>
      </c>
      <c r="C1777" s="2">
        <f>RSI!I1777</f>
        <v>11.326571660787096</v>
      </c>
      <c r="D1777" s="2">
        <f>MACD!E1777</f>
        <v>8.3569454685381572E-2</v>
      </c>
      <c r="E1777" s="2">
        <f>MACD!F1777</f>
        <v>6.4960692589249469E-2</v>
      </c>
      <c r="F1777" s="2">
        <f>'Moving Avg'!D1777</f>
        <v>8.6158600000000014</v>
      </c>
      <c r="G1777" s="2">
        <f>'Moving Avg'!F1777</f>
        <v>8.7898449999999961</v>
      </c>
      <c r="H1777" s="2">
        <f>'Moving Avg'!G1777</f>
        <v>9.0694640000000071</v>
      </c>
      <c r="I1777" s="2">
        <f>'Moving Avg'!H1777</f>
        <v>9.2117885000000168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0"/>
        <v>50</v>
      </c>
      <c r="N1777" s="8">
        <f t="shared" si="271"/>
        <v>0</v>
      </c>
      <c r="O1777" s="8">
        <f t="shared" si="272"/>
        <v>0</v>
      </c>
      <c r="P1777" s="8">
        <f t="shared" si="273"/>
        <v>16.5</v>
      </c>
      <c r="Q1777" s="9">
        <f t="shared" si="274"/>
        <v>19.975000000000001</v>
      </c>
      <c r="R1777" s="9">
        <f t="shared" si="275"/>
        <v>14.125</v>
      </c>
      <c r="S1777" s="9">
        <f t="shared" si="276"/>
        <v>14.925000000000001</v>
      </c>
      <c r="T1777" s="9">
        <f t="shared" si="277"/>
        <v>16.625</v>
      </c>
      <c r="U1777" s="8">
        <f t="shared" si="278"/>
        <v>16.341666666666669</v>
      </c>
      <c r="V1777" s="8">
        <f t="shared" si="279"/>
        <v>16.412500000000001</v>
      </c>
    </row>
    <row r="1778" spans="1:22" ht="13.5" x14ac:dyDescent="0.25">
      <c r="A1778" s="3">
        <f>RSI!A1778</f>
        <v>44602</v>
      </c>
      <c r="B1778" s="2">
        <f>RSI!B1778</f>
        <v>8.6127000000000002</v>
      </c>
      <c r="C1778" s="2">
        <f>RSI!I1778</f>
        <v>11.326571660787096</v>
      </c>
      <c r="D1778" s="2">
        <f>MACD!E1778</f>
        <v>9.3638600893456214E-2</v>
      </c>
      <c r="E1778" s="2">
        <f>MACD!F1778</f>
        <v>7.0696274250090826E-2</v>
      </c>
      <c r="F1778" s="2">
        <f>'Moving Avg'!D1778</f>
        <v>8.614279999999999</v>
      </c>
      <c r="G1778" s="2">
        <f>'Moving Avg'!F1778</f>
        <v>8.7761299999999967</v>
      </c>
      <c r="H1778" s="2">
        <f>'Moving Avg'!G1778</f>
        <v>9.0542600000000064</v>
      </c>
      <c r="I1778" s="2">
        <f>'Moving Avg'!H1778</f>
        <v>9.2109165000000139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0"/>
        <v>50</v>
      </c>
      <c r="N1778" s="8">
        <f t="shared" si="271"/>
        <v>0</v>
      </c>
      <c r="O1778" s="8">
        <f t="shared" si="272"/>
        <v>0</v>
      </c>
      <c r="P1778" s="8">
        <f t="shared" si="273"/>
        <v>16.5</v>
      </c>
      <c r="Q1778" s="9">
        <f t="shared" si="274"/>
        <v>19.975000000000001</v>
      </c>
      <c r="R1778" s="9">
        <f t="shared" si="275"/>
        <v>14.125</v>
      </c>
      <c r="S1778" s="9">
        <f t="shared" si="276"/>
        <v>14.925000000000001</v>
      </c>
      <c r="T1778" s="9">
        <f t="shared" si="277"/>
        <v>16.625</v>
      </c>
      <c r="U1778" s="8">
        <f t="shared" si="278"/>
        <v>16.341666666666669</v>
      </c>
      <c r="V1778" s="8">
        <f t="shared" si="279"/>
        <v>16.412500000000001</v>
      </c>
    </row>
    <row r="1779" spans="1:22" ht="13.5" x14ac:dyDescent="0.25">
      <c r="A1779" s="3">
        <f>RSI!A1779</f>
        <v>44603</v>
      </c>
      <c r="B1779" s="2">
        <f>RSI!B1779</f>
        <v>8.6127000000000002</v>
      </c>
      <c r="C1779" s="2">
        <f>RSI!I1779</f>
        <v>11.326571660787096</v>
      </c>
      <c r="D1779" s="2">
        <f>MACD!E1779</f>
        <v>0.10349746358190792</v>
      </c>
      <c r="E1779" s="2">
        <f>MACD!F1779</f>
        <v>7.7256512116454248E-2</v>
      </c>
      <c r="F1779" s="2">
        <f>'Moving Avg'!D1779</f>
        <v>8.6127000000000002</v>
      </c>
      <c r="G1779" s="2">
        <f>'Moving Avg'!F1779</f>
        <v>8.7624149999999954</v>
      </c>
      <c r="H1779" s="2">
        <f>'Moving Avg'!G1779</f>
        <v>9.0390560000000093</v>
      </c>
      <c r="I1779" s="2">
        <f>'Moving Avg'!H1779</f>
        <v>9.2100445000000146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0"/>
        <v>50</v>
      </c>
      <c r="N1779" s="8">
        <f t="shared" si="271"/>
        <v>0</v>
      </c>
      <c r="O1779" s="8">
        <f t="shared" si="272"/>
        <v>0</v>
      </c>
      <c r="P1779" s="8">
        <f t="shared" si="273"/>
        <v>16.5</v>
      </c>
      <c r="Q1779" s="9">
        <f t="shared" si="274"/>
        <v>19.975000000000001</v>
      </c>
      <c r="R1779" s="9">
        <f t="shared" si="275"/>
        <v>14.125</v>
      </c>
      <c r="S1779" s="9">
        <f t="shared" si="276"/>
        <v>14.925000000000001</v>
      </c>
      <c r="T1779" s="9">
        <f t="shared" si="277"/>
        <v>16.625</v>
      </c>
      <c r="U1779" s="8">
        <f t="shared" si="278"/>
        <v>16.341666666666669</v>
      </c>
      <c r="V1779" s="8">
        <f t="shared" si="279"/>
        <v>16.412500000000001</v>
      </c>
    </row>
    <row r="1780" spans="1:22" ht="13.5" x14ac:dyDescent="0.25">
      <c r="A1780" s="3">
        <f>RSI!A1780</f>
        <v>44606</v>
      </c>
      <c r="B1780" s="2">
        <f>RSI!B1780</f>
        <v>8.2286999999999999</v>
      </c>
      <c r="C1780" s="2">
        <f>RSI!I1780</f>
        <v>4.5902649112140352</v>
      </c>
      <c r="D1780" s="2">
        <f>MACD!E1780</f>
        <v>0.14152366695796559</v>
      </c>
      <c r="E1780" s="2">
        <f>MACD!F1780</f>
        <v>9.0109943084756519E-2</v>
      </c>
      <c r="F1780" s="2">
        <f>'Moving Avg'!D1780</f>
        <v>8.5359000000000016</v>
      </c>
      <c r="G1780" s="2">
        <f>'Moving Avg'!F1780</f>
        <v>8.7294999999999963</v>
      </c>
      <c r="H1780" s="2">
        <f>'Moving Avg'!G1780</f>
        <v>9.0161720000000081</v>
      </c>
      <c r="I1780" s="2">
        <f>'Moving Avg'!H1780</f>
        <v>9.2061340000000147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50</v>
      </c>
      <c r="N1780" s="8">
        <f t="shared" si="271"/>
        <v>0</v>
      </c>
      <c r="O1780" s="8">
        <f t="shared" si="272"/>
        <v>0</v>
      </c>
      <c r="P1780" s="8">
        <f t="shared" si="273"/>
        <v>33</v>
      </c>
      <c r="Q1780" s="9">
        <f t="shared" si="274"/>
        <v>22.45</v>
      </c>
      <c r="R1780" s="9">
        <f t="shared" si="275"/>
        <v>18.25</v>
      </c>
      <c r="S1780" s="9">
        <f t="shared" si="276"/>
        <v>22.35</v>
      </c>
      <c r="T1780" s="9">
        <f t="shared" si="277"/>
        <v>20.75</v>
      </c>
      <c r="U1780" s="8">
        <f t="shared" si="278"/>
        <v>21.016666666666669</v>
      </c>
      <c r="V1780" s="8">
        <f t="shared" si="279"/>
        <v>20.950000000000003</v>
      </c>
    </row>
    <row r="1781" spans="1:22" ht="13.5" x14ac:dyDescent="0.25">
      <c r="A1781" s="3">
        <f>RSI!A1781</f>
        <v>44607</v>
      </c>
      <c r="B1781" s="2">
        <f>RSI!B1781</f>
        <v>7.8604000000000003</v>
      </c>
      <c r="C1781" s="2">
        <f>RSI!I1781</f>
        <v>2.8435066537543747</v>
      </c>
      <c r="D1781" s="2">
        <f>MACD!E1781</f>
        <v>0.16461344262914501</v>
      </c>
      <c r="E1781" s="2">
        <f>MACD!F1781</f>
        <v>0.10501064299363422</v>
      </c>
      <c r="F1781" s="2">
        <f>'Moving Avg'!D1781</f>
        <v>8.3854399999999991</v>
      </c>
      <c r="G1781" s="2">
        <f>'Moving Avg'!F1781</f>
        <v>8.6781699999999979</v>
      </c>
      <c r="H1781" s="2">
        <f>'Moving Avg'!G1781</f>
        <v>8.9859220000000093</v>
      </c>
      <c r="I1781" s="2">
        <f>'Moving Avg'!H1781</f>
        <v>9.2003820000000154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0"/>
        <v>50</v>
      </c>
      <c r="N1781" s="8">
        <f t="shared" si="271"/>
        <v>0</v>
      </c>
      <c r="O1781" s="8">
        <f t="shared" si="272"/>
        <v>0</v>
      </c>
      <c r="P1781" s="8">
        <f t="shared" si="273"/>
        <v>16.5</v>
      </c>
      <c r="Q1781" s="9">
        <f t="shared" si="274"/>
        <v>19.975000000000001</v>
      </c>
      <c r="R1781" s="9">
        <f t="shared" si="275"/>
        <v>14.125</v>
      </c>
      <c r="S1781" s="9">
        <f t="shared" si="276"/>
        <v>14.925000000000001</v>
      </c>
      <c r="T1781" s="9">
        <f t="shared" si="277"/>
        <v>16.625</v>
      </c>
      <c r="U1781" s="8">
        <f t="shared" si="278"/>
        <v>16.341666666666669</v>
      </c>
      <c r="V1781" s="8">
        <f t="shared" si="279"/>
        <v>16.412500000000001</v>
      </c>
    </row>
    <row r="1782" spans="1:22" ht="13.5" x14ac:dyDescent="0.25">
      <c r="A1782" s="3">
        <f>RSI!A1782</f>
        <v>44608</v>
      </c>
      <c r="B1782" s="2">
        <f>RSI!B1782</f>
        <v>7.5076999999999998</v>
      </c>
      <c r="C1782" s="2">
        <f>RSI!I1782</f>
        <v>2.0420900070096906</v>
      </c>
      <c r="D1782" s="2">
        <f>MACD!E1782</f>
        <v>0.2156169598344384</v>
      </c>
      <c r="E1782" s="2">
        <f>MACD!F1782</f>
        <v>0.12713190636179506</v>
      </c>
      <c r="F1782" s="2">
        <f>'Moving Avg'!D1782</f>
        <v>8.1644400000000008</v>
      </c>
      <c r="G1782" s="2">
        <f>'Moving Avg'!F1782</f>
        <v>8.6092049999999993</v>
      </c>
      <c r="H1782" s="2">
        <f>'Moving Avg'!G1782</f>
        <v>8.9486180000000086</v>
      </c>
      <c r="I1782" s="2">
        <f>'Moving Avg'!H1782</f>
        <v>9.193915500000017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0"/>
        <v>50</v>
      </c>
      <c r="N1782" s="8">
        <f t="shared" si="271"/>
        <v>0</v>
      </c>
      <c r="O1782" s="8">
        <f t="shared" si="272"/>
        <v>0</v>
      </c>
      <c r="P1782" s="8">
        <f t="shared" si="273"/>
        <v>16.5</v>
      </c>
      <c r="Q1782" s="9">
        <f t="shared" si="274"/>
        <v>19.975000000000001</v>
      </c>
      <c r="R1782" s="9">
        <f t="shared" si="275"/>
        <v>14.125</v>
      </c>
      <c r="S1782" s="9">
        <f t="shared" si="276"/>
        <v>14.925000000000001</v>
      </c>
      <c r="T1782" s="9">
        <f t="shared" si="277"/>
        <v>16.625</v>
      </c>
      <c r="U1782" s="8">
        <f t="shared" si="278"/>
        <v>16.341666666666669</v>
      </c>
      <c r="V1782" s="8">
        <f t="shared" si="279"/>
        <v>16.412500000000001</v>
      </c>
    </row>
    <row r="1783" spans="1:22" ht="13.5" x14ac:dyDescent="0.25">
      <c r="A1783" s="3">
        <f>RSI!A1783</f>
        <v>44609</v>
      </c>
      <c r="B1783" s="2">
        <f>RSI!B1783</f>
        <v>7.1707999999999998</v>
      </c>
      <c r="C1783" s="2">
        <f>RSI!I1783</f>
        <v>1.5831086325692354</v>
      </c>
      <c r="D1783" s="2">
        <f>MACD!E1783</f>
        <v>0.29075798374360495</v>
      </c>
      <c r="E1783" s="2">
        <f>MACD!F1783</f>
        <v>0.15985712183815703</v>
      </c>
      <c r="F1783" s="2">
        <f>'Moving Avg'!D1783</f>
        <v>7.8760599999999998</v>
      </c>
      <c r="G1783" s="2">
        <f>'Moving Avg'!F1783</f>
        <v>8.5233949999999989</v>
      </c>
      <c r="H1783" s="2">
        <f>'Moving Avg'!G1783</f>
        <v>8.9045760000000094</v>
      </c>
      <c r="I1783" s="2">
        <f>'Moving Avg'!H1783</f>
        <v>9.1855895000000185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0"/>
        <v>50</v>
      </c>
      <c r="N1783" s="8">
        <f t="shared" si="271"/>
        <v>0</v>
      </c>
      <c r="O1783" s="8">
        <f t="shared" si="272"/>
        <v>0</v>
      </c>
      <c r="P1783" s="8">
        <f t="shared" si="273"/>
        <v>16.5</v>
      </c>
      <c r="Q1783" s="9">
        <f t="shared" si="274"/>
        <v>19.975000000000001</v>
      </c>
      <c r="R1783" s="9">
        <f t="shared" si="275"/>
        <v>14.125</v>
      </c>
      <c r="S1783" s="9">
        <f t="shared" si="276"/>
        <v>14.925000000000001</v>
      </c>
      <c r="T1783" s="9">
        <f t="shared" si="277"/>
        <v>16.625</v>
      </c>
      <c r="U1783" s="8">
        <f t="shared" si="278"/>
        <v>16.341666666666669</v>
      </c>
      <c r="V1783" s="8">
        <f t="shared" si="279"/>
        <v>16.412500000000001</v>
      </c>
    </row>
    <row r="1784" spans="1:22" ht="13.5" x14ac:dyDescent="0.25">
      <c r="A1784" s="3">
        <f>RSI!A1784</f>
        <v>44610</v>
      </c>
      <c r="B1784" s="2">
        <f>RSI!B1784</f>
        <v>7.1707999999999998</v>
      </c>
      <c r="C1784" s="2">
        <f>RSI!I1784</f>
        <v>1.5831086325692354</v>
      </c>
      <c r="D1784" s="2">
        <f>MACD!E1784</f>
        <v>0.36283761234772882</v>
      </c>
      <c r="E1784" s="2">
        <f>MACD!F1784</f>
        <v>0.20045321994007143</v>
      </c>
      <c r="F1784" s="2">
        <f>'Moving Avg'!D1784</f>
        <v>7.5876800000000006</v>
      </c>
      <c r="G1784" s="2">
        <f>'Moving Avg'!F1784</f>
        <v>8.4379749999999998</v>
      </c>
      <c r="H1784" s="2">
        <f>'Moving Avg'!G1784</f>
        <v>8.8605340000000083</v>
      </c>
      <c r="I1784" s="2">
        <f>'Moving Avg'!H1784</f>
        <v>9.1777180000000183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0"/>
        <v>50</v>
      </c>
      <c r="N1784" s="8">
        <f t="shared" si="271"/>
        <v>0</v>
      </c>
      <c r="O1784" s="8">
        <f t="shared" si="272"/>
        <v>0</v>
      </c>
      <c r="P1784" s="8">
        <f t="shared" si="273"/>
        <v>16.5</v>
      </c>
      <c r="Q1784" s="9">
        <f t="shared" si="274"/>
        <v>19.975000000000001</v>
      </c>
      <c r="R1784" s="9">
        <f t="shared" si="275"/>
        <v>14.125</v>
      </c>
      <c r="S1784" s="9">
        <f t="shared" si="276"/>
        <v>14.925000000000001</v>
      </c>
      <c r="T1784" s="9">
        <f t="shared" si="277"/>
        <v>16.625</v>
      </c>
      <c r="U1784" s="8">
        <f t="shared" si="278"/>
        <v>16.341666666666669</v>
      </c>
      <c r="V1784" s="8">
        <f t="shared" si="279"/>
        <v>16.412500000000001</v>
      </c>
    </row>
    <row r="1785" spans="1:22" ht="13.5" x14ac:dyDescent="0.25">
      <c r="A1785" s="3">
        <f>RSI!A1785</f>
        <v>44613</v>
      </c>
      <c r="B1785" s="2">
        <f>RSI!B1785</f>
        <v>6.8494000000000002</v>
      </c>
      <c r="C1785" s="2">
        <f>RSI!I1785</f>
        <v>1.2678294790672169</v>
      </c>
      <c r="D1785" s="2">
        <f>MACD!E1785</f>
        <v>0.4542893143897313</v>
      </c>
      <c r="E1785" s="2">
        <f>MACD!F1785</f>
        <v>0.25122043883000345</v>
      </c>
      <c r="F1785" s="2">
        <f>'Moving Avg'!D1785</f>
        <v>7.31182</v>
      </c>
      <c r="G1785" s="2">
        <f>'Moving Avg'!F1785</f>
        <v>8.3364849999999997</v>
      </c>
      <c r="H1785" s="2">
        <f>'Moving Avg'!G1785</f>
        <v>8.8100640000000077</v>
      </c>
      <c r="I1785" s="2">
        <f>'Moving Avg'!H1785</f>
        <v>9.1695325000000185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50</v>
      </c>
      <c r="N1785" s="8">
        <f t="shared" si="271"/>
        <v>0</v>
      </c>
      <c r="O1785" s="8">
        <f t="shared" si="272"/>
        <v>0</v>
      </c>
      <c r="P1785" s="8">
        <f t="shared" si="273"/>
        <v>16.5</v>
      </c>
      <c r="Q1785" s="9">
        <f t="shared" si="274"/>
        <v>19.975000000000001</v>
      </c>
      <c r="R1785" s="9">
        <f t="shared" si="275"/>
        <v>14.125</v>
      </c>
      <c r="S1785" s="9">
        <f t="shared" si="276"/>
        <v>14.925000000000001</v>
      </c>
      <c r="T1785" s="9">
        <f t="shared" si="277"/>
        <v>16.625</v>
      </c>
      <c r="U1785" s="8">
        <f t="shared" si="278"/>
        <v>16.341666666666669</v>
      </c>
      <c r="V1785" s="8">
        <f t="shared" si="279"/>
        <v>16.412500000000001</v>
      </c>
    </row>
    <row r="1786" spans="1:22" ht="13.5" x14ac:dyDescent="0.25">
      <c r="A1786" s="3">
        <f>RSI!A1786</f>
        <v>44614</v>
      </c>
      <c r="B1786" s="2">
        <f>RSI!B1786</f>
        <v>6.8494000000000002</v>
      </c>
      <c r="C1786" s="2">
        <f>RSI!I1786</f>
        <v>1.2678294790671885</v>
      </c>
      <c r="D1786" s="2">
        <f>MACD!E1786</f>
        <v>0.54085700898799693</v>
      </c>
      <c r="E1786" s="2">
        <f>MACD!F1786</f>
        <v>0.30914775286160218</v>
      </c>
      <c r="F1786" s="2">
        <f>'Moving Avg'!D1786</f>
        <v>7.1096199999999996</v>
      </c>
      <c r="G1786" s="2">
        <f>'Moving Avg'!F1786</f>
        <v>8.2349950000000014</v>
      </c>
      <c r="H1786" s="2">
        <f>'Moving Avg'!G1786</f>
        <v>8.759594000000007</v>
      </c>
      <c r="I1786" s="2">
        <f>'Moving Avg'!H1786</f>
        <v>9.1613470000000188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  <c r="M1786" s="8">
        <f t="shared" si="270"/>
        <v>50</v>
      </c>
      <c r="N1786" s="8">
        <f t="shared" si="271"/>
        <v>0</v>
      </c>
      <c r="O1786" s="8">
        <f t="shared" si="272"/>
        <v>0</v>
      </c>
      <c r="P1786" s="8">
        <f t="shared" si="273"/>
        <v>16.5</v>
      </c>
      <c r="Q1786" s="9">
        <f t="shared" si="274"/>
        <v>19.975000000000001</v>
      </c>
      <c r="R1786" s="9">
        <f t="shared" si="275"/>
        <v>14.125</v>
      </c>
      <c r="S1786" s="9">
        <f t="shared" si="276"/>
        <v>14.925000000000001</v>
      </c>
      <c r="T1786" s="9">
        <f t="shared" si="277"/>
        <v>16.625</v>
      </c>
      <c r="U1786" s="8">
        <f t="shared" si="278"/>
        <v>16.341666666666669</v>
      </c>
      <c r="V1786" s="8">
        <f t="shared" si="279"/>
        <v>16.412500000000001</v>
      </c>
    </row>
    <row r="1787" spans="1:22" ht="13.5" x14ac:dyDescent="0.25">
      <c r="A1787" s="3">
        <f>RSI!A1787</f>
        <v>44615</v>
      </c>
      <c r="B1787" s="2">
        <f>RSI!B1787</f>
        <v>6.5438000000000001</v>
      </c>
      <c r="C1787" s="2">
        <f>RSI!I1787</f>
        <v>1.0395328060629652</v>
      </c>
      <c r="D1787" s="2">
        <f>MACD!E1787</f>
        <v>0.64524871263065009</v>
      </c>
      <c r="E1787" s="2">
        <f>MACD!F1787</f>
        <v>0.3763679448154118</v>
      </c>
      <c r="F1787" s="2">
        <f>'Moving Avg'!D1787</f>
        <v>6.9168399999999988</v>
      </c>
      <c r="G1787" s="2">
        <f>'Moving Avg'!F1787</f>
        <v>8.1182249999999989</v>
      </c>
      <c r="H1787" s="2">
        <f>'Moving Avg'!G1787</f>
        <v>8.7030120000000064</v>
      </c>
      <c r="I1787" s="2">
        <f>'Moving Avg'!H1787</f>
        <v>9.1516335000000186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0"/>
        <v>50</v>
      </c>
      <c r="N1787" s="8">
        <f t="shared" si="271"/>
        <v>0</v>
      </c>
      <c r="O1787" s="8">
        <f t="shared" si="272"/>
        <v>0</v>
      </c>
      <c r="P1787" s="8">
        <f t="shared" si="273"/>
        <v>16.5</v>
      </c>
      <c r="Q1787" s="9">
        <f t="shared" si="274"/>
        <v>19.975000000000001</v>
      </c>
      <c r="R1787" s="9">
        <f t="shared" si="275"/>
        <v>14.125</v>
      </c>
      <c r="S1787" s="9">
        <f t="shared" si="276"/>
        <v>14.925000000000001</v>
      </c>
      <c r="T1787" s="9">
        <f t="shared" si="277"/>
        <v>16.625</v>
      </c>
      <c r="U1787" s="8">
        <f t="shared" si="278"/>
        <v>16.341666666666669</v>
      </c>
      <c r="V1787" s="8">
        <f t="shared" si="279"/>
        <v>16.412500000000001</v>
      </c>
    </row>
    <row r="1788" spans="1:22" ht="13.5" x14ac:dyDescent="0.25">
      <c r="A1788" s="3">
        <f>RSI!A1788</f>
        <v>44616</v>
      </c>
      <c r="B1788" s="2">
        <f>RSI!B1788</f>
        <v>6.2538</v>
      </c>
      <c r="C1788" s="2">
        <f>RSI!I1788</f>
        <v>0.87796800258804808</v>
      </c>
      <c r="D1788" s="2">
        <f>MACD!E1788</f>
        <v>0.7647425122067375</v>
      </c>
      <c r="E1788" s="2">
        <f>MACD!F1788</f>
        <v>0.45404285829367697</v>
      </c>
      <c r="F1788" s="2">
        <f>'Moving Avg'!D1788</f>
        <v>6.7334399999999999</v>
      </c>
      <c r="G1788" s="2">
        <f>'Moving Avg'!F1788</f>
        <v>7.9869550000000018</v>
      </c>
      <c r="H1788" s="2">
        <f>'Moving Avg'!G1788</f>
        <v>8.6406300000000051</v>
      </c>
      <c r="I1788" s="2">
        <f>'Moving Avg'!H1788</f>
        <v>9.140959500000017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  <c r="M1788" s="8">
        <f t="shared" si="270"/>
        <v>50</v>
      </c>
      <c r="N1788" s="8">
        <f t="shared" si="271"/>
        <v>0</v>
      </c>
      <c r="O1788" s="8">
        <f t="shared" si="272"/>
        <v>0</v>
      </c>
      <c r="P1788" s="8">
        <f t="shared" si="273"/>
        <v>16.5</v>
      </c>
      <c r="Q1788" s="9">
        <f t="shared" si="274"/>
        <v>19.975000000000001</v>
      </c>
      <c r="R1788" s="9">
        <f t="shared" si="275"/>
        <v>14.125</v>
      </c>
      <c r="S1788" s="9">
        <f t="shared" si="276"/>
        <v>14.925000000000001</v>
      </c>
      <c r="T1788" s="9">
        <f t="shared" si="277"/>
        <v>16.625</v>
      </c>
      <c r="U1788" s="8">
        <f t="shared" si="278"/>
        <v>16.341666666666669</v>
      </c>
      <c r="V1788" s="8">
        <f t="shared" si="279"/>
        <v>16.412500000000001</v>
      </c>
    </row>
    <row r="1789" spans="1:22" ht="13.5" x14ac:dyDescent="0.25">
      <c r="A1789" s="3">
        <f>RSI!A1789</f>
        <v>44617</v>
      </c>
      <c r="B1789" s="2">
        <f>RSI!B1789</f>
        <v>5.9874000000000001</v>
      </c>
      <c r="C1789" s="2">
        <f>RSI!I1789</f>
        <v>0.76096566821908596</v>
      </c>
      <c r="D1789" s="2">
        <f>MACD!E1789</f>
        <v>0.89626338068137379</v>
      </c>
      <c r="E1789" s="2">
        <f>MACD!F1789</f>
        <v>0.54248696277121633</v>
      </c>
      <c r="F1789" s="2">
        <f>'Moving Avg'!D1789</f>
        <v>6.4967600000000001</v>
      </c>
      <c r="G1789" s="2">
        <f>'Moving Avg'!F1789</f>
        <v>7.8423650000000027</v>
      </c>
      <c r="H1789" s="2">
        <f>'Moving Avg'!G1789</f>
        <v>8.5729200000000034</v>
      </c>
      <c r="I1789" s="2">
        <f>'Moving Avg'!H1789</f>
        <v>9.1300020000000153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16.5</v>
      </c>
      <c r="Q1789" s="9">
        <f t="shared" si="274"/>
        <v>19.975000000000001</v>
      </c>
      <c r="R1789" s="9">
        <f t="shared" si="275"/>
        <v>14.125</v>
      </c>
      <c r="S1789" s="9">
        <f t="shared" si="276"/>
        <v>14.925000000000001</v>
      </c>
      <c r="T1789" s="9">
        <f t="shared" si="277"/>
        <v>16.625</v>
      </c>
      <c r="U1789" s="8">
        <f t="shared" si="278"/>
        <v>16.341666666666669</v>
      </c>
      <c r="V1789" s="8">
        <f t="shared" si="279"/>
        <v>16.412500000000001</v>
      </c>
    </row>
    <row r="1790" spans="1:22" ht="13.5" x14ac:dyDescent="0.25">
      <c r="A1790" s="3">
        <f>RSI!A1790</f>
        <v>44620</v>
      </c>
      <c r="B1790" s="2">
        <f>RSI!B1790</f>
        <v>5.9874000000000001</v>
      </c>
      <c r="C1790" s="2">
        <f>RSI!I1790</f>
        <v>0.76096566821908596</v>
      </c>
      <c r="D1790" s="2">
        <f>MACD!E1790</f>
        <v>0.95993399409390623</v>
      </c>
      <c r="E1790" s="2">
        <f>MACD!F1790</f>
        <v>0.62597636903575438</v>
      </c>
      <c r="F1790" s="2">
        <f>'Moving Avg'!D1790</f>
        <v>6.3243600000000004</v>
      </c>
      <c r="G1790" s="2">
        <f>'Moving Avg'!F1790</f>
        <v>7.6977750000000027</v>
      </c>
      <c r="H1790" s="2">
        <f>'Moving Avg'!G1790</f>
        <v>8.5052100000000035</v>
      </c>
      <c r="I1790" s="2">
        <f>'Moving Avg'!H1790</f>
        <v>9.117996000000014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50</v>
      </c>
      <c r="N1790" s="8">
        <f t="shared" si="271"/>
        <v>0</v>
      </c>
      <c r="O1790" s="8">
        <f t="shared" si="272"/>
        <v>0</v>
      </c>
      <c r="P1790" s="8">
        <f t="shared" si="273"/>
        <v>16.5</v>
      </c>
      <c r="Q1790" s="9">
        <f t="shared" si="274"/>
        <v>19.975000000000001</v>
      </c>
      <c r="R1790" s="9">
        <f t="shared" si="275"/>
        <v>14.125</v>
      </c>
      <c r="S1790" s="9">
        <f t="shared" si="276"/>
        <v>14.925000000000001</v>
      </c>
      <c r="T1790" s="9">
        <f t="shared" si="277"/>
        <v>16.625</v>
      </c>
      <c r="U1790" s="8">
        <f t="shared" si="278"/>
        <v>16.341666666666669</v>
      </c>
      <c r="V1790" s="8">
        <f t="shared" si="279"/>
        <v>16.412500000000001</v>
      </c>
    </row>
    <row r="1791" spans="1:22" ht="13.5" x14ac:dyDescent="0.25">
      <c r="A1791" s="3">
        <f>RSI!A1791</f>
        <v>44621</v>
      </c>
      <c r="B1791" s="2">
        <f>RSI!B1791</f>
        <v>5.7287999999999997</v>
      </c>
      <c r="C1791" s="2">
        <f>RSI!I1791</f>
        <v>0.66169173775018919</v>
      </c>
      <c r="D1791" s="2">
        <f>MACD!E1791</f>
        <v>0.9869148565214596</v>
      </c>
      <c r="E1791" s="2">
        <f>MACD!F1791</f>
        <v>0.69816406653289542</v>
      </c>
      <c r="F1791" s="2">
        <f>'Moving Avg'!D1791</f>
        <v>6.1002400000000003</v>
      </c>
      <c r="G1791" s="2">
        <f>'Moving Avg'!F1791</f>
        <v>7.5531850000000018</v>
      </c>
      <c r="H1791" s="2">
        <f>'Moving Avg'!G1791</f>
        <v>8.4406340000000029</v>
      </c>
      <c r="I1791" s="2">
        <f>'Moving Avg'!H1791</f>
        <v>9.1046970000000158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0"/>
        <v>50</v>
      </c>
      <c r="N1791" s="8">
        <f t="shared" si="271"/>
        <v>0</v>
      </c>
      <c r="O1791" s="8">
        <f t="shared" si="272"/>
        <v>0</v>
      </c>
      <c r="P1791" s="8">
        <f t="shared" si="273"/>
        <v>16.5</v>
      </c>
      <c r="Q1791" s="9">
        <f t="shared" si="274"/>
        <v>19.975000000000001</v>
      </c>
      <c r="R1791" s="9">
        <f t="shared" si="275"/>
        <v>14.125</v>
      </c>
      <c r="S1791" s="9">
        <f t="shared" si="276"/>
        <v>14.925000000000001</v>
      </c>
      <c r="T1791" s="9">
        <f t="shared" si="277"/>
        <v>16.625</v>
      </c>
      <c r="U1791" s="8">
        <f t="shared" si="278"/>
        <v>16.341666666666669</v>
      </c>
      <c r="V1791" s="8">
        <f t="shared" si="279"/>
        <v>16.412500000000001</v>
      </c>
    </row>
    <row r="1792" spans="1:22" ht="13.5" x14ac:dyDescent="0.25">
      <c r="A1792" s="3">
        <f>RSI!A1792</f>
        <v>44622</v>
      </c>
      <c r="B1792" s="2">
        <f>RSI!B1792</f>
        <v>5.5015000000000001</v>
      </c>
      <c r="C1792" s="2">
        <f>RSI!I1792</f>
        <v>0.58896185016995162</v>
      </c>
      <c r="D1792" s="2">
        <f>MACD!E1792</f>
        <v>0.98367405236616445</v>
      </c>
      <c r="E1792" s="2">
        <f>MACD!F1792</f>
        <v>0.75526606369954929</v>
      </c>
      <c r="F1792" s="2">
        <f>'Moving Avg'!D1792</f>
        <v>5.8917799999999998</v>
      </c>
      <c r="G1792" s="2">
        <f>'Moving Avg'!F1792</f>
        <v>7.3972300000000022</v>
      </c>
      <c r="H1792" s="2">
        <f>'Moving Avg'!G1792</f>
        <v>8.3715120000000027</v>
      </c>
      <c r="I1792" s="2">
        <f>'Moving Avg'!H1792</f>
        <v>9.0902615000000146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0"/>
        <v>50</v>
      </c>
      <c r="N1792" s="8">
        <f t="shared" si="271"/>
        <v>0</v>
      </c>
      <c r="O1792" s="8">
        <f t="shared" si="272"/>
        <v>0</v>
      </c>
      <c r="P1792" s="8">
        <f t="shared" si="273"/>
        <v>16.5</v>
      </c>
      <c r="Q1792" s="9">
        <f t="shared" si="274"/>
        <v>19.975000000000001</v>
      </c>
      <c r="R1792" s="9">
        <f t="shared" si="275"/>
        <v>14.125</v>
      </c>
      <c r="S1792" s="9">
        <f t="shared" si="276"/>
        <v>14.925000000000001</v>
      </c>
      <c r="T1792" s="9">
        <f t="shared" si="277"/>
        <v>16.625</v>
      </c>
      <c r="U1792" s="8">
        <f t="shared" si="278"/>
        <v>16.341666666666669</v>
      </c>
      <c r="V1792" s="8">
        <f t="shared" si="279"/>
        <v>16.412500000000001</v>
      </c>
    </row>
    <row r="1793" spans="1:22" ht="13.5" x14ac:dyDescent="0.25">
      <c r="A1793" s="3">
        <f>RSI!A1793</f>
        <v>44623</v>
      </c>
      <c r="B1793" s="2">
        <f>RSI!B1793</f>
        <v>5.5015000000000001</v>
      </c>
      <c r="C1793" s="2">
        <f>RSI!I1793</f>
        <v>0.58896185016995162</v>
      </c>
      <c r="D1793" s="2">
        <f>MACD!E1793</f>
        <v>0.94095690891268546</v>
      </c>
      <c r="E1793" s="2">
        <f>MACD!F1793</f>
        <v>0.79240423274217664</v>
      </c>
      <c r="F1793" s="2">
        <f>'Moving Avg'!D1793</f>
        <v>5.74132</v>
      </c>
      <c r="G1793" s="2">
        <f>'Moving Avg'!F1793</f>
        <v>7.2412749999999999</v>
      </c>
      <c r="H1793" s="2">
        <f>'Moving Avg'!G1793</f>
        <v>8.295180000000002</v>
      </c>
      <c r="I1793" s="2">
        <f>'Moving Avg'!H1793</f>
        <v>9.0758260000000135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50</v>
      </c>
      <c r="N1793" s="8">
        <f t="shared" si="271"/>
        <v>0</v>
      </c>
      <c r="O1793" s="8">
        <f t="shared" si="272"/>
        <v>0</v>
      </c>
      <c r="P1793" s="8">
        <f t="shared" si="273"/>
        <v>16.5</v>
      </c>
      <c r="Q1793" s="9">
        <f t="shared" si="274"/>
        <v>19.975000000000001</v>
      </c>
      <c r="R1793" s="9">
        <f t="shared" si="275"/>
        <v>14.125</v>
      </c>
      <c r="S1793" s="9">
        <f t="shared" si="276"/>
        <v>14.925000000000001</v>
      </c>
      <c r="T1793" s="9">
        <f t="shared" si="277"/>
        <v>16.625</v>
      </c>
      <c r="U1793" s="8">
        <f t="shared" si="278"/>
        <v>16.341666666666669</v>
      </c>
      <c r="V1793" s="8">
        <f t="shared" si="279"/>
        <v>16.412500000000001</v>
      </c>
    </row>
    <row r="1794" spans="1:22" ht="13.5" x14ac:dyDescent="0.25">
      <c r="A1794" s="3">
        <f>RSI!A1794</f>
        <v>44624</v>
      </c>
      <c r="B1794" s="2">
        <f>RSI!B1794</f>
        <v>5.5015000000000001</v>
      </c>
      <c r="C1794" s="2">
        <f>RSI!I1794</f>
        <v>0.58896185016995162</v>
      </c>
      <c r="D1794" s="2">
        <f>MACD!E1794</f>
        <v>0.91578926764386104</v>
      </c>
      <c r="E1794" s="2">
        <f>MACD!F1794</f>
        <v>0.81708123972251356</v>
      </c>
      <c r="F1794" s="2">
        <f>'Moving Avg'!D1794</f>
        <v>5.6441400000000002</v>
      </c>
      <c r="G1794" s="2">
        <f>'Moving Avg'!F1794</f>
        <v>7.0853199999999985</v>
      </c>
      <c r="H1794" s="2">
        <f>'Moving Avg'!G1794</f>
        <v>8.2188480000000013</v>
      </c>
      <c r="I1794" s="2">
        <f>'Moving Avg'!H1794</f>
        <v>9.0613905000000141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50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19.975000000000001</v>
      </c>
      <c r="R1794" s="9">
        <f t="shared" si="275"/>
        <v>14.125</v>
      </c>
      <c r="S1794" s="9">
        <f t="shared" si="276"/>
        <v>14.925000000000001</v>
      </c>
      <c r="T1794" s="9">
        <f t="shared" si="277"/>
        <v>16.625</v>
      </c>
      <c r="U1794" s="8">
        <f t="shared" si="278"/>
        <v>16.341666666666669</v>
      </c>
      <c r="V1794" s="8">
        <f t="shared" si="279"/>
        <v>16.412500000000001</v>
      </c>
    </row>
    <row r="1795" spans="1:22" ht="13.5" x14ac:dyDescent="0.25">
      <c r="A1795" s="3">
        <f>RSI!A1795</f>
        <v>44627</v>
      </c>
      <c r="B1795" s="2">
        <f>RSI!B1795</f>
        <v>5.5015000000000001</v>
      </c>
      <c r="C1795" s="2">
        <f>RSI!I1795</f>
        <v>0.58896185016995162</v>
      </c>
      <c r="D1795" s="2">
        <f>MACD!E1795</f>
        <v>0.85521189322932489</v>
      </c>
      <c r="E1795" s="2">
        <f>MACD!F1795</f>
        <v>0.82470737042387587</v>
      </c>
      <c r="F1795" s="2">
        <f>'Moving Avg'!D1795</f>
        <v>5.5469600000000003</v>
      </c>
      <c r="G1795" s="2">
        <f>'Moving Avg'!F1795</f>
        <v>6.929759999999999</v>
      </c>
      <c r="H1795" s="2">
        <f>'Moving Avg'!G1795</f>
        <v>8.1425160000000023</v>
      </c>
      <c r="I1795" s="2">
        <f>'Moving Avg'!H1795</f>
        <v>9.046955000000013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50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19.975000000000001</v>
      </c>
      <c r="R1795" s="9">
        <f t="shared" ref="R1795:R1858" si="285">M1795*0.2+N1795*0.2+O1795*0.35+P1795*0.25</f>
        <v>14.125</v>
      </c>
      <c r="S1795" s="9">
        <f t="shared" ref="S1795:S1858" si="286">M1795*0.15+N1795*0.15+O1795*0.25+P1795*0.45</f>
        <v>14.925000000000001</v>
      </c>
      <c r="T1795" s="9">
        <f t="shared" ref="T1795:T1858" si="287">0.25*SUM(M1795:P1795)</f>
        <v>16.625</v>
      </c>
      <c r="U1795" s="8">
        <f t="shared" ref="U1795:U1858" si="288">SUM(Q1795:S1795)/3</f>
        <v>16.341666666666669</v>
      </c>
      <c r="V1795" s="8">
        <f t="shared" ref="V1795:V1858" si="289">SUM(Q1795:T1795)/4</f>
        <v>16.412500000000001</v>
      </c>
    </row>
    <row r="1796" spans="1:22" ht="13.5" x14ac:dyDescent="0.25">
      <c r="A1796" s="3">
        <f>RSI!A1796</f>
        <v>44628</v>
      </c>
      <c r="B1796" s="2">
        <f>RSI!B1796</f>
        <v>5.5015000000000001</v>
      </c>
      <c r="C1796" s="2">
        <f>RSI!I1796</f>
        <v>0.58896185016995162</v>
      </c>
      <c r="D1796" s="2">
        <f>MACD!E1796</f>
        <v>0.81336566662842902</v>
      </c>
      <c r="E1796" s="2">
        <f>MACD!F1796</f>
        <v>0.82243902966478655</v>
      </c>
      <c r="F1796" s="2">
        <f>'Moving Avg'!D1796</f>
        <v>5.5015000000000001</v>
      </c>
      <c r="G1796" s="2">
        <f>'Moving Avg'!F1796</f>
        <v>6.7741999999999978</v>
      </c>
      <c r="H1796" s="2">
        <f>'Moving Avg'!G1796</f>
        <v>8.0675960000000018</v>
      </c>
      <c r="I1796" s="2">
        <f>'Moving Avg'!H1796</f>
        <v>9.0325195000000136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50</v>
      </c>
      <c r="N1796" s="8">
        <f t="shared" si="281"/>
        <v>45</v>
      </c>
      <c r="O1796" s="8">
        <f t="shared" si="282"/>
        <v>0</v>
      </c>
      <c r="P1796" s="8">
        <f t="shared" si="283"/>
        <v>16.5</v>
      </c>
      <c r="Q1796" s="9">
        <f t="shared" si="284"/>
        <v>35.725000000000001</v>
      </c>
      <c r="R1796" s="9">
        <f t="shared" si="285"/>
        <v>23.125</v>
      </c>
      <c r="S1796" s="9">
        <f t="shared" si="286"/>
        <v>21.675000000000001</v>
      </c>
      <c r="T1796" s="9">
        <f t="shared" si="287"/>
        <v>27.875</v>
      </c>
      <c r="U1796" s="8">
        <f t="shared" si="288"/>
        <v>26.841666666666669</v>
      </c>
      <c r="V1796" s="8">
        <f t="shared" si="289"/>
        <v>27.1</v>
      </c>
    </row>
    <row r="1797" spans="1:22" ht="13.5" x14ac:dyDescent="0.25">
      <c r="A1797" s="3">
        <f>RSI!A1797</f>
        <v>44629</v>
      </c>
      <c r="B1797" s="2">
        <f>RSI!B1797</f>
        <v>5.5015000000000001</v>
      </c>
      <c r="C1797" s="2">
        <f>RSI!I1797</f>
        <v>0.58896185016995162</v>
      </c>
      <c r="D1797" s="2">
        <f>MACD!E1797</f>
        <v>0.73965633619606397</v>
      </c>
      <c r="E1797" s="2">
        <f>MACD!F1797</f>
        <v>0.80588249097104203</v>
      </c>
      <c r="F1797" s="2">
        <f>'Moving Avg'!D1797</f>
        <v>5.5015000000000001</v>
      </c>
      <c r="G1797" s="2">
        <f>'Moving Avg'!F1797</f>
        <v>6.6186399999999974</v>
      </c>
      <c r="H1797" s="2">
        <f>'Moving Avg'!G1797</f>
        <v>7.9914220000000009</v>
      </c>
      <c r="I1797" s="2">
        <f>'Moving Avg'!H1797</f>
        <v>9.0180840000000142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50</v>
      </c>
      <c r="N1797" s="8">
        <f t="shared" si="281"/>
        <v>100</v>
      </c>
      <c r="O1797" s="8">
        <f t="shared" si="282"/>
        <v>0</v>
      </c>
      <c r="P1797" s="8">
        <f t="shared" si="283"/>
        <v>33</v>
      </c>
      <c r="Q1797" s="9">
        <f t="shared" si="284"/>
        <v>57.45</v>
      </c>
      <c r="R1797" s="9">
        <f t="shared" si="285"/>
        <v>38.25</v>
      </c>
      <c r="S1797" s="9">
        <f t="shared" si="286"/>
        <v>37.35</v>
      </c>
      <c r="T1797" s="9">
        <f t="shared" si="287"/>
        <v>45.75</v>
      </c>
      <c r="U1797" s="8">
        <f t="shared" si="288"/>
        <v>44.35</v>
      </c>
      <c r="V1797" s="8">
        <f t="shared" si="289"/>
        <v>44.7</v>
      </c>
    </row>
    <row r="1798" spans="1:22" ht="13.5" x14ac:dyDescent="0.25">
      <c r="A1798" s="3">
        <f>RSI!A1798</f>
        <v>44630</v>
      </c>
      <c r="B1798" s="2">
        <f>RSI!B1798</f>
        <v>5.4858000000000002</v>
      </c>
      <c r="C1798" s="2">
        <f>RSI!I1798</f>
        <v>0.58206835445733418</v>
      </c>
      <c r="D1798" s="2">
        <f>MACD!E1798</f>
        <v>0.64190336977530915</v>
      </c>
      <c r="E1798" s="2">
        <f>MACD!F1798</f>
        <v>0.77308666673189552</v>
      </c>
      <c r="F1798" s="2">
        <f>'Moving Avg'!D1798</f>
        <v>5.4983599999999999</v>
      </c>
      <c r="G1798" s="2">
        <f>'Moving Avg'!F1798</f>
        <v>6.4622949999999975</v>
      </c>
      <c r="H1798" s="2">
        <f>'Moving Avg'!G1798</f>
        <v>7.9149340000000006</v>
      </c>
      <c r="I1798" s="2">
        <f>'Moving Avg'!H1798</f>
        <v>9.0035700000000123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0"/>
        <v>50</v>
      </c>
      <c r="N1798" s="8">
        <f t="shared" si="281"/>
        <v>100</v>
      </c>
      <c r="O1798" s="8">
        <f t="shared" si="282"/>
        <v>0</v>
      </c>
      <c r="P1798" s="8">
        <f t="shared" si="283"/>
        <v>16.5</v>
      </c>
      <c r="Q1798" s="9">
        <f t="shared" si="284"/>
        <v>54.975000000000001</v>
      </c>
      <c r="R1798" s="9">
        <f t="shared" si="285"/>
        <v>34.125</v>
      </c>
      <c r="S1798" s="9">
        <f t="shared" si="286"/>
        <v>29.925000000000001</v>
      </c>
      <c r="T1798" s="9">
        <f t="shared" si="287"/>
        <v>41.625</v>
      </c>
      <c r="U1798" s="8">
        <f t="shared" si="288"/>
        <v>39.674999999999997</v>
      </c>
      <c r="V1798" s="8">
        <f t="shared" si="289"/>
        <v>40.162499999999994</v>
      </c>
    </row>
    <row r="1799" spans="1:22" ht="13.5" x14ac:dyDescent="0.25">
      <c r="A1799" s="3">
        <f>RSI!A1799</f>
        <v>44631</v>
      </c>
      <c r="B1799" s="2">
        <f>RSI!B1799</f>
        <v>5.5015000000000001</v>
      </c>
      <c r="C1799" s="2">
        <f>RSI!I1799</f>
        <v>1.8196155128918292</v>
      </c>
      <c r="D1799" s="2">
        <f>MACD!E1799</f>
        <v>0.5246057081091875</v>
      </c>
      <c r="E1799" s="2">
        <f>MACD!F1799</f>
        <v>0.72339047500735398</v>
      </c>
      <c r="F1799" s="2">
        <f>'Moving Avg'!D1799</f>
        <v>5.4983599999999999</v>
      </c>
      <c r="G1799" s="2">
        <f>'Moving Avg'!F1799</f>
        <v>6.306734999999998</v>
      </c>
      <c r="H1799" s="2">
        <f>'Moving Avg'!G1799</f>
        <v>7.8387600000000006</v>
      </c>
      <c r="I1799" s="2">
        <f>'Moving Avg'!H1799</f>
        <v>8.9891345000000111</v>
      </c>
      <c r="J1799" s="6" t="str">
        <f>OBV!F1799</f>
        <v>BULLISH</v>
      </c>
      <c r="K1799" s="6" t="str">
        <f>OBV!G1799</f>
        <v>NEUTRAL</v>
      </c>
      <c r="L1799" s="6" t="str">
        <f>OBV!H1799</f>
        <v>NEUTRAL</v>
      </c>
      <c r="M1799" s="8">
        <f t="shared" si="280"/>
        <v>50</v>
      </c>
      <c r="N1799" s="8">
        <f t="shared" si="281"/>
        <v>100</v>
      </c>
      <c r="O1799" s="8">
        <f t="shared" si="282"/>
        <v>0</v>
      </c>
      <c r="P1799" s="8">
        <f t="shared" si="283"/>
        <v>49.5</v>
      </c>
      <c r="Q1799" s="9">
        <f t="shared" si="284"/>
        <v>59.924999999999997</v>
      </c>
      <c r="R1799" s="9">
        <f t="shared" si="285"/>
        <v>42.375</v>
      </c>
      <c r="S1799" s="9">
        <f t="shared" si="286"/>
        <v>44.775000000000006</v>
      </c>
      <c r="T1799" s="9">
        <f t="shared" si="287"/>
        <v>49.875</v>
      </c>
      <c r="U1799" s="8">
        <f t="shared" si="288"/>
        <v>49.024999999999999</v>
      </c>
      <c r="V1799" s="8">
        <f t="shared" si="289"/>
        <v>49.237499999999997</v>
      </c>
    </row>
    <row r="1800" spans="1:22" ht="13.5" x14ac:dyDescent="0.25">
      <c r="A1800" s="3">
        <f>RSI!A1800</f>
        <v>44634</v>
      </c>
      <c r="B1800" s="2">
        <f>RSI!B1800</f>
        <v>5.5015000000000001</v>
      </c>
      <c r="C1800" s="2">
        <f>RSI!I1800</f>
        <v>1.8196155128918292</v>
      </c>
      <c r="D1800" s="2">
        <f>MACD!E1800</f>
        <v>0.4322647400447428</v>
      </c>
      <c r="E1800" s="2">
        <f>MACD!F1800</f>
        <v>0.66516532801483175</v>
      </c>
      <c r="F1800" s="2">
        <f>'Moving Avg'!D1800</f>
        <v>5.4983599999999999</v>
      </c>
      <c r="G1800" s="2">
        <f>'Moving Avg'!F1800</f>
        <v>6.1703749999999973</v>
      </c>
      <c r="H1800" s="2">
        <f>'Moving Avg'!G1800</f>
        <v>7.7625859999999998</v>
      </c>
      <c r="I1800" s="2">
        <f>'Moving Avg'!H1800</f>
        <v>8.97469900000001</v>
      </c>
      <c r="J1800" s="6" t="str">
        <f>OBV!F1800</f>
        <v>BULLISH</v>
      </c>
      <c r="K1800" s="6" t="str">
        <f>OBV!G1800</f>
        <v>NEUTRAL</v>
      </c>
      <c r="L1800" s="6" t="str">
        <f>OBV!H1800</f>
        <v>NEUTRAL</v>
      </c>
      <c r="M1800" s="8">
        <f t="shared" si="280"/>
        <v>50</v>
      </c>
      <c r="N1800" s="8">
        <f t="shared" si="281"/>
        <v>100</v>
      </c>
      <c r="O1800" s="8">
        <f t="shared" si="282"/>
        <v>0</v>
      </c>
      <c r="P1800" s="8">
        <f t="shared" si="283"/>
        <v>49.5</v>
      </c>
      <c r="Q1800" s="9">
        <f t="shared" si="284"/>
        <v>59.924999999999997</v>
      </c>
      <c r="R1800" s="9">
        <f t="shared" si="285"/>
        <v>42.375</v>
      </c>
      <c r="S1800" s="9">
        <f t="shared" si="286"/>
        <v>44.775000000000006</v>
      </c>
      <c r="T1800" s="9">
        <f t="shared" si="287"/>
        <v>49.875</v>
      </c>
      <c r="U1800" s="8">
        <f t="shared" si="288"/>
        <v>49.024999999999999</v>
      </c>
      <c r="V1800" s="8">
        <f t="shared" si="289"/>
        <v>49.237499999999997</v>
      </c>
    </row>
    <row r="1801" spans="1:22" ht="13.5" x14ac:dyDescent="0.25">
      <c r="A1801" s="3">
        <f>RSI!A1801</f>
        <v>44635</v>
      </c>
      <c r="B1801" s="2">
        <f>RSI!B1801</f>
        <v>5.7443999999999997</v>
      </c>
      <c r="C1801" s="2">
        <f>RSI!I1801</f>
        <v>19.744928548293586</v>
      </c>
      <c r="D1801" s="2">
        <f>MACD!E1801</f>
        <v>0.30275184780001041</v>
      </c>
      <c r="E1801" s="2">
        <f>MACD!F1801</f>
        <v>0.59268263197186744</v>
      </c>
      <c r="F1801" s="2">
        <f>'Moving Avg'!D1801</f>
        <v>5.5469400000000002</v>
      </c>
      <c r="G1801" s="2">
        <f>'Moving Avg'!F1801</f>
        <v>6.0645749999999969</v>
      </c>
      <c r="H1801" s="2">
        <f>'Moving Avg'!G1801</f>
        <v>7.6912699999999994</v>
      </c>
      <c r="I1801" s="2">
        <f>'Moving Avg'!H1801</f>
        <v>8.9607790000000094</v>
      </c>
      <c r="J1801" s="6" t="str">
        <f>OBV!F1801</f>
        <v>BULLISH</v>
      </c>
      <c r="K1801" s="6" t="str">
        <f>OBV!G1801</f>
        <v>NEUTRAL</v>
      </c>
      <c r="L1801" s="6" t="str">
        <f>OBV!H1801</f>
        <v>CONFIRMED BULLISH</v>
      </c>
      <c r="M1801" s="8">
        <f t="shared" si="280"/>
        <v>50</v>
      </c>
      <c r="N1801" s="8">
        <f t="shared" si="281"/>
        <v>100</v>
      </c>
      <c r="O1801" s="8">
        <f t="shared" si="282"/>
        <v>0</v>
      </c>
      <c r="P1801" s="8">
        <f t="shared" si="283"/>
        <v>83.5</v>
      </c>
      <c r="Q1801" s="9">
        <f t="shared" si="284"/>
        <v>65.025000000000006</v>
      </c>
      <c r="R1801" s="9">
        <f t="shared" si="285"/>
        <v>50.875</v>
      </c>
      <c r="S1801" s="9">
        <f t="shared" si="286"/>
        <v>60.075000000000003</v>
      </c>
      <c r="T1801" s="9">
        <f t="shared" si="287"/>
        <v>58.375</v>
      </c>
      <c r="U1801" s="8">
        <f t="shared" si="288"/>
        <v>58.658333333333339</v>
      </c>
      <c r="V1801" s="8">
        <f t="shared" si="289"/>
        <v>58.587500000000006</v>
      </c>
    </row>
    <row r="1802" spans="1:22" ht="13.5" x14ac:dyDescent="0.25">
      <c r="A1802" s="3">
        <f>RSI!A1802</f>
        <v>44636</v>
      </c>
      <c r="B1802" s="2">
        <f>RSI!B1802</f>
        <v>5.9951999999999996</v>
      </c>
      <c r="C1802" s="2">
        <f>RSI!I1802</f>
        <v>33.288350255747304</v>
      </c>
      <c r="D1802" s="2">
        <f>MACD!E1802</f>
        <v>0.14410668324587483</v>
      </c>
      <c r="E1802" s="2">
        <f>MACD!F1802</f>
        <v>0.502967442226669</v>
      </c>
      <c r="F1802" s="2">
        <f>'Moving Avg'!D1802</f>
        <v>5.6456800000000005</v>
      </c>
      <c r="G1802" s="2">
        <f>'Moving Avg'!F1802</f>
        <v>5.9889499999999982</v>
      </c>
      <c r="H1802" s="2">
        <f>'Moving Avg'!G1802</f>
        <v>7.6249699999999994</v>
      </c>
      <c r="I1802" s="2">
        <f>'Moving Avg'!H1802</f>
        <v>8.94811300000001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  <c r="M1802" s="8">
        <f t="shared" si="280"/>
        <v>25</v>
      </c>
      <c r="N1802" s="8">
        <f t="shared" si="281"/>
        <v>100</v>
      </c>
      <c r="O1802" s="8">
        <f t="shared" si="282"/>
        <v>0</v>
      </c>
      <c r="P1802" s="8">
        <f t="shared" si="283"/>
        <v>83.5</v>
      </c>
      <c r="Q1802" s="9">
        <f t="shared" si="284"/>
        <v>56.274999999999999</v>
      </c>
      <c r="R1802" s="9">
        <f t="shared" si="285"/>
        <v>45.875</v>
      </c>
      <c r="S1802" s="9">
        <f t="shared" si="286"/>
        <v>56.325000000000003</v>
      </c>
      <c r="T1802" s="9">
        <f t="shared" si="287"/>
        <v>52.125</v>
      </c>
      <c r="U1802" s="8">
        <f t="shared" si="288"/>
        <v>52.82500000000001</v>
      </c>
      <c r="V1802" s="8">
        <f t="shared" si="289"/>
        <v>52.650000000000006</v>
      </c>
    </row>
    <row r="1803" spans="1:22" ht="13.5" x14ac:dyDescent="0.25">
      <c r="A1803" s="3">
        <f>RSI!A1803</f>
        <v>44637</v>
      </c>
      <c r="B1803" s="2">
        <f>RSI!B1803</f>
        <v>6.2617000000000003</v>
      </c>
      <c r="C1803" s="2">
        <f>RSI!I1803</f>
        <v>44.086033483013175</v>
      </c>
      <c r="D1803" s="2">
        <f>MACD!E1803</f>
        <v>-7.1971543192841381E-3</v>
      </c>
      <c r="E1803" s="2">
        <f>MACD!F1803</f>
        <v>0.40093452291747839</v>
      </c>
      <c r="F1803" s="2">
        <f>'Moving Avg'!D1803</f>
        <v>5.8008600000000001</v>
      </c>
      <c r="G1803" s="2">
        <f>'Moving Avg'!F1803</f>
        <v>5.9434949999999995</v>
      </c>
      <c r="H1803" s="2">
        <f>'Moving Avg'!G1803</f>
        <v>7.5641560000000005</v>
      </c>
      <c r="I1803" s="2">
        <f>'Moving Avg'!H1803</f>
        <v>8.936779500000009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83.5</v>
      </c>
      <c r="Q1803" s="9">
        <f t="shared" si="284"/>
        <v>56.274999999999999</v>
      </c>
      <c r="R1803" s="9">
        <f t="shared" si="285"/>
        <v>45.875</v>
      </c>
      <c r="S1803" s="9">
        <f t="shared" si="286"/>
        <v>56.325000000000003</v>
      </c>
      <c r="T1803" s="9">
        <f t="shared" si="287"/>
        <v>52.125</v>
      </c>
      <c r="U1803" s="8">
        <f t="shared" si="288"/>
        <v>52.82500000000001</v>
      </c>
      <c r="V1803" s="8">
        <f t="shared" si="289"/>
        <v>52.650000000000006</v>
      </c>
    </row>
    <row r="1804" spans="1:22" ht="13.5" x14ac:dyDescent="0.25">
      <c r="A1804" s="3">
        <f>RSI!A1804</f>
        <v>44638</v>
      </c>
      <c r="B1804" s="2">
        <f>RSI!B1804</f>
        <v>6.2617000000000003</v>
      </c>
      <c r="C1804" s="2">
        <f>RSI!I1804</f>
        <v>44.086033483013182</v>
      </c>
      <c r="D1804" s="2">
        <f>MACD!E1804</f>
        <v>-0.13432127600914612</v>
      </c>
      <c r="E1804" s="2">
        <f>MACD!F1804</f>
        <v>0.29388336313215352</v>
      </c>
      <c r="F1804" s="2">
        <f>'Moving Avg'!D1804</f>
        <v>5.9529000000000005</v>
      </c>
      <c r="G1804" s="2">
        <f>'Moving Avg'!F1804</f>
        <v>5.8980399999999999</v>
      </c>
      <c r="H1804" s="2">
        <f>'Moving Avg'!G1804</f>
        <v>7.5116500000000004</v>
      </c>
      <c r="I1804" s="2">
        <f>'Moving Avg'!H1804</f>
        <v>8.925446000000008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33</v>
      </c>
      <c r="Q1804" s="9">
        <f t="shared" si="284"/>
        <v>48.7</v>
      </c>
      <c r="R1804" s="9">
        <f t="shared" si="285"/>
        <v>33.25</v>
      </c>
      <c r="S1804" s="9">
        <f t="shared" si="286"/>
        <v>33.6</v>
      </c>
      <c r="T1804" s="9">
        <f t="shared" si="287"/>
        <v>39.5</v>
      </c>
      <c r="U1804" s="8">
        <f t="shared" si="288"/>
        <v>38.516666666666673</v>
      </c>
      <c r="V1804" s="8">
        <f t="shared" si="289"/>
        <v>38.762500000000003</v>
      </c>
    </row>
    <row r="1805" spans="1:22" ht="13.5" x14ac:dyDescent="0.25">
      <c r="A1805" s="3">
        <f>RSI!A1805</f>
        <v>44641</v>
      </c>
      <c r="B1805" s="2">
        <f>RSI!B1805</f>
        <v>6.5359999999999996</v>
      </c>
      <c r="C1805" s="2">
        <f>RSI!I1805</f>
        <v>53.139829876937711</v>
      </c>
      <c r="D1805" s="2">
        <f>MACD!E1805</f>
        <v>-0.26137098643842016</v>
      </c>
      <c r="E1805" s="2">
        <f>MACD!F1805</f>
        <v>0.18283249321803879</v>
      </c>
      <c r="F1805" s="2">
        <f>'Moving Avg'!D1805</f>
        <v>6.1597999999999997</v>
      </c>
      <c r="G1805" s="2">
        <f>'Moving Avg'!F1805</f>
        <v>5.8823699999999999</v>
      </c>
      <c r="H1805" s="2">
        <f>'Moving Avg'!G1805</f>
        <v>7.4646300000000005</v>
      </c>
      <c r="I1805" s="2">
        <f>'Moving Avg'!H1805</f>
        <v>8.9155190000000086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83.5</v>
      </c>
      <c r="Q1805" s="9">
        <f t="shared" si="284"/>
        <v>56.274999999999999</v>
      </c>
      <c r="R1805" s="9">
        <f t="shared" si="285"/>
        <v>45.875</v>
      </c>
      <c r="S1805" s="9">
        <f t="shared" si="286"/>
        <v>56.325000000000003</v>
      </c>
      <c r="T1805" s="9">
        <f t="shared" si="287"/>
        <v>52.125</v>
      </c>
      <c r="U1805" s="8">
        <f t="shared" si="288"/>
        <v>52.82500000000001</v>
      </c>
      <c r="V1805" s="8">
        <f t="shared" si="289"/>
        <v>52.650000000000006</v>
      </c>
    </row>
    <row r="1806" spans="1:22" ht="13.5" x14ac:dyDescent="0.25">
      <c r="A1806" s="3">
        <f>RSI!A1806</f>
        <v>44642</v>
      </c>
      <c r="B1806" s="2">
        <f>RSI!B1806</f>
        <v>6.8258999999999999</v>
      </c>
      <c r="C1806" s="2">
        <f>RSI!I1806</f>
        <v>60.432068334213703</v>
      </c>
      <c r="D1806" s="2">
        <f>MACD!E1806</f>
        <v>-0.39119601898057699</v>
      </c>
      <c r="E1806" s="2">
        <f>MACD!F1806</f>
        <v>6.8026790778315638E-2</v>
      </c>
      <c r="F1806" s="2">
        <f>'Moving Avg'!D1806</f>
        <v>6.3761000000000001</v>
      </c>
      <c r="G1806" s="2">
        <f>'Moving Avg'!F1806</f>
        <v>5.881195</v>
      </c>
      <c r="H1806" s="2">
        <f>'Moving Avg'!G1806</f>
        <v>7.4234080000000002</v>
      </c>
      <c r="I1806" s="2">
        <f>'Moving Avg'!H1806</f>
        <v>8.9070415000000089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0"/>
        <v>25</v>
      </c>
      <c r="N1806" s="8">
        <f t="shared" si="281"/>
        <v>100</v>
      </c>
      <c r="O1806" s="8">
        <f t="shared" si="282"/>
        <v>0</v>
      </c>
      <c r="P1806" s="8">
        <f t="shared" si="283"/>
        <v>83.5</v>
      </c>
      <c r="Q1806" s="9">
        <f t="shared" si="284"/>
        <v>56.274999999999999</v>
      </c>
      <c r="R1806" s="9">
        <f t="shared" si="285"/>
        <v>45.875</v>
      </c>
      <c r="S1806" s="9">
        <f t="shared" si="286"/>
        <v>56.325000000000003</v>
      </c>
      <c r="T1806" s="9">
        <f t="shared" si="287"/>
        <v>52.125</v>
      </c>
      <c r="U1806" s="8">
        <f t="shared" si="288"/>
        <v>52.82500000000001</v>
      </c>
      <c r="V1806" s="8">
        <f t="shared" si="289"/>
        <v>52.650000000000006</v>
      </c>
    </row>
    <row r="1807" spans="1:22" ht="13.5" x14ac:dyDescent="0.25">
      <c r="A1807" s="3">
        <f>RSI!A1807</f>
        <v>44643</v>
      </c>
      <c r="B1807" s="2">
        <f>RSI!B1807</f>
        <v>6.8258999999999999</v>
      </c>
      <c r="C1807" s="2">
        <f>RSI!I1807</f>
        <v>60.432068334213703</v>
      </c>
      <c r="D1807" s="2">
        <f>MACD!E1807</f>
        <v>-0.50354559126881338</v>
      </c>
      <c r="E1807" s="2">
        <f>MACD!F1807</f>
        <v>-4.6287685631110166E-2</v>
      </c>
      <c r="F1807" s="2">
        <f>'Moving Avg'!D1807</f>
        <v>6.5422399999999996</v>
      </c>
      <c r="G1807" s="2">
        <f>'Moving Avg'!F1807</f>
        <v>5.8953000000000007</v>
      </c>
      <c r="H1807" s="2">
        <f>'Moving Avg'!G1807</f>
        <v>7.3821860000000008</v>
      </c>
      <c r="I1807" s="2">
        <f>'Moving Avg'!H1807</f>
        <v>8.8992280000000079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0"/>
        <v>25</v>
      </c>
      <c r="N1807" s="8">
        <f t="shared" si="281"/>
        <v>100</v>
      </c>
      <c r="O1807" s="8">
        <f t="shared" si="282"/>
        <v>0</v>
      </c>
      <c r="P1807" s="8">
        <f t="shared" si="283"/>
        <v>83.5</v>
      </c>
      <c r="Q1807" s="9">
        <f t="shared" si="284"/>
        <v>56.274999999999999</v>
      </c>
      <c r="R1807" s="9">
        <f t="shared" si="285"/>
        <v>45.875</v>
      </c>
      <c r="S1807" s="9">
        <f t="shared" si="286"/>
        <v>56.325000000000003</v>
      </c>
      <c r="T1807" s="9">
        <f t="shared" si="287"/>
        <v>52.125</v>
      </c>
      <c r="U1807" s="8">
        <f t="shared" si="288"/>
        <v>52.82500000000001</v>
      </c>
      <c r="V1807" s="8">
        <f t="shared" si="289"/>
        <v>52.650000000000006</v>
      </c>
    </row>
    <row r="1808" spans="1:22" ht="13.5" x14ac:dyDescent="0.25">
      <c r="A1808" s="3">
        <f>RSI!A1808</f>
        <v>44644</v>
      </c>
      <c r="B1808" s="2">
        <f>RSI!B1808</f>
        <v>6.8494000000000002</v>
      </c>
      <c r="C1808" s="2">
        <f>RSI!I1808</f>
        <v>61.002602477882206</v>
      </c>
      <c r="D1808" s="2">
        <f>MACD!E1808</f>
        <v>-0.60507935199300089</v>
      </c>
      <c r="E1808" s="2">
        <f>MACD!F1808</f>
        <v>-0.15804601890348832</v>
      </c>
      <c r="F1808" s="2">
        <f>'Moving Avg'!D1808</f>
        <v>6.6597800000000005</v>
      </c>
      <c r="G1808" s="2">
        <f>'Moving Avg'!F1808</f>
        <v>5.9250800000000012</v>
      </c>
      <c r="H1808" s="2">
        <f>'Moving Avg'!G1808</f>
        <v>7.3414340000000013</v>
      </c>
      <c r="I1808" s="2">
        <f>'Moving Avg'!H1808</f>
        <v>8.8915320000000069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  <c r="M1808" s="8">
        <f t="shared" si="280"/>
        <v>25</v>
      </c>
      <c r="N1808" s="8">
        <f t="shared" si="281"/>
        <v>100</v>
      </c>
      <c r="O1808" s="8">
        <f t="shared" si="282"/>
        <v>0</v>
      </c>
      <c r="P1808" s="8">
        <f t="shared" si="283"/>
        <v>83.5</v>
      </c>
      <c r="Q1808" s="9">
        <f t="shared" si="284"/>
        <v>56.274999999999999</v>
      </c>
      <c r="R1808" s="9">
        <f t="shared" si="285"/>
        <v>45.875</v>
      </c>
      <c r="S1808" s="9">
        <f t="shared" si="286"/>
        <v>56.325000000000003</v>
      </c>
      <c r="T1808" s="9">
        <f t="shared" si="287"/>
        <v>52.125</v>
      </c>
      <c r="U1808" s="8">
        <f t="shared" si="288"/>
        <v>52.82500000000001</v>
      </c>
      <c r="V1808" s="8">
        <f t="shared" si="289"/>
        <v>52.650000000000006</v>
      </c>
    </row>
    <row r="1809" spans="1:22" ht="13.5" x14ac:dyDescent="0.25">
      <c r="A1809" s="3">
        <f>RSI!A1809</f>
        <v>44645</v>
      </c>
      <c r="B1809" s="2">
        <f>RSI!B1809</f>
        <v>6.8573000000000004</v>
      </c>
      <c r="C1809" s="2">
        <f>RSI!I1809</f>
        <v>61.205117221859659</v>
      </c>
      <c r="D1809" s="2">
        <f>MACD!E1809</f>
        <v>-0.69144250524422368</v>
      </c>
      <c r="E1809" s="2">
        <f>MACD!F1809</f>
        <v>-0.26472531617163542</v>
      </c>
      <c r="F1809" s="2">
        <f>'Moving Avg'!D1809</f>
        <v>6.7789000000000001</v>
      </c>
      <c r="G1809" s="2">
        <f>'Moving Avg'!F1809</f>
        <v>5.9685750000000004</v>
      </c>
      <c r="H1809" s="2">
        <f>'Moving Avg'!G1809</f>
        <v>7.3008400000000027</v>
      </c>
      <c r="I1809" s="2">
        <f>'Moving Avg'!H1809</f>
        <v>8.8845745000000065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  <c r="M1809" s="8">
        <f t="shared" si="280"/>
        <v>25</v>
      </c>
      <c r="N1809" s="8">
        <f t="shared" si="281"/>
        <v>100</v>
      </c>
      <c r="O1809" s="8">
        <f t="shared" si="282"/>
        <v>0</v>
      </c>
      <c r="P1809" s="8">
        <f t="shared" si="283"/>
        <v>83.5</v>
      </c>
      <c r="Q1809" s="9">
        <f t="shared" si="284"/>
        <v>56.274999999999999</v>
      </c>
      <c r="R1809" s="9">
        <f t="shared" si="285"/>
        <v>45.875</v>
      </c>
      <c r="S1809" s="9">
        <f t="shared" si="286"/>
        <v>56.325000000000003</v>
      </c>
      <c r="T1809" s="9">
        <f t="shared" si="287"/>
        <v>52.125</v>
      </c>
      <c r="U1809" s="8">
        <f t="shared" si="288"/>
        <v>52.82500000000001</v>
      </c>
      <c r="V1809" s="8">
        <f t="shared" si="289"/>
        <v>52.650000000000006</v>
      </c>
    </row>
    <row r="1810" spans="1:22" ht="13.5" x14ac:dyDescent="0.25">
      <c r="A1810" s="3">
        <f>RSI!A1810</f>
        <v>44648</v>
      </c>
      <c r="B1810" s="2">
        <f>RSI!B1810</f>
        <v>6.8494000000000002</v>
      </c>
      <c r="C1810" s="2">
        <f>RSI!I1810</f>
        <v>60.864731436726487</v>
      </c>
      <c r="D1810" s="2">
        <f>MACD!E1810</f>
        <v>-0.7660917847972426</v>
      </c>
      <c r="E1810" s="2">
        <f>MACD!F1810</f>
        <v>-0.36499860989675686</v>
      </c>
      <c r="F1810" s="2">
        <f>'Moving Avg'!D1810</f>
        <v>6.8415800000000004</v>
      </c>
      <c r="G1810" s="2">
        <f>'Moving Avg'!F1810</f>
        <v>6.0116750000000012</v>
      </c>
      <c r="H1810" s="2">
        <f>'Moving Avg'!G1810</f>
        <v>7.2600880000000014</v>
      </c>
      <c r="I1810" s="2">
        <f>'Moving Avg'!H1810</f>
        <v>8.8772280000000059</v>
      </c>
      <c r="J1810" s="6" t="str">
        <f>OBV!F1810</f>
        <v>BULLISH</v>
      </c>
      <c r="K1810" s="6" t="str">
        <f>OBV!G1810</f>
        <v>NEUTRAL</v>
      </c>
      <c r="L1810" s="6" t="str">
        <f>OBV!H1810</f>
        <v>CONFIRMED BULLISH</v>
      </c>
      <c r="M1810" s="8">
        <f t="shared" si="280"/>
        <v>25</v>
      </c>
      <c r="N1810" s="8">
        <f t="shared" si="281"/>
        <v>100</v>
      </c>
      <c r="O1810" s="8">
        <f t="shared" si="282"/>
        <v>0</v>
      </c>
      <c r="P1810" s="8">
        <f t="shared" si="283"/>
        <v>83.5</v>
      </c>
      <c r="Q1810" s="9">
        <f t="shared" si="284"/>
        <v>56.274999999999999</v>
      </c>
      <c r="R1810" s="9">
        <f t="shared" si="285"/>
        <v>45.875</v>
      </c>
      <c r="S1810" s="9">
        <f t="shared" si="286"/>
        <v>56.325000000000003</v>
      </c>
      <c r="T1810" s="9">
        <f t="shared" si="287"/>
        <v>52.125</v>
      </c>
      <c r="U1810" s="8">
        <f t="shared" si="288"/>
        <v>52.82500000000001</v>
      </c>
      <c r="V1810" s="8">
        <f t="shared" si="289"/>
        <v>52.650000000000006</v>
      </c>
    </row>
    <row r="1811" spans="1:22" ht="13.5" x14ac:dyDescent="0.25">
      <c r="A1811" s="3">
        <f>RSI!A1811</f>
        <v>44649</v>
      </c>
      <c r="B1811" s="2">
        <f>RSI!B1811</f>
        <v>6.8494000000000002</v>
      </c>
      <c r="C1811" s="2">
        <f>RSI!I1811</f>
        <v>60.864731436726487</v>
      </c>
      <c r="D1811" s="2">
        <f>MACD!E1811</f>
        <v>-0.79383874986246017</v>
      </c>
      <c r="E1811" s="2">
        <f>MACD!F1811</f>
        <v>-0.45076663788989757</v>
      </c>
      <c r="F1811" s="2">
        <f>'Moving Avg'!D1811</f>
        <v>6.8462800000000001</v>
      </c>
      <c r="G1811" s="2">
        <f>'Moving Avg'!F1811</f>
        <v>6.067705000000001</v>
      </c>
      <c r="H1811" s="2">
        <f>'Moving Avg'!G1811</f>
        <v>7.219336000000002</v>
      </c>
      <c r="I1811" s="2">
        <f>'Moving Avg'!H1811</f>
        <v>8.8698815000000053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  <c r="M1811" s="8">
        <f t="shared" si="280"/>
        <v>25</v>
      </c>
      <c r="N1811" s="8">
        <f t="shared" si="281"/>
        <v>100</v>
      </c>
      <c r="O1811" s="8">
        <f t="shared" si="282"/>
        <v>0</v>
      </c>
      <c r="P1811" s="8">
        <f t="shared" si="283"/>
        <v>83.5</v>
      </c>
      <c r="Q1811" s="9">
        <f t="shared" si="284"/>
        <v>56.274999999999999</v>
      </c>
      <c r="R1811" s="9">
        <f t="shared" si="285"/>
        <v>45.875</v>
      </c>
      <c r="S1811" s="9">
        <f t="shared" si="286"/>
        <v>56.325000000000003</v>
      </c>
      <c r="T1811" s="9">
        <f t="shared" si="287"/>
        <v>52.125</v>
      </c>
      <c r="U1811" s="8">
        <f t="shared" si="288"/>
        <v>52.82500000000001</v>
      </c>
      <c r="V1811" s="8">
        <f t="shared" si="289"/>
        <v>52.650000000000006</v>
      </c>
    </row>
    <row r="1812" spans="1:22" ht="13.5" x14ac:dyDescent="0.25">
      <c r="A1812" s="3">
        <f>RSI!A1812</f>
        <v>44650</v>
      </c>
      <c r="B1812" s="2">
        <f>RSI!B1812</f>
        <v>6.8573000000000004</v>
      </c>
      <c r="C1812" s="2">
        <f>RSI!I1812</f>
        <v>61.11553240272017</v>
      </c>
      <c r="D1812" s="2">
        <f>MACD!E1812</f>
        <v>-0.78112439200913997</v>
      </c>
      <c r="E1812" s="2">
        <f>MACD!F1812</f>
        <v>-0.51683818871374609</v>
      </c>
      <c r="F1812" s="2">
        <f>'Moving Avg'!D1812</f>
        <v>6.8525599999999995</v>
      </c>
      <c r="G1812" s="2">
        <f>'Moving Avg'!F1812</f>
        <v>6.1354950000000006</v>
      </c>
      <c r="H1812" s="2">
        <f>'Moving Avg'!G1812</f>
        <v>7.1787420000000024</v>
      </c>
      <c r="I1812" s="2">
        <f>'Moving Avg'!H1812</f>
        <v>8.8622250000000058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  <c r="M1812" s="8">
        <f t="shared" si="280"/>
        <v>25</v>
      </c>
      <c r="N1812" s="8">
        <f t="shared" si="281"/>
        <v>100</v>
      </c>
      <c r="O1812" s="8">
        <f t="shared" si="282"/>
        <v>0</v>
      </c>
      <c r="P1812" s="8">
        <f t="shared" si="283"/>
        <v>83.5</v>
      </c>
      <c r="Q1812" s="9">
        <f t="shared" si="284"/>
        <v>56.274999999999999</v>
      </c>
      <c r="R1812" s="9">
        <f t="shared" si="285"/>
        <v>45.875</v>
      </c>
      <c r="S1812" s="9">
        <f t="shared" si="286"/>
        <v>56.325000000000003</v>
      </c>
      <c r="T1812" s="9">
        <f t="shared" si="287"/>
        <v>52.125</v>
      </c>
      <c r="U1812" s="8">
        <f t="shared" si="288"/>
        <v>52.82500000000001</v>
      </c>
      <c r="V1812" s="8">
        <f t="shared" si="289"/>
        <v>52.650000000000006</v>
      </c>
    </row>
    <row r="1813" spans="1:22" ht="13.5" x14ac:dyDescent="0.25">
      <c r="A1813" s="3">
        <f>RSI!A1813</f>
        <v>44651</v>
      </c>
      <c r="B1813" s="2">
        <f>RSI!B1813</f>
        <v>6.8573000000000004</v>
      </c>
      <c r="C1813" s="2">
        <f>RSI!I1813</f>
        <v>61.11553240272017</v>
      </c>
      <c r="D1813" s="2">
        <f>MACD!E1813</f>
        <v>-0.73108579948008057</v>
      </c>
      <c r="E1813" s="2">
        <f>MACD!F1813</f>
        <v>-0.55968771086701297</v>
      </c>
      <c r="F1813" s="2">
        <f>'Moving Avg'!D1813</f>
        <v>6.854140000000001</v>
      </c>
      <c r="G1813" s="2">
        <f>'Moving Avg'!F1813</f>
        <v>6.2032849999999993</v>
      </c>
      <c r="H1813" s="2">
        <f>'Moving Avg'!G1813</f>
        <v>7.138148000000001</v>
      </c>
      <c r="I1813" s="2">
        <f>'Moving Avg'!H1813</f>
        <v>8.8545685000000045</v>
      </c>
      <c r="J1813" s="6" t="str">
        <f>OBV!F1813</f>
        <v>BULLISH</v>
      </c>
      <c r="K1813" s="6" t="str">
        <f>OBV!G1813</f>
        <v>NEUTRAL</v>
      </c>
      <c r="L1813" s="6" t="str">
        <f>OBV!H1813</f>
        <v>CONFIRMED BULLISH</v>
      </c>
      <c r="M1813" s="8">
        <f t="shared" si="280"/>
        <v>25</v>
      </c>
      <c r="N1813" s="8">
        <f t="shared" si="281"/>
        <v>100</v>
      </c>
      <c r="O1813" s="8">
        <f t="shared" si="282"/>
        <v>0</v>
      </c>
      <c r="P1813" s="8">
        <f t="shared" si="283"/>
        <v>83.5</v>
      </c>
      <c r="Q1813" s="9">
        <f t="shared" si="284"/>
        <v>56.274999999999999</v>
      </c>
      <c r="R1813" s="9">
        <f t="shared" si="285"/>
        <v>45.875</v>
      </c>
      <c r="S1813" s="9">
        <f t="shared" si="286"/>
        <v>56.325000000000003</v>
      </c>
      <c r="T1813" s="9">
        <f t="shared" si="287"/>
        <v>52.125</v>
      </c>
      <c r="U1813" s="8">
        <f t="shared" si="288"/>
        <v>52.82500000000001</v>
      </c>
      <c r="V1813" s="8">
        <f t="shared" si="289"/>
        <v>52.650000000000006</v>
      </c>
    </row>
    <row r="1814" spans="1:22" ht="13.5" x14ac:dyDescent="0.25">
      <c r="A1814" s="3">
        <f>RSI!A1814</f>
        <v>44652</v>
      </c>
      <c r="B1814" s="2">
        <f>RSI!B1814</f>
        <v>6.8573000000000004</v>
      </c>
      <c r="C1814" s="2">
        <f>RSI!I1814</f>
        <v>61.11553240272017</v>
      </c>
      <c r="D1814" s="2">
        <f>MACD!E1814</f>
        <v>-0.69033777627947757</v>
      </c>
      <c r="E1814" s="2">
        <f>MACD!F1814</f>
        <v>-0.58581772394950593</v>
      </c>
      <c r="F1814" s="2">
        <f>'Moving Avg'!D1814</f>
        <v>6.854140000000001</v>
      </c>
      <c r="G1814" s="2">
        <f>'Moving Avg'!F1814</f>
        <v>6.2710749999999997</v>
      </c>
      <c r="H1814" s="2">
        <f>'Moving Avg'!G1814</f>
        <v>7.097710000000002</v>
      </c>
      <c r="I1814" s="2">
        <f>'Moving Avg'!H1814</f>
        <v>8.8469120000000014</v>
      </c>
      <c r="J1814" s="6" t="str">
        <f>OBV!F1814</f>
        <v>BULLISH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100</v>
      </c>
      <c r="O1814" s="8">
        <f t="shared" si="282"/>
        <v>0</v>
      </c>
      <c r="P1814" s="8">
        <f t="shared" si="283"/>
        <v>49.5</v>
      </c>
      <c r="Q1814" s="9">
        <f t="shared" si="284"/>
        <v>51.174999999999997</v>
      </c>
      <c r="R1814" s="9">
        <f t="shared" si="285"/>
        <v>37.375</v>
      </c>
      <c r="S1814" s="9">
        <f t="shared" si="286"/>
        <v>41.025000000000006</v>
      </c>
      <c r="T1814" s="9">
        <f t="shared" si="287"/>
        <v>43.625</v>
      </c>
      <c r="U1814" s="8">
        <f t="shared" si="288"/>
        <v>43.191666666666663</v>
      </c>
      <c r="V1814" s="8">
        <f t="shared" si="289"/>
        <v>43.3</v>
      </c>
    </row>
    <row r="1815" spans="1:22" ht="13.5" x14ac:dyDescent="0.25">
      <c r="A1815" s="3">
        <f>RSI!A1815</f>
        <v>44655</v>
      </c>
      <c r="B1815" s="2">
        <f>RSI!B1815</f>
        <v>6.8573000000000004</v>
      </c>
      <c r="C1815" s="2">
        <f>RSI!I1815</f>
        <v>61.11553240272017</v>
      </c>
      <c r="D1815" s="2">
        <f>MACD!E1815</f>
        <v>-0.61513305409918217</v>
      </c>
      <c r="E1815" s="2">
        <f>MACD!F1815</f>
        <v>-0.59168078997944118</v>
      </c>
      <c r="F1815" s="2">
        <f>'Moving Avg'!D1815</f>
        <v>6.8557200000000007</v>
      </c>
      <c r="G1815" s="2">
        <f>'Moving Avg'!F1815</f>
        <v>6.3388649999999993</v>
      </c>
      <c r="H1815" s="2">
        <f>'Moving Avg'!G1815</f>
        <v>7.0572720000000011</v>
      </c>
      <c r="I1815" s="2">
        <f>'Moving Avg'!H1815</f>
        <v>8.8392555000000002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  <c r="M1815" s="8">
        <f t="shared" si="280"/>
        <v>25</v>
      </c>
      <c r="N1815" s="8">
        <f t="shared" si="281"/>
        <v>100</v>
      </c>
      <c r="O1815" s="8">
        <f t="shared" si="282"/>
        <v>0</v>
      </c>
      <c r="P1815" s="8">
        <f t="shared" si="283"/>
        <v>83.5</v>
      </c>
      <c r="Q1815" s="9">
        <f t="shared" si="284"/>
        <v>56.274999999999999</v>
      </c>
      <c r="R1815" s="9">
        <f t="shared" si="285"/>
        <v>45.875</v>
      </c>
      <c r="S1815" s="9">
        <f t="shared" si="286"/>
        <v>56.325000000000003</v>
      </c>
      <c r="T1815" s="9">
        <f t="shared" si="287"/>
        <v>52.125</v>
      </c>
      <c r="U1815" s="8">
        <f t="shared" si="288"/>
        <v>52.82500000000001</v>
      </c>
      <c r="V1815" s="8">
        <f t="shared" si="289"/>
        <v>52.650000000000006</v>
      </c>
    </row>
    <row r="1816" spans="1:22" ht="13.5" x14ac:dyDescent="0.25">
      <c r="A1816" s="3">
        <f>RSI!A1816</f>
        <v>44656</v>
      </c>
      <c r="B1816" s="2">
        <f>RSI!B1816</f>
        <v>6.8573000000000004</v>
      </c>
      <c r="C1816" s="2">
        <f>RSI!I1816</f>
        <v>61.115532402720163</v>
      </c>
      <c r="D1816" s="2">
        <f>MACD!E1816</f>
        <v>-0.50826345063485778</v>
      </c>
      <c r="E1816" s="2">
        <f>MACD!F1816</f>
        <v>-0.57499732211052457</v>
      </c>
      <c r="F1816" s="2">
        <f>'Moving Avg'!D1816</f>
        <v>6.8573000000000004</v>
      </c>
      <c r="G1816" s="2">
        <f>'Moving Avg'!F1816</f>
        <v>6.4066549999999989</v>
      </c>
      <c r="H1816" s="2">
        <f>'Moving Avg'!G1816</f>
        <v>7.016834000000002</v>
      </c>
      <c r="I1816" s="2">
        <f>'Moving Avg'!H1816</f>
        <v>8.8315989999999989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83.5</v>
      </c>
      <c r="Q1816" s="9">
        <f t="shared" si="284"/>
        <v>21.274999999999999</v>
      </c>
      <c r="R1816" s="9">
        <f t="shared" si="285"/>
        <v>25.875</v>
      </c>
      <c r="S1816" s="9">
        <f t="shared" si="286"/>
        <v>41.325000000000003</v>
      </c>
      <c r="T1816" s="9">
        <f t="shared" si="287"/>
        <v>27.125</v>
      </c>
      <c r="U1816" s="8">
        <f t="shared" si="288"/>
        <v>29.491666666666664</v>
      </c>
      <c r="V1816" s="8">
        <f t="shared" si="289"/>
        <v>28.9</v>
      </c>
    </row>
    <row r="1817" spans="1:22" ht="13.5" x14ac:dyDescent="0.25">
      <c r="A1817" s="3">
        <f>RSI!A1817</f>
        <v>44657</v>
      </c>
      <c r="B1817" s="2">
        <f>RSI!B1817</f>
        <v>6.8181000000000003</v>
      </c>
      <c r="C1817" s="2">
        <f>RSI!I1817</f>
        <v>58.424385341091309</v>
      </c>
      <c r="D1817" s="2">
        <f>MACD!E1817</f>
        <v>-0.41619565930942048</v>
      </c>
      <c r="E1817" s="2">
        <f>MACD!F1817</f>
        <v>-0.54323698955030375</v>
      </c>
      <c r="F1817" s="2">
        <f>'Moving Avg'!D1817</f>
        <v>6.8494600000000005</v>
      </c>
      <c r="G1817" s="2">
        <f>'Moving Avg'!F1817</f>
        <v>6.4724849999999972</v>
      </c>
      <c r="H1817" s="2">
        <f>'Moving Avg'!G1817</f>
        <v>6.9756120000000008</v>
      </c>
      <c r="I1817" s="2">
        <f>'Moving Avg'!H1817</f>
        <v>8.8237464999999968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0</v>
      </c>
      <c r="O1817" s="8">
        <f t="shared" si="282"/>
        <v>0</v>
      </c>
      <c r="P1817" s="8">
        <f t="shared" si="283"/>
        <v>16.5</v>
      </c>
      <c r="Q1817" s="9">
        <f t="shared" si="284"/>
        <v>11.225</v>
      </c>
      <c r="R1817" s="9">
        <f t="shared" si="285"/>
        <v>9.125</v>
      </c>
      <c r="S1817" s="9">
        <f t="shared" si="286"/>
        <v>11.175000000000001</v>
      </c>
      <c r="T1817" s="9">
        <f t="shared" si="287"/>
        <v>10.375</v>
      </c>
      <c r="U1817" s="8">
        <f t="shared" si="288"/>
        <v>10.508333333333335</v>
      </c>
      <c r="V1817" s="8">
        <f t="shared" si="289"/>
        <v>10.475000000000001</v>
      </c>
    </row>
    <row r="1818" spans="1:22" ht="13.5" x14ac:dyDescent="0.25">
      <c r="A1818" s="3">
        <f>RSI!A1818</f>
        <v>44658</v>
      </c>
      <c r="B1818" s="2">
        <f>RSI!B1818</f>
        <v>6.8181000000000003</v>
      </c>
      <c r="C1818" s="2">
        <f>RSI!I1818</f>
        <v>58.424385341091309</v>
      </c>
      <c r="D1818" s="2">
        <f>MACD!E1818</f>
        <v>-0.33561553038710468</v>
      </c>
      <c r="E1818" s="2">
        <f>MACD!F1818</f>
        <v>-0.50171269771766391</v>
      </c>
      <c r="F1818" s="2">
        <f>'Moving Avg'!D1818</f>
        <v>6.8416200000000007</v>
      </c>
      <c r="G1818" s="2">
        <f>'Moving Avg'!F1818</f>
        <v>6.5390999999999995</v>
      </c>
      <c r="H1818" s="2">
        <f>'Moving Avg'!G1818</f>
        <v>6.9343900000000023</v>
      </c>
      <c r="I1818" s="2">
        <f>'Moving Avg'!H1818</f>
        <v>8.8158939999999966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25</v>
      </c>
      <c r="N1818" s="8">
        <f t="shared" si="281"/>
        <v>0</v>
      </c>
      <c r="O1818" s="8">
        <f t="shared" si="282"/>
        <v>0</v>
      </c>
      <c r="P1818" s="8">
        <f t="shared" si="283"/>
        <v>16.5</v>
      </c>
      <c r="Q1818" s="9">
        <f t="shared" si="284"/>
        <v>11.225</v>
      </c>
      <c r="R1818" s="9">
        <f t="shared" si="285"/>
        <v>9.125</v>
      </c>
      <c r="S1818" s="9">
        <f t="shared" si="286"/>
        <v>11.175000000000001</v>
      </c>
      <c r="T1818" s="9">
        <f t="shared" si="287"/>
        <v>10.375</v>
      </c>
      <c r="U1818" s="8">
        <f t="shared" si="288"/>
        <v>10.508333333333335</v>
      </c>
      <c r="V1818" s="8">
        <f t="shared" si="289"/>
        <v>10.475000000000001</v>
      </c>
    </row>
    <row r="1819" spans="1:22" ht="13.5" x14ac:dyDescent="0.25">
      <c r="A1819" s="3">
        <f>RSI!A1819</f>
        <v>44659</v>
      </c>
      <c r="B1819" s="2">
        <f>RSI!B1819</f>
        <v>6.8181000000000003</v>
      </c>
      <c r="C1819" s="2">
        <f>RSI!I1819</f>
        <v>58.424385341091309</v>
      </c>
      <c r="D1819" s="2">
        <f>MACD!E1819</f>
        <v>-0.26708619256606347</v>
      </c>
      <c r="E1819" s="2">
        <f>MACD!F1819</f>
        <v>-0.4547873966873438</v>
      </c>
      <c r="F1819" s="2">
        <f>'Moving Avg'!D1819</f>
        <v>6.83378</v>
      </c>
      <c r="G1819" s="2">
        <f>'Moving Avg'!F1819</f>
        <v>6.6049299999999986</v>
      </c>
      <c r="H1819" s="2">
        <f>'Moving Avg'!G1819</f>
        <v>6.8931680000000028</v>
      </c>
      <c r="I1819" s="2">
        <f>'Moving Avg'!H1819</f>
        <v>8.8080414999999963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16.5</v>
      </c>
      <c r="Q1819" s="9">
        <f t="shared" si="284"/>
        <v>11.225</v>
      </c>
      <c r="R1819" s="9">
        <f t="shared" si="285"/>
        <v>9.125</v>
      </c>
      <c r="S1819" s="9">
        <f t="shared" si="286"/>
        <v>11.175000000000001</v>
      </c>
      <c r="T1819" s="9">
        <f t="shared" si="287"/>
        <v>10.375</v>
      </c>
      <c r="U1819" s="8">
        <f t="shared" si="288"/>
        <v>10.508333333333335</v>
      </c>
      <c r="V1819" s="8">
        <f t="shared" si="289"/>
        <v>10.475000000000001</v>
      </c>
    </row>
    <row r="1820" spans="1:22" ht="13.5" x14ac:dyDescent="0.25">
      <c r="A1820" s="3">
        <f>RSI!A1820</f>
        <v>44662</v>
      </c>
      <c r="B1820" s="2">
        <f>RSI!B1820</f>
        <v>6.5830000000000002</v>
      </c>
      <c r="C1820" s="2">
        <f>RSI!I1820</f>
        <v>43.933316164411167</v>
      </c>
      <c r="D1820" s="2">
        <f>MACD!E1820</f>
        <v>-0.19370524478529294</v>
      </c>
      <c r="E1820" s="2">
        <f>MACD!F1820</f>
        <v>-0.40257096630693368</v>
      </c>
      <c r="F1820" s="2">
        <f>'Moving Avg'!D1820</f>
        <v>6.7789200000000012</v>
      </c>
      <c r="G1820" s="2">
        <f>'Moving Avg'!F1820</f>
        <v>6.6590049999999987</v>
      </c>
      <c r="H1820" s="2">
        <f>'Moving Avg'!G1820</f>
        <v>6.8472440000000026</v>
      </c>
      <c r="I1820" s="2">
        <f>'Moving Avg'!H1820</f>
        <v>8.7990134999999956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16.5</v>
      </c>
      <c r="Q1820" s="9">
        <f t="shared" si="284"/>
        <v>11.225</v>
      </c>
      <c r="R1820" s="9">
        <f t="shared" si="285"/>
        <v>9.125</v>
      </c>
      <c r="S1820" s="9">
        <f t="shared" si="286"/>
        <v>11.175000000000001</v>
      </c>
      <c r="T1820" s="9">
        <f t="shared" si="287"/>
        <v>10.375</v>
      </c>
      <c r="U1820" s="8">
        <f t="shared" si="288"/>
        <v>10.508333333333335</v>
      </c>
      <c r="V1820" s="8">
        <f t="shared" si="289"/>
        <v>10.475000000000001</v>
      </c>
    </row>
    <row r="1821" spans="1:22" ht="13.5" x14ac:dyDescent="0.25">
      <c r="A1821" s="3">
        <f>RSI!A1821</f>
        <v>44663</v>
      </c>
      <c r="B1821" s="2">
        <f>RSI!B1821</f>
        <v>6.5830000000000002</v>
      </c>
      <c r="C1821" s="2">
        <f>RSI!I1821</f>
        <v>43.933316164411167</v>
      </c>
      <c r="D1821" s="2">
        <f>MACD!E1821</f>
        <v>-0.13096968461762071</v>
      </c>
      <c r="E1821" s="2">
        <f>MACD!F1821</f>
        <v>-0.34825070996907109</v>
      </c>
      <c r="F1821" s="2">
        <f>'Moving Avg'!D1821</f>
        <v>6.7240599999999997</v>
      </c>
      <c r="G1821" s="2">
        <f>'Moving Avg'!F1821</f>
        <v>6.7009349999999994</v>
      </c>
      <c r="H1821" s="2">
        <f>'Moving Avg'!G1821</f>
        <v>6.8064920000000031</v>
      </c>
      <c r="I1821" s="2">
        <f>'Moving Avg'!H1821</f>
        <v>8.7899854999999949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16.5</v>
      </c>
      <c r="Q1821" s="9">
        <f t="shared" si="284"/>
        <v>11.225</v>
      </c>
      <c r="R1821" s="9">
        <f t="shared" si="285"/>
        <v>9.125</v>
      </c>
      <c r="S1821" s="9">
        <f t="shared" si="286"/>
        <v>11.175000000000001</v>
      </c>
      <c r="T1821" s="9">
        <f t="shared" si="287"/>
        <v>10.375</v>
      </c>
      <c r="U1821" s="8">
        <f t="shared" si="288"/>
        <v>10.508333333333335</v>
      </c>
      <c r="V1821" s="8">
        <f t="shared" si="289"/>
        <v>10.475000000000001</v>
      </c>
    </row>
    <row r="1822" spans="1:22" ht="13.5" x14ac:dyDescent="0.25">
      <c r="A1822" s="3">
        <f>RSI!A1822</f>
        <v>44664</v>
      </c>
      <c r="B1822" s="2">
        <f>RSI!B1822</f>
        <v>6.5830000000000002</v>
      </c>
      <c r="C1822" s="2">
        <f>RSI!I1822</f>
        <v>43.933316164411167</v>
      </c>
      <c r="D1822" s="2">
        <f>MACD!E1822</f>
        <v>-7.6074078393744138E-2</v>
      </c>
      <c r="E1822" s="2">
        <f>MACD!F1822</f>
        <v>-0.29381538365400572</v>
      </c>
      <c r="F1822" s="2">
        <f>'Moving Avg'!D1822</f>
        <v>6.6770399999999999</v>
      </c>
      <c r="G1822" s="2">
        <f>'Moving Avg'!F1822</f>
        <v>6.7303249999999988</v>
      </c>
      <c r="H1822" s="2">
        <f>'Moving Avg'!G1822</f>
        <v>6.7657400000000028</v>
      </c>
      <c r="I1822" s="2">
        <f>'Moving Avg'!H1822</f>
        <v>8.7802584999999951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16.5</v>
      </c>
      <c r="Q1822" s="9">
        <f t="shared" si="284"/>
        <v>11.225</v>
      </c>
      <c r="R1822" s="9">
        <f t="shared" si="285"/>
        <v>9.125</v>
      </c>
      <c r="S1822" s="9">
        <f t="shared" si="286"/>
        <v>11.175000000000001</v>
      </c>
      <c r="T1822" s="9">
        <f t="shared" si="287"/>
        <v>10.375</v>
      </c>
      <c r="U1822" s="8">
        <f t="shared" si="288"/>
        <v>10.508333333333335</v>
      </c>
      <c r="V1822" s="8">
        <f t="shared" si="289"/>
        <v>10.475000000000001</v>
      </c>
    </row>
    <row r="1823" spans="1:22" ht="13.5" x14ac:dyDescent="0.25">
      <c r="A1823" s="3">
        <f>RSI!A1823</f>
        <v>44665</v>
      </c>
      <c r="B1823" s="2">
        <f>RSI!B1823</f>
        <v>6.5830000000000002</v>
      </c>
      <c r="C1823" s="2">
        <f>RSI!I1823</f>
        <v>43.933316164411174</v>
      </c>
      <c r="D1823" s="2">
        <f>MACD!E1823</f>
        <v>-2.9071833307872552E-2</v>
      </c>
      <c r="E1823" s="2">
        <f>MACD!F1823</f>
        <v>-0.24086667358477909</v>
      </c>
      <c r="F1823" s="2">
        <f>'Moving Avg'!D1823</f>
        <v>6.6300199999999991</v>
      </c>
      <c r="G1823" s="2">
        <f>'Moving Avg'!F1823</f>
        <v>6.7463899999999999</v>
      </c>
      <c r="H1823" s="2">
        <f>'Moving Avg'!G1823</f>
        <v>6.7249880000000033</v>
      </c>
      <c r="I1823" s="2">
        <f>'Moving Avg'!H1823</f>
        <v>8.7694479999999952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0"/>
        <v>25</v>
      </c>
      <c r="N1823" s="8">
        <f t="shared" si="281"/>
        <v>0</v>
      </c>
      <c r="O1823" s="8">
        <f t="shared" si="282"/>
        <v>0</v>
      </c>
      <c r="P1823" s="8">
        <f t="shared" si="283"/>
        <v>16.5</v>
      </c>
      <c r="Q1823" s="9">
        <f t="shared" si="284"/>
        <v>11.225</v>
      </c>
      <c r="R1823" s="9">
        <f t="shared" si="285"/>
        <v>9.125</v>
      </c>
      <c r="S1823" s="9">
        <f t="shared" si="286"/>
        <v>11.175000000000001</v>
      </c>
      <c r="T1823" s="9">
        <f t="shared" si="287"/>
        <v>10.375</v>
      </c>
      <c r="U1823" s="8">
        <f t="shared" si="288"/>
        <v>10.508333333333335</v>
      </c>
      <c r="V1823" s="8">
        <f t="shared" si="289"/>
        <v>10.475000000000001</v>
      </c>
    </row>
    <row r="1824" spans="1:22" ht="13.5" x14ac:dyDescent="0.25">
      <c r="A1824" s="3">
        <f>RSI!A1824</f>
        <v>44666</v>
      </c>
      <c r="B1824" s="2">
        <f>RSI!B1824</f>
        <v>6.5830000000000002</v>
      </c>
      <c r="C1824" s="2">
        <f>RSI!I1824</f>
        <v>43.933316164411167</v>
      </c>
      <c r="D1824" s="2">
        <f>MACD!E1824</f>
        <v>1.1210516355506961E-2</v>
      </c>
      <c r="E1824" s="2">
        <f>MACD!F1824</f>
        <v>-0.19045123559672189</v>
      </c>
      <c r="F1824" s="2">
        <f>'Moving Avg'!D1824</f>
        <v>6.5830000000000002</v>
      </c>
      <c r="G1824" s="2">
        <f>'Moving Avg'!F1824</f>
        <v>6.7624550000000001</v>
      </c>
      <c r="H1824" s="2">
        <f>'Moving Avg'!G1824</f>
        <v>6.684236000000003</v>
      </c>
      <c r="I1824" s="2">
        <f>'Moving Avg'!H1824</f>
        <v>8.7572394999999954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25</v>
      </c>
      <c r="N1824" s="8">
        <f t="shared" si="281"/>
        <v>0</v>
      </c>
      <c r="O1824" s="8">
        <f t="shared" si="282"/>
        <v>0</v>
      </c>
      <c r="P1824" s="8">
        <f t="shared" si="283"/>
        <v>16.5</v>
      </c>
      <c r="Q1824" s="9">
        <f t="shared" si="284"/>
        <v>11.225</v>
      </c>
      <c r="R1824" s="9">
        <f t="shared" si="285"/>
        <v>9.125</v>
      </c>
      <c r="S1824" s="9">
        <f t="shared" si="286"/>
        <v>11.175000000000001</v>
      </c>
      <c r="T1824" s="9">
        <f t="shared" si="287"/>
        <v>10.375</v>
      </c>
      <c r="U1824" s="8">
        <f t="shared" si="288"/>
        <v>10.508333333333335</v>
      </c>
      <c r="V1824" s="8">
        <f t="shared" si="289"/>
        <v>10.475000000000001</v>
      </c>
    </row>
    <row r="1825" spans="1:22" ht="13.5" x14ac:dyDescent="0.25">
      <c r="A1825" s="3">
        <f>RSI!A1825</f>
        <v>44669</v>
      </c>
      <c r="B1825" s="2">
        <f>RSI!B1825</f>
        <v>6.3479000000000001</v>
      </c>
      <c r="C1825" s="2">
        <f>RSI!I1825</f>
        <v>32.321085922682897</v>
      </c>
      <c r="D1825" s="2">
        <f>MACD!E1825</f>
        <v>6.3183747386866607E-2</v>
      </c>
      <c r="E1825" s="2">
        <f>MACD!F1825</f>
        <v>-0.13972423900000422</v>
      </c>
      <c r="F1825" s="2">
        <f>'Moving Avg'!D1825</f>
        <v>6.5359800000000003</v>
      </c>
      <c r="G1825" s="2">
        <f>'Moving Avg'!F1825</f>
        <v>6.75305</v>
      </c>
      <c r="H1825" s="2">
        <f>'Moving Avg'!G1825</f>
        <v>6.6389400000000034</v>
      </c>
      <c r="I1825" s="2">
        <f>'Moving Avg'!H1825</f>
        <v>8.7431559999999955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25</v>
      </c>
      <c r="N1825" s="8">
        <f t="shared" si="281"/>
        <v>0</v>
      </c>
      <c r="O1825" s="8">
        <f t="shared" si="282"/>
        <v>0</v>
      </c>
      <c r="P1825" s="8">
        <f t="shared" si="283"/>
        <v>16.5</v>
      </c>
      <c r="Q1825" s="9">
        <f t="shared" si="284"/>
        <v>11.225</v>
      </c>
      <c r="R1825" s="9">
        <f t="shared" si="285"/>
        <v>9.125</v>
      </c>
      <c r="S1825" s="9">
        <f t="shared" si="286"/>
        <v>11.175000000000001</v>
      </c>
      <c r="T1825" s="9">
        <f t="shared" si="287"/>
        <v>10.375</v>
      </c>
      <c r="U1825" s="8">
        <f t="shared" si="288"/>
        <v>10.508333333333335</v>
      </c>
      <c r="V1825" s="8">
        <f t="shared" si="289"/>
        <v>10.475000000000001</v>
      </c>
    </row>
    <row r="1826" spans="1:22" ht="13.5" x14ac:dyDescent="0.25">
      <c r="A1826" s="3">
        <f>RSI!A1826</f>
        <v>44670</v>
      </c>
      <c r="B1826" s="2">
        <f>RSI!B1826</f>
        <v>6.3479000000000001</v>
      </c>
      <c r="C1826" s="2">
        <f>RSI!I1826</f>
        <v>32.321085922682911</v>
      </c>
      <c r="D1826" s="2">
        <f>MACD!E1826</f>
        <v>0.10898860078879391</v>
      </c>
      <c r="E1826" s="2">
        <f>MACD!F1826</f>
        <v>-8.9981671042244596E-2</v>
      </c>
      <c r="F1826" s="2">
        <f>'Moving Avg'!D1826</f>
        <v>6.4889600000000005</v>
      </c>
      <c r="G1826" s="2">
        <f>'Moving Avg'!F1826</f>
        <v>6.7291500000000015</v>
      </c>
      <c r="H1826" s="2">
        <f>'Moving Avg'!G1826</f>
        <v>6.5936440000000029</v>
      </c>
      <c r="I1826" s="2">
        <f>'Moving Avg'!H1826</f>
        <v>8.7268359999999934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0</v>
      </c>
      <c r="O1826" s="8">
        <f t="shared" si="282"/>
        <v>0</v>
      </c>
      <c r="P1826" s="8">
        <f t="shared" si="283"/>
        <v>16.5</v>
      </c>
      <c r="Q1826" s="9">
        <f t="shared" si="284"/>
        <v>11.225</v>
      </c>
      <c r="R1826" s="9">
        <f t="shared" si="285"/>
        <v>9.125</v>
      </c>
      <c r="S1826" s="9">
        <f t="shared" si="286"/>
        <v>11.175000000000001</v>
      </c>
      <c r="T1826" s="9">
        <f t="shared" si="287"/>
        <v>10.375</v>
      </c>
      <c r="U1826" s="8">
        <f t="shared" si="288"/>
        <v>10.508333333333335</v>
      </c>
      <c r="V1826" s="8">
        <f t="shared" si="289"/>
        <v>10.475000000000001</v>
      </c>
    </row>
    <row r="1827" spans="1:22" ht="13.5" x14ac:dyDescent="0.25">
      <c r="A1827" s="3">
        <f>RSI!A1827</f>
        <v>44671</v>
      </c>
      <c r="B1827" s="2">
        <f>RSI!B1827</f>
        <v>6.3479000000000001</v>
      </c>
      <c r="C1827" s="2">
        <f>RSI!I1827</f>
        <v>32.321085922682911</v>
      </c>
      <c r="D1827" s="2">
        <f>MACD!E1827</f>
        <v>0.14340791783259643</v>
      </c>
      <c r="E1827" s="2">
        <f>MACD!F1827</f>
        <v>-4.3303753267276396E-2</v>
      </c>
      <c r="F1827" s="2">
        <f>'Moving Avg'!D1827</f>
        <v>6.4419399999999998</v>
      </c>
      <c r="G1827" s="2">
        <f>'Moving Avg'!F1827</f>
        <v>6.7052499999999995</v>
      </c>
      <c r="H1827" s="2">
        <f>'Moving Avg'!G1827</f>
        <v>6.5483480000000016</v>
      </c>
      <c r="I1827" s="2">
        <f>'Moving Avg'!H1827</f>
        <v>8.7099914999999939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0"/>
        <v>25</v>
      </c>
      <c r="N1827" s="8">
        <f t="shared" si="281"/>
        <v>0</v>
      </c>
      <c r="O1827" s="8">
        <f t="shared" si="282"/>
        <v>0</v>
      </c>
      <c r="P1827" s="8">
        <f t="shared" si="283"/>
        <v>16.5</v>
      </c>
      <c r="Q1827" s="9">
        <f t="shared" si="284"/>
        <v>11.225</v>
      </c>
      <c r="R1827" s="9">
        <f t="shared" si="285"/>
        <v>9.125</v>
      </c>
      <c r="S1827" s="9">
        <f t="shared" si="286"/>
        <v>11.175000000000001</v>
      </c>
      <c r="T1827" s="9">
        <f t="shared" si="287"/>
        <v>10.375</v>
      </c>
      <c r="U1827" s="8">
        <f t="shared" si="288"/>
        <v>10.508333333333335</v>
      </c>
      <c r="V1827" s="8">
        <f t="shared" si="289"/>
        <v>10.475000000000001</v>
      </c>
    </row>
    <row r="1828" spans="1:22" ht="13.5" x14ac:dyDescent="0.25">
      <c r="A1828" s="3">
        <f>RSI!A1828</f>
        <v>44672</v>
      </c>
      <c r="B1828" s="2">
        <f>RSI!B1828</f>
        <v>6.4653999999999998</v>
      </c>
      <c r="C1828" s="2">
        <f>RSI!I1828</f>
        <v>41.906075708599708</v>
      </c>
      <c r="D1828" s="2">
        <f>MACD!E1828</f>
        <v>0.16539504180899378</v>
      </c>
      <c r="E1828" s="2">
        <f>MACD!F1828</f>
        <v>-1.5639942520223604E-3</v>
      </c>
      <c r="F1828" s="2">
        <f>'Moving Avg'!D1828</f>
        <v>6.4184200000000002</v>
      </c>
      <c r="G1828" s="2">
        <f>'Moving Avg'!F1828</f>
        <v>6.6860499999999989</v>
      </c>
      <c r="H1828" s="2">
        <f>'Moving Avg'!G1828</f>
        <v>6.505402000000001</v>
      </c>
      <c r="I1828" s="2">
        <f>'Moving Avg'!H1828</f>
        <v>8.6936994999999921</v>
      </c>
      <c r="J1828" s="6" t="str">
        <f>OBV!F1828</f>
        <v>BULLISH</v>
      </c>
      <c r="K1828" s="6" t="str">
        <f>OBV!G1828</f>
        <v>NEUTRAL</v>
      </c>
      <c r="L1828" s="6" t="str">
        <f>OBV!H1828</f>
        <v>BULLISH DIVERGENCE</v>
      </c>
      <c r="M1828" s="8">
        <f t="shared" si="280"/>
        <v>25</v>
      </c>
      <c r="N1828" s="8">
        <f t="shared" si="281"/>
        <v>0</v>
      </c>
      <c r="O1828" s="8">
        <f t="shared" si="282"/>
        <v>0</v>
      </c>
      <c r="P1828" s="8">
        <f t="shared" si="283"/>
        <v>66.5</v>
      </c>
      <c r="Q1828" s="9">
        <f t="shared" si="284"/>
        <v>18.725000000000001</v>
      </c>
      <c r="R1828" s="9">
        <f t="shared" si="285"/>
        <v>21.625</v>
      </c>
      <c r="S1828" s="9">
        <f t="shared" si="286"/>
        <v>33.674999999999997</v>
      </c>
      <c r="T1828" s="9">
        <f t="shared" si="287"/>
        <v>22.875</v>
      </c>
      <c r="U1828" s="8">
        <f t="shared" si="288"/>
        <v>24.675000000000001</v>
      </c>
      <c r="V1828" s="8">
        <f t="shared" si="289"/>
        <v>24.225000000000001</v>
      </c>
    </row>
    <row r="1829" spans="1:22" ht="13.5" x14ac:dyDescent="0.25">
      <c r="A1829" s="3">
        <f>RSI!A1829</f>
        <v>44673</v>
      </c>
      <c r="B1829" s="2">
        <f>RSI!B1829</f>
        <v>6.4653999999999998</v>
      </c>
      <c r="C1829" s="2">
        <f>RSI!I1829</f>
        <v>41.906075708599708</v>
      </c>
      <c r="D1829" s="2">
        <f>MACD!E1829</f>
        <v>0.1847559504308558</v>
      </c>
      <c r="E1829" s="2">
        <f>MACD!F1829</f>
        <v>3.5699994684553274E-2</v>
      </c>
      <c r="F1829" s="2">
        <f>'Moving Avg'!D1829</f>
        <v>6.3948999999999998</v>
      </c>
      <c r="G1829" s="2">
        <f>'Moving Avg'!F1829</f>
        <v>6.6664549999999991</v>
      </c>
      <c r="H1829" s="2">
        <f>'Moving Avg'!G1829</f>
        <v>6.4624560000000004</v>
      </c>
      <c r="I1829" s="2">
        <f>'Moving Avg'!H1829</f>
        <v>8.6760794999999931</v>
      </c>
      <c r="J1829" s="6" t="str">
        <f>OBV!F1829</f>
        <v>BULLISH</v>
      </c>
      <c r="K1829" s="6" t="str">
        <f>OBV!G1829</f>
        <v>NEUTRAL</v>
      </c>
      <c r="L1829" s="6" t="str">
        <f>OBV!H1829</f>
        <v>BULLISH DIVERGENCE</v>
      </c>
      <c r="M1829" s="8">
        <f t="shared" si="280"/>
        <v>25</v>
      </c>
      <c r="N1829" s="8">
        <f t="shared" si="281"/>
        <v>0</v>
      </c>
      <c r="O1829" s="8">
        <f t="shared" si="282"/>
        <v>0</v>
      </c>
      <c r="P1829" s="8">
        <f t="shared" si="283"/>
        <v>66.5</v>
      </c>
      <c r="Q1829" s="9">
        <f t="shared" si="284"/>
        <v>18.725000000000001</v>
      </c>
      <c r="R1829" s="9">
        <f t="shared" si="285"/>
        <v>21.625</v>
      </c>
      <c r="S1829" s="9">
        <f t="shared" si="286"/>
        <v>33.674999999999997</v>
      </c>
      <c r="T1829" s="9">
        <f t="shared" si="287"/>
        <v>22.875</v>
      </c>
      <c r="U1829" s="8">
        <f t="shared" si="288"/>
        <v>24.675000000000001</v>
      </c>
      <c r="V1829" s="8">
        <f t="shared" si="289"/>
        <v>24.225000000000001</v>
      </c>
    </row>
    <row r="1830" spans="1:22" ht="13.5" x14ac:dyDescent="0.25">
      <c r="A1830" s="3">
        <f>RSI!A1830</f>
        <v>44676</v>
      </c>
      <c r="B1830" s="2">
        <f>RSI!B1830</f>
        <v>6.4653999999999998</v>
      </c>
      <c r="C1830" s="2">
        <f>RSI!I1830</f>
        <v>41.906075708599708</v>
      </c>
      <c r="D1830" s="2">
        <f>MACD!E1830</f>
        <v>0.16566941501572341</v>
      </c>
      <c r="E1830" s="2">
        <f>MACD!F1830</f>
        <v>6.1693878750787301E-2</v>
      </c>
      <c r="F1830" s="2">
        <f>'Moving Avg'!D1830</f>
        <v>6.4184000000000001</v>
      </c>
      <c r="G1830" s="2">
        <f>'Moving Avg'!F1830</f>
        <v>6.6472549999999995</v>
      </c>
      <c r="H1830" s="2">
        <f>'Moving Avg'!G1830</f>
        <v>6.4271899999999995</v>
      </c>
      <c r="I1830" s="2">
        <f>'Moving Avg'!H1830</f>
        <v>8.6585289999999926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0"/>
        <v>25</v>
      </c>
      <c r="N1830" s="8">
        <f t="shared" si="281"/>
        <v>0</v>
      </c>
      <c r="O1830" s="8">
        <f t="shared" si="282"/>
        <v>0</v>
      </c>
      <c r="P1830" s="8">
        <f t="shared" si="283"/>
        <v>83.5</v>
      </c>
      <c r="Q1830" s="9">
        <f t="shared" si="284"/>
        <v>21.274999999999999</v>
      </c>
      <c r="R1830" s="9">
        <f t="shared" si="285"/>
        <v>25.875</v>
      </c>
      <c r="S1830" s="9">
        <f t="shared" si="286"/>
        <v>41.325000000000003</v>
      </c>
      <c r="T1830" s="9">
        <f t="shared" si="287"/>
        <v>27.125</v>
      </c>
      <c r="U1830" s="8">
        <f t="shared" si="288"/>
        <v>29.491666666666664</v>
      </c>
      <c r="V1830" s="8">
        <f t="shared" si="289"/>
        <v>28.9</v>
      </c>
    </row>
    <row r="1831" spans="1:22" ht="13.5" x14ac:dyDescent="0.25">
      <c r="A1831" s="3">
        <f>RSI!A1831</f>
        <v>44677</v>
      </c>
      <c r="B1831" s="2">
        <f>RSI!B1831</f>
        <v>6.4653999999999998</v>
      </c>
      <c r="C1831" s="2">
        <f>RSI!I1831</f>
        <v>41.906075708599708</v>
      </c>
      <c r="D1831" s="2">
        <f>MACD!E1831</f>
        <v>0.150167777126196</v>
      </c>
      <c r="E1831" s="2">
        <f>MACD!F1831</f>
        <v>7.9388658425869035E-2</v>
      </c>
      <c r="F1831" s="2">
        <f>'Moving Avg'!D1831</f>
        <v>6.4418999999999995</v>
      </c>
      <c r="G1831" s="2">
        <f>'Moving Avg'!F1831</f>
        <v>6.6280549999999989</v>
      </c>
      <c r="H1831" s="2">
        <f>'Moving Avg'!G1831</f>
        <v>6.399289999999997</v>
      </c>
      <c r="I1831" s="2">
        <f>'Moving Avg'!H1831</f>
        <v>8.6412584999999904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0"/>
        <v>25</v>
      </c>
      <c r="N1831" s="8">
        <f t="shared" si="281"/>
        <v>0</v>
      </c>
      <c r="O1831" s="8">
        <f t="shared" si="282"/>
        <v>0</v>
      </c>
      <c r="P1831" s="8">
        <f t="shared" si="283"/>
        <v>83.5</v>
      </c>
      <c r="Q1831" s="9">
        <f t="shared" si="284"/>
        <v>21.274999999999999</v>
      </c>
      <c r="R1831" s="9">
        <f t="shared" si="285"/>
        <v>25.875</v>
      </c>
      <c r="S1831" s="9">
        <f t="shared" si="286"/>
        <v>41.325000000000003</v>
      </c>
      <c r="T1831" s="9">
        <f t="shared" si="287"/>
        <v>27.125</v>
      </c>
      <c r="U1831" s="8">
        <f t="shared" si="288"/>
        <v>29.491666666666664</v>
      </c>
      <c r="V1831" s="8">
        <f t="shared" si="289"/>
        <v>28.9</v>
      </c>
    </row>
    <row r="1832" spans="1:22" ht="13.5" x14ac:dyDescent="0.25">
      <c r="A1832" s="3">
        <f>RSI!A1832</f>
        <v>44678</v>
      </c>
      <c r="B1832" s="2">
        <f>RSI!B1832</f>
        <v>6.4653999999999998</v>
      </c>
      <c r="C1832" s="2">
        <f>RSI!I1832</f>
        <v>41.906075708599708</v>
      </c>
      <c r="D1832" s="2">
        <f>MACD!E1832</f>
        <v>0.1376514764762673</v>
      </c>
      <c r="E1832" s="2">
        <f>MACD!F1832</f>
        <v>9.1041222035948693E-2</v>
      </c>
      <c r="F1832" s="2">
        <f>'Moving Avg'!D1832</f>
        <v>6.4653999999999998</v>
      </c>
      <c r="G1832" s="2">
        <f>'Moving Avg'!F1832</f>
        <v>6.6084599999999991</v>
      </c>
      <c r="H1832" s="2">
        <f>'Moving Avg'!G1832</f>
        <v>6.3784439999999982</v>
      </c>
      <c r="I1832" s="2">
        <f>'Moving Avg'!H1832</f>
        <v>8.6239879999999918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  <c r="M1832" s="8">
        <f t="shared" si="280"/>
        <v>25</v>
      </c>
      <c r="N1832" s="8">
        <f t="shared" si="281"/>
        <v>0</v>
      </c>
      <c r="O1832" s="8">
        <f t="shared" si="282"/>
        <v>0</v>
      </c>
      <c r="P1832" s="8">
        <f t="shared" si="283"/>
        <v>83.5</v>
      </c>
      <c r="Q1832" s="9">
        <f t="shared" si="284"/>
        <v>21.274999999999999</v>
      </c>
      <c r="R1832" s="9">
        <f t="shared" si="285"/>
        <v>25.875</v>
      </c>
      <c r="S1832" s="9">
        <f t="shared" si="286"/>
        <v>41.325000000000003</v>
      </c>
      <c r="T1832" s="9">
        <f t="shared" si="287"/>
        <v>27.125</v>
      </c>
      <c r="U1832" s="8">
        <f t="shared" si="288"/>
        <v>29.491666666666664</v>
      </c>
      <c r="V1832" s="8">
        <f t="shared" si="289"/>
        <v>28.9</v>
      </c>
    </row>
    <row r="1833" spans="1:22" ht="13.5" x14ac:dyDescent="0.25">
      <c r="A1833" s="3">
        <f>RSI!A1833</f>
        <v>44679</v>
      </c>
      <c r="B1833" s="2">
        <f>RSI!B1833</f>
        <v>6.4653999999999998</v>
      </c>
      <c r="C1833" s="2">
        <f>RSI!I1833</f>
        <v>41.906075708599708</v>
      </c>
      <c r="D1833" s="2">
        <f>MACD!E1833</f>
        <v>0.12761675116391569</v>
      </c>
      <c r="E1833" s="2">
        <f>MACD!F1833</f>
        <v>9.8356327861542095E-2</v>
      </c>
      <c r="F1833" s="2">
        <f>'Moving Avg'!D1833</f>
        <v>6.4653999999999998</v>
      </c>
      <c r="G1833" s="2">
        <f>'Moving Avg'!F1833</f>
        <v>6.5888650000000002</v>
      </c>
      <c r="H1833" s="2">
        <f>'Moving Avg'!G1833</f>
        <v>6.3643359999999971</v>
      </c>
      <c r="I1833" s="2">
        <f>'Moving Avg'!H1833</f>
        <v>8.6067174999999896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25</v>
      </c>
      <c r="N1833" s="8">
        <f t="shared" si="281"/>
        <v>0</v>
      </c>
      <c r="O1833" s="8">
        <f t="shared" si="282"/>
        <v>0</v>
      </c>
      <c r="P1833" s="8">
        <f t="shared" si="283"/>
        <v>33</v>
      </c>
      <c r="Q1833" s="9">
        <f t="shared" si="284"/>
        <v>13.7</v>
      </c>
      <c r="R1833" s="9">
        <f t="shared" si="285"/>
        <v>13.25</v>
      </c>
      <c r="S1833" s="9">
        <f t="shared" si="286"/>
        <v>18.600000000000001</v>
      </c>
      <c r="T1833" s="9">
        <f t="shared" si="287"/>
        <v>14.5</v>
      </c>
      <c r="U1833" s="8">
        <f t="shared" si="288"/>
        <v>15.183333333333332</v>
      </c>
      <c r="V1833" s="8">
        <f t="shared" si="289"/>
        <v>15.012499999999999</v>
      </c>
    </row>
    <row r="1834" spans="1:22" ht="13.5" x14ac:dyDescent="0.25">
      <c r="A1834" s="3">
        <f>RSI!A1834</f>
        <v>44680</v>
      </c>
      <c r="B1834" s="2">
        <f>RSI!B1834</f>
        <v>6.4653999999999998</v>
      </c>
      <c r="C1834" s="2">
        <f>RSI!I1834</f>
        <v>41.906075708599708</v>
      </c>
      <c r="D1834" s="2">
        <f>MACD!E1834</f>
        <v>0.11964063587744178</v>
      </c>
      <c r="E1834" s="2">
        <f>MACD!F1834</f>
        <v>0.10261318946472203</v>
      </c>
      <c r="F1834" s="2">
        <f>'Moving Avg'!D1834</f>
        <v>6.4653999999999998</v>
      </c>
      <c r="G1834" s="2">
        <f>'Moving Avg'!F1834</f>
        <v>6.5692700000000004</v>
      </c>
      <c r="H1834" s="2">
        <f>'Moving Avg'!G1834</f>
        <v>6.3502279999999978</v>
      </c>
      <c r="I1834" s="2">
        <f>'Moving Avg'!H1834</f>
        <v>8.5901109999999914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25</v>
      </c>
      <c r="N1834" s="8">
        <f t="shared" si="281"/>
        <v>0</v>
      </c>
      <c r="O1834" s="8">
        <f t="shared" si="282"/>
        <v>0</v>
      </c>
      <c r="P1834" s="8">
        <f t="shared" si="283"/>
        <v>33</v>
      </c>
      <c r="Q1834" s="9">
        <f t="shared" si="284"/>
        <v>13.7</v>
      </c>
      <c r="R1834" s="9">
        <f t="shared" si="285"/>
        <v>13.25</v>
      </c>
      <c r="S1834" s="9">
        <f t="shared" si="286"/>
        <v>18.600000000000001</v>
      </c>
      <c r="T1834" s="9">
        <f t="shared" si="287"/>
        <v>14.5</v>
      </c>
      <c r="U1834" s="8">
        <f t="shared" si="288"/>
        <v>15.183333333333332</v>
      </c>
      <c r="V1834" s="8">
        <f t="shared" si="289"/>
        <v>15.012499999999999</v>
      </c>
    </row>
    <row r="1835" spans="1:22" ht="13.5" x14ac:dyDescent="0.25">
      <c r="A1835" s="3">
        <f>RSI!A1835</f>
        <v>44685</v>
      </c>
      <c r="B1835" s="2">
        <f>RSI!B1835</f>
        <v>6.4653999999999998</v>
      </c>
      <c r="C1835" s="2">
        <f>RSI!I1835</f>
        <v>41.906075708599708</v>
      </c>
      <c r="D1835" s="2">
        <f>MACD!E1835</f>
        <v>7.7199056825334011E-2</v>
      </c>
      <c r="E1835" s="2">
        <f>MACD!F1835</f>
        <v>9.7530362936844445E-2</v>
      </c>
      <c r="F1835" s="2">
        <f>'Moving Avg'!D1835</f>
        <v>6.4653999999999998</v>
      </c>
      <c r="G1835" s="2">
        <f>'Moving Avg'!F1835</f>
        <v>6.5496750000000006</v>
      </c>
      <c r="H1835" s="2">
        <f>'Moving Avg'!G1835</f>
        <v>6.3425479999999981</v>
      </c>
      <c r="I1835" s="2">
        <f>'Moving Avg'!H1835</f>
        <v>8.5735044999999914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25</v>
      </c>
      <c r="N1835" s="8">
        <f t="shared" si="281"/>
        <v>100</v>
      </c>
      <c r="O1835" s="8">
        <f t="shared" si="282"/>
        <v>0</v>
      </c>
      <c r="P1835" s="8">
        <f t="shared" si="283"/>
        <v>33</v>
      </c>
      <c r="Q1835" s="9">
        <f t="shared" si="284"/>
        <v>48.7</v>
      </c>
      <c r="R1835" s="9">
        <f t="shared" si="285"/>
        <v>33.25</v>
      </c>
      <c r="S1835" s="9">
        <f t="shared" si="286"/>
        <v>33.6</v>
      </c>
      <c r="T1835" s="9">
        <f t="shared" si="287"/>
        <v>39.5</v>
      </c>
      <c r="U1835" s="8">
        <f t="shared" si="288"/>
        <v>38.516666666666673</v>
      </c>
      <c r="V1835" s="8">
        <f t="shared" si="289"/>
        <v>38.762500000000003</v>
      </c>
    </row>
    <row r="1836" spans="1:22" ht="13.5" x14ac:dyDescent="0.25">
      <c r="A1836" s="3">
        <f>RSI!A1836</f>
        <v>44686</v>
      </c>
      <c r="B1836" s="2">
        <f>RSI!B1836</f>
        <v>6.4653999999999998</v>
      </c>
      <c r="C1836" s="2">
        <f>RSI!I1836</f>
        <v>41.906075708599708</v>
      </c>
      <c r="D1836" s="2">
        <f>MACD!E1836</f>
        <v>4.1728314755160589E-2</v>
      </c>
      <c r="E1836" s="2">
        <f>MACD!F1836</f>
        <v>8.6369953300507674E-2</v>
      </c>
      <c r="F1836" s="2">
        <f>'Moving Avg'!D1836</f>
        <v>6.4653999999999998</v>
      </c>
      <c r="G1836" s="2">
        <f>'Moving Avg'!F1836</f>
        <v>6.5300800000000008</v>
      </c>
      <c r="H1836" s="2">
        <f>'Moving Avg'!G1836</f>
        <v>6.3348679999999993</v>
      </c>
      <c r="I1836" s="2">
        <f>'Moving Avg'!H1836</f>
        <v>8.5569329999999919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25</v>
      </c>
      <c r="N1836" s="8">
        <f t="shared" si="281"/>
        <v>100</v>
      </c>
      <c r="O1836" s="8">
        <f t="shared" si="282"/>
        <v>0</v>
      </c>
      <c r="P1836" s="8">
        <f t="shared" si="283"/>
        <v>33</v>
      </c>
      <c r="Q1836" s="9">
        <f t="shared" si="284"/>
        <v>48.7</v>
      </c>
      <c r="R1836" s="9">
        <f t="shared" si="285"/>
        <v>33.25</v>
      </c>
      <c r="S1836" s="9">
        <f t="shared" si="286"/>
        <v>33.6</v>
      </c>
      <c r="T1836" s="9">
        <f t="shared" si="287"/>
        <v>39.5</v>
      </c>
      <c r="U1836" s="8">
        <f t="shared" si="288"/>
        <v>38.516666666666673</v>
      </c>
      <c r="V1836" s="8">
        <f t="shared" si="289"/>
        <v>38.762500000000003</v>
      </c>
    </row>
    <row r="1837" spans="1:22" ht="13.5" x14ac:dyDescent="0.25">
      <c r="A1837" s="3">
        <f>RSI!A1837</f>
        <v>44687</v>
      </c>
      <c r="B1837" s="2">
        <f>RSI!B1837</f>
        <v>6.7397</v>
      </c>
      <c r="C1837" s="2">
        <f>RSI!I1837</f>
        <v>64.666330085375506</v>
      </c>
      <c r="D1837" s="2">
        <f>MACD!E1837</f>
        <v>-8.195238886773204E-3</v>
      </c>
      <c r="E1837" s="2">
        <f>MACD!F1837</f>
        <v>6.7456914863051498E-2</v>
      </c>
      <c r="F1837" s="2">
        <f>'Moving Avg'!D1837</f>
        <v>6.5202600000000004</v>
      </c>
      <c r="G1837" s="2">
        <f>'Moving Avg'!F1837</f>
        <v>6.5261600000000017</v>
      </c>
      <c r="H1837" s="2">
        <f>'Moving Avg'!G1837</f>
        <v>6.3387859999999998</v>
      </c>
      <c r="I1837" s="2">
        <f>'Moving Avg'!H1837</f>
        <v>8.54204749999999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  <c r="M1837" s="8">
        <f t="shared" si="280"/>
        <v>25</v>
      </c>
      <c r="N1837" s="8">
        <f t="shared" si="281"/>
        <v>100</v>
      </c>
      <c r="O1837" s="8">
        <f t="shared" si="282"/>
        <v>0</v>
      </c>
      <c r="P1837" s="8">
        <f t="shared" si="283"/>
        <v>83.5</v>
      </c>
      <c r="Q1837" s="9">
        <f t="shared" si="284"/>
        <v>56.274999999999999</v>
      </c>
      <c r="R1837" s="9">
        <f t="shared" si="285"/>
        <v>45.875</v>
      </c>
      <c r="S1837" s="9">
        <f t="shared" si="286"/>
        <v>56.325000000000003</v>
      </c>
      <c r="T1837" s="9">
        <f t="shared" si="287"/>
        <v>52.125</v>
      </c>
      <c r="U1837" s="8">
        <f t="shared" si="288"/>
        <v>52.82500000000001</v>
      </c>
      <c r="V1837" s="8">
        <f t="shared" si="289"/>
        <v>52.650000000000006</v>
      </c>
    </row>
    <row r="1838" spans="1:22" ht="13.5" x14ac:dyDescent="0.25">
      <c r="A1838" s="3">
        <f>RSI!A1838</f>
        <v>44690</v>
      </c>
      <c r="B1838" s="2">
        <f>RSI!B1838</f>
        <v>6.7397</v>
      </c>
      <c r="C1838" s="2">
        <f>RSI!I1838</f>
        <v>64.666330085375506</v>
      </c>
      <c r="D1838" s="2">
        <f>MACD!E1838</f>
        <v>-3.3603775342569975E-2</v>
      </c>
      <c r="E1838" s="2">
        <f>MACD!F1838</f>
        <v>4.7244776821927209E-2</v>
      </c>
      <c r="F1838" s="2">
        <f>'Moving Avg'!D1838</f>
        <v>6.5751200000000001</v>
      </c>
      <c r="G1838" s="2">
        <f>'Moving Avg'!F1838</f>
        <v>6.5222400000000009</v>
      </c>
      <c r="H1838" s="2">
        <f>'Moving Avg'!G1838</f>
        <v>6.3485040000000001</v>
      </c>
      <c r="I1838" s="2">
        <f>'Moving Avg'!H1838</f>
        <v>8.5268474999999917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  <c r="M1838" s="8">
        <f t="shared" si="280"/>
        <v>25</v>
      </c>
      <c r="N1838" s="8">
        <f t="shared" si="281"/>
        <v>100</v>
      </c>
      <c r="O1838" s="8">
        <f t="shared" si="282"/>
        <v>0</v>
      </c>
      <c r="P1838" s="8">
        <f t="shared" si="283"/>
        <v>83.5</v>
      </c>
      <c r="Q1838" s="9">
        <f t="shared" si="284"/>
        <v>56.274999999999999</v>
      </c>
      <c r="R1838" s="9">
        <f t="shared" si="285"/>
        <v>45.875</v>
      </c>
      <c r="S1838" s="9">
        <f t="shared" si="286"/>
        <v>56.325000000000003</v>
      </c>
      <c r="T1838" s="9">
        <f t="shared" si="287"/>
        <v>52.125</v>
      </c>
      <c r="U1838" s="8">
        <f t="shared" si="288"/>
        <v>52.82500000000001</v>
      </c>
      <c r="V1838" s="8">
        <f t="shared" si="289"/>
        <v>52.650000000000006</v>
      </c>
    </row>
    <row r="1839" spans="1:22" ht="13.5" x14ac:dyDescent="0.25">
      <c r="A1839" s="3">
        <f>RSI!A1839</f>
        <v>44691</v>
      </c>
      <c r="B1839" s="2">
        <f>RSI!B1839</f>
        <v>6.7397</v>
      </c>
      <c r="C1839" s="2">
        <f>RSI!I1839</f>
        <v>64.666330085375506</v>
      </c>
      <c r="D1839" s="2">
        <f>MACD!E1839</f>
        <v>-5.6253725268421206E-2</v>
      </c>
      <c r="E1839" s="2">
        <f>MACD!F1839</f>
        <v>2.6545076403857525E-2</v>
      </c>
      <c r="F1839" s="2">
        <f>'Moving Avg'!D1839</f>
        <v>6.6299800000000007</v>
      </c>
      <c r="G1839" s="2">
        <f>'Moving Avg'!F1839</f>
        <v>6.518320000000001</v>
      </c>
      <c r="H1839" s="2">
        <f>'Moving Avg'!G1839</f>
        <v>6.36355</v>
      </c>
      <c r="I1839" s="2">
        <f>'Moving Avg'!H1839</f>
        <v>8.5057269999999914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0"/>
        <v>25</v>
      </c>
      <c r="N1839" s="8">
        <f t="shared" si="281"/>
        <v>100</v>
      </c>
      <c r="O1839" s="8">
        <f t="shared" si="282"/>
        <v>0</v>
      </c>
      <c r="P1839" s="8">
        <f t="shared" si="283"/>
        <v>83.5</v>
      </c>
      <c r="Q1839" s="9">
        <f t="shared" si="284"/>
        <v>56.274999999999999</v>
      </c>
      <c r="R1839" s="9">
        <f t="shared" si="285"/>
        <v>45.875</v>
      </c>
      <c r="S1839" s="9">
        <f t="shared" si="286"/>
        <v>56.325000000000003</v>
      </c>
      <c r="T1839" s="9">
        <f t="shared" si="287"/>
        <v>52.125</v>
      </c>
      <c r="U1839" s="8">
        <f t="shared" si="288"/>
        <v>52.82500000000001</v>
      </c>
      <c r="V1839" s="8">
        <f t="shared" si="289"/>
        <v>52.650000000000006</v>
      </c>
    </row>
    <row r="1840" spans="1:22" ht="13.5" x14ac:dyDescent="0.25">
      <c r="A1840" s="3">
        <f>RSI!A1840</f>
        <v>44692</v>
      </c>
      <c r="B1840" s="2">
        <f>RSI!B1840</f>
        <v>6.7397</v>
      </c>
      <c r="C1840" s="2">
        <f>RSI!I1840</f>
        <v>64.666330085375506</v>
      </c>
      <c r="D1840" s="2">
        <f>MACD!E1840</f>
        <v>-7.648427036396388E-2</v>
      </c>
      <c r="E1840" s="2">
        <f>MACD!F1840</f>
        <v>5.9392070502932437E-3</v>
      </c>
      <c r="F1840" s="2">
        <f>'Moving Avg'!D1840</f>
        <v>6.6848399999999994</v>
      </c>
      <c r="G1840" s="2">
        <f>'Moving Avg'!F1840</f>
        <v>6.526155000000001</v>
      </c>
      <c r="H1840" s="2">
        <f>'Moving Avg'!G1840</f>
        <v>6.3785960000000008</v>
      </c>
      <c r="I1840" s="2">
        <f>'Moving Avg'!H1840</f>
        <v>8.4904839999999915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  <c r="M1840" s="8">
        <f t="shared" si="280"/>
        <v>25</v>
      </c>
      <c r="N1840" s="8">
        <f t="shared" si="281"/>
        <v>100</v>
      </c>
      <c r="O1840" s="8">
        <f t="shared" si="282"/>
        <v>0</v>
      </c>
      <c r="P1840" s="8">
        <f t="shared" si="283"/>
        <v>83.5</v>
      </c>
      <c r="Q1840" s="9">
        <f t="shared" si="284"/>
        <v>56.274999999999999</v>
      </c>
      <c r="R1840" s="9">
        <f t="shared" si="285"/>
        <v>45.875</v>
      </c>
      <c r="S1840" s="9">
        <f t="shared" si="286"/>
        <v>56.325000000000003</v>
      </c>
      <c r="T1840" s="9">
        <f t="shared" si="287"/>
        <v>52.125</v>
      </c>
      <c r="U1840" s="8">
        <f t="shared" si="288"/>
        <v>52.82500000000001</v>
      </c>
      <c r="V1840" s="8">
        <f t="shared" si="289"/>
        <v>52.650000000000006</v>
      </c>
    </row>
    <row r="1841" spans="1:22" ht="13.5" x14ac:dyDescent="0.25">
      <c r="A1841" s="3">
        <f>RSI!A1841</f>
        <v>44693</v>
      </c>
      <c r="B1841" s="2">
        <f>RSI!B1841</f>
        <v>6.7397</v>
      </c>
      <c r="C1841" s="2">
        <f>RSI!I1841</f>
        <v>64.666330085375506</v>
      </c>
      <c r="D1841" s="2">
        <f>MACD!E1841</f>
        <v>-9.4588722842078532E-2</v>
      </c>
      <c r="E1841" s="2">
        <f>MACD!F1841</f>
        <v>-1.4166378928181112E-2</v>
      </c>
      <c r="F1841" s="2">
        <f>'Moving Avg'!D1841</f>
        <v>6.7397000000000009</v>
      </c>
      <c r="G1841" s="2">
        <f>'Moving Avg'!F1841</f>
        <v>6.5339900000000011</v>
      </c>
      <c r="H1841" s="2">
        <f>'Moving Avg'!G1841</f>
        <v>6.3988140000000024</v>
      </c>
      <c r="I1841" s="2">
        <f>'Moving Avg'!H1841</f>
        <v>8.4752409999999934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  <c r="M1841" s="8">
        <f t="shared" si="280"/>
        <v>25</v>
      </c>
      <c r="N1841" s="8">
        <f t="shared" si="281"/>
        <v>100</v>
      </c>
      <c r="O1841" s="8">
        <f t="shared" si="282"/>
        <v>0</v>
      </c>
      <c r="P1841" s="8">
        <f t="shared" si="283"/>
        <v>83.5</v>
      </c>
      <c r="Q1841" s="9">
        <f t="shared" si="284"/>
        <v>56.274999999999999</v>
      </c>
      <c r="R1841" s="9">
        <f t="shared" si="285"/>
        <v>45.875</v>
      </c>
      <c r="S1841" s="9">
        <f t="shared" si="286"/>
        <v>56.325000000000003</v>
      </c>
      <c r="T1841" s="9">
        <f t="shared" si="287"/>
        <v>52.125</v>
      </c>
      <c r="U1841" s="8">
        <f t="shared" si="288"/>
        <v>52.82500000000001</v>
      </c>
      <c r="V1841" s="8">
        <f t="shared" si="289"/>
        <v>52.650000000000006</v>
      </c>
    </row>
    <row r="1842" spans="1:22" ht="13.5" x14ac:dyDescent="0.25">
      <c r="A1842" s="3">
        <f>RSI!A1842</f>
        <v>44694</v>
      </c>
      <c r="B1842" s="2">
        <f>RSI!B1842</f>
        <v>6.7397</v>
      </c>
      <c r="C1842" s="2">
        <f>RSI!I1842</f>
        <v>64.666330085375506</v>
      </c>
      <c r="D1842" s="2">
        <f>MACD!E1842</f>
        <v>-0.11082111469425371</v>
      </c>
      <c r="E1842" s="2">
        <f>MACD!F1842</f>
        <v>-3.3497326081395634E-2</v>
      </c>
      <c r="F1842" s="2">
        <f>'Moving Avg'!D1842</f>
        <v>6.7397000000000009</v>
      </c>
      <c r="G1842" s="2">
        <f>'Moving Avg'!F1842</f>
        <v>6.5418250000000011</v>
      </c>
      <c r="H1842" s="2">
        <f>'Moving Avg'!G1842</f>
        <v>6.4235780000000027</v>
      </c>
      <c r="I1842" s="2">
        <f>'Moving Avg'!H1842</f>
        <v>8.4599979999999917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25</v>
      </c>
      <c r="N1842" s="8">
        <f t="shared" si="281"/>
        <v>100</v>
      </c>
      <c r="O1842" s="8">
        <f t="shared" si="282"/>
        <v>0</v>
      </c>
      <c r="P1842" s="8">
        <f t="shared" si="283"/>
        <v>33</v>
      </c>
      <c r="Q1842" s="9">
        <f t="shared" si="284"/>
        <v>48.7</v>
      </c>
      <c r="R1842" s="9">
        <f t="shared" si="285"/>
        <v>33.25</v>
      </c>
      <c r="S1842" s="9">
        <f t="shared" si="286"/>
        <v>33.6</v>
      </c>
      <c r="T1842" s="9">
        <f t="shared" si="287"/>
        <v>39.5</v>
      </c>
      <c r="U1842" s="8">
        <f t="shared" si="288"/>
        <v>38.516666666666673</v>
      </c>
      <c r="V1842" s="8">
        <f t="shared" si="289"/>
        <v>38.762500000000003</v>
      </c>
    </row>
    <row r="1843" spans="1:22" ht="13.5" x14ac:dyDescent="0.25">
      <c r="A1843" s="3">
        <f>RSI!A1843</f>
        <v>44697</v>
      </c>
      <c r="B1843" s="2">
        <f>RSI!B1843</f>
        <v>6.7397</v>
      </c>
      <c r="C1843" s="2">
        <f>RSI!I1843</f>
        <v>64.666330085375535</v>
      </c>
      <c r="D1843" s="2">
        <f>MACD!E1843</f>
        <v>-0.12540180785827371</v>
      </c>
      <c r="E1843" s="2">
        <f>MACD!F1843</f>
        <v>-5.1878222436771253E-2</v>
      </c>
      <c r="F1843" s="2">
        <f>'Moving Avg'!D1843</f>
        <v>6.7397000000000009</v>
      </c>
      <c r="G1843" s="2">
        <f>'Moving Avg'!F1843</f>
        <v>6.5496600000000011</v>
      </c>
      <c r="H1843" s="2">
        <f>'Moving Avg'!G1843</f>
        <v>6.448342000000002</v>
      </c>
      <c r="I1843" s="2">
        <f>'Moving Avg'!H1843</f>
        <v>8.4447549999999936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25</v>
      </c>
      <c r="N1843" s="8">
        <f t="shared" si="281"/>
        <v>100</v>
      </c>
      <c r="O1843" s="8">
        <f t="shared" si="282"/>
        <v>0</v>
      </c>
      <c r="P1843" s="8">
        <f t="shared" si="283"/>
        <v>33</v>
      </c>
      <c r="Q1843" s="9">
        <f t="shared" si="284"/>
        <v>48.7</v>
      </c>
      <c r="R1843" s="9">
        <f t="shared" si="285"/>
        <v>33.25</v>
      </c>
      <c r="S1843" s="9">
        <f t="shared" si="286"/>
        <v>33.6</v>
      </c>
      <c r="T1843" s="9">
        <f t="shared" si="287"/>
        <v>39.5</v>
      </c>
      <c r="U1843" s="8">
        <f t="shared" si="288"/>
        <v>38.516666666666673</v>
      </c>
      <c r="V1843" s="8">
        <f t="shared" si="289"/>
        <v>38.762500000000003</v>
      </c>
    </row>
    <row r="1844" spans="1:22" ht="13.5" x14ac:dyDescent="0.25">
      <c r="A1844" s="3">
        <f>RSI!A1844</f>
        <v>44698</v>
      </c>
      <c r="B1844" s="2">
        <f>RSI!B1844</f>
        <v>6.7397</v>
      </c>
      <c r="C1844" s="2">
        <f>RSI!I1844</f>
        <v>64.66633008537552</v>
      </c>
      <c r="D1844" s="2">
        <f>MACD!E1844</f>
        <v>-0.13852227335306644</v>
      </c>
      <c r="E1844" s="2">
        <f>MACD!F1844</f>
        <v>-6.9207032620030293E-2</v>
      </c>
      <c r="F1844" s="2">
        <f>'Moving Avg'!D1844</f>
        <v>6.7397000000000009</v>
      </c>
      <c r="G1844" s="2">
        <f>'Moving Avg'!F1844</f>
        <v>6.5574950000000003</v>
      </c>
      <c r="H1844" s="2">
        <f>'Moving Avg'!G1844</f>
        <v>6.4731060000000022</v>
      </c>
      <c r="I1844" s="2">
        <f>'Moving Avg'!H1844</f>
        <v>8.4295119999999955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25</v>
      </c>
      <c r="N1844" s="8">
        <f t="shared" si="281"/>
        <v>100</v>
      </c>
      <c r="O1844" s="8">
        <f t="shared" si="282"/>
        <v>0</v>
      </c>
      <c r="P1844" s="8">
        <f t="shared" si="283"/>
        <v>33</v>
      </c>
      <c r="Q1844" s="9">
        <f t="shared" si="284"/>
        <v>48.7</v>
      </c>
      <c r="R1844" s="9">
        <f t="shared" si="285"/>
        <v>33.25</v>
      </c>
      <c r="S1844" s="9">
        <f t="shared" si="286"/>
        <v>33.6</v>
      </c>
      <c r="T1844" s="9">
        <f t="shared" si="287"/>
        <v>39.5</v>
      </c>
      <c r="U1844" s="8">
        <f t="shared" si="288"/>
        <v>38.516666666666673</v>
      </c>
      <c r="V1844" s="8">
        <f t="shared" si="289"/>
        <v>38.762500000000003</v>
      </c>
    </row>
    <row r="1845" spans="1:22" ht="13.5" x14ac:dyDescent="0.25">
      <c r="A1845" s="3">
        <f>RSI!A1845</f>
        <v>44699</v>
      </c>
      <c r="B1845" s="2">
        <f>RSI!B1845</f>
        <v>6.7397</v>
      </c>
      <c r="C1845" s="2">
        <f>RSI!I1845</f>
        <v>64.666330085375506</v>
      </c>
      <c r="D1845" s="2">
        <f>MACD!E1845</f>
        <v>-0.15034916485635996</v>
      </c>
      <c r="E1845" s="2">
        <f>MACD!F1845</f>
        <v>-8.5435459067296229E-2</v>
      </c>
      <c r="F1845" s="2">
        <f>'Moving Avg'!D1845</f>
        <v>6.7397000000000009</v>
      </c>
      <c r="G1845" s="2">
        <f>'Moving Avg'!F1845</f>
        <v>6.5770850000000012</v>
      </c>
      <c r="H1845" s="2">
        <f>'Moving Avg'!G1845</f>
        <v>6.4978700000000025</v>
      </c>
      <c r="I1845" s="2">
        <f>'Moving Avg'!H1845</f>
        <v>8.4142689999999956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25</v>
      </c>
      <c r="N1845" s="8">
        <f t="shared" si="281"/>
        <v>100</v>
      </c>
      <c r="O1845" s="8">
        <f t="shared" si="282"/>
        <v>0</v>
      </c>
      <c r="P1845" s="8">
        <f t="shared" si="283"/>
        <v>33</v>
      </c>
      <c r="Q1845" s="9">
        <f t="shared" si="284"/>
        <v>48.7</v>
      </c>
      <c r="R1845" s="9">
        <f t="shared" si="285"/>
        <v>33.25</v>
      </c>
      <c r="S1845" s="9">
        <f t="shared" si="286"/>
        <v>33.6</v>
      </c>
      <c r="T1845" s="9">
        <f t="shared" si="287"/>
        <v>39.5</v>
      </c>
      <c r="U1845" s="8">
        <f t="shared" si="288"/>
        <v>38.516666666666673</v>
      </c>
      <c r="V1845" s="8">
        <f t="shared" si="289"/>
        <v>38.762500000000003</v>
      </c>
    </row>
    <row r="1846" spans="1:22" ht="13.5" x14ac:dyDescent="0.25">
      <c r="A1846" s="3">
        <f>RSI!A1846</f>
        <v>44700</v>
      </c>
      <c r="B1846" s="2">
        <f>RSI!B1846</f>
        <v>6.7397</v>
      </c>
      <c r="C1846" s="2">
        <f>RSI!I1846</f>
        <v>64.66633008537552</v>
      </c>
      <c r="D1846" s="2">
        <f>MACD!E1846</f>
        <v>-0.16102779307282766</v>
      </c>
      <c r="E1846" s="2">
        <f>MACD!F1846</f>
        <v>-0.10055392586840252</v>
      </c>
      <c r="F1846" s="2">
        <f>'Moving Avg'!D1846</f>
        <v>6.7397000000000009</v>
      </c>
      <c r="G1846" s="2">
        <f>'Moving Avg'!F1846</f>
        <v>6.5966750000000003</v>
      </c>
      <c r="H1846" s="2">
        <f>'Moving Avg'!G1846</f>
        <v>6.5226340000000027</v>
      </c>
      <c r="I1846" s="2">
        <f>'Moving Avg'!H1846</f>
        <v>8.3990259999999974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25</v>
      </c>
      <c r="N1846" s="8">
        <f t="shared" si="281"/>
        <v>100</v>
      </c>
      <c r="O1846" s="8">
        <f t="shared" si="282"/>
        <v>0</v>
      </c>
      <c r="P1846" s="8">
        <f t="shared" si="283"/>
        <v>33</v>
      </c>
      <c r="Q1846" s="9">
        <f t="shared" si="284"/>
        <v>48.7</v>
      </c>
      <c r="R1846" s="9">
        <f t="shared" si="285"/>
        <v>33.25</v>
      </c>
      <c r="S1846" s="9">
        <f t="shared" si="286"/>
        <v>33.6</v>
      </c>
      <c r="T1846" s="9">
        <f t="shared" si="287"/>
        <v>39.5</v>
      </c>
      <c r="U1846" s="8">
        <f t="shared" si="288"/>
        <v>38.516666666666673</v>
      </c>
      <c r="V1846" s="8">
        <f t="shared" si="289"/>
        <v>38.762500000000003</v>
      </c>
    </row>
    <row r="1847" spans="1:22" ht="13.5" x14ac:dyDescent="0.25">
      <c r="A1847" s="3">
        <f>RSI!A1847</f>
        <v>44701</v>
      </c>
      <c r="B1847" s="2">
        <f>RSI!B1847</f>
        <v>6.7397</v>
      </c>
      <c r="C1847" s="2">
        <f>RSI!I1847</f>
        <v>64.666330085375506</v>
      </c>
      <c r="D1847" s="2">
        <f>MACD!E1847</f>
        <v>-0.12848509104216532</v>
      </c>
      <c r="E1847" s="2">
        <f>MACD!F1847</f>
        <v>-0.10614015890315509</v>
      </c>
      <c r="F1847" s="2">
        <f>'Moving Avg'!D1847</f>
        <v>6.7397000000000009</v>
      </c>
      <c r="G1847" s="2">
        <f>'Moving Avg'!F1847</f>
        <v>6.6162650000000003</v>
      </c>
      <c r="H1847" s="2">
        <f>'Moving Avg'!G1847</f>
        <v>6.5473980000000029</v>
      </c>
      <c r="I1847" s="2">
        <f>'Moving Avg'!H1847</f>
        <v>8.3837829999999993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25</v>
      </c>
      <c r="N1847" s="8">
        <f t="shared" si="281"/>
        <v>100</v>
      </c>
      <c r="O1847" s="8">
        <f t="shared" si="282"/>
        <v>0</v>
      </c>
      <c r="P1847" s="8">
        <f t="shared" si="283"/>
        <v>33</v>
      </c>
      <c r="Q1847" s="9">
        <f t="shared" si="284"/>
        <v>48.7</v>
      </c>
      <c r="R1847" s="9">
        <f t="shared" si="285"/>
        <v>33.25</v>
      </c>
      <c r="S1847" s="9">
        <f t="shared" si="286"/>
        <v>33.6</v>
      </c>
      <c r="T1847" s="9">
        <f t="shared" si="287"/>
        <v>39.5</v>
      </c>
      <c r="U1847" s="8">
        <f t="shared" si="288"/>
        <v>38.516666666666673</v>
      </c>
      <c r="V1847" s="8">
        <f t="shared" si="289"/>
        <v>38.762500000000003</v>
      </c>
    </row>
    <row r="1848" spans="1:22" ht="13.5" x14ac:dyDescent="0.25">
      <c r="A1848" s="3">
        <f>RSI!A1848</f>
        <v>44704</v>
      </c>
      <c r="B1848" s="2">
        <f>RSI!B1848</f>
        <v>6.7397</v>
      </c>
      <c r="C1848" s="2">
        <f>RSI!I1848</f>
        <v>64.666330085375506</v>
      </c>
      <c r="D1848" s="2">
        <f>MACD!E1848</f>
        <v>-0.10152445451053982</v>
      </c>
      <c r="E1848" s="2">
        <f>MACD!F1848</f>
        <v>-0.10521701802463204</v>
      </c>
      <c r="F1848" s="2">
        <f>'Moving Avg'!D1848</f>
        <v>6.7397000000000009</v>
      </c>
      <c r="G1848" s="2">
        <f>'Moving Avg'!F1848</f>
        <v>6.6299800000000007</v>
      </c>
      <c r="H1848" s="2">
        <f>'Moving Avg'!G1848</f>
        <v>6.5724760000000035</v>
      </c>
      <c r="I1848" s="2">
        <f>'Moving Avg'!H1848</f>
        <v>8.3685399999999994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25</v>
      </c>
      <c r="N1848" s="8">
        <f t="shared" si="281"/>
        <v>0</v>
      </c>
      <c r="O1848" s="8">
        <f t="shared" si="282"/>
        <v>0</v>
      </c>
      <c r="P1848" s="8">
        <f t="shared" si="283"/>
        <v>33</v>
      </c>
      <c r="Q1848" s="9">
        <f t="shared" si="284"/>
        <v>13.7</v>
      </c>
      <c r="R1848" s="9">
        <f t="shared" si="285"/>
        <v>13.25</v>
      </c>
      <c r="S1848" s="9">
        <f t="shared" si="286"/>
        <v>18.600000000000001</v>
      </c>
      <c r="T1848" s="9">
        <f t="shared" si="287"/>
        <v>14.5</v>
      </c>
      <c r="U1848" s="8">
        <f t="shared" si="288"/>
        <v>15.183333333333332</v>
      </c>
      <c r="V1848" s="8">
        <f t="shared" si="289"/>
        <v>15.012499999999999</v>
      </c>
    </row>
    <row r="1849" spans="1:22" ht="13.5" x14ac:dyDescent="0.25">
      <c r="A1849" s="3">
        <f>RSI!A1849</f>
        <v>44705</v>
      </c>
      <c r="B1849" s="2">
        <f>RSI!B1849</f>
        <v>7.0374999999999996</v>
      </c>
      <c r="C1849" s="2">
        <f>RSI!I1849</f>
        <v>82.637446965588481</v>
      </c>
      <c r="D1849" s="2">
        <f>MACD!E1849</f>
        <v>-0.10130373409960125</v>
      </c>
      <c r="E1849" s="2">
        <f>MACD!F1849</f>
        <v>-0.10443436123962589</v>
      </c>
      <c r="F1849" s="2">
        <f>'Moving Avg'!D1849</f>
        <v>6.7992599999999994</v>
      </c>
      <c r="G1849" s="2">
        <f>'Moving Avg'!F1849</f>
        <v>6.6585849999999995</v>
      </c>
      <c r="H1849" s="2">
        <f>'Moving Avg'!G1849</f>
        <v>6.6031960000000041</v>
      </c>
      <c r="I1849" s="2">
        <f>'Moving Avg'!H1849</f>
        <v>8.3547859999999972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0</v>
      </c>
      <c r="N1849" s="8">
        <f t="shared" si="281"/>
        <v>0</v>
      </c>
      <c r="O1849" s="8">
        <f t="shared" si="282"/>
        <v>0</v>
      </c>
      <c r="P1849" s="8">
        <f t="shared" si="283"/>
        <v>33</v>
      </c>
      <c r="Q1849" s="9">
        <f t="shared" si="284"/>
        <v>4.95</v>
      </c>
      <c r="R1849" s="9">
        <f t="shared" si="285"/>
        <v>8.25</v>
      </c>
      <c r="S1849" s="9">
        <f t="shared" si="286"/>
        <v>14.85</v>
      </c>
      <c r="T1849" s="9">
        <f t="shared" si="287"/>
        <v>8.25</v>
      </c>
      <c r="U1849" s="8">
        <f t="shared" si="288"/>
        <v>9.35</v>
      </c>
      <c r="V1849" s="8">
        <f t="shared" si="289"/>
        <v>9.0749999999999993</v>
      </c>
    </row>
    <row r="1850" spans="1:22" ht="13.5" x14ac:dyDescent="0.25">
      <c r="A1850" s="3">
        <f>RSI!A1850</f>
        <v>44706</v>
      </c>
      <c r="B1850" s="2">
        <f>RSI!B1850</f>
        <v>7.0374999999999996</v>
      </c>
      <c r="C1850" s="2">
        <f>RSI!I1850</f>
        <v>82.637446965588481</v>
      </c>
      <c r="D1850" s="2">
        <f>MACD!E1850</f>
        <v>-0.1033700786881866</v>
      </c>
      <c r="E1850" s="2">
        <f>MACD!F1850</f>
        <v>-0.10422150472933804</v>
      </c>
      <c r="F1850" s="2">
        <f>'Moving Avg'!D1850</f>
        <v>6.8588199999999997</v>
      </c>
      <c r="G1850" s="2">
        <f>'Moving Avg'!F1850</f>
        <v>6.6871899999999993</v>
      </c>
      <c r="H1850" s="2">
        <f>'Moving Avg'!G1850</f>
        <v>6.6339160000000037</v>
      </c>
      <c r="I1850" s="2">
        <f>'Moving Avg'!H1850</f>
        <v>8.3410319999999984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0</v>
      </c>
      <c r="N1850" s="8">
        <f t="shared" si="281"/>
        <v>0</v>
      </c>
      <c r="O1850" s="8">
        <f t="shared" si="282"/>
        <v>0</v>
      </c>
      <c r="P1850" s="8">
        <f t="shared" si="283"/>
        <v>33</v>
      </c>
      <c r="Q1850" s="9">
        <f t="shared" si="284"/>
        <v>4.95</v>
      </c>
      <c r="R1850" s="9">
        <f t="shared" si="285"/>
        <v>8.25</v>
      </c>
      <c r="S1850" s="9">
        <f t="shared" si="286"/>
        <v>14.85</v>
      </c>
      <c r="T1850" s="9">
        <f t="shared" si="287"/>
        <v>8.25</v>
      </c>
      <c r="U1850" s="8">
        <f t="shared" si="288"/>
        <v>9.35</v>
      </c>
      <c r="V1850" s="8">
        <f t="shared" si="289"/>
        <v>9.0749999999999993</v>
      </c>
    </row>
    <row r="1851" spans="1:22" ht="13.5" x14ac:dyDescent="0.25">
      <c r="A1851" s="3">
        <f>RSI!A1851</f>
        <v>44707</v>
      </c>
      <c r="B1851" s="2">
        <f>RSI!B1851</f>
        <v>6.7241</v>
      </c>
      <c r="C1851" s="2">
        <f>RSI!I1851</f>
        <v>50.98656839242031</v>
      </c>
      <c r="D1851" s="2">
        <f>MACD!E1851</f>
        <v>-8.398992041784048E-2</v>
      </c>
      <c r="E1851" s="2">
        <f>MACD!F1851</f>
        <v>-0.10017518786703854</v>
      </c>
      <c r="F1851" s="2">
        <f>'Moving Avg'!D1851</f>
        <v>6.8557000000000006</v>
      </c>
      <c r="G1851" s="2">
        <f>'Moving Avg'!F1851</f>
        <v>6.7001249999999981</v>
      </c>
      <c r="H1851" s="2">
        <f>'Moving Avg'!G1851</f>
        <v>6.6535100000000043</v>
      </c>
      <c r="I1851" s="2">
        <f>'Moving Avg'!H1851</f>
        <v>8.3257109999999983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25</v>
      </c>
      <c r="N1851" s="8">
        <f t="shared" si="281"/>
        <v>0</v>
      </c>
      <c r="O1851" s="8">
        <f t="shared" si="282"/>
        <v>0</v>
      </c>
      <c r="P1851" s="8">
        <f t="shared" si="283"/>
        <v>16.5</v>
      </c>
      <c r="Q1851" s="9">
        <f t="shared" si="284"/>
        <v>11.225</v>
      </c>
      <c r="R1851" s="9">
        <f t="shared" si="285"/>
        <v>9.125</v>
      </c>
      <c r="S1851" s="9">
        <f t="shared" si="286"/>
        <v>11.175000000000001</v>
      </c>
      <c r="T1851" s="9">
        <f t="shared" si="287"/>
        <v>10.375</v>
      </c>
      <c r="U1851" s="8">
        <f t="shared" si="288"/>
        <v>10.508333333333335</v>
      </c>
      <c r="V1851" s="8">
        <f t="shared" si="289"/>
        <v>10.475000000000001</v>
      </c>
    </row>
    <row r="1852" spans="1:22" ht="13.5" x14ac:dyDescent="0.25">
      <c r="A1852" s="3">
        <f>RSI!A1852</f>
        <v>44708</v>
      </c>
      <c r="B1852" s="2">
        <f>RSI!B1852</f>
        <v>6.7241</v>
      </c>
      <c r="C1852" s="2">
        <f>RSI!I1852</f>
        <v>50.98656839242031</v>
      </c>
      <c r="D1852" s="2">
        <f>MACD!E1852</f>
        <v>-6.7671107865086455E-2</v>
      </c>
      <c r="E1852" s="2">
        <f>MACD!F1852</f>
        <v>-9.3674371866648121E-2</v>
      </c>
      <c r="F1852" s="2">
        <f>'Moving Avg'!D1852</f>
        <v>6.8525800000000006</v>
      </c>
      <c r="G1852" s="2">
        <f>'Moving Avg'!F1852</f>
        <v>6.7130599999999987</v>
      </c>
      <c r="H1852" s="2">
        <f>'Moving Avg'!G1852</f>
        <v>6.6680880000000036</v>
      </c>
      <c r="I1852" s="2">
        <f>'Moving Avg'!H1852</f>
        <v>8.3103899999999982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25</v>
      </c>
      <c r="N1852" s="8">
        <f t="shared" si="281"/>
        <v>0</v>
      </c>
      <c r="O1852" s="8">
        <f t="shared" si="282"/>
        <v>0</v>
      </c>
      <c r="P1852" s="8">
        <f t="shared" si="283"/>
        <v>16.5</v>
      </c>
      <c r="Q1852" s="9">
        <f t="shared" si="284"/>
        <v>11.225</v>
      </c>
      <c r="R1852" s="9">
        <f t="shared" si="285"/>
        <v>9.125</v>
      </c>
      <c r="S1852" s="9">
        <f t="shared" si="286"/>
        <v>11.175000000000001</v>
      </c>
      <c r="T1852" s="9">
        <f t="shared" si="287"/>
        <v>10.375</v>
      </c>
      <c r="U1852" s="8">
        <f t="shared" si="288"/>
        <v>10.508333333333335</v>
      </c>
      <c r="V1852" s="8">
        <f t="shared" si="289"/>
        <v>10.475000000000001</v>
      </c>
    </row>
    <row r="1853" spans="1:22" ht="13.5" x14ac:dyDescent="0.25">
      <c r="A1853" s="3">
        <f>RSI!A1853</f>
        <v>44711</v>
      </c>
      <c r="B1853" s="2">
        <f>RSI!B1853</f>
        <v>6.7241</v>
      </c>
      <c r="C1853" s="2">
        <f>RSI!I1853</f>
        <v>50.98656839242031</v>
      </c>
      <c r="D1853" s="2">
        <f>MACD!E1853</f>
        <v>-5.3936754920734131E-2</v>
      </c>
      <c r="E1853" s="2">
        <f>MACD!F1853</f>
        <v>-8.5726848477465339E-2</v>
      </c>
      <c r="F1853" s="2">
        <f>'Moving Avg'!D1853</f>
        <v>6.8494599999999988</v>
      </c>
      <c r="G1853" s="2">
        <f>'Moving Avg'!F1853</f>
        <v>6.7259949999999993</v>
      </c>
      <c r="H1853" s="2">
        <f>'Moving Avg'!G1853</f>
        <v>6.6773360000000039</v>
      </c>
      <c r="I1853" s="2">
        <f>'Moving Avg'!H1853</f>
        <v>8.295068999999998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16.5</v>
      </c>
      <c r="Q1853" s="9">
        <f t="shared" si="284"/>
        <v>11.225</v>
      </c>
      <c r="R1853" s="9">
        <f t="shared" si="285"/>
        <v>9.125</v>
      </c>
      <c r="S1853" s="9">
        <f t="shared" si="286"/>
        <v>11.175000000000001</v>
      </c>
      <c r="T1853" s="9">
        <f t="shared" si="287"/>
        <v>10.375</v>
      </c>
      <c r="U1853" s="8">
        <f t="shared" si="288"/>
        <v>10.508333333333335</v>
      </c>
      <c r="V1853" s="8">
        <f t="shared" si="289"/>
        <v>10.475000000000001</v>
      </c>
    </row>
    <row r="1854" spans="1:22" ht="13.5" x14ac:dyDescent="0.25">
      <c r="A1854" s="3">
        <f>RSI!A1854</f>
        <v>44712</v>
      </c>
      <c r="B1854" s="2">
        <f>RSI!B1854</f>
        <v>6.7241</v>
      </c>
      <c r="C1854" s="2">
        <f>RSI!I1854</f>
        <v>50.98656839242031</v>
      </c>
      <c r="D1854" s="2">
        <f>MACD!E1854</f>
        <v>-4.2383780335606858E-2</v>
      </c>
      <c r="E1854" s="2">
        <f>MACD!F1854</f>
        <v>-7.7058234849093646E-2</v>
      </c>
      <c r="F1854" s="2">
        <f>'Moving Avg'!D1854</f>
        <v>6.7867800000000003</v>
      </c>
      <c r="G1854" s="2">
        <f>'Moving Avg'!F1854</f>
        <v>6.7389299999999981</v>
      </c>
      <c r="H1854" s="2">
        <f>'Moving Avg'!G1854</f>
        <v>6.6865840000000034</v>
      </c>
      <c r="I1854" s="2">
        <f>'Moving Avg'!H1854</f>
        <v>8.2797479999999979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25</v>
      </c>
      <c r="N1854" s="8">
        <f t="shared" si="281"/>
        <v>0</v>
      </c>
      <c r="O1854" s="8">
        <f t="shared" si="282"/>
        <v>0</v>
      </c>
      <c r="P1854" s="8">
        <f t="shared" si="283"/>
        <v>16.5</v>
      </c>
      <c r="Q1854" s="9">
        <f t="shared" si="284"/>
        <v>11.225</v>
      </c>
      <c r="R1854" s="9">
        <f t="shared" si="285"/>
        <v>9.125</v>
      </c>
      <c r="S1854" s="9">
        <f t="shared" si="286"/>
        <v>11.175000000000001</v>
      </c>
      <c r="T1854" s="9">
        <f t="shared" si="287"/>
        <v>10.375</v>
      </c>
      <c r="U1854" s="8">
        <f t="shared" si="288"/>
        <v>10.508333333333335</v>
      </c>
      <c r="V1854" s="8">
        <f t="shared" si="289"/>
        <v>10.475000000000001</v>
      </c>
    </row>
    <row r="1855" spans="1:22" ht="13.5" x14ac:dyDescent="0.25">
      <c r="A1855" s="3">
        <f>RSI!A1855</f>
        <v>44713</v>
      </c>
      <c r="B1855" s="2">
        <f>RSI!B1855</f>
        <v>6.7241</v>
      </c>
      <c r="C1855" s="2">
        <f>RSI!I1855</f>
        <v>50.986568392420317</v>
      </c>
      <c r="D1855" s="2">
        <f>MACD!E1855</f>
        <v>-3.2671520699559586E-2</v>
      </c>
      <c r="E1855" s="2">
        <f>MACD!F1855</f>
        <v>-6.818089201918684E-2</v>
      </c>
      <c r="F1855" s="2">
        <f>'Moving Avg'!D1855</f>
        <v>6.7241</v>
      </c>
      <c r="G1855" s="2">
        <f>'Moving Avg'!F1855</f>
        <v>6.7518649999999978</v>
      </c>
      <c r="H1855" s="2">
        <f>'Moving Avg'!G1855</f>
        <v>6.6903460000000043</v>
      </c>
      <c r="I1855" s="2">
        <f>'Moving Avg'!H1855</f>
        <v>8.2644269999999977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25</v>
      </c>
      <c r="N1855" s="8">
        <f t="shared" si="281"/>
        <v>0</v>
      </c>
      <c r="O1855" s="8">
        <f t="shared" si="282"/>
        <v>0</v>
      </c>
      <c r="P1855" s="8">
        <f t="shared" si="283"/>
        <v>16.5</v>
      </c>
      <c r="Q1855" s="9">
        <f t="shared" si="284"/>
        <v>11.225</v>
      </c>
      <c r="R1855" s="9">
        <f t="shared" si="285"/>
        <v>9.125</v>
      </c>
      <c r="S1855" s="9">
        <f t="shared" si="286"/>
        <v>11.175000000000001</v>
      </c>
      <c r="T1855" s="9">
        <f t="shared" si="287"/>
        <v>10.375</v>
      </c>
      <c r="U1855" s="8">
        <f t="shared" si="288"/>
        <v>10.508333333333335</v>
      </c>
      <c r="V1855" s="8">
        <f t="shared" si="289"/>
        <v>10.475000000000001</v>
      </c>
    </row>
    <row r="1856" spans="1:22" ht="13.5" x14ac:dyDescent="0.25">
      <c r="A1856" s="3">
        <f>RSI!A1856</f>
        <v>44714</v>
      </c>
      <c r="B1856" s="2">
        <f>RSI!B1856</f>
        <v>6.7241</v>
      </c>
      <c r="C1856" s="2">
        <f>RSI!I1856</f>
        <v>50.986568392420317</v>
      </c>
      <c r="D1856" s="2">
        <f>MACD!E1856</f>
        <v>-2.4512097671892441E-2</v>
      </c>
      <c r="E1856" s="2">
        <f>MACD!F1856</f>
        <v>-5.9447133149727965E-2</v>
      </c>
      <c r="F1856" s="2">
        <f>'Moving Avg'!D1856</f>
        <v>6.7241</v>
      </c>
      <c r="G1856" s="2">
        <f>'Moving Avg'!F1856</f>
        <v>6.7647999999999984</v>
      </c>
      <c r="H1856" s="2">
        <f>'Moving Avg'!G1856</f>
        <v>6.688310000000004</v>
      </c>
      <c r="I1856" s="2">
        <f>'Moving Avg'!H1856</f>
        <v>8.2491059999999958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25</v>
      </c>
      <c r="N1856" s="8">
        <f t="shared" si="281"/>
        <v>0</v>
      </c>
      <c r="O1856" s="8">
        <f t="shared" si="282"/>
        <v>0</v>
      </c>
      <c r="P1856" s="8">
        <f t="shared" si="283"/>
        <v>33</v>
      </c>
      <c r="Q1856" s="9">
        <f t="shared" si="284"/>
        <v>13.7</v>
      </c>
      <c r="R1856" s="9">
        <f t="shared" si="285"/>
        <v>13.25</v>
      </c>
      <c r="S1856" s="9">
        <f t="shared" si="286"/>
        <v>18.600000000000001</v>
      </c>
      <c r="T1856" s="9">
        <f t="shared" si="287"/>
        <v>14.5</v>
      </c>
      <c r="U1856" s="8">
        <f t="shared" si="288"/>
        <v>15.183333333333332</v>
      </c>
      <c r="V1856" s="8">
        <f t="shared" si="289"/>
        <v>15.012499999999999</v>
      </c>
    </row>
    <row r="1857" spans="1:22" ht="13.5" x14ac:dyDescent="0.25">
      <c r="A1857" s="3">
        <f>RSI!A1857</f>
        <v>44715</v>
      </c>
      <c r="B1857" s="2">
        <f>RSI!B1857</f>
        <v>6.7241</v>
      </c>
      <c r="C1857" s="2">
        <f>RSI!I1857</f>
        <v>50.98656839242031</v>
      </c>
      <c r="D1857" s="2">
        <f>MACD!E1857</f>
        <v>-1.7662269400393171E-2</v>
      </c>
      <c r="E1857" s="2">
        <f>MACD!F1857</f>
        <v>-5.1090160399861008E-2</v>
      </c>
      <c r="F1857" s="2">
        <f>'Moving Avg'!D1857</f>
        <v>6.7241</v>
      </c>
      <c r="G1857" s="2">
        <f>'Moving Avg'!F1857</f>
        <v>6.7640199999999977</v>
      </c>
      <c r="H1857" s="2">
        <f>'Moving Avg'!G1857</f>
        <v>6.6862740000000027</v>
      </c>
      <c r="I1857" s="2">
        <f>'Moving Avg'!H1857</f>
        <v>8.2337849999999939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25</v>
      </c>
      <c r="N1857" s="8">
        <f t="shared" si="281"/>
        <v>0</v>
      </c>
      <c r="O1857" s="8">
        <f t="shared" si="282"/>
        <v>0</v>
      </c>
      <c r="P1857" s="8">
        <f t="shared" si="283"/>
        <v>33</v>
      </c>
      <c r="Q1857" s="9">
        <f t="shared" si="284"/>
        <v>13.7</v>
      </c>
      <c r="R1857" s="9">
        <f t="shared" si="285"/>
        <v>13.25</v>
      </c>
      <c r="S1857" s="9">
        <f t="shared" si="286"/>
        <v>18.600000000000001</v>
      </c>
      <c r="T1857" s="9">
        <f t="shared" si="287"/>
        <v>14.5</v>
      </c>
      <c r="U1857" s="8">
        <f t="shared" si="288"/>
        <v>15.183333333333332</v>
      </c>
      <c r="V1857" s="8">
        <f t="shared" si="289"/>
        <v>15.012499999999999</v>
      </c>
    </row>
    <row r="1858" spans="1:22" ht="13.5" x14ac:dyDescent="0.25">
      <c r="A1858" s="3">
        <f>RSI!A1858</f>
        <v>44718</v>
      </c>
      <c r="B1858" s="2">
        <f>RSI!B1858</f>
        <v>6.7241</v>
      </c>
      <c r="C1858" s="2">
        <f>RSI!I1858</f>
        <v>50.98656839242031</v>
      </c>
      <c r="D1858" s="2">
        <f>MACD!E1858</f>
        <v>-1.1916537627561397E-2</v>
      </c>
      <c r="E1858" s="2">
        <f>MACD!F1858</f>
        <v>-4.3255435845401091E-2</v>
      </c>
      <c r="F1858" s="2">
        <f>'Moving Avg'!D1858</f>
        <v>6.7241</v>
      </c>
      <c r="G1858" s="2">
        <f>'Moving Avg'!F1858</f>
        <v>6.7632399999999979</v>
      </c>
      <c r="H1858" s="2">
        <f>'Moving Avg'!G1858</f>
        <v>6.6837680000000024</v>
      </c>
      <c r="I1858" s="2">
        <f>'Moving Avg'!H1858</f>
        <v>8.2184639999999956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13.7</v>
      </c>
      <c r="R1858" s="9">
        <f t="shared" si="285"/>
        <v>13.25</v>
      </c>
      <c r="S1858" s="9">
        <f t="shared" si="286"/>
        <v>18.600000000000001</v>
      </c>
      <c r="T1858" s="9">
        <f t="shared" si="287"/>
        <v>14.5</v>
      </c>
      <c r="U1858" s="8">
        <f t="shared" si="288"/>
        <v>15.183333333333332</v>
      </c>
      <c r="V1858" s="8">
        <f t="shared" si="289"/>
        <v>15.012499999999999</v>
      </c>
    </row>
    <row r="1859" spans="1:22" ht="13.5" x14ac:dyDescent="0.25">
      <c r="A1859" s="3">
        <f>RSI!A1859</f>
        <v>44719</v>
      </c>
      <c r="B1859" s="2">
        <f>RSI!B1859</f>
        <v>6.7241</v>
      </c>
      <c r="C1859" s="2">
        <f>RSI!I1859</f>
        <v>50.98656839242031</v>
      </c>
      <c r="D1859" s="2">
        <f>MACD!E1859</f>
        <v>3.8714067466567137E-2</v>
      </c>
      <c r="E1859" s="2">
        <f>MACD!F1859</f>
        <v>-2.6861535183007448E-2</v>
      </c>
      <c r="F1859" s="2">
        <f>'Moving Avg'!D1859</f>
        <v>6.7241</v>
      </c>
      <c r="G1859" s="2">
        <f>'Moving Avg'!F1859</f>
        <v>6.7624599999999973</v>
      </c>
      <c r="H1859" s="2">
        <f>'Moving Avg'!G1859</f>
        <v>6.6811040000000022</v>
      </c>
      <c r="I1859" s="2">
        <f>'Moving Avg'!H1859</f>
        <v>8.2031429999999936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25</v>
      </c>
      <c r="N1859" s="8">
        <f t="shared" si="291"/>
        <v>0</v>
      </c>
      <c r="O1859" s="8">
        <f t="shared" si="292"/>
        <v>0</v>
      </c>
      <c r="P1859" s="8">
        <f t="shared" si="293"/>
        <v>33</v>
      </c>
      <c r="Q1859" s="9">
        <f t="shared" ref="Q1859:Q1922" si="294">0.35*M1859+N1859*0.35+O1859*0.15+P1859*0.15</f>
        <v>13.7</v>
      </c>
      <c r="R1859" s="9">
        <f t="shared" ref="R1859:R1922" si="295">M1859*0.2+N1859*0.2+O1859*0.35+P1859*0.25</f>
        <v>13.25</v>
      </c>
      <c r="S1859" s="9">
        <f t="shared" ref="S1859:S1922" si="296">M1859*0.15+N1859*0.15+O1859*0.25+P1859*0.45</f>
        <v>18.600000000000001</v>
      </c>
      <c r="T1859" s="9">
        <f t="shared" ref="T1859:T1922" si="297">0.25*SUM(M1859:P1859)</f>
        <v>14.5</v>
      </c>
      <c r="U1859" s="8">
        <f t="shared" ref="U1859:U1922" si="298">SUM(Q1859:S1859)/3</f>
        <v>15.183333333333332</v>
      </c>
      <c r="V1859" s="8">
        <f t="shared" ref="V1859:V1922" si="299">SUM(Q1859:T1859)/4</f>
        <v>15.012499999999999</v>
      </c>
    </row>
    <row r="1860" spans="1:22" ht="13.5" x14ac:dyDescent="0.25">
      <c r="A1860" s="3">
        <f>RSI!A1860</f>
        <v>44720</v>
      </c>
      <c r="B1860" s="2">
        <f>RSI!B1860</f>
        <v>6.7241</v>
      </c>
      <c r="C1860" s="2">
        <f>RSI!I1860</f>
        <v>50.98656839242031</v>
      </c>
      <c r="D1860" s="2">
        <f>MACD!E1860</f>
        <v>8.1512244478017415E-2</v>
      </c>
      <c r="E1860" s="2">
        <f>MACD!F1860</f>
        <v>-5.186779250802475E-3</v>
      </c>
      <c r="F1860" s="2">
        <f>'Moving Avg'!D1860</f>
        <v>6.7241</v>
      </c>
      <c r="G1860" s="2">
        <f>'Moving Avg'!F1860</f>
        <v>6.7616799999999966</v>
      </c>
      <c r="H1860" s="2">
        <f>'Moving Avg'!G1860</f>
        <v>6.6785980000000027</v>
      </c>
      <c r="I1860" s="2">
        <f>'Moving Avg'!H1860</f>
        <v>8.1878219999999935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25</v>
      </c>
      <c r="N1860" s="8">
        <f t="shared" si="291"/>
        <v>0</v>
      </c>
      <c r="O1860" s="8">
        <f t="shared" si="292"/>
        <v>0</v>
      </c>
      <c r="P1860" s="8">
        <f t="shared" si="293"/>
        <v>33</v>
      </c>
      <c r="Q1860" s="9">
        <f t="shared" si="294"/>
        <v>13.7</v>
      </c>
      <c r="R1860" s="9">
        <f t="shared" si="295"/>
        <v>13.25</v>
      </c>
      <c r="S1860" s="9">
        <f t="shared" si="296"/>
        <v>18.600000000000001</v>
      </c>
      <c r="T1860" s="9">
        <f t="shared" si="297"/>
        <v>14.5</v>
      </c>
      <c r="U1860" s="8">
        <f t="shared" si="298"/>
        <v>15.183333333333332</v>
      </c>
      <c r="V1860" s="8">
        <f t="shared" si="299"/>
        <v>15.012499999999999</v>
      </c>
    </row>
    <row r="1861" spans="1:22" ht="13.5" x14ac:dyDescent="0.25">
      <c r="A1861" s="3">
        <f>RSI!A1861</f>
        <v>44721</v>
      </c>
      <c r="B1861" s="2">
        <f>RSI!B1861</f>
        <v>6.7241</v>
      </c>
      <c r="C1861" s="2">
        <f>RSI!I1861</f>
        <v>50.98656839242031</v>
      </c>
      <c r="D1861" s="2">
        <f>MACD!E1861</f>
        <v>6.9470790632538026E-2</v>
      </c>
      <c r="E1861" s="2">
        <f>MACD!F1861</f>
        <v>9.744734725865626E-3</v>
      </c>
      <c r="F1861" s="2">
        <f>'Moving Avg'!D1861</f>
        <v>6.7241</v>
      </c>
      <c r="G1861" s="2">
        <f>'Moving Avg'!F1861</f>
        <v>6.7608999999999968</v>
      </c>
      <c r="H1861" s="2">
        <f>'Moving Avg'!G1861</f>
        <v>6.6760920000000032</v>
      </c>
      <c r="I1861" s="2">
        <f>'Moving Avg'!H1861</f>
        <v>8.1725009999999934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25</v>
      </c>
      <c r="N1861" s="8">
        <f t="shared" si="291"/>
        <v>0</v>
      </c>
      <c r="O1861" s="8">
        <f t="shared" si="292"/>
        <v>0</v>
      </c>
      <c r="P1861" s="8">
        <f t="shared" si="293"/>
        <v>33</v>
      </c>
      <c r="Q1861" s="9">
        <f t="shared" si="294"/>
        <v>13.7</v>
      </c>
      <c r="R1861" s="9">
        <f t="shared" si="295"/>
        <v>13.25</v>
      </c>
      <c r="S1861" s="9">
        <f t="shared" si="296"/>
        <v>18.600000000000001</v>
      </c>
      <c r="T1861" s="9">
        <f t="shared" si="297"/>
        <v>14.5</v>
      </c>
      <c r="U1861" s="8">
        <f t="shared" si="298"/>
        <v>15.183333333333332</v>
      </c>
      <c r="V1861" s="8">
        <f t="shared" si="299"/>
        <v>15.012499999999999</v>
      </c>
    </row>
    <row r="1862" spans="1:22" ht="13.5" x14ac:dyDescent="0.25">
      <c r="A1862" s="3">
        <f>RSI!A1862</f>
        <v>44722</v>
      </c>
      <c r="B1862" s="2">
        <f>RSI!B1862</f>
        <v>6.7241</v>
      </c>
      <c r="C1862" s="2">
        <f>RSI!I1862</f>
        <v>50.986568392420295</v>
      </c>
      <c r="D1862" s="2">
        <f>MACD!E1862</f>
        <v>5.9244913225025009E-2</v>
      </c>
      <c r="E1862" s="2">
        <f>MACD!F1862</f>
        <v>1.9644770425697504E-2</v>
      </c>
      <c r="F1862" s="2">
        <f>'Moving Avg'!D1862</f>
        <v>6.7241</v>
      </c>
      <c r="G1862" s="2">
        <f>'Moving Avg'!F1862</f>
        <v>6.7601199999999961</v>
      </c>
      <c r="H1862" s="2">
        <f>'Moving Avg'!G1862</f>
        <v>6.6734280000000039</v>
      </c>
      <c r="I1862" s="2">
        <f>'Moving Avg'!H1862</f>
        <v>8.1571799999999932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25</v>
      </c>
      <c r="N1862" s="8">
        <f t="shared" si="291"/>
        <v>0</v>
      </c>
      <c r="O1862" s="8">
        <f t="shared" si="292"/>
        <v>0</v>
      </c>
      <c r="P1862" s="8">
        <f t="shared" si="293"/>
        <v>33</v>
      </c>
      <c r="Q1862" s="9">
        <f t="shared" si="294"/>
        <v>13.7</v>
      </c>
      <c r="R1862" s="9">
        <f t="shared" si="295"/>
        <v>13.25</v>
      </c>
      <c r="S1862" s="9">
        <f t="shared" si="296"/>
        <v>18.600000000000001</v>
      </c>
      <c r="T1862" s="9">
        <f t="shared" si="297"/>
        <v>14.5</v>
      </c>
      <c r="U1862" s="8">
        <f t="shared" si="298"/>
        <v>15.183333333333332</v>
      </c>
      <c r="V1862" s="8">
        <f t="shared" si="299"/>
        <v>15.012499999999999</v>
      </c>
    </row>
    <row r="1863" spans="1:22" ht="13.5" x14ac:dyDescent="0.25">
      <c r="A1863" s="3">
        <f>RSI!A1863</f>
        <v>44725</v>
      </c>
      <c r="B1863" s="2">
        <f>RSI!B1863</f>
        <v>6.7241</v>
      </c>
      <c r="C1863" s="2">
        <f>RSI!I1863</f>
        <v>50.986568392420295</v>
      </c>
      <c r="D1863" s="2">
        <f>MACD!E1863</f>
        <v>5.0558030205178461E-2</v>
      </c>
      <c r="E1863" s="2">
        <f>MACD!F1863</f>
        <v>2.5827422381593697E-2</v>
      </c>
      <c r="F1863" s="2">
        <f>'Moving Avg'!D1863</f>
        <v>6.7241</v>
      </c>
      <c r="G1863" s="2">
        <f>'Moving Avg'!F1863</f>
        <v>6.7593399999999972</v>
      </c>
      <c r="H1863" s="2">
        <f>'Moving Avg'!G1863</f>
        <v>6.6707640000000037</v>
      </c>
      <c r="I1863" s="2">
        <f>'Moving Avg'!H1863</f>
        <v>8.1418589999999931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25</v>
      </c>
      <c r="N1863" s="8">
        <f t="shared" si="291"/>
        <v>0</v>
      </c>
      <c r="O1863" s="8">
        <f t="shared" si="292"/>
        <v>0</v>
      </c>
      <c r="P1863" s="8">
        <f t="shared" si="293"/>
        <v>33</v>
      </c>
      <c r="Q1863" s="9">
        <f t="shared" si="294"/>
        <v>13.7</v>
      </c>
      <c r="R1863" s="9">
        <f t="shared" si="295"/>
        <v>13.25</v>
      </c>
      <c r="S1863" s="9">
        <f t="shared" si="296"/>
        <v>18.600000000000001</v>
      </c>
      <c r="T1863" s="9">
        <f t="shared" si="297"/>
        <v>14.5</v>
      </c>
      <c r="U1863" s="8">
        <f t="shared" si="298"/>
        <v>15.183333333333332</v>
      </c>
      <c r="V1863" s="8">
        <f t="shared" si="299"/>
        <v>15.012499999999999</v>
      </c>
    </row>
    <row r="1864" spans="1:22" ht="13.5" x14ac:dyDescent="0.25">
      <c r="A1864" s="3">
        <f>RSI!A1864</f>
        <v>44726</v>
      </c>
      <c r="B1864" s="2">
        <f>RSI!B1864</f>
        <v>6.4653999999999998</v>
      </c>
      <c r="C1864" s="2">
        <f>RSI!I1864</f>
        <v>27.883941576980263</v>
      </c>
      <c r="D1864" s="2">
        <f>MACD!E1864</f>
        <v>6.2338870799827362E-2</v>
      </c>
      <c r="E1864" s="2">
        <f>MACD!F1864</f>
        <v>3.312971206524043E-2</v>
      </c>
      <c r="F1864" s="2">
        <f>'Moving Avg'!D1864</f>
        <v>6.6723600000000003</v>
      </c>
      <c r="G1864" s="2">
        <f>'Moving Avg'!F1864</f>
        <v>6.7456249999999969</v>
      </c>
      <c r="H1864" s="2">
        <f>'Moving Avg'!G1864</f>
        <v>6.6629260000000032</v>
      </c>
      <c r="I1864" s="2">
        <f>'Moving Avg'!H1864</f>
        <v>8.1252444999999938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50</v>
      </c>
      <c r="N1864" s="8">
        <f t="shared" si="291"/>
        <v>0</v>
      </c>
      <c r="O1864" s="8">
        <f t="shared" si="292"/>
        <v>0</v>
      </c>
      <c r="P1864" s="8">
        <f t="shared" si="293"/>
        <v>16.5</v>
      </c>
      <c r="Q1864" s="9">
        <f t="shared" si="294"/>
        <v>19.975000000000001</v>
      </c>
      <c r="R1864" s="9">
        <f t="shared" si="295"/>
        <v>14.125</v>
      </c>
      <c r="S1864" s="9">
        <f t="shared" si="296"/>
        <v>14.925000000000001</v>
      </c>
      <c r="T1864" s="9">
        <f t="shared" si="297"/>
        <v>16.625</v>
      </c>
      <c r="U1864" s="8">
        <f t="shared" si="298"/>
        <v>16.341666666666669</v>
      </c>
      <c r="V1864" s="8">
        <f t="shared" si="299"/>
        <v>16.412500000000001</v>
      </c>
    </row>
    <row r="1865" spans="1:22" ht="13.5" x14ac:dyDescent="0.25">
      <c r="A1865" s="3">
        <f>RSI!A1865</f>
        <v>44727</v>
      </c>
      <c r="B1865" s="2">
        <f>RSI!B1865</f>
        <v>6.4653999999999998</v>
      </c>
      <c r="C1865" s="2">
        <f>RSI!I1865</f>
        <v>27.883941576980249</v>
      </c>
      <c r="D1865" s="2">
        <f>MACD!E1865</f>
        <v>7.3806607780821487E-2</v>
      </c>
      <c r="E1865" s="2">
        <f>MACD!F1865</f>
        <v>4.1265091208356641E-2</v>
      </c>
      <c r="F1865" s="2">
        <f>'Moving Avg'!D1865</f>
        <v>6.6206199999999997</v>
      </c>
      <c r="G1865" s="2">
        <f>'Moving Avg'!F1865</f>
        <v>6.7319099999999965</v>
      </c>
      <c r="H1865" s="2">
        <f>'Moving Avg'!G1865</f>
        <v>6.6550880000000028</v>
      </c>
      <c r="I1865" s="2">
        <f>'Moving Avg'!H1865</f>
        <v>8.1086299999999945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50</v>
      </c>
      <c r="N1865" s="8">
        <f t="shared" si="291"/>
        <v>0</v>
      </c>
      <c r="O1865" s="8">
        <f t="shared" si="292"/>
        <v>0</v>
      </c>
      <c r="P1865" s="8">
        <f t="shared" si="293"/>
        <v>16.5</v>
      </c>
      <c r="Q1865" s="9">
        <f t="shared" si="294"/>
        <v>19.975000000000001</v>
      </c>
      <c r="R1865" s="9">
        <f t="shared" si="295"/>
        <v>14.125</v>
      </c>
      <c r="S1865" s="9">
        <f t="shared" si="296"/>
        <v>14.925000000000001</v>
      </c>
      <c r="T1865" s="9">
        <f t="shared" si="297"/>
        <v>16.625</v>
      </c>
      <c r="U1865" s="8">
        <f t="shared" si="298"/>
        <v>16.341666666666669</v>
      </c>
      <c r="V1865" s="8">
        <f t="shared" si="299"/>
        <v>16.412500000000001</v>
      </c>
    </row>
    <row r="1866" spans="1:22" ht="13.5" x14ac:dyDescent="0.25">
      <c r="A1866" s="3">
        <f>RSI!A1866</f>
        <v>44728</v>
      </c>
      <c r="B1866" s="2">
        <f>RSI!B1866</f>
        <v>6.4653999999999998</v>
      </c>
      <c r="C1866" s="2">
        <f>RSI!I1866</f>
        <v>27.883941576980249</v>
      </c>
      <c r="D1866" s="2">
        <f>MACD!E1866</f>
        <v>8.489834920147743E-2</v>
      </c>
      <c r="E1866" s="2">
        <f>MACD!F1866</f>
        <v>4.9991742806980793E-2</v>
      </c>
      <c r="F1866" s="2">
        <f>'Moving Avg'!D1866</f>
        <v>6.5688800000000001</v>
      </c>
      <c r="G1866" s="2">
        <f>'Moving Avg'!F1866</f>
        <v>6.718194999999997</v>
      </c>
      <c r="H1866" s="2">
        <f>'Moving Avg'!G1866</f>
        <v>6.6472500000000023</v>
      </c>
      <c r="I1866" s="2">
        <f>'Moving Avg'!H1866</f>
        <v>8.0920154999999969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50</v>
      </c>
      <c r="N1866" s="8">
        <f t="shared" si="291"/>
        <v>0</v>
      </c>
      <c r="O1866" s="8">
        <f t="shared" si="292"/>
        <v>0</v>
      </c>
      <c r="P1866" s="8">
        <f t="shared" si="293"/>
        <v>16.5</v>
      </c>
      <c r="Q1866" s="9">
        <f t="shared" si="294"/>
        <v>19.975000000000001</v>
      </c>
      <c r="R1866" s="9">
        <f t="shared" si="295"/>
        <v>14.125</v>
      </c>
      <c r="S1866" s="9">
        <f t="shared" si="296"/>
        <v>14.925000000000001</v>
      </c>
      <c r="T1866" s="9">
        <f t="shared" si="297"/>
        <v>16.625</v>
      </c>
      <c r="U1866" s="8">
        <f t="shared" si="298"/>
        <v>16.341666666666669</v>
      </c>
      <c r="V1866" s="8">
        <f t="shared" si="299"/>
        <v>16.412500000000001</v>
      </c>
    </row>
    <row r="1867" spans="1:22" ht="13.5" x14ac:dyDescent="0.25">
      <c r="A1867" s="3">
        <f>RSI!A1867</f>
        <v>44729</v>
      </c>
      <c r="B1867" s="2">
        <f>RSI!B1867</f>
        <v>6.3871000000000002</v>
      </c>
      <c r="C1867" s="2">
        <f>RSI!I1867</f>
        <v>23.80623734168023</v>
      </c>
      <c r="D1867" s="2">
        <f>MACD!E1867</f>
        <v>0.10136910559428181</v>
      </c>
      <c r="E1867" s="2">
        <f>MACD!F1867</f>
        <v>6.0267215364441004E-2</v>
      </c>
      <c r="F1867" s="2">
        <f>'Moving Avg'!D1867</f>
        <v>6.501479999999999</v>
      </c>
      <c r="G1867" s="2">
        <f>'Moving Avg'!F1867</f>
        <v>6.7005649999999974</v>
      </c>
      <c r="H1867" s="2">
        <f>'Moving Avg'!G1867</f>
        <v>6.6386300000000018</v>
      </c>
      <c r="I1867" s="2">
        <f>'Moving Avg'!H1867</f>
        <v>8.0750094999999984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50</v>
      </c>
      <c r="N1867" s="8">
        <f t="shared" si="291"/>
        <v>0</v>
      </c>
      <c r="O1867" s="8">
        <f t="shared" si="292"/>
        <v>0</v>
      </c>
      <c r="P1867" s="8">
        <f t="shared" si="293"/>
        <v>16.5</v>
      </c>
      <c r="Q1867" s="9">
        <f t="shared" si="294"/>
        <v>19.975000000000001</v>
      </c>
      <c r="R1867" s="9">
        <f t="shared" si="295"/>
        <v>14.125</v>
      </c>
      <c r="S1867" s="9">
        <f t="shared" si="296"/>
        <v>14.925000000000001</v>
      </c>
      <c r="T1867" s="9">
        <f t="shared" si="297"/>
        <v>16.625</v>
      </c>
      <c r="U1867" s="8">
        <f t="shared" si="298"/>
        <v>16.341666666666669</v>
      </c>
      <c r="V1867" s="8">
        <f t="shared" si="299"/>
        <v>16.412500000000001</v>
      </c>
    </row>
    <row r="1868" spans="1:22" ht="13.5" x14ac:dyDescent="0.25">
      <c r="A1868" s="3">
        <f>RSI!A1868</f>
        <v>44732</v>
      </c>
      <c r="B1868" s="2">
        <f>RSI!B1868</f>
        <v>6.3871000000000002</v>
      </c>
      <c r="C1868" s="2">
        <f>RSI!I1868</f>
        <v>23.80623734168023</v>
      </c>
      <c r="D1868" s="2">
        <f>MACD!E1868</f>
        <v>0.11695879672147313</v>
      </c>
      <c r="E1868" s="2">
        <f>MACD!F1868</f>
        <v>7.160553163584743E-2</v>
      </c>
      <c r="F1868" s="2">
        <f>'Moving Avg'!D1868</f>
        <v>6.4340799999999998</v>
      </c>
      <c r="G1868" s="2">
        <f>'Moving Avg'!F1868</f>
        <v>6.6829349999999978</v>
      </c>
      <c r="H1868" s="2">
        <f>'Moving Avg'!G1868</f>
        <v>6.6300099999999995</v>
      </c>
      <c r="I1868" s="2">
        <f>'Moving Avg'!H1868</f>
        <v>8.0580034999999981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50</v>
      </c>
      <c r="N1868" s="8">
        <f t="shared" si="291"/>
        <v>0</v>
      </c>
      <c r="O1868" s="8">
        <f t="shared" si="292"/>
        <v>0</v>
      </c>
      <c r="P1868" s="8">
        <f t="shared" si="293"/>
        <v>16.5</v>
      </c>
      <c r="Q1868" s="9">
        <f t="shared" si="294"/>
        <v>19.975000000000001</v>
      </c>
      <c r="R1868" s="9">
        <f t="shared" si="295"/>
        <v>14.125</v>
      </c>
      <c r="S1868" s="9">
        <f t="shared" si="296"/>
        <v>14.925000000000001</v>
      </c>
      <c r="T1868" s="9">
        <f t="shared" si="297"/>
        <v>16.625</v>
      </c>
      <c r="U1868" s="8">
        <f t="shared" si="298"/>
        <v>16.341666666666669</v>
      </c>
      <c r="V1868" s="8">
        <f t="shared" si="299"/>
        <v>16.412500000000001</v>
      </c>
    </row>
    <row r="1869" spans="1:22" ht="13.5" x14ac:dyDescent="0.25">
      <c r="A1869" s="3">
        <f>RSI!A1869</f>
        <v>44733</v>
      </c>
      <c r="B1869" s="2">
        <f>RSI!B1869</f>
        <v>6.2694999999999999</v>
      </c>
      <c r="C1869" s="2">
        <f>RSI!I1869</f>
        <v>18.973227329308656</v>
      </c>
      <c r="D1869" s="2">
        <f>MACD!E1869</f>
        <v>0.14039164536275983</v>
      </c>
      <c r="E1869" s="2">
        <f>MACD!F1869</f>
        <v>8.5362754381229908E-2</v>
      </c>
      <c r="F1869" s="2">
        <f>'Moving Avg'!D1869</f>
        <v>6.3949000000000007</v>
      </c>
      <c r="G1869" s="2">
        <f>'Moving Avg'!F1869</f>
        <v>6.6445350000000003</v>
      </c>
      <c r="H1869" s="2">
        <f>'Moving Avg'!G1869</f>
        <v>6.6190379999999998</v>
      </c>
      <c r="I1869" s="2">
        <f>'Moving Avg'!H1869</f>
        <v>8.0404094999999991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50</v>
      </c>
      <c r="N1869" s="8">
        <f t="shared" si="291"/>
        <v>0</v>
      </c>
      <c r="O1869" s="8">
        <f t="shared" si="292"/>
        <v>0</v>
      </c>
      <c r="P1869" s="8">
        <f t="shared" si="293"/>
        <v>16.5</v>
      </c>
      <c r="Q1869" s="9">
        <f t="shared" si="294"/>
        <v>19.975000000000001</v>
      </c>
      <c r="R1869" s="9">
        <f t="shared" si="295"/>
        <v>14.125</v>
      </c>
      <c r="S1869" s="9">
        <f t="shared" si="296"/>
        <v>14.925000000000001</v>
      </c>
      <c r="T1869" s="9">
        <f t="shared" si="297"/>
        <v>16.625</v>
      </c>
      <c r="U1869" s="8">
        <f t="shared" si="298"/>
        <v>16.341666666666669</v>
      </c>
      <c r="V1869" s="8">
        <f t="shared" si="299"/>
        <v>16.412500000000001</v>
      </c>
    </row>
    <row r="1870" spans="1:22" ht="13.5" x14ac:dyDescent="0.25">
      <c r="A1870" s="3">
        <f>RSI!A1870</f>
        <v>44734</v>
      </c>
      <c r="B1870" s="2">
        <f>RSI!B1870</f>
        <v>6.2694999999999999</v>
      </c>
      <c r="C1870" s="2">
        <f>RSI!I1870</f>
        <v>18.973227329308656</v>
      </c>
      <c r="D1870" s="2">
        <f>MACD!E1870</f>
        <v>0.16233143680122986</v>
      </c>
      <c r="E1870" s="2">
        <f>MACD!F1870</f>
        <v>0.10075649086522989</v>
      </c>
      <c r="F1870" s="2">
        <f>'Moving Avg'!D1870</f>
        <v>6.3557199999999998</v>
      </c>
      <c r="G1870" s="2">
        <f>'Moving Avg'!F1870</f>
        <v>6.6061350000000001</v>
      </c>
      <c r="H1870" s="2">
        <f>'Moving Avg'!G1870</f>
        <v>6.6127679999999991</v>
      </c>
      <c r="I1870" s="2">
        <f>'Moving Avg'!H1870</f>
        <v>8.0228155000000001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0"/>
        <v>50</v>
      </c>
      <c r="N1870" s="8">
        <f t="shared" si="291"/>
        <v>0</v>
      </c>
      <c r="O1870" s="8">
        <f t="shared" si="292"/>
        <v>0</v>
      </c>
      <c r="P1870" s="8">
        <f t="shared" si="293"/>
        <v>16.5</v>
      </c>
      <c r="Q1870" s="9">
        <f t="shared" si="294"/>
        <v>19.975000000000001</v>
      </c>
      <c r="R1870" s="9">
        <f t="shared" si="295"/>
        <v>14.125</v>
      </c>
      <c r="S1870" s="9">
        <f t="shared" si="296"/>
        <v>14.925000000000001</v>
      </c>
      <c r="T1870" s="9">
        <f t="shared" si="297"/>
        <v>16.625</v>
      </c>
      <c r="U1870" s="8">
        <f t="shared" si="298"/>
        <v>16.341666666666669</v>
      </c>
      <c r="V1870" s="8">
        <f t="shared" si="299"/>
        <v>16.412500000000001</v>
      </c>
    </row>
    <row r="1871" spans="1:22" ht="13.5" x14ac:dyDescent="0.25">
      <c r="A1871" s="3">
        <f>RSI!A1871</f>
        <v>44735</v>
      </c>
      <c r="B1871" s="2">
        <f>RSI!B1871</f>
        <v>6.2694999999999999</v>
      </c>
      <c r="C1871" s="2">
        <f>RSI!I1871</f>
        <v>18.973227329308656</v>
      </c>
      <c r="D1871" s="2">
        <f>MACD!E1871</f>
        <v>0.1828514279646889</v>
      </c>
      <c r="E1871" s="2">
        <f>MACD!F1871</f>
        <v>0.1171754782851217</v>
      </c>
      <c r="F1871" s="2">
        <f>'Moving Avg'!D1871</f>
        <v>6.3165400000000007</v>
      </c>
      <c r="G1871" s="2">
        <f>'Moving Avg'!F1871</f>
        <v>6.5834050000000008</v>
      </c>
      <c r="H1871" s="2">
        <f>'Moving Avg'!G1871</f>
        <v>6.6064979999999984</v>
      </c>
      <c r="I1871" s="2">
        <f>'Moving Avg'!H1871</f>
        <v>8.0052215000000011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  <c r="M1871" s="8">
        <f t="shared" si="290"/>
        <v>50</v>
      </c>
      <c r="N1871" s="8">
        <f t="shared" si="291"/>
        <v>0</v>
      </c>
      <c r="O1871" s="8">
        <f t="shared" si="292"/>
        <v>0</v>
      </c>
      <c r="P1871" s="8">
        <f t="shared" si="293"/>
        <v>16.5</v>
      </c>
      <c r="Q1871" s="9">
        <f t="shared" si="294"/>
        <v>19.975000000000001</v>
      </c>
      <c r="R1871" s="9">
        <f t="shared" si="295"/>
        <v>14.125</v>
      </c>
      <c r="S1871" s="9">
        <f t="shared" si="296"/>
        <v>14.925000000000001</v>
      </c>
      <c r="T1871" s="9">
        <f t="shared" si="297"/>
        <v>16.625</v>
      </c>
      <c r="U1871" s="8">
        <f t="shared" si="298"/>
        <v>16.341666666666669</v>
      </c>
      <c r="V1871" s="8">
        <f t="shared" si="299"/>
        <v>16.412500000000001</v>
      </c>
    </row>
    <row r="1872" spans="1:22" ht="13.5" x14ac:dyDescent="0.25">
      <c r="A1872" s="3">
        <f>RSI!A1872</f>
        <v>44736</v>
      </c>
      <c r="B1872" s="2">
        <f>RSI!B1872</f>
        <v>6.2694999999999999</v>
      </c>
      <c r="C1872" s="2">
        <f>RSI!I1872</f>
        <v>18.973227329308656</v>
      </c>
      <c r="D1872" s="2">
        <f>MACD!E1872</f>
        <v>0.20202519394216001</v>
      </c>
      <c r="E1872" s="2">
        <f>MACD!F1872</f>
        <v>0.13414542141652935</v>
      </c>
      <c r="F1872" s="2">
        <f>'Moving Avg'!D1872</f>
        <v>6.2930200000000003</v>
      </c>
      <c r="G1872" s="2">
        <f>'Moving Avg'!F1872</f>
        <v>6.5606750000000007</v>
      </c>
      <c r="H1872" s="2">
        <f>'Moving Avg'!G1872</f>
        <v>6.6002279999999978</v>
      </c>
      <c r="I1872" s="2">
        <f>'Moving Avg'!H1872</f>
        <v>7.9876274999999994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50</v>
      </c>
      <c r="N1872" s="8">
        <f t="shared" si="291"/>
        <v>0</v>
      </c>
      <c r="O1872" s="8">
        <f t="shared" si="292"/>
        <v>0</v>
      </c>
      <c r="P1872" s="8">
        <f t="shared" si="293"/>
        <v>16.5</v>
      </c>
      <c r="Q1872" s="9">
        <f t="shared" si="294"/>
        <v>19.975000000000001</v>
      </c>
      <c r="R1872" s="9">
        <f t="shared" si="295"/>
        <v>14.125</v>
      </c>
      <c r="S1872" s="9">
        <f t="shared" si="296"/>
        <v>14.925000000000001</v>
      </c>
      <c r="T1872" s="9">
        <f t="shared" si="297"/>
        <v>16.625</v>
      </c>
      <c r="U1872" s="8">
        <f t="shared" si="298"/>
        <v>16.341666666666669</v>
      </c>
      <c r="V1872" s="8">
        <f t="shared" si="299"/>
        <v>16.412500000000001</v>
      </c>
    </row>
    <row r="1873" spans="1:22" ht="13.5" x14ac:dyDescent="0.25">
      <c r="A1873" s="3">
        <f>RSI!A1873</f>
        <v>44739</v>
      </c>
      <c r="B1873" s="2">
        <f>RSI!B1873</f>
        <v>6.2694999999999999</v>
      </c>
      <c r="C1873" s="2">
        <f>RSI!I1873</f>
        <v>18.973227329308656</v>
      </c>
      <c r="D1873" s="2">
        <f>MACD!E1873</f>
        <v>0.21992572063172222</v>
      </c>
      <c r="E1873" s="2">
        <f>MACD!F1873</f>
        <v>0.15130148125956794</v>
      </c>
      <c r="F1873" s="2">
        <f>'Moving Avg'!D1873</f>
        <v>6.2694999999999999</v>
      </c>
      <c r="G1873" s="2">
        <f>'Moving Avg'!F1873</f>
        <v>6.5379449999999988</v>
      </c>
      <c r="H1873" s="2">
        <f>'Moving Avg'!G1873</f>
        <v>6.5939579999999971</v>
      </c>
      <c r="I1873" s="2">
        <f>'Moving Avg'!H1873</f>
        <v>7.9700335000000004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50</v>
      </c>
      <c r="N1873" s="8">
        <f t="shared" si="291"/>
        <v>0</v>
      </c>
      <c r="O1873" s="8">
        <f t="shared" si="292"/>
        <v>0</v>
      </c>
      <c r="P1873" s="8">
        <f t="shared" si="293"/>
        <v>16.5</v>
      </c>
      <c r="Q1873" s="9">
        <f t="shared" si="294"/>
        <v>19.975000000000001</v>
      </c>
      <c r="R1873" s="9">
        <f t="shared" si="295"/>
        <v>14.125</v>
      </c>
      <c r="S1873" s="9">
        <f t="shared" si="296"/>
        <v>14.925000000000001</v>
      </c>
      <c r="T1873" s="9">
        <f t="shared" si="297"/>
        <v>16.625</v>
      </c>
      <c r="U1873" s="8">
        <f t="shared" si="298"/>
        <v>16.341666666666669</v>
      </c>
      <c r="V1873" s="8">
        <f t="shared" si="299"/>
        <v>16.412500000000001</v>
      </c>
    </row>
    <row r="1874" spans="1:22" ht="13.5" x14ac:dyDescent="0.25">
      <c r="A1874" s="3">
        <f>RSI!A1874</f>
        <v>44740</v>
      </c>
      <c r="B1874" s="2">
        <f>RSI!B1874</f>
        <v>6.2694999999999999</v>
      </c>
      <c r="C1874" s="2">
        <f>RSI!I1874</f>
        <v>18.973227329308656</v>
      </c>
      <c r="D1874" s="2">
        <f>MACD!E1874</f>
        <v>0.19682470056648782</v>
      </c>
      <c r="E1874" s="2">
        <f>MACD!F1874</f>
        <v>0.16040612512095193</v>
      </c>
      <c r="F1874" s="2">
        <f>'Moving Avg'!D1874</f>
        <v>6.2694999999999999</v>
      </c>
      <c r="G1874" s="2">
        <f>'Moving Avg'!F1874</f>
        <v>6.5152149999999995</v>
      </c>
      <c r="H1874" s="2">
        <f>'Moving Avg'!G1874</f>
        <v>6.5876879999999964</v>
      </c>
      <c r="I1874" s="2">
        <f>'Moving Avg'!H1874</f>
        <v>7.9524395000000005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50</v>
      </c>
      <c r="N1874" s="8">
        <f t="shared" si="291"/>
        <v>0</v>
      </c>
      <c r="O1874" s="8">
        <f t="shared" si="292"/>
        <v>0</v>
      </c>
      <c r="P1874" s="8">
        <f t="shared" si="293"/>
        <v>33</v>
      </c>
      <c r="Q1874" s="9">
        <f t="shared" si="294"/>
        <v>22.45</v>
      </c>
      <c r="R1874" s="9">
        <f t="shared" si="295"/>
        <v>18.25</v>
      </c>
      <c r="S1874" s="9">
        <f t="shared" si="296"/>
        <v>22.35</v>
      </c>
      <c r="T1874" s="9">
        <f t="shared" si="297"/>
        <v>20.75</v>
      </c>
      <c r="U1874" s="8">
        <f t="shared" si="298"/>
        <v>21.016666666666669</v>
      </c>
      <c r="V1874" s="8">
        <f t="shared" si="299"/>
        <v>20.950000000000003</v>
      </c>
    </row>
    <row r="1875" spans="1:22" ht="13.5" x14ac:dyDescent="0.25">
      <c r="A1875" s="3">
        <f>RSI!A1875</f>
        <v>44741</v>
      </c>
      <c r="B1875" s="2">
        <f>RSI!B1875</f>
        <v>6.2694999999999999</v>
      </c>
      <c r="C1875" s="2">
        <f>RSI!I1875</f>
        <v>18.973227329308656</v>
      </c>
      <c r="D1875" s="2">
        <f>MACD!E1875</f>
        <v>0.17871507287359467</v>
      </c>
      <c r="E1875" s="2">
        <f>MACD!F1875</f>
        <v>0.16406791467148046</v>
      </c>
      <c r="F1875" s="2">
        <f>'Moving Avg'!D1875</f>
        <v>6.2694999999999999</v>
      </c>
      <c r="G1875" s="2">
        <f>'Moving Avg'!F1875</f>
        <v>6.4924849999999994</v>
      </c>
      <c r="H1875" s="2">
        <f>'Moving Avg'!G1875</f>
        <v>6.5861199999999966</v>
      </c>
      <c r="I1875" s="2">
        <f>'Moving Avg'!H1875</f>
        <v>7.9355900000000021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50</v>
      </c>
      <c r="N1875" s="8">
        <f t="shared" si="291"/>
        <v>0</v>
      </c>
      <c r="O1875" s="8">
        <f t="shared" si="292"/>
        <v>0</v>
      </c>
      <c r="P1875" s="8">
        <f t="shared" si="293"/>
        <v>33</v>
      </c>
      <c r="Q1875" s="9">
        <f t="shared" si="294"/>
        <v>22.45</v>
      </c>
      <c r="R1875" s="9">
        <f t="shared" si="295"/>
        <v>18.25</v>
      </c>
      <c r="S1875" s="9">
        <f t="shared" si="296"/>
        <v>22.35</v>
      </c>
      <c r="T1875" s="9">
        <f t="shared" si="297"/>
        <v>20.75</v>
      </c>
      <c r="U1875" s="8">
        <f t="shared" si="298"/>
        <v>21.016666666666669</v>
      </c>
      <c r="V1875" s="8">
        <f t="shared" si="299"/>
        <v>20.950000000000003</v>
      </c>
    </row>
    <row r="1876" spans="1:22" ht="13.5" x14ac:dyDescent="0.25">
      <c r="A1876" s="3">
        <f>RSI!A1876</f>
        <v>44742</v>
      </c>
      <c r="B1876" s="2">
        <f>RSI!B1876</f>
        <v>6.2694999999999999</v>
      </c>
      <c r="C1876" s="2">
        <f>RSI!I1876</f>
        <v>18.973227329308656</v>
      </c>
      <c r="D1876" s="2">
        <f>MACD!E1876</f>
        <v>0.16472245775382177</v>
      </c>
      <c r="E1876" s="2">
        <f>MACD!F1876</f>
        <v>0.16419882328794871</v>
      </c>
      <c r="F1876" s="2">
        <f>'Moving Avg'!D1876</f>
        <v>6.2694999999999999</v>
      </c>
      <c r="G1876" s="2">
        <f>'Moving Avg'!F1876</f>
        <v>6.4697549999999975</v>
      </c>
      <c r="H1876" s="2">
        <f>'Moving Avg'!G1876</f>
        <v>6.5845519999999951</v>
      </c>
      <c r="I1876" s="2">
        <f>'Moving Avg'!H1876</f>
        <v>7.9187405000000037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50</v>
      </c>
      <c r="N1876" s="8">
        <f t="shared" si="291"/>
        <v>0</v>
      </c>
      <c r="O1876" s="8">
        <f t="shared" si="292"/>
        <v>0</v>
      </c>
      <c r="P1876" s="8">
        <f t="shared" si="293"/>
        <v>33</v>
      </c>
      <c r="Q1876" s="9">
        <f t="shared" si="294"/>
        <v>22.45</v>
      </c>
      <c r="R1876" s="9">
        <f t="shared" si="295"/>
        <v>18.25</v>
      </c>
      <c r="S1876" s="9">
        <f t="shared" si="296"/>
        <v>22.35</v>
      </c>
      <c r="T1876" s="9">
        <f t="shared" si="297"/>
        <v>20.75</v>
      </c>
      <c r="U1876" s="8">
        <f t="shared" si="298"/>
        <v>21.016666666666669</v>
      </c>
      <c r="V1876" s="8">
        <f t="shared" si="299"/>
        <v>20.950000000000003</v>
      </c>
    </row>
    <row r="1877" spans="1:22" ht="13.5" x14ac:dyDescent="0.25">
      <c r="A1877" s="3">
        <f>RSI!A1877</f>
        <v>44743</v>
      </c>
      <c r="B1877" s="2">
        <f>RSI!B1877</f>
        <v>6.2694999999999999</v>
      </c>
      <c r="C1877" s="2">
        <f>RSI!I1877</f>
        <v>18.973227329308642</v>
      </c>
      <c r="D1877" s="2">
        <f>MACD!E1877</f>
        <v>0.14206872844056573</v>
      </c>
      <c r="E1877" s="2">
        <f>MACD!F1877</f>
        <v>0.15977280431847213</v>
      </c>
      <c r="F1877" s="2">
        <f>'Moving Avg'!D1877</f>
        <v>6.2694999999999999</v>
      </c>
      <c r="G1877" s="2">
        <f>'Moving Avg'!F1877</f>
        <v>6.4470249999999982</v>
      </c>
      <c r="H1877" s="2">
        <f>'Moving Avg'!G1877</f>
        <v>6.5829839999999953</v>
      </c>
      <c r="I1877" s="2">
        <f>'Moving Avg'!H1877</f>
        <v>7.9018910000000027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50</v>
      </c>
      <c r="N1877" s="8">
        <f t="shared" si="291"/>
        <v>45</v>
      </c>
      <c r="O1877" s="8">
        <f t="shared" si="292"/>
        <v>0</v>
      </c>
      <c r="P1877" s="8">
        <f t="shared" si="293"/>
        <v>33</v>
      </c>
      <c r="Q1877" s="9">
        <f t="shared" si="294"/>
        <v>38.200000000000003</v>
      </c>
      <c r="R1877" s="9">
        <f t="shared" si="295"/>
        <v>27.25</v>
      </c>
      <c r="S1877" s="9">
        <f t="shared" si="296"/>
        <v>29.1</v>
      </c>
      <c r="T1877" s="9">
        <f t="shared" si="297"/>
        <v>32</v>
      </c>
      <c r="U1877" s="8">
        <f t="shared" si="298"/>
        <v>31.516666666666669</v>
      </c>
      <c r="V1877" s="8">
        <f t="shared" si="299"/>
        <v>31.637500000000003</v>
      </c>
    </row>
    <row r="1878" spans="1:22" ht="13.5" x14ac:dyDescent="0.25">
      <c r="A1878" s="3">
        <f>RSI!A1878</f>
        <v>44746</v>
      </c>
      <c r="B1878" s="2">
        <f>RSI!B1878</f>
        <v>6.2694999999999999</v>
      </c>
      <c r="C1878" s="2">
        <f>RSI!I1878</f>
        <v>18.973227329308642</v>
      </c>
      <c r="D1878" s="2">
        <f>MACD!E1878</f>
        <v>0.1240412342100603</v>
      </c>
      <c r="E1878" s="2">
        <f>MACD!F1878</f>
        <v>0.15262649029678976</v>
      </c>
      <c r="F1878" s="2">
        <f>'Moving Avg'!D1878</f>
        <v>6.2694999999999999</v>
      </c>
      <c r="G1878" s="2">
        <f>'Moving Avg'!F1878</f>
        <v>6.4242949999999981</v>
      </c>
      <c r="H1878" s="2">
        <f>'Moving Avg'!G1878</f>
        <v>6.5790659999999956</v>
      </c>
      <c r="I1878" s="2">
        <f>'Moving Avg'!H1878</f>
        <v>7.8850415000000025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  <c r="M1878" s="8">
        <f t="shared" si="290"/>
        <v>50</v>
      </c>
      <c r="N1878" s="8">
        <f t="shared" si="291"/>
        <v>100</v>
      </c>
      <c r="O1878" s="8">
        <f t="shared" si="292"/>
        <v>0</v>
      </c>
      <c r="P1878" s="8">
        <f t="shared" si="293"/>
        <v>33</v>
      </c>
      <c r="Q1878" s="9">
        <f t="shared" si="294"/>
        <v>57.45</v>
      </c>
      <c r="R1878" s="9">
        <f t="shared" si="295"/>
        <v>38.25</v>
      </c>
      <c r="S1878" s="9">
        <f t="shared" si="296"/>
        <v>37.35</v>
      </c>
      <c r="T1878" s="9">
        <f t="shared" si="297"/>
        <v>45.75</v>
      </c>
      <c r="U1878" s="8">
        <f t="shared" si="298"/>
        <v>44.35</v>
      </c>
      <c r="V1878" s="8">
        <f t="shared" si="299"/>
        <v>44.7</v>
      </c>
    </row>
    <row r="1879" spans="1:22" ht="13.5" x14ac:dyDescent="0.25">
      <c r="A1879" s="3">
        <f>RSI!A1879</f>
        <v>44747</v>
      </c>
      <c r="B1879" s="2">
        <f>RSI!B1879</f>
        <v>6.2694999999999999</v>
      </c>
      <c r="C1879" s="2">
        <f>RSI!I1879</f>
        <v>18.973227329308642</v>
      </c>
      <c r="D1879" s="2">
        <f>MACD!E1879</f>
        <v>9.1751416972940092E-2</v>
      </c>
      <c r="E1879" s="2">
        <f>MACD!F1879</f>
        <v>0.14045147563201985</v>
      </c>
      <c r="F1879" s="2">
        <f>'Moving Avg'!D1879</f>
        <v>6.2694999999999999</v>
      </c>
      <c r="G1879" s="2">
        <f>'Moving Avg'!F1879</f>
        <v>6.401564999999998</v>
      </c>
      <c r="H1879" s="2">
        <f>'Moving Avg'!G1879</f>
        <v>6.575147999999996</v>
      </c>
      <c r="I1879" s="2">
        <f>'Moving Avg'!H1879</f>
        <v>7.8681920000000014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  <c r="M1879" s="8">
        <f t="shared" si="290"/>
        <v>50</v>
      </c>
      <c r="N1879" s="8">
        <f t="shared" si="291"/>
        <v>100</v>
      </c>
      <c r="O1879" s="8">
        <f t="shared" si="292"/>
        <v>0</v>
      </c>
      <c r="P1879" s="8">
        <f t="shared" si="293"/>
        <v>33</v>
      </c>
      <c r="Q1879" s="9">
        <f t="shared" si="294"/>
        <v>57.45</v>
      </c>
      <c r="R1879" s="9">
        <f t="shared" si="295"/>
        <v>38.25</v>
      </c>
      <c r="S1879" s="9">
        <f t="shared" si="296"/>
        <v>37.35</v>
      </c>
      <c r="T1879" s="9">
        <f t="shared" si="297"/>
        <v>45.75</v>
      </c>
      <c r="U1879" s="8">
        <f t="shared" si="298"/>
        <v>44.35</v>
      </c>
      <c r="V1879" s="8">
        <f t="shared" si="299"/>
        <v>44.7</v>
      </c>
    </row>
    <row r="1880" spans="1:22" ht="13.5" x14ac:dyDescent="0.25">
      <c r="A1880" s="3">
        <f>RSI!A1880</f>
        <v>44748</v>
      </c>
      <c r="B1880" s="2">
        <f>RSI!B1880</f>
        <v>6.2694999999999999</v>
      </c>
      <c r="C1880" s="2">
        <f>RSI!I1880</f>
        <v>18.973227329308642</v>
      </c>
      <c r="D1880" s="2">
        <f>MACD!E1880</f>
        <v>6.5407526921374526E-2</v>
      </c>
      <c r="E1880" s="2">
        <f>MACD!F1880</f>
        <v>0.1254426858898908</v>
      </c>
      <c r="F1880" s="2">
        <f>'Moving Avg'!D1880</f>
        <v>6.2694999999999999</v>
      </c>
      <c r="G1880" s="2">
        <f>'Moving Avg'!F1880</f>
        <v>6.3788349999999969</v>
      </c>
      <c r="H1880" s="2">
        <f>'Moving Avg'!G1880</f>
        <v>6.5712299999999964</v>
      </c>
      <c r="I1880" s="2">
        <f>'Moving Avg'!H1880</f>
        <v>7.8513425000000003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50</v>
      </c>
      <c r="N1880" s="8">
        <f t="shared" si="291"/>
        <v>100</v>
      </c>
      <c r="O1880" s="8">
        <f t="shared" si="292"/>
        <v>0</v>
      </c>
      <c r="P1880" s="8">
        <f t="shared" si="293"/>
        <v>33</v>
      </c>
      <c r="Q1880" s="9">
        <f t="shared" si="294"/>
        <v>57.45</v>
      </c>
      <c r="R1880" s="9">
        <f t="shared" si="295"/>
        <v>38.25</v>
      </c>
      <c r="S1880" s="9">
        <f t="shared" si="296"/>
        <v>37.35</v>
      </c>
      <c r="T1880" s="9">
        <f t="shared" si="297"/>
        <v>45.75</v>
      </c>
      <c r="U1880" s="8">
        <f t="shared" si="298"/>
        <v>44.35</v>
      </c>
      <c r="V1880" s="8">
        <f t="shared" si="299"/>
        <v>44.7</v>
      </c>
    </row>
    <row r="1881" spans="1:22" ht="13.5" x14ac:dyDescent="0.25">
      <c r="A1881" s="3">
        <f>RSI!A1881</f>
        <v>44749</v>
      </c>
      <c r="B1881" s="2">
        <f>RSI!B1881</f>
        <v>6.2694999999999999</v>
      </c>
      <c r="C1881" s="2">
        <f>RSI!I1881</f>
        <v>18.973227329308642</v>
      </c>
      <c r="D1881" s="2">
        <f>MACD!E1881</f>
        <v>4.4022342101243339E-2</v>
      </c>
      <c r="E1881" s="2">
        <f>MACD!F1881</f>
        <v>0.10915861713216131</v>
      </c>
      <c r="F1881" s="2">
        <f>'Moving Avg'!D1881</f>
        <v>6.2694999999999999</v>
      </c>
      <c r="G1881" s="2">
        <f>'Moving Avg'!F1881</f>
        <v>6.3561049999999968</v>
      </c>
      <c r="H1881" s="2">
        <f>'Moving Avg'!G1881</f>
        <v>6.5673119999999958</v>
      </c>
      <c r="I1881" s="2">
        <f>'Moving Avg'!H1881</f>
        <v>7.8344930000000019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50</v>
      </c>
      <c r="N1881" s="8">
        <f t="shared" si="291"/>
        <v>100</v>
      </c>
      <c r="O1881" s="8">
        <f t="shared" si="292"/>
        <v>0</v>
      </c>
      <c r="P1881" s="8">
        <f t="shared" si="293"/>
        <v>33</v>
      </c>
      <c r="Q1881" s="9">
        <f t="shared" si="294"/>
        <v>57.45</v>
      </c>
      <c r="R1881" s="9">
        <f t="shared" si="295"/>
        <v>38.25</v>
      </c>
      <c r="S1881" s="9">
        <f t="shared" si="296"/>
        <v>37.35</v>
      </c>
      <c r="T1881" s="9">
        <f t="shared" si="297"/>
        <v>45.75</v>
      </c>
      <c r="U1881" s="8">
        <f t="shared" si="298"/>
        <v>44.35</v>
      </c>
      <c r="V1881" s="8">
        <f t="shared" si="299"/>
        <v>44.7</v>
      </c>
    </row>
    <row r="1882" spans="1:22" ht="13.5" x14ac:dyDescent="0.25">
      <c r="A1882" s="3">
        <f>RSI!A1882</f>
        <v>44750</v>
      </c>
      <c r="B1882" s="2">
        <f>RSI!B1882</f>
        <v>6.2694999999999999</v>
      </c>
      <c r="C1882" s="2">
        <f>RSI!I1882</f>
        <v>18.973227329308642</v>
      </c>
      <c r="D1882" s="2">
        <f>MACD!E1882</f>
        <v>2.676588855725015E-2</v>
      </c>
      <c r="E1882" s="2">
        <f>MACD!F1882</f>
        <v>9.2680071417179072E-2</v>
      </c>
      <c r="F1882" s="2">
        <f>'Moving Avg'!D1882</f>
        <v>6.2694999999999999</v>
      </c>
      <c r="G1882" s="2">
        <f>'Moving Avg'!F1882</f>
        <v>6.3333749999999966</v>
      </c>
      <c r="H1882" s="2">
        <f>'Moving Avg'!G1882</f>
        <v>6.5633939999999962</v>
      </c>
      <c r="I1882" s="2">
        <f>'Moving Avg'!H1882</f>
        <v>7.8176435000000026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50</v>
      </c>
      <c r="N1882" s="8">
        <f t="shared" si="291"/>
        <v>100</v>
      </c>
      <c r="O1882" s="8">
        <f t="shared" si="292"/>
        <v>0</v>
      </c>
      <c r="P1882" s="8">
        <f t="shared" si="293"/>
        <v>33</v>
      </c>
      <c r="Q1882" s="9">
        <f t="shared" si="294"/>
        <v>57.45</v>
      </c>
      <c r="R1882" s="9">
        <f t="shared" si="295"/>
        <v>38.25</v>
      </c>
      <c r="S1882" s="9">
        <f t="shared" si="296"/>
        <v>37.35</v>
      </c>
      <c r="T1882" s="9">
        <f t="shared" si="297"/>
        <v>45.75</v>
      </c>
      <c r="U1882" s="8">
        <f t="shared" si="298"/>
        <v>44.35</v>
      </c>
      <c r="V1882" s="8">
        <f t="shared" si="299"/>
        <v>44.7</v>
      </c>
    </row>
    <row r="1883" spans="1:22" ht="13.5" x14ac:dyDescent="0.25">
      <c r="A1883" s="3">
        <f>RSI!A1883</f>
        <v>44753</v>
      </c>
      <c r="B1883" s="2">
        <f>RSI!B1883</f>
        <v>5.9874000000000001</v>
      </c>
      <c r="C1883" s="2">
        <f>RSI!I1883</f>
        <v>7.9907979753221809</v>
      </c>
      <c r="D1883" s="2">
        <f>MACD!E1883</f>
        <v>3.3837147022130587E-2</v>
      </c>
      <c r="E1883" s="2">
        <f>MACD!F1883</f>
        <v>8.0911486538169389E-2</v>
      </c>
      <c r="F1883" s="2">
        <f>'Moving Avg'!D1883</f>
        <v>6.2130799999999997</v>
      </c>
      <c r="G1883" s="2">
        <f>'Moving Avg'!F1883</f>
        <v>6.2965399999999976</v>
      </c>
      <c r="H1883" s="2">
        <f>'Moving Avg'!G1883</f>
        <v>6.5538339999999957</v>
      </c>
      <c r="I1883" s="2">
        <f>'Moving Avg'!H1883</f>
        <v>7.7993835000000011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0"/>
        <v>50</v>
      </c>
      <c r="N1883" s="8">
        <f t="shared" si="291"/>
        <v>100</v>
      </c>
      <c r="O1883" s="8">
        <f t="shared" si="292"/>
        <v>0</v>
      </c>
      <c r="P1883" s="8">
        <f t="shared" si="293"/>
        <v>33</v>
      </c>
      <c r="Q1883" s="9">
        <f t="shared" si="294"/>
        <v>57.45</v>
      </c>
      <c r="R1883" s="9">
        <f t="shared" si="295"/>
        <v>38.25</v>
      </c>
      <c r="S1883" s="9">
        <f t="shared" si="296"/>
        <v>37.35</v>
      </c>
      <c r="T1883" s="9">
        <f t="shared" si="297"/>
        <v>45.75</v>
      </c>
      <c r="U1883" s="8">
        <f t="shared" si="298"/>
        <v>44.35</v>
      </c>
      <c r="V1883" s="8">
        <f t="shared" si="299"/>
        <v>44.7</v>
      </c>
    </row>
    <row r="1884" spans="1:22" ht="13.5" x14ac:dyDescent="0.25">
      <c r="A1884" s="3">
        <f>RSI!A1884</f>
        <v>44754</v>
      </c>
      <c r="B1884" s="2">
        <f>RSI!B1884</f>
        <v>5.9874000000000001</v>
      </c>
      <c r="C1884" s="2">
        <f>RSI!I1884</f>
        <v>7.9907979753221809</v>
      </c>
      <c r="D1884" s="2">
        <f>MACD!E1884</f>
        <v>4.2206513089804609E-2</v>
      </c>
      <c r="E1884" s="2">
        <f>MACD!F1884</f>
        <v>7.317049184849643E-2</v>
      </c>
      <c r="F1884" s="2">
        <f>'Moving Avg'!D1884</f>
        <v>6.1566600000000005</v>
      </c>
      <c r="G1884" s="2">
        <f>'Moving Avg'!F1884</f>
        <v>6.2726399999999973</v>
      </c>
      <c r="H1884" s="2">
        <f>'Moving Avg'!G1884</f>
        <v>6.5442739999999944</v>
      </c>
      <c r="I1884" s="2">
        <f>'Moving Avg'!H1884</f>
        <v>7.7815155000000011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50</v>
      </c>
      <c r="N1884" s="8">
        <f t="shared" si="291"/>
        <v>100</v>
      </c>
      <c r="O1884" s="8">
        <f t="shared" si="292"/>
        <v>0</v>
      </c>
      <c r="P1884" s="8">
        <f t="shared" si="293"/>
        <v>33</v>
      </c>
      <c r="Q1884" s="9">
        <f t="shared" si="294"/>
        <v>57.45</v>
      </c>
      <c r="R1884" s="9">
        <f t="shared" si="295"/>
        <v>38.25</v>
      </c>
      <c r="S1884" s="9">
        <f t="shared" si="296"/>
        <v>37.35</v>
      </c>
      <c r="T1884" s="9">
        <f t="shared" si="297"/>
        <v>45.75</v>
      </c>
      <c r="U1884" s="8">
        <f t="shared" si="298"/>
        <v>44.35</v>
      </c>
      <c r="V1884" s="8">
        <f t="shared" si="299"/>
        <v>44.7</v>
      </c>
    </row>
    <row r="1885" spans="1:22" ht="13.5" x14ac:dyDescent="0.25">
      <c r="A1885" s="3">
        <f>RSI!A1885</f>
        <v>44755</v>
      </c>
      <c r="B1885" s="2">
        <f>RSI!B1885</f>
        <v>5.9874000000000001</v>
      </c>
      <c r="C1885" s="2">
        <f>RSI!I1885</f>
        <v>7.9907979753221809</v>
      </c>
      <c r="D1885" s="2">
        <f>MACD!E1885</f>
        <v>5.1497537637528623E-2</v>
      </c>
      <c r="E1885" s="2">
        <f>MACD!F1885</f>
        <v>6.883590100630288E-2</v>
      </c>
      <c r="F1885" s="2">
        <f>'Moving Avg'!D1885</f>
        <v>6.1002400000000003</v>
      </c>
      <c r="G1885" s="2">
        <f>'Moving Avg'!F1885</f>
        <v>6.2487399999999971</v>
      </c>
      <c r="H1885" s="2">
        <f>'Moving Avg'!G1885</f>
        <v>6.5347139999999948</v>
      </c>
      <c r="I1885" s="2">
        <f>'Moving Avg'!H1885</f>
        <v>7.763647500000002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50</v>
      </c>
      <c r="N1885" s="8">
        <f t="shared" si="291"/>
        <v>45</v>
      </c>
      <c r="O1885" s="8">
        <f t="shared" si="292"/>
        <v>0</v>
      </c>
      <c r="P1885" s="8">
        <f t="shared" si="293"/>
        <v>33</v>
      </c>
      <c r="Q1885" s="9">
        <f t="shared" si="294"/>
        <v>38.200000000000003</v>
      </c>
      <c r="R1885" s="9">
        <f t="shared" si="295"/>
        <v>27.25</v>
      </c>
      <c r="S1885" s="9">
        <f t="shared" si="296"/>
        <v>29.1</v>
      </c>
      <c r="T1885" s="9">
        <f t="shared" si="297"/>
        <v>32</v>
      </c>
      <c r="U1885" s="8">
        <f t="shared" si="298"/>
        <v>31.516666666666669</v>
      </c>
      <c r="V1885" s="8">
        <f t="shared" si="299"/>
        <v>31.637500000000003</v>
      </c>
    </row>
    <row r="1886" spans="1:22" ht="13.5" x14ac:dyDescent="0.25">
      <c r="A1886" s="3">
        <f>RSI!A1886</f>
        <v>44756</v>
      </c>
      <c r="B1886" s="2">
        <f>RSI!B1886</f>
        <v>5.9874000000000001</v>
      </c>
      <c r="C1886" s="2">
        <f>RSI!I1886</f>
        <v>7.9907979753221809</v>
      </c>
      <c r="D1886" s="2">
        <f>MACD!E1886</f>
        <v>6.1404778663379567E-2</v>
      </c>
      <c r="E1886" s="2">
        <f>MACD!F1886</f>
        <v>6.7349676537718214E-2</v>
      </c>
      <c r="F1886" s="2">
        <f>'Moving Avg'!D1886</f>
        <v>6.0438200000000002</v>
      </c>
      <c r="G1886" s="2">
        <f>'Moving Avg'!F1886</f>
        <v>6.2248399999999977</v>
      </c>
      <c r="H1886" s="2">
        <f>'Moving Avg'!G1886</f>
        <v>6.5251539999999943</v>
      </c>
      <c r="I1886" s="2">
        <f>'Moving Avg'!H1886</f>
        <v>7.7457795000000003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50</v>
      </c>
      <c r="N1886" s="8">
        <f t="shared" si="291"/>
        <v>45</v>
      </c>
      <c r="O1886" s="8">
        <f t="shared" si="292"/>
        <v>0</v>
      </c>
      <c r="P1886" s="8">
        <f t="shared" si="293"/>
        <v>33</v>
      </c>
      <c r="Q1886" s="9">
        <f t="shared" si="294"/>
        <v>38.200000000000003</v>
      </c>
      <c r="R1886" s="9">
        <f t="shared" si="295"/>
        <v>27.25</v>
      </c>
      <c r="S1886" s="9">
        <f t="shared" si="296"/>
        <v>29.1</v>
      </c>
      <c r="T1886" s="9">
        <f t="shared" si="297"/>
        <v>32</v>
      </c>
      <c r="U1886" s="8">
        <f t="shared" si="298"/>
        <v>31.516666666666669</v>
      </c>
      <c r="V1886" s="8">
        <f t="shared" si="299"/>
        <v>31.637500000000003</v>
      </c>
    </row>
    <row r="1887" spans="1:22" ht="13.5" x14ac:dyDescent="0.25">
      <c r="A1887" s="3">
        <f>RSI!A1887</f>
        <v>44757</v>
      </c>
      <c r="B1887" s="2">
        <f>RSI!B1887</f>
        <v>5.8776999999999999</v>
      </c>
      <c r="C1887" s="2">
        <f>RSI!I1887</f>
        <v>6.1337420228529993</v>
      </c>
      <c r="D1887" s="2">
        <f>MACD!E1887</f>
        <v>7.9807833271515527E-2</v>
      </c>
      <c r="E1887" s="2">
        <f>MACD!F1887</f>
        <v>6.9841307884477677E-2</v>
      </c>
      <c r="F1887" s="2">
        <f>'Moving Avg'!D1887</f>
        <v>5.9654600000000002</v>
      </c>
      <c r="G1887" s="2">
        <f>'Moving Avg'!F1887</f>
        <v>6.1993699999999974</v>
      </c>
      <c r="H1887" s="2">
        <f>'Moving Avg'!G1887</f>
        <v>6.5079139999999951</v>
      </c>
      <c r="I1887" s="2">
        <f>'Moving Avg'!H1887</f>
        <v>7.7273630000000004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0"/>
        <v>50</v>
      </c>
      <c r="N1887" s="8">
        <f t="shared" si="291"/>
        <v>0</v>
      </c>
      <c r="O1887" s="8">
        <f t="shared" si="292"/>
        <v>0</v>
      </c>
      <c r="P1887" s="8">
        <f t="shared" si="293"/>
        <v>16.5</v>
      </c>
      <c r="Q1887" s="9">
        <f t="shared" si="294"/>
        <v>19.975000000000001</v>
      </c>
      <c r="R1887" s="9">
        <f t="shared" si="295"/>
        <v>14.125</v>
      </c>
      <c r="S1887" s="9">
        <f t="shared" si="296"/>
        <v>14.925000000000001</v>
      </c>
      <c r="T1887" s="9">
        <f t="shared" si="297"/>
        <v>16.625</v>
      </c>
      <c r="U1887" s="8">
        <f t="shared" si="298"/>
        <v>16.341666666666669</v>
      </c>
      <c r="V1887" s="8">
        <f t="shared" si="299"/>
        <v>16.412500000000001</v>
      </c>
    </row>
    <row r="1888" spans="1:22" ht="13.5" x14ac:dyDescent="0.25">
      <c r="A1888" s="3">
        <f>RSI!A1888</f>
        <v>44760</v>
      </c>
      <c r="B1888" s="2">
        <f>RSI!B1888</f>
        <v>5.8776999999999999</v>
      </c>
      <c r="C1888" s="2">
        <f>RSI!I1888</f>
        <v>6.1337420228529993</v>
      </c>
      <c r="D1888" s="2">
        <f>MACD!E1888</f>
        <v>9.7781647186476306E-2</v>
      </c>
      <c r="E1888" s="2">
        <f>MACD!F1888</f>
        <v>7.5429375744877403E-2</v>
      </c>
      <c r="F1888" s="2">
        <f>'Moving Avg'!D1888</f>
        <v>5.9435200000000004</v>
      </c>
      <c r="G1888" s="2">
        <f>'Moving Avg'!F1888</f>
        <v>6.1738999999999979</v>
      </c>
      <c r="H1888" s="2">
        <f>'Moving Avg'!G1888</f>
        <v>6.4906739999999949</v>
      </c>
      <c r="I1888" s="2">
        <f>'Moving Avg'!H1888</f>
        <v>7.7089465000000006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50</v>
      </c>
      <c r="N1888" s="8">
        <f t="shared" si="291"/>
        <v>0</v>
      </c>
      <c r="O1888" s="8">
        <f t="shared" si="292"/>
        <v>0</v>
      </c>
      <c r="P1888" s="8">
        <f t="shared" si="293"/>
        <v>16.5</v>
      </c>
      <c r="Q1888" s="9">
        <f t="shared" si="294"/>
        <v>19.975000000000001</v>
      </c>
      <c r="R1888" s="9">
        <f t="shared" si="295"/>
        <v>14.125</v>
      </c>
      <c r="S1888" s="9">
        <f t="shared" si="296"/>
        <v>14.925000000000001</v>
      </c>
      <c r="T1888" s="9">
        <f t="shared" si="297"/>
        <v>16.625</v>
      </c>
      <c r="U1888" s="8">
        <f t="shared" si="298"/>
        <v>16.341666666666669</v>
      </c>
      <c r="V1888" s="8">
        <f t="shared" si="299"/>
        <v>16.412500000000001</v>
      </c>
    </row>
    <row r="1889" spans="1:22" ht="13.5" x14ac:dyDescent="0.25">
      <c r="A1889" s="3">
        <f>RSI!A1889</f>
        <v>44761</v>
      </c>
      <c r="B1889" s="2">
        <f>RSI!B1889</f>
        <v>5.8776999999999999</v>
      </c>
      <c r="C1889" s="2">
        <f>RSI!I1889</f>
        <v>6.1337420228529851</v>
      </c>
      <c r="D1889" s="2">
        <f>MACD!E1889</f>
        <v>0.11521433162484751</v>
      </c>
      <c r="E1889" s="2">
        <f>MACD!F1889</f>
        <v>8.3386366920871424E-2</v>
      </c>
      <c r="F1889" s="2">
        <f>'Moving Avg'!D1889</f>
        <v>5.9215800000000005</v>
      </c>
      <c r="G1889" s="2">
        <f>'Moving Avg'!F1889</f>
        <v>6.1543099999999988</v>
      </c>
      <c r="H1889" s="2">
        <f>'Moving Avg'!G1889</f>
        <v>6.4734339999999948</v>
      </c>
      <c r="I1889" s="2">
        <f>'Moving Avg'!H1889</f>
        <v>7.6905300000000008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50</v>
      </c>
      <c r="N1889" s="8">
        <f t="shared" si="291"/>
        <v>0</v>
      </c>
      <c r="O1889" s="8">
        <f t="shared" si="292"/>
        <v>0</v>
      </c>
      <c r="P1889" s="8">
        <f t="shared" si="293"/>
        <v>16.5</v>
      </c>
      <c r="Q1889" s="9">
        <f t="shared" si="294"/>
        <v>19.975000000000001</v>
      </c>
      <c r="R1889" s="9">
        <f t="shared" si="295"/>
        <v>14.125</v>
      </c>
      <c r="S1889" s="9">
        <f t="shared" si="296"/>
        <v>14.925000000000001</v>
      </c>
      <c r="T1889" s="9">
        <f t="shared" si="297"/>
        <v>16.625</v>
      </c>
      <c r="U1889" s="8">
        <f t="shared" si="298"/>
        <v>16.341666666666669</v>
      </c>
      <c r="V1889" s="8">
        <f t="shared" si="299"/>
        <v>16.412500000000001</v>
      </c>
    </row>
    <row r="1890" spans="1:22" ht="13.5" x14ac:dyDescent="0.25">
      <c r="A1890" s="3">
        <f>RSI!A1890</f>
        <v>44762</v>
      </c>
      <c r="B1890" s="2">
        <f>RSI!B1890</f>
        <v>5.8776999999999999</v>
      </c>
      <c r="C1890" s="2">
        <f>RSI!I1890</f>
        <v>6.1337420228529851</v>
      </c>
      <c r="D1890" s="2">
        <f>MACD!E1890</f>
        <v>0.1320243911520631</v>
      </c>
      <c r="E1890" s="2">
        <f>MACD!F1890</f>
        <v>9.3113971767109768E-2</v>
      </c>
      <c r="F1890" s="2">
        <f>'Moving Avg'!D1890</f>
        <v>5.8996399999999998</v>
      </c>
      <c r="G1890" s="2">
        <f>'Moving Avg'!F1890</f>
        <v>6.1347199999999997</v>
      </c>
      <c r="H1890" s="2">
        <f>'Moving Avg'!G1890</f>
        <v>6.4561939999999947</v>
      </c>
      <c r="I1890" s="2">
        <f>'Moving Avg'!H1890</f>
        <v>7.6728970000000016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50</v>
      </c>
      <c r="N1890" s="8">
        <f t="shared" si="291"/>
        <v>0</v>
      </c>
      <c r="O1890" s="8">
        <f t="shared" si="292"/>
        <v>0</v>
      </c>
      <c r="P1890" s="8">
        <f t="shared" si="293"/>
        <v>16.5</v>
      </c>
      <c r="Q1890" s="9">
        <f t="shared" si="294"/>
        <v>19.975000000000001</v>
      </c>
      <c r="R1890" s="9">
        <f t="shared" si="295"/>
        <v>14.125</v>
      </c>
      <c r="S1890" s="9">
        <f t="shared" si="296"/>
        <v>14.925000000000001</v>
      </c>
      <c r="T1890" s="9">
        <f t="shared" si="297"/>
        <v>16.625</v>
      </c>
      <c r="U1890" s="8">
        <f t="shared" si="298"/>
        <v>16.341666666666669</v>
      </c>
      <c r="V1890" s="8">
        <f t="shared" si="299"/>
        <v>16.412500000000001</v>
      </c>
    </row>
    <row r="1891" spans="1:22" ht="13.5" x14ac:dyDescent="0.25">
      <c r="A1891" s="3">
        <f>RSI!A1891</f>
        <v>44763</v>
      </c>
      <c r="B1891" s="2">
        <f>RSI!B1891</f>
        <v>5.8776999999999999</v>
      </c>
      <c r="C1891" s="2">
        <f>RSI!I1891</f>
        <v>6.1337420228529851</v>
      </c>
      <c r="D1891" s="2">
        <f>MACD!E1891</f>
        <v>0.14815507150925988</v>
      </c>
      <c r="E1891" s="2">
        <f>MACD!F1891</f>
        <v>0.1041221917155398</v>
      </c>
      <c r="F1891" s="2">
        <f>'Moving Avg'!D1891</f>
        <v>5.8776999999999999</v>
      </c>
      <c r="G1891" s="2">
        <f>'Moving Avg'!F1891</f>
        <v>6.1151299999999997</v>
      </c>
      <c r="H1891" s="2">
        <f>'Moving Avg'!G1891</f>
        <v>6.4389539999999954</v>
      </c>
      <c r="I1891" s="2">
        <f>'Moving Avg'!H1891</f>
        <v>7.6552640000000016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0"/>
        <v>50</v>
      </c>
      <c r="N1891" s="8">
        <f t="shared" si="291"/>
        <v>0</v>
      </c>
      <c r="O1891" s="8">
        <f t="shared" si="292"/>
        <v>0</v>
      </c>
      <c r="P1891" s="8">
        <f t="shared" si="293"/>
        <v>16.5</v>
      </c>
      <c r="Q1891" s="9">
        <f t="shared" si="294"/>
        <v>19.975000000000001</v>
      </c>
      <c r="R1891" s="9">
        <f t="shared" si="295"/>
        <v>14.125</v>
      </c>
      <c r="S1891" s="9">
        <f t="shared" si="296"/>
        <v>14.925000000000001</v>
      </c>
      <c r="T1891" s="9">
        <f t="shared" si="297"/>
        <v>16.625</v>
      </c>
      <c r="U1891" s="8">
        <f t="shared" si="298"/>
        <v>16.341666666666669</v>
      </c>
      <c r="V1891" s="8">
        <f t="shared" si="299"/>
        <v>16.412500000000001</v>
      </c>
    </row>
    <row r="1892" spans="1:22" ht="13.5" x14ac:dyDescent="0.25">
      <c r="A1892" s="3">
        <f>RSI!A1892</f>
        <v>44764</v>
      </c>
      <c r="B1892" s="2">
        <f>RSI!B1892</f>
        <v>5.8776999999999999</v>
      </c>
      <c r="C1892" s="2">
        <f>RSI!I1892</f>
        <v>6.1337420228529851</v>
      </c>
      <c r="D1892" s="2">
        <f>MACD!E1892</f>
        <v>0.1635696493217722</v>
      </c>
      <c r="E1892" s="2">
        <f>MACD!F1892</f>
        <v>0.11601168323678629</v>
      </c>
      <c r="F1892" s="2">
        <f>'Moving Avg'!D1892</f>
        <v>5.8776999999999999</v>
      </c>
      <c r="G1892" s="2">
        <f>'Moving Avg'!F1892</f>
        <v>6.0955400000000006</v>
      </c>
      <c r="H1892" s="2">
        <f>'Moving Avg'!G1892</f>
        <v>6.4217139999999953</v>
      </c>
      <c r="I1892" s="2">
        <f>'Moving Avg'!H1892</f>
        <v>7.6376310000000025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50</v>
      </c>
      <c r="N1892" s="8">
        <f t="shared" si="291"/>
        <v>0</v>
      </c>
      <c r="O1892" s="8">
        <f t="shared" si="292"/>
        <v>0</v>
      </c>
      <c r="P1892" s="8">
        <f t="shared" si="293"/>
        <v>33</v>
      </c>
      <c r="Q1892" s="9">
        <f t="shared" si="294"/>
        <v>22.45</v>
      </c>
      <c r="R1892" s="9">
        <f t="shared" si="295"/>
        <v>18.25</v>
      </c>
      <c r="S1892" s="9">
        <f t="shared" si="296"/>
        <v>22.35</v>
      </c>
      <c r="T1892" s="9">
        <f t="shared" si="297"/>
        <v>20.75</v>
      </c>
      <c r="U1892" s="8">
        <f t="shared" si="298"/>
        <v>21.016666666666669</v>
      </c>
      <c r="V1892" s="8">
        <f t="shared" si="299"/>
        <v>20.950000000000003</v>
      </c>
    </row>
    <row r="1893" spans="1:22" ht="13.5" x14ac:dyDescent="0.25">
      <c r="A1893" s="3">
        <f>RSI!A1893</f>
        <v>44768</v>
      </c>
      <c r="B1893" s="2">
        <f>RSI!B1893</f>
        <v>6.1128</v>
      </c>
      <c r="C1893" s="2">
        <f>RSI!I1893</f>
        <v>47.175413842583119</v>
      </c>
      <c r="D1893" s="2">
        <f>MACD!E1893</f>
        <v>0.11743269861280936</v>
      </c>
      <c r="E1893" s="2">
        <f>MACD!F1893</f>
        <v>0.11629588631199091</v>
      </c>
      <c r="F1893" s="2">
        <f>'Moving Avg'!D1893</f>
        <v>5.9247199999999998</v>
      </c>
      <c r="G1893" s="2">
        <f>'Moving Avg'!F1893</f>
        <v>6.0877050000000015</v>
      </c>
      <c r="H1893" s="2">
        <f>'Moving Avg'!G1893</f>
        <v>6.4091759999999951</v>
      </c>
      <c r="I1893" s="2">
        <f>'Moving Avg'!H1893</f>
        <v>7.6211735000000047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  <c r="M1893" s="8">
        <f t="shared" si="290"/>
        <v>25</v>
      </c>
      <c r="N1893" s="8">
        <f t="shared" si="291"/>
        <v>0</v>
      </c>
      <c r="O1893" s="8">
        <f t="shared" si="292"/>
        <v>0</v>
      </c>
      <c r="P1893" s="8">
        <f t="shared" si="293"/>
        <v>83.5</v>
      </c>
      <c r="Q1893" s="9">
        <f t="shared" si="294"/>
        <v>21.274999999999999</v>
      </c>
      <c r="R1893" s="9">
        <f t="shared" si="295"/>
        <v>25.875</v>
      </c>
      <c r="S1893" s="9">
        <f t="shared" si="296"/>
        <v>41.325000000000003</v>
      </c>
      <c r="T1893" s="9">
        <f t="shared" si="297"/>
        <v>27.125</v>
      </c>
      <c r="U1893" s="8">
        <f t="shared" si="298"/>
        <v>29.491666666666664</v>
      </c>
      <c r="V1893" s="8">
        <f t="shared" si="299"/>
        <v>28.9</v>
      </c>
    </row>
    <row r="1894" spans="1:22" ht="13.5" x14ac:dyDescent="0.25">
      <c r="A1894" s="3">
        <f>RSI!A1894</f>
        <v>44769</v>
      </c>
      <c r="B1894" s="2">
        <f>RSI!B1894</f>
        <v>6.1128</v>
      </c>
      <c r="C1894" s="2">
        <f>RSI!I1894</f>
        <v>47.175413842583119</v>
      </c>
      <c r="D1894" s="2">
        <f>MACD!E1894</f>
        <v>7.8518190808205546E-2</v>
      </c>
      <c r="E1894" s="2">
        <f>MACD!F1894</f>
        <v>0.10874034721123384</v>
      </c>
      <c r="F1894" s="2">
        <f>'Moving Avg'!D1894</f>
        <v>5.9717399999999996</v>
      </c>
      <c r="G1894" s="2">
        <f>'Moving Avg'!F1894</f>
        <v>6.0798700000000014</v>
      </c>
      <c r="H1894" s="2">
        <f>'Moving Avg'!G1894</f>
        <v>6.3966379999999958</v>
      </c>
      <c r="I1894" s="2">
        <f>'Moving Avg'!H1894</f>
        <v>7.6047160000000043</v>
      </c>
      <c r="J1894" s="6" t="str">
        <f>OBV!F1894</f>
        <v>BULLISH</v>
      </c>
      <c r="K1894" s="6" t="str">
        <f>OBV!G1894</f>
        <v>NEUTRAL</v>
      </c>
      <c r="L1894" s="6" t="str">
        <f>OBV!H1894</f>
        <v>CONFIRMED BULLISH</v>
      </c>
      <c r="M1894" s="8">
        <f t="shared" si="290"/>
        <v>25</v>
      </c>
      <c r="N1894" s="8">
        <f t="shared" si="291"/>
        <v>100</v>
      </c>
      <c r="O1894" s="8">
        <f t="shared" si="292"/>
        <v>0</v>
      </c>
      <c r="P1894" s="8">
        <f t="shared" si="293"/>
        <v>83.5</v>
      </c>
      <c r="Q1894" s="9">
        <f t="shared" si="294"/>
        <v>56.274999999999999</v>
      </c>
      <c r="R1894" s="9">
        <f t="shared" si="295"/>
        <v>45.875</v>
      </c>
      <c r="S1894" s="9">
        <f t="shared" si="296"/>
        <v>56.325000000000003</v>
      </c>
      <c r="T1894" s="9">
        <f t="shared" si="297"/>
        <v>52.125</v>
      </c>
      <c r="U1894" s="8">
        <f t="shared" si="298"/>
        <v>52.82500000000001</v>
      </c>
      <c r="V1894" s="8">
        <f t="shared" si="299"/>
        <v>52.650000000000006</v>
      </c>
    </row>
    <row r="1895" spans="1:22" ht="13.5" x14ac:dyDescent="0.25">
      <c r="A1895" s="3">
        <f>RSI!A1895</f>
        <v>44770</v>
      </c>
      <c r="B1895" s="2">
        <f>RSI!B1895</f>
        <v>6.1128</v>
      </c>
      <c r="C1895" s="2">
        <f>RSI!I1895</f>
        <v>47.175413842583126</v>
      </c>
      <c r="D1895" s="2">
        <f>MACD!E1895</f>
        <v>4.570576229111456E-2</v>
      </c>
      <c r="E1895" s="2">
        <f>MACD!F1895</f>
        <v>9.6133430227209993E-2</v>
      </c>
      <c r="F1895" s="2">
        <f>'Moving Avg'!D1895</f>
        <v>6.0187600000000003</v>
      </c>
      <c r="G1895" s="2">
        <f>'Moving Avg'!F1895</f>
        <v>6.0720350000000014</v>
      </c>
      <c r="H1895" s="2">
        <f>'Moving Avg'!G1895</f>
        <v>6.3840999999999966</v>
      </c>
      <c r="I1895" s="2">
        <f>'Moving Avg'!H1895</f>
        <v>7.5903745000000047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25</v>
      </c>
      <c r="N1895" s="8">
        <f t="shared" si="291"/>
        <v>100</v>
      </c>
      <c r="O1895" s="8">
        <f t="shared" si="292"/>
        <v>0</v>
      </c>
      <c r="P1895" s="8">
        <f t="shared" si="293"/>
        <v>83.5</v>
      </c>
      <c r="Q1895" s="9">
        <f t="shared" si="294"/>
        <v>56.274999999999999</v>
      </c>
      <c r="R1895" s="9">
        <f t="shared" si="295"/>
        <v>45.875</v>
      </c>
      <c r="S1895" s="9">
        <f t="shared" si="296"/>
        <v>56.325000000000003</v>
      </c>
      <c r="T1895" s="9">
        <f t="shared" si="297"/>
        <v>52.125</v>
      </c>
      <c r="U1895" s="8">
        <f t="shared" si="298"/>
        <v>52.82500000000001</v>
      </c>
      <c r="V1895" s="8">
        <f t="shared" si="299"/>
        <v>52.650000000000006</v>
      </c>
    </row>
    <row r="1896" spans="1:22" ht="13.5" x14ac:dyDescent="0.25">
      <c r="A1896" s="3">
        <f>RSI!A1896</f>
        <v>44771</v>
      </c>
      <c r="B1896" s="2">
        <f>RSI!B1896</f>
        <v>6.1128</v>
      </c>
      <c r="C1896" s="2">
        <f>RSI!I1896</f>
        <v>47.175413842583126</v>
      </c>
      <c r="D1896" s="2">
        <f>MACD!E1896</f>
        <v>1.8048095933951736E-2</v>
      </c>
      <c r="E1896" s="2">
        <f>MACD!F1896</f>
        <v>8.0516363368558344E-2</v>
      </c>
      <c r="F1896" s="2">
        <f>'Moving Avg'!D1896</f>
        <v>6.0657800000000002</v>
      </c>
      <c r="G1896" s="2">
        <f>'Moving Avg'!F1896</f>
        <v>6.0641999999999996</v>
      </c>
      <c r="H1896" s="2">
        <f>'Moving Avg'!G1896</f>
        <v>6.3715619999999982</v>
      </c>
      <c r="I1896" s="2">
        <f>'Moving Avg'!H1896</f>
        <v>7.5760725000000058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  <c r="M1896" s="8">
        <f t="shared" si="290"/>
        <v>25</v>
      </c>
      <c r="N1896" s="8">
        <f t="shared" si="291"/>
        <v>100</v>
      </c>
      <c r="O1896" s="8">
        <f t="shared" si="292"/>
        <v>0</v>
      </c>
      <c r="P1896" s="8">
        <f t="shared" si="293"/>
        <v>83.5</v>
      </c>
      <c r="Q1896" s="9">
        <f t="shared" si="294"/>
        <v>56.274999999999999</v>
      </c>
      <c r="R1896" s="9">
        <f t="shared" si="295"/>
        <v>45.875</v>
      </c>
      <c r="S1896" s="9">
        <f t="shared" si="296"/>
        <v>56.325000000000003</v>
      </c>
      <c r="T1896" s="9">
        <f t="shared" si="297"/>
        <v>52.125</v>
      </c>
      <c r="U1896" s="8">
        <f t="shared" si="298"/>
        <v>52.82500000000001</v>
      </c>
      <c r="V1896" s="8">
        <f t="shared" si="299"/>
        <v>52.650000000000006</v>
      </c>
    </row>
    <row r="1897" spans="1:22" ht="13.5" x14ac:dyDescent="0.25">
      <c r="A1897" s="3">
        <f>RSI!A1897</f>
        <v>44774</v>
      </c>
      <c r="B1897" s="2">
        <f>RSI!B1897</f>
        <v>6.1048999999999998</v>
      </c>
      <c r="C1897" s="2">
        <f>RSI!I1897</f>
        <v>46.26120446856951</v>
      </c>
      <c r="D1897" s="2">
        <f>MACD!E1897</f>
        <v>-2.1547489912076223E-2</v>
      </c>
      <c r="E1897" s="2">
        <f>MACD!F1897</f>
        <v>6.0103592712431431E-2</v>
      </c>
      <c r="F1897" s="2">
        <f>'Moving Avg'!D1897</f>
        <v>6.1112200000000003</v>
      </c>
      <c r="G1897" s="2">
        <f>'Moving Avg'!F1897</f>
        <v>6.0559700000000003</v>
      </c>
      <c r="H1897" s="2">
        <f>'Moving Avg'!G1897</f>
        <v>6.3588659999999972</v>
      </c>
      <c r="I1897" s="2">
        <f>'Moving Avg'!H1897</f>
        <v>7.5617310000000044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  <c r="M1897" s="8">
        <f t="shared" si="290"/>
        <v>25</v>
      </c>
      <c r="N1897" s="8">
        <f t="shared" si="291"/>
        <v>100</v>
      </c>
      <c r="O1897" s="8">
        <f t="shared" si="292"/>
        <v>0</v>
      </c>
      <c r="P1897" s="8">
        <f t="shared" si="293"/>
        <v>16.5</v>
      </c>
      <c r="Q1897" s="9">
        <f t="shared" si="294"/>
        <v>46.225000000000001</v>
      </c>
      <c r="R1897" s="9">
        <f t="shared" si="295"/>
        <v>29.125</v>
      </c>
      <c r="S1897" s="9">
        <f t="shared" si="296"/>
        <v>26.175000000000001</v>
      </c>
      <c r="T1897" s="9">
        <f t="shared" si="297"/>
        <v>35.375</v>
      </c>
      <c r="U1897" s="8">
        <f t="shared" si="298"/>
        <v>33.841666666666661</v>
      </c>
      <c r="V1897" s="8">
        <f t="shared" si="299"/>
        <v>34.224999999999994</v>
      </c>
    </row>
    <row r="1898" spans="1:22" ht="13.5" x14ac:dyDescent="0.25">
      <c r="A1898" s="3">
        <f>RSI!A1898</f>
        <v>44775</v>
      </c>
      <c r="B1898" s="2">
        <f>RSI!B1898</f>
        <v>6.1048999999999998</v>
      </c>
      <c r="C1898" s="2">
        <f>RSI!I1898</f>
        <v>46.26120446856951</v>
      </c>
      <c r="D1898" s="2">
        <f>MACD!E1898</f>
        <v>-5.4913290903555456E-2</v>
      </c>
      <c r="E1898" s="2">
        <f>MACD!F1898</f>
        <v>3.7100215989234055E-2</v>
      </c>
      <c r="F1898" s="2">
        <f>'Moving Avg'!D1898</f>
        <v>6.1096400000000006</v>
      </c>
      <c r="G1898" s="2">
        <f>'Moving Avg'!F1898</f>
        <v>6.0477399999999992</v>
      </c>
      <c r="H1898" s="2">
        <f>'Moving Avg'!G1898</f>
        <v>6.3461699999999972</v>
      </c>
      <c r="I1898" s="2">
        <f>'Moving Avg'!H1898</f>
        <v>7.5453910000000031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  <c r="M1898" s="8">
        <f t="shared" si="290"/>
        <v>25</v>
      </c>
      <c r="N1898" s="8">
        <f t="shared" si="291"/>
        <v>100</v>
      </c>
      <c r="O1898" s="8">
        <f t="shared" si="292"/>
        <v>0</v>
      </c>
      <c r="P1898" s="8">
        <f t="shared" si="293"/>
        <v>16.5</v>
      </c>
      <c r="Q1898" s="9">
        <f t="shared" si="294"/>
        <v>46.225000000000001</v>
      </c>
      <c r="R1898" s="9">
        <f t="shared" si="295"/>
        <v>29.125</v>
      </c>
      <c r="S1898" s="9">
        <f t="shared" si="296"/>
        <v>26.175000000000001</v>
      </c>
      <c r="T1898" s="9">
        <f t="shared" si="297"/>
        <v>35.375</v>
      </c>
      <c r="U1898" s="8">
        <f t="shared" si="298"/>
        <v>33.841666666666661</v>
      </c>
      <c r="V1898" s="8">
        <f t="shared" si="299"/>
        <v>34.224999999999994</v>
      </c>
    </row>
    <row r="1899" spans="1:22" ht="13.5" x14ac:dyDescent="0.25">
      <c r="A1899" s="3">
        <f>RSI!A1899</f>
        <v>44776</v>
      </c>
      <c r="B1899" s="2">
        <f>RSI!B1899</f>
        <v>5.8776999999999999</v>
      </c>
      <c r="C1899" s="2">
        <f>RSI!I1899</f>
        <v>28.098927412567107</v>
      </c>
      <c r="D1899" s="2">
        <f>MACD!E1899</f>
        <v>-6.6188339647267114E-2</v>
      </c>
      <c r="E1899" s="2">
        <f>MACD!F1899</f>
        <v>1.644250486193382E-2</v>
      </c>
      <c r="F1899" s="2">
        <f>'Moving Avg'!D1899</f>
        <v>6.0626200000000008</v>
      </c>
      <c r="G1899" s="2">
        <f>'Moving Avg'!F1899</f>
        <v>6.0281499999999992</v>
      </c>
      <c r="H1899" s="2">
        <f>'Moving Avg'!G1899</f>
        <v>6.3229739999999985</v>
      </c>
      <c r="I1899" s="2">
        <f>'Moving Avg'!H1899</f>
        <v>7.5279150000000037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  <c r="M1899" s="8">
        <f t="shared" si="290"/>
        <v>50</v>
      </c>
      <c r="N1899" s="8">
        <f t="shared" si="291"/>
        <v>100</v>
      </c>
      <c r="O1899" s="8">
        <f t="shared" si="292"/>
        <v>0</v>
      </c>
      <c r="P1899" s="8">
        <f t="shared" si="293"/>
        <v>16.5</v>
      </c>
      <c r="Q1899" s="9">
        <f t="shared" si="294"/>
        <v>54.975000000000001</v>
      </c>
      <c r="R1899" s="9">
        <f t="shared" si="295"/>
        <v>34.125</v>
      </c>
      <c r="S1899" s="9">
        <f t="shared" si="296"/>
        <v>29.925000000000001</v>
      </c>
      <c r="T1899" s="9">
        <f t="shared" si="297"/>
        <v>41.625</v>
      </c>
      <c r="U1899" s="8">
        <f t="shared" si="298"/>
        <v>39.674999999999997</v>
      </c>
      <c r="V1899" s="8">
        <f t="shared" si="299"/>
        <v>40.162499999999994</v>
      </c>
    </row>
    <row r="1900" spans="1:22" ht="13.5" x14ac:dyDescent="0.25">
      <c r="A1900" s="3">
        <f>RSI!A1900</f>
        <v>44777</v>
      </c>
      <c r="B1900" s="2">
        <f>RSI!B1900</f>
        <v>5.8776999999999999</v>
      </c>
      <c r="C1900" s="2">
        <f>RSI!I1900</f>
        <v>28.098927412567107</v>
      </c>
      <c r="D1900" s="2">
        <f>MACD!E1900</f>
        <v>-7.4267784222571187E-2</v>
      </c>
      <c r="E1900" s="2">
        <f>MACD!F1900</f>
        <v>-1.6995529549671817E-3</v>
      </c>
      <c r="F1900" s="2">
        <f>'Moving Avg'!D1900</f>
        <v>6.0156000000000009</v>
      </c>
      <c r="G1900" s="2">
        <f>'Moving Avg'!F1900</f>
        <v>6.0085599999999983</v>
      </c>
      <c r="H1900" s="2">
        <f>'Moving Avg'!G1900</f>
        <v>6.299777999999999</v>
      </c>
      <c r="I1900" s="2">
        <f>'Moving Avg'!H1900</f>
        <v>7.5104390000000034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  <c r="M1900" s="8">
        <f t="shared" si="290"/>
        <v>50</v>
      </c>
      <c r="N1900" s="8">
        <f t="shared" si="291"/>
        <v>100</v>
      </c>
      <c r="O1900" s="8">
        <f t="shared" si="292"/>
        <v>0</v>
      </c>
      <c r="P1900" s="8">
        <f t="shared" si="293"/>
        <v>16.5</v>
      </c>
      <c r="Q1900" s="9">
        <f t="shared" si="294"/>
        <v>54.975000000000001</v>
      </c>
      <c r="R1900" s="9">
        <f t="shared" si="295"/>
        <v>34.125</v>
      </c>
      <c r="S1900" s="9">
        <f t="shared" si="296"/>
        <v>29.925000000000001</v>
      </c>
      <c r="T1900" s="9">
        <f t="shared" si="297"/>
        <v>41.625</v>
      </c>
      <c r="U1900" s="8">
        <f t="shared" si="298"/>
        <v>39.674999999999997</v>
      </c>
      <c r="V1900" s="8">
        <f t="shared" si="299"/>
        <v>40.162499999999994</v>
      </c>
    </row>
    <row r="1901" spans="1:22" ht="13.5" x14ac:dyDescent="0.25">
      <c r="A1901" s="3">
        <f>RSI!A1901</f>
        <v>44778</v>
      </c>
      <c r="B1901" s="2">
        <f>RSI!B1901</f>
        <v>5.8779000000000003</v>
      </c>
      <c r="C1901" s="2">
        <f>RSI!I1901</f>
        <v>28.127734922991294</v>
      </c>
      <c r="D1901" s="2">
        <f>MACD!E1901</f>
        <v>-7.9766291690714475E-2</v>
      </c>
      <c r="E1901" s="2">
        <f>MACD!F1901</f>
        <v>-1.7312900702116642E-2</v>
      </c>
      <c r="F1901" s="2">
        <f>'Moving Avg'!D1901</f>
        <v>5.9686199999999996</v>
      </c>
      <c r="G1901" s="2">
        <f>'Moving Avg'!F1901</f>
        <v>5.9889799999999989</v>
      </c>
      <c r="H1901" s="2">
        <f>'Moving Avg'!G1901</f>
        <v>6.2828539999999986</v>
      </c>
      <c r="I1901" s="2">
        <f>'Moving Avg'!H1901</f>
        <v>7.4929640000000042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  <c r="M1901" s="8">
        <f t="shared" si="290"/>
        <v>50</v>
      </c>
      <c r="N1901" s="8">
        <f t="shared" si="291"/>
        <v>100</v>
      </c>
      <c r="O1901" s="8">
        <f t="shared" si="292"/>
        <v>0</v>
      </c>
      <c r="P1901" s="8">
        <f t="shared" si="293"/>
        <v>16.5</v>
      </c>
      <c r="Q1901" s="9">
        <f t="shared" si="294"/>
        <v>54.975000000000001</v>
      </c>
      <c r="R1901" s="9">
        <f t="shared" si="295"/>
        <v>34.125</v>
      </c>
      <c r="S1901" s="9">
        <f t="shared" si="296"/>
        <v>29.925000000000001</v>
      </c>
      <c r="T1901" s="9">
        <f t="shared" si="297"/>
        <v>41.625</v>
      </c>
      <c r="U1901" s="8">
        <f t="shared" si="298"/>
        <v>39.674999999999997</v>
      </c>
      <c r="V1901" s="8">
        <f t="shared" si="299"/>
        <v>40.162499999999994</v>
      </c>
    </row>
    <row r="1902" spans="1:22" ht="13.5" x14ac:dyDescent="0.25">
      <c r="A1902" s="3">
        <f>RSI!A1902</f>
        <v>44781</v>
      </c>
      <c r="B1902" s="2">
        <f>RSI!B1902</f>
        <v>5.8779000000000003</v>
      </c>
      <c r="C1902" s="2">
        <f>RSI!I1902</f>
        <v>28.127734922991294</v>
      </c>
      <c r="D1902" s="2">
        <f>MACD!E1902</f>
        <v>-8.3167500770420233E-2</v>
      </c>
      <c r="E1902" s="2">
        <f>MACD!F1902</f>
        <v>-3.0483820715777363E-2</v>
      </c>
      <c r="F1902" s="2">
        <f>'Moving Avg'!D1902</f>
        <v>5.9232199999999997</v>
      </c>
      <c r="G1902" s="2">
        <f>'Moving Avg'!F1902</f>
        <v>5.9693999999999985</v>
      </c>
      <c r="H1902" s="2">
        <f>'Moving Avg'!G1902</f>
        <v>6.26593</v>
      </c>
      <c r="I1902" s="2">
        <f>'Moving Avg'!H1902</f>
        <v>7.4754890000000023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50</v>
      </c>
      <c r="N1902" s="8">
        <f t="shared" si="291"/>
        <v>100</v>
      </c>
      <c r="O1902" s="8">
        <f t="shared" si="292"/>
        <v>0</v>
      </c>
      <c r="P1902" s="8">
        <f t="shared" si="293"/>
        <v>16.5</v>
      </c>
      <c r="Q1902" s="9">
        <f t="shared" si="294"/>
        <v>54.975000000000001</v>
      </c>
      <c r="R1902" s="9">
        <f t="shared" si="295"/>
        <v>34.125</v>
      </c>
      <c r="S1902" s="9">
        <f t="shared" si="296"/>
        <v>29.925000000000001</v>
      </c>
      <c r="T1902" s="9">
        <f t="shared" si="297"/>
        <v>41.625</v>
      </c>
      <c r="U1902" s="8">
        <f t="shared" si="298"/>
        <v>39.674999999999997</v>
      </c>
      <c r="V1902" s="8">
        <f t="shared" si="299"/>
        <v>40.162499999999994</v>
      </c>
    </row>
    <row r="1903" spans="1:22" ht="13.5" x14ac:dyDescent="0.25">
      <c r="A1903" s="3">
        <f>RSI!A1903</f>
        <v>44782</v>
      </c>
      <c r="B1903" s="2">
        <f>RSI!B1903</f>
        <v>5.8779000000000003</v>
      </c>
      <c r="C1903" s="2">
        <f>RSI!I1903</f>
        <v>28.127734922991294</v>
      </c>
      <c r="D1903" s="2">
        <f>MACD!E1903</f>
        <v>-4.8717536365399106E-2</v>
      </c>
      <c r="E1903" s="2">
        <f>MACD!F1903</f>
        <v>-3.4130563845701713E-2</v>
      </c>
      <c r="F1903" s="2">
        <f>'Moving Avg'!D1903</f>
        <v>5.8778199999999998</v>
      </c>
      <c r="G1903" s="2">
        <f>'Moving Avg'!F1903</f>
        <v>5.9639249999999997</v>
      </c>
      <c r="H1903" s="2">
        <f>'Moving Avg'!G1903</f>
        <v>6.2490059999999996</v>
      </c>
      <c r="I1903" s="2">
        <f>'Moving Avg'!H1903</f>
        <v>7.458014000000003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50</v>
      </c>
      <c r="N1903" s="8">
        <f t="shared" si="291"/>
        <v>45</v>
      </c>
      <c r="O1903" s="8">
        <f t="shared" si="292"/>
        <v>0</v>
      </c>
      <c r="P1903" s="8">
        <f t="shared" si="293"/>
        <v>16.5</v>
      </c>
      <c r="Q1903" s="9">
        <f t="shared" si="294"/>
        <v>35.725000000000001</v>
      </c>
      <c r="R1903" s="9">
        <f t="shared" si="295"/>
        <v>23.125</v>
      </c>
      <c r="S1903" s="9">
        <f t="shared" si="296"/>
        <v>21.675000000000001</v>
      </c>
      <c r="T1903" s="9">
        <f t="shared" si="297"/>
        <v>27.875</v>
      </c>
      <c r="U1903" s="8">
        <f t="shared" si="298"/>
        <v>26.841666666666669</v>
      </c>
      <c r="V1903" s="8">
        <f t="shared" si="299"/>
        <v>27.1</v>
      </c>
    </row>
    <row r="1904" spans="1:22" ht="13.5" x14ac:dyDescent="0.25">
      <c r="A1904" s="3">
        <f>RSI!A1904</f>
        <v>44783</v>
      </c>
      <c r="B1904" s="2">
        <f>RSI!B1904</f>
        <v>5.8779000000000003</v>
      </c>
      <c r="C1904" s="2">
        <f>RSI!I1904</f>
        <v>28.127734922991294</v>
      </c>
      <c r="D1904" s="2">
        <f>MACD!E1904</f>
        <v>-1.8494714835933124E-2</v>
      </c>
      <c r="E1904" s="2">
        <f>MACD!F1904</f>
        <v>-3.1003394043747998E-2</v>
      </c>
      <c r="F1904" s="2">
        <f>'Moving Avg'!D1904</f>
        <v>5.8778600000000001</v>
      </c>
      <c r="G1904" s="2">
        <f>'Moving Avg'!F1904</f>
        <v>5.9584499999999991</v>
      </c>
      <c r="H1904" s="2">
        <f>'Moving Avg'!G1904</f>
        <v>6.2320820000000001</v>
      </c>
      <c r="I1904" s="2">
        <f>'Moving Avg'!H1904</f>
        <v>7.440539000000002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50</v>
      </c>
      <c r="N1904" s="8">
        <f t="shared" si="291"/>
        <v>0</v>
      </c>
      <c r="O1904" s="8">
        <f t="shared" si="292"/>
        <v>0</v>
      </c>
      <c r="P1904" s="8">
        <f t="shared" si="293"/>
        <v>33</v>
      </c>
      <c r="Q1904" s="9">
        <f t="shared" si="294"/>
        <v>22.45</v>
      </c>
      <c r="R1904" s="9">
        <f t="shared" si="295"/>
        <v>18.25</v>
      </c>
      <c r="S1904" s="9">
        <f t="shared" si="296"/>
        <v>22.35</v>
      </c>
      <c r="T1904" s="9">
        <f t="shared" si="297"/>
        <v>20.75</v>
      </c>
      <c r="U1904" s="8">
        <f t="shared" si="298"/>
        <v>21.016666666666669</v>
      </c>
      <c r="V1904" s="8">
        <f t="shared" si="299"/>
        <v>20.950000000000003</v>
      </c>
    </row>
    <row r="1905" spans="1:22" ht="13.5" x14ac:dyDescent="0.25">
      <c r="A1905" s="3">
        <f>RSI!A1905</f>
        <v>44784</v>
      </c>
      <c r="B1905" s="2">
        <f>RSI!B1905</f>
        <v>5.8779000000000003</v>
      </c>
      <c r="C1905" s="2">
        <f>RSI!I1905</f>
        <v>28.127734922991294</v>
      </c>
      <c r="D1905" s="2">
        <f>MACD!E1905</f>
        <v>8.0718229986729284E-3</v>
      </c>
      <c r="E1905" s="2">
        <f>MACD!F1905</f>
        <v>-2.3188350635263814E-2</v>
      </c>
      <c r="F1905" s="2">
        <f>'Moving Avg'!D1905</f>
        <v>5.8779000000000003</v>
      </c>
      <c r="G1905" s="2">
        <f>'Moving Avg'!F1905</f>
        <v>5.9529750000000003</v>
      </c>
      <c r="H1905" s="2">
        <f>'Moving Avg'!G1905</f>
        <v>6.2151579999999997</v>
      </c>
      <c r="I1905" s="2">
        <f>'Moving Avg'!H1905</f>
        <v>7.4230640000000028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50</v>
      </c>
      <c r="N1905" s="8">
        <f t="shared" si="291"/>
        <v>0</v>
      </c>
      <c r="O1905" s="8">
        <f t="shared" si="292"/>
        <v>0</v>
      </c>
      <c r="P1905" s="8">
        <f t="shared" si="293"/>
        <v>33</v>
      </c>
      <c r="Q1905" s="9">
        <f t="shared" si="294"/>
        <v>22.45</v>
      </c>
      <c r="R1905" s="9">
        <f t="shared" si="295"/>
        <v>18.25</v>
      </c>
      <c r="S1905" s="9">
        <f t="shared" si="296"/>
        <v>22.35</v>
      </c>
      <c r="T1905" s="9">
        <f t="shared" si="297"/>
        <v>20.75</v>
      </c>
      <c r="U1905" s="8">
        <f t="shared" si="298"/>
        <v>21.016666666666669</v>
      </c>
      <c r="V1905" s="8">
        <f t="shared" si="299"/>
        <v>20.950000000000003</v>
      </c>
    </row>
    <row r="1906" spans="1:22" ht="13.5" x14ac:dyDescent="0.25">
      <c r="A1906" s="3">
        <f>RSI!A1906</f>
        <v>44785</v>
      </c>
      <c r="B1906" s="2">
        <f>RSI!B1906</f>
        <v>5.8779000000000003</v>
      </c>
      <c r="C1906" s="2">
        <f>RSI!I1906</f>
        <v>28.127734922991294</v>
      </c>
      <c r="D1906" s="2">
        <f>MACD!E1906</f>
        <v>3.1470998532923566E-2</v>
      </c>
      <c r="E1906" s="2">
        <f>MACD!F1906</f>
        <v>-1.2256480801626338E-2</v>
      </c>
      <c r="F1906" s="2">
        <f>'Moving Avg'!D1906</f>
        <v>5.8779000000000003</v>
      </c>
      <c r="G1906" s="2">
        <f>'Moving Avg'!F1906</f>
        <v>5.9474999999999998</v>
      </c>
      <c r="H1906" s="2">
        <f>'Moving Avg'!G1906</f>
        <v>6.1982340000000002</v>
      </c>
      <c r="I1906" s="2">
        <f>'Moving Avg'!H1906</f>
        <v>7.4055890000000026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50</v>
      </c>
      <c r="N1906" s="8">
        <f t="shared" si="291"/>
        <v>0</v>
      </c>
      <c r="O1906" s="8">
        <f t="shared" si="292"/>
        <v>0</v>
      </c>
      <c r="P1906" s="8">
        <f t="shared" si="293"/>
        <v>33</v>
      </c>
      <c r="Q1906" s="9">
        <f t="shared" si="294"/>
        <v>22.45</v>
      </c>
      <c r="R1906" s="9">
        <f t="shared" si="295"/>
        <v>18.25</v>
      </c>
      <c r="S1906" s="9">
        <f t="shared" si="296"/>
        <v>22.35</v>
      </c>
      <c r="T1906" s="9">
        <f t="shared" si="297"/>
        <v>20.75</v>
      </c>
      <c r="U1906" s="8">
        <f t="shared" si="298"/>
        <v>21.016666666666669</v>
      </c>
      <c r="V1906" s="8">
        <f t="shared" si="299"/>
        <v>20.950000000000003</v>
      </c>
    </row>
    <row r="1907" spans="1:22" ht="13.5" x14ac:dyDescent="0.25">
      <c r="A1907" s="3">
        <f>RSI!A1907</f>
        <v>44788</v>
      </c>
      <c r="B1907" s="2">
        <f>RSI!B1907</f>
        <v>5.8779000000000003</v>
      </c>
      <c r="C1907" s="2">
        <f>RSI!I1907</f>
        <v>28.127734922991294</v>
      </c>
      <c r="D1907" s="2">
        <f>MACD!E1907</f>
        <v>5.090658052092234E-2</v>
      </c>
      <c r="E1907" s="2">
        <f>MACD!F1907</f>
        <v>3.7613146288339831E-4</v>
      </c>
      <c r="F1907" s="2">
        <f>'Moving Avg'!D1907</f>
        <v>5.8779000000000003</v>
      </c>
      <c r="G1907" s="2">
        <f>'Moving Avg'!F1907</f>
        <v>5.9475099999999994</v>
      </c>
      <c r="H1907" s="2">
        <f>'Moving Avg'!G1907</f>
        <v>6.1813100000000007</v>
      </c>
      <c r="I1907" s="2">
        <f>'Moving Avg'!H1907</f>
        <v>7.3881140000000025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50</v>
      </c>
      <c r="N1907" s="8">
        <f t="shared" si="291"/>
        <v>0</v>
      </c>
      <c r="O1907" s="8">
        <f t="shared" si="292"/>
        <v>0</v>
      </c>
      <c r="P1907" s="8">
        <f t="shared" si="293"/>
        <v>33</v>
      </c>
      <c r="Q1907" s="9">
        <f t="shared" si="294"/>
        <v>22.45</v>
      </c>
      <c r="R1907" s="9">
        <f t="shared" si="295"/>
        <v>18.25</v>
      </c>
      <c r="S1907" s="9">
        <f t="shared" si="296"/>
        <v>22.35</v>
      </c>
      <c r="T1907" s="9">
        <f t="shared" si="297"/>
        <v>20.75</v>
      </c>
      <c r="U1907" s="8">
        <f t="shared" si="298"/>
        <v>21.016666666666669</v>
      </c>
      <c r="V1907" s="8">
        <f t="shared" si="299"/>
        <v>20.950000000000003</v>
      </c>
    </row>
    <row r="1908" spans="1:22" ht="13.5" x14ac:dyDescent="0.25">
      <c r="A1908" s="3">
        <f>RSI!A1908</f>
        <v>44789</v>
      </c>
      <c r="B1908" s="2">
        <f>RSI!B1908</f>
        <v>5.8779000000000003</v>
      </c>
      <c r="C1908" s="2">
        <f>RSI!I1908</f>
        <v>28.127734922991294</v>
      </c>
      <c r="D1908" s="2">
        <f>MACD!E1908</f>
        <v>6.8140650961423965E-2</v>
      </c>
      <c r="E1908" s="2">
        <f>MACD!F1908</f>
        <v>1.3929035362591513E-2</v>
      </c>
      <c r="F1908" s="2">
        <f>'Moving Avg'!D1908</f>
        <v>5.8779000000000003</v>
      </c>
      <c r="G1908" s="2">
        <f>'Moving Avg'!F1908</f>
        <v>5.947519999999999</v>
      </c>
      <c r="H1908" s="2">
        <f>'Moving Avg'!G1908</f>
        <v>6.1643860000000004</v>
      </c>
      <c r="I1908" s="2">
        <f>'Moving Avg'!H1908</f>
        <v>7.3706390000000024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50</v>
      </c>
      <c r="N1908" s="8">
        <f t="shared" si="291"/>
        <v>0</v>
      </c>
      <c r="O1908" s="8">
        <f t="shared" si="292"/>
        <v>0</v>
      </c>
      <c r="P1908" s="8">
        <f t="shared" si="293"/>
        <v>33</v>
      </c>
      <c r="Q1908" s="9">
        <f t="shared" si="294"/>
        <v>22.45</v>
      </c>
      <c r="R1908" s="9">
        <f t="shared" si="295"/>
        <v>18.25</v>
      </c>
      <c r="S1908" s="9">
        <f t="shared" si="296"/>
        <v>22.35</v>
      </c>
      <c r="T1908" s="9">
        <f t="shared" si="297"/>
        <v>20.75</v>
      </c>
      <c r="U1908" s="8">
        <f t="shared" si="298"/>
        <v>21.016666666666669</v>
      </c>
      <c r="V1908" s="8">
        <f t="shared" si="299"/>
        <v>20.950000000000003</v>
      </c>
    </row>
    <row r="1909" spans="1:22" ht="13.5" x14ac:dyDescent="0.25">
      <c r="A1909" s="3">
        <f>RSI!A1909</f>
        <v>44790</v>
      </c>
      <c r="B1909" s="2">
        <f>RSI!B1909</f>
        <v>5.8779000000000003</v>
      </c>
      <c r="C1909" s="2">
        <f>RSI!I1909</f>
        <v>28.127734922991294</v>
      </c>
      <c r="D1909" s="2">
        <f>MACD!E1909</f>
        <v>4.8499644600433101E-2</v>
      </c>
      <c r="E1909" s="2">
        <f>MACD!F1909</f>
        <v>2.0843157210159835E-2</v>
      </c>
      <c r="F1909" s="2">
        <f>'Moving Avg'!D1909</f>
        <v>5.8779000000000003</v>
      </c>
      <c r="G1909" s="2">
        <f>'Moving Avg'!F1909</f>
        <v>5.9475299999999987</v>
      </c>
      <c r="H1909" s="2">
        <f>'Moving Avg'!G1909</f>
        <v>6.1474620000000009</v>
      </c>
      <c r="I1909" s="2">
        <f>'Moving Avg'!H1909</f>
        <v>7.3531640000000014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50</v>
      </c>
      <c r="N1909" s="8">
        <f t="shared" si="291"/>
        <v>0</v>
      </c>
      <c r="O1909" s="8">
        <f t="shared" si="292"/>
        <v>0</v>
      </c>
      <c r="P1909" s="8">
        <f t="shared" si="293"/>
        <v>33</v>
      </c>
      <c r="Q1909" s="9">
        <f t="shared" si="294"/>
        <v>22.45</v>
      </c>
      <c r="R1909" s="9">
        <f t="shared" si="295"/>
        <v>18.25</v>
      </c>
      <c r="S1909" s="9">
        <f t="shared" si="296"/>
        <v>22.35</v>
      </c>
      <c r="T1909" s="9">
        <f t="shared" si="297"/>
        <v>20.75</v>
      </c>
      <c r="U1909" s="8">
        <f t="shared" si="298"/>
        <v>21.016666666666669</v>
      </c>
      <c r="V1909" s="8">
        <f t="shared" si="299"/>
        <v>20.950000000000003</v>
      </c>
    </row>
    <row r="1910" spans="1:22" ht="13.5" x14ac:dyDescent="0.25">
      <c r="A1910" s="3">
        <f>RSI!A1910</f>
        <v>44791</v>
      </c>
      <c r="B1910" s="2">
        <f>RSI!B1910</f>
        <v>5.8779000000000003</v>
      </c>
      <c r="C1910" s="2">
        <f>RSI!I1910</f>
        <v>28.127734922991294</v>
      </c>
      <c r="D1910" s="2">
        <f>MACD!E1910</f>
        <v>3.255641004865506E-2</v>
      </c>
      <c r="E1910" s="2">
        <f>MACD!F1910</f>
        <v>2.3185807777858881E-2</v>
      </c>
      <c r="F1910" s="2">
        <f>'Moving Avg'!D1910</f>
        <v>5.8779000000000003</v>
      </c>
      <c r="G1910" s="2">
        <f>'Moving Avg'!F1910</f>
        <v>5.9475399999999983</v>
      </c>
      <c r="H1910" s="2">
        <f>'Moving Avg'!G1910</f>
        <v>6.1305380000000014</v>
      </c>
      <c r="I1910" s="2">
        <f>'Moving Avg'!H1910</f>
        <v>7.3356890000000012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50</v>
      </c>
      <c r="N1910" s="8">
        <f t="shared" si="291"/>
        <v>0</v>
      </c>
      <c r="O1910" s="8">
        <f t="shared" si="292"/>
        <v>0</v>
      </c>
      <c r="P1910" s="8">
        <f t="shared" si="293"/>
        <v>33</v>
      </c>
      <c r="Q1910" s="9">
        <f t="shared" si="294"/>
        <v>22.45</v>
      </c>
      <c r="R1910" s="9">
        <f t="shared" si="295"/>
        <v>18.25</v>
      </c>
      <c r="S1910" s="9">
        <f t="shared" si="296"/>
        <v>22.35</v>
      </c>
      <c r="T1910" s="9">
        <f t="shared" si="297"/>
        <v>20.75</v>
      </c>
      <c r="U1910" s="8">
        <f t="shared" si="298"/>
        <v>21.016666666666669</v>
      </c>
      <c r="V1910" s="8">
        <f t="shared" si="299"/>
        <v>20.950000000000003</v>
      </c>
    </row>
    <row r="1911" spans="1:22" ht="13.5" x14ac:dyDescent="0.25">
      <c r="A1911" s="3">
        <f>RSI!A1911</f>
        <v>44792</v>
      </c>
      <c r="B1911" s="2">
        <f>RSI!B1911</f>
        <v>5.8779000000000003</v>
      </c>
      <c r="C1911" s="2">
        <f>RSI!I1911</f>
        <v>28.127734922991294</v>
      </c>
      <c r="D1911" s="2">
        <f>MACD!E1911</f>
        <v>1.972274867562529E-2</v>
      </c>
      <c r="E1911" s="2">
        <f>MACD!F1911</f>
        <v>2.2493195957412164E-2</v>
      </c>
      <c r="F1911" s="2">
        <f>'Moving Avg'!D1911</f>
        <v>5.8779000000000003</v>
      </c>
      <c r="G1911" s="2">
        <f>'Moving Avg'!F1911</f>
        <v>5.9475499999999979</v>
      </c>
      <c r="H1911" s="2">
        <f>'Moving Avg'!G1911</f>
        <v>6.113614000000001</v>
      </c>
      <c r="I1911" s="2">
        <f>'Moving Avg'!H1911</f>
        <v>7.3182139999999993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50</v>
      </c>
      <c r="N1911" s="8">
        <f t="shared" si="291"/>
        <v>45</v>
      </c>
      <c r="O1911" s="8">
        <f t="shared" si="292"/>
        <v>0</v>
      </c>
      <c r="P1911" s="8">
        <f t="shared" si="293"/>
        <v>33</v>
      </c>
      <c r="Q1911" s="9">
        <f t="shared" si="294"/>
        <v>38.200000000000003</v>
      </c>
      <c r="R1911" s="9">
        <f t="shared" si="295"/>
        <v>27.25</v>
      </c>
      <c r="S1911" s="9">
        <f t="shared" si="296"/>
        <v>29.1</v>
      </c>
      <c r="T1911" s="9">
        <f t="shared" si="297"/>
        <v>32</v>
      </c>
      <c r="U1911" s="8">
        <f t="shared" si="298"/>
        <v>31.516666666666669</v>
      </c>
      <c r="V1911" s="8">
        <f t="shared" si="299"/>
        <v>31.637500000000003</v>
      </c>
    </row>
    <row r="1912" spans="1:22" ht="13.5" x14ac:dyDescent="0.25">
      <c r="A1912" s="3">
        <f>RSI!A1912</f>
        <v>44795</v>
      </c>
      <c r="B1912" s="2">
        <f>RSI!B1912</f>
        <v>5.8779000000000003</v>
      </c>
      <c r="C1912" s="2">
        <f>RSI!I1912</f>
        <v>28.127734922991294</v>
      </c>
      <c r="D1912" s="2">
        <f>MACD!E1912</f>
        <v>9.4431251078583855E-3</v>
      </c>
      <c r="E1912" s="2">
        <f>MACD!F1912</f>
        <v>1.9883181787501408E-2</v>
      </c>
      <c r="F1912" s="2">
        <f>'Moving Avg'!D1912</f>
        <v>5.8779000000000003</v>
      </c>
      <c r="G1912" s="2">
        <f>'Moving Avg'!F1912</f>
        <v>5.9475599999999975</v>
      </c>
      <c r="H1912" s="2">
        <f>'Moving Avg'!G1912</f>
        <v>6.0966900000000006</v>
      </c>
      <c r="I1912" s="2">
        <f>'Moving Avg'!H1912</f>
        <v>7.3007389999999983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50</v>
      </c>
      <c r="N1912" s="8">
        <f t="shared" si="291"/>
        <v>45</v>
      </c>
      <c r="O1912" s="8">
        <f t="shared" si="292"/>
        <v>0</v>
      </c>
      <c r="P1912" s="8">
        <f t="shared" si="293"/>
        <v>33</v>
      </c>
      <c r="Q1912" s="9">
        <f t="shared" si="294"/>
        <v>38.200000000000003</v>
      </c>
      <c r="R1912" s="9">
        <f t="shared" si="295"/>
        <v>27.25</v>
      </c>
      <c r="S1912" s="9">
        <f t="shared" si="296"/>
        <v>29.1</v>
      </c>
      <c r="T1912" s="9">
        <f t="shared" si="297"/>
        <v>32</v>
      </c>
      <c r="U1912" s="8">
        <f t="shared" si="298"/>
        <v>31.516666666666669</v>
      </c>
      <c r="V1912" s="8">
        <f t="shared" si="299"/>
        <v>31.637500000000003</v>
      </c>
    </row>
    <row r="1913" spans="1:22" ht="13.5" x14ac:dyDescent="0.25">
      <c r="A1913" s="3">
        <f>RSI!A1913</f>
        <v>44796</v>
      </c>
      <c r="B1913" s="2">
        <f>RSI!B1913</f>
        <v>5.8779000000000003</v>
      </c>
      <c r="C1913" s="2">
        <f>RSI!I1913</f>
        <v>28.127734922991294</v>
      </c>
      <c r="D1913" s="2">
        <f>MACD!E1913</f>
        <v>1.2816750179238667E-3</v>
      </c>
      <c r="E1913" s="2">
        <f>MACD!F1913</f>
        <v>1.6162880433585901E-2</v>
      </c>
      <c r="F1913" s="2">
        <f>'Moving Avg'!D1913</f>
        <v>5.8779000000000003</v>
      </c>
      <c r="G1913" s="2">
        <f>'Moving Avg'!F1913</f>
        <v>5.9358149999999981</v>
      </c>
      <c r="H1913" s="2">
        <f>'Moving Avg'!G1913</f>
        <v>6.079766000000002</v>
      </c>
      <c r="I1913" s="2">
        <f>'Moving Avg'!H1913</f>
        <v>7.2832639999999982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50</v>
      </c>
      <c r="N1913" s="8">
        <f t="shared" si="291"/>
        <v>45</v>
      </c>
      <c r="O1913" s="8">
        <f t="shared" si="292"/>
        <v>0</v>
      </c>
      <c r="P1913" s="8">
        <f t="shared" si="293"/>
        <v>33</v>
      </c>
      <c r="Q1913" s="9">
        <f t="shared" si="294"/>
        <v>38.200000000000003</v>
      </c>
      <c r="R1913" s="9">
        <f t="shared" si="295"/>
        <v>27.25</v>
      </c>
      <c r="S1913" s="9">
        <f t="shared" si="296"/>
        <v>29.1</v>
      </c>
      <c r="T1913" s="9">
        <f t="shared" si="297"/>
        <v>32</v>
      </c>
      <c r="U1913" s="8">
        <f t="shared" si="298"/>
        <v>31.516666666666669</v>
      </c>
      <c r="V1913" s="8">
        <f t="shared" si="299"/>
        <v>31.637500000000003</v>
      </c>
    </row>
    <row r="1914" spans="1:22" ht="13.5" x14ac:dyDescent="0.25">
      <c r="A1914" s="3">
        <f>RSI!A1914</f>
        <v>44797</v>
      </c>
      <c r="B1914" s="2">
        <f>RSI!B1914</f>
        <v>5.8779000000000003</v>
      </c>
      <c r="C1914" s="2">
        <f>RSI!I1914</f>
        <v>28.127734922991294</v>
      </c>
      <c r="D1914" s="2">
        <f>MACD!E1914</f>
        <v>-5.1272294686972586E-3</v>
      </c>
      <c r="E1914" s="2">
        <f>MACD!F1914</f>
        <v>1.1904858453129269E-2</v>
      </c>
      <c r="F1914" s="2">
        <f>'Moving Avg'!D1914</f>
        <v>5.8779000000000003</v>
      </c>
      <c r="G1914" s="2">
        <f>'Moving Avg'!F1914</f>
        <v>5.9240699999999986</v>
      </c>
      <c r="H1914" s="2">
        <f>'Moving Avg'!G1914</f>
        <v>6.068016000000001</v>
      </c>
      <c r="I1914" s="2">
        <f>'Moving Avg'!H1914</f>
        <v>7.2657889999999972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50</v>
      </c>
      <c r="N1914" s="8">
        <f t="shared" si="291"/>
        <v>45</v>
      </c>
      <c r="O1914" s="8">
        <f t="shared" si="292"/>
        <v>0</v>
      </c>
      <c r="P1914" s="8">
        <f t="shared" si="293"/>
        <v>33</v>
      </c>
      <c r="Q1914" s="9">
        <f t="shared" si="294"/>
        <v>38.200000000000003</v>
      </c>
      <c r="R1914" s="9">
        <f t="shared" si="295"/>
        <v>27.25</v>
      </c>
      <c r="S1914" s="9">
        <f t="shared" si="296"/>
        <v>29.1</v>
      </c>
      <c r="T1914" s="9">
        <f t="shared" si="297"/>
        <v>32</v>
      </c>
      <c r="U1914" s="8">
        <f t="shared" si="298"/>
        <v>31.516666666666669</v>
      </c>
      <c r="V1914" s="8">
        <f t="shared" si="299"/>
        <v>31.637500000000003</v>
      </c>
    </row>
    <row r="1915" spans="1:22" ht="13.5" x14ac:dyDescent="0.25">
      <c r="A1915" s="3">
        <f>RSI!A1915</f>
        <v>44798</v>
      </c>
      <c r="B1915" s="2">
        <f>RSI!B1915</f>
        <v>5.8779000000000003</v>
      </c>
      <c r="C1915" s="2">
        <f>RSI!I1915</f>
        <v>28.127734922991294</v>
      </c>
      <c r="D1915" s="2">
        <f>MACD!E1915</f>
        <v>-1.0090020967117752E-2</v>
      </c>
      <c r="E1915" s="2">
        <f>MACD!F1915</f>
        <v>7.5058825690798667E-3</v>
      </c>
      <c r="F1915" s="2">
        <f>'Moving Avg'!D1915</f>
        <v>5.8779000000000003</v>
      </c>
      <c r="G1915" s="2">
        <f>'Moving Avg'!F1915</f>
        <v>5.9123249999999974</v>
      </c>
      <c r="H1915" s="2">
        <f>'Moving Avg'!G1915</f>
        <v>6.0562660000000017</v>
      </c>
      <c r="I1915" s="2">
        <f>'Moving Avg'!H1915</f>
        <v>7.248313999999997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50</v>
      </c>
      <c r="N1915" s="8">
        <f t="shared" si="291"/>
        <v>45</v>
      </c>
      <c r="O1915" s="8">
        <f t="shared" si="292"/>
        <v>0</v>
      </c>
      <c r="P1915" s="8">
        <f t="shared" si="293"/>
        <v>33</v>
      </c>
      <c r="Q1915" s="9">
        <f t="shared" si="294"/>
        <v>38.200000000000003</v>
      </c>
      <c r="R1915" s="9">
        <f t="shared" si="295"/>
        <v>27.25</v>
      </c>
      <c r="S1915" s="9">
        <f t="shared" si="296"/>
        <v>29.1</v>
      </c>
      <c r="T1915" s="9">
        <f t="shared" si="297"/>
        <v>32</v>
      </c>
      <c r="U1915" s="8">
        <f t="shared" si="298"/>
        <v>31.516666666666669</v>
      </c>
      <c r="V1915" s="8">
        <f t="shared" si="299"/>
        <v>31.637500000000003</v>
      </c>
    </row>
    <row r="1916" spans="1:22" ht="13.5" x14ac:dyDescent="0.25">
      <c r="A1916" s="3">
        <f>RSI!A1916</f>
        <v>44799</v>
      </c>
      <c r="B1916" s="2">
        <f>RSI!B1916</f>
        <v>5.8779000000000003</v>
      </c>
      <c r="C1916" s="2">
        <f>RSI!I1916</f>
        <v>28.127734922991294</v>
      </c>
      <c r="D1916" s="2">
        <f>MACD!E1916</f>
        <v>-1.3863261930642246E-2</v>
      </c>
      <c r="E1916" s="2">
        <f>MACD!F1916</f>
        <v>3.2320536691354445E-3</v>
      </c>
      <c r="F1916" s="2">
        <f>'Moving Avg'!D1916</f>
        <v>5.8779000000000003</v>
      </c>
      <c r="G1916" s="2">
        <f>'Moving Avg'!F1916</f>
        <v>5.9005799999999979</v>
      </c>
      <c r="H1916" s="2">
        <f>'Moving Avg'!G1916</f>
        <v>6.0445160000000024</v>
      </c>
      <c r="I1916" s="2">
        <f>'Moving Avg'!H1916</f>
        <v>7.230838999999996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50</v>
      </c>
      <c r="N1916" s="8">
        <f t="shared" si="291"/>
        <v>45</v>
      </c>
      <c r="O1916" s="8">
        <f t="shared" si="292"/>
        <v>0</v>
      </c>
      <c r="P1916" s="8">
        <f t="shared" si="293"/>
        <v>33</v>
      </c>
      <c r="Q1916" s="9">
        <f t="shared" si="294"/>
        <v>38.200000000000003</v>
      </c>
      <c r="R1916" s="9">
        <f t="shared" si="295"/>
        <v>27.25</v>
      </c>
      <c r="S1916" s="9">
        <f t="shared" si="296"/>
        <v>29.1</v>
      </c>
      <c r="T1916" s="9">
        <f t="shared" si="297"/>
        <v>32</v>
      </c>
      <c r="U1916" s="8">
        <f t="shared" si="298"/>
        <v>31.516666666666669</v>
      </c>
      <c r="V1916" s="8">
        <f t="shared" si="299"/>
        <v>31.637500000000003</v>
      </c>
    </row>
    <row r="1917" spans="1:22" ht="13.5" x14ac:dyDescent="0.25">
      <c r="A1917" s="3">
        <f>RSI!A1917</f>
        <v>44802</v>
      </c>
      <c r="B1917" s="2">
        <f>RSI!B1917</f>
        <v>5.8779000000000003</v>
      </c>
      <c r="C1917" s="2">
        <f>RSI!I1917</f>
        <v>28.127734922991294</v>
      </c>
      <c r="D1917" s="2">
        <f>MACD!E1917</f>
        <v>-1.666151895983603E-2</v>
      </c>
      <c r="E1917" s="2">
        <f>MACD!F1917</f>
        <v>-7.4666085665885031E-4</v>
      </c>
      <c r="F1917" s="2">
        <f>'Moving Avg'!D1917</f>
        <v>5.8779000000000003</v>
      </c>
      <c r="G1917" s="2">
        <f>'Moving Avg'!F1917</f>
        <v>5.8892299999999977</v>
      </c>
      <c r="H1917" s="2">
        <f>'Moving Avg'!G1917</f>
        <v>6.0343320000000018</v>
      </c>
      <c r="I1917" s="2">
        <f>'Moving Avg'!H1917</f>
        <v>7.2133639999999968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50</v>
      </c>
      <c r="N1917" s="8">
        <f t="shared" si="291"/>
        <v>45</v>
      </c>
      <c r="O1917" s="8">
        <f t="shared" si="292"/>
        <v>0</v>
      </c>
      <c r="P1917" s="8">
        <f t="shared" si="293"/>
        <v>33</v>
      </c>
      <c r="Q1917" s="9">
        <f t="shared" si="294"/>
        <v>38.200000000000003</v>
      </c>
      <c r="R1917" s="9">
        <f t="shared" si="295"/>
        <v>27.25</v>
      </c>
      <c r="S1917" s="9">
        <f t="shared" si="296"/>
        <v>29.1</v>
      </c>
      <c r="T1917" s="9">
        <f t="shared" si="297"/>
        <v>32</v>
      </c>
      <c r="U1917" s="8">
        <f t="shared" si="298"/>
        <v>31.516666666666669</v>
      </c>
      <c r="V1917" s="8">
        <f t="shared" si="299"/>
        <v>31.637500000000003</v>
      </c>
    </row>
    <row r="1918" spans="1:22" ht="13.5" x14ac:dyDescent="0.25">
      <c r="A1918" s="3">
        <f>RSI!A1918</f>
        <v>44803</v>
      </c>
      <c r="B1918" s="2">
        <f>RSI!B1918</f>
        <v>5.8779000000000003</v>
      </c>
      <c r="C1918" s="2">
        <f>RSI!I1918</f>
        <v>28.127734922991294</v>
      </c>
      <c r="D1918" s="2">
        <f>MACD!E1918</f>
        <v>-1.8664010718208779E-2</v>
      </c>
      <c r="E1918" s="2">
        <f>MACD!F1918</f>
        <v>-4.330130828968836E-3</v>
      </c>
      <c r="F1918" s="2">
        <f>'Moving Avg'!D1918</f>
        <v>5.8779000000000003</v>
      </c>
      <c r="G1918" s="2">
        <f>'Moving Avg'!F1918</f>
        <v>5.8778799999999976</v>
      </c>
      <c r="H1918" s="2">
        <f>'Moving Avg'!G1918</f>
        <v>6.0241480000000021</v>
      </c>
      <c r="I1918" s="2">
        <f>'Moving Avg'!H1918</f>
        <v>7.1958889999999975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50</v>
      </c>
      <c r="N1918" s="8">
        <f t="shared" si="291"/>
        <v>45</v>
      </c>
      <c r="O1918" s="8">
        <f t="shared" si="292"/>
        <v>0</v>
      </c>
      <c r="P1918" s="8">
        <f t="shared" si="293"/>
        <v>33</v>
      </c>
      <c r="Q1918" s="9">
        <f t="shared" si="294"/>
        <v>38.200000000000003</v>
      </c>
      <c r="R1918" s="9">
        <f t="shared" si="295"/>
        <v>27.25</v>
      </c>
      <c r="S1918" s="9">
        <f t="shared" si="296"/>
        <v>29.1</v>
      </c>
      <c r="T1918" s="9">
        <f t="shared" si="297"/>
        <v>32</v>
      </c>
      <c r="U1918" s="8">
        <f t="shared" si="298"/>
        <v>31.516666666666669</v>
      </c>
      <c r="V1918" s="8">
        <f t="shared" si="299"/>
        <v>31.637500000000003</v>
      </c>
    </row>
    <row r="1919" spans="1:22" ht="13.5" x14ac:dyDescent="0.25">
      <c r="A1919" s="3">
        <f>RSI!A1919</f>
        <v>44804</v>
      </c>
      <c r="B1919" s="2">
        <f>RSI!B1919</f>
        <v>5.8779000000000003</v>
      </c>
      <c r="C1919" s="2">
        <f>RSI!I1919</f>
        <v>28.127734922991309</v>
      </c>
      <c r="D1919" s="2">
        <f>MACD!E1919</f>
        <v>-2.0020219238663373E-2</v>
      </c>
      <c r="E1919" s="2">
        <f>MACD!F1919</f>
        <v>-7.468148510907744E-3</v>
      </c>
      <c r="F1919" s="2">
        <f>'Moving Avg'!D1919</f>
        <v>5.8779000000000003</v>
      </c>
      <c r="G1919" s="2">
        <f>'Moving Avg'!F1919</f>
        <v>5.8778899999999981</v>
      </c>
      <c r="H1919" s="2">
        <f>'Moving Avg'!G1919</f>
        <v>6.0163160000000024</v>
      </c>
      <c r="I1919" s="2">
        <f>'Moving Avg'!H1919</f>
        <v>7.1784139999999983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50</v>
      </c>
      <c r="N1919" s="8">
        <f t="shared" si="291"/>
        <v>45</v>
      </c>
      <c r="O1919" s="8">
        <f t="shared" si="292"/>
        <v>0</v>
      </c>
      <c r="P1919" s="8">
        <f t="shared" si="293"/>
        <v>33</v>
      </c>
      <c r="Q1919" s="9">
        <f t="shared" si="294"/>
        <v>38.200000000000003</v>
      </c>
      <c r="R1919" s="9">
        <f t="shared" si="295"/>
        <v>27.25</v>
      </c>
      <c r="S1919" s="9">
        <f t="shared" si="296"/>
        <v>29.1</v>
      </c>
      <c r="T1919" s="9">
        <f t="shared" si="297"/>
        <v>32</v>
      </c>
      <c r="U1919" s="8">
        <f t="shared" si="298"/>
        <v>31.516666666666669</v>
      </c>
      <c r="V1919" s="8">
        <f t="shared" si="299"/>
        <v>31.637500000000003</v>
      </c>
    </row>
    <row r="1920" spans="1:22" ht="13.5" x14ac:dyDescent="0.25">
      <c r="A1920" s="3">
        <f>RSI!A1920</f>
        <v>44805</v>
      </c>
      <c r="B1920" s="2">
        <f>RSI!B1920</f>
        <v>5.8779000000000003</v>
      </c>
      <c r="C1920" s="2">
        <f>RSI!I1920</f>
        <v>28.127734922991294</v>
      </c>
      <c r="D1920" s="2">
        <f>MACD!E1920</f>
        <v>-2.0854625125187987E-2</v>
      </c>
      <c r="E1920" s="2">
        <f>MACD!F1920</f>
        <v>-1.0145443833763793E-2</v>
      </c>
      <c r="F1920" s="2">
        <f>'Moving Avg'!D1920</f>
        <v>5.8779000000000003</v>
      </c>
      <c r="G1920" s="2">
        <f>'Moving Avg'!F1920</f>
        <v>5.8778999999999986</v>
      </c>
      <c r="H1920" s="2">
        <f>'Moving Avg'!G1920</f>
        <v>6.0084840000000028</v>
      </c>
      <c r="I1920" s="2">
        <f>'Moving Avg'!H1920</f>
        <v>7.1609389999999982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50</v>
      </c>
      <c r="N1920" s="8">
        <f t="shared" si="291"/>
        <v>45</v>
      </c>
      <c r="O1920" s="8">
        <f t="shared" si="292"/>
        <v>0</v>
      </c>
      <c r="P1920" s="8">
        <f t="shared" si="293"/>
        <v>33</v>
      </c>
      <c r="Q1920" s="9">
        <f t="shared" si="294"/>
        <v>38.200000000000003</v>
      </c>
      <c r="R1920" s="9">
        <f t="shared" si="295"/>
        <v>27.25</v>
      </c>
      <c r="S1920" s="9">
        <f t="shared" si="296"/>
        <v>29.1</v>
      </c>
      <c r="T1920" s="9">
        <f t="shared" si="297"/>
        <v>32</v>
      </c>
      <c r="U1920" s="8">
        <f t="shared" si="298"/>
        <v>31.516666666666669</v>
      </c>
      <c r="V1920" s="8">
        <f t="shared" si="299"/>
        <v>31.637500000000003</v>
      </c>
    </row>
    <row r="1921" spans="1:22" ht="13.5" x14ac:dyDescent="0.25">
      <c r="A1921" s="3">
        <f>RSI!A1921</f>
        <v>44806</v>
      </c>
      <c r="B1921" s="2">
        <f>RSI!B1921</f>
        <v>5.8779000000000003</v>
      </c>
      <c r="C1921" s="2">
        <f>RSI!I1921</f>
        <v>28.127734922991294</v>
      </c>
      <c r="D1921" s="2">
        <f>MACD!E1921</f>
        <v>-2.1270702385284501E-2</v>
      </c>
      <c r="E1921" s="2">
        <f>MACD!F1921</f>
        <v>-1.2370495544067935E-2</v>
      </c>
      <c r="F1921" s="2">
        <f>'Moving Avg'!D1921</f>
        <v>5.8779000000000003</v>
      </c>
      <c r="G1921" s="2">
        <f>'Moving Avg'!F1921</f>
        <v>5.8778999999999986</v>
      </c>
      <c r="H1921" s="2">
        <f>'Moving Avg'!G1921</f>
        <v>6.0006520000000032</v>
      </c>
      <c r="I1921" s="2">
        <f>'Moving Avg'!H1921</f>
        <v>7.1434639999999998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50</v>
      </c>
      <c r="N1921" s="8">
        <f t="shared" si="291"/>
        <v>45</v>
      </c>
      <c r="O1921" s="8">
        <f t="shared" si="292"/>
        <v>0</v>
      </c>
      <c r="P1921" s="8">
        <f t="shared" si="293"/>
        <v>33</v>
      </c>
      <c r="Q1921" s="9">
        <f t="shared" si="294"/>
        <v>38.200000000000003</v>
      </c>
      <c r="R1921" s="9">
        <f t="shared" si="295"/>
        <v>27.25</v>
      </c>
      <c r="S1921" s="9">
        <f t="shared" si="296"/>
        <v>29.1</v>
      </c>
      <c r="T1921" s="9">
        <f t="shared" si="297"/>
        <v>32</v>
      </c>
      <c r="U1921" s="8">
        <f t="shared" si="298"/>
        <v>31.516666666666669</v>
      </c>
      <c r="V1921" s="8">
        <f t="shared" si="299"/>
        <v>31.637500000000003</v>
      </c>
    </row>
    <row r="1922" spans="1:22" ht="13.5" x14ac:dyDescent="0.25">
      <c r="A1922" s="3">
        <f>RSI!A1922</f>
        <v>44809</v>
      </c>
      <c r="B1922" s="2">
        <f>RSI!B1922</f>
        <v>5.8779000000000003</v>
      </c>
      <c r="C1922" s="2">
        <f>RSI!I1922</f>
        <v>28.127734922991294</v>
      </c>
      <c r="D1922" s="2">
        <f>MACD!E1922</f>
        <v>-2.135428767584191E-2</v>
      </c>
      <c r="E1922" s="2">
        <f>MACD!F1922</f>
        <v>-1.4167253970422729E-2</v>
      </c>
      <c r="F1922" s="2">
        <f>'Moving Avg'!D1922</f>
        <v>5.8779000000000003</v>
      </c>
      <c r="G1922" s="2">
        <f>'Moving Avg'!F1922</f>
        <v>5.8778999999999986</v>
      </c>
      <c r="H1922" s="2">
        <f>'Moving Avg'!G1922</f>
        <v>5.9928200000000036</v>
      </c>
      <c r="I1922" s="2">
        <f>'Moving Avg'!H1922</f>
        <v>7.1259890000000006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50</v>
      </c>
      <c r="N1922" s="8">
        <f t="shared" ref="N1922:N1985" si="301">IF(E1922-D1922&gt;0.02, 100, IF(E1922-D1922&lt;0,0,45))</f>
        <v>45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38.200000000000003</v>
      </c>
      <c r="R1922" s="9">
        <f t="shared" si="295"/>
        <v>27.25</v>
      </c>
      <c r="S1922" s="9">
        <f t="shared" si="296"/>
        <v>29.1</v>
      </c>
      <c r="T1922" s="9">
        <f t="shared" si="297"/>
        <v>32</v>
      </c>
      <c r="U1922" s="8">
        <f t="shared" si="298"/>
        <v>31.516666666666669</v>
      </c>
      <c r="V1922" s="8">
        <f t="shared" si="299"/>
        <v>31.637500000000003</v>
      </c>
    </row>
    <row r="1923" spans="1:22" ht="13.5" x14ac:dyDescent="0.25">
      <c r="A1923" s="3">
        <f>RSI!A1923</f>
        <v>44810</v>
      </c>
      <c r="B1923" s="2">
        <f>RSI!B1923</f>
        <v>6.1130000000000004</v>
      </c>
      <c r="C1923" s="2">
        <f>RSI!I1923</f>
        <v>78.890112157792728</v>
      </c>
      <c r="D1923" s="2">
        <f>MACD!E1923</f>
        <v>-3.8591235835954585E-2</v>
      </c>
      <c r="E1923" s="2">
        <f>MACD!F1923</f>
        <v>-1.9052050343529102E-2</v>
      </c>
      <c r="F1923" s="2">
        <f>'Moving Avg'!D1923</f>
        <v>5.9249200000000002</v>
      </c>
      <c r="G1923" s="2">
        <f>'Moving Avg'!F1923</f>
        <v>5.8896549999999985</v>
      </c>
      <c r="H1923" s="2">
        <f>'Moving Avg'!G1923</f>
        <v>5.989690000000004</v>
      </c>
      <c r="I1923" s="2">
        <f>'Moving Avg'!H1923</f>
        <v>7.1096895000000009</v>
      </c>
      <c r="J1923" s="6" t="str">
        <f>OBV!F1923</f>
        <v>BULLISH</v>
      </c>
      <c r="K1923" s="6" t="str">
        <f>OBV!G1923</f>
        <v>NEUTRAL</v>
      </c>
      <c r="L1923" s="6" t="str">
        <f>OBV!H1923</f>
        <v>CONFIRMED BULLISH</v>
      </c>
      <c r="M1923" s="8">
        <f t="shared" si="300"/>
        <v>0</v>
      </c>
      <c r="N1923" s="8">
        <f t="shared" si="301"/>
        <v>45</v>
      </c>
      <c r="O1923" s="8">
        <f t="shared" si="302"/>
        <v>0</v>
      </c>
      <c r="P1923" s="8">
        <f t="shared" si="303"/>
        <v>83.5</v>
      </c>
      <c r="Q1923" s="9">
        <f t="shared" ref="Q1923:Q1986" si="304">0.35*M1923+N1923*0.35+O1923*0.15+P1923*0.15</f>
        <v>28.274999999999999</v>
      </c>
      <c r="R1923" s="9">
        <f t="shared" ref="R1923:R1986" si="305">M1923*0.2+N1923*0.2+O1923*0.35+P1923*0.25</f>
        <v>29.875</v>
      </c>
      <c r="S1923" s="9">
        <f t="shared" ref="S1923:S1986" si="306">M1923*0.15+N1923*0.15+O1923*0.25+P1923*0.45</f>
        <v>44.325000000000003</v>
      </c>
      <c r="T1923" s="9">
        <f t="shared" ref="T1923:T1986" si="307">0.25*SUM(M1923:P1923)</f>
        <v>32.125</v>
      </c>
      <c r="U1923" s="8">
        <f t="shared" ref="U1923:U1986" si="308">SUM(Q1923:S1923)/3</f>
        <v>34.158333333333331</v>
      </c>
      <c r="V1923" s="8">
        <f t="shared" ref="V1923:V1986" si="309">SUM(Q1923:T1923)/4</f>
        <v>33.65</v>
      </c>
    </row>
    <row r="1924" spans="1:22" ht="13.5" x14ac:dyDescent="0.25">
      <c r="A1924" s="3">
        <f>RSI!A1924</f>
        <v>44811</v>
      </c>
      <c r="B1924" s="2">
        <f>RSI!B1924</f>
        <v>6.1130000000000004</v>
      </c>
      <c r="C1924" s="2">
        <f>RSI!I1924</f>
        <v>78.890112157792728</v>
      </c>
      <c r="D1924" s="2">
        <f>MACD!E1924</f>
        <v>-5.4335383416260541E-2</v>
      </c>
      <c r="E1924" s="2">
        <f>MACD!F1924</f>
        <v>-2.6108716958075394E-2</v>
      </c>
      <c r="F1924" s="2">
        <f>'Moving Avg'!D1924</f>
        <v>5.97194</v>
      </c>
      <c r="G1924" s="2">
        <f>'Moving Avg'!F1924</f>
        <v>5.9014099999999985</v>
      </c>
      <c r="H1924" s="2">
        <f>'Moving Avg'!G1924</f>
        <v>5.9865600000000043</v>
      </c>
      <c r="I1924" s="2">
        <f>'Moving Avg'!H1924</f>
        <v>7.093390000000003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  <c r="M1924" s="8">
        <f t="shared" si="300"/>
        <v>0</v>
      </c>
      <c r="N1924" s="8">
        <f t="shared" si="301"/>
        <v>100</v>
      </c>
      <c r="O1924" s="8">
        <f t="shared" si="302"/>
        <v>0</v>
      </c>
      <c r="P1924" s="8">
        <f t="shared" si="303"/>
        <v>83.5</v>
      </c>
      <c r="Q1924" s="9">
        <f t="shared" si="304"/>
        <v>47.524999999999999</v>
      </c>
      <c r="R1924" s="9">
        <f t="shared" si="305"/>
        <v>40.875</v>
      </c>
      <c r="S1924" s="9">
        <f t="shared" si="306"/>
        <v>52.575000000000003</v>
      </c>
      <c r="T1924" s="9">
        <f t="shared" si="307"/>
        <v>45.875</v>
      </c>
      <c r="U1924" s="8">
        <f t="shared" si="308"/>
        <v>46.991666666666674</v>
      </c>
      <c r="V1924" s="8">
        <f t="shared" si="309"/>
        <v>46.712500000000006</v>
      </c>
    </row>
    <row r="1925" spans="1:22" ht="13.5" x14ac:dyDescent="0.25">
      <c r="A1925" s="3">
        <f>RSI!A1925</f>
        <v>44812</v>
      </c>
      <c r="B1925" s="2">
        <f>RSI!B1925</f>
        <v>6.1130000000000004</v>
      </c>
      <c r="C1925" s="2">
        <f>RSI!I1925</f>
        <v>78.890112157792728</v>
      </c>
      <c r="D1925" s="2">
        <f>MACD!E1925</f>
        <v>-6.8730537407482473E-2</v>
      </c>
      <c r="E1925" s="2">
        <f>MACD!F1925</f>
        <v>-3.4633081047956815E-2</v>
      </c>
      <c r="F1925" s="2">
        <f>'Moving Avg'!D1925</f>
        <v>6.0189599999999999</v>
      </c>
      <c r="G1925" s="2">
        <f>'Moving Avg'!F1925</f>
        <v>5.9131649999999985</v>
      </c>
      <c r="H1925" s="2">
        <f>'Moving Avg'!G1925</f>
        <v>5.9834300000000038</v>
      </c>
      <c r="I1925" s="2">
        <f>'Moving Avg'!H1925</f>
        <v>7.0770905000000042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  <c r="M1925" s="8">
        <f t="shared" si="300"/>
        <v>0</v>
      </c>
      <c r="N1925" s="8">
        <f t="shared" si="301"/>
        <v>100</v>
      </c>
      <c r="O1925" s="8">
        <f t="shared" si="302"/>
        <v>0</v>
      </c>
      <c r="P1925" s="8">
        <f t="shared" si="303"/>
        <v>83.5</v>
      </c>
      <c r="Q1925" s="9">
        <f t="shared" si="304"/>
        <v>47.524999999999999</v>
      </c>
      <c r="R1925" s="9">
        <f t="shared" si="305"/>
        <v>40.875</v>
      </c>
      <c r="S1925" s="9">
        <f t="shared" si="306"/>
        <v>52.575000000000003</v>
      </c>
      <c r="T1925" s="9">
        <f t="shared" si="307"/>
        <v>45.875</v>
      </c>
      <c r="U1925" s="8">
        <f t="shared" si="308"/>
        <v>46.991666666666674</v>
      </c>
      <c r="V1925" s="8">
        <f t="shared" si="309"/>
        <v>46.712500000000006</v>
      </c>
    </row>
    <row r="1926" spans="1:22" ht="13.5" x14ac:dyDescent="0.25">
      <c r="A1926" s="3">
        <f>RSI!A1926</f>
        <v>44813</v>
      </c>
      <c r="B1926" s="2">
        <f>RSI!B1926</f>
        <v>6.1130000000000004</v>
      </c>
      <c r="C1926" s="2">
        <f>RSI!I1926</f>
        <v>78.890112157792728</v>
      </c>
      <c r="D1926" s="2">
        <f>MACD!E1926</f>
        <v>-8.19047402506623E-2</v>
      </c>
      <c r="E1926" s="2">
        <f>MACD!F1926</f>
        <v>-4.4087412888497914E-2</v>
      </c>
      <c r="F1926" s="2">
        <f>'Moving Avg'!D1926</f>
        <v>6.0659799999999997</v>
      </c>
      <c r="G1926" s="2">
        <f>'Moving Avg'!F1926</f>
        <v>5.9249199999999984</v>
      </c>
      <c r="H1926" s="2">
        <f>'Moving Avg'!G1926</f>
        <v>5.9803000000000042</v>
      </c>
      <c r="I1926" s="2">
        <f>'Moving Avg'!H1926</f>
        <v>7.0607910000000054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  <c r="M1926" s="8">
        <f t="shared" si="300"/>
        <v>0</v>
      </c>
      <c r="N1926" s="8">
        <f t="shared" si="301"/>
        <v>100</v>
      </c>
      <c r="O1926" s="8">
        <f t="shared" si="302"/>
        <v>0</v>
      </c>
      <c r="P1926" s="8">
        <f t="shared" si="303"/>
        <v>83.5</v>
      </c>
      <c r="Q1926" s="9">
        <f t="shared" si="304"/>
        <v>47.524999999999999</v>
      </c>
      <c r="R1926" s="9">
        <f t="shared" si="305"/>
        <v>40.875</v>
      </c>
      <c r="S1926" s="9">
        <f t="shared" si="306"/>
        <v>52.575000000000003</v>
      </c>
      <c r="T1926" s="9">
        <f t="shared" si="307"/>
        <v>45.875</v>
      </c>
      <c r="U1926" s="8">
        <f t="shared" si="308"/>
        <v>46.991666666666674</v>
      </c>
      <c r="V1926" s="8">
        <f t="shared" si="309"/>
        <v>46.712500000000006</v>
      </c>
    </row>
    <row r="1927" spans="1:22" ht="13.5" x14ac:dyDescent="0.25">
      <c r="A1927" s="3">
        <f>RSI!A1927</f>
        <v>44816</v>
      </c>
      <c r="B1927" s="2">
        <f>RSI!B1927</f>
        <v>6.1130000000000004</v>
      </c>
      <c r="C1927" s="2">
        <f>RSI!I1927</f>
        <v>78.890112157792728</v>
      </c>
      <c r="D1927" s="2">
        <f>MACD!E1927</f>
        <v>-9.3972224070809851E-2</v>
      </c>
      <c r="E1927" s="2">
        <f>MACD!F1927</f>
        <v>-5.4064375124960304E-2</v>
      </c>
      <c r="F1927" s="2">
        <f>'Moving Avg'!D1927</f>
        <v>6.1130000000000004</v>
      </c>
      <c r="G1927" s="2">
        <f>'Moving Avg'!F1927</f>
        <v>5.9366749999999993</v>
      </c>
      <c r="H1927" s="2">
        <f>'Moving Avg'!G1927</f>
        <v>5.9771700000000045</v>
      </c>
      <c r="I1927" s="2">
        <f>'Moving Avg'!H1927</f>
        <v>7.0444915000000057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  <c r="M1927" s="8">
        <f t="shared" si="300"/>
        <v>0</v>
      </c>
      <c r="N1927" s="8">
        <f t="shared" si="301"/>
        <v>100</v>
      </c>
      <c r="O1927" s="8">
        <f t="shared" si="302"/>
        <v>0</v>
      </c>
      <c r="P1927" s="8">
        <f t="shared" si="303"/>
        <v>83.5</v>
      </c>
      <c r="Q1927" s="9">
        <f t="shared" si="304"/>
        <v>47.524999999999999</v>
      </c>
      <c r="R1927" s="9">
        <f t="shared" si="305"/>
        <v>40.875</v>
      </c>
      <c r="S1927" s="9">
        <f t="shared" si="306"/>
        <v>52.575000000000003</v>
      </c>
      <c r="T1927" s="9">
        <f t="shared" si="307"/>
        <v>45.875</v>
      </c>
      <c r="U1927" s="8">
        <f t="shared" si="308"/>
        <v>46.991666666666674</v>
      </c>
      <c r="V1927" s="8">
        <f t="shared" si="309"/>
        <v>46.712500000000006</v>
      </c>
    </row>
    <row r="1928" spans="1:22" ht="13.5" x14ac:dyDescent="0.25">
      <c r="A1928" s="3">
        <f>RSI!A1928</f>
        <v>44817</v>
      </c>
      <c r="B1928" s="2">
        <f>RSI!B1928</f>
        <v>6.1130000000000004</v>
      </c>
      <c r="C1928" s="2">
        <f>RSI!I1928</f>
        <v>78.890112157792728</v>
      </c>
      <c r="D1928" s="2">
        <f>MACD!E1928</f>
        <v>-0.10503509915416487</v>
      </c>
      <c r="E1928" s="2">
        <f>MACD!F1928</f>
        <v>-6.4258519930801228E-2</v>
      </c>
      <c r="F1928" s="2">
        <f>'Moving Avg'!D1928</f>
        <v>6.1130000000000004</v>
      </c>
      <c r="G1928" s="2">
        <f>'Moving Avg'!F1928</f>
        <v>5.9484299999999992</v>
      </c>
      <c r="H1928" s="2">
        <f>'Moving Avg'!G1928</f>
        <v>5.9740400000000049</v>
      </c>
      <c r="I1928" s="2">
        <f>'Moving Avg'!H1928</f>
        <v>7.028192000000006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0</v>
      </c>
      <c r="N1928" s="8">
        <f t="shared" si="301"/>
        <v>100</v>
      </c>
      <c r="O1928" s="8">
        <f t="shared" si="302"/>
        <v>0</v>
      </c>
      <c r="P1928" s="8">
        <f t="shared" si="303"/>
        <v>33</v>
      </c>
      <c r="Q1928" s="9">
        <f t="shared" si="304"/>
        <v>39.950000000000003</v>
      </c>
      <c r="R1928" s="9">
        <f t="shared" si="305"/>
        <v>28.25</v>
      </c>
      <c r="S1928" s="9">
        <f t="shared" si="306"/>
        <v>29.85</v>
      </c>
      <c r="T1928" s="9">
        <f t="shared" si="307"/>
        <v>33.25</v>
      </c>
      <c r="U1928" s="8">
        <f t="shared" si="308"/>
        <v>32.683333333333337</v>
      </c>
      <c r="V1928" s="8">
        <f t="shared" si="309"/>
        <v>32.825000000000003</v>
      </c>
    </row>
    <row r="1929" spans="1:22" ht="13.5" x14ac:dyDescent="0.25">
      <c r="A1929" s="3">
        <f>RSI!A1929</f>
        <v>44818</v>
      </c>
      <c r="B1929" s="2">
        <f>RSI!B1929</f>
        <v>6.1130000000000004</v>
      </c>
      <c r="C1929" s="2">
        <f>RSI!I1929</f>
        <v>78.890112157792728</v>
      </c>
      <c r="D1929" s="2">
        <f>MACD!E1929</f>
        <v>-0.11518481496985089</v>
      </c>
      <c r="E1929" s="2">
        <f>MACD!F1929</f>
        <v>-7.4443778938611163E-2</v>
      </c>
      <c r="F1929" s="2">
        <f>'Moving Avg'!D1929</f>
        <v>6.1130000000000004</v>
      </c>
      <c r="G1929" s="2">
        <f>'Moving Avg'!F1929</f>
        <v>5.9601849999999992</v>
      </c>
      <c r="H1929" s="2">
        <f>'Moving Avg'!G1929</f>
        <v>5.9709100000000044</v>
      </c>
      <c r="I1929" s="2">
        <f>'Moving Avg'!H1929</f>
        <v>7.0118925000000072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0</v>
      </c>
      <c r="N1929" s="8">
        <f t="shared" si="301"/>
        <v>100</v>
      </c>
      <c r="O1929" s="8">
        <f t="shared" si="302"/>
        <v>0</v>
      </c>
      <c r="P1929" s="8">
        <f t="shared" si="303"/>
        <v>33</v>
      </c>
      <c r="Q1929" s="9">
        <f t="shared" si="304"/>
        <v>39.950000000000003</v>
      </c>
      <c r="R1929" s="9">
        <f t="shared" si="305"/>
        <v>28.25</v>
      </c>
      <c r="S1929" s="9">
        <f t="shared" si="306"/>
        <v>29.85</v>
      </c>
      <c r="T1929" s="9">
        <f t="shared" si="307"/>
        <v>33.25</v>
      </c>
      <c r="U1929" s="8">
        <f t="shared" si="308"/>
        <v>32.683333333333337</v>
      </c>
      <c r="V1929" s="8">
        <f t="shared" si="309"/>
        <v>32.825000000000003</v>
      </c>
    </row>
    <row r="1930" spans="1:22" ht="13.5" x14ac:dyDescent="0.25">
      <c r="A1930" s="3">
        <f>RSI!A1930</f>
        <v>44819</v>
      </c>
      <c r="B1930" s="2">
        <f>RSI!B1930</f>
        <v>6.1130000000000004</v>
      </c>
      <c r="C1930" s="2">
        <f>RSI!I1930</f>
        <v>78.890112157792728</v>
      </c>
      <c r="D1930" s="2">
        <f>MACD!E1930</f>
        <v>-0.12450342633576028</v>
      </c>
      <c r="E1930" s="2">
        <f>MACD!F1930</f>
        <v>-8.4455708418040981E-2</v>
      </c>
      <c r="F1930" s="2">
        <f>'Moving Avg'!D1930</f>
        <v>6.1130000000000004</v>
      </c>
      <c r="G1930" s="2">
        <f>'Moving Avg'!F1930</f>
        <v>5.9719399999999991</v>
      </c>
      <c r="H1930" s="2">
        <f>'Moving Avg'!G1930</f>
        <v>5.9677800000000039</v>
      </c>
      <c r="I1930" s="2">
        <f>'Moving Avg'!H1930</f>
        <v>6.9955930000000084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0</v>
      </c>
      <c r="N1930" s="8">
        <f t="shared" si="301"/>
        <v>100</v>
      </c>
      <c r="O1930" s="8">
        <f t="shared" si="302"/>
        <v>0</v>
      </c>
      <c r="P1930" s="8">
        <f t="shared" si="303"/>
        <v>33</v>
      </c>
      <c r="Q1930" s="9">
        <f t="shared" si="304"/>
        <v>39.950000000000003</v>
      </c>
      <c r="R1930" s="9">
        <f t="shared" si="305"/>
        <v>28.25</v>
      </c>
      <c r="S1930" s="9">
        <f t="shared" si="306"/>
        <v>29.85</v>
      </c>
      <c r="T1930" s="9">
        <f t="shared" si="307"/>
        <v>33.25</v>
      </c>
      <c r="U1930" s="8">
        <f t="shared" si="308"/>
        <v>32.683333333333337</v>
      </c>
      <c r="V1930" s="8">
        <f t="shared" si="309"/>
        <v>32.825000000000003</v>
      </c>
    </row>
    <row r="1931" spans="1:22" ht="13.5" x14ac:dyDescent="0.25">
      <c r="A1931" s="3">
        <f>RSI!A1931</f>
        <v>44820</v>
      </c>
      <c r="B1931" s="2">
        <f>RSI!B1931</f>
        <v>6.1130000000000004</v>
      </c>
      <c r="C1931" s="2">
        <f>RSI!I1931</f>
        <v>78.890112157792728</v>
      </c>
      <c r="D1931" s="2">
        <f>MACD!E1931</f>
        <v>-0.13306469249040997</v>
      </c>
      <c r="E1931" s="2">
        <f>MACD!F1931</f>
        <v>-9.417750523251478E-2</v>
      </c>
      <c r="F1931" s="2">
        <f>'Moving Avg'!D1931</f>
        <v>6.1130000000000004</v>
      </c>
      <c r="G1931" s="2">
        <f>'Moving Avg'!F1931</f>
        <v>5.9836949999999991</v>
      </c>
      <c r="H1931" s="2">
        <f>'Moving Avg'!G1931</f>
        <v>5.9646500000000033</v>
      </c>
      <c r="I1931" s="2">
        <f>'Moving Avg'!H1931</f>
        <v>6.9792935000000078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0</v>
      </c>
      <c r="N1931" s="8">
        <f t="shared" si="301"/>
        <v>100</v>
      </c>
      <c r="O1931" s="8">
        <f t="shared" si="302"/>
        <v>0</v>
      </c>
      <c r="P1931" s="8">
        <f t="shared" si="303"/>
        <v>33</v>
      </c>
      <c r="Q1931" s="9">
        <f t="shared" si="304"/>
        <v>39.950000000000003</v>
      </c>
      <c r="R1931" s="9">
        <f t="shared" si="305"/>
        <v>28.25</v>
      </c>
      <c r="S1931" s="9">
        <f t="shared" si="306"/>
        <v>29.85</v>
      </c>
      <c r="T1931" s="9">
        <f t="shared" si="307"/>
        <v>33.25</v>
      </c>
      <c r="U1931" s="8">
        <f t="shared" si="308"/>
        <v>32.683333333333337</v>
      </c>
      <c r="V1931" s="8">
        <f t="shared" si="309"/>
        <v>32.825000000000003</v>
      </c>
    </row>
    <row r="1932" spans="1:22" ht="13.5" x14ac:dyDescent="0.25">
      <c r="A1932" s="3">
        <f>RSI!A1932</f>
        <v>44823</v>
      </c>
      <c r="B1932" s="2">
        <f>RSI!B1932</f>
        <v>6.1130000000000004</v>
      </c>
      <c r="C1932" s="2">
        <f>RSI!I1932</f>
        <v>78.890112157792728</v>
      </c>
      <c r="D1932" s="2">
        <f>MACD!E1932</f>
        <v>-0.14093503272564423</v>
      </c>
      <c r="E1932" s="2">
        <f>MACD!F1932</f>
        <v>-0.10352901073114068</v>
      </c>
      <c r="F1932" s="2">
        <f>'Moving Avg'!D1932</f>
        <v>6.1130000000000004</v>
      </c>
      <c r="G1932" s="2">
        <f>'Moving Avg'!F1932</f>
        <v>5.9954499999999999</v>
      </c>
      <c r="H1932" s="2">
        <f>'Moving Avg'!G1932</f>
        <v>5.9615200000000037</v>
      </c>
      <c r="I1932" s="2">
        <f>'Moving Avg'!H1932</f>
        <v>6.9629940000000081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0</v>
      </c>
      <c r="N1932" s="8">
        <f t="shared" si="301"/>
        <v>100</v>
      </c>
      <c r="O1932" s="8">
        <f t="shared" si="302"/>
        <v>0</v>
      </c>
      <c r="P1932" s="8">
        <f t="shared" si="303"/>
        <v>33</v>
      </c>
      <c r="Q1932" s="9">
        <f t="shared" si="304"/>
        <v>39.950000000000003</v>
      </c>
      <c r="R1932" s="9">
        <f t="shared" si="305"/>
        <v>28.25</v>
      </c>
      <c r="S1932" s="9">
        <f t="shared" si="306"/>
        <v>29.85</v>
      </c>
      <c r="T1932" s="9">
        <f t="shared" si="307"/>
        <v>33.25</v>
      </c>
      <c r="U1932" s="8">
        <f t="shared" si="308"/>
        <v>32.683333333333337</v>
      </c>
      <c r="V1932" s="8">
        <f t="shared" si="309"/>
        <v>32.825000000000003</v>
      </c>
    </row>
    <row r="1933" spans="1:22" ht="13.5" x14ac:dyDescent="0.25">
      <c r="A1933" s="3">
        <f>RSI!A1933</f>
        <v>44824</v>
      </c>
      <c r="B1933" s="2">
        <f>RSI!B1933</f>
        <v>6.1130000000000004</v>
      </c>
      <c r="C1933" s="2">
        <f>RSI!I1933</f>
        <v>78.890112157792728</v>
      </c>
      <c r="D1933" s="2">
        <f>MACD!E1933</f>
        <v>-0.1120051279785983</v>
      </c>
      <c r="E1933" s="2">
        <f>MACD!F1933</f>
        <v>-0.1052242341806322</v>
      </c>
      <c r="F1933" s="2">
        <f>'Moving Avg'!D1933</f>
        <v>6.1130000000000004</v>
      </c>
      <c r="G1933" s="2">
        <f>'Moving Avg'!F1933</f>
        <v>6.0072049999999999</v>
      </c>
      <c r="H1933" s="2">
        <f>'Moving Avg'!G1933</f>
        <v>5.964032000000004</v>
      </c>
      <c r="I1933" s="2">
        <f>'Moving Avg'!H1933</f>
        <v>6.9466945000000075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0</v>
      </c>
      <c r="N1933" s="8">
        <f t="shared" si="301"/>
        <v>45</v>
      </c>
      <c r="O1933" s="8">
        <f t="shared" si="302"/>
        <v>0</v>
      </c>
      <c r="P1933" s="8">
        <f t="shared" si="303"/>
        <v>33</v>
      </c>
      <c r="Q1933" s="9">
        <f t="shared" si="304"/>
        <v>20.7</v>
      </c>
      <c r="R1933" s="9">
        <f t="shared" si="305"/>
        <v>17.25</v>
      </c>
      <c r="S1933" s="9">
        <f t="shared" si="306"/>
        <v>21.6</v>
      </c>
      <c r="T1933" s="9">
        <f t="shared" si="307"/>
        <v>19.5</v>
      </c>
      <c r="U1933" s="8">
        <f t="shared" si="308"/>
        <v>19.850000000000001</v>
      </c>
      <c r="V1933" s="8">
        <f t="shared" si="309"/>
        <v>19.762500000000003</v>
      </c>
    </row>
    <row r="1934" spans="1:22" ht="13.5" x14ac:dyDescent="0.25">
      <c r="A1934" s="3">
        <f>RSI!A1934</f>
        <v>44825</v>
      </c>
      <c r="B1934" s="2">
        <f>RSI!B1934</f>
        <v>6.1130000000000004</v>
      </c>
      <c r="C1934" s="2">
        <f>RSI!I1934</f>
        <v>78.890112157792728</v>
      </c>
      <c r="D1934" s="2">
        <f>MACD!E1934</f>
        <v>-8.806283647616997E-2</v>
      </c>
      <c r="E1934" s="2">
        <f>MACD!F1934</f>
        <v>-0.10179195463973977</v>
      </c>
      <c r="F1934" s="2">
        <f>'Moving Avg'!D1934</f>
        <v>6.1130000000000004</v>
      </c>
      <c r="G1934" s="2">
        <f>'Moving Avg'!F1934</f>
        <v>6.0189599999999999</v>
      </c>
      <c r="H1934" s="2">
        <f>'Moving Avg'!G1934</f>
        <v>5.9665440000000034</v>
      </c>
      <c r="I1934" s="2">
        <f>'Moving Avg'!H1934</f>
        <v>6.9303950000000079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0</v>
      </c>
      <c r="N1934" s="8">
        <f t="shared" si="301"/>
        <v>0</v>
      </c>
      <c r="O1934" s="8">
        <f t="shared" si="302"/>
        <v>0</v>
      </c>
      <c r="P1934" s="8">
        <f t="shared" si="303"/>
        <v>33</v>
      </c>
      <c r="Q1934" s="9">
        <f t="shared" si="304"/>
        <v>4.95</v>
      </c>
      <c r="R1934" s="9">
        <f t="shared" si="305"/>
        <v>8.25</v>
      </c>
      <c r="S1934" s="9">
        <f t="shared" si="306"/>
        <v>14.85</v>
      </c>
      <c r="T1934" s="9">
        <f t="shared" si="307"/>
        <v>8.25</v>
      </c>
      <c r="U1934" s="8">
        <f t="shared" si="308"/>
        <v>9.35</v>
      </c>
      <c r="V1934" s="8">
        <f t="shared" si="309"/>
        <v>9.0749999999999993</v>
      </c>
    </row>
    <row r="1935" spans="1:22" ht="13.5" x14ac:dyDescent="0.25">
      <c r="A1935" s="3">
        <f>RSI!A1935</f>
        <v>44826</v>
      </c>
      <c r="B1935" s="2">
        <f>RSI!B1935</f>
        <v>6.1130000000000004</v>
      </c>
      <c r="C1935" s="2">
        <f>RSI!I1935</f>
        <v>78.890112157792728</v>
      </c>
      <c r="D1935" s="2">
        <f>MACD!E1935</f>
        <v>-6.8301065795052018E-2</v>
      </c>
      <c r="E1935" s="2">
        <f>MACD!F1935</f>
        <v>-9.5093776870802227E-2</v>
      </c>
      <c r="F1935" s="2">
        <f>'Moving Avg'!D1935</f>
        <v>6.1130000000000004</v>
      </c>
      <c r="G1935" s="2">
        <f>'Moving Avg'!F1935</f>
        <v>6.0307149999999998</v>
      </c>
      <c r="H1935" s="2">
        <f>'Moving Avg'!G1935</f>
        <v>5.9690560000000037</v>
      </c>
      <c r="I1935" s="2">
        <f>'Moving Avg'!H1935</f>
        <v>6.9140955000000073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0</v>
      </c>
      <c r="N1935" s="8">
        <f t="shared" si="301"/>
        <v>0</v>
      </c>
      <c r="O1935" s="8">
        <f t="shared" si="302"/>
        <v>0</v>
      </c>
      <c r="P1935" s="8">
        <f t="shared" si="303"/>
        <v>33</v>
      </c>
      <c r="Q1935" s="9">
        <f t="shared" si="304"/>
        <v>4.95</v>
      </c>
      <c r="R1935" s="9">
        <f t="shared" si="305"/>
        <v>8.25</v>
      </c>
      <c r="S1935" s="9">
        <f t="shared" si="306"/>
        <v>14.85</v>
      </c>
      <c r="T1935" s="9">
        <f t="shared" si="307"/>
        <v>8.25</v>
      </c>
      <c r="U1935" s="8">
        <f t="shared" si="308"/>
        <v>9.35</v>
      </c>
      <c r="V1935" s="8">
        <f t="shared" si="309"/>
        <v>9.0749999999999993</v>
      </c>
    </row>
    <row r="1936" spans="1:22" ht="13.5" x14ac:dyDescent="0.25">
      <c r="A1936" s="3">
        <f>RSI!A1936</f>
        <v>44827</v>
      </c>
      <c r="B1936" s="2">
        <f>RSI!B1936</f>
        <v>6.1130000000000004</v>
      </c>
      <c r="C1936" s="2">
        <f>RSI!I1936</f>
        <v>78.890112157792728</v>
      </c>
      <c r="D1936" s="2">
        <f>MACD!E1936</f>
        <v>-5.2039837303635039E-2</v>
      </c>
      <c r="E1936" s="2">
        <f>MACD!F1936</f>
        <v>-8.6482988957368806E-2</v>
      </c>
      <c r="F1936" s="2">
        <f>'Moving Avg'!D1936</f>
        <v>6.1130000000000004</v>
      </c>
      <c r="G1936" s="2">
        <f>'Moving Avg'!F1936</f>
        <v>6.0424699999999998</v>
      </c>
      <c r="H1936" s="2">
        <f>'Moving Avg'!G1936</f>
        <v>5.9715680000000031</v>
      </c>
      <c r="I1936" s="2">
        <f>'Moving Avg'!H1936</f>
        <v>6.8977960000000067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0</v>
      </c>
      <c r="N1936" s="8">
        <f t="shared" si="301"/>
        <v>0</v>
      </c>
      <c r="O1936" s="8">
        <f t="shared" si="302"/>
        <v>0</v>
      </c>
      <c r="P1936" s="8">
        <f t="shared" si="303"/>
        <v>33</v>
      </c>
      <c r="Q1936" s="9">
        <f t="shared" si="304"/>
        <v>4.95</v>
      </c>
      <c r="R1936" s="9">
        <f t="shared" si="305"/>
        <v>8.25</v>
      </c>
      <c r="S1936" s="9">
        <f t="shared" si="306"/>
        <v>14.85</v>
      </c>
      <c r="T1936" s="9">
        <f t="shared" si="307"/>
        <v>8.25</v>
      </c>
      <c r="U1936" s="8">
        <f t="shared" si="308"/>
        <v>9.35</v>
      </c>
      <c r="V1936" s="8">
        <f t="shared" si="309"/>
        <v>9.0749999999999993</v>
      </c>
    </row>
    <row r="1937" spans="1:22" ht="13.5" x14ac:dyDescent="0.25">
      <c r="A1937" s="3">
        <f>RSI!A1937</f>
        <v>44830</v>
      </c>
      <c r="B1937" s="2">
        <f>RSI!B1937</f>
        <v>6.1130000000000004</v>
      </c>
      <c r="C1937" s="2">
        <f>RSI!I1937</f>
        <v>78.890112157792728</v>
      </c>
      <c r="D1937" s="2">
        <f>MACD!E1937</f>
        <v>-3.8706511992084636E-2</v>
      </c>
      <c r="E1937" s="2">
        <f>MACD!F1937</f>
        <v>-7.6927693564311977E-2</v>
      </c>
      <c r="F1937" s="2">
        <f>'Moving Avg'!D1937</f>
        <v>6.1130000000000004</v>
      </c>
      <c r="G1937" s="2">
        <f>'Moving Avg'!F1937</f>
        <v>6.0542250000000006</v>
      </c>
      <c r="H1937" s="2">
        <f>'Moving Avg'!G1937</f>
        <v>5.9762740000000028</v>
      </c>
      <c r="I1937" s="2">
        <f>'Moving Avg'!H1937</f>
        <v>6.8814965000000061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0</v>
      </c>
      <c r="N1937" s="8">
        <f t="shared" si="301"/>
        <v>0</v>
      </c>
      <c r="O1937" s="8">
        <f t="shared" si="302"/>
        <v>0</v>
      </c>
      <c r="P1937" s="8">
        <f t="shared" si="303"/>
        <v>33</v>
      </c>
      <c r="Q1937" s="9">
        <f t="shared" si="304"/>
        <v>4.95</v>
      </c>
      <c r="R1937" s="9">
        <f t="shared" si="305"/>
        <v>8.25</v>
      </c>
      <c r="S1937" s="9">
        <f t="shared" si="306"/>
        <v>14.85</v>
      </c>
      <c r="T1937" s="9">
        <f t="shared" si="307"/>
        <v>8.25</v>
      </c>
      <c r="U1937" s="8">
        <f t="shared" si="308"/>
        <v>9.35</v>
      </c>
      <c r="V1937" s="8">
        <f t="shared" si="309"/>
        <v>9.0749999999999993</v>
      </c>
    </row>
    <row r="1938" spans="1:22" ht="13.5" x14ac:dyDescent="0.25">
      <c r="A1938" s="3">
        <f>RSI!A1938</f>
        <v>44831</v>
      </c>
      <c r="B1938" s="2">
        <f>RSI!B1938</f>
        <v>5.8442999999999996</v>
      </c>
      <c r="C1938" s="2">
        <f>RSI!I1938</f>
        <v>22.844277726932489</v>
      </c>
      <c r="D1938" s="2">
        <f>MACD!E1938</f>
        <v>-7.9153709418147145E-3</v>
      </c>
      <c r="E1938" s="2">
        <f>MACD!F1938</f>
        <v>-6.3125229039812533E-2</v>
      </c>
      <c r="F1938" s="2">
        <f>'Moving Avg'!D1938</f>
        <v>6.0592600000000001</v>
      </c>
      <c r="G1938" s="2">
        <f>'Moving Avg'!F1938</f>
        <v>6.0525450000000003</v>
      </c>
      <c r="H1938" s="2">
        <f>'Moving Avg'!G1938</f>
        <v>5.9756060000000026</v>
      </c>
      <c r="I1938" s="2">
        <f>'Moving Avg'!H1938</f>
        <v>6.8638535000000047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50</v>
      </c>
      <c r="N1938" s="8">
        <f t="shared" si="301"/>
        <v>0</v>
      </c>
      <c r="O1938" s="8">
        <f t="shared" si="302"/>
        <v>0</v>
      </c>
      <c r="P1938" s="8">
        <f t="shared" si="303"/>
        <v>16.5</v>
      </c>
      <c r="Q1938" s="9">
        <f t="shared" si="304"/>
        <v>19.975000000000001</v>
      </c>
      <c r="R1938" s="9">
        <f t="shared" si="305"/>
        <v>14.125</v>
      </c>
      <c r="S1938" s="9">
        <f t="shared" si="306"/>
        <v>14.925000000000001</v>
      </c>
      <c r="T1938" s="9">
        <f t="shared" si="307"/>
        <v>16.625</v>
      </c>
      <c r="U1938" s="8">
        <f t="shared" si="308"/>
        <v>16.341666666666669</v>
      </c>
      <c r="V1938" s="8">
        <f t="shared" si="309"/>
        <v>16.412500000000001</v>
      </c>
    </row>
    <row r="1939" spans="1:22" ht="13.5" x14ac:dyDescent="0.25">
      <c r="A1939" s="3">
        <f>RSI!A1939</f>
        <v>44832</v>
      </c>
      <c r="B1939" s="2">
        <f>RSI!B1939</f>
        <v>5.8442999999999996</v>
      </c>
      <c r="C1939" s="2">
        <f>RSI!I1939</f>
        <v>22.844277726932503</v>
      </c>
      <c r="D1939" s="2">
        <f>MACD!E1939</f>
        <v>1.936105433622437E-2</v>
      </c>
      <c r="E1939" s="2">
        <f>MACD!F1939</f>
        <v>-4.6627972364605155E-2</v>
      </c>
      <c r="F1939" s="2">
        <f>'Moving Avg'!D1939</f>
        <v>6.0055200000000006</v>
      </c>
      <c r="G1939" s="2">
        <f>'Moving Avg'!F1939</f>
        <v>6.0508649999999999</v>
      </c>
      <c r="H1939" s="2">
        <f>'Moving Avg'!G1939</f>
        <v>5.9749380000000007</v>
      </c>
      <c r="I1939" s="2">
        <f>'Moving Avg'!H1939</f>
        <v>6.8462105000000033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  <c r="M1939" s="8">
        <f t="shared" si="300"/>
        <v>50</v>
      </c>
      <c r="N1939" s="8">
        <f t="shared" si="301"/>
        <v>0</v>
      </c>
      <c r="O1939" s="8">
        <f t="shared" si="302"/>
        <v>0</v>
      </c>
      <c r="P1939" s="8">
        <f t="shared" si="303"/>
        <v>16.5</v>
      </c>
      <c r="Q1939" s="9">
        <f t="shared" si="304"/>
        <v>19.975000000000001</v>
      </c>
      <c r="R1939" s="9">
        <f t="shared" si="305"/>
        <v>14.125</v>
      </c>
      <c r="S1939" s="9">
        <f t="shared" si="306"/>
        <v>14.925000000000001</v>
      </c>
      <c r="T1939" s="9">
        <f t="shared" si="307"/>
        <v>16.625</v>
      </c>
      <c r="U1939" s="8">
        <f t="shared" si="308"/>
        <v>16.341666666666669</v>
      </c>
      <c r="V1939" s="8">
        <f t="shared" si="309"/>
        <v>16.412500000000001</v>
      </c>
    </row>
    <row r="1940" spans="1:22" ht="13.5" x14ac:dyDescent="0.25">
      <c r="A1940" s="3">
        <f>RSI!A1940</f>
        <v>44833</v>
      </c>
      <c r="B1940" s="2">
        <f>RSI!B1940</f>
        <v>5.8442999999999996</v>
      </c>
      <c r="C1940" s="2">
        <f>RSI!I1940</f>
        <v>22.844277726932503</v>
      </c>
      <c r="D1940" s="2">
        <f>MACD!E1940</f>
        <v>4.3572942467608122E-2</v>
      </c>
      <c r="E1940" s="2">
        <f>MACD!F1940</f>
        <v>-2.8587789398162502E-2</v>
      </c>
      <c r="F1940" s="2">
        <f>'Moving Avg'!D1940</f>
        <v>5.9517800000000003</v>
      </c>
      <c r="G1940" s="2">
        <f>'Moving Avg'!F1940</f>
        <v>6.0491850000000005</v>
      </c>
      <c r="H1940" s="2">
        <f>'Moving Avg'!G1940</f>
        <v>5.9742700000000006</v>
      </c>
      <c r="I1940" s="2">
        <f>'Moving Avg'!H1940</f>
        <v>6.8285675000000037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  <c r="M1940" s="8">
        <f t="shared" si="300"/>
        <v>50</v>
      </c>
      <c r="N1940" s="8">
        <f t="shared" si="301"/>
        <v>0</v>
      </c>
      <c r="O1940" s="8">
        <f t="shared" si="302"/>
        <v>0</v>
      </c>
      <c r="P1940" s="8">
        <f t="shared" si="303"/>
        <v>16.5</v>
      </c>
      <c r="Q1940" s="9">
        <f t="shared" si="304"/>
        <v>19.975000000000001</v>
      </c>
      <c r="R1940" s="9">
        <f t="shared" si="305"/>
        <v>14.125</v>
      </c>
      <c r="S1940" s="9">
        <f t="shared" si="306"/>
        <v>14.925000000000001</v>
      </c>
      <c r="T1940" s="9">
        <f t="shared" si="307"/>
        <v>16.625</v>
      </c>
      <c r="U1940" s="8">
        <f t="shared" si="308"/>
        <v>16.341666666666669</v>
      </c>
      <c r="V1940" s="8">
        <f t="shared" si="309"/>
        <v>16.412500000000001</v>
      </c>
    </row>
    <row r="1941" spans="1:22" ht="13.5" x14ac:dyDescent="0.25">
      <c r="A1941" s="3">
        <f>RSI!A1941</f>
        <v>44834</v>
      </c>
      <c r="B1941" s="2">
        <f>RSI!B1941</f>
        <v>5.8442999999999996</v>
      </c>
      <c r="C1941" s="2">
        <f>RSI!I1941</f>
        <v>22.844277726932489</v>
      </c>
      <c r="D1941" s="2">
        <f>MACD!E1941</f>
        <v>6.5107921003961344E-2</v>
      </c>
      <c r="E1941" s="2">
        <f>MACD!F1941</f>
        <v>-9.8486473177377323E-3</v>
      </c>
      <c r="F1941" s="2">
        <f>'Moving Avg'!D1941</f>
        <v>5.8980399999999999</v>
      </c>
      <c r="G1941" s="2">
        <f>'Moving Avg'!F1941</f>
        <v>6.047505000000001</v>
      </c>
      <c r="H1941" s="2">
        <f>'Moving Avg'!G1941</f>
        <v>5.9736019999999996</v>
      </c>
      <c r="I1941" s="2">
        <f>'Moving Avg'!H1941</f>
        <v>6.8130010000000025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50</v>
      </c>
      <c r="N1941" s="8">
        <f t="shared" si="301"/>
        <v>0</v>
      </c>
      <c r="O1941" s="8">
        <f t="shared" si="302"/>
        <v>0</v>
      </c>
      <c r="P1941" s="8">
        <f t="shared" si="303"/>
        <v>16.5</v>
      </c>
      <c r="Q1941" s="9">
        <f t="shared" si="304"/>
        <v>19.975000000000001</v>
      </c>
      <c r="R1941" s="9">
        <f t="shared" si="305"/>
        <v>14.125</v>
      </c>
      <c r="S1941" s="9">
        <f t="shared" si="306"/>
        <v>14.925000000000001</v>
      </c>
      <c r="T1941" s="9">
        <f t="shared" si="307"/>
        <v>16.625</v>
      </c>
      <c r="U1941" s="8">
        <f t="shared" si="308"/>
        <v>16.341666666666669</v>
      </c>
      <c r="V1941" s="8">
        <f t="shared" si="309"/>
        <v>16.412500000000001</v>
      </c>
    </row>
    <row r="1942" spans="1:22" ht="13.5" x14ac:dyDescent="0.25">
      <c r="A1942" s="3">
        <f>RSI!A1942</f>
        <v>44837</v>
      </c>
      <c r="B1942" s="2">
        <f>RSI!B1942</f>
        <v>5.8442999999999996</v>
      </c>
      <c r="C1942" s="2">
        <f>RSI!I1942</f>
        <v>22.844277726932489</v>
      </c>
      <c r="D1942" s="2">
        <f>MACD!E1942</f>
        <v>8.4300192837241106E-2</v>
      </c>
      <c r="E1942" s="2">
        <f>MACD!F1942</f>
        <v>8.9811207132580347E-3</v>
      </c>
      <c r="F1942" s="2">
        <f>'Moving Avg'!D1942</f>
        <v>5.8442999999999996</v>
      </c>
      <c r="G1942" s="2">
        <f>'Moving Avg'!F1942</f>
        <v>6.0458250000000016</v>
      </c>
      <c r="H1942" s="2">
        <f>'Moving Avg'!G1942</f>
        <v>5.9729339999999986</v>
      </c>
      <c r="I1942" s="2">
        <f>'Moving Avg'!H1942</f>
        <v>6.7974345000000032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50</v>
      </c>
      <c r="N1942" s="8">
        <f t="shared" si="301"/>
        <v>0</v>
      </c>
      <c r="O1942" s="8">
        <f t="shared" si="302"/>
        <v>0</v>
      </c>
      <c r="P1942" s="8">
        <f t="shared" si="303"/>
        <v>16.5</v>
      </c>
      <c r="Q1942" s="9">
        <f t="shared" si="304"/>
        <v>19.975000000000001</v>
      </c>
      <c r="R1942" s="9">
        <f t="shared" si="305"/>
        <v>14.125</v>
      </c>
      <c r="S1942" s="9">
        <f t="shared" si="306"/>
        <v>14.925000000000001</v>
      </c>
      <c r="T1942" s="9">
        <f t="shared" si="307"/>
        <v>16.625</v>
      </c>
      <c r="U1942" s="8">
        <f t="shared" si="308"/>
        <v>16.341666666666669</v>
      </c>
      <c r="V1942" s="8">
        <f t="shared" si="309"/>
        <v>16.412500000000001</v>
      </c>
    </row>
    <row r="1943" spans="1:22" ht="13.5" x14ac:dyDescent="0.25">
      <c r="A1943" s="3">
        <f>RSI!A1943</f>
        <v>44838</v>
      </c>
      <c r="B1943" s="2">
        <f>RSI!B1943</f>
        <v>5.8442999999999996</v>
      </c>
      <c r="C1943" s="2">
        <f>RSI!I1943</f>
        <v>22.844277726932489</v>
      </c>
      <c r="D1943" s="2">
        <f>MACD!E1943</f>
        <v>0.10143829535234961</v>
      </c>
      <c r="E1943" s="2">
        <f>MACD!F1943</f>
        <v>2.7472555641076347E-2</v>
      </c>
      <c r="F1943" s="2">
        <f>'Moving Avg'!D1943</f>
        <v>5.8442999999999996</v>
      </c>
      <c r="G1943" s="2">
        <f>'Moving Avg'!F1943</f>
        <v>6.0323900000000013</v>
      </c>
      <c r="H1943" s="2">
        <f>'Moving Avg'!G1943</f>
        <v>5.9675639999999976</v>
      </c>
      <c r="I1943" s="2">
        <f>'Moving Avg'!H1943</f>
        <v>6.7800655000000027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50</v>
      </c>
      <c r="N1943" s="8">
        <f t="shared" si="301"/>
        <v>0</v>
      </c>
      <c r="O1943" s="8">
        <f t="shared" si="302"/>
        <v>0</v>
      </c>
      <c r="P1943" s="8">
        <f t="shared" si="303"/>
        <v>33</v>
      </c>
      <c r="Q1943" s="9">
        <f t="shared" si="304"/>
        <v>22.45</v>
      </c>
      <c r="R1943" s="9">
        <f t="shared" si="305"/>
        <v>18.25</v>
      </c>
      <c r="S1943" s="9">
        <f t="shared" si="306"/>
        <v>22.35</v>
      </c>
      <c r="T1943" s="9">
        <f t="shared" si="307"/>
        <v>20.75</v>
      </c>
      <c r="U1943" s="8">
        <f t="shared" si="308"/>
        <v>21.016666666666669</v>
      </c>
      <c r="V1943" s="8">
        <f t="shared" si="309"/>
        <v>20.950000000000003</v>
      </c>
    </row>
    <row r="1944" spans="1:22" ht="13.5" x14ac:dyDescent="0.25">
      <c r="A1944" s="3">
        <f>RSI!A1944</f>
        <v>44839</v>
      </c>
      <c r="B1944" s="2">
        <f>RSI!B1944</f>
        <v>5.8442999999999996</v>
      </c>
      <c r="C1944" s="2">
        <f>RSI!I1944</f>
        <v>22.844277726932489</v>
      </c>
      <c r="D1944" s="2">
        <f>MACD!E1944</f>
        <v>0.11677169993994418</v>
      </c>
      <c r="E1944" s="2">
        <f>MACD!F1944</f>
        <v>4.533238450084992E-2</v>
      </c>
      <c r="F1944" s="2">
        <f>'Moving Avg'!D1944</f>
        <v>5.8442999999999996</v>
      </c>
      <c r="G1944" s="2">
        <f>'Moving Avg'!F1944</f>
        <v>6.0189550000000018</v>
      </c>
      <c r="H1944" s="2">
        <f>'Moving Avg'!G1944</f>
        <v>5.9621939999999976</v>
      </c>
      <c r="I1944" s="2">
        <f>'Moving Avg'!H1944</f>
        <v>6.7626965000000014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50</v>
      </c>
      <c r="N1944" s="8">
        <f t="shared" si="301"/>
        <v>0</v>
      </c>
      <c r="O1944" s="8">
        <f t="shared" si="302"/>
        <v>0</v>
      </c>
      <c r="P1944" s="8">
        <f t="shared" si="303"/>
        <v>33</v>
      </c>
      <c r="Q1944" s="9">
        <f t="shared" si="304"/>
        <v>22.45</v>
      </c>
      <c r="R1944" s="9">
        <f t="shared" si="305"/>
        <v>18.25</v>
      </c>
      <c r="S1944" s="9">
        <f t="shared" si="306"/>
        <v>22.35</v>
      </c>
      <c r="T1944" s="9">
        <f t="shared" si="307"/>
        <v>20.75</v>
      </c>
      <c r="U1944" s="8">
        <f t="shared" si="308"/>
        <v>21.016666666666669</v>
      </c>
      <c r="V1944" s="8">
        <f t="shared" si="309"/>
        <v>20.950000000000003</v>
      </c>
    </row>
    <row r="1945" spans="1:22" ht="13.5" x14ac:dyDescent="0.25">
      <c r="A1945" s="3">
        <f>RSI!A1945</f>
        <v>44840</v>
      </c>
      <c r="B1945" s="2">
        <f>RSI!B1945</f>
        <v>5.8442999999999996</v>
      </c>
      <c r="C1945" s="2">
        <f>RSI!I1945</f>
        <v>22.844277726932489</v>
      </c>
      <c r="D1945" s="2">
        <f>MACD!E1945</f>
        <v>0.13051642775142192</v>
      </c>
      <c r="E1945" s="2">
        <f>MACD!F1945</f>
        <v>6.2369193150964321E-2</v>
      </c>
      <c r="F1945" s="2">
        <f>'Moving Avg'!D1945</f>
        <v>5.8442999999999996</v>
      </c>
      <c r="G1945" s="2">
        <f>'Moving Avg'!F1945</f>
        <v>6.0055200000000024</v>
      </c>
      <c r="H1945" s="2">
        <f>'Moving Avg'!G1945</f>
        <v>5.9568239999999966</v>
      </c>
      <c r="I1945" s="2">
        <f>'Moving Avg'!H1945</f>
        <v>6.7453275000000019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50</v>
      </c>
      <c r="N1945" s="8">
        <f t="shared" si="301"/>
        <v>0</v>
      </c>
      <c r="O1945" s="8">
        <f t="shared" si="302"/>
        <v>0</v>
      </c>
      <c r="P1945" s="8">
        <f t="shared" si="303"/>
        <v>33</v>
      </c>
      <c r="Q1945" s="9">
        <f t="shared" si="304"/>
        <v>22.45</v>
      </c>
      <c r="R1945" s="9">
        <f t="shared" si="305"/>
        <v>18.25</v>
      </c>
      <c r="S1945" s="9">
        <f t="shared" si="306"/>
        <v>22.35</v>
      </c>
      <c r="T1945" s="9">
        <f t="shared" si="307"/>
        <v>20.75</v>
      </c>
      <c r="U1945" s="8">
        <f t="shared" si="308"/>
        <v>21.016666666666669</v>
      </c>
      <c r="V1945" s="8">
        <f t="shared" si="309"/>
        <v>20.950000000000003</v>
      </c>
    </row>
    <row r="1946" spans="1:22" ht="13.5" x14ac:dyDescent="0.25">
      <c r="A1946" s="3">
        <f>RSI!A1946</f>
        <v>44841</v>
      </c>
      <c r="B1946" s="2">
        <f>RSI!B1946</f>
        <v>5.8442999999999996</v>
      </c>
      <c r="C1946" s="2">
        <f>RSI!I1946</f>
        <v>22.844277726932489</v>
      </c>
      <c r="D1946" s="2">
        <f>MACD!E1946</f>
        <v>0.14285983070626695</v>
      </c>
      <c r="E1946" s="2">
        <f>MACD!F1946</f>
        <v>7.8467320662024845E-2</v>
      </c>
      <c r="F1946" s="2">
        <f>'Moving Avg'!D1946</f>
        <v>5.8442999999999996</v>
      </c>
      <c r="G1946" s="2">
        <f>'Moving Avg'!F1946</f>
        <v>5.9920850000000021</v>
      </c>
      <c r="H1946" s="2">
        <f>'Moving Avg'!G1946</f>
        <v>5.9514539999999965</v>
      </c>
      <c r="I1946" s="2">
        <f>'Moving Avg'!H1946</f>
        <v>6.728311500000002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50</v>
      </c>
      <c r="N1946" s="8">
        <f t="shared" si="301"/>
        <v>0</v>
      </c>
      <c r="O1946" s="8">
        <f t="shared" si="302"/>
        <v>0</v>
      </c>
      <c r="P1946" s="8">
        <f t="shared" si="303"/>
        <v>33</v>
      </c>
      <c r="Q1946" s="9">
        <f t="shared" si="304"/>
        <v>22.45</v>
      </c>
      <c r="R1946" s="9">
        <f t="shared" si="305"/>
        <v>18.25</v>
      </c>
      <c r="S1946" s="9">
        <f t="shared" si="306"/>
        <v>22.35</v>
      </c>
      <c r="T1946" s="9">
        <f t="shared" si="307"/>
        <v>20.75</v>
      </c>
      <c r="U1946" s="8">
        <f t="shared" si="308"/>
        <v>21.016666666666669</v>
      </c>
      <c r="V1946" s="8">
        <f t="shared" si="309"/>
        <v>20.950000000000003</v>
      </c>
    </row>
    <row r="1947" spans="1:22" ht="13.5" x14ac:dyDescent="0.25">
      <c r="A1947" s="3">
        <f>RSI!A1947</f>
        <v>44844</v>
      </c>
      <c r="B1947" s="2">
        <f>RSI!B1947</f>
        <v>5.8442999999999996</v>
      </c>
      <c r="C1947" s="2">
        <f>RSI!I1947</f>
        <v>22.844277726932489</v>
      </c>
      <c r="D1947" s="2">
        <f>MACD!E1947</f>
        <v>0.15396466401041842</v>
      </c>
      <c r="E1947" s="2">
        <f>MACD!F1947</f>
        <v>9.3566789331703565E-2</v>
      </c>
      <c r="F1947" s="2">
        <f>'Moving Avg'!D1947</f>
        <v>5.8442999999999996</v>
      </c>
      <c r="G1947" s="2">
        <f>'Moving Avg'!F1947</f>
        <v>5.9786500000000018</v>
      </c>
      <c r="H1947" s="2">
        <f>'Moving Avg'!G1947</f>
        <v>5.9462419999999963</v>
      </c>
      <c r="I1947" s="2">
        <f>'Moving Avg'!H1947</f>
        <v>6.7109820000000013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50</v>
      </c>
      <c r="N1947" s="8">
        <f t="shared" si="301"/>
        <v>0</v>
      </c>
      <c r="O1947" s="8">
        <f t="shared" si="302"/>
        <v>0</v>
      </c>
      <c r="P1947" s="8">
        <f t="shared" si="303"/>
        <v>33</v>
      </c>
      <c r="Q1947" s="9">
        <f t="shared" si="304"/>
        <v>22.45</v>
      </c>
      <c r="R1947" s="9">
        <f t="shared" si="305"/>
        <v>18.25</v>
      </c>
      <c r="S1947" s="9">
        <f t="shared" si="306"/>
        <v>22.35</v>
      </c>
      <c r="T1947" s="9">
        <f t="shared" si="307"/>
        <v>20.75</v>
      </c>
      <c r="U1947" s="8">
        <f t="shared" si="308"/>
        <v>21.016666666666669</v>
      </c>
      <c r="V1947" s="8">
        <f t="shared" si="309"/>
        <v>20.950000000000003</v>
      </c>
    </row>
    <row r="1948" spans="1:22" ht="13.5" x14ac:dyDescent="0.25">
      <c r="A1948" s="3">
        <f>RSI!A1948</f>
        <v>44845</v>
      </c>
      <c r="B1948" s="2">
        <f>RSI!B1948</f>
        <v>5.8442999999999996</v>
      </c>
      <c r="C1948" s="2">
        <f>RSI!I1948</f>
        <v>22.844277726932489</v>
      </c>
      <c r="D1948" s="2">
        <f>MACD!E1948</f>
        <v>0.1226340956417582</v>
      </c>
      <c r="E1948" s="2">
        <f>MACD!F1948</f>
        <v>9.9380250593714498E-2</v>
      </c>
      <c r="F1948" s="2">
        <f>'Moving Avg'!D1948</f>
        <v>5.8442999999999996</v>
      </c>
      <c r="G1948" s="2">
        <f>'Moving Avg'!F1948</f>
        <v>5.9652150000000024</v>
      </c>
      <c r="H1948" s="2">
        <f>'Moving Avg'!G1948</f>
        <v>5.941029999999996</v>
      </c>
      <c r="I1948" s="2">
        <f>'Moving Avg'!H1948</f>
        <v>6.6936524999999998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50</v>
      </c>
      <c r="N1948" s="8">
        <f t="shared" si="301"/>
        <v>0</v>
      </c>
      <c r="O1948" s="8">
        <f t="shared" si="302"/>
        <v>0</v>
      </c>
      <c r="P1948" s="8">
        <f t="shared" si="303"/>
        <v>33</v>
      </c>
      <c r="Q1948" s="9">
        <f t="shared" si="304"/>
        <v>22.45</v>
      </c>
      <c r="R1948" s="9">
        <f t="shared" si="305"/>
        <v>18.25</v>
      </c>
      <c r="S1948" s="9">
        <f t="shared" si="306"/>
        <v>22.35</v>
      </c>
      <c r="T1948" s="9">
        <f t="shared" si="307"/>
        <v>20.75</v>
      </c>
      <c r="U1948" s="8">
        <f t="shared" si="308"/>
        <v>21.016666666666669</v>
      </c>
      <c r="V1948" s="8">
        <f t="shared" si="309"/>
        <v>20.950000000000003</v>
      </c>
    </row>
    <row r="1949" spans="1:22" ht="13.5" x14ac:dyDescent="0.25">
      <c r="A1949" s="3">
        <f>RSI!A1949</f>
        <v>44846</v>
      </c>
      <c r="B1949" s="2">
        <f>RSI!B1949</f>
        <v>5.8442999999999996</v>
      </c>
      <c r="C1949" s="2">
        <f>RSI!I1949</f>
        <v>22.844277726932489</v>
      </c>
      <c r="D1949" s="2">
        <f>MACD!E1949</f>
        <v>9.6689814490907189E-2</v>
      </c>
      <c r="E1949" s="2">
        <f>MACD!F1949</f>
        <v>9.8842163373153047E-2</v>
      </c>
      <c r="F1949" s="2">
        <f>'Moving Avg'!D1949</f>
        <v>5.8442999999999996</v>
      </c>
      <c r="G1949" s="2">
        <f>'Moving Avg'!F1949</f>
        <v>5.9517800000000012</v>
      </c>
      <c r="H1949" s="2">
        <f>'Moving Avg'!G1949</f>
        <v>5.9403619999999959</v>
      </c>
      <c r="I1949" s="2">
        <f>'Moving Avg'!H1949</f>
        <v>6.676323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50</v>
      </c>
      <c r="N1949" s="8">
        <f t="shared" si="301"/>
        <v>45</v>
      </c>
      <c r="O1949" s="8">
        <f t="shared" si="302"/>
        <v>0</v>
      </c>
      <c r="P1949" s="8">
        <f t="shared" si="303"/>
        <v>33</v>
      </c>
      <c r="Q1949" s="9">
        <f t="shared" si="304"/>
        <v>38.200000000000003</v>
      </c>
      <c r="R1949" s="9">
        <f t="shared" si="305"/>
        <v>27.25</v>
      </c>
      <c r="S1949" s="9">
        <f t="shared" si="306"/>
        <v>29.1</v>
      </c>
      <c r="T1949" s="9">
        <f t="shared" si="307"/>
        <v>32</v>
      </c>
      <c r="U1949" s="8">
        <f t="shared" si="308"/>
        <v>31.516666666666669</v>
      </c>
      <c r="V1949" s="8">
        <f t="shared" si="309"/>
        <v>31.637500000000003</v>
      </c>
    </row>
    <row r="1950" spans="1:22" ht="13.5" x14ac:dyDescent="0.25">
      <c r="A1950" s="3">
        <f>RSI!A1950</f>
        <v>44847</v>
      </c>
      <c r="B1950" s="2">
        <f>RSI!B1950</f>
        <v>5.8442999999999996</v>
      </c>
      <c r="C1950" s="2">
        <f>RSI!I1950</f>
        <v>22.844277726932489</v>
      </c>
      <c r="D1950" s="2">
        <f>MACD!E1950</f>
        <v>7.5261220261711337E-2</v>
      </c>
      <c r="E1950" s="2">
        <f>MACD!F1950</f>
        <v>9.4125974750864705E-2</v>
      </c>
      <c r="F1950" s="2">
        <f>'Moving Avg'!D1950</f>
        <v>5.8442999999999996</v>
      </c>
      <c r="G1950" s="2">
        <f>'Moving Avg'!F1950</f>
        <v>5.9383450000000018</v>
      </c>
      <c r="H1950" s="2">
        <f>'Moving Avg'!G1950</f>
        <v>5.9396939999999958</v>
      </c>
      <c r="I1950" s="2">
        <f>'Moving Avg'!H1950</f>
        <v>6.6589934999999993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50</v>
      </c>
      <c r="N1950" s="8">
        <f t="shared" si="301"/>
        <v>45</v>
      </c>
      <c r="O1950" s="8">
        <f t="shared" si="302"/>
        <v>0</v>
      </c>
      <c r="P1950" s="8">
        <f t="shared" si="303"/>
        <v>33</v>
      </c>
      <c r="Q1950" s="9">
        <f t="shared" si="304"/>
        <v>38.200000000000003</v>
      </c>
      <c r="R1950" s="9">
        <f t="shared" si="305"/>
        <v>27.25</v>
      </c>
      <c r="S1950" s="9">
        <f t="shared" si="306"/>
        <v>29.1</v>
      </c>
      <c r="T1950" s="9">
        <f t="shared" si="307"/>
        <v>32</v>
      </c>
      <c r="U1950" s="8">
        <f t="shared" si="308"/>
        <v>31.516666666666669</v>
      </c>
      <c r="V1950" s="8">
        <f t="shared" si="309"/>
        <v>31.637500000000003</v>
      </c>
    </row>
    <row r="1951" spans="1:22" ht="13.5" x14ac:dyDescent="0.25">
      <c r="A1951" s="3">
        <f>RSI!A1951</f>
        <v>44848</v>
      </c>
      <c r="B1951" s="2">
        <f>RSI!B1951</f>
        <v>5.8442999999999996</v>
      </c>
      <c r="C1951" s="2">
        <f>RSI!I1951</f>
        <v>22.844277726932489</v>
      </c>
      <c r="D1951" s="2">
        <f>MACD!E1951</f>
        <v>5.7614757885427359E-2</v>
      </c>
      <c r="E1951" s="2">
        <f>MACD!F1951</f>
        <v>8.6823731377777241E-2</v>
      </c>
      <c r="F1951" s="2">
        <f>'Moving Avg'!D1951</f>
        <v>5.8442999999999996</v>
      </c>
      <c r="G1951" s="2">
        <f>'Moving Avg'!F1951</f>
        <v>5.9249100000000015</v>
      </c>
      <c r="H1951" s="2">
        <f>'Moving Avg'!G1951</f>
        <v>5.9390219999999969</v>
      </c>
      <c r="I1951" s="2">
        <f>'Moving Avg'!H1951</f>
        <v>6.6416639999999996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50</v>
      </c>
      <c r="N1951" s="8">
        <f t="shared" si="301"/>
        <v>100</v>
      </c>
      <c r="O1951" s="8">
        <f t="shared" si="302"/>
        <v>0</v>
      </c>
      <c r="P1951" s="8">
        <f t="shared" si="303"/>
        <v>33</v>
      </c>
      <c r="Q1951" s="9">
        <f t="shared" si="304"/>
        <v>57.45</v>
      </c>
      <c r="R1951" s="9">
        <f t="shared" si="305"/>
        <v>38.25</v>
      </c>
      <c r="S1951" s="9">
        <f t="shared" si="306"/>
        <v>37.35</v>
      </c>
      <c r="T1951" s="9">
        <f t="shared" si="307"/>
        <v>45.75</v>
      </c>
      <c r="U1951" s="8">
        <f t="shared" si="308"/>
        <v>44.35</v>
      </c>
      <c r="V1951" s="8">
        <f t="shared" si="309"/>
        <v>44.7</v>
      </c>
    </row>
    <row r="1952" spans="1:22" ht="13.5" x14ac:dyDescent="0.25">
      <c r="A1952" s="3">
        <f>RSI!A1952</f>
        <v>44851</v>
      </c>
      <c r="B1952" s="2">
        <f>RSI!B1952</f>
        <v>5.8442999999999996</v>
      </c>
      <c r="C1952" s="2">
        <f>RSI!I1952</f>
        <v>22.844277726932489</v>
      </c>
      <c r="D1952" s="2">
        <f>MACD!E1952</f>
        <v>4.3132603512151313E-2</v>
      </c>
      <c r="E1952" s="2">
        <f>MACD!F1952</f>
        <v>7.8085505804652067E-2</v>
      </c>
      <c r="F1952" s="2">
        <f>'Moving Avg'!D1952</f>
        <v>5.8442999999999996</v>
      </c>
      <c r="G1952" s="2">
        <f>'Moving Avg'!F1952</f>
        <v>5.9114750000000011</v>
      </c>
      <c r="H1952" s="2">
        <f>'Moving Avg'!G1952</f>
        <v>5.9383499999999962</v>
      </c>
      <c r="I1952" s="2">
        <f>'Moving Avg'!H1952</f>
        <v>6.6243344999999998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50</v>
      </c>
      <c r="N1952" s="8">
        <f t="shared" si="301"/>
        <v>100</v>
      </c>
      <c r="O1952" s="8">
        <f t="shared" si="302"/>
        <v>0</v>
      </c>
      <c r="P1952" s="8">
        <f t="shared" si="303"/>
        <v>33</v>
      </c>
      <c r="Q1952" s="9">
        <f t="shared" si="304"/>
        <v>57.45</v>
      </c>
      <c r="R1952" s="9">
        <f t="shared" si="305"/>
        <v>38.25</v>
      </c>
      <c r="S1952" s="9">
        <f t="shared" si="306"/>
        <v>37.35</v>
      </c>
      <c r="T1952" s="9">
        <f t="shared" si="307"/>
        <v>45.75</v>
      </c>
      <c r="U1952" s="8">
        <f t="shared" si="308"/>
        <v>44.35</v>
      </c>
      <c r="V1952" s="8">
        <f t="shared" si="309"/>
        <v>44.7</v>
      </c>
    </row>
    <row r="1953" spans="1:22" ht="13.5" x14ac:dyDescent="0.25">
      <c r="A1953" s="3">
        <f>RSI!A1953</f>
        <v>44852</v>
      </c>
      <c r="B1953" s="2">
        <f>RSI!B1953</f>
        <v>5.8442999999999996</v>
      </c>
      <c r="C1953" s="2">
        <f>RSI!I1953</f>
        <v>22.844277726932489</v>
      </c>
      <c r="D1953" s="2">
        <f>MACD!E1953</f>
        <v>3.1294646626967904E-2</v>
      </c>
      <c r="E1953" s="2">
        <f>MACD!F1953</f>
        <v>6.8727333969115234E-2</v>
      </c>
      <c r="F1953" s="2">
        <f>'Moving Avg'!D1953</f>
        <v>5.8442999999999996</v>
      </c>
      <c r="G1953" s="2">
        <f>'Moving Avg'!F1953</f>
        <v>5.8980400000000008</v>
      </c>
      <c r="H1953" s="2">
        <f>'Moving Avg'!G1953</f>
        <v>5.9376779999999973</v>
      </c>
      <c r="I1953" s="2">
        <f>'Moving Avg'!H1953</f>
        <v>6.607044000000001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50</v>
      </c>
      <c r="N1953" s="8">
        <f t="shared" si="301"/>
        <v>100</v>
      </c>
      <c r="O1953" s="8">
        <f t="shared" si="302"/>
        <v>0</v>
      </c>
      <c r="P1953" s="8">
        <f t="shared" si="303"/>
        <v>33</v>
      </c>
      <c r="Q1953" s="9">
        <f t="shared" si="304"/>
        <v>57.45</v>
      </c>
      <c r="R1953" s="9">
        <f t="shared" si="305"/>
        <v>38.25</v>
      </c>
      <c r="S1953" s="9">
        <f t="shared" si="306"/>
        <v>37.35</v>
      </c>
      <c r="T1953" s="9">
        <f t="shared" si="307"/>
        <v>45.75</v>
      </c>
      <c r="U1953" s="8">
        <f t="shared" si="308"/>
        <v>44.35</v>
      </c>
      <c r="V1953" s="8">
        <f t="shared" si="309"/>
        <v>44.7</v>
      </c>
    </row>
    <row r="1954" spans="1:22" ht="13.5" x14ac:dyDescent="0.25">
      <c r="A1954" s="3">
        <f>RSI!A1954</f>
        <v>44853</v>
      </c>
      <c r="B1954" s="2">
        <f>RSI!B1954</f>
        <v>5.8442999999999996</v>
      </c>
      <c r="C1954" s="2">
        <f>RSI!I1954</f>
        <v>22.844277726932489</v>
      </c>
      <c r="D1954" s="2">
        <f>MACD!E1954</f>
        <v>2.1663259932000578E-2</v>
      </c>
      <c r="E1954" s="2">
        <f>MACD!F1954</f>
        <v>5.9314519161692301E-2</v>
      </c>
      <c r="F1954" s="2">
        <f>'Moving Avg'!D1954</f>
        <v>5.8442999999999996</v>
      </c>
      <c r="G1954" s="2">
        <f>'Moving Avg'!F1954</f>
        <v>5.8846050000000014</v>
      </c>
      <c r="H1954" s="2">
        <f>'Moving Avg'!G1954</f>
        <v>5.9370059999999967</v>
      </c>
      <c r="I1954" s="2">
        <f>'Moving Avg'!H1954</f>
        <v>6.5918305000000013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  <c r="M1954" s="8">
        <f t="shared" si="300"/>
        <v>50</v>
      </c>
      <c r="N1954" s="8">
        <f t="shared" si="301"/>
        <v>100</v>
      </c>
      <c r="O1954" s="8">
        <f t="shared" si="302"/>
        <v>0</v>
      </c>
      <c r="P1954" s="8">
        <f t="shared" si="303"/>
        <v>33</v>
      </c>
      <c r="Q1954" s="9">
        <f t="shared" si="304"/>
        <v>57.45</v>
      </c>
      <c r="R1954" s="9">
        <f t="shared" si="305"/>
        <v>38.25</v>
      </c>
      <c r="S1954" s="9">
        <f t="shared" si="306"/>
        <v>37.35</v>
      </c>
      <c r="T1954" s="9">
        <f t="shared" si="307"/>
        <v>45.75</v>
      </c>
      <c r="U1954" s="8">
        <f t="shared" si="308"/>
        <v>44.35</v>
      </c>
      <c r="V1954" s="8">
        <f t="shared" si="309"/>
        <v>44.7</v>
      </c>
    </row>
    <row r="1955" spans="1:22" ht="13.5" x14ac:dyDescent="0.25">
      <c r="A1955" s="3">
        <f>RSI!A1955</f>
        <v>44854</v>
      </c>
      <c r="B1955" s="2">
        <f>RSI!B1955</f>
        <v>5.8442999999999996</v>
      </c>
      <c r="C1955" s="2">
        <f>RSI!I1955</f>
        <v>22.844277726932489</v>
      </c>
      <c r="D1955" s="2">
        <f>MACD!E1955</f>
        <v>1.3870426938143332E-2</v>
      </c>
      <c r="E1955" s="2">
        <f>MACD!F1955</f>
        <v>5.0225700716982513E-2</v>
      </c>
      <c r="F1955" s="2">
        <f>'Moving Avg'!D1955</f>
        <v>5.8442999999999996</v>
      </c>
      <c r="G1955" s="2">
        <f>'Moving Avg'!F1955</f>
        <v>5.8711700000000011</v>
      </c>
      <c r="H1955" s="2">
        <f>'Moving Avg'!G1955</f>
        <v>5.9363339999999969</v>
      </c>
      <c r="I1955" s="2">
        <f>'Moving Avg'!H1955</f>
        <v>6.5766170000000015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  <c r="M1955" s="8">
        <f t="shared" si="300"/>
        <v>50</v>
      </c>
      <c r="N1955" s="8">
        <f t="shared" si="301"/>
        <v>100</v>
      </c>
      <c r="O1955" s="8">
        <f t="shared" si="302"/>
        <v>0</v>
      </c>
      <c r="P1955" s="8">
        <f t="shared" si="303"/>
        <v>33</v>
      </c>
      <c r="Q1955" s="9">
        <f t="shared" si="304"/>
        <v>57.45</v>
      </c>
      <c r="R1955" s="9">
        <f t="shared" si="305"/>
        <v>38.25</v>
      </c>
      <c r="S1955" s="9">
        <f t="shared" si="306"/>
        <v>37.35</v>
      </c>
      <c r="T1955" s="9">
        <f t="shared" si="307"/>
        <v>45.75</v>
      </c>
      <c r="U1955" s="8">
        <f t="shared" si="308"/>
        <v>44.35</v>
      </c>
      <c r="V1955" s="8">
        <f t="shared" si="309"/>
        <v>44.7</v>
      </c>
    </row>
    <row r="1956" spans="1:22" ht="13.5" x14ac:dyDescent="0.25">
      <c r="A1956" s="3">
        <f>RSI!A1956</f>
        <v>44855</v>
      </c>
      <c r="B1956" s="2">
        <f>RSI!B1956</f>
        <v>5.5839999999999996</v>
      </c>
      <c r="C1956" s="2">
        <f>RSI!I1956</f>
        <v>6.3237253110840896</v>
      </c>
      <c r="D1956" s="2">
        <f>MACD!E1956</f>
        <v>2.6888344940812381E-2</v>
      </c>
      <c r="E1956" s="2">
        <f>MACD!F1956</f>
        <v>4.5558229561748494E-2</v>
      </c>
      <c r="F1956" s="2">
        <f>'Moving Avg'!D1956</f>
        <v>5.7922399999999996</v>
      </c>
      <c r="G1956" s="2">
        <f>'Moving Avg'!F1956</f>
        <v>5.8447200000000006</v>
      </c>
      <c r="H1956" s="2">
        <f>'Moving Avg'!G1956</f>
        <v>5.9304559999999977</v>
      </c>
      <c r="I1956" s="2">
        <f>'Moving Avg'!H1956</f>
        <v>6.5601020000000014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50</v>
      </c>
      <c r="N1956" s="8">
        <f t="shared" si="301"/>
        <v>45</v>
      </c>
      <c r="O1956" s="8">
        <f t="shared" si="302"/>
        <v>0</v>
      </c>
      <c r="P1956" s="8">
        <f t="shared" si="303"/>
        <v>16.5</v>
      </c>
      <c r="Q1956" s="9">
        <f t="shared" si="304"/>
        <v>35.725000000000001</v>
      </c>
      <c r="R1956" s="9">
        <f t="shared" si="305"/>
        <v>23.125</v>
      </c>
      <c r="S1956" s="9">
        <f t="shared" si="306"/>
        <v>21.675000000000001</v>
      </c>
      <c r="T1956" s="9">
        <f t="shared" si="307"/>
        <v>27.875</v>
      </c>
      <c r="U1956" s="8">
        <f t="shared" si="308"/>
        <v>26.841666666666669</v>
      </c>
      <c r="V1956" s="8">
        <f t="shared" si="309"/>
        <v>27.1</v>
      </c>
    </row>
    <row r="1957" spans="1:22" ht="13.5" x14ac:dyDescent="0.25">
      <c r="A1957" s="3">
        <f>RSI!A1957</f>
        <v>44858</v>
      </c>
      <c r="B1957" s="2">
        <f>RSI!B1957</f>
        <v>5.3404999999999996</v>
      </c>
      <c r="C1957" s="2">
        <f>RSI!I1957</f>
        <v>3.6584085941753415</v>
      </c>
      <c r="D1957" s="2">
        <f>MACD!E1957</f>
        <v>5.7784567365230188E-2</v>
      </c>
      <c r="E1957" s="2">
        <f>MACD!F1957</f>
        <v>4.8003497122444838E-2</v>
      </c>
      <c r="F1957" s="2">
        <f>'Moving Avg'!D1957</f>
        <v>5.6914799999999994</v>
      </c>
      <c r="G1957" s="2">
        <f>'Moving Avg'!F1957</f>
        <v>5.8060950000000009</v>
      </c>
      <c r="H1957" s="2">
        <f>'Moving Avg'!G1957</f>
        <v>5.9197079999999991</v>
      </c>
      <c r="I1957" s="2">
        <f>'Moving Avg'!H1957</f>
        <v>6.5423695000000013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  <c r="M1957" s="8">
        <f t="shared" si="300"/>
        <v>50</v>
      </c>
      <c r="N1957" s="8">
        <f t="shared" si="301"/>
        <v>0</v>
      </c>
      <c r="O1957" s="8">
        <f t="shared" si="302"/>
        <v>0</v>
      </c>
      <c r="P1957" s="8">
        <f t="shared" si="303"/>
        <v>16.5</v>
      </c>
      <c r="Q1957" s="9">
        <f t="shared" si="304"/>
        <v>19.975000000000001</v>
      </c>
      <c r="R1957" s="9">
        <f t="shared" si="305"/>
        <v>14.125</v>
      </c>
      <c r="S1957" s="9">
        <f t="shared" si="306"/>
        <v>14.925000000000001</v>
      </c>
      <c r="T1957" s="9">
        <f t="shared" si="307"/>
        <v>16.625</v>
      </c>
      <c r="U1957" s="8">
        <f t="shared" si="308"/>
        <v>16.341666666666669</v>
      </c>
      <c r="V1957" s="8">
        <f t="shared" si="309"/>
        <v>16.412500000000001</v>
      </c>
    </row>
    <row r="1958" spans="1:22" ht="13.5" x14ac:dyDescent="0.25">
      <c r="A1958" s="3">
        <f>RSI!A1958</f>
        <v>44859</v>
      </c>
      <c r="B1958" s="2">
        <f>RSI!B1958</f>
        <v>5.3404999999999996</v>
      </c>
      <c r="C1958" s="2">
        <f>RSI!I1958</f>
        <v>3.6584085941753415</v>
      </c>
      <c r="D1958" s="2">
        <f>MACD!E1958</f>
        <v>8.7073806388746178E-2</v>
      </c>
      <c r="E1958" s="2">
        <f>MACD!F1958</f>
        <v>5.5817558975705117E-2</v>
      </c>
      <c r="F1958" s="2">
        <f>'Moving Avg'!D1958</f>
        <v>5.5907199999999992</v>
      </c>
      <c r="G1958" s="2">
        <f>'Moving Avg'!F1958</f>
        <v>5.7809050000000015</v>
      </c>
      <c r="H1958" s="2">
        <f>'Moving Avg'!G1958</f>
        <v>5.9089599999999995</v>
      </c>
      <c r="I1958" s="2">
        <f>'Moving Avg'!H1958</f>
        <v>6.5246370000000011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50</v>
      </c>
      <c r="N1958" s="8">
        <f t="shared" si="301"/>
        <v>0</v>
      </c>
      <c r="O1958" s="8">
        <f t="shared" si="302"/>
        <v>0</v>
      </c>
      <c r="P1958" s="8">
        <f t="shared" si="303"/>
        <v>16.5</v>
      </c>
      <c r="Q1958" s="9">
        <f t="shared" si="304"/>
        <v>19.975000000000001</v>
      </c>
      <c r="R1958" s="9">
        <f t="shared" si="305"/>
        <v>14.125</v>
      </c>
      <c r="S1958" s="9">
        <f t="shared" si="306"/>
        <v>14.925000000000001</v>
      </c>
      <c r="T1958" s="9">
        <f t="shared" si="307"/>
        <v>16.625</v>
      </c>
      <c r="U1958" s="8">
        <f t="shared" si="308"/>
        <v>16.341666666666669</v>
      </c>
      <c r="V1958" s="8">
        <f t="shared" si="309"/>
        <v>16.412500000000001</v>
      </c>
    </row>
    <row r="1959" spans="1:22" ht="13.5" x14ac:dyDescent="0.25">
      <c r="A1959" s="3">
        <f>RSI!A1959</f>
        <v>44860</v>
      </c>
      <c r="B1959" s="2">
        <f>RSI!B1959</f>
        <v>5.3404999999999996</v>
      </c>
      <c r="C1959" s="2">
        <f>RSI!I1959</f>
        <v>3.6584085941753415</v>
      </c>
      <c r="D1959" s="2">
        <f>MACD!E1959</f>
        <v>0.11477023233151495</v>
      </c>
      <c r="E1959" s="2">
        <f>MACD!F1959</f>
        <v>6.7608093646867082E-2</v>
      </c>
      <c r="F1959" s="2">
        <f>'Moving Avg'!D1959</f>
        <v>5.4899599999999991</v>
      </c>
      <c r="G1959" s="2">
        <f>'Moving Avg'!F1959</f>
        <v>5.7557150000000012</v>
      </c>
      <c r="H1959" s="2">
        <f>'Moving Avg'!G1959</f>
        <v>5.8982120000000009</v>
      </c>
      <c r="I1959" s="2">
        <f>'Moving Avg'!H1959</f>
        <v>6.506904500000001</v>
      </c>
      <c r="J1959" s="6" t="str">
        <f>OBV!F1959</f>
        <v>BEARISH</v>
      </c>
      <c r="K1959" s="6" t="str">
        <f>OBV!G1959</f>
        <v>NEUTRAL</v>
      </c>
      <c r="L1959" s="6" t="str">
        <f>OBV!H1959</f>
        <v>CONFIRMED BEARISH</v>
      </c>
      <c r="M1959" s="8">
        <f t="shared" si="300"/>
        <v>50</v>
      </c>
      <c r="N1959" s="8">
        <f t="shared" si="301"/>
        <v>0</v>
      </c>
      <c r="O1959" s="8">
        <f t="shared" si="302"/>
        <v>0</v>
      </c>
      <c r="P1959" s="8">
        <f t="shared" si="303"/>
        <v>16.5</v>
      </c>
      <c r="Q1959" s="9">
        <f t="shared" si="304"/>
        <v>19.975000000000001</v>
      </c>
      <c r="R1959" s="9">
        <f t="shared" si="305"/>
        <v>14.125</v>
      </c>
      <c r="S1959" s="9">
        <f t="shared" si="306"/>
        <v>14.925000000000001</v>
      </c>
      <c r="T1959" s="9">
        <f t="shared" si="307"/>
        <v>16.625</v>
      </c>
      <c r="U1959" s="8">
        <f t="shared" si="308"/>
        <v>16.341666666666669</v>
      </c>
      <c r="V1959" s="8">
        <f t="shared" si="309"/>
        <v>16.412500000000001</v>
      </c>
    </row>
    <row r="1960" spans="1:22" ht="13.5" x14ac:dyDescent="0.25">
      <c r="A1960" s="3">
        <f>RSI!A1960</f>
        <v>44861</v>
      </c>
      <c r="B1960" s="2">
        <f>RSI!B1960</f>
        <v>5.3404999999999996</v>
      </c>
      <c r="C1960" s="2">
        <f>RSI!I1960</f>
        <v>3.6584085941753415</v>
      </c>
      <c r="D1960" s="2">
        <f>MACD!E1960</f>
        <v>0.14090309901224263</v>
      </c>
      <c r="E1960" s="2">
        <f>MACD!F1960</f>
        <v>8.2267094719942202E-2</v>
      </c>
      <c r="F1960" s="2">
        <f>'Moving Avg'!D1960</f>
        <v>5.3891999999999989</v>
      </c>
      <c r="G1960" s="2">
        <f>'Moving Avg'!F1960</f>
        <v>5.7305250000000019</v>
      </c>
      <c r="H1960" s="2">
        <f>'Moving Avg'!G1960</f>
        <v>5.8874640000000023</v>
      </c>
      <c r="I1960" s="2">
        <f>'Moving Avg'!H1960</f>
        <v>6.4891719999999999</v>
      </c>
      <c r="J1960" s="6" t="str">
        <f>OBV!F1960</f>
        <v>BEARISH</v>
      </c>
      <c r="K1960" s="6" t="str">
        <f>OBV!G1960</f>
        <v>NEUTRAL</v>
      </c>
      <c r="L1960" s="6" t="str">
        <f>OBV!H1960</f>
        <v>CONFIRMED BEARISH</v>
      </c>
      <c r="M1960" s="8">
        <f t="shared" si="300"/>
        <v>50</v>
      </c>
      <c r="N1960" s="8">
        <f t="shared" si="301"/>
        <v>0</v>
      </c>
      <c r="O1960" s="8">
        <f t="shared" si="302"/>
        <v>0</v>
      </c>
      <c r="P1960" s="8">
        <f t="shared" si="303"/>
        <v>16.5</v>
      </c>
      <c r="Q1960" s="9">
        <f t="shared" si="304"/>
        <v>19.975000000000001</v>
      </c>
      <c r="R1960" s="9">
        <f t="shared" si="305"/>
        <v>14.125</v>
      </c>
      <c r="S1960" s="9">
        <f t="shared" si="306"/>
        <v>14.925000000000001</v>
      </c>
      <c r="T1960" s="9">
        <f t="shared" si="307"/>
        <v>16.625</v>
      </c>
      <c r="U1960" s="8">
        <f t="shared" si="308"/>
        <v>16.341666666666669</v>
      </c>
      <c r="V1960" s="8">
        <f t="shared" si="309"/>
        <v>16.412500000000001</v>
      </c>
    </row>
    <row r="1961" spans="1:22" ht="13.5" x14ac:dyDescent="0.25">
      <c r="A1961" s="3">
        <f>RSI!A1961</f>
        <v>44862</v>
      </c>
      <c r="B1961" s="2">
        <f>RSI!B1961</f>
        <v>5.4580000000000002</v>
      </c>
      <c r="C1961" s="2">
        <f>RSI!I1961</f>
        <v>24.352562777499045</v>
      </c>
      <c r="D1961" s="2">
        <f>MACD!E1961</f>
        <v>0.15680944072492409</v>
      </c>
      <c r="E1961" s="2">
        <f>MACD!F1961</f>
        <v>9.7175563920938582E-2</v>
      </c>
      <c r="F1961" s="2">
        <f>'Moving Avg'!D1961</f>
        <v>5.3639999999999999</v>
      </c>
      <c r="G1961" s="2">
        <f>'Moving Avg'!F1961</f>
        <v>5.7112100000000012</v>
      </c>
      <c r="H1961" s="2">
        <f>'Moving Avg'!G1961</f>
        <v>5.8790660000000035</v>
      </c>
      <c r="I1961" s="2">
        <f>'Moving Avg'!H1961</f>
        <v>6.4720270000000006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50</v>
      </c>
      <c r="N1961" s="8">
        <f t="shared" si="301"/>
        <v>0</v>
      </c>
      <c r="O1961" s="8">
        <f t="shared" si="302"/>
        <v>0</v>
      </c>
      <c r="P1961" s="8">
        <f t="shared" si="303"/>
        <v>16.5</v>
      </c>
      <c r="Q1961" s="9">
        <f t="shared" si="304"/>
        <v>19.975000000000001</v>
      </c>
      <c r="R1961" s="9">
        <f t="shared" si="305"/>
        <v>14.125</v>
      </c>
      <c r="S1961" s="9">
        <f t="shared" si="306"/>
        <v>14.925000000000001</v>
      </c>
      <c r="T1961" s="9">
        <f t="shared" si="307"/>
        <v>16.625</v>
      </c>
      <c r="U1961" s="8">
        <f t="shared" si="308"/>
        <v>16.341666666666669</v>
      </c>
      <c r="V1961" s="8">
        <f t="shared" si="309"/>
        <v>16.412500000000001</v>
      </c>
    </row>
    <row r="1962" spans="1:22" ht="13.5" x14ac:dyDescent="0.25">
      <c r="A1962" s="3">
        <f>RSI!A1962</f>
        <v>44865</v>
      </c>
      <c r="B1962" s="2">
        <f>RSI!B1962</f>
        <v>5.4580000000000002</v>
      </c>
      <c r="C1962" s="2">
        <f>RSI!I1962</f>
        <v>24.352562777499031</v>
      </c>
      <c r="D1962" s="2">
        <f>MACD!E1962</f>
        <v>0.17188695128927645</v>
      </c>
      <c r="E1962" s="2">
        <f>MACD!F1962</f>
        <v>0.11211784139460618</v>
      </c>
      <c r="F1962" s="2">
        <f>'Moving Avg'!D1962</f>
        <v>5.3875000000000002</v>
      </c>
      <c r="G1962" s="2">
        <f>'Moving Avg'!F1962</f>
        <v>5.6918950000000006</v>
      </c>
      <c r="H1962" s="2">
        <f>'Moving Avg'!G1962</f>
        <v>5.8706680000000038</v>
      </c>
      <c r="I1962" s="2">
        <f>'Moving Avg'!H1962</f>
        <v>6.4548820000000005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  <c r="M1962" s="8">
        <f t="shared" si="300"/>
        <v>50</v>
      </c>
      <c r="N1962" s="8">
        <f t="shared" si="301"/>
        <v>0</v>
      </c>
      <c r="O1962" s="8">
        <f t="shared" si="302"/>
        <v>0</v>
      </c>
      <c r="P1962" s="8">
        <f t="shared" si="303"/>
        <v>83.5</v>
      </c>
      <c r="Q1962" s="9">
        <f t="shared" si="304"/>
        <v>30.024999999999999</v>
      </c>
      <c r="R1962" s="9">
        <f t="shared" si="305"/>
        <v>30.875</v>
      </c>
      <c r="S1962" s="9">
        <f t="shared" si="306"/>
        <v>45.075000000000003</v>
      </c>
      <c r="T1962" s="9">
        <f t="shared" si="307"/>
        <v>33.375</v>
      </c>
      <c r="U1962" s="8">
        <f t="shared" si="308"/>
        <v>35.324999999999996</v>
      </c>
      <c r="V1962" s="8">
        <f t="shared" si="309"/>
        <v>34.837499999999999</v>
      </c>
    </row>
    <row r="1963" spans="1:22" ht="13.5" x14ac:dyDescent="0.25">
      <c r="A1963" s="3">
        <f>RSI!A1963</f>
        <v>44866</v>
      </c>
      <c r="B1963" s="2">
        <f>RSI!B1963</f>
        <v>5.4580000000000002</v>
      </c>
      <c r="C1963" s="2">
        <f>RSI!I1963</f>
        <v>24.352562777499031</v>
      </c>
      <c r="D1963" s="2">
        <f>MACD!E1963</f>
        <v>0.18614326923810687</v>
      </c>
      <c r="E1963" s="2">
        <f>MACD!F1963</f>
        <v>0.12692292696330632</v>
      </c>
      <c r="F1963" s="2">
        <f>'Moving Avg'!D1963</f>
        <v>5.4109999999999996</v>
      </c>
      <c r="G1963" s="2">
        <f>'Moving Avg'!F1963</f>
        <v>5.6725800000000008</v>
      </c>
      <c r="H1963" s="2">
        <f>'Moving Avg'!G1963</f>
        <v>5.8622700000000041</v>
      </c>
      <c r="I1963" s="2">
        <f>'Moving Avg'!H1963</f>
        <v>6.4377370000000012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  <c r="M1963" s="8">
        <f t="shared" si="300"/>
        <v>50</v>
      </c>
      <c r="N1963" s="8">
        <f t="shared" si="301"/>
        <v>0</v>
      </c>
      <c r="O1963" s="8">
        <f t="shared" si="302"/>
        <v>0</v>
      </c>
      <c r="P1963" s="8">
        <f t="shared" si="303"/>
        <v>83.5</v>
      </c>
      <c r="Q1963" s="9">
        <f t="shared" si="304"/>
        <v>30.024999999999999</v>
      </c>
      <c r="R1963" s="9">
        <f t="shared" si="305"/>
        <v>30.875</v>
      </c>
      <c r="S1963" s="9">
        <f t="shared" si="306"/>
        <v>45.075000000000003</v>
      </c>
      <c r="T1963" s="9">
        <f t="shared" si="307"/>
        <v>33.375</v>
      </c>
      <c r="U1963" s="8">
        <f t="shared" si="308"/>
        <v>35.324999999999996</v>
      </c>
      <c r="V1963" s="8">
        <f t="shared" si="309"/>
        <v>34.837499999999999</v>
      </c>
    </row>
    <row r="1964" spans="1:22" ht="13.5" x14ac:dyDescent="0.25">
      <c r="A1964" s="3">
        <f>RSI!A1964</f>
        <v>44867</v>
      </c>
      <c r="B1964" s="2">
        <f>RSI!B1964</f>
        <v>5.4580000000000002</v>
      </c>
      <c r="C1964" s="2">
        <f>RSI!I1964</f>
        <v>24.352562777499045</v>
      </c>
      <c r="D1964" s="2">
        <f>MACD!E1964</f>
        <v>0.19959373749729803</v>
      </c>
      <c r="E1964" s="2">
        <f>MACD!F1964</f>
        <v>0.14145708907010468</v>
      </c>
      <c r="F1964" s="2">
        <f>'Moving Avg'!D1964</f>
        <v>5.4344999999999999</v>
      </c>
      <c r="G1964" s="2">
        <f>'Moving Avg'!F1964</f>
        <v>5.6532650000000002</v>
      </c>
      <c r="H1964" s="2">
        <f>'Moving Avg'!G1964</f>
        <v>5.8538720000000044</v>
      </c>
      <c r="I1964" s="2">
        <f>'Moving Avg'!H1964</f>
        <v>6.4206310000000011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  <c r="M1964" s="8">
        <f t="shared" si="300"/>
        <v>50</v>
      </c>
      <c r="N1964" s="8">
        <f t="shared" si="301"/>
        <v>0</v>
      </c>
      <c r="O1964" s="8">
        <f t="shared" si="302"/>
        <v>0</v>
      </c>
      <c r="P1964" s="8">
        <f t="shared" si="303"/>
        <v>83.5</v>
      </c>
      <c r="Q1964" s="9">
        <f t="shared" si="304"/>
        <v>30.024999999999999</v>
      </c>
      <c r="R1964" s="9">
        <f t="shared" si="305"/>
        <v>30.875</v>
      </c>
      <c r="S1964" s="9">
        <f t="shared" si="306"/>
        <v>45.075000000000003</v>
      </c>
      <c r="T1964" s="9">
        <f t="shared" si="307"/>
        <v>33.375</v>
      </c>
      <c r="U1964" s="8">
        <f t="shared" si="308"/>
        <v>35.324999999999996</v>
      </c>
      <c r="V1964" s="8">
        <f t="shared" si="309"/>
        <v>34.837499999999999</v>
      </c>
    </row>
    <row r="1965" spans="1:22" ht="13.5" x14ac:dyDescent="0.25">
      <c r="A1965" s="3">
        <f>RSI!A1965</f>
        <v>44868</v>
      </c>
      <c r="B1965" s="2">
        <f>RSI!B1965</f>
        <v>5.2145000000000001</v>
      </c>
      <c r="C1965" s="2">
        <f>RSI!I1965</f>
        <v>15.232407316149008</v>
      </c>
      <c r="D1965" s="2">
        <f>MACD!E1965</f>
        <v>0.23029659738700836</v>
      </c>
      <c r="E1965" s="2">
        <f>MACD!F1965</f>
        <v>0.15922499073348542</v>
      </c>
      <c r="F1965" s="2">
        <f>'Moving Avg'!D1965</f>
        <v>5.4093</v>
      </c>
      <c r="G1965" s="2">
        <f>'Moving Avg'!F1965</f>
        <v>5.6217750000000004</v>
      </c>
      <c r="H1965" s="2">
        <f>'Moving Avg'!G1965</f>
        <v>5.8406040000000043</v>
      </c>
      <c r="I1965" s="2">
        <f>'Moving Avg'!H1965</f>
        <v>6.4023075000000018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50</v>
      </c>
      <c r="N1965" s="8">
        <f t="shared" si="301"/>
        <v>0</v>
      </c>
      <c r="O1965" s="8">
        <f t="shared" si="302"/>
        <v>0</v>
      </c>
      <c r="P1965" s="8">
        <f t="shared" si="303"/>
        <v>33</v>
      </c>
      <c r="Q1965" s="9">
        <f t="shared" si="304"/>
        <v>22.45</v>
      </c>
      <c r="R1965" s="9">
        <f t="shared" si="305"/>
        <v>18.25</v>
      </c>
      <c r="S1965" s="9">
        <f t="shared" si="306"/>
        <v>22.35</v>
      </c>
      <c r="T1965" s="9">
        <f t="shared" si="307"/>
        <v>20.75</v>
      </c>
      <c r="U1965" s="8">
        <f t="shared" si="308"/>
        <v>21.016666666666669</v>
      </c>
      <c r="V1965" s="8">
        <f t="shared" si="309"/>
        <v>20.950000000000003</v>
      </c>
    </row>
    <row r="1966" spans="1:22" ht="13.5" x14ac:dyDescent="0.25">
      <c r="A1966" s="3">
        <f>RSI!A1966</f>
        <v>44869</v>
      </c>
      <c r="B1966" s="2">
        <f>RSI!B1966</f>
        <v>5.2145000000000001</v>
      </c>
      <c r="C1966" s="2">
        <f>RSI!I1966</f>
        <v>15.232407316149008</v>
      </c>
      <c r="D1966" s="2">
        <f>MACD!E1966</f>
        <v>0.21885813607681559</v>
      </c>
      <c r="E1966" s="2">
        <f>MACD!F1966</f>
        <v>0.17115161980215146</v>
      </c>
      <c r="F1966" s="2">
        <f>'Moving Avg'!D1966</f>
        <v>5.3606000000000007</v>
      </c>
      <c r="G1966" s="2">
        <f>'Moving Avg'!F1966</f>
        <v>5.5902849999999997</v>
      </c>
      <c r="H1966" s="2">
        <f>'Moving Avg'!G1966</f>
        <v>5.8273360000000025</v>
      </c>
      <c r="I1966" s="2">
        <f>'Moving Avg'!H1966</f>
        <v>6.3839840000000017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50</v>
      </c>
      <c r="N1966" s="8">
        <f t="shared" si="301"/>
        <v>0</v>
      </c>
      <c r="O1966" s="8">
        <f t="shared" si="302"/>
        <v>0</v>
      </c>
      <c r="P1966" s="8">
        <f t="shared" si="303"/>
        <v>16.5</v>
      </c>
      <c r="Q1966" s="9">
        <f t="shared" si="304"/>
        <v>19.975000000000001</v>
      </c>
      <c r="R1966" s="9">
        <f t="shared" si="305"/>
        <v>14.125</v>
      </c>
      <c r="S1966" s="9">
        <f t="shared" si="306"/>
        <v>14.925000000000001</v>
      </c>
      <c r="T1966" s="9">
        <f t="shared" si="307"/>
        <v>16.625</v>
      </c>
      <c r="U1966" s="8">
        <f t="shared" si="308"/>
        <v>16.341666666666669</v>
      </c>
      <c r="V1966" s="8">
        <f t="shared" si="309"/>
        <v>16.412500000000001</v>
      </c>
    </row>
    <row r="1967" spans="1:22" ht="13.5" x14ac:dyDescent="0.25">
      <c r="A1967" s="3">
        <f>RSI!A1967</f>
        <v>44872</v>
      </c>
      <c r="B1967" s="2">
        <f>RSI!B1967</f>
        <v>5.2145000000000001</v>
      </c>
      <c r="C1967" s="2">
        <f>RSI!I1967</f>
        <v>15.232407316149008</v>
      </c>
      <c r="D1967" s="2">
        <f>MACD!E1967</f>
        <v>0.1741515565765015</v>
      </c>
      <c r="E1967" s="2">
        <f>MACD!F1967</f>
        <v>0.17175160715702148</v>
      </c>
      <c r="F1967" s="2">
        <f>'Moving Avg'!D1967</f>
        <v>5.3119000000000005</v>
      </c>
      <c r="G1967" s="2">
        <f>'Moving Avg'!F1967</f>
        <v>5.5587949999999999</v>
      </c>
      <c r="H1967" s="2">
        <f>'Moving Avg'!G1967</f>
        <v>5.8140680000000025</v>
      </c>
      <c r="I1967" s="2">
        <f>'Moving Avg'!H1967</f>
        <v>6.3656605000000024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50</v>
      </c>
      <c r="N1967" s="8">
        <f t="shared" si="301"/>
        <v>0</v>
      </c>
      <c r="O1967" s="8">
        <f t="shared" si="302"/>
        <v>0</v>
      </c>
      <c r="P1967" s="8">
        <f t="shared" si="303"/>
        <v>16.5</v>
      </c>
      <c r="Q1967" s="9">
        <f t="shared" si="304"/>
        <v>19.975000000000001</v>
      </c>
      <c r="R1967" s="9">
        <f t="shared" si="305"/>
        <v>14.125</v>
      </c>
      <c r="S1967" s="9">
        <f t="shared" si="306"/>
        <v>14.925000000000001</v>
      </c>
      <c r="T1967" s="9">
        <f t="shared" si="307"/>
        <v>16.625</v>
      </c>
      <c r="U1967" s="8">
        <f t="shared" si="308"/>
        <v>16.341666666666669</v>
      </c>
      <c r="V1967" s="8">
        <f t="shared" si="309"/>
        <v>16.412500000000001</v>
      </c>
    </row>
    <row r="1968" spans="1:22" ht="13.5" x14ac:dyDescent="0.25">
      <c r="A1968" s="3">
        <f>RSI!A1968</f>
        <v>44873</v>
      </c>
      <c r="B1968" s="2">
        <f>RSI!B1968</f>
        <v>5.0381999999999998</v>
      </c>
      <c r="C1968" s="2">
        <f>RSI!I1968</f>
        <v>11.378839950119868</v>
      </c>
      <c r="D1968" s="2">
        <f>MACD!E1968</f>
        <v>0.15163555774774817</v>
      </c>
      <c r="E1968" s="2">
        <f>MACD!F1968</f>
        <v>0.16772839727516684</v>
      </c>
      <c r="F1968" s="2">
        <f>'Moving Avg'!D1968</f>
        <v>5.2279400000000003</v>
      </c>
      <c r="G1968" s="2">
        <f>'Moving Avg'!F1968</f>
        <v>5.518489999999999</v>
      </c>
      <c r="H1968" s="2">
        <f>'Moving Avg'!G1968</f>
        <v>5.7972740000000007</v>
      </c>
      <c r="I1968" s="2">
        <f>'Moving Avg'!H1968</f>
        <v>6.3464555000000029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50</v>
      </c>
      <c r="N1968" s="8">
        <f t="shared" si="301"/>
        <v>45</v>
      </c>
      <c r="O1968" s="8">
        <f t="shared" si="302"/>
        <v>0</v>
      </c>
      <c r="P1968" s="8">
        <f t="shared" si="303"/>
        <v>16.5</v>
      </c>
      <c r="Q1968" s="9">
        <f t="shared" si="304"/>
        <v>35.725000000000001</v>
      </c>
      <c r="R1968" s="9">
        <f t="shared" si="305"/>
        <v>23.125</v>
      </c>
      <c r="S1968" s="9">
        <f t="shared" si="306"/>
        <v>21.675000000000001</v>
      </c>
      <c r="T1968" s="9">
        <f t="shared" si="307"/>
        <v>27.875</v>
      </c>
      <c r="U1968" s="8">
        <f t="shared" si="308"/>
        <v>26.841666666666669</v>
      </c>
      <c r="V1968" s="8">
        <f t="shared" si="309"/>
        <v>27.1</v>
      </c>
    </row>
    <row r="1969" spans="1:22" ht="13.5" x14ac:dyDescent="0.25">
      <c r="A1969" s="3">
        <f>RSI!A1969</f>
        <v>44874</v>
      </c>
      <c r="B1969" s="2">
        <f>RSI!B1969</f>
        <v>5.0465999999999998</v>
      </c>
      <c r="C1969" s="2">
        <f>RSI!I1969</f>
        <v>12.514483990310367</v>
      </c>
      <c r="D1969" s="2">
        <f>MACD!E1969</f>
        <v>0.1350895694033083</v>
      </c>
      <c r="E1969" s="2">
        <f>MACD!F1969</f>
        <v>0.16120063170079513</v>
      </c>
      <c r="F1969" s="2">
        <f>'Moving Avg'!D1969</f>
        <v>5.1456599999999995</v>
      </c>
      <c r="G1969" s="2">
        <f>'Moving Avg'!F1969</f>
        <v>5.4786049999999999</v>
      </c>
      <c r="H1969" s="2">
        <f>'Moving Avg'!G1969</f>
        <v>5.7806480000000011</v>
      </c>
      <c r="I1969" s="2">
        <f>'Moving Avg'!H1969</f>
        <v>6.3272925000000022</v>
      </c>
      <c r="J1969" s="6" t="str">
        <f>OBV!F1969</f>
        <v>BULLISH</v>
      </c>
      <c r="K1969" s="6" t="str">
        <f>OBV!G1969</f>
        <v>NEUTRAL</v>
      </c>
      <c r="L1969" s="6" t="str">
        <f>OBV!H1969</f>
        <v>BULLISH DIVERGENCE</v>
      </c>
      <c r="M1969" s="8">
        <f t="shared" si="300"/>
        <v>50</v>
      </c>
      <c r="N1969" s="8">
        <f t="shared" si="301"/>
        <v>100</v>
      </c>
      <c r="O1969" s="8">
        <f t="shared" si="302"/>
        <v>0</v>
      </c>
      <c r="P1969" s="8">
        <f t="shared" si="303"/>
        <v>66.5</v>
      </c>
      <c r="Q1969" s="9">
        <f t="shared" si="304"/>
        <v>62.475000000000001</v>
      </c>
      <c r="R1969" s="9">
        <f t="shared" si="305"/>
        <v>46.625</v>
      </c>
      <c r="S1969" s="9">
        <f t="shared" si="306"/>
        <v>52.424999999999997</v>
      </c>
      <c r="T1969" s="9">
        <f t="shared" si="307"/>
        <v>54.125</v>
      </c>
      <c r="U1969" s="8">
        <f t="shared" si="308"/>
        <v>53.841666666666661</v>
      </c>
      <c r="V1969" s="8">
        <f t="shared" si="309"/>
        <v>53.912499999999994</v>
      </c>
    </row>
    <row r="1970" spans="1:22" ht="13.5" x14ac:dyDescent="0.25">
      <c r="A1970" s="3">
        <f>RSI!A1970</f>
        <v>44875</v>
      </c>
      <c r="B1970" s="2">
        <f>RSI!B1970</f>
        <v>5.0465999999999998</v>
      </c>
      <c r="C1970" s="2">
        <f>RSI!I1970</f>
        <v>12.514483990310367</v>
      </c>
      <c r="D1970" s="2">
        <f>MACD!E1970</f>
        <v>0.1239359936986526</v>
      </c>
      <c r="E1970" s="2">
        <f>MACD!F1970</f>
        <v>0.15374770410036664</v>
      </c>
      <c r="F1970" s="2">
        <f>'Moving Avg'!D1970</f>
        <v>5.1120800000000006</v>
      </c>
      <c r="G1970" s="2">
        <f>'Moving Avg'!F1970</f>
        <v>5.4387199999999991</v>
      </c>
      <c r="H1970" s="2">
        <f>'Moving Avg'!G1970</f>
        <v>5.7640220000000006</v>
      </c>
      <c r="I1970" s="2">
        <f>'Moving Avg'!H1970</f>
        <v>6.3081295000000024</v>
      </c>
      <c r="J1970" s="6" t="str">
        <f>OBV!F1970</f>
        <v>BULLISH</v>
      </c>
      <c r="K1970" s="6" t="str">
        <f>OBV!G1970</f>
        <v>NEUTRAL</v>
      </c>
      <c r="L1970" s="6" t="str">
        <f>OBV!H1970</f>
        <v>BULLISH DIVERGENCE</v>
      </c>
      <c r="M1970" s="8">
        <f t="shared" si="300"/>
        <v>50</v>
      </c>
      <c r="N1970" s="8">
        <f t="shared" si="301"/>
        <v>100</v>
      </c>
      <c r="O1970" s="8">
        <f t="shared" si="302"/>
        <v>0</v>
      </c>
      <c r="P1970" s="8">
        <f t="shared" si="303"/>
        <v>66.5</v>
      </c>
      <c r="Q1970" s="9">
        <f t="shared" si="304"/>
        <v>62.475000000000001</v>
      </c>
      <c r="R1970" s="9">
        <f t="shared" si="305"/>
        <v>46.625</v>
      </c>
      <c r="S1970" s="9">
        <f t="shared" si="306"/>
        <v>52.424999999999997</v>
      </c>
      <c r="T1970" s="9">
        <f t="shared" si="307"/>
        <v>54.125</v>
      </c>
      <c r="U1970" s="8">
        <f t="shared" si="308"/>
        <v>53.841666666666661</v>
      </c>
      <c r="V1970" s="8">
        <f t="shared" si="309"/>
        <v>53.912499999999994</v>
      </c>
    </row>
    <row r="1971" spans="1:22" ht="13.5" x14ac:dyDescent="0.25">
      <c r="A1971" s="3">
        <f>RSI!A1971</f>
        <v>44876</v>
      </c>
      <c r="B1971" s="2">
        <f>RSI!B1971</f>
        <v>5.0465999999999998</v>
      </c>
      <c r="C1971" s="2">
        <f>RSI!I1971</f>
        <v>12.514483990310367</v>
      </c>
      <c r="D1971" s="2">
        <f>MACD!E1971</f>
        <v>0.1352112720645362</v>
      </c>
      <c r="E1971" s="2">
        <f>MACD!F1971</f>
        <v>0.15004041769320056</v>
      </c>
      <c r="F1971" s="2">
        <f>'Moving Avg'!D1971</f>
        <v>5.0785</v>
      </c>
      <c r="G1971" s="2">
        <f>'Moving Avg'!F1971</f>
        <v>5.3988350000000001</v>
      </c>
      <c r="H1971" s="2">
        <f>'Moving Avg'!G1971</f>
        <v>5.7473960000000011</v>
      </c>
      <c r="I1971" s="2">
        <f>'Moving Avg'!H1971</f>
        <v>6.2902595000000021</v>
      </c>
      <c r="J1971" s="6" t="str">
        <f>OBV!F1971</f>
        <v>BULLISH</v>
      </c>
      <c r="K1971" s="6" t="str">
        <f>OBV!G1971</f>
        <v>NEUTRAL</v>
      </c>
      <c r="L1971" s="6" t="str">
        <f>OBV!H1971</f>
        <v>BULLISH DIVERGENCE</v>
      </c>
      <c r="M1971" s="8">
        <f t="shared" si="300"/>
        <v>50</v>
      </c>
      <c r="N1971" s="8">
        <f t="shared" si="301"/>
        <v>45</v>
      </c>
      <c r="O1971" s="8">
        <f t="shared" si="302"/>
        <v>0</v>
      </c>
      <c r="P1971" s="8">
        <f t="shared" si="303"/>
        <v>66.5</v>
      </c>
      <c r="Q1971" s="9">
        <f t="shared" si="304"/>
        <v>43.225000000000001</v>
      </c>
      <c r="R1971" s="9">
        <f t="shared" si="305"/>
        <v>35.625</v>
      </c>
      <c r="S1971" s="9">
        <f t="shared" si="306"/>
        <v>44.174999999999997</v>
      </c>
      <c r="T1971" s="9">
        <f t="shared" si="307"/>
        <v>40.375</v>
      </c>
      <c r="U1971" s="8">
        <f t="shared" si="308"/>
        <v>41.008333333333333</v>
      </c>
      <c r="V1971" s="8">
        <f t="shared" si="309"/>
        <v>40.849999999999994</v>
      </c>
    </row>
    <row r="1972" spans="1:22" ht="13.5" x14ac:dyDescent="0.25">
      <c r="A1972" s="3">
        <f>RSI!A1972</f>
        <v>44879</v>
      </c>
      <c r="B1972" s="2">
        <f>RSI!B1972</f>
        <v>5.0465999999999998</v>
      </c>
      <c r="C1972" s="2">
        <f>RSI!I1972</f>
        <v>12.514483990310367</v>
      </c>
      <c r="D1972" s="2">
        <f>MACD!E1972</f>
        <v>0.14719262950715617</v>
      </c>
      <c r="E1972" s="2">
        <f>MACD!F1972</f>
        <v>0.14947086005599169</v>
      </c>
      <c r="F1972" s="2">
        <f>'Moving Avg'!D1972</f>
        <v>5.0449199999999994</v>
      </c>
      <c r="G1972" s="2">
        <f>'Moving Avg'!F1972</f>
        <v>5.3589499999999992</v>
      </c>
      <c r="H1972" s="2">
        <f>'Moving Avg'!G1972</f>
        <v>5.7307700000000015</v>
      </c>
      <c r="I1972" s="2">
        <f>'Moving Avg'!H1972</f>
        <v>6.2723895000000018</v>
      </c>
      <c r="J1972" s="6" t="str">
        <f>OBV!F1972</f>
        <v>BULLISH</v>
      </c>
      <c r="K1972" s="6" t="str">
        <f>OBV!G1972</f>
        <v>NEUTRAL</v>
      </c>
      <c r="L1972" s="6" t="str">
        <f>OBV!H1972</f>
        <v>BULLISH DIVERGENCE</v>
      </c>
      <c r="M1972" s="8">
        <f t="shared" si="300"/>
        <v>50</v>
      </c>
      <c r="N1972" s="8">
        <f t="shared" si="301"/>
        <v>45</v>
      </c>
      <c r="O1972" s="8">
        <f t="shared" si="302"/>
        <v>0</v>
      </c>
      <c r="P1972" s="8">
        <f t="shared" si="303"/>
        <v>66.5</v>
      </c>
      <c r="Q1972" s="9">
        <f t="shared" si="304"/>
        <v>43.225000000000001</v>
      </c>
      <c r="R1972" s="9">
        <f t="shared" si="305"/>
        <v>35.625</v>
      </c>
      <c r="S1972" s="9">
        <f t="shared" si="306"/>
        <v>44.174999999999997</v>
      </c>
      <c r="T1972" s="9">
        <f t="shared" si="307"/>
        <v>40.375</v>
      </c>
      <c r="U1972" s="8">
        <f t="shared" si="308"/>
        <v>41.008333333333333</v>
      </c>
      <c r="V1972" s="8">
        <f t="shared" si="309"/>
        <v>40.849999999999994</v>
      </c>
    </row>
    <row r="1973" spans="1:22" ht="13.5" x14ac:dyDescent="0.25">
      <c r="A1973" s="3">
        <f>RSI!A1973</f>
        <v>44880</v>
      </c>
      <c r="B1973" s="2">
        <f>RSI!B1973</f>
        <v>4.8954000000000004</v>
      </c>
      <c r="C1973" s="2">
        <f>RSI!I1973</f>
        <v>9.5511963622421092</v>
      </c>
      <c r="D1973" s="2">
        <f>MACD!E1973</f>
        <v>0.1707906431216637</v>
      </c>
      <c r="E1973" s="2">
        <f>MACD!F1973</f>
        <v>0.15373481666912611</v>
      </c>
      <c r="F1973" s="2">
        <f>'Moving Avg'!D1973</f>
        <v>5.0163600000000006</v>
      </c>
      <c r="G1973" s="2">
        <f>'Moving Avg'!F1973</f>
        <v>5.3115049999999986</v>
      </c>
      <c r="H1973" s="2">
        <f>'Moving Avg'!G1973</f>
        <v>5.7064180000000011</v>
      </c>
      <c r="I1973" s="2">
        <f>'Moving Avg'!H1973</f>
        <v>6.2537635000000025</v>
      </c>
      <c r="J1973" s="6" t="str">
        <f>OBV!F1973</f>
        <v>BULLISH</v>
      </c>
      <c r="K1973" s="6" t="str">
        <f>OBV!G1973</f>
        <v>NEUTRAL</v>
      </c>
      <c r="L1973" s="6" t="str">
        <f>OBV!H1973</f>
        <v>BULLISH DIVERGENCE</v>
      </c>
      <c r="M1973" s="8">
        <f t="shared" si="300"/>
        <v>50</v>
      </c>
      <c r="N1973" s="8">
        <f t="shared" si="301"/>
        <v>0</v>
      </c>
      <c r="O1973" s="8">
        <f t="shared" si="302"/>
        <v>0</v>
      </c>
      <c r="P1973" s="8">
        <f t="shared" si="303"/>
        <v>66.5</v>
      </c>
      <c r="Q1973" s="9">
        <f t="shared" si="304"/>
        <v>27.475000000000001</v>
      </c>
      <c r="R1973" s="9">
        <f t="shared" si="305"/>
        <v>26.625</v>
      </c>
      <c r="S1973" s="9">
        <f t="shared" si="306"/>
        <v>37.424999999999997</v>
      </c>
      <c r="T1973" s="9">
        <f t="shared" si="307"/>
        <v>29.125</v>
      </c>
      <c r="U1973" s="8">
        <f t="shared" si="308"/>
        <v>30.508333333333336</v>
      </c>
      <c r="V1973" s="8">
        <f t="shared" si="309"/>
        <v>30.162500000000001</v>
      </c>
    </row>
    <row r="1974" spans="1:22" ht="13.5" x14ac:dyDescent="0.25">
      <c r="A1974" s="3">
        <f>RSI!A1974</f>
        <v>44881</v>
      </c>
      <c r="B1974" s="2">
        <f>RSI!B1974</f>
        <v>4.8954000000000004</v>
      </c>
      <c r="C1974" s="2">
        <f>RSI!I1974</f>
        <v>9.5511963622421092</v>
      </c>
      <c r="D1974" s="2">
        <f>MACD!E1974</f>
        <v>0.1937441792228114</v>
      </c>
      <c r="E1974" s="2">
        <f>MACD!F1974</f>
        <v>0.16173668917986317</v>
      </c>
      <c r="F1974" s="2">
        <f>'Moving Avg'!D1974</f>
        <v>4.9861199999999997</v>
      </c>
      <c r="G1974" s="2">
        <f>'Moving Avg'!F1974</f>
        <v>5.2640599999999989</v>
      </c>
      <c r="H1974" s="2">
        <f>'Moving Avg'!G1974</f>
        <v>5.6820659999999998</v>
      </c>
      <c r="I1974" s="2">
        <f>'Moving Avg'!H1974</f>
        <v>6.2351375000000022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50</v>
      </c>
      <c r="N1974" s="8">
        <f t="shared" si="301"/>
        <v>0</v>
      </c>
      <c r="O1974" s="8">
        <f t="shared" si="302"/>
        <v>0</v>
      </c>
      <c r="P1974" s="8">
        <f t="shared" si="303"/>
        <v>16.5</v>
      </c>
      <c r="Q1974" s="9">
        <f t="shared" si="304"/>
        <v>19.975000000000001</v>
      </c>
      <c r="R1974" s="9">
        <f t="shared" si="305"/>
        <v>14.125</v>
      </c>
      <c r="S1974" s="9">
        <f t="shared" si="306"/>
        <v>14.925000000000001</v>
      </c>
      <c r="T1974" s="9">
        <f t="shared" si="307"/>
        <v>16.625</v>
      </c>
      <c r="U1974" s="8">
        <f t="shared" si="308"/>
        <v>16.341666666666669</v>
      </c>
      <c r="V1974" s="8">
        <f t="shared" si="309"/>
        <v>16.412500000000001</v>
      </c>
    </row>
    <row r="1975" spans="1:22" ht="13.5" x14ac:dyDescent="0.25">
      <c r="A1975" s="3">
        <f>RSI!A1975</f>
        <v>44882</v>
      </c>
      <c r="B1975" s="2">
        <f>RSI!B1975</f>
        <v>4.8954000000000004</v>
      </c>
      <c r="C1975" s="2">
        <f>RSI!I1975</f>
        <v>9.5511963622421092</v>
      </c>
      <c r="D1975" s="2">
        <f>MACD!E1975</f>
        <v>0.17846966557872168</v>
      </c>
      <c r="E1975" s="2">
        <f>MACD!F1975</f>
        <v>0.16508328445963488</v>
      </c>
      <c r="F1975" s="2">
        <f>'Moving Avg'!D1975</f>
        <v>4.9558800000000005</v>
      </c>
      <c r="G1975" s="2">
        <f>'Moving Avg'!F1975</f>
        <v>5.2166149999999991</v>
      </c>
      <c r="H1975" s="2">
        <f>'Moving Avg'!G1975</f>
        <v>5.6577139999999995</v>
      </c>
      <c r="I1975" s="2">
        <f>'Moving Avg'!H1975</f>
        <v>6.2165510000000026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50</v>
      </c>
      <c r="N1975" s="8">
        <f t="shared" si="301"/>
        <v>0</v>
      </c>
      <c r="O1975" s="8">
        <f t="shared" si="302"/>
        <v>0</v>
      </c>
      <c r="P1975" s="8">
        <f t="shared" si="303"/>
        <v>16.5</v>
      </c>
      <c r="Q1975" s="9">
        <f t="shared" si="304"/>
        <v>19.975000000000001</v>
      </c>
      <c r="R1975" s="9">
        <f t="shared" si="305"/>
        <v>14.125</v>
      </c>
      <c r="S1975" s="9">
        <f t="shared" si="306"/>
        <v>14.925000000000001</v>
      </c>
      <c r="T1975" s="9">
        <f t="shared" si="307"/>
        <v>16.625</v>
      </c>
      <c r="U1975" s="8">
        <f t="shared" si="308"/>
        <v>16.341666666666669</v>
      </c>
      <c r="V1975" s="8">
        <f t="shared" si="309"/>
        <v>16.412500000000001</v>
      </c>
    </row>
    <row r="1976" spans="1:22" ht="13.5" x14ac:dyDescent="0.25">
      <c r="A1976" s="3">
        <f>RSI!A1976</f>
        <v>44883</v>
      </c>
      <c r="B1976" s="2">
        <f>RSI!B1976</f>
        <v>4.8954000000000004</v>
      </c>
      <c r="C1976" s="2">
        <f>RSI!I1976</f>
        <v>9.5511963622421092</v>
      </c>
      <c r="D1976" s="2">
        <f>MACD!E1976</f>
        <v>0.16810507892789772</v>
      </c>
      <c r="E1976" s="2">
        <f>MACD!F1976</f>
        <v>0.16568764335328745</v>
      </c>
      <c r="F1976" s="2">
        <f>'Moving Avg'!D1976</f>
        <v>4.9256399999999996</v>
      </c>
      <c r="G1976" s="2">
        <f>'Moving Avg'!F1976</f>
        <v>5.1821849999999987</v>
      </c>
      <c r="H1976" s="2">
        <f>'Moving Avg'!G1976</f>
        <v>5.633362</v>
      </c>
      <c r="I1976" s="2">
        <f>'Moving Avg'!H1976</f>
        <v>6.1979645000000039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50</v>
      </c>
      <c r="N1976" s="8">
        <f t="shared" si="301"/>
        <v>0</v>
      </c>
      <c r="O1976" s="8">
        <f t="shared" si="302"/>
        <v>0</v>
      </c>
      <c r="P1976" s="8">
        <f t="shared" si="303"/>
        <v>16.5</v>
      </c>
      <c r="Q1976" s="9">
        <f t="shared" si="304"/>
        <v>19.975000000000001</v>
      </c>
      <c r="R1976" s="9">
        <f t="shared" si="305"/>
        <v>14.125</v>
      </c>
      <c r="S1976" s="9">
        <f t="shared" si="306"/>
        <v>14.925000000000001</v>
      </c>
      <c r="T1976" s="9">
        <f t="shared" si="307"/>
        <v>16.625</v>
      </c>
      <c r="U1976" s="8">
        <f t="shared" si="308"/>
        <v>16.341666666666669</v>
      </c>
      <c r="V1976" s="8">
        <f t="shared" si="309"/>
        <v>16.412500000000001</v>
      </c>
    </row>
    <row r="1977" spans="1:22" ht="13.5" x14ac:dyDescent="0.25">
      <c r="A1977" s="3">
        <f>RSI!A1977</f>
        <v>44886</v>
      </c>
      <c r="B1977" s="2">
        <f>RSI!B1977</f>
        <v>4.8954000000000004</v>
      </c>
      <c r="C1977" s="2">
        <f>RSI!I1977</f>
        <v>9.5511963622421092</v>
      </c>
      <c r="D1977" s="2">
        <f>MACD!E1977</f>
        <v>0.16170541612251732</v>
      </c>
      <c r="E1977" s="2">
        <f>MACD!F1977</f>
        <v>0.16489119790713344</v>
      </c>
      <c r="F1977" s="2">
        <f>'Moving Avg'!D1977</f>
        <v>4.8954000000000004</v>
      </c>
      <c r="G1977" s="2">
        <f>'Moving Avg'!F1977</f>
        <v>5.1599299999999984</v>
      </c>
      <c r="H1977" s="2">
        <f>'Moving Avg'!G1977</f>
        <v>5.6090100000000005</v>
      </c>
      <c r="I1977" s="2">
        <f>'Moving Avg'!H1977</f>
        <v>6.1793780000000051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0"/>
        <v>50</v>
      </c>
      <c r="N1977" s="8">
        <f t="shared" si="301"/>
        <v>45</v>
      </c>
      <c r="O1977" s="8">
        <f t="shared" si="302"/>
        <v>0</v>
      </c>
      <c r="P1977" s="8">
        <f t="shared" si="303"/>
        <v>16.5</v>
      </c>
      <c r="Q1977" s="9">
        <f t="shared" si="304"/>
        <v>35.725000000000001</v>
      </c>
      <c r="R1977" s="9">
        <f t="shared" si="305"/>
        <v>23.125</v>
      </c>
      <c r="S1977" s="9">
        <f t="shared" si="306"/>
        <v>21.675000000000001</v>
      </c>
      <c r="T1977" s="9">
        <f t="shared" si="307"/>
        <v>27.875</v>
      </c>
      <c r="U1977" s="8">
        <f t="shared" si="308"/>
        <v>26.841666666666669</v>
      </c>
      <c r="V1977" s="8">
        <f t="shared" si="309"/>
        <v>27.1</v>
      </c>
    </row>
    <row r="1978" spans="1:22" ht="13.5" x14ac:dyDescent="0.25">
      <c r="A1978" s="3">
        <f>RSI!A1978</f>
        <v>44887</v>
      </c>
      <c r="B1978" s="2">
        <f>RSI!B1978</f>
        <v>4.6771000000000003</v>
      </c>
      <c r="C1978" s="2">
        <f>RSI!I1978</f>
        <v>6.3878783266630847</v>
      </c>
      <c r="D1978" s="2">
        <f>MACD!E1978</f>
        <v>0.14753239921092209</v>
      </c>
      <c r="E1978" s="2">
        <f>MACD!F1978</f>
        <v>0.16141943816789117</v>
      </c>
      <c r="F1978" s="2">
        <f>'Moving Avg'!D1978</f>
        <v>4.8517400000000004</v>
      </c>
      <c r="G1978" s="2">
        <f>'Moving Avg'!F1978</f>
        <v>5.1267599999999982</v>
      </c>
      <c r="H1978" s="2">
        <f>'Moving Avg'!G1978</f>
        <v>5.5802920000000009</v>
      </c>
      <c r="I1978" s="2">
        <f>'Moving Avg'!H1978</f>
        <v>6.1597000000000044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  <c r="M1978" s="8">
        <f t="shared" si="300"/>
        <v>50</v>
      </c>
      <c r="N1978" s="8">
        <f t="shared" si="301"/>
        <v>45</v>
      </c>
      <c r="O1978" s="8">
        <f t="shared" si="302"/>
        <v>0</v>
      </c>
      <c r="P1978" s="8">
        <f t="shared" si="303"/>
        <v>0</v>
      </c>
      <c r="Q1978" s="9">
        <f t="shared" si="304"/>
        <v>33.25</v>
      </c>
      <c r="R1978" s="9">
        <f t="shared" si="305"/>
        <v>19</v>
      </c>
      <c r="S1978" s="9">
        <f t="shared" si="306"/>
        <v>14.25</v>
      </c>
      <c r="T1978" s="9">
        <f t="shared" si="307"/>
        <v>23.75</v>
      </c>
      <c r="U1978" s="8">
        <f t="shared" si="308"/>
        <v>22.166666666666668</v>
      </c>
      <c r="V1978" s="8">
        <f t="shared" si="309"/>
        <v>22.5625</v>
      </c>
    </row>
    <row r="1979" spans="1:22" ht="13.5" x14ac:dyDescent="0.25">
      <c r="A1979" s="3">
        <f>RSI!A1979</f>
        <v>44888</v>
      </c>
      <c r="B1979" s="2">
        <f>RSI!B1979</f>
        <v>4.8785999999999996</v>
      </c>
      <c r="C1979" s="2">
        <f>RSI!I1979</f>
        <v>29.573839085954219</v>
      </c>
      <c r="D1979" s="2">
        <f>MACD!E1979</f>
        <v>0.12522838426068805</v>
      </c>
      <c r="E1979" s="2">
        <f>MACD!F1979</f>
        <v>0.15418122738645057</v>
      </c>
      <c r="F1979" s="2">
        <f>'Moving Avg'!D1979</f>
        <v>4.8483800000000006</v>
      </c>
      <c r="G1979" s="2">
        <f>'Moving Avg'!F1979</f>
        <v>5.1036649999999986</v>
      </c>
      <c r="H1979" s="2">
        <f>'Moving Avg'!G1979</f>
        <v>5.5556039999999998</v>
      </c>
      <c r="I1979" s="2">
        <f>'Moving Avg'!H1979</f>
        <v>6.1410295000000055</v>
      </c>
      <c r="J1979" s="6" t="str">
        <f>OBV!F1979</f>
        <v>BEARISH</v>
      </c>
      <c r="K1979" s="6" t="str">
        <f>OBV!G1979</f>
        <v>WEAK</v>
      </c>
      <c r="L1979" s="6" t="str">
        <f>OBV!H1979</f>
        <v>CONFIRMED BEARISH</v>
      </c>
      <c r="M1979" s="8">
        <f t="shared" si="300"/>
        <v>50</v>
      </c>
      <c r="N1979" s="8">
        <f t="shared" si="301"/>
        <v>100</v>
      </c>
      <c r="O1979" s="8">
        <f t="shared" si="302"/>
        <v>0</v>
      </c>
      <c r="P1979" s="8">
        <f t="shared" si="303"/>
        <v>0</v>
      </c>
      <c r="Q1979" s="9">
        <f t="shared" si="304"/>
        <v>52.5</v>
      </c>
      <c r="R1979" s="9">
        <f t="shared" si="305"/>
        <v>30</v>
      </c>
      <c r="S1979" s="9">
        <f t="shared" si="306"/>
        <v>22.5</v>
      </c>
      <c r="T1979" s="9">
        <f t="shared" si="307"/>
        <v>37.5</v>
      </c>
      <c r="U1979" s="8">
        <f t="shared" si="308"/>
        <v>35</v>
      </c>
      <c r="V1979" s="8">
        <f t="shared" si="309"/>
        <v>35.625</v>
      </c>
    </row>
    <row r="1980" spans="1:22" ht="13.5" x14ac:dyDescent="0.25">
      <c r="A1980" s="3">
        <f>RSI!A1980</f>
        <v>44889</v>
      </c>
      <c r="B1980" s="2">
        <f>RSI!B1980</f>
        <v>5.0970000000000004</v>
      </c>
      <c r="C1980" s="2">
        <f>RSI!I1980</f>
        <v>45.368164088122917</v>
      </c>
      <c r="D1980" s="2">
        <f>MACD!E1980</f>
        <v>9.2063376715510792E-2</v>
      </c>
      <c r="E1980" s="2">
        <f>MACD!F1980</f>
        <v>0.14175765725226261</v>
      </c>
      <c r="F1980" s="2">
        <f>'Moving Avg'!D1980</f>
        <v>4.8887</v>
      </c>
      <c r="G1980" s="2">
        <f>'Moving Avg'!F1980</f>
        <v>5.0914899999999985</v>
      </c>
      <c r="H1980" s="2">
        <f>'Moving Avg'!G1980</f>
        <v>5.535283999999999</v>
      </c>
      <c r="I1980" s="2">
        <f>'Moving Avg'!H1980</f>
        <v>6.1253710000000048</v>
      </c>
      <c r="J1980" s="6" t="str">
        <f>OBV!F1980</f>
        <v>BEARISH</v>
      </c>
      <c r="K1980" s="6" t="str">
        <f>OBV!G1980</f>
        <v>WEAK</v>
      </c>
      <c r="L1980" s="6" t="str">
        <f>OBV!H1980</f>
        <v>BEARISH DIVERGENCE</v>
      </c>
      <c r="M1980" s="8">
        <f t="shared" si="300"/>
        <v>25</v>
      </c>
      <c r="N1980" s="8">
        <f t="shared" si="301"/>
        <v>100</v>
      </c>
      <c r="O1980" s="8">
        <f t="shared" si="302"/>
        <v>0</v>
      </c>
      <c r="P1980" s="8">
        <f t="shared" si="303"/>
        <v>0</v>
      </c>
      <c r="Q1980" s="9">
        <f t="shared" si="304"/>
        <v>43.75</v>
      </c>
      <c r="R1980" s="9">
        <f t="shared" si="305"/>
        <v>25</v>
      </c>
      <c r="S1980" s="9">
        <f t="shared" si="306"/>
        <v>18.75</v>
      </c>
      <c r="T1980" s="9">
        <f t="shared" si="307"/>
        <v>31.25</v>
      </c>
      <c r="U1980" s="8">
        <f t="shared" si="308"/>
        <v>29.166666666666668</v>
      </c>
      <c r="V1980" s="8">
        <f t="shared" si="309"/>
        <v>29.6875</v>
      </c>
    </row>
    <row r="1981" spans="1:22" ht="13.5" x14ac:dyDescent="0.25">
      <c r="A1981" s="3">
        <f>RSI!A1981</f>
        <v>44890</v>
      </c>
      <c r="B1981" s="2">
        <f>RSI!B1981</f>
        <v>5.3236999999999997</v>
      </c>
      <c r="C1981" s="2">
        <f>RSI!I1981</f>
        <v>56.318917860808618</v>
      </c>
      <c r="D1981" s="2">
        <f>MACD!E1981</f>
        <v>4.7663289587916324E-2</v>
      </c>
      <c r="E1981" s="2">
        <f>MACD!F1981</f>
        <v>0.12293878371939335</v>
      </c>
      <c r="F1981" s="2">
        <f>'Moving Avg'!D1981</f>
        <v>4.9743599999999999</v>
      </c>
      <c r="G1981" s="2">
        <f>'Moving Avg'!F1981</f>
        <v>5.0847749999999987</v>
      </c>
      <c r="H1981" s="2">
        <f>'Moving Avg'!G1981</f>
        <v>5.5194979999999987</v>
      </c>
      <c r="I1981" s="2">
        <f>'Moving Avg'!H1981</f>
        <v>6.1126875000000043</v>
      </c>
      <c r="J1981" s="6" t="str">
        <f>OBV!F1981</f>
        <v>BEARISH</v>
      </c>
      <c r="K1981" s="6" t="str">
        <f>OBV!G1981</f>
        <v>WEAK</v>
      </c>
      <c r="L1981" s="6" t="str">
        <f>OBV!H1981</f>
        <v>BEARISH DIVERGENCE</v>
      </c>
      <c r="M1981" s="8">
        <f t="shared" si="300"/>
        <v>25</v>
      </c>
      <c r="N1981" s="8">
        <f t="shared" si="301"/>
        <v>100</v>
      </c>
      <c r="O1981" s="8">
        <f t="shared" si="302"/>
        <v>0</v>
      </c>
      <c r="P1981" s="8">
        <f t="shared" si="303"/>
        <v>0</v>
      </c>
      <c r="Q1981" s="9">
        <f t="shared" si="304"/>
        <v>43.75</v>
      </c>
      <c r="R1981" s="9">
        <f t="shared" si="305"/>
        <v>25</v>
      </c>
      <c r="S1981" s="9">
        <f t="shared" si="306"/>
        <v>18.75</v>
      </c>
      <c r="T1981" s="9">
        <f t="shared" si="307"/>
        <v>31.25</v>
      </c>
      <c r="U1981" s="8">
        <f t="shared" si="308"/>
        <v>29.166666666666668</v>
      </c>
      <c r="V1981" s="8">
        <f t="shared" si="309"/>
        <v>29.6875</v>
      </c>
    </row>
    <row r="1982" spans="1:22" ht="13.5" x14ac:dyDescent="0.25">
      <c r="A1982" s="3">
        <f>RSI!A1982</f>
        <v>44893</v>
      </c>
      <c r="B1982" s="2">
        <f>RSI!B1982</f>
        <v>5.5587999999999997</v>
      </c>
      <c r="C1982" s="2">
        <f>RSI!I1982</f>
        <v>64.308871974791003</v>
      </c>
      <c r="D1982" s="2">
        <f>MACD!E1982</f>
        <v>-8.2389244247345061E-3</v>
      </c>
      <c r="E1982" s="2">
        <f>MACD!F1982</f>
        <v>9.670324209056777E-2</v>
      </c>
      <c r="F1982" s="2">
        <f>'Moving Avg'!D1982</f>
        <v>5.1070399999999996</v>
      </c>
      <c r="G1982" s="2">
        <f>'Moving Avg'!F1982</f>
        <v>5.0898149999999998</v>
      </c>
      <c r="H1982" s="2">
        <f>'Moving Avg'!G1982</f>
        <v>5.5084139999999993</v>
      </c>
      <c r="I1982" s="2">
        <f>'Moving Avg'!H1982</f>
        <v>6.1029430000000033</v>
      </c>
      <c r="J1982" s="6" t="str">
        <f>OBV!F1982</f>
        <v>BEARISH</v>
      </c>
      <c r="K1982" s="6" t="str">
        <f>OBV!G1982</f>
        <v>WEAK</v>
      </c>
      <c r="L1982" s="6" t="str">
        <f>OBV!H1982</f>
        <v>BEARISH DIVERGENCE</v>
      </c>
      <c r="M1982" s="8">
        <f t="shared" si="300"/>
        <v>25</v>
      </c>
      <c r="N1982" s="8">
        <f t="shared" si="301"/>
        <v>100</v>
      </c>
      <c r="O1982" s="8">
        <f t="shared" si="302"/>
        <v>0</v>
      </c>
      <c r="P1982" s="8">
        <f t="shared" si="303"/>
        <v>0</v>
      </c>
      <c r="Q1982" s="9">
        <f t="shared" si="304"/>
        <v>43.75</v>
      </c>
      <c r="R1982" s="9">
        <f t="shared" si="305"/>
        <v>25</v>
      </c>
      <c r="S1982" s="9">
        <f t="shared" si="306"/>
        <v>18.75</v>
      </c>
      <c r="T1982" s="9">
        <f t="shared" si="307"/>
        <v>31.25</v>
      </c>
      <c r="U1982" s="8">
        <f t="shared" si="308"/>
        <v>29.166666666666668</v>
      </c>
      <c r="V1982" s="8">
        <f t="shared" si="309"/>
        <v>29.6875</v>
      </c>
    </row>
    <row r="1983" spans="1:22" ht="13.5" x14ac:dyDescent="0.25">
      <c r="A1983" s="3">
        <f>RSI!A1983</f>
        <v>44894</v>
      </c>
      <c r="B1983" s="2">
        <f>RSI!B1983</f>
        <v>5.8022999999999998</v>
      </c>
      <c r="C1983" s="2">
        <f>RSI!I1983</f>
        <v>70.356804466454605</v>
      </c>
      <c r="D1983" s="2">
        <f>MACD!E1983</f>
        <v>-9.9078677005304705E-2</v>
      </c>
      <c r="E1983" s="2">
        <f>MACD!F1983</f>
        <v>5.7546858271393282E-2</v>
      </c>
      <c r="F1983" s="2">
        <f>'Moving Avg'!D1983</f>
        <v>5.3320799999999995</v>
      </c>
      <c r="G1983" s="2">
        <f>'Moving Avg'!F1983</f>
        <v>5.10703</v>
      </c>
      <c r="H1983" s="2">
        <f>'Moving Avg'!G1983</f>
        <v>5.5021999999999993</v>
      </c>
      <c r="I1983" s="2">
        <f>'Moving Avg'!H1983</f>
        <v>6.0961005000000048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0</v>
      </c>
      <c r="N1983" s="8">
        <f t="shared" si="301"/>
        <v>100</v>
      </c>
      <c r="O1983" s="8">
        <f t="shared" si="302"/>
        <v>0</v>
      </c>
      <c r="P1983" s="8">
        <f t="shared" si="303"/>
        <v>83.5</v>
      </c>
      <c r="Q1983" s="9">
        <f t="shared" si="304"/>
        <v>47.524999999999999</v>
      </c>
      <c r="R1983" s="9">
        <f t="shared" si="305"/>
        <v>40.875</v>
      </c>
      <c r="S1983" s="9">
        <f t="shared" si="306"/>
        <v>52.575000000000003</v>
      </c>
      <c r="T1983" s="9">
        <f t="shared" si="307"/>
        <v>45.875</v>
      </c>
      <c r="U1983" s="8">
        <f t="shared" si="308"/>
        <v>46.991666666666674</v>
      </c>
      <c r="V1983" s="8">
        <f t="shared" si="309"/>
        <v>46.712500000000006</v>
      </c>
    </row>
    <row r="1984" spans="1:22" ht="13.5" x14ac:dyDescent="0.25">
      <c r="A1984" s="3">
        <f>RSI!A1984</f>
        <v>44895</v>
      </c>
      <c r="B1984" s="2">
        <f>RSI!B1984</f>
        <v>5.8022999999999998</v>
      </c>
      <c r="C1984" s="2">
        <f>RSI!I1984</f>
        <v>70.356804466454605</v>
      </c>
      <c r="D1984" s="2">
        <f>MACD!E1984</f>
        <v>-0.17945536433190146</v>
      </c>
      <c r="E1984" s="2">
        <f>MACD!F1984</f>
        <v>1.0146413750734336E-2</v>
      </c>
      <c r="F1984" s="2">
        <f>'Moving Avg'!D1984</f>
        <v>5.5168200000000001</v>
      </c>
      <c r="G1984" s="2">
        <f>'Moving Avg'!F1984</f>
        <v>5.1242450000000002</v>
      </c>
      <c r="H1984" s="2">
        <f>'Moving Avg'!G1984</f>
        <v>5.4959859999999994</v>
      </c>
      <c r="I1984" s="2">
        <f>'Moving Avg'!H1984</f>
        <v>6.0892580000000045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0"/>
        <v>0</v>
      </c>
      <c r="N1984" s="8">
        <f t="shared" si="301"/>
        <v>100</v>
      </c>
      <c r="O1984" s="8">
        <f t="shared" si="302"/>
        <v>0</v>
      </c>
      <c r="P1984" s="8">
        <f t="shared" si="303"/>
        <v>83.5</v>
      </c>
      <c r="Q1984" s="9">
        <f t="shared" si="304"/>
        <v>47.524999999999999</v>
      </c>
      <c r="R1984" s="9">
        <f t="shared" si="305"/>
        <v>40.875</v>
      </c>
      <c r="S1984" s="9">
        <f t="shared" si="306"/>
        <v>52.575000000000003</v>
      </c>
      <c r="T1984" s="9">
        <f t="shared" si="307"/>
        <v>45.875</v>
      </c>
      <c r="U1984" s="8">
        <f t="shared" si="308"/>
        <v>46.991666666666674</v>
      </c>
      <c r="V1984" s="8">
        <f t="shared" si="309"/>
        <v>46.712500000000006</v>
      </c>
    </row>
    <row r="1985" spans="1:22" ht="13.5" x14ac:dyDescent="0.25">
      <c r="A1985" s="3">
        <f>RSI!A1985</f>
        <v>44896</v>
      </c>
      <c r="B1985" s="2">
        <f>RSI!B1985</f>
        <v>5.9535</v>
      </c>
      <c r="C1985" s="2">
        <f>RSI!I1985</f>
        <v>73.580760860334095</v>
      </c>
      <c r="D1985" s="2">
        <f>MACD!E1985</f>
        <v>-0.2619185197663354</v>
      </c>
      <c r="E1985" s="2">
        <f>MACD!F1985</f>
        <v>-4.4266572952679613E-2</v>
      </c>
      <c r="F1985" s="2">
        <f>'Moving Avg'!D1985</f>
        <v>5.6881199999999996</v>
      </c>
      <c r="G1985" s="2">
        <f>'Moving Avg'!F1985</f>
        <v>5.1611950000000011</v>
      </c>
      <c r="H1985" s="2">
        <f>'Moving Avg'!G1985</f>
        <v>5.4927960000000011</v>
      </c>
      <c r="I1985" s="2">
        <f>'Moving Avg'!H1985</f>
        <v>6.0847785000000059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0</v>
      </c>
      <c r="N1985" s="8">
        <f t="shared" si="301"/>
        <v>100</v>
      </c>
      <c r="O1985" s="8">
        <f t="shared" si="302"/>
        <v>0</v>
      </c>
      <c r="P1985" s="8">
        <f t="shared" si="303"/>
        <v>83.5</v>
      </c>
      <c r="Q1985" s="9">
        <f t="shared" si="304"/>
        <v>47.524999999999999</v>
      </c>
      <c r="R1985" s="9">
        <f t="shared" si="305"/>
        <v>40.875</v>
      </c>
      <c r="S1985" s="9">
        <f t="shared" si="306"/>
        <v>52.575000000000003</v>
      </c>
      <c r="T1985" s="9">
        <f t="shared" si="307"/>
        <v>45.875</v>
      </c>
      <c r="U1985" s="8">
        <f t="shared" si="308"/>
        <v>46.991666666666674</v>
      </c>
      <c r="V1985" s="8">
        <f t="shared" si="309"/>
        <v>46.712500000000006</v>
      </c>
    </row>
    <row r="1986" spans="1:22" ht="13.5" x14ac:dyDescent="0.25">
      <c r="A1986" s="3">
        <f>RSI!A1986</f>
        <v>44897</v>
      </c>
      <c r="B1986" s="2">
        <f>RSI!B1986</f>
        <v>5.9535</v>
      </c>
      <c r="C1986" s="2">
        <f>RSI!I1986</f>
        <v>73.580760860334095</v>
      </c>
      <c r="D1986" s="2">
        <f>MACD!E1986</f>
        <v>-0.33559969830024983</v>
      </c>
      <c r="E1986" s="2">
        <f>MACD!F1986</f>
        <v>-0.10253319802219366</v>
      </c>
      <c r="F1986" s="2">
        <f>'Moving Avg'!D1986</f>
        <v>5.8140799999999997</v>
      </c>
      <c r="G1986" s="2">
        <f>'Moving Avg'!F1986</f>
        <v>5.198145000000002</v>
      </c>
      <c r="H1986" s="2">
        <f>'Moving Avg'!G1986</f>
        <v>5.4896060000000002</v>
      </c>
      <c r="I1986" s="2">
        <f>'Moving Avg'!H1986</f>
        <v>6.0802990000000054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0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47.524999999999999</v>
      </c>
      <c r="R1986" s="9">
        <f t="shared" si="305"/>
        <v>40.875</v>
      </c>
      <c r="S1986" s="9">
        <f t="shared" si="306"/>
        <v>52.575000000000003</v>
      </c>
      <c r="T1986" s="9">
        <f t="shared" si="307"/>
        <v>45.875</v>
      </c>
      <c r="U1986" s="8">
        <f t="shared" si="308"/>
        <v>46.991666666666674</v>
      </c>
      <c r="V1986" s="8">
        <f t="shared" si="309"/>
        <v>46.712500000000006</v>
      </c>
    </row>
    <row r="1987" spans="1:22" ht="13.5" x14ac:dyDescent="0.25">
      <c r="A1987" s="3">
        <f>RSI!A1987</f>
        <v>44900</v>
      </c>
      <c r="B1987" s="2">
        <f>RSI!B1987</f>
        <v>5.9535</v>
      </c>
      <c r="C1987" s="2">
        <f>RSI!I1987</f>
        <v>73.580760860334095</v>
      </c>
      <c r="D1987" s="2">
        <f>MACD!E1987</f>
        <v>-0.40156073905131962</v>
      </c>
      <c r="E1987" s="2">
        <f>MACD!F1987</f>
        <v>-0.16233870622801885</v>
      </c>
      <c r="F1987" s="2">
        <f>'Moving Avg'!D1987</f>
        <v>5.8930199999999999</v>
      </c>
      <c r="G1987" s="2">
        <f>'Moving Avg'!F1987</f>
        <v>5.2350950000000021</v>
      </c>
      <c r="H1987" s="2">
        <f>'Moving Avg'!G1987</f>
        <v>5.486416000000002</v>
      </c>
      <c r="I1987" s="2">
        <f>'Moving Avg'!H1987</f>
        <v>6.0773475000000055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si="310"/>
        <v>0</v>
      </c>
      <c r="N1987" s="8">
        <f t="shared" si="311"/>
        <v>100</v>
      </c>
      <c r="O1987" s="8">
        <f t="shared" si="312"/>
        <v>0</v>
      </c>
      <c r="P1987" s="8">
        <f t="shared" si="313"/>
        <v>83.5</v>
      </c>
      <c r="Q1987" s="9">
        <f t="shared" ref="Q1987:Q2050" si="314">0.35*M1987+N1987*0.35+O1987*0.15+P1987*0.15</f>
        <v>47.524999999999999</v>
      </c>
      <c r="R1987" s="9">
        <f t="shared" ref="R1987:R2050" si="315">M1987*0.2+N1987*0.2+O1987*0.35+P1987*0.25</f>
        <v>40.875</v>
      </c>
      <c r="S1987" s="9">
        <f t="shared" ref="S1987:S2050" si="316">M1987*0.15+N1987*0.15+O1987*0.25+P1987*0.45</f>
        <v>52.575000000000003</v>
      </c>
      <c r="T1987" s="9">
        <f t="shared" ref="T1987:T2050" si="317">0.25*SUM(M1987:P1987)</f>
        <v>45.875</v>
      </c>
      <c r="U1987" s="8">
        <f t="shared" ref="U1987:U2050" si="318">SUM(Q1987:S1987)/3</f>
        <v>46.991666666666674</v>
      </c>
      <c r="V1987" s="8">
        <f t="shared" ref="V1987:V2050" si="319">SUM(Q1987:T1987)/4</f>
        <v>46.712500000000006</v>
      </c>
    </row>
    <row r="1988" spans="1:22" ht="13.5" x14ac:dyDescent="0.25">
      <c r="A1988" s="3">
        <f>RSI!A1988</f>
        <v>44901</v>
      </c>
      <c r="B1988" s="2">
        <f>RSI!B1988</f>
        <v>5.6931000000000003</v>
      </c>
      <c r="C1988" s="2">
        <f>RSI!I1988</f>
        <v>59.63066916920836</v>
      </c>
      <c r="D1988" s="2">
        <f>MACD!E1988</f>
        <v>-0.4750172725280688</v>
      </c>
      <c r="E1988" s="2">
        <f>MACD!F1988</f>
        <v>-0.22487441948802886</v>
      </c>
      <c r="F1988" s="2">
        <f>'Moving Avg'!D1988</f>
        <v>5.8711799999999998</v>
      </c>
      <c r="G1988" s="2">
        <f>'Moving Avg'!F1988</f>
        <v>5.2678400000000014</v>
      </c>
      <c r="H1988" s="2">
        <f>'Moving Avg'!G1988</f>
        <v>5.4833920000000012</v>
      </c>
      <c r="I1988" s="2">
        <f>'Moving Avg'!H1988</f>
        <v>6.0745440000000057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  <c r="M1988" s="8">
        <f t="shared" si="310"/>
        <v>25</v>
      </c>
      <c r="N1988" s="8">
        <f t="shared" si="311"/>
        <v>100</v>
      </c>
      <c r="O1988" s="8">
        <f t="shared" si="312"/>
        <v>0</v>
      </c>
      <c r="P1988" s="8">
        <f t="shared" si="313"/>
        <v>66.5</v>
      </c>
      <c r="Q1988" s="9">
        <f t="shared" si="314"/>
        <v>53.725000000000001</v>
      </c>
      <c r="R1988" s="9">
        <f t="shared" si="315"/>
        <v>41.625</v>
      </c>
      <c r="S1988" s="9">
        <f t="shared" si="316"/>
        <v>48.674999999999997</v>
      </c>
      <c r="T1988" s="9">
        <f t="shared" si="317"/>
        <v>47.875</v>
      </c>
      <c r="U1988" s="8">
        <f t="shared" si="318"/>
        <v>48.008333333333326</v>
      </c>
      <c r="V1988" s="8">
        <f t="shared" si="319"/>
        <v>47.974999999999994</v>
      </c>
    </row>
    <row r="1989" spans="1:22" ht="13.5" x14ac:dyDescent="0.25">
      <c r="A1989" s="3">
        <f>RSI!A1989</f>
        <v>44902</v>
      </c>
      <c r="B1989" s="2">
        <f>RSI!B1989</f>
        <v>5.9451000000000001</v>
      </c>
      <c r="C1989" s="2">
        <f>RSI!I1989</f>
        <v>66.291090911811125</v>
      </c>
      <c r="D1989" s="2">
        <f>MACD!E1989</f>
        <v>-0.5264003996391633</v>
      </c>
      <c r="E1989" s="2">
        <f>MACD!F1989</f>
        <v>-0.28517961551825577</v>
      </c>
      <c r="F1989" s="2">
        <f>'Moving Avg'!D1989</f>
        <v>5.8997400000000004</v>
      </c>
      <c r="G1989" s="2">
        <f>'Moving Avg'!F1989</f>
        <v>5.3127650000000015</v>
      </c>
      <c r="H1989" s="2">
        <f>'Moving Avg'!G1989</f>
        <v>5.4854080000000014</v>
      </c>
      <c r="I1989" s="2">
        <f>'Moving Avg'!H1989</f>
        <v>6.0743325000000041</v>
      </c>
      <c r="J1989" s="6" t="str">
        <f>OBV!F1989</f>
        <v>BULLISH</v>
      </c>
      <c r="K1989" s="6" t="str">
        <f>OBV!G1989</f>
        <v>STRONG</v>
      </c>
      <c r="L1989" s="6" t="str">
        <f>OBV!H1989</f>
        <v>CONFIRMED BULLISH</v>
      </c>
      <c r="M1989" s="8">
        <f t="shared" si="310"/>
        <v>25</v>
      </c>
      <c r="N1989" s="8">
        <f t="shared" si="311"/>
        <v>100</v>
      </c>
      <c r="O1989" s="8">
        <f t="shared" si="312"/>
        <v>0</v>
      </c>
      <c r="P1989" s="8">
        <f t="shared" si="313"/>
        <v>100</v>
      </c>
      <c r="Q1989" s="9">
        <f t="shared" si="314"/>
        <v>58.75</v>
      </c>
      <c r="R1989" s="9">
        <f t="shared" si="315"/>
        <v>50</v>
      </c>
      <c r="S1989" s="9">
        <f t="shared" si="316"/>
        <v>63.75</v>
      </c>
      <c r="T1989" s="9">
        <f t="shared" si="317"/>
        <v>56.25</v>
      </c>
      <c r="U1989" s="8">
        <f t="shared" si="318"/>
        <v>57.5</v>
      </c>
      <c r="V1989" s="8">
        <f t="shared" si="319"/>
        <v>57.1875</v>
      </c>
    </row>
    <row r="1990" spans="1:22" ht="13.5" x14ac:dyDescent="0.25">
      <c r="A1990" s="3">
        <f>RSI!A1990</f>
        <v>44903</v>
      </c>
      <c r="B1990" s="2">
        <f>RSI!B1990</f>
        <v>5.9451000000000001</v>
      </c>
      <c r="C1990" s="2">
        <f>RSI!I1990</f>
        <v>66.291090911811125</v>
      </c>
      <c r="D1990" s="2">
        <f>MACD!E1990</f>
        <v>-0.53921281661065645</v>
      </c>
      <c r="E1990" s="2">
        <f>MACD!F1990</f>
        <v>-0.33598625573673591</v>
      </c>
      <c r="F1990" s="2">
        <f>'Moving Avg'!D1990</f>
        <v>5.8980600000000001</v>
      </c>
      <c r="G1990" s="2">
        <f>'Moving Avg'!F1990</f>
        <v>5.3576900000000007</v>
      </c>
      <c r="H1990" s="2">
        <f>'Moving Avg'!G1990</f>
        <v>5.4874240000000007</v>
      </c>
      <c r="I1990" s="2">
        <f>'Moving Avg'!H1990</f>
        <v>6.0741210000000034</v>
      </c>
      <c r="J1990" s="6" t="str">
        <f>OBV!F1990</f>
        <v>BULLISH</v>
      </c>
      <c r="K1990" s="6" t="str">
        <f>OBV!G1990</f>
        <v>STRONG</v>
      </c>
      <c r="L1990" s="6" t="str">
        <f>OBV!H1990</f>
        <v>BULLISH DIVERGENCE</v>
      </c>
      <c r="M1990" s="8">
        <f t="shared" si="310"/>
        <v>25</v>
      </c>
      <c r="N1990" s="8">
        <f t="shared" si="311"/>
        <v>100</v>
      </c>
      <c r="O1990" s="8">
        <f t="shared" si="312"/>
        <v>0</v>
      </c>
      <c r="P1990" s="8">
        <f t="shared" si="313"/>
        <v>83</v>
      </c>
      <c r="Q1990" s="9">
        <f t="shared" si="314"/>
        <v>56.2</v>
      </c>
      <c r="R1990" s="9">
        <f t="shared" si="315"/>
        <v>45.75</v>
      </c>
      <c r="S1990" s="9">
        <f t="shared" si="316"/>
        <v>56.1</v>
      </c>
      <c r="T1990" s="9">
        <f t="shared" si="317"/>
        <v>52</v>
      </c>
      <c r="U1990" s="8">
        <f t="shared" si="318"/>
        <v>52.683333333333337</v>
      </c>
      <c r="V1990" s="8">
        <f t="shared" si="319"/>
        <v>52.512500000000003</v>
      </c>
    </row>
    <row r="1991" spans="1:22" ht="13.5" x14ac:dyDescent="0.25">
      <c r="A1991" s="3">
        <f>RSI!A1991</f>
        <v>44904</v>
      </c>
      <c r="B1991" s="2">
        <f>RSI!B1991</f>
        <v>5.9451000000000001</v>
      </c>
      <c r="C1991" s="2">
        <f>RSI!I1991</f>
        <v>66.291090911811125</v>
      </c>
      <c r="D1991" s="2">
        <f>MACD!E1991</f>
        <v>-0.51789419382067958</v>
      </c>
      <c r="E1991" s="2">
        <f>MACD!F1991</f>
        <v>-0.37236784335352469</v>
      </c>
      <c r="F1991" s="2">
        <f>'Moving Avg'!D1991</f>
        <v>5.8963799999999997</v>
      </c>
      <c r="G1991" s="2">
        <f>'Moving Avg'!F1991</f>
        <v>5.4026150000000008</v>
      </c>
      <c r="H1991" s="2">
        <f>'Moving Avg'!G1991</f>
        <v>5.489440000000001</v>
      </c>
      <c r="I1991" s="2">
        <f>'Moving Avg'!H1991</f>
        <v>6.0752025000000023</v>
      </c>
      <c r="J1991" s="6" t="str">
        <f>OBV!F1991</f>
        <v>BULLISH</v>
      </c>
      <c r="K1991" s="6" t="str">
        <f>OBV!G1991</f>
        <v>STRONG</v>
      </c>
      <c r="L1991" s="6" t="str">
        <f>OBV!H1991</f>
        <v>BULLISH DIVERGENCE</v>
      </c>
      <c r="M1991" s="8">
        <f t="shared" si="310"/>
        <v>25</v>
      </c>
      <c r="N1991" s="8">
        <f t="shared" si="311"/>
        <v>100</v>
      </c>
      <c r="O1991" s="8">
        <f t="shared" si="312"/>
        <v>0</v>
      </c>
      <c r="P1991" s="8">
        <f t="shared" si="313"/>
        <v>83</v>
      </c>
      <c r="Q1991" s="9">
        <f t="shared" si="314"/>
        <v>56.2</v>
      </c>
      <c r="R1991" s="9">
        <f t="shared" si="315"/>
        <v>45.75</v>
      </c>
      <c r="S1991" s="9">
        <f t="shared" si="316"/>
        <v>56.1</v>
      </c>
      <c r="T1991" s="9">
        <f t="shared" si="317"/>
        <v>52</v>
      </c>
      <c r="U1991" s="8">
        <f t="shared" si="318"/>
        <v>52.683333333333337</v>
      </c>
      <c r="V1991" s="8">
        <f t="shared" si="319"/>
        <v>52.512500000000003</v>
      </c>
    </row>
    <row r="1992" spans="1:22" ht="13.5" x14ac:dyDescent="0.25">
      <c r="A1992" s="3">
        <f>RSI!A1992</f>
        <v>44907</v>
      </c>
      <c r="B1992" s="2">
        <f>RSI!B1992</f>
        <v>5.9367000000000001</v>
      </c>
      <c r="C1992" s="2">
        <f>RSI!I1992</f>
        <v>65.838854795487038</v>
      </c>
      <c r="D1992" s="2">
        <f>MACD!E1992</f>
        <v>-0.46557966948299701</v>
      </c>
      <c r="E1992" s="2">
        <f>MACD!F1992</f>
        <v>-0.39101020857941915</v>
      </c>
      <c r="F1992" s="2">
        <f>'Moving Avg'!D1992</f>
        <v>5.8930199999999999</v>
      </c>
      <c r="G1992" s="2">
        <f>'Moving Avg'!F1992</f>
        <v>5.4471200000000009</v>
      </c>
      <c r="H1992" s="2">
        <f>'Moving Avg'!G1992</f>
        <v>5.4912879999999999</v>
      </c>
      <c r="I1992" s="2">
        <f>'Moving Avg'!H1992</f>
        <v>6.0773785000000018</v>
      </c>
      <c r="J1992" s="6" t="str">
        <f>OBV!F1992</f>
        <v>BULLISH</v>
      </c>
      <c r="K1992" s="6" t="str">
        <f>OBV!G1992</f>
        <v>NEUTRAL</v>
      </c>
      <c r="L1992" s="6" t="str">
        <f>OBV!H1992</f>
        <v>BULLISH DIVERGENCE</v>
      </c>
      <c r="M1992" s="8">
        <f t="shared" si="310"/>
        <v>25</v>
      </c>
      <c r="N1992" s="8">
        <f t="shared" si="311"/>
        <v>100</v>
      </c>
      <c r="O1992" s="8">
        <f t="shared" si="312"/>
        <v>0</v>
      </c>
      <c r="P1992" s="8">
        <f t="shared" si="313"/>
        <v>66.5</v>
      </c>
      <c r="Q1992" s="9">
        <f t="shared" si="314"/>
        <v>53.725000000000001</v>
      </c>
      <c r="R1992" s="9">
        <f t="shared" si="315"/>
        <v>41.625</v>
      </c>
      <c r="S1992" s="9">
        <f t="shared" si="316"/>
        <v>48.674999999999997</v>
      </c>
      <c r="T1992" s="9">
        <f t="shared" si="317"/>
        <v>47.875</v>
      </c>
      <c r="U1992" s="8">
        <f t="shared" si="318"/>
        <v>48.008333333333326</v>
      </c>
      <c r="V1992" s="8">
        <f t="shared" si="319"/>
        <v>47.974999999999994</v>
      </c>
    </row>
    <row r="1993" spans="1:22" ht="13.5" x14ac:dyDescent="0.25">
      <c r="A1993" s="3">
        <f>RSI!A1993</f>
        <v>44908</v>
      </c>
      <c r="B1993" s="2">
        <f>RSI!B1993</f>
        <v>5.9367000000000001</v>
      </c>
      <c r="C1993" s="2">
        <f>RSI!I1993</f>
        <v>65.838854795487038</v>
      </c>
      <c r="D1993" s="2">
        <f>MACD!E1993</f>
        <v>-0.38613176956620254</v>
      </c>
      <c r="E1993" s="2">
        <f>MACD!F1993</f>
        <v>-0.39003452077677586</v>
      </c>
      <c r="F1993" s="2">
        <f>'Moving Avg'!D1993</f>
        <v>5.9417400000000002</v>
      </c>
      <c r="G1993" s="2">
        <f>'Moving Avg'!F1993</f>
        <v>5.4991849999999998</v>
      </c>
      <c r="H1993" s="2">
        <f>'Moving Avg'!G1993</f>
        <v>5.4931359999999998</v>
      </c>
      <c r="I1993" s="2">
        <f>'Moving Avg'!H1993</f>
        <v>6.0795545000000013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  <c r="M1993" s="8">
        <f t="shared" si="310"/>
        <v>25</v>
      </c>
      <c r="N1993" s="8">
        <f t="shared" si="311"/>
        <v>0</v>
      </c>
      <c r="O1993" s="8">
        <f t="shared" si="312"/>
        <v>0</v>
      </c>
      <c r="P1993" s="8">
        <f t="shared" si="313"/>
        <v>83.5</v>
      </c>
      <c r="Q1993" s="9">
        <f t="shared" si="314"/>
        <v>21.274999999999999</v>
      </c>
      <c r="R1993" s="9">
        <f t="shared" si="315"/>
        <v>25.875</v>
      </c>
      <c r="S1993" s="9">
        <f t="shared" si="316"/>
        <v>41.325000000000003</v>
      </c>
      <c r="T1993" s="9">
        <f t="shared" si="317"/>
        <v>27.125</v>
      </c>
      <c r="U1993" s="8">
        <f t="shared" si="318"/>
        <v>29.491666666666664</v>
      </c>
      <c r="V1993" s="8">
        <f t="shared" si="319"/>
        <v>28.9</v>
      </c>
    </row>
    <row r="1994" spans="1:22" ht="13.5" x14ac:dyDescent="0.25">
      <c r="A1994" s="3">
        <f>RSI!A1994</f>
        <v>44909</v>
      </c>
      <c r="B1994" s="2">
        <f>RSI!B1994</f>
        <v>5.9367000000000001</v>
      </c>
      <c r="C1994" s="2">
        <f>RSI!I1994</f>
        <v>65.838854795487038</v>
      </c>
      <c r="D1994" s="2">
        <f>MACD!E1994</f>
        <v>-0.3210175258186716</v>
      </c>
      <c r="E1994" s="2">
        <f>MACD!F1994</f>
        <v>-0.37623112178515505</v>
      </c>
      <c r="F1994" s="2">
        <f>'Moving Avg'!D1994</f>
        <v>5.9400600000000008</v>
      </c>
      <c r="G1994" s="2">
        <f>'Moving Avg'!F1994</f>
        <v>5.5512500000000005</v>
      </c>
      <c r="H1994" s="2">
        <f>'Moving Avg'!G1994</f>
        <v>5.4949839999999988</v>
      </c>
      <c r="I1994" s="2">
        <f>'Moving Avg'!H1994</f>
        <v>6.0817305000000026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25</v>
      </c>
      <c r="N1994" s="8">
        <f t="shared" si="311"/>
        <v>0</v>
      </c>
      <c r="O1994" s="8">
        <f t="shared" si="312"/>
        <v>0</v>
      </c>
      <c r="P1994" s="8">
        <f t="shared" si="313"/>
        <v>16.5</v>
      </c>
      <c r="Q1994" s="9">
        <f t="shared" si="314"/>
        <v>11.225</v>
      </c>
      <c r="R1994" s="9">
        <f t="shared" si="315"/>
        <v>9.125</v>
      </c>
      <c r="S1994" s="9">
        <f t="shared" si="316"/>
        <v>11.175000000000001</v>
      </c>
      <c r="T1994" s="9">
        <f t="shared" si="317"/>
        <v>10.375</v>
      </c>
      <c r="U1994" s="8">
        <f t="shared" si="318"/>
        <v>10.508333333333335</v>
      </c>
      <c r="V1994" s="8">
        <f t="shared" si="319"/>
        <v>10.475000000000001</v>
      </c>
    </row>
    <row r="1995" spans="1:22" ht="13.5" x14ac:dyDescent="0.25">
      <c r="A1995" s="3">
        <f>RSI!A1995</f>
        <v>44910</v>
      </c>
      <c r="B1995" s="2">
        <f>RSI!B1995</f>
        <v>5.9367000000000001</v>
      </c>
      <c r="C1995" s="2">
        <f>RSI!I1995</f>
        <v>65.838854795487038</v>
      </c>
      <c r="D1995" s="2">
        <f>MACD!E1995</f>
        <v>-0.24461385877067876</v>
      </c>
      <c r="E1995" s="2">
        <f>MACD!F1995</f>
        <v>-0.3499076691822598</v>
      </c>
      <c r="F1995" s="2">
        <f>'Moving Avg'!D1995</f>
        <v>5.9383800000000004</v>
      </c>
      <c r="G1995" s="2">
        <f>'Moving Avg'!F1995</f>
        <v>5.6033150000000003</v>
      </c>
      <c r="H1995" s="2">
        <f>'Moving Avg'!G1995</f>
        <v>5.4968319999999986</v>
      </c>
      <c r="I1995" s="2">
        <f>'Moving Avg'!H1995</f>
        <v>6.0839065000000012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0</v>
      </c>
      <c r="O1995" s="8">
        <f t="shared" si="312"/>
        <v>0</v>
      </c>
      <c r="P1995" s="8">
        <f t="shared" si="313"/>
        <v>16.5</v>
      </c>
      <c r="Q1995" s="9">
        <f t="shared" si="314"/>
        <v>11.225</v>
      </c>
      <c r="R1995" s="9">
        <f t="shared" si="315"/>
        <v>9.125</v>
      </c>
      <c r="S1995" s="9">
        <f t="shared" si="316"/>
        <v>11.175000000000001</v>
      </c>
      <c r="T1995" s="9">
        <f t="shared" si="317"/>
        <v>10.375</v>
      </c>
      <c r="U1995" s="8">
        <f t="shared" si="318"/>
        <v>10.508333333333335</v>
      </c>
      <c r="V1995" s="8">
        <f t="shared" si="319"/>
        <v>10.475000000000001</v>
      </c>
    </row>
    <row r="1996" spans="1:22" ht="13.5" x14ac:dyDescent="0.25">
      <c r="A1996" s="3">
        <f>RSI!A1996</f>
        <v>44911</v>
      </c>
      <c r="B1996" s="2">
        <f>RSI!B1996</f>
        <v>5.9618000000000002</v>
      </c>
      <c r="C1996" s="2">
        <f>RSI!I1996</f>
        <v>66.750505133997464</v>
      </c>
      <c r="D1996" s="2">
        <f>MACD!E1996</f>
        <v>-0.18363361981546245</v>
      </c>
      <c r="E1996" s="2">
        <f>MACD!F1996</f>
        <v>-0.31665285930890036</v>
      </c>
      <c r="F1996" s="2">
        <f>'Moving Avg'!D1996</f>
        <v>5.9417200000000001</v>
      </c>
      <c r="G1996" s="2">
        <f>'Moving Avg'!F1996</f>
        <v>5.6566349999999996</v>
      </c>
      <c r="H1996" s="2">
        <f>'Moving Avg'!G1996</f>
        <v>5.4991819999999976</v>
      </c>
      <c r="I1996" s="2">
        <f>'Moving Avg'!H1996</f>
        <v>6.0862080000000018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  <c r="M1996" s="8">
        <f t="shared" si="310"/>
        <v>25</v>
      </c>
      <c r="N1996" s="8">
        <f t="shared" si="311"/>
        <v>0</v>
      </c>
      <c r="O1996" s="8">
        <f t="shared" si="312"/>
        <v>0</v>
      </c>
      <c r="P1996" s="8">
        <f t="shared" si="313"/>
        <v>83.5</v>
      </c>
      <c r="Q1996" s="9">
        <f t="shared" si="314"/>
        <v>21.274999999999999</v>
      </c>
      <c r="R1996" s="9">
        <f t="shared" si="315"/>
        <v>25.875</v>
      </c>
      <c r="S1996" s="9">
        <f t="shared" si="316"/>
        <v>41.325000000000003</v>
      </c>
      <c r="T1996" s="9">
        <f t="shared" si="317"/>
        <v>27.125</v>
      </c>
      <c r="U1996" s="8">
        <f t="shared" si="318"/>
        <v>29.491666666666664</v>
      </c>
      <c r="V1996" s="8">
        <f t="shared" si="319"/>
        <v>28.9</v>
      </c>
    </row>
    <row r="1997" spans="1:22" ht="13.5" x14ac:dyDescent="0.25">
      <c r="A1997" s="3">
        <f>RSI!A1997</f>
        <v>44914</v>
      </c>
      <c r="B1997" s="2">
        <f>RSI!B1997</f>
        <v>5.9618000000000002</v>
      </c>
      <c r="C1997" s="2">
        <f>RSI!I1997</f>
        <v>66.750505133997464</v>
      </c>
      <c r="D1997" s="2">
        <f>MACD!E1997</f>
        <v>-0.13385897539396296</v>
      </c>
      <c r="E1997" s="2">
        <f>MACD!F1997</f>
        <v>-0.28009408252591289</v>
      </c>
      <c r="F1997" s="2">
        <f>'Moving Avg'!D1997</f>
        <v>5.9467400000000001</v>
      </c>
      <c r="G1997" s="2">
        <f>'Moving Avg'!F1997</f>
        <v>5.709954999999999</v>
      </c>
      <c r="H1997" s="2">
        <f>'Moving Avg'!G1997</f>
        <v>5.5015319999999974</v>
      </c>
      <c r="I1997" s="2">
        <f>'Moving Avg'!H1997</f>
        <v>6.0885095000000016</v>
      </c>
      <c r="J1997" s="6" t="str">
        <f>OBV!F1997</f>
        <v>BULLISH</v>
      </c>
      <c r="K1997" s="6" t="str">
        <f>OBV!G1997</f>
        <v>STRONG</v>
      </c>
      <c r="L1997" s="6" t="str">
        <f>OBV!H1997</f>
        <v>CONFIRMED BULLISH</v>
      </c>
      <c r="M1997" s="8">
        <f t="shared" si="310"/>
        <v>25</v>
      </c>
      <c r="N1997" s="8">
        <f t="shared" si="311"/>
        <v>0</v>
      </c>
      <c r="O1997" s="8">
        <f t="shared" si="312"/>
        <v>0</v>
      </c>
      <c r="P1997" s="8">
        <f t="shared" si="313"/>
        <v>100</v>
      </c>
      <c r="Q1997" s="9">
        <f t="shared" si="314"/>
        <v>23.75</v>
      </c>
      <c r="R1997" s="9">
        <f t="shared" si="315"/>
        <v>30</v>
      </c>
      <c r="S1997" s="9">
        <f t="shared" si="316"/>
        <v>48.75</v>
      </c>
      <c r="T1997" s="9">
        <f t="shared" si="317"/>
        <v>31.25</v>
      </c>
      <c r="U1997" s="8">
        <f t="shared" si="318"/>
        <v>34.166666666666664</v>
      </c>
      <c r="V1997" s="8">
        <f t="shared" si="319"/>
        <v>33.4375</v>
      </c>
    </row>
    <row r="1998" spans="1:22" ht="13.5" x14ac:dyDescent="0.25">
      <c r="A1998" s="3">
        <f>RSI!A1998</f>
        <v>44915</v>
      </c>
      <c r="B1998" s="2">
        <f>RSI!B1998</f>
        <v>5.9618000000000002</v>
      </c>
      <c r="C1998" s="2">
        <f>RSI!I1998</f>
        <v>66.750505133997464</v>
      </c>
      <c r="D1998" s="2">
        <f>MACD!E1998</f>
        <v>-0.13349241380567811</v>
      </c>
      <c r="E1998" s="2">
        <f>MACD!F1998</f>
        <v>-0.25077374878186598</v>
      </c>
      <c r="F1998" s="2">
        <f>'Moving Avg'!D1998</f>
        <v>5.9517600000000002</v>
      </c>
      <c r="G1998" s="2">
        <f>'Moving Avg'!F1998</f>
        <v>5.774189999999999</v>
      </c>
      <c r="H1998" s="2">
        <f>'Moving Avg'!G1998</f>
        <v>5.5038819999999973</v>
      </c>
      <c r="I1998" s="2">
        <f>'Moving Avg'!H1998</f>
        <v>6.0908895000000003</v>
      </c>
      <c r="J1998" s="6" t="str">
        <f>OBV!F1998</f>
        <v>BULLISH</v>
      </c>
      <c r="K1998" s="6" t="str">
        <f>OBV!G1998</f>
        <v>STRONG</v>
      </c>
      <c r="L1998" s="6" t="str">
        <f>OBV!H1998</f>
        <v>CONFIRMED BULLISH</v>
      </c>
      <c r="M1998" s="8">
        <f t="shared" si="310"/>
        <v>25</v>
      </c>
      <c r="N1998" s="8">
        <f t="shared" si="311"/>
        <v>0</v>
      </c>
      <c r="O1998" s="8">
        <f t="shared" si="312"/>
        <v>0</v>
      </c>
      <c r="P1998" s="8">
        <f t="shared" si="313"/>
        <v>100</v>
      </c>
      <c r="Q1998" s="9">
        <f t="shared" si="314"/>
        <v>23.75</v>
      </c>
      <c r="R1998" s="9">
        <f t="shared" si="315"/>
        <v>30</v>
      </c>
      <c r="S1998" s="9">
        <f t="shared" si="316"/>
        <v>48.75</v>
      </c>
      <c r="T1998" s="9">
        <f t="shared" si="317"/>
        <v>31.25</v>
      </c>
      <c r="U1998" s="8">
        <f t="shared" si="318"/>
        <v>34.166666666666664</v>
      </c>
      <c r="V1998" s="8">
        <f t="shared" si="319"/>
        <v>33.4375</v>
      </c>
    </row>
    <row r="1999" spans="1:22" ht="13.5" x14ac:dyDescent="0.25">
      <c r="A1999" s="3">
        <f>RSI!A1999</f>
        <v>44916</v>
      </c>
      <c r="B1999" s="2">
        <f>RSI!B1999</f>
        <v>5.9618000000000002</v>
      </c>
      <c r="C1999" s="2">
        <f>RSI!I1999</f>
        <v>66.750505133997478</v>
      </c>
      <c r="D1999" s="2">
        <f>MACD!E1999</f>
        <v>-9.597681810197134E-2</v>
      </c>
      <c r="E1999" s="2">
        <f>MACD!F1999</f>
        <v>-0.21981436264588705</v>
      </c>
      <c r="F1999" s="2">
        <f>'Moving Avg'!D1999</f>
        <v>5.9567800000000002</v>
      </c>
      <c r="G1999" s="2">
        <f>'Moving Avg'!F1999</f>
        <v>5.8283499999999986</v>
      </c>
      <c r="H1999" s="2">
        <f>'Moving Avg'!G1999</f>
        <v>5.506231999999998</v>
      </c>
      <c r="I1999" s="2">
        <f>'Moving Avg'!H1999</f>
        <v>6.0931910000000009</v>
      </c>
      <c r="J1999" s="6" t="str">
        <f>OBV!F1999</f>
        <v>BULLISH</v>
      </c>
      <c r="K1999" s="6" t="str">
        <f>OBV!G1999</f>
        <v>STRONG</v>
      </c>
      <c r="L1999" s="6" t="str">
        <f>OBV!H1999</f>
        <v>CONFIRMED BULLISH</v>
      </c>
      <c r="M1999" s="8">
        <f t="shared" si="310"/>
        <v>25</v>
      </c>
      <c r="N1999" s="8">
        <f t="shared" si="311"/>
        <v>0</v>
      </c>
      <c r="O1999" s="8">
        <f t="shared" si="312"/>
        <v>0</v>
      </c>
      <c r="P1999" s="8">
        <f t="shared" si="313"/>
        <v>100</v>
      </c>
      <c r="Q1999" s="9">
        <f t="shared" si="314"/>
        <v>23.75</v>
      </c>
      <c r="R1999" s="9">
        <f t="shared" si="315"/>
        <v>30</v>
      </c>
      <c r="S1999" s="9">
        <f t="shared" si="316"/>
        <v>48.75</v>
      </c>
      <c r="T1999" s="9">
        <f t="shared" si="317"/>
        <v>31.25</v>
      </c>
      <c r="U1999" s="8">
        <f t="shared" si="318"/>
        <v>34.166666666666664</v>
      </c>
      <c r="V1999" s="8">
        <f t="shared" si="319"/>
        <v>33.4375</v>
      </c>
    </row>
    <row r="2000" spans="1:22" ht="13.5" x14ac:dyDescent="0.25">
      <c r="A2000" s="3">
        <f>RSI!A2000</f>
        <v>44917</v>
      </c>
      <c r="B2000" s="2">
        <f>RSI!B2000</f>
        <v>5.9618000000000002</v>
      </c>
      <c r="C2000" s="2">
        <f>RSI!I2000</f>
        <v>66.750505133997478</v>
      </c>
      <c r="D2000" s="2">
        <f>MACD!E2000</f>
        <v>-6.5680817842919126E-2</v>
      </c>
      <c r="E2000" s="2">
        <f>MACD!F2000</f>
        <v>-0.18898765368529347</v>
      </c>
      <c r="F2000" s="2">
        <f>'Moving Avg'!D2000</f>
        <v>5.9618000000000002</v>
      </c>
      <c r="G2000" s="2">
        <f>'Moving Avg'!F2000</f>
        <v>5.8715899999999994</v>
      </c>
      <c r="H2000" s="2">
        <f>'Moving Avg'!G2000</f>
        <v>5.5085819999999979</v>
      </c>
      <c r="I2000" s="2">
        <f>'Moving Avg'!H2000</f>
        <v>6.0954925000000006</v>
      </c>
      <c r="J2000" s="6" t="str">
        <f>OBV!F2000</f>
        <v>BULLISH</v>
      </c>
      <c r="K2000" s="6" t="str">
        <f>OBV!G2000</f>
        <v>STRONG</v>
      </c>
      <c r="L2000" s="6" t="str">
        <f>OBV!H2000</f>
        <v>CONFIRMED BULLISH</v>
      </c>
      <c r="M2000" s="8">
        <f t="shared" si="310"/>
        <v>25</v>
      </c>
      <c r="N2000" s="8">
        <f t="shared" si="311"/>
        <v>0</v>
      </c>
      <c r="O2000" s="8">
        <f t="shared" si="312"/>
        <v>0</v>
      </c>
      <c r="P2000" s="8">
        <f t="shared" si="313"/>
        <v>100</v>
      </c>
      <c r="Q2000" s="9">
        <f t="shared" si="314"/>
        <v>23.75</v>
      </c>
      <c r="R2000" s="9">
        <f t="shared" si="315"/>
        <v>30</v>
      </c>
      <c r="S2000" s="9">
        <f t="shared" si="316"/>
        <v>48.75</v>
      </c>
      <c r="T2000" s="9">
        <f t="shared" si="317"/>
        <v>31.25</v>
      </c>
      <c r="U2000" s="8">
        <f t="shared" si="318"/>
        <v>34.166666666666664</v>
      </c>
      <c r="V2000" s="8">
        <f t="shared" si="319"/>
        <v>33.4375</v>
      </c>
    </row>
    <row r="2001" spans="1:22" ht="13.5" x14ac:dyDescent="0.25">
      <c r="A2001" s="3">
        <f>RSI!A2001</f>
        <v>44918</v>
      </c>
      <c r="B2001" s="2">
        <f>RSI!B2001</f>
        <v>5.9618000000000002</v>
      </c>
      <c r="C2001" s="2">
        <f>RSI!I2001</f>
        <v>66.750505133997478</v>
      </c>
      <c r="D2001" s="2">
        <f>MACD!E2001</f>
        <v>-4.1386449345452547E-2</v>
      </c>
      <c r="E2001" s="2">
        <f>MACD!F2001</f>
        <v>-0.15946741281732529</v>
      </c>
      <c r="F2001" s="2">
        <f>'Moving Avg'!D2001</f>
        <v>5.9618000000000002</v>
      </c>
      <c r="G2001" s="2">
        <f>'Moving Avg'!F2001</f>
        <v>5.9034949999999986</v>
      </c>
      <c r="H2001" s="2">
        <f>'Moving Avg'!G2001</f>
        <v>5.5109319999999977</v>
      </c>
      <c r="I2001" s="2">
        <f>'Moving Avg'!H2001</f>
        <v>6.0965795000000007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25</v>
      </c>
      <c r="N2001" s="8">
        <f t="shared" si="311"/>
        <v>0</v>
      </c>
      <c r="O2001" s="8">
        <f t="shared" si="312"/>
        <v>0</v>
      </c>
      <c r="P2001" s="8">
        <f t="shared" si="313"/>
        <v>33</v>
      </c>
      <c r="Q2001" s="9">
        <f t="shared" si="314"/>
        <v>13.7</v>
      </c>
      <c r="R2001" s="9">
        <f t="shared" si="315"/>
        <v>13.25</v>
      </c>
      <c r="S2001" s="9">
        <f t="shared" si="316"/>
        <v>18.600000000000001</v>
      </c>
      <c r="T2001" s="9">
        <f t="shared" si="317"/>
        <v>14.5</v>
      </c>
      <c r="U2001" s="8">
        <f t="shared" si="318"/>
        <v>15.183333333333332</v>
      </c>
      <c r="V2001" s="8">
        <f t="shared" si="319"/>
        <v>15.012499999999999</v>
      </c>
    </row>
    <row r="2002" spans="1:22" ht="13.5" x14ac:dyDescent="0.25">
      <c r="A2002" s="3">
        <f>RSI!A2002</f>
        <v>44921</v>
      </c>
      <c r="B2002" s="2">
        <f>RSI!B2002</f>
        <v>6.2138</v>
      </c>
      <c r="C2002" s="2">
        <f>RSI!I2002</f>
        <v>76.551113264153386</v>
      </c>
      <c r="D2002" s="2">
        <f>MACD!E2002</f>
        <v>-4.2030047253756031E-2</v>
      </c>
      <c r="E2002" s="2">
        <f>MACD!F2002</f>
        <v>-0.13597993970461145</v>
      </c>
      <c r="F2002" s="2">
        <f>'Moving Avg'!D2002</f>
        <v>6.0122</v>
      </c>
      <c r="G2002" s="2">
        <f>'Moving Avg'!F2002</f>
        <v>5.9362449999999995</v>
      </c>
      <c r="H2002" s="2">
        <f>'Moving Avg'!G2002</f>
        <v>5.5183219999999986</v>
      </c>
      <c r="I2002" s="2">
        <f>'Moving Avg'!H2002</f>
        <v>6.0976724999999998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  <c r="M2002" s="8">
        <f t="shared" si="310"/>
        <v>0</v>
      </c>
      <c r="N2002" s="8">
        <f t="shared" si="311"/>
        <v>0</v>
      </c>
      <c r="O2002" s="8">
        <f t="shared" si="312"/>
        <v>0</v>
      </c>
      <c r="P2002" s="8">
        <f t="shared" si="313"/>
        <v>83.5</v>
      </c>
      <c r="Q2002" s="9">
        <f t="shared" si="314"/>
        <v>12.525</v>
      </c>
      <c r="R2002" s="9">
        <f t="shared" si="315"/>
        <v>20.875</v>
      </c>
      <c r="S2002" s="9">
        <f t="shared" si="316"/>
        <v>37.575000000000003</v>
      </c>
      <c r="T2002" s="9">
        <f t="shared" si="317"/>
        <v>20.875</v>
      </c>
      <c r="U2002" s="8">
        <f t="shared" si="318"/>
        <v>23.658333333333331</v>
      </c>
      <c r="V2002" s="8">
        <f t="shared" si="319"/>
        <v>22.962499999999999</v>
      </c>
    </row>
    <row r="2003" spans="1:22" ht="13.5" x14ac:dyDescent="0.25">
      <c r="A2003" s="3">
        <f>RSI!A2003</f>
        <v>44922</v>
      </c>
      <c r="B2003" s="2">
        <f>RSI!B2003</f>
        <v>6.2138</v>
      </c>
      <c r="C2003" s="2">
        <f>RSI!I2003</f>
        <v>76.551113264153372</v>
      </c>
      <c r="D2003" s="2">
        <f>MACD!E2003</f>
        <v>-4.5213150489563425E-2</v>
      </c>
      <c r="E2003" s="2">
        <f>MACD!F2003</f>
        <v>-0.11782658186160185</v>
      </c>
      <c r="F2003" s="2">
        <f>'Moving Avg'!D2003</f>
        <v>6.0625999999999998</v>
      </c>
      <c r="G2003" s="2">
        <f>'Moving Avg'!F2003</f>
        <v>5.9568199999999996</v>
      </c>
      <c r="H2003" s="2">
        <f>'Moving Avg'!G2003</f>
        <v>5.5257119999999986</v>
      </c>
      <c r="I2003" s="2">
        <f>'Moving Avg'!H2003</f>
        <v>6.0974329999999997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  <c r="M2003" s="8">
        <f t="shared" si="310"/>
        <v>0</v>
      </c>
      <c r="N2003" s="8">
        <f t="shared" si="311"/>
        <v>0</v>
      </c>
      <c r="O2003" s="8">
        <f t="shared" si="312"/>
        <v>0</v>
      </c>
      <c r="P2003" s="8">
        <f t="shared" si="313"/>
        <v>83.5</v>
      </c>
      <c r="Q2003" s="9">
        <f t="shared" si="314"/>
        <v>12.525</v>
      </c>
      <c r="R2003" s="9">
        <f t="shared" si="315"/>
        <v>20.875</v>
      </c>
      <c r="S2003" s="9">
        <f t="shared" si="316"/>
        <v>37.575000000000003</v>
      </c>
      <c r="T2003" s="9">
        <f t="shared" si="317"/>
        <v>20.875</v>
      </c>
      <c r="U2003" s="8">
        <f t="shared" si="318"/>
        <v>23.658333333333331</v>
      </c>
      <c r="V2003" s="8">
        <f t="shared" si="319"/>
        <v>22.962499999999999</v>
      </c>
    </row>
    <row r="2004" spans="1:22" ht="13.5" x14ac:dyDescent="0.25">
      <c r="A2004" s="3">
        <f>RSI!A2004</f>
        <v>44923</v>
      </c>
      <c r="B2004" s="2">
        <f>RSI!B2004</f>
        <v>6.4908999999999999</v>
      </c>
      <c r="C2004" s="2">
        <f>RSI!I2004</f>
        <v>82.957430044534931</v>
      </c>
      <c r="D2004" s="2">
        <f>MACD!E2004</f>
        <v>-7.0875545896653236E-2</v>
      </c>
      <c r="E2004" s="2">
        <f>MACD!F2004</f>
        <v>-0.10843637466861214</v>
      </c>
      <c r="F2004" s="2">
        <f>'Moving Avg'!D2004</f>
        <v>6.1684199999999993</v>
      </c>
      <c r="G2004" s="2">
        <f>'Moving Avg'!F2004</f>
        <v>5.99125</v>
      </c>
      <c r="H2004" s="2">
        <f>'Moving Avg'!G2004</f>
        <v>5.5386439999999997</v>
      </c>
      <c r="I2004" s="2">
        <f>'Moving Avg'!H2004</f>
        <v>6.0985790000000009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0"/>
        <v>0</v>
      </c>
      <c r="N2004" s="8">
        <f t="shared" si="311"/>
        <v>0</v>
      </c>
      <c r="O2004" s="8">
        <f t="shared" si="312"/>
        <v>50</v>
      </c>
      <c r="P2004" s="8">
        <f t="shared" si="313"/>
        <v>83.5</v>
      </c>
      <c r="Q2004" s="9">
        <f t="shared" si="314"/>
        <v>20.024999999999999</v>
      </c>
      <c r="R2004" s="9">
        <f t="shared" si="315"/>
        <v>38.375</v>
      </c>
      <c r="S2004" s="9">
        <f t="shared" si="316"/>
        <v>50.075000000000003</v>
      </c>
      <c r="T2004" s="9">
        <f t="shared" si="317"/>
        <v>33.375</v>
      </c>
      <c r="U2004" s="8">
        <f t="shared" si="318"/>
        <v>36.158333333333331</v>
      </c>
      <c r="V2004" s="8">
        <f t="shared" si="319"/>
        <v>35.462499999999999</v>
      </c>
    </row>
    <row r="2005" spans="1:22" ht="13.5" x14ac:dyDescent="0.25">
      <c r="A2005" s="3">
        <f>RSI!A2005</f>
        <v>44924</v>
      </c>
      <c r="B2005" s="2">
        <f>RSI!B2005</f>
        <v>6.7763999999999998</v>
      </c>
      <c r="C2005" s="2">
        <f>RSI!I2005</f>
        <v>86.921899818484093</v>
      </c>
      <c r="D2005" s="2">
        <f>MACD!E2005</f>
        <v>-0.11763753037917013</v>
      </c>
      <c r="E2005" s="2">
        <f>MACD!F2005</f>
        <v>-0.11027660581072374</v>
      </c>
      <c r="F2005" s="2">
        <f>'Moving Avg'!D2005</f>
        <v>6.3313399999999991</v>
      </c>
      <c r="G2005" s="2">
        <f>'Moving Avg'!F2005</f>
        <v>6.0323949999999993</v>
      </c>
      <c r="H2005" s="2">
        <f>'Moving Avg'!G2005</f>
        <v>5.5572860000000004</v>
      </c>
      <c r="I2005" s="2">
        <f>'Moving Avg'!H2005</f>
        <v>6.0997810000000019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0</v>
      </c>
      <c r="N2005" s="8">
        <f t="shared" si="311"/>
        <v>45</v>
      </c>
      <c r="O2005" s="8">
        <f t="shared" si="312"/>
        <v>50</v>
      </c>
      <c r="P2005" s="8">
        <f t="shared" si="313"/>
        <v>83.5</v>
      </c>
      <c r="Q2005" s="9">
        <f t="shared" si="314"/>
        <v>35.774999999999999</v>
      </c>
      <c r="R2005" s="9">
        <f t="shared" si="315"/>
        <v>47.375</v>
      </c>
      <c r="S2005" s="9">
        <f t="shared" si="316"/>
        <v>56.825000000000003</v>
      </c>
      <c r="T2005" s="9">
        <f t="shared" si="317"/>
        <v>44.625</v>
      </c>
      <c r="U2005" s="8">
        <f t="shared" si="318"/>
        <v>46.658333333333339</v>
      </c>
      <c r="V2005" s="8">
        <f t="shared" si="319"/>
        <v>46.150000000000006</v>
      </c>
    </row>
    <row r="2006" spans="1:22" ht="13.5" x14ac:dyDescent="0.25">
      <c r="A2006" s="3">
        <f>RSI!A2006</f>
        <v>44925</v>
      </c>
      <c r="B2006" s="2">
        <f>RSI!B2006</f>
        <v>7.0785999999999998</v>
      </c>
      <c r="C2006" s="2">
        <f>RSI!I2006</f>
        <v>89.662963404656097</v>
      </c>
      <c r="D2006" s="2">
        <f>MACD!E2006</f>
        <v>-0.18102669166456931</v>
      </c>
      <c r="E2006" s="2">
        <f>MACD!F2006</f>
        <v>-0.12442662298149285</v>
      </c>
      <c r="F2006" s="2">
        <f>'Moving Avg'!D2006</f>
        <v>6.5546999999999995</v>
      </c>
      <c r="G2006" s="2">
        <f>'Moving Avg'!F2006</f>
        <v>6.0886499999999995</v>
      </c>
      <c r="H2006" s="2">
        <f>'Moving Avg'!G2006</f>
        <v>5.5871779999999998</v>
      </c>
      <c r="I2006" s="2">
        <f>'Moving Avg'!H2006</f>
        <v>6.1010445000000013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  <c r="M2006" s="8">
        <f t="shared" si="310"/>
        <v>0</v>
      </c>
      <c r="N2006" s="8">
        <f t="shared" si="311"/>
        <v>100</v>
      </c>
      <c r="O2006" s="8">
        <f t="shared" si="312"/>
        <v>50</v>
      </c>
      <c r="P2006" s="8">
        <f t="shared" si="313"/>
        <v>100</v>
      </c>
      <c r="Q2006" s="9">
        <f t="shared" si="314"/>
        <v>57.5</v>
      </c>
      <c r="R2006" s="9">
        <f t="shared" si="315"/>
        <v>62.5</v>
      </c>
      <c r="S2006" s="9">
        <f t="shared" si="316"/>
        <v>72.5</v>
      </c>
      <c r="T2006" s="9">
        <f t="shared" si="317"/>
        <v>62.5</v>
      </c>
      <c r="U2006" s="8">
        <f t="shared" si="318"/>
        <v>64.166666666666671</v>
      </c>
      <c r="V2006" s="8">
        <f t="shared" si="319"/>
        <v>63.75</v>
      </c>
    </row>
    <row r="2007" spans="1:22" ht="13.5" x14ac:dyDescent="0.25">
      <c r="A2007" s="3">
        <f>RSI!A2007</f>
        <v>44928</v>
      </c>
      <c r="B2007" s="2">
        <f>RSI!B2007</f>
        <v>7.0785999999999998</v>
      </c>
      <c r="C2007" s="2">
        <f>RSI!I2007</f>
        <v>89.662963404656097</v>
      </c>
      <c r="D2007" s="2">
        <f>MACD!E2007</f>
        <v>-0.24135464775239424</v>
      </c>
      <c r="E2007" s="2">
        <f>MACD!F2007</f>
        <v>-0.14781222793567311</v>
      </c>
      <c r="F2007" s="2">
        <f>'Moving Avg'!D2007</f>
        <v>6.7276600000000002</v>
      </c>
      <c r="G2007" s="2">
        <f>'Moving Avg'!F2007</f>
        <v>6.1449049999999996</v>
      </c>
      <c r="H2007" s="2">
        <f>'Moving Avg'!G2007</f>
        <v>5.6219399999999995</v>
      </c>
      <c r="I2007" s="2">
        <f>'Moving Avg'!H2007</f>
        <v>6.1023080000000016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0"/>
        <v>0</v>
      </c>
      <c r="N2007" s="8">
        <f t="shared" si="311"/>
        <v>100</v>
      </c>
      <c r="O2007" s="8">
        <f t="shared" si="312"/>
        <v>50</v>
      </c>
      <c r="P2007" s="8">
        <f t="shared" si="313"/>
        <v>83.5</v>
      </c>
      <c r="Q2007" s="9">
        <f t="shared" si="314"/>
        <v>55.024999999999999</v>
      </c>
      <c r="R2007" s="9">
        <f t="shared" si="315"/>
        <v>58.375</v>
      </c>
      <c r="S2007" s="9">
        <f t="shared" si="316"/>
        <v>65.075000000000003</v>
      </c>
      <c r="T2007" s="9">
        <f t="shared" si="317"/>
        <v>58.375</v>
      </c>
      <c r="U2007" s="8">
        <f t="shared" si="318"/>
        <v>59.491666666666674</v>
      </c>
      <c r="V2007" s="8">
        <f t="shared" si="319"/>
        <v>59.212500000000006</v>
      </c>
    </row>
    <row r="2008" spans="1:22" ht="13.5" x14ac:dyDescent="0.25">
      <c r="A2008" s="3">
        <f>RSI!A2008</f>
        <v>44929</v>
      </c>
      <c r="B2008" s="2">
        <f>RSI!B2008</f>
        <v>7.0785999999999998</v>
      </c>
      <c r="C2008" s="2">
        <f>RSI!I2008</f>
        <v>89.662963404656097</v>
      </c>
      <c r="D2008" s="2">
        <f>MACD!E2008</f>
        <v>-0.29859672562459405</v>
      </c>
      <c r="E2008" s="2">
        <f>MACD!F2008</f>
        <v>-0.17796912747345731</v>
      </c>
      <c r="F2008" s="2">
        <f>'Moving Avg'!D2008</f>
        <v>6.9006200000000009</v>
      </c>
      <c r="G2008" s="2">
        <f>'Moving Avg'!F2008</f>
        <v>6.2141799999999989</v>
      </c>
      <c r="H2008" s="2">
        <f>'Moving Avg'!G2008</f>
        <v>5.6567019999999992</v>
      </c>
      <c r="I2008" s="2">
        <f>'Moving Avg'!H2008</f>
        <v>6.1034540000000002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  <c r="M2008" s="8">
        <f t="shared" si="310"/>
        <v>0</v>
      </c>
      <c r="N2008" s="8">
        <f t="shared" si="311"/>
        <v>100</v>
      </c>
      <c r="O2008" s="8">
        <f t="shared" si="312"/>
        <v>50</v>
      </c>
      <c r="P2008" s="8">
        <f t="shared" si="313"/>
        <v>83.5</v>
      </c>
      <c r="Q2008" s="9">
        <f t="shared" si="314"/>
        <v>55.024999999999999</v>
      </c>
      <c r="R2008" s="9">
        <f t="shared" si="315"/>
        <v>58.375</v>
      </c>
      <c r="S2008" s="9">
        <f t="shared" si="316"/>
        <v>65.075000000000003</v>
      </c>
      <c r="T2008" s="9">
        <f t="shared" si="317"/>
        <v>58.375</v>
      </c>
      <c r="U2008" s="8">
        <f t="shared" si="318"/>
        <v>59.491666666666674</v>
      </c>
      <c r="V2008" s="8">
        <f t="shared" si="319"/>
        <v>59.212500000000006</v>
      </c>
    </row>
    <row r="2009" spans="1:22" ht="13.5" x14ac:dyDescent="0.25">
      <c r="A2009" s="3">
        <f>RSI!A2009</f>
        <v>44930</v>
      </c>
      <c r="B2009" s="2">
        <f>RSI!B2009</f>
        <v>7.0785999999999998</v>
      </c>
      <c r="C2009" s="2">
        <f>RSI!I2009</f>
        <v>89.662963404656097</v>
      </c>
      <c r="D2009" s="2">
        <f>MACD!E2009</f>
        <v>-0.35276876127233425</v>
      </c>
      <c r="E2009" s="2">
        <f>MACD!F2009</f>
        <v>-0.21292905423323272</v>
      </c>
      <c r="F2009" s="2">
        <f>'Moving Avg'!D2009</f>
        <v>7.01816</v>
      </c>
      <c r="G2009" s="2">
        <f>'Moving Avg'!F2009</f>
        <v>6.2708549999999992</v>
      </c>
      <c r="H2009" s="2">
        <f>'Moving Avg'!G2009</f>
        <v>5.6914639999999999</v>
      </c>
      <c r="I2009" s="2">
        <f>'Moving Avg'!H2009</f>
        <v>6.1045604999999989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  <c r="M2009" s="8">
        <f t="shared" si="310"/>
        <v>0</v>
      </c>
      <c r="N2009" s="8">
        <f t="shared" si="311"/>
        <v>100</v>
      </c>
      <c r="O2009" s="8">
        <f t="shared" si="312"/>
        <v>50</v>
      </c>
      <c r="P2009" s="8">
        <f t="shared" si="313"/>
        <v>83.5</v>
      </c>
      <c r="Q2009" s="9">
        <f t="shared" si="314"/>
        <v>55.024999999999999</v>
      </c>
      <c r="R2009" s="9">
        <f t="shared" si="315"/>
        <v>58.375</v>
      </c>
      <c r="S2009" s="9">
        <f t="shared" si="316"/>
        <v>65.075000000000003</v>
      </c>
      <c r="T2009" s="9">
        <f t="shared" si="317"/>
        <v>58.375</v>
      </c>
      <c r="U2009" s="8">
        <f t="shared" si="318"/>
        <v>59.491666666666674</v>
      </c>
      <c r="V2009" s="8">
        <f t="shared" si="319"/>
        <v>59.212500000000006</v>
      </c>
    </row>
    <row r="2010" spans="1:22" ht="13.5" x14ac:dyDescent="0.25">
      <c r="A2010" s="3">
        <f>RSI!A2010</f>
        <v>44931</v>
      </c>
      <c r="B2010" s="2">
        <f>RSI!B2010</f>
        <v>6.9695</v>
      </c>
      <c r="C2010" s="2">
        <f>RSI!I2010</f>
        <v>81.380425523494111</v>
      </c>
      <c r="D2010" s="2">
        <f>MACD!E2010</f>
        <v>-0.39583666656589322</v>
      </c>
      <c r="E2010" s="2">
        <f>MACD!F2010</f>
        <v>-0.24951057669976484</v>
      </c>
      <c r="F2010" s="2">
        <f>'Moving Avg'!D2010</f>
        <v>7.0567800000000007</v>
      </c>
      <c r="G2010" s="2">
        <f>'Moving Avg'!F2010</f>
        <v>6.3220749999999981</v>
      </c>
      <c r="H2010" s="2">
        <f>'Moving Avg'!G2010</f>
        <v>5.7240439999999992</v>
      </c>
      <c r="I2010" s="2">
        <f>'Moving Avg'!H2010</f>
        <v>6.1051609999999981</v>
      </c>
      <c r="J2010" s="6" t="str">
        <f>OBV!F2010</f>
        <v>BEARISH</v>
      </c>
      <c r="K2010" s="6" t="str">
        <f>OBV!G2010</f>
        <v>NEUTRAL</v>
      </c>
      <c r="L2010" s="6" t="str">
        <f>OBV!H2010</f>
        <v>BEARISH DIVERGENCE</v>
      </c>
      <c r="M2010" s="8">
        <f t="shared" si="310"/>
        <v>0</v>
      </c>
      <c r="N2010" s="8">
        <f t="shared" si="311"/>
        <v>100</v>
      </c>
      <c r="O2010" s="8">
        <f t="shared" si="312"/>
        <v>50</v>
      </c>
      <c r="P2010" s="8">
        <f t="shared" si="313"/>
        <v>16.5</v>
      </c>
      <c r="Q2010" s="9">
        <f t="shared" si="314"/>
        <v>44.975000000000001</v>
      </c>
      <c r="R2010" s="9">
        <f t="shared" si="315"/>
        <v>41.625</v>
      </c>
      <c r="S2010" s="9">
        <f t="shared" si="316"/>
        <v>34.924999999999997</v>
      </c>
      <c r="T2010" s="9">
        <f t="shared" si="317"/>
        <v>41.625</v>
      </c>
      <c r="U2010" s="8">
        <f t="shared" si="318"/>
        <v>40.508333333333333</v>
      </c>
      <c r="V2010" s="8">
        <f t="shared" si="319"/>
        <v>40.787499999999994</v>
      </c>
    </row>
    <row r="2011" spans="1:22" ht="13.5" x14ac:dyDescent="0.25">
      <c r="A2011" s="3">
        <f>RSI!A2011</f>
        <v>44932</v>
      </c>
      <c r="B2011" s="2">
        <f>RSI!B2011</f>
        <v>6.9695</v>
      </c>
      <c r="C2011" s="2">
        <f>RSI!I2011</f>
        <v>81.380425523494111</v>
      </c>
      <c r="D2011" s="2">
        <f>MACD!E2011</f>
        <v>-0.43655212892904149</v>
      </c>
      <c r="E2011" s="2">
        <f>MACD!F2011</f>
        <v>-0.28691888714562019</v>
      </c>
      <c r="F2011" s="2">
        <f>'Moving Avg'!D2011</f>
        <v>7.0349599999999999</v>
      </c>
      <c r="G2011" s="2">
        <f>'Moving Avg'!F2011</f>
        <v>6.3732949999999979</v>
      </c>
      <c r="H2011" s="2">
        <f>'Moving Avg'!G2011</f>
        <v>5.7542739999999988</v>
      </c>
      <c r="I2011" s="2">
        <f>'Moving Avg'!H2011</f>
        <v>6.1057614999999972</v>
      </c>
      <c r="J2011" s="6" t="str">
        <f>OBV!F2011</f>
        <v>BEARISH</v>
      </c>
      <c r="K2011" s="6" t="str">
        <f>OBV!G2011</f>
        <v>WEAK</v>
      </c>
      <c r="L2011" s="6" t="str">
        <f>OBV!H2011</f>
        <v>CONFIRMED BEARISH</v>
      </c>
      <c r="M2011" s="8">
        <f t="shared" si="310"/>
        <v>0</v>
      </c>
      <c r="N2011" s="8">
        <f t="shared" si="311"/>
        <v>100</v>
      </c>
      <c r="O2011" s="8">
        <f t="shared" si="312"/>
        <v>50</v>
      </c>
      <c r="P2011" s="8">
        <f t="shared" si="313"/>
        <v>0</v>
      </c>
      <c r="Q2011" s="9">
        <f t="shared" si="314"/>
        <v>42.5</v>
      </c>
      <c r="R2011" s="9">
        <f t="shared" si="315"/>
        <v>37.5</v>
      </c>
      <c r="S2011" s="9">
        <f t="shared" si="316"/>
        <v>27.5</v>
      </c>
      <c r="T2011" s="9">
        <f t="shared" si="317"/>
        <v>37.5</v>
      </c>
      <c r="U2011" s="8">
        <f t="shared" si="318"/>
        <v>35.833333333333336</v>
      </c>
      <c r="V2011" s="8">
        <f t="shared" si="319"/>
        <v>36.25</v>
      </c>
    </row>
    <row r="2012" spans="1:22" ht="13.5" x14ac:dyDescent="0.25">
      <c r="A2012" s="3">
        <f>RSI!A2012</f>
        <v>44935</v>
      </c>
      <c r="B2012" s="2">
        <f>RSI!B2012</f>
        <v>6.9695</v>
      </c>
      <c r="C2012" s="2">
        <f>RSI!I2012</f>
        <v>81.380425523494111</v>
      </c>
      <c r="D2012" s="2">
        <f>MACD!E2012</f>
        <v>-0.4361912845818896</v>
      </c>
      <c r="E2012" s="2">
        <f>MACD!F2012</f>
        <v>-0.31677336663287409</v>
      </c>
      <c r="F2012" s="2">
        <f>'Moving Avg'!D2012</f>
        <v>7.0131399999999999</v>
      </c>
      <c r="G2012" s="2">
        <f>'Moving Avg'!F2012</f>
        <v>6.4249349999999978</v>
      </c>
      <c r="H2012" s="2">
        <f>'Moving Avg'!G2012</f>
        <v>5.7845039999999992</v>
      </c>
      <c r="I2012" s="2">
        <f>'Moving Avg'!H2012</f>
        <v>6.1063224999999974</v>
      </c>
      <c r="J2012" s="6" t="str">
        <f>OBV!F2012</f>
        <v>BEARISH</v>
      </c>
      <c r="K2012" s="6" t="str">
        <f>OBV!G2012</f>
        <v>WEAK</v>
      </c>
      <c r="L2012" s="6" t="str">
        <f>OBV!H2012</f>
        <v>CONFIRMED BEARISH</v>
      </c>
      <c r="M2012" s="8">
        <f t="shared" si="310"/>
        <v>0</v>
      </c>
      <c r="N2012" s="8">
        <f t="shared" si="311"/>
        <v>100</v>
      </c>
      <c r="O2012" s="8">
        <f t="shared" si="312"/>
        <v>50</v>
      </c>
      <c r="P2012" s="8">
        <f t="shared" si="313"/>
        <v>0</v>
      </c>
      <c r="Q2012" s="9">
        <f t="shared" si="314"/>
        <v>42.5</v>
      </c>
      <c r="R2012" s="9">
        <f t="shared" si="315"/>
        <v>37.5</v>
      </c>
      <c r="S2012" s="9">
        <f t="shared" si="316"/>
        <v>27.5</v>
      </c>
      <c r="T2012" s="9">
        <f t="shared" si="317"/>
        <v>37.5</v>
      </c>
      <c r="U2012" s="8">
        <f t="shared" si="318"/>
        <v>35.833333333333336</v>
      </c>
      <c r="V2012" s="8">
        <f t="shared" si="319"/>
        <v>36.25</v>
      </c>
    </row>
    <row r="2013" spans="1:22" ht="13.5" x14ac:dyDescent="0.25">
      <c r="A2013" s="3">
        <f>RSI!A2013</f>
        <v>44936</v>
      </c>
      <c r="B2013" s="2">
        <f>RSI!B2013</f>
        <v>7.2801999999999998</v>
      </c>
      <c r="C2013" s="2">
        <f>RSI!I2013</f>
        <v>85.985195488260871</v>
      </c>
      <c r="D2013" s="2">
        <f>MACD!E2013</f>
        <v>-0.46256451155113698</v>
      </c>
      <c r="E2013" s="2">
        <f>MACD!F2013</f>
        <v>-0.3459315956165267</v>
      </c>
      <c r="F2013" s="2">
        <f>'Moving Avg'!D2013</f>
        <v>7.0534599999999994</v>
      </c>
      <c r="G2013" s="2">
        <f>'Moving Avg'!F2013</f>
        <v>6.4921099999999985</v>
      </c>
      <c r="H2013" s="2">
        <f>'Moving Avg'!G2013</f>
        <v>5.8209479999999996</v>
      </c>
      <c r="I2013" s="2">
        <f>'Moving Avg'!H2013</f>
        <v>6.1084369999999968</v>
      </c>
      <c r="J2013" s="6" t="str">
        <f>OBV!F2013</f>
        <v>BULLISH</v>
      </c>
      <c r="K2013" s="6" t="str">
        <f>OBV!G2013</f>
        <v>STRONG</v>
      </c>
      <c r="L2013" s="6" t="str">
        <f>OBV!H2013</f>
        <v>CONFIRMED BULLISH</v>
      </c>
      <c r="M2013" s="8">
        <f t="shared" si="310"/>
        <v>0</v>
      </c>
      <c r="N2013" s="8">
        <f t="shared" si="311"/>
        <v>100</v>
      </c>
      <c r="O2013" s="8">
        <f t="shared" si="312"/>
        <v>50</v>
      </c>
      <c r="P2013" s="8">
        <f t="shared" si="313"/>
        <v>100</v>
      </c>
      <c r="Q2013" s="9">
        <f t="shared" si="314"/>
        <v>57.5</v>
      </c>
      <c r="R2013" s="9">
        <f t="shared" si="315"/>
        <v>62.5</v>
      </c>
      <c r="S2013" s="9">
        <f t="shared" si="316"/>
        <v>72.5</v>
      </c>
      <c r="T2013" s="9">
        <f t="shared" si="317"/>
        <v>62.5</v>
      </c>
      <c r="U2013" s="8">
        <f t="shared" si="318"/>
        <v>64.166666666666671</v>
      </c>
      <c r="V2013" s="8">
        <f t="shared" si="319"/>
        <v>63.75</v>
      </c>
    </row>
    <row r="2014" spans="1:22" ht="13.5" x14ac:dyDescent="0.25">
      <c r="A2014" s="3">
        <f>RSI!A2014</f>
        <v>44937</v>
      </c>
      <c r="B2014" s="2">
        <f>RSI!B2014</f>
        <v>7.2801999999999998</v>
      </c>
      <c r="C2014" s="2">
        <f>RSI!I2014</f>
        <v>85.985195488260871</v>
      </c>
      <c r="D2014" s="2">
        <f>MACD!E2014</f>
        <v>-0.44747784309056282</v>
      </c>
      <c r="E2014" s="2">
        <f>MACD!F2014</f>
        <v>-0.36624084511133398</v>
      </c>
      <c r="F2014" s="2">
        <f>'Moving Avg'!D2014</f>
        <v>7.0937799999999998</v>
      </c>
      <c r="G2014" s="2">
        <f>'Moving Avg'!F2014</f>
        <v>6.5592849999999974</v>
      </c>
      <c r="H2014" s="2">
        <f>'Moving Avg'!G2014</f>
        <v>5.8573919999999999</v>
      </c>
      <c r="I2014" s="2">
        <f>'Moving Avg'!H2014</f>
        <v>6.110551499999997</v>
      </c>
      <c r="J2014" s="6" t="str">
        <f>OBV!F2014</f>
        <v>BULLISH</v>
      </c>
      <c r="K2014" s="6" t="str">
        <f>OBV!G2014</f>
        <v>STRONG</v>
      </c>
      <c r="L2014" s="6" t="str">
        <f>OBV!H2014</f>
        <v>CONFIRMED BULLISH</v>
      </c>
      <c r="M2014" s="8">
        <f t="shared" si="310"/>
        <v>0</v>
      </c>
      <c r="N2014" s="8">
        <f t="shared" si="311"/>
        <v>100</v>
      </c>
      <c r="O2014" s="8">
        <f t="shared" si="312"/>
        <v>50</v>
      </c>
      <c r="P2014" s="8">
        <f t="shared" si="313"/>
        <v>100</v>
      </c>
      <c r="Q2014" s="9">
        <f t="shared" si="314"/>
        <v>57.5</v>
      </c>
      <c r="R2014" s="9">
        <f t="shared" si="315"/>
        <v>62.5</v>
      </c>
      <c r="S2014" s="9">
        <f t="shared" si="316"/>
        <v>72.5</v>
      </c>
      <c r="T2014" s="9">
        <f t="shared" si="317"/>
        <v>62.5</v>
      </c>
      <c r="U2014" s="8">
        <f t="shared" si="318"/>
        <v>64.166666666666671</v>
      </c>
      <c r="V2014" s="8">
        <f t="shared" si="319"/>
        <v>63.75</v>
      </c>
    </row>
    <row r="2015" spans="1:22" ht="13.5" x14ac:dyDescent="0.25">
      <c r="A2015" s="3">
        <f>RSI!A2015</f>
        <v>44938</v>
      </c>
      <c r="B2015" s="2">
        <f>RSI!B2015</f>
        <v>7.2801999999999998</v>
      </c>
      <c r="C2015" s="2">
        <f>RSI!I2015</f>
        <v>85.985195488260871</v>
      </c>
      <c r="D2015" s="2">
        <f>MACD!E2015</f>
        <v>-0.39563013597084673</v>
      </c>
      <c r="E2015" s="2">
        <f>MACD!F2015</f>
        <v>-0.37211870328323654</v>
      </c>
      <c r="F2015" s="2">
        <f>'Moving Avg'!D2015</f>
        <v>7.1559200000000001</v>
      </c>
      <c r="G2015" s="2">
        <f>'Moving Avg'!F2015</f>
        <v>6.6264599999999989</v>
      </c>
      <c r="H2015" s="2">
        <f>'Moving Avg'!G2015</f>
        <v>5.8987059999999998</v>
      </c>
      <c r="I2015" s="2">
        <f>'Moving Avg'!H2015</f>
        <v>6.1126659999999955</v>
      </c>
      <c r="J2015" s="6" t="str">
        <f>OBV!F2015</f>
        <v>BULLISH</v>
      </c>
      <c r="K2015" s="6" t="str">
        <f>OBV!G2015</f>
        <v>STRONG</v>
      </c>
      <c r="L2015" s="6" t="str">
        <f>OBV!H2015</f>
        <v>CONFIRMED BULLISH</v>
      </c>
      <c r="M2015" s="8">
        <f t="shared" si="310"/>
        <v>0</v>
      </c>
      <c r="N2015" s="8">
        <f t="shared" si="311"/>
        <v>100</v>
      </c>
      <c r="O2015" s="8">
        <f t="shared" si="312"/>
        <v>50</v>
      </c>
      <c r="P2015" s="8">
        <f t="shared" si="313"/>
        <v>100</v>
      </c>
      <c r="Q2015" s="9">
        <f t="shared" si="314"/>
        <v>57.5</v>
      </c>
      <c r="R2015" s="9">
        <f t="shared" si="315"/>
        <v>62.5</v>
      </c>
      <c r="S2015" s="9">
        <f t="shared" si="316"/>
        <v>72.5</v>
      </c>
      <c r="T2015" s="9">
        <f t="shared" si="317"/>
        <v>62.5</v>
      </c>
      <c r="U2015" s="8">
        <f t="shared" si="318"/>
        <v>64.166666666666671</v>
      </c>
      <c r="V2015" s="8">
        <f t="shared" si="319"/>
        <v>63.75</v>
      </c>
    </row>
    <row r="2016" spans="1:22" ht="13.5" x14ac:dyDescent="0.25">
      <c r="A2016" s="3">
        <f>RSI!A2016</f>
        <v>44939</v>
      </c>
      <c r="B2016" s="2">
        <f>RSI!B2016</f>
        <v>7.2801999999999998</v>
      </c>
      <c r="C2016" s="2">
        <f>RSI!I2016</f>
        <v>85.985195488260871</v>
      </c>
      <c r="D2016" s="2">
        <f>MACD!E2016</f>
        <v>-0.30974911032467833</v>
      </c>
      <c r="E2016" s="2">
        <f>MACD!F2016</f>
        <v>-0.35964478469152489</v>
      </c>
      <c r="F2016" s="2">
        <f>'Moving Avg'!D2016</f>
        <v>7.2180599999999995</v>
      </c>
      <c r="G2016" s="2">
        <f>'Moving Avg'!F2016</f>
        <v>6.6923799999999982</v>
      </c>
      <c r="H2016" s="2">
        <f>'Moving Avg'!G2016</f>
        <v>5.9400199999999996</v>
      </c>
      <c r="I2016" s="2">
        <f>'Moving Avg'!H2016</f>
        <v>6.1147804999999948</v>
      </c>
      <c r="J2016" s="6" t="str">
        <f>OBV!F2016</f>
        <v>BULLISH</v>
      </c>
      <c r="K2016" s="6" t="str">
        <f>OBV!G2016</f>
        <v>STRONG</v>
      </c>
      <c r="L2016" s="6" t="str">
        <f>OBV!H2016</f>
        <v>CONFIRMED BULLISH</v>
      </c>
      <c r="M2016" s="8">
        <f t="shared" si="310"/>
        <v>0</v>
      </c>
      <c r="N2016" s="8">
        <f t="shared" si="311"/>
        <v>0</v>
      </c>
      <c r="O2016" s="8">
        <f t="shared" si="312"/>
        <v>50</v>
      </c>
      <c r="P2016" s="8">
        <f t="shared" si="313"/>
        <v>100</v>
      </c>
      <c r="Q2016" s="9">
        <f t="shared" si="314"/>
        <v>22.5</v>
      </c>
      <c r="R2016" s="9">
        <f t="shared" si="315"/>
        <v>42.5</v>
      </c>
      <c r="S2016" s="9">
        <f t="shared" si="316"/>
        <v>57.5</v>
      </c>
      <c r="T2016" s="9">
        <f t="shared" si="317"/>
        <v>37.5</v>
      </c>
      <c r="U2016" s="8">
        <f t="shared" si="318"/>
        <v>40.833333333333336</v>
      </c>
      <c r="V2016" s="8">
        <f t="shared" si="319"/>
        <v>40</v>
      </c>
    </row>
    <row r="2017" spans="1:22" ht="13.5" x14ac:dyDescent="0.25">
      <c r="A2017" s="3">
        <f>RSI!A2017</f>
        <v>44942</v>
      </c>
      <c r="B2017" s="2">
        <f>RSI!B2017</f>
        <v>7.2801999999999998</v>
      </c>
      <c r="C2017" s="2">
        <f>RSI!I2017</f>
        <v>85.985195488260871</v>
      </c>
      <c r="D2017" s="2">
        <f>MACD!E2017</f>
        <v>-0.24123093797711359</v>
      </c>
      <c r="E2017" s="2">
        <f>MACD!F2017</f>
        <v>-0.33596201534864262</v>
      </c>
      <c r="F2017" s="2">
        <f>'Moving Avg'!D2017</f>
        <v>7.2801999999999989</v>
      </c>
      <c r="G2017" s="2">
        <f>'Moving Avg'!F2017</f>
        <v>6.7582999999999984</v>
      </c>
      <c r="H2017" s="2">
        <f>'Moving Avg'!G2017</f>
        <v>5.9813339999999995</v>
      </c>
      <c r="I2017" s="2">
        <f>'Moving Avg'!H2017</f>
        <v>6.1170909999999932</v>
      </c>
      <c r="J2017" s="6" t="str">
        <f>OBV!F2017</f>
        <v>BULLISH</v>
      </c>
      <c r="K2017" s="6" t="str">
        <f>OBV!G2017</f>
        <v>STRONG</v>
      </c>
      <c r="L2017" s="6" t="str">
        <f>OBV!H2017</f>
        <v>CONFIRMED BULLISH</v>
      </c>
      <c r="M2017" s="8">
        <f t="shared" si="310"/>
        <v>0</v>
      </c>
      <c r="N2017" s="8">
        <f t="shared" si="311"/>
        <v>0</v>
      </c>
      <c r="O2017" s="8">
        <f t="shared" si="312"/>
        <v>50</v>
      </c>
      <c r="P2017" s="8">
        <f t="shared" si="313"/>
        <v>100</v>
      </c>
      <c r="Q2017" s="9">
        <f t="shared" si="314"/>
        <v>22.5</v>
      </c>
      <c r="R2017" s="9">
        <f t="shared" si="315"/>
        <v>42.5</v>
      </c>
      <c r="S2017" s="9">
        <f t="shared" si="316"/>
        <v>57.5</v>
      </c>
      <c r="T2017" s="9">
        <f t="shared" si="317"/>
        <v>37.5</v>
      </c>
      <c r="U2017" s="8">
        <f t="shared" si="318"/>
        <v>40.833333333333336</v>
      </c>
      <c r="V2017" s="8">
        <f t="shared" si="319"/>
        <v>40</v>
      </c>
    </row>
    <row r="2018" spans="1:22" ht="13.5" x14ac:dyDescent="0.25">
      <c r="A2018" s="3">
        <f>RSI!A2018</f>
        <v>44943</v>
      </c>
      <c r="B2018" s="2">
        <f>RSI!B2018</f>
        <v>7.2801999999999998</v>
      </c>
      <c r="C2018" s="2">
        <f>RSI!I2018</f>
        <v>85.985195488260871</v>
      </c>
      <c r="D2018" s="2">
        <f>MACD!E2018</f>
        <v>-0.18709697459395525</v>
      </c>
      <c r="E2018" s="2">
        <f>MACD!F2018</f>
        <v>-0.30618900719770514</v>
      </c>
      <c r="F2018" s="2">
        <f>'Moving Avg'!D2018</f>
        <v>7.2801999999999989</v>
      </c>
      <c r="G2018" s="2">
        <f>'Moving Avg'!F2018</f>
        <v>6.8242199999999986</v>
      </c>
      <c r="H2018" s="2">
        <f>'Moving Avg'!G2018</f>
        <v>6.0261739999999984</v>
      </c>
      <c r="I2018" s="2">
        <f>'Moving Avg'!H2018</f>
        <v>6.1194014999999924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  <c r="M2018" s="8">
        <f t="shared" si="310"/>
        <v>0</v>
      </c>
      <c r="N2018" s="8">
        <f t="shared" si="311"/>
        <v>0</v>
      </c>
      <c r="O2018" s="8">
        <f t="shared" si="312"/>
        <v>50</v>
      </c>
      <c r="P2018" s="8">
        <f t="shared" si="313"/>
        <v>33</v>
      </c>
      <c r="Q2018" s="9">
        <f t="shared" si="314"/>
        <v>12.45</v>
      </c>
      <c r="R2018" s="9">
        <f t="shared" si="315"/>
        <v>25.75</v>
      </c>
      <c r="S2018" s="9">
        <f t="shared" si="316"/>
        <v>27.35</v>
      </c>
      <c r="T2018" s="9">
        <f t="shared" si="317"/>
        <v>20.75</v>
      </c>
      <c r="U2018" s="8">
        <f t="shared" si="318"/>
        <v>21.850000000000005</v>
      </c>
      <c r="V2018" s="8">
        <f t="shared" si="319"/>
        <v>21.575000000000003</v>
      </c>
    </row>
    <row r="2019" spans="1:22" ht="13.5" x14ac:dyDescent="0.25">
      <c r="A2019" s="3">
        <f>RSI!A2019</f>
        <v>44944</v>
      </c>
      <c r="B2019" s="2">
        <f>RSI!B2019</f>
        <v>7.6077000000000004</v>
      </c>
      <c r="C2019" s="2">
        <f>RSI!I2019</f>
        <v>90.036721353307982</v>
      </c>
      <c r="D2019" s="2">
        <f>MACD!E2019</f>
        <v>-0.16910886112174861</v>
      </c>
      <c r="E2019" s="2">
        <f>MACD!F2019</f>
        <v>-0.27877297798251383</v>
      </c>
      <c r="F2019" s="2">
        <f>'Moving Avg'!D2019</f>
        <v>7.345699999999999</v>
      </c>
      <c r="G2019" s="2">
        <f>'Moving Avg'!F2019</f>
        <v>6.9065149999999971</v>
      </c>
      <c r="H2019" s="2">
        <f>'Moving Avg'!G2019</f>
        <v>6.0773960000000002</v>
      </c>
      <c r="I2019" s="2">
        <f>'Moving Avg'!H2019</f>
        <v>6.1233494999999918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  <c r="M2019" s="8">
        <f t="shared" si="310"/>
        <v>0</v>
      </c>
      <c r="N2019" s="8">
        <f t="shared" si="311"/>
        <v>0</v>
      </c>
      <c r="O2019" s="8">
        <f t="shared" si="312"/>
        <v>50</v>
      </c>
      <c r="P2019" s="8">
        <f t="shared" si="313"/>
        <v>83.5</v>
      </c>
      <c r="Q2019" s="9">
        <f t="shared" si="314"/>
        <v>20.024999999999999</v>
      </c>
      <c r="R2019" s="9">
        <f t="shared" si="315"/>
        <v>38.375</v>
      </c>
      <c r="S2019" s="9">
        <f t="shared" si="316"/>
        <v>50.075000000000003</v>
      </c>
      <c r="T2019" s="9">
        <f t="shared" si="317"/>
        <v>33.375</v>
      </c>
      <c r="U2019" s="8">
        <f t="shared" si="318"/>
        <v>36.158333333333331</v>
      </c>
      <c r="V2019" s="8">
        <f t="shared" si="319"/>
        <v>35.462499999999999</v>
      </c>
    </row>
    <row r="2020" spans="1:22" ht="13.5" x14ac:dyDescent="0.25">
      <c r="A2020" s="3">
        <f>RSI!A2020</f>
        <v>44945</v>
      </c>
      <c r="B2020" s="2">
        <f>RSI!B2020</f>
        <v>7.6077000000000004</v>
      </c>
      <c r="C2020" s="2">
        <f>RSI!I2020</f>
        <v>90.036721353307982</v>
      </c>
      <c r="D2020" s="2">
        <f>MACD!E2020</f>
        <v>-0.17590268833159506</v>
      </c>
      <c r="E2020" s="2">
        <f>MACD!F2020</f>
        <v>-0.25819892005233008</v>
      </c>
      <c r="F2020" s="2">
        <f>'Moving Avg'!D2020</f>
        <v>7.4111999999999991</v>
      </c>
      <c r="G2020" s="2">
        <f>'Moving Avg'!F2020</f>
        <v>6.9888099999999982</v>
      </c>
      <c r="H2020" s="2">
        <f>'Moving Avg'!G2020</f>
        <v>6.1286180000000012</v>
      </c>
      <c r="I2020" s="2">
        <f>'Moving Avg'!H2020</f>
        <v>6.1284729999999925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  <c r="M2020" s="8">
        <f t="shared" si="310"/>
        <v>0</v>
      </c>
      <c r="N2020" s="8">
        <f t="shared" si="311"/>
        <v>0</v>
      </c>
      <c r="O2020" s="8">
        <f t="shared" si="312"/>
        <v>50</v>
      </c>
      <c r="P2020" s="8">
        <f t="shared" si="313"/>
        <v>83.5</v>
      </c>
      <c r="Q2020" s="9">
        <f t="shared" si="314"/>
        <v>20.024999999999999</v>
      </c>
      <c r="R2020" s="9">
        <f t="shared" si="315"/>
        <v>38.375</v>
      </c>
      <c r="S2020" s="9">
        <f t="shared" si="316"/>
        <v>50.075000000000003</v>
      </c>
      <c r="T2020" s="9">
        <f t="shared" si="317"/>
        <v>33.375</v>
      </c>
      <c r="U2020" s="8">
        <f t="shared" si="318"/>
        <v>36.158333333333331</v>
      </c>
      <c r="V2020" s="8">
        <f t="shared" si="319"/>
        <v>35.462499999999999</v>
      </c>
    </row>
    <row r="2021" spans="1:22" ht="13.5" x14ac:dyDescent="0.25">
      <c r="A2021" s="3">
        <f>RSI!A2021</f>
        <v>44946</v>
      </c>
      <c r="B2021" s="2">
        <f>RSI!B2021</f>
        <v>7.6077000000000004</v>
      </c>
      <c r="C2021" s="2">
        <f>RSI!I2021</f>
        <v>90.036721353307982</v>
      </c>
      <c r="D2021" s="2">
        <f>MACD!E2021</f>
        <v>-0.18649383285974785</v>
      </c>
      <c r="E2021" s="2">
        <f>MACD!F2021</f>
        <v>-0.24385790261381365</v>
      </c>
      <c r="F2021" s="2">
        <f>'Moving Avg'!D2021</f>
        <v>7.4766999999999992</v>
      </c>
      <c r="G2021" s="2">
        <f>'Moving Avg'!F2021</f>
        <v>7.0711049999999975</v>
      </c>
      <c r="H2021" s="2">
        <f>'Moving Avg'!G2021</f>
        <v>6.1798400000000013</v>
      </c>
      <c r="I2021" s="2">
        <f>'Moving Avg'!H2021</f>
        <v>6.1335964999999932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  <c r="M2021" s="8">
        <f t="shared" si="310"/>
        <v>0</v>
      </c>
      <c r="N2021" s="8">
        <f t="shared" si="311"/>
        <v>0</v>
      </c>
      <c r="O2021" s="8">
        <f t="shared" si="312"/>
        <v>50</v>
      </c>
      <c r="P2021" s="8">
        <f t="shared" si="313"/>
        <v>83.5</v>
      </c>
      <c r="Q2021" s="9">
        <f t="shared" si="314"/>
        <v>20.024999999999999</v>
      </c>
      <c r="R2021" s="9">
        <f t="shared" si="315"/>
        <v>38.375</v>
      </c>
      <c r="S2021" s="9">
        <f t="shared" si="316"/>
        <v>50.075000000000003</v>
      </c>
      <c r="T2021" s="9">
        <f t="shared" si="317"/>
        <v>33.375</v>
      </c>
      <c r="U2021" s="8">
        <f t="shared" si="318"/>
        <v>36.158333333333331</v>
      </c>
      <c r="V2021" s="8">
        <f t="shared" si="319"/>
        <v>35.462499999999999</v>
      </c>
    </row>
    <row r="2022" spans="1:22" ht="13.5" x14ac:dyDescent="0.25">
      <c r="A2022" s="3">
        <f>RSI!A2022</f>
        <v>44949</v>
      </c>
      <c r="B2022" s="2">
        <f>RSI!B2022</f>
        <v>7.6077000000000004</v>
      </c>
      <c r="C2022" s="2">
        <f>RSI!I2022</f>
        <v>90.036721353307982</v>
      </c>
      <c r="D2022" s="2">
        <f>MACD!E2022</f>
        <v>-0.1999393867452266</v>
      </c>
      <c r="E2022" s="2">
        <f>MACD!F2022</f>
        <v>-0.23507419944009625</v>
      </c>
      <c r="F2022" s="2">
        <f>'Moving Avg'!D2022</f>
        <v>7.5421999999999993</v>
      </c>
      <c r="G2022" s="2">
        <f>'Moving Avg'!F2022</f>
        <v>7.1407999999999969</v>
      </c>
      <c r="H2022" s="2">
        <f>'Moving Avg'!G2022</f>
        <v>6.2310620000000032</v>
      </c>
      <c r="I2022" s="2">
        <f>'Moving Avg'!H2022</f>
        <v>6.138719999999994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  <c r="M2022" s="8">
        <f t="shared" si="310"/>
        <v>0</v>
      </c>
      <c r="N2022" s="8">
        <f t="shared" si="311"/>
        <v>0</v>
      </c>
      <c r="O2022" s="8">
        <f t="shared" si="312"/>
        <v>50</v>
      </c>
      <c r="P2022" s="8">
        <f t="shared" si="313"/>
        <v>83.5</v>
      </c>
      <c r="Q2022" s="9">
        <f t="shared" si="314"/>
        <v>20.024999999999999</v>
      </c>
      <c r="R2022" s="9">
        <f t="shared" si="315"/>
        <v>38.375</v>
      </c>
      <c r="S2022" s="9">
        <f t="shared" si="316"/>
        <v>50.075000000000003</v>
      </c>
      <c r="T2022" s="9">
        <f t="shared" si="317"/>
        <v>33.375</v>
      </c>
      <c r="U2022" s="8">
        <f t="shared" si="318"/>
        <v>36.158333333333331</v>
      </c>
      <c r="V2022" s="8">
        <f t="shared" si="319"/>
        <v>35.462499999999999</v>
      </c>
    </row>
    <row r="2023" spans="1:22" ht="13.5" x14ac:dyDescent="0.25">
      <c r="A2023" s="3">
        <f>RSI!A2023</f>
        <v>44950</v>
      </c>
      <c r="B2023" s="2">
        <f>RSI!B2023</f>
        <v>7.6077000000000004</v>
      </c>
      <c r="C2023" s="2">
        <f>RSI!I2023</f>
        <v>90.036721353307982</v>
      </c>
      <c r="D2023" s="2">
        <f>MACD!E2023</f>
        <v>-0.16766807555299135</v>
      </c>
      <c r="E2023" s="2">
        <f>MACD!F2023</f>
        <v>-0.22159297466267527</v>
      </c>
      <c r="F2023" s="2">
        <f>'Moving Avg'!D2023</f>
        <v>7.6076999999999995</v>
      </c>
      <c r="G2023" s="2">
        <f>'Moving Avg'!F2023</f>
        <v>7.2104949999999972</v>
      </c>
      <c r="H2023" s="2">
        <f>'Moving Avg'!G2023</f>
        <v>6.2853080000000023</v>
      </c>
      <c r="I2023" s="2">
        <f>'Moving Avg'!H2023</f>
        <v>6.1438434999999947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  <c r="M2023" s="8">
        <f t="shared" si="310"/>
        <v>0</v>
      </c>
      <c r="N2023" s="8">
        <f t="shared" si="311"/>
        <v>0</v>
      </c>
      <c r="O2023" s="8">
        <f t="shared" si="312"/>
        <v>50</v>
      </c>
      <c r="P2023" s="8">
        <f t="shared" si="313"/>
        <v>83.5</v>
      </c>
      <c r="Q2023" s="9">
        <f t="shared" si="314"/>
        <v>20.024999999999999</v>
      </c>
      <c r="R2023" s="9">
        <f t="shared" si="315"/>
        <v>38.375</v>
      </c>
      <c r="S2023" s="9">
        <f t="shared" si="316"/>
        <v>50.075000000000003</v>
      </c>
      <c r="T2023" s="9">
        <f t="shared" si="317"/>
        <v>33.375</v>
      </c>
      <c r="U2023" s="8">
        <f t="shared" si="318"/>
        <v>36.158333333333331</v>
      </c>
      <c r="V2023" s="8">
        <f t="shared" si="319"/>
        <v>35.462499999999999</v>
      </c>
    </row>
    <row r="2024" spans="1:22" ht="13.5" x14ac:dyDescent="0.25">
      <c r="A2024" s="3">
        <f>RSI!A2024</f>
        <v>44951</v>
      </c>
      <c r="B2024" s="2">
        <f>RSI!B2024</f>
        <v>7.6077000000000004</v>
      </c>
      <c r="C2024" s="2">
        <f>RSI!I2024</f>
        <v>90.036721353307982</v>
      </c>
      <c r="D2024" s="2">
        <f>MACD!E2024</f>
        <v>-0.1442057311653091</v>
      </c>
      <c r="E2024" s="2">
        <f>MACD!F2024</f>
        <v>-0.20611552596320207</v>
      </c>
      <c r="F2024" s="2">
        <f>'Moving Avg'!D2024</f>
        <v>7.6076999999999995</v>
      </c>
      <c r="G2024" s="2">
        <f>'Moving Avg'!F2024</f>
        <v>7.2663349999999962</v>
      </c>
      <c r="H2024" s="2">
        <f>'Moving Avg'!G2024</f>
        <v>6.3395540000000032</v>
      </c>
      <c r="I2024" s="2">
        <f>'Moving Avg'!H2024</f>
        <v>6.1489669999999945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0</v>
      </c>
      <c r="N2024" s="8">
        <f t="shared" si="311"/>
        <v>0</v>
      </c>
      <c r="O2024" s="8">
        <f t="shared" si="312"/>
        <v>50</v>
      </c>
      <c r="P2024" s="8">
        <f t="shared" si="313"/>
        <v>33</v>
      </c>
      <c r="Q2024" s="9">
        <f t="shared" si="314"/>
        <v>12.45</v>
      </c>
      <c r="R2024" s="9">
        <f t="shared" si="315"/>
        <v>25.75</v>
      </c>
      <c r="S2024" s="9">
        <f t="shared" si="316"/>
        <v>27.35</v>
      </c>
      <c r="T2024" s="9">
        <f t="shared" si="317"/>
        <v>20.75</v>
      </c>
      <c r="U2024" s="8">
        <f t="shared" si="318"/>
        <v>21.850000000000005</v>
      </c>
      <c r="V2024" s="8">
        <f t="shared" si="319"/>
        <v>21.575000000000003</v>
      </c>
    </row>
    <row r="2025" spans="1:22" ht="13.5" x14ac:dyDescent="0.25">
      <c r="A2025" s="3">
        <f>RSI!A2025</f>
        <v>44952</v>
      </c>
      <c r="B2025" s="2">
        <f>RSI!B2025</f>
        <v>7.6077000000000004</v>
      </c>
      <c r="C2025" s="2">
        <f>RSI!I2025</f>
        <v>90.036721353307982</v>
      </c>
      <c r="D2025" s="2">
        <f>MACD!E2025</f>
        <v>-0.12791237609045414</v>
      </c>
      <c r="E2025" s="2">
        <f>MACD!F2025</f>
        <v>-0.19047489598865247</v>
      </c>
      <c r="F2025" s="2">
        <f>'Moving Avg'!D2025</f>
        <v>7.6076999999999995</v>
      </c>
      <c r="G2025" s="2">
        <f>'Moving Avg'!F2025</f>
        <v>7.3078999999999965</v>
      </c>
      <c r="H2025" s="2">
        <f>'Moving Avg'!G2025</f>
        <v>6.3938000000000033</v>
      </c>
      <c r="I2025" s="2">
        <f>'Moving Avg'!H2025</f>
        <v>6.1552659999999948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0</v>
      </c>
      <c r="N2025" s="8">
        <f t="shared" si="311"/>
        <v>0</v>
      </c>
      <c r="O2025" s="8">
        <f t="shared" si="312"/>
        <v>50</v>
      </c>
      <c r="P2025" s="8">
        <f t="shared" si="313"/>
        <v>33</v>
      </c>
      <c r="Q2025" s="9">
        <f t="shared" si="314"/>
        <v>12.45</v>
      </c>
      <c r="R2025" s="9">
        <f t="shared" si="315"/>
        <v>25.75</v>
      </c>
      <c r="S2025" s="9">
        <f t="shared" si="316"/>
        <v>27.35</v>
      </c>
      <c r="T2025" s="9">
        <f t="shared" si="317"/>
        <v>20.75</v>
      </c>
      <c r="U2025" s="8">
        <f t="shared" si="318"/>
        <v>21.850000000000005</v>
      </c>
      <c r="V2025" s="8">
        <f t="shared" si="319"/>
        <v>21.575000000000003</v>
      </c>
    </row>
    <row r="2026" spans="1:22" ht="13.5" x14ac:dyDescent="0.25">
      <c r="A2026" s="3">
        <f>RSI!A2026</f>
        <v>44953</v>
      </c>
      <c r="B2026" s="2">
        <f>RSI!B2026</f>
        <v>7.6077000000000004</v>
      </c>
      <c r="C2026" s="2">
        <f>RSI!I2026</f>
        <v>90.036721353307982</v>
      </c>
      <c r="D2026" s="2">
        <f>MACD!E2026</f>
        <v>-0.11742142979430881</v>
      </c>
      <c r="E2026" s="2">
        <f>MACD!F2026</f>
        <v>-0.17586420274978376</v>
      </c>
      <c r="F2026" s="2">
        <f>'Moving Avg'!D2026</f>
        <v>7.6076999999999995</v>
      </c>
      <c r="G2026" s="2">
        <f>'Moving Avg'!F2026</f>
        <v>7.3343549999999977</v>
      </c>
      <c r="H2026" s="2">
        <f>'Moving Avg'!G2026</f>
        <v>6.4480460000000042</v>
      </c>
      <c r="I2026" s="2">
        <f>'Moving Avg'!H2026</f>
        <v>6.1615649999999951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0</v>
      </c>
      <c r="N2026" s="8">
        <f t="shared" si="311"/>
        <v>0</v>
      </c>
      <c r="O2026" s="8">
        <f t="shared" si="312"/>
        <v>50</v>
      </c>
      <c r="P2026" s="8">
        <f t="shared" si="313"/>
        <v>33</v>
      </c>
      <c r="Q2026" s="9">
        <f t="shared" si="314"/>
        <v>12.45</v>
      </c>
      <c r="R2026" s="9">
        <f t="shared" si="315"/>
        <v>25.75</v>
      </c>
      <c r="S2026" s="9">
        <f t="shared" si="316"/>
        <v>27.35</v>
      </c>
      <c r="T2026" s="9">
        <f t="shared" si="317"/>
        <v>20.75</v>
      </c>
      <c r="U2026" s="8">
        <f t="shared" si="318"/>
        <v>21.850000000000005</v>
      </c>
      <c r="V2026" s="8">
        <f t="shared" si="319"/>
        <v>21.575000000000003</v>
      </c>
    </row>
    <row r="2027" spans="1:22" ht="13.5" x14ac:dyDescent="0.25">
      <c r="A2027" s="3">
        <f>RSI!A2027</f>
        <v>44956</v>
      </c>
      <c r="B2027" s="2">
        <f>RSI!B2027</f>
        <v>7.6077000000000004</v>
      </c>
      <c r="C2027" s="2">
        <f>RSI!I2027</f>
        <v>90.036721353307982</v>
      </c>
      <c r="D2027" s="2">
        <f>MACD!E2027</f>
        <v>-0.11159608520565634</v>
      </c>
      <c r="E2027" s="2">
        <f>MACD!F2027</f>
        <v>-0.16301057924095827</v>
      </c>
      <c r="F2027" s="2">
        <f>'Moving Avg'!D2027</f>
        <v>7.6076999999999995</v>
      </c>
      <c r="G2027" s="2">
        <f>'Moving Avg'!F2027</f>
        <v>7.3608099999999963</v>
      </c>
      <c r="H2027" s="2">
        <f>'Moving Avg'!G2027</f>
        <v>6.5022920000000042</v>
      </c>
      <c r="I2027" s="2">
        <f>'Moving Avg'!H2027</f>
        <v>6.1678639999999954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0</v>
      </c>
      <c r="N2027" s="8">
        <f t="shared" si="311"/>
        <v>0</v>
      </c>
      <c r="O2027" s="8">
        <f t="shared" si="312"/>
        <v>50</v>
      </c>
      <c r="P2027" s="8">
        <f t="shared" si="313"/>
        <v>33</v>
      </c>
      <c r="Q2027" s="9">
        <f t="shared" si="314"/>
        <v>12.45</v>
      </c>
      <c r="R2027" s="9">
        <f t="shared" si="315"/>
        <v>25.75</v>
      </c>
      <c r="S2027" s="9">
        <f t="shared" si="316"/>
        <v>27.35</v>
      </c>
      <c r="T2027" s="9">
        <f t="shared" si="317"/>
        <v>20.75</v>
      </c>
      <c r="U2027" s="8">
        <f t="shared" si="318"/>
        <v>21.850000000000005</v>
      </c>
      <c r="V2027" s="8">
        <f t="shared" si="319"/>
        <v>21.575000000000003</v>
      </c>
    </row>
    <row r="2028" spans="1:22" ht="13.5" x14ac:dyDescent="0.25">
      <c r="A2028" s="3">
        <f>RSI!A2028</f>
        <v>44957</v>
      </c>
      <c r="B2028" s="2">
        <f>RSI!B2028</f>
        <v>7.6077000000000004</v>
      </c>
      <c r="C2028" s="2">
        <f>RSI!I2028</f>
        <v>90.036721353307982</v>
      </c>
      <c r="D2028" s="2">
        <f>MACD!E2028</f>
        <v>-0.10949251226348533</v>
      </c>
      <c r="E2028" s="2">
        <f>MACD!F2028</f>
        <v>-0.15230696584546369</v>
      </c>
      <c r="F2028" s="2">
        <f>'Moving Avg'!D2028</f>
        <v>7.6076999999999995</v>
      </c>
      <c r="G2028" s="2">
        <f>'Moving Avg'!F2028</f>
        <v>7.3872649999999966</v>
      </c>
      <c r="H2028" s="2">
        <f>'Moving Avg'!G2028</f>
        <v>6.5609040000000052</v>
      </c>
      <c r="I2028" s="2">
        <f>'Moving Avg'!H2028</f>
        <v>6.1735754999999957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0</v>
      </c>
      <c r="N2028" s="8">
        <f t="shared" si="311"/>
        <v>0</v>
      </c>
      <c r="O2028" s="8">
        <f t="shared" si="312"/>
        <v>50</v>
      </c>
      <c r="P2028" s="8">
        <f t="shared" si="313"/>
        <v>33</v>
      </c>
      <c r="Q2028" s="9">
        <f t="shared" si="314"/>
        <v>12.45</v>
      </c>
      <c r="R2028" s="9">
        <f t="shared" si="315"/>
        <v>25.75</v>
      </c>
      <c r="S2028" s="9">
        <f t="shared" si="316"/>
        <v>27.35</v>
      </c>
      <c r="T2028" s="9">
        <f t="shared" si="317"/>
        <v>20.75</v>
      </c>
      <c r="U2028" s="8">
        <f t="shared" si="318"/>
        <v>21.850000000000005</v>
      </c>
      <c r="V2028" s="8">
        <f t="shared" si="319"/>
        <v>21.575000000000003</v>
      </c>
    </row>
    <row r="2029" spans="1:22" ht="13.5" x14ac:dyDescent="0.25">
      <c r="A2029" s="3">
        <f>RSI!A2029</f>
        <v>44958</v>
      </c>
      <c r="B2029" s="2">
        <f>RSI!B2029</f>
        <v>7.6077000000000004</v>
      </c>
      <c r="C2029" s="2">
        <f>RSI!I2029</f>
        <v>90.036721353307982</v>
      </c>
      <c r="D2029" s="2">
        <f>MACD!E2029</f>
        <v>-5.9944214234564974E-2</v>
      </c>
      <c r="E2029" s="2">
        <f>MACD!F2029</f>
        <v>-0.13383441552328396</v>
      </c>
      <c r="F2029" s="2">
        <f>'Moving Avg'!D2029</f>
        <v>7.6076999999999995</v>
      </c>
      <c r="G2029" s="2">
        <f>'Moving Avg'!F2029</f>
        <v>7.4137199999999961</v>
      </c>
      <c r="H2029" s="2">
        <f>'Moving Avg'!G2029</f>
        <v>6.6154860000000042</v>
      </c>
      <c r="I2029" s="2">
        <f>'Moving Avg'!H2029</f>
        <v>6.179286999999996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0</v>
      </c>
      <c r="N2029" s="8">
        <f t="shared" si="311"/>
        <v>0</v>
      </c>
      <c r="O2029" s="8">
        <f t="shared" si="312"/>
        <v>50</v>
      </c>
      <c r="P2029" s="8">
        <f t="shared" si="313"/>
        <v>33</v>
      </c>
      <c r="Q2029" s="9">
        <f t="shared" si="314"/>
        <v>12.45</v>
      </c>
      <c r="R2029" s="9">
        <f t="shared" si="315"/>
        <v>25.75</v>
      </c>
      <c r="S2029" s="9">
        <f t="shared" si="316"/>
        <v>27.35</v>
      </c>
      <c r="T2029" s="9">
        <f t="shared" si="317"/>
        <v>20.75</v>
      </c>
      <c r="U2029" s="8">
        <f t="shared" si="318"/>
        <v>21.850000000000005</v>
      </c>
      <c r="V2029" s="8">
        <f t="shared" si="319"/>
        <v>21.575000000000003</v>
      </c>
    </row>
    <row r="2030" spans="1:22" ht="13.5" x14ac:dyDescent="0.25">
      <c r="A2030" s="3">
        <f>RSI!A2030</f>
        <v>44959</v>
      </c>
      <c r="B2030" s="2">
        <f>RSI!B2030</f>
        <v>7.6077000000000004</v>
      </c>
      <c r="C2030" s="2">
        <f>RSI!I2030</f>
        <v>90.036721353307982</v>
      </c>
      <c r="D2030" s="2">
        <f>MACD!E2030</f>
        <v>-2.0441197667923738E-2</v>
      </c>
      <c r="E2030" s="2">
        <f>MACD!F2030</f>
        <v>-0.11115577195221192</v>
      </c>
      <c r="F2030" s="2">
        <f>'Moving Avg'!D2030</f>
        <v>7.6076999999999995</v>
      </c>
      <c r="G2030" s="2">
        <f>'Moving Avg'!F2030</f>
        <v>7.4456299999999969</v>
      </c>
      <c r="H2030" s="2">
        <f>'Moving Avg'!G2030</f>
        <v>6.6657000000000046</v>
      </c>
      <c r="I2030" s="2">
        <f>'Moving Avg'!H2030</f>
        <v>6.1849984999999972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0</v>
      </c>
      <c r="N2030" s="8">
        <f t="shared" si="311"/>
        <v>0</v>
      </c>
      <c r="O2030" s="8">
        <f t="shared" si="312"/>
        <v>50</v>
      </c>
      <c r="P2030" s="8">
        <f t="shared" si="313"/>
        <v>33</v>
      </c>
      <c r="Q2030" s="9">
        <f t="shared" si="314"/>
        <v>12.45</v>
      </c>
      <c r="R2030" s="9">
        <f t="shared" si="315"/>
        <v>25.75</v>
      </c>
      <c r="S2030" s="9">
        <f t="shared" si="316"/>
        <v>27.35</v>
      </c>
      <c r="T2030" s="9">
        <f t="shared" si="317"/>
        <v>20.75</v>
      </c>
      <c r="U2030" s="8">
        <f t="shared" si="318"/>
        <v>21.850000000000005</v>
      </c>
      <c r="V2030" s="8">
        <f t="shared" si="319"/>
        <v>21.575000000000003</v>
      </c>
    </row>
    <row r="2031" spans="1:22" ht="13.5" x14ac:dyDescent="0.25">
      <c r="A2031" s="3">
        <f>RSI!A2031</f>
        <v>44960</v>
      </c>
      <c r="B2031" s="2">
        <f>RSI!B2031</f>
        <v>7.6077000000000004</v>
      </c>
      <c r="C2031" s="2">
        <f>RSI!I2031</f>
        <v>90.036721353307982</v>
      </c>
      <c r="D2031" s="2">
        <f>MACD!E2031</f>
        <v>1.0741407307854445E-2</v>
      </c>
      <c r="E2031" s="2">
        <f>MACD!F2031</f>
        <v>-8.6776336100198651E-2</v>
      </c>
      <c r="F2031" s="2">
        <f>'Moving Avg'!D2031</f>
        <v>7.6076999999999995</v>
      </c>
      <c r="G2031" s="2">
        <f>'Moving Avg'!F2031</f>
        <v>7.4775399999999976</v>
      </c>
      <c r="H2031" s="2">
        <f>'Moving Avg'!G2031</f>
        <v>6.7113800000000046</v>
      </c>
      <c r="I2031" s="2">
        <f>'Moving Avg'!H2031</f>
        <v>6.1907099999999984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0</v>
      </c>
      <c r="N2031" s="8">
        <f t="shared" si="311"/>
        <v>0</v>
      </c>
      <c r="O2031" s="8">
        <f t="shared" si="312"/>
        <v>50</v>
      </c>
      <c r="P2031" s="8">
        <f t="shared" si="313"/>
        <v>33</v>
      </c>
      <c r="Q2031" s="9">
        <f t="shared" si="314"/>
        <v>12.45</v>
      </c>
      <c r="R2031" s="9">
        <f t="shared" si="315"/>
        <v>25.75</v>
      </c>
      <c r="S2031" s="9">
        <f t="shared" si="316"/>
        <v>27.35</v>
      </c>
      <c r="T2031" s="9">
        <f t="shared" si="317"/>
        <v>20.75</v>
      </c>
      <c r="U2031" s="8">
        <f t="shared" si="318"/>
        <v>21.850000000000005</v>
      </c>
      <c r="V2031" s="8">
        <f t="shared" si="319"/>
        <v>21.575000000000003</v>
      </c>
    </row>
    <row r="2032" spans="1:22" ht="13.5" x14ac:dyDescent="0.25">
      <c r="A2032" s="3">
        <f>RSI!A2032</f>
        <v>44963</v>
      </c>
      <c r="B2032" s="2">
        <f>RSI!B2032</f>
        <v>7.6077000000000004</v>
      </c>
      <c r="C2032" s="2">
        <f>RSI!I2032</f>
        <v>90.036721353307982</v>
      </c>
      <c r="D2032" s="2">
        <f>MACD!E2032</f>
        <v>3.5049813971978594E-2</v>
      </c>
      <c r="E2032" s="2">
        <f>MACD!F2032</f>
        <v>-6.2411106085763203E-2</v>
      </c>
      <c r="F2032" s="2">
        <f>'Moving Avg'!D2032</f>
        <v>7.6076999999999995</v>
      </c>
      <c r="G2032" s="2">
        <f>'Moving Avg'!F2032</f>
        <v>7.5094499999999966</v>
      </c>
      <c r="H2032" s="2">
        <f>'Moving Avg'!G2032</f>
        <v>6.7523580000000045</v>
      </c>
      <c r="I2032" s="2">
        <f>'Moving Avg'!H2032</f>
        <v>6.1964214999999978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0</v>
      </c>
      <c r="N2032" s="8">
        <f t="shared" si="311"/>
        <v>0</v>
      </c>
      <c r="O2032" s="8">
        <f t="shared" si="312"/>
        <v>50</v>
      </c>
      <c r="P2032" s="8">
        <f t="shared" si="313"/>
        <v>33</v>
      </c>
      <c r="Q2032" s="9">
        <f t="shared" si="314"/>
        <v>12.45</v>
      </c>
      <c r="R2032" s="9">
        <f t="shared" si="315"/>
        <v>25.75</v>
      </c>
      <c r="S2032" s="9">
        <f t="shared" si="316"/>
        <v>27.35</v>
      </c>
      <c r="T2032" s="9">
        <f t="shared" si="317"/>
        <v>20.75</v>
      </c>
      <c r="U2032" s="8">
        <f t="shared" si="318"/>
        <v>21.850000000000005</v>
      </c>
      <c r="V2032" s="8">
        <f t="shared" si="319"/>
        <v>21.575000000000003</v>
      </c>
    </row>
    <row r="2033" spans="1:22" ht="13.5" x14ac:dyDescent="0.25">
      <c r="A2033" s="3">
        <f>RSI!A2033</f>
        <v>44964</v>
      </c>
      <c r="B2033" s="2">
        <f>RSI!B2033</f>
        <v>7.6077000000000004</v>
      </c>
      <c r="C2033" s="2">
        <f>RSI!I2033</f>
        <v>90.036721353307982</v>
      </c>
      <c r="D2033" s="2">
        <f>MACD!E2033</f>
        <v>5.3695433848749197E-2</v>
      </c>
      <c r="E2033" s="2">
        <f>MACD!F2033</f>
        <v>-3.9189798098860723E-2</v>
      </c>
      <c r="F2033" s="2">
        <f>'Moving Avg'!D2033</f>
        <v>7.6076999999999995</v>
      </c>
      <c r="G2033" s="2">
        <f>'Moving Avg'!F2033</f>
        <v>7.5258249999999975</v>
      </c>
      <c r="H2033" s="2">
        <f>'Moving Avg'!G2033</f>
        <v>6.788466000000005</v>
      </c>
      <c r="I2033" s="2">
        <f>'Moving Avg'!H2033</f>
        <v>6.202132999999999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0</v>
      </c>
      <c r="N2033" s="8">
        <f t="shared" si="311"/>
        <v>0</v>
      </c>
      <c r="O2033" s="8">
        <f t="shared" si="312"/>
        <v>50</v>
      </c>
      <c r="P2033" s="8">
        <f t="shared" si="313"/>
        <v>33</v>
      </c>
      <c r="Q2033" s="9">
        <f t="shared" si="314"/>
        <v>12.45</v>
      </c>
      <c r="R2033" s="9">
        <f t="shared" si="315"/>
        <v>25.75</v>
      </c>
      <c r="S2033" s="9">
        <f t="shared" si="316"/>
        <v>27.35</v>
      </c>
      <c r="T2033" s="9">
        <f t="shared" si="317"/>
        <v>20.75</v>
      </c>
      <c r="U2033" s="8">
        <f t="shared" si="318"/>
        <v>21.850000000000005</v>
      </c>
      <c r="V2033" s="8">
        <f t="shared" si="319"/>
        <v>21.575000000000003</v>
      </c>
    </row>
    <row r="2034" spans="1:22" ht="13.5" x14ac:dyDescent="0.25">
      <c r="A2034" s="3">
        <f>RSI!A2034</f>
        <v>44965</v>
      </c>
      <c r="B2034" s="2">
        <f>RSI!B2034</f>
        <v>7.6077000000000004</v>
      </c>
      <c r="C2034" s="2">
        <f>RSI!I2034</f>
        <v>90.036721353307982</v>
      </c>
      <c r="D2034" s="2">
        <f>MACD!E2034</f>
        <v>6.7691911714040209E-2</v>
      </c>
      <c r="E2034" s="2">
        <f>MACD!F2034</f>
        <v>-1.7813456136280541E-2</v>
      </c>
      <c r="F2034" s="2">
        <f>'Moving Avg'!D2034</f>
        <v>7.6076999999999995</v>
      </c>
      <c r="G2034" s="2">
        <f>'Moving Avg'!F2034</f>
        <v>7.5421999999999967</v>
      </c>
      <c r="H2034" s="2">
        <f>'Moving Avg'!G2034</f>
        <v>6.8245740000000055</v>
      </c>
      <c r="I2034" s="2">
        <f>'Moving Avg'!H2034</f>
        <v>6.2078444999999984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  <c r="M2034" s="8">
        <f t="shared" si="310"/>
        <v>0</v>
      </c>
      <c r="N2034" s="8">
        <f t="shared" si="311"/>
        <v>0</v>
      </c>
      <c r="O2034" s="8">
        <f t="shared" si="312"/>
        <v>50</v>
      </c>
      <c r="P2034" s="8">
        <f t="shared" si="313"/>
        <v>33</v>
      </c>
      <c r="Q2034" s="9">
        <f t="shared" si="314"/>
        <v>12.45</v>
      </c>
      <c r="R2034" s="9">
        <f t="shared" si="315"/>
        <v>25.75</v>
      </c>
      <c r="S2034" s="9">
        <f t="shared" si="316"/>
        <v>27.35</v>
      </c>
      <c r="T2034" s="9">
        <f t="shared" si="317"/>
        <v>20.75</v>
      </c>
      <c r="U2034" s="8">
        <f t="shared" si="318"/>
        <v>21.850000000000005</v>
      </c>
      <c r="V2034" s="8">
        <f t="shared" si="319"/>
        <v>21.575000000000003</v>
      </c>
    </row>
    <row r="2035" spans="1:22" ht="13.5" x14ac:dyDescent="0.25">
      <c r="A2035" s="3">
        <f>RSI!A2035</f>
        <v>44966</v>
      </c>
      <c r="B2035" s="2">
        <f>RSI!B2035</f>
        <v>7.6077000000000004</v>
      </c>
      <c r="C2035" s="2">
        <f>RSI!I2035</f>
        <v>90.036721353307982</v>
      </c>
      <c r="D2035" s="2">
        <f>MACD!E2035</f>
        <v>7.7886395378139461E-2</v>
      </c>
      <c r="E2035" s="2">
        <f>MACD!F2035</f>
        <v>1.3265141666034593E-3</v>
      </c>
      <c r="F2035" s="2">
        <f>'Moving Avg'!D2035</f>
        <v>7.6076999999999995</v>
      </c>
      <c r="G2035" s="2">
        <f>'Moving Avg'!F2035</f>
        <v>7.5585749999999976</v>
      </c>
      <c r="H2035" s="2">
        <f>'Moving Avg'!G2035</f>
        <v>6.857658000000006</v>
      </c>
      <c r="I2035" s="2">
        <f>'Moving Avg'!H2035</f>
        <v>6.2135559999999987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  <c r="M2035" s="8">
        <f t="shared" si="310"/>
        <v>0</v>
      </c>
      <c r="N2035" s="8">
        <f t="shared" si="311"/>
        <v>0</v>
      </c>
      <c r="O2035" s="8">
        <f t="shared" si="312"/>
        <v>50</v>
      </c>
      <c r="P2035" s="8">
        <f t="shared" si="313"/>
        <v>33</v>
      </c>
      <c r="Q2035" s="9">
        <f t="shared" si="314"/>
        <v>12.45</v>
      </c>
      <c r="R2035" s="9">
        <f t="shared" si="315"/>
        <v>25.75</v>
      </c>
      <c r="S2035" s="9">
        <f t="shared" si="316"/>
        <v>27.35</v>
      </c>
      <c r="T2035" s="9">
        <f t="shared" si="317"/>
        <v>20.75</v>
      </c>
      <c r="U2035" s="8">
        <f t="shared" si="318"/>
        <v>21.850000000000005</v>
      </c>
      <c r="V2035" s="8">
        <f t="shared" si="319"/>
        <v>21.575000000000003</v>
      </c>
    </row>
    <row r="2036" spans="1:22" ht="13.5" x14ac:dyDescent="0.25">
      <c r="A2036" s="3">
        <f>RSI!A2036</f>
        <v>44967</v>
      </c>
      <c r="B2036" s="2">
        <f>RSI!B2036</f>
        <v>7.6077000000000004</v>
      </c>
      <c r="C2036" s="2">
        <f>RSI!I2036</f>
        <v>90.036721353307982</v>
      </c>
      <c r="D2036" s="2">
        <f>MACD!E2036</f>
        <v>8.4985932204676651E-2</v>
      </c>
      <c r="E2036" s="2">
        <f>MACD!F2036</f>
        <v>1.80583977742181E-2</v>
      </c>
      <c r="F2036" s="2">
        <f>'Moving Avg'!D2036</f>
        <v>7.6076999999999995</v>
      </c>
      <c r="G2036" s="2">
        <f>'Moving Avg'!F2036</f>
        <v>7.5749499999999967</v>
      </c>
      <c r="H2036" s="2">
        <f>'Moving Avg'!G2036</f>
        <v>6.8907420000000057</v>
      </c>
      <c r="I2036" s="2">
        <f>'Moving Avg'!H2036</f>
        <v>6.2192674999999999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  <c r="M2036" s="8">
        <f t="shared" si="310"/>
        <v>0</v>
      </c>
      <c r="N2036" s="8">
        <f t="shared" si="311"/>
        <v>0</v>
      </c>
      <c r="O2036" s="8">
        <f t="shared" si="312"/>
        <v>50</v>
      </c>
      <c r="P2036" s="8">
        <f t="shared" si="313"/>
        <v>33</v>
      </c>
      <c r="Q2036" s="9">
        <f t="shared" si="314"/>
        <v>12.45</v>
      </c>
      <c r="R2036" s="9">
        <f t="shared" si="315"/>
        <v>25.75</v>
      </c>
      <c r="S2036" s="9">
        <f t="shared" si="316"/>
        <v>27.35</v>
      </c>
      <c r="T2036" s="9">
        <f t="shared" si="317"/>
        <v>20.75</v>
      </c>
      <c r="U2036" s="8">
        <f t="shared" si="318"/>
        <v>21.850000000000005</v>
      </c>
      <c r="V2036" s="8">
        <f t="shared" si="319"/>
        <v>21.575000000000003</v>
      </c>
    </row>
    <row r="2037" spans="1:22" ht="13.5" x14ac:dyDescent="0.25">
      <c r="A2037" s="3">
        <f>RSI!A2037</f>
        <v>44970</v>
      </c>
      <c r="B2037" s="2">
        <f>RSI!B2037</f>
        <v>7.6077000000000004</v>
      </c>
      <c r="C2037" s="2">
        <f>RSI!I2037</f>
        <v>90.036721353307982</v>
      </c>
      <c r="D2037" s="2">
        <f>MACD!E2037</f>
        <v>8.9579746730257703E-2</v>
      </c>
      <c r="E2037" s="2">
        <f>MACD!F2037</f>
        <v>3.2362667565426023E-2</v>
      </c>
      <c r="F2037" s="2">
        <f>'Moving Avg'!D2037</f>
        <v>7.6076999999999995</v>
      </c>
      <c r="G2037" s="2">
        <f>'Moving Avg'!F2037</f>
        <v>7.5913249999999977</v>
      </c>
      <c r="H2037" s="2">
        <f>'Moving Avg'!G2037</f>
        <v>6.9238260000000063</v>
      </c>
      <c r="I2037" s="2">
        <f>'Moving Avg'!H2037</f>
        <v>6.2236075000000008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0"/>
        <v>0</v>
      </c>
      <c r="N2037" s="8">
        <f t="shared" si="311"/>
        <v>0</v>
      </c>
      <c r="O2037" s="8">
        <f t="shared" si="312"/>
        <v>50</v>
      </c>
      <c r="P2037" s="8">
        <f t="shared" si="313"/>
        <v>33</v>
      </c>
      <c r="Q2037" s="9">
        <f t="shared" si="314"/>
        <v>12.45</v>
      </c>
      <c r="R2037" s="9">
        <f t="shared" si="315"/>
        <v>25.75</v>
      </c>
      <c r="S2037" s="9">
        <f t="shared" si="316"/>
        <v>27.35</v>
      </c>
      <c r="T2037" s="9">
        <f t="shared" si="317"/>
        <v>20.75</v>
      </c>
      <c r="U2037" s="8">
        <f t="shared" si="318"/>
        <v>21.850000000000005</v>
      </c>
      <c r="V2037" s="8">
        <f t="shared" si="319"/>
        <v>21.575000000000003</v>
      </c>
    </row>
    <row r="2038" spans="1:22" ht="13.5" x14ac:dyDescent="0.25">
      <c r="A2038" s="3">
        <f>RSI!A2038</f>
        <v>44971</v>
      </c>
      <c r="B2038" s="2">
        <f>RSI!B2038</f>
        <v>7.6077000000000004</v>
      </c>
      <c r="C2038" s="2">
        <f>RSI!I2038</f>
        <v>90.036721353307982</v>
      </c>
      <c r="D2038" s="2">
        <f>MACD!E2038</f>
        <v>9.2158037350239752E-2</v>
      </c>
      <c r="E2038" s="2">
        <f>MACD!F2038</f>
        <v>4.4321741522388769E-2</v>
      </c>
      <c r="F2038" s="2">
        <f>'Moving Avg'!D2038</f>
        <v>7.6076999999999995</v>
      </c>
      <c r="G2038" s="2">
        <f>'Moving Avg'!F2038</f>
        <v>7.6076999999999968</v>
      </c>
      <c r="H2038" s="2">
        <f>'Moving Avg'!G2038</f>
        <v>6.9621180000000065</v>
      </c>
      <c r="I2038" s="2">
        <f>'Moving Avg'!H2038</f>
        <v>6.2279475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0</v>
      </c>
      <c r="N2038" s="8">
        <f t="shared" si="311"/>
        <v>0</v>
      </c>
      <c r="O2038" s="8">
        <f t="shared" si="312"/>
        <v>50</v>
      </c>
      <c r="P2038" s="8">
        <f t="shared" si="313"/>
        <v>33</v>
      </c>
      <c r="Q2038" s="9">
        <f t="shared" si="314"/>
        <v>12.45</v>
      </c>
      <c r="R2038" s="9">
        <f t="shared" si="315"/>
        <v>25.75</v>
      </c>
      <c r="S2038" s="9">
        <f t="shared" si="316"/>
        <v>27.35</v>
      </c>
      <c r="T2038" s="9">
        <f t="shared" si="317"/>
        <v>20.75</v>
      </c>
      <c r="U2038" s="8">
        <f t="shared" si="318"/>
        <v>21.850000000000005</v>
      </c>
      <c r="V2038" s="8">
        <f t="shared" si="319"/>
        <v>21.575000000000003</v>
      </c>
    </row>
    <row r="2039" spans="1:22" ht="13.5" x14ac:dyDescent="0.25">
      <c r="A2039" s="3">
        <f>RSI!A2039</f>
        <v>44972</v>
      </c>
      <c r="B2039" s="2">
        <f>RSI!B2039</f>
        <v>7.6077000000000004</v>
      </c>
      <c r="C2039" s="2">
        <f>RSI!I2039</f>
        <v>90.036721353307982</v>
      </c>
      <c r="D2039" s="2">
        <f>MACD!E2039</f>
        <v>9.3127831569881359E-2</v>
      </c>
      <c r="E2039" s="2">
        <f>MACD!F2039</f>
        <v>5.4082959531887291E-2</v>
      </c>
      <c r="F2039" s="2">
        <f>'Moving Avg'!D2039</f>
        <v>7.6076999999999995</v>
      </c>
      <c r="G2039" s="2">
        <f>'Moving Avg'!F2039</f>
        <v>7.6076999999999968</v>
      </c>
      <c r="H2039" s="2">
        <f>'Moving Avg'!G2039</f>
        <v>6.9953700000000056</v>
      </c>
      <c r="I2039" s="2">
        <f>'Moving Avg'!H2039</f>
        <v>6.2322875000000009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0</v>
      </c>
      <c r="N2039" s="8">
        <f t="shared" si="311"/>
        <v>0</v>
      </c>
      <c r="O2039" s="8">
        <f t="shared" si="312"/>
        <v>50</v>
      </c>
      <c r="P2039" s="8">
        <f t="shared" si="313"/>
        <v>33</v>
      </c>
      <c r="Q2039" s="9">
        <f t="shared" si="314"/>
        <v>12.45</v>
      </c>
      <c r="R2039" s="9">
        <f t="shared" si="315"/>
        <v>25.75</v>
      </c>
      <c r="S2039" s="9">
        <f t="shared" si="316"/>
        <v>27.35</v>
      </c>
      <c r="T2039" s="9">
        <f t="shared" si="317"/>
        <v>20.75</v>
      </c>
      <c r="U2039" s="8">
        <f t="shared" si="318"/>
        <v>21.850000000000005</v>
      </c>
      <c r="V2039" s="8">
        <f t="shared" si="319"/>
        <v>21.575000000000003</v>
      </c>
    </row>
    <row r="2040" spans="1:22" ht="13.5" x14ac:dyDescent="0.25">
      <c r="A2040" s="3">
        <f>RSI!A2040</f>
        <v>44973</v>
      </c>
      <c r="B2040" s="2">
        <f>RSI!B2040</f>
        <v>7.6077000000000004</v>
      </c>
      <c r="C2040" s="2">
        <f>RSI!I2040</f>
        <v>90.036721353307982</v>
      </c>
      <c r="D2040" s="2">
        <f>MACD!E2040</f>
        <v>9.2826356026068702E-2</v>
      </c>
      <c r="E2040" s="2">
        <f>MACD!F2040</f>
        <v>6.1831638830723581E-2</v>
      </c>
      <c r="F2040" s="2">
        <f>'Moving Avg'!D2040</f>
        <v>7.6076999999999995</v>
      </c>
      <c r="G2040" s="2">
        <f>'Moving Avg'!F2040</f>
        <v>7.6076999999999968</v>
      </c>
      <c r="H2040" s="2">
        <f>'Moving Avg'!G2040</f>
        <v>7.0286220000000048</v>
      </c>
      <c r="I2040" s="2">
        <f>'Moving Avg'!H2040</f>
        <v>6.2366275000000018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0</v>
      </c>
      <c r="N2040" s="8">
        <f t="shared" si="311"/>
        <v>0</v>
      </c>
      <c r="O2040" s="8">
        <f t="shared" si="312"/>
        <v>50</v>
      </c>
      <c r="P2040" s="8">
        <f t="shared" si="313"/>
        <v>33</v>
      </c>
      <c r="Q2040" s="9">
        <f t="shared" si="314"/>
        <v>12.45</v>
      </c>
      <c r="R2040" s="9">
        <f t="shared" si="315"/>
        <v>25.75</v>
      </c>
      <c r="S2040" s="9">
        <f t="shared" si="316"/>
        <v>27.35</v>
      </c>
      <c r="T2040" s="9">
        <f t="shared" si="317"/>
        <v>20.75</v>
      </c>
      <c r="U2040" s="8">
        <f t="shared" si="318"/>
        <v>21.850000000000005</v>
      </c>
      <c r="V2040" s="8">
        <f t="shared" si="319"/>
        <v>21.575000000000003</v>
      </c>
    </row>
    <row r="2041" spans="1:22" ht="13.5" x14ac:dyDescent="0.25">
      <c r="A2041" s="3">
        <f>RSI!A2041</f>
        <v>44974</v>
      </c>
      <c r="B2041" s="2">
        <f>RSI!B2041</f>
        <v>7.6077000000000004</v>
      </c>
      <c r="C2041" s="2">
        <f>RSI!I2041</f>
        <v>90.036721353307982</v>
      </c>
      <c r="D2041" s="2">
        <f>MACD!E2041</f>
        <v>9.1532307027058835E-2</v>
      </c>
      <c r="E2041" s="2">
        <f>MACD!F2041</f>
        <v>6.7771772469990638E-2</v>
      </c>
      <c r="F2041" s="2">
        <f>'Moving Avg'!D2041</f>
        <v>7.6076999999999995</v>
      </c>
      <c r="G2041" s="2">
        <f>'Moving Avg'!F2041</f>
        <v>7.6076999999999968</v>
      </c>
      <c r="H2041" s="2">
        <f>'Moving Avg'!G2041</f>
        <v>7.0618740000000049</v>
      </c>
      <c r="I2041" s="2">
        <f>'Moving Avg'!H2041</f>
        <v>6.2409675000000027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0"/>
        <v>0</v>
      </c>
      <c r="N2041" s="8">
        <f t="shared" si="311"/>
        <v>0</v>
      </c>
      <c r="O2041" s="8">
        <f t="shared" si="312"/>
        <v>50</v>
      </c>
      <c r="P2041" s="8">
        <f t="shared" si="313"/>
        <v>33</v>
      </c>
      <c r="Q2041" s="9">
        <f t="shared" si="314"/>
        <v>12.45</v>
      </c>
      <c r="R2041" s="9">
        <f t="shared" si="315"/>
        <v>25.75</v>
      </c>
      <c r="S2041" s="9">
        <f t="shared" si="316"/>
        <v>27.35</v>
      </c>
      <c r="T2041" s="9">
        <f t="shared" si="317"/>
        <v>20.75</v>
      </c>
      <c r="U2041" s="8">
        <f t="shared" si="318"/>
        <v>21.850000000000005</v>
      </c>
      <c r="V2041" s="8">
        <f t="shared" si="319"/>
        <v>21.575000000000003</v>
      </c>
    </row>
    <row r="2042" spans="1:22" ht="13.5" x14ac:dyDescent="0.25">
      <c r="A2042" s="3">
        <f>RSI!A2042</f>
        <v>44977</v>
      </c>
      <c r="B2042" s="2">
        <f>RSI!B2042</f>
        <v>7.6077000000000004</v>
      </c>
      <c r="C2042" s="2">
        <f>RSI!I2042</f>
        <v>90.036721353307982</v>
      </c>
      <c r="D2042" s="2">
        <f>MACD!E2042</f>
        <v>8.9475347759719881E-2</v>
      </c>
      <c r="E2042" s="2">
        <f>MACD!F2042</f>
        <v>7.2112487527936489E-2</v>
      </c>
      <c r="F2042" s="2">
        <f>'Moving Avg'!D2042</f>
        <v>7.6076999999999995</v>
      </c>
      <c r="G2042" s="2">
        <f>'Moving Avg'!F2042</f>
        <v>7.6076999999999968</v>
      </c>
      <c r="H2042" s="2">
        <f>'Moving Avg'!G2042</f>
        <v>7.0952940000000044</v>
      </c>
      <c r="I2042" s="2">
        <f>'Moving Avg'!H2042</f>
        <v>6.2453075000000036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  <c r="M2042" s="8">
        <f t="shared" si="310"/>
        <v>0</v>
      </c>
      <c r="N2042" s="8">
        <f t="shared" si="311"/>
        <v>0</v>
      </c>
      <c r="O2042" s="8">
        <f t="shared" si="312"/>
        <v>50</v>
      </c>
      <c r="P2042" s="8">
        <f t="shared" si="313"/>
        <v>33</v>
      </c>
      <c r="Q2042" s="9">
        <f t="shared" si="314"/>
        <v>12.45</v>
      </c>
      <c r="R2042" s="9">
        <f t="shared" si="315"/>
        <v>25.75</v>
      </c>
      <c r="S2042" s="9">
        <f t="shared" si="316"/>
        <v>27.35</v>
      </c>
      <c r="T2042" s="9">
        <f t="shared" si="317"/>
        <v>20.75</v>
      </c>
      <c r="U2042" s="8">
        <f t="shared" si="318"/>
        <v>21.850000000000005</v>
      </c>
      <c r="V2042" s="8">
        <f t="shared" si="319"/>
        <v>21.575000000000003</v>
      </c>
    </row>
    <row r="2043" spans="1:22" ht="13.5" x14ac:dyDescent="0.25">
      <c r="A2043" s="3">
        <f>RSI!A2043</f>
        <v>44978</v>
      </c>
      <c r="B2043" s="2">
        <f>RSI!B2043</f>
        <v>7.6077000000000004</v>
      </c>
      <c r="C2043" s="2">
        <f>RSI!I2043</f>
        <v>90.036721353307982</v>
      </c>
      <c r="D2043" s="2">
        <f>MACD!E2043</f>
        <v>8.6844107903432111E-2</v>
      </c>
      <c r="E2043" s="2">
        <f>MACD!F2043</f>
        <v>7.5058811603035624E-2</v>
      </c>
      <c r="F2043" s="2">
        <f>'Moving Avg'!D2043</f>
        <v>7.6076999999999995</v>
      </c>
      <c r="G2043" s="2">
        <f>'Moving Avg'!F2043</f>
        <v>7.6076999999999968</v>
      </c>
      <c r="H2043" s="2">
        <f>'Moving Avg'!G2043</f>
        <v>7.1287140000000049</v>
      </c>
      <c r="I2043" s="2">
        <f>'Moving Avg'!H2043</f>
        <v>6.2496475000000036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0</v>
      </c>
      <c r="N2043" s="8">
        <f t="shared" si="311"/>
        <v>0</v>
      </c>
      <c r="O2043" s="8">
        <f t="shared" si="312"/>
        <v>50</v>
      </c>
      <c r="P2043" s="8">
        <f t="shared" si="313"/>
        <v>33</v>
      </c>
      <c r="Q2043" s="9">
        <f t="shared" si="314"/>
        <v>12.45</v>
      </c>
      <c r="R2043" s="9">
        <f t="shared" si="315"/>
        <v>25.75</v>
      </c>
      <c r="S2043" s="9">
        <f t="shared" si="316"/>
        <v>27.35</v>
      </c>
      <c r="T2043" s="9">
        <f t="shared" si="317"/>
        <v>20.75</v>
      </c>
      <c r="U2043" s="8">
        <f t="shared" si="318"/>
        <v>21.850000000000005</v>
      </c>
      <c r="V2043" s="8">
        <f t="shared" si="319"/>
        <v>21.575000000000003</v>
      </c>
    </row>
    <row r="2044" spans="1:22" ht="13.5" x14ac:dyDescent="0.25">
      <c r="A2044" s="3">
        <f>RSI!A2044</f>
        <v>44979</v>
      </c>
      <c r="B2044" s="2">
        <f>RSI!B2044</f>
        <v>7.6077000000000004</v>
      </c>
      <c r="C2044" s="2">
        <f>RSI!I2044</f>
        <v>90.036721353307982</v>
      </c>
      <c r="D2044" s="2">
        <f>MACD!E2044</f>
        <v>8.3792918752169321E-2</v>
      </c>
      <c r="E2044" s="2">
        <f>MACD!F2044</f>
        <v>7.6805633032862364E-2</v>
      </c>
      <c r="F2044" s="2">
        <f>'Moving Avg'!D2044</f>
        <v>7.6076999999999995</v>
      </c>
      <c r="G2044" s="2">
        <f>'Moving Avg'!F2044</f>
        <v>7.6076999999999968</v>
      </c>
      <c r="H2044" s="2">
        <f>'Moving Avg'!G2044</f>
        <v>7.1621340000000044</v>
      </c>
      <c r="I2044" s="2">
        <f>'Moving Avg'!H2044</f>
        <v>6.2539875000000045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0</v>
      </c>
      <c r="N2044" s="8">
        <f t="shared" si="311"/>
        <v>0</v>
      </c>
      <c r="O2044" s="8">
        <f t="shared" si="312"/>
        <v>50</v>
      </c>
      <c r="P2044" s="8">
        <f t="shared" si="313"/>
        <v>33</v>
      </c>
      <c r="Q2044" s="9">
        <f t="shared" si="314"/>
        <v>12.45</v>
      </c>
      <c r="R2044" s="9">
        <f t="shared" si="315"/>
        <v>25.75</v>
      </c>
      <c r="S2044" s="9">
        <f t="shared" si="316"/>
        <v>27.35</v>
      </c>
      <c r="T2044" s="9">
        <f t="shared" si="317"/>
        <v>20.75</v>
      </c>
      <c r="U2044" s="8">
        <f t="shared" si="318"/>
        <v>21.850000000000005</v>
      </c>
      <c r="V2044" s="8">
        <f t="shared" si="319"/>
        <v>21.575000000000003</v>
      </c>
    </row>
    <row r="2045" spans="1:22" ht="13.5" x14ac:dyDescent="0.25">
      <c r="A2045" s="3">
        <f>RSI!A2045</f>
        <v>44980</v>
      </c>
      <c r="B2045" s="2">
        <f>RSI!B2045</f>
        <v>7.6077000000000004</v>
      </c>
      <c r="C2045" s="2">
        <f>RSI!I2045</f>
        <v>90.036721353307982</v>
      </c>
      <c r="D2045" s="2">
        <f>MACD!E2045</f>
        <v>8.0447480884347833E-2</v>
      </c>
      <c r="E2045" s="2">
        <f>MACD!F2045</f>
        <v>7.7534002603159458E-2</v>
      </c>
      <c r="F2045" s="2">
        <f>'Moving Avg'!D2045</f>
        <v>7.6076999999999995</v>
      </c>
      <c r="G2045" s="2">
        <f>'Moving Avg'!F2045</f>
        <v>7.6076999999999968</v>
      </c>
      <c r="H2045" s="2">
        <f>'Moving Avg'!G2045</f>
        <v>7.195554000000004</v>
      </c>
      <c r="I2045" s="2">
        <f>'Moving Avg'!H2045</f>
        <v>6.2583275000000036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0</v>
      </c>
      <c r="N2045" s="8">
        <f t="shared" si="311"/>
        <v>0</v>
      </c>
      <c r="O2045" s="8">
        <f t="shared" si="312"/>
        <v>50</v>
      </c>
      <c r="P2045" s="8">
        <f t="shared" si="313"/>
        <v>33</v>
      </c>
      <c r="Q2045" s="9">
        <f t="shared" si="314"/>
        <v>12.45</v>
      </c>
      <c r="R2045" s="9">
        <f t="shared" si="315"/>
        <v>25.75</v>
      </c>
      <c r="S2045" s="9">
        <f t="shared" si="316"/>
        <v>27.35</v>
      </c>
      <c r="T2045" s="9">
        <f t="shared" si="317"/>
        <v>20.75</v>
      </c>
      <c r="U2045" s="8">
        <f t="shared" si="318"/>
        <v>21.850000000000005</v>
      </c>
      <c r="V2045" s="8">
        <f t="shared" si="319"/>
        <v>21.575000000000003</v>
      </c>
    </row>
    <row r="2046" spans="1:22" ht="13.5" x14ac:dyDescent="0.25">
      <c r="A2046" s="3">
        <f>RSI!A2046</f>
        <v>44981</v>
      </c>
      <c r="B2046" s="2">
        <f>RSI!B2046</f>
        <v>7.6077000000000004</v>
      </c>
      <c r="C2046" s="2">
        <f>RSI!I2046</f>
        <v>90.036721353307982</v>
      </c>
      <c r="D2046" s="2">
        <f>MACD!E2046</f>
        <v>7.6909630920848571E-2</v>
      </c>
      <c r="E2046" s="2">
        <f>MACD!F2046</f>
        <v>7.7409128266697283E-2</v>
      </c>
      <c r="F2046" s="2">
        <f>'Moving Avg'!D2046</f>
        <v>7.6076999999999995</v>
      </c>
      <c r="G2046" s="2">
        <f>'Moving Avg'!F2046</f>
        <v>7.6076999999999968</v>
      </c>
      <c r="H2046" s="2">
        <f>'Moving Avg'!G2046</f>
        <v>7.2284720000000036</v>
      </c>
      <c r="I2046" s="2">
        <f>'Moving Avg'!H2046</f>
        <v>6.2626675000000045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0</v>
      </c>
      <c r="N2046" s="8">
        <f t="shared" si="311"/>
        <v>45</v>
      </c>
      <c r="O2046" s="8">
        <f t="shared" si="312"/>
        <v>50</v>
      </c>
      <c r="P2046" s="8">
        <f t="shared" si="313"/>
        <v>33</v>
      </c>
      <c r="Q2046" s="9">
        <f t="shared" si="314"/>
        <v>28.2</v>
      </c>
      <c r="R2046" s="9">
        <f t="shared" si="315"/>
        <v>34.75</v>
      </c>
      <c r="S2046" s="9">
        <f t="shared" si="316"/>
        <v>34.1</v>
      </c>
      <c r="T2046" s="9">
        <f t="shared" si="317"/>
        <v>32</v>
      </c>
      <c r="U2046" s="8">
        <f t="shared" si="318"/>
        <v>32.35</v>
      </c>
      <c r="V2046" s="8">
        <f t="shared" si="319"/>
        <v>32.262500000000003</v>
      </c>
    </row>
    <row r="2047" spans="1:22" ht="13.5" x14ac:dyDescent="0.25">
      <c r="A2047" s="3">
        <f>RSI!A2047</f>
        <v>44984</v>
      </c>
      <c r="B2047" s="2">
        <f>RSI!B2047</f>
        <v>7.6077000000000004</v>
      </c>
      <c r="C2047" s="2">
        <f>RSI!I2047</f>
        <v>90.036721353307982</v>
      </c>
      <c r="D2047" s="2">
        <f>MACD!E2047</f>
        <v>7.3261348118437652E-2</v>
      </c>
      <c r="E2047" s="2">
        <f>MACD!F2047</f>
        <v>7.6579572237045354E-2</v>
      </c>
      <c r="F2047" s="2">
        <f>'Moving Avg'!D2047</f>
        <v>7.6076999999999995</v>
      </c>
      <c r="G2047" s="2">
        <f>'Moving Avg'!F2047</f>
        <v>7.6076999999999968</v>
      </c>
      <c r="H2047" s="2">
        <f>'Moving Avg'!G2047</f>
        <v>7.2613900000000049</v>
      </c>
      <c r="I2047" s="2">
        <f>'Moving Avg'!H2047</f>
        <v>6.2670075000000054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0</v>
      </c>
      <c r="N2047" s="8">
        <f t="shared" si="311"/>
        <v>45</v>
      </c>
      <c r="O2047" s="8">
        <f t="shared" si="312"/>
        <v>50</v>
      </c>
      <c r="P2047" s="8">
        <f t="shared" si="313"/>
        <v>33</v>
      </c>
      <c r="Q2047" s="9">
        <f t="shared" si="314"/>
        <v>28.2</v>
      </c>
      <c r="R2047" s="9">
        <f t="shared" si="315"/>
        <v>34.75</v>
      </c>
      <c r="S2047" s="9">
        <f t="shared" si="316"/>
        <v>34.1</v>
      </c>
      <c r="T2047" s="9">
        <f t="shared" si="317"/>
        <v>32</v>
      </c>
      <c r="U2047" s="8">
        <f t="shared" si="318"/>
        <v>32.35</v>
      </c>
      <c r="V2047" s="8">
        <f t="shared" si="319"/>
        <v>32.262500000000003</v>
      </c>
    </row>
    <row r="2048" spans="1:22" ht="13.5" x14ac:dyDescent="0.25">
      <c r="A2048" s="3">
        <f>RSI!A2048</f>
        <v>44985</v>
      </c>
      <c r="B2048" s="2">
        <f>RSI!B2048</f>
        <v>7.6077000000000004</v>
      </c>
      <c r="C2048" s="2">
        <f>RSI!I2048</f>
        <v>90.036721353307982</v>
      </c>
      <c r="D2048" s="2">
        <f>MACD!E2048</f>
        <v>6.9568119733433242E-2</v>
      </c>
      <c r="E2048" s="2">
        <f>MACD!F2048</f>
        <v>7.5177281736322932E-2</v>
      </c>
      <c r="F2048" s="2">
        <f>'Moving Avg'!D2048</f>
        <v>7.6076999999999995</v>
      </c>
      <c r="G2048" s="2">
        <f>'Moving Avg'!F2048</f>
        <v>7.6076999999999968</v>
      </c>
      <c r="H2048" s="2">
        <f>'Moving Avg'!G2048</f>
        <v>7.2943080000000045</v>
      </c>
      <c r="I2048" s="2">
        <f>'Moving Avg'!H2048</f>
        <v>6.2713475000000063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0</v>
      </c>
      <c r="N2048" s="8">
        <f t="shared" si="311"/>
        <v>45</v>
      </c>
      <c r="O2048" s="8">
        <f t="shared" si="312"/>
        <v>50</v>
      </c>
      <c r="P2048" s="8">
        <f t="shared" si="313"/>
        <v>33</v>
      </c>
      <c r="Q2048" s="9">
        <f t="shared" si="314"/>
        <v>28.2</v>
      </c>
      <c r="R2048" s="9">
        <f t="shared" si="315"/>
        <v>34.75</v>
      </c>
      <c r="S2048" s="9">
        <f t="shared" si="316"/>
        <v>34.1</v>
      </c>
      <c r="T2048" s="9">
        <f t="shared" si="317"/>
        <v>32</v>
      </c>
      <c r="U2048" s="8">
        <f t="shared" si="318"/>
        <v>32.35</v>
      </c>
      <c r="V2048" s="8">
        <f t="shared" si="319"/>
        <v>32.262500000000003</v>
      </c>
    </row>
    <row r="2049" spans="1:22" ht="13.5" x14ac:dyDescent="0.25">
      <c r="A2049" s="3">
        <f>RSI!A2049</f>
        <v>44986</v>
      </c>
      <c r="B2049" s="2">
        <f>RSI!B2049</f>
        <v>7.6077000000000004</v>
      </c>
      <c r="C2049" s="2">
        <f>RSI!I2049</f>
        <v>90.036721353307982</v>
      </c>
      <c r="D2049" s="2">
        <f>MACD!E2049</f>
        <v>6.5881765645656287E-2</v>
      </c>
      <c r="E2049" s="2">
        <f>MACD!F2049</f>
        <v>7.3318178518189614E-2</v>
      </c>
      <c r="F2049" s="2">
        <f>'Moving Avg'!D2049</f>
        <v>7.6076999999999995</v>
      </c>
      <c r="G2049" s="2">
        <f>'Moving Avg'!F2049</f>
        <v>7.6076999999999968</v>
      </c>
      <c r="H2049" s="2">
        <f>'Moving Avg'!G2049</f>
        <v>7.327226000000004</v>
      </c>
      <c r="I2049" s="2">
        <f>'Moving Avg'!H2049</f>
        <v>6.274198500000006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0</v>
      </c>
      <c r="N2049" s="8">
        <f t="shared" si="311"/>
        <v>45</v>
      </c>
      <c r="O2049" s="8">
        <f t="shared" si="312"/>
        <v>50</v>
      </c>
      <c r="P2049" s="8">
        <f t="shared" si="313"/>
        <v>33</v>
      </c>
      <c r="Q2049" s="9">
        <f t="shared" si="314"/>
        <v>28.2</v>
      </c>
      <c r="R2049" s="9">
        <f t="shared" si="315"/>
        <v>34.75</v>
      </c>
      <c r="S2049" s="9">
        <f t="shared" si="316"/>
        <v>34.1</v>
      </c>
      <c r="T2049" s="9">
        <f t="shared" si="317"/>
        <v>32</v>
      </c>
      <c r="U2049" s="8">
        <f t="shared" si="318"/>
        <v>32.35</v>
      </c>
      <c r="V2049" s="8">
        <f t="shared" si="319"/>
        <v>32.262500000000003</v>
      </c>
    </row>
    <row r="2050" spans="1:22" ht="13.5" x14ac:dyDescent="0.25">
      <c r="A2050" s="3">
        <f>RSI!A2050</f>
        <v>44987</v>
      </c>
      <c r="B2050" s="2">
        <f>RSI!B2050</f>
        <v>7.6077000000000004</v>
      </c>
      <c r="C2050" s="2">
        <f>RSI!I2050</f>
        <v>90.036721353307982</v>
      </c>
      <c r="D2050" s="2">
        <f>MACD!E2050</f>
        <v>6.2242807136478007E-2</v>
      </c>
      <c r="E2050" s="2">
        <f>MACD!F2050</f>
        <v>7.1103104241847292E-2</v>
      </c>
      <c r="F2050" s="2">
        <f>'Moving Avg'!D2050</f>
        <v>7.6076999999999995</v>
      </c>
      <c r="G2050" s="2">
        <f>'Moving Avg'!F2050</f>
        <v>7.6076999999999968</v>
      </c>
      <c r="H2050" s="2">
        <f>'Moving Avg'!G2050</f>
        <v>7.3601440000000036</v>
      </c>
      <c r="I2050" s="2">
        <f>'Moving Avg'!H2050</f>
        <v>6.2770495000000048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0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28.2</v>
      </c>
      <c r="R2050" s="9">
        <f t="shared" si="315"/>
        <v>34.75</v>
      </c>
      <c r="S2050" s="9">
        <f t="shared" si="316"/>
        <v>34.1</v>
      </c>
      <c r="T2050" s="9">
        <f t="shared" si="317"/>
        <v>32</v>
      </c>
      <c r="U2050" s="8">
        <f t="shared" si="318"/>
        <v>32.35</v>
      </c>
      <c r="V2050" s="8">
        <f t="shared" si="319"/>
        <v>32.262500000000003</v>
      </c>
    </row>
    <row r="2051" spans="1:22" ht="13.5" x14ac:dyDescent="0.25">
      <c r="A2051" s="3">
        <f>RSI!A2051</f>
        <v>44988</v>
      </c>
      <c r="B2051" s="2">
        <f>RSI!B2051</f>
        <v>7.6077000000000004</v>
      </c>
      <c r="C2051" s="2">
        <f>RSI!I2051</f>
        <v>90.036721353307982</v>
      </c>
      <c r="D2051" s="2">
        <f>MACD!E2051</f>
        <v>5.8682451528015989E-2</v>
      </c>
      <c r="E2051" s="2">
        <f>MACD!F2051</f>
        <v>6.8618973699081043E-2</v>
      </c>
      <c r="F2051" s="2">
        <f>'Moving Avg'!D2051</f>
        <v>7.6076999999999995</v>
      </c>
      <c r="G2051" s="2">
        <f>'Moving Avg'!F2051</f>
        <v>7.6076999999999968</v>
      </c>
      <c r="H2051" s="2">
        <f>'Moving Avg'!G2051</f>
        <v>7.3930620000000031</v>
      </c>
      <c r="I2051" s="2">
        <f>'Moving Avg'!H2051</f>
        <v>6.281467500000006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0</v>
      </c>
      <c r="N2051" s="8">
        <f t="shared" si="321"/>
        <v>45</v>
      </c>
      <c r="O2051" s="8">
        <f t="shared" si="322"/>
        <v>50</v>
      </c>
      <c r="P2051" s="8">
        <f t="shared" si="323"/>
        <v>33</v>
      </c>
      <c r="Q2051" s="9">
        <f t="shared" ref="Q2051:Q2114" si="324">0.35*M2051+N2051*0.35+O2051*0.15+P2051*0.15</f>
        <v>28.2</v>
      </c>
      <c r="R2051" s="9">
        <f t="shared" ref="R2051:R2114" si="325">M2051*0.2+N2051*0.2+O2051*0.35+P2051*0.25</f>
        <v>34.75</v>
      </c>
      <c r="S2051" s="9">
        <f t="shared" ref="S2051:S2114" si="326">M2051*0.15+N2051*0.15+O2051*0.25+P2051*0.45</f>
        <v>34.1</v>
      </c>
      <c r="T2051" s="9">
        <f t="shared" ref="T2051:T2114" si="327">0.25*SUM(M2051:P2051)</f>
        <v>32</v>
      </c>
      <c r="U2051" s="8">
        <f t="shared" ref="U2051:U2114" si="328">SUM(Q2051:S2051)/3</f>
        <v>32.35</v>
      </c>
      <c r="V2051" s="8">
        <f t="shared" ref="V2051:V2114" si="329">SUM(Q2051:T2051)/4</f>
        <v>32.262500000000003</v>
      </c>
    </row>
    <row r="2052" spans="1:22" ht="13.5" x14ac:dyDescent="0.25">
      <c r="A2052" s="3">
        <f>RSI!A2052</f>
        <v>44991</v>
      </c>
      <c r="B2052" s="2">
        <f>RSI!B2052</f>
        <v>7.6077000000000004</v>
      </c>
      <c r="C2052" s="2">
        <f>RSI!I2052</f>
        <v>90.036721353307982</v>
      </c>
      <c r="D2052" s="2">
        <f>MACD!E2052</f>
        <v>5.5224253241866528E-2</v>
      </c>
      <c r="E2052" s="2">
        <f>MACD!F2052</f>
        <v>6.5940029607638145E-2</v>
      </c>
      <c r="F2052" s="2">
        <f>'Moving Avg'!D2052</f>
        <v>7.6076999999999995</v>
      </c>
      <c r="G2052" s="2">
        <f>'Moving Avg'!F2052</f>
        <v>7.6076999999999968</v>
      </c>
      <c r="H2052" s="2">
        <f>'Moving Avg'!G2052</f>
        <v>7.4209400000000043</v>
      </c>
      <c r="I2052" s="2">
        <f>'Moving Avg'!H2052</f>
        <v>6.2858855000000053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0</v>
      </c>
      <c r="N2052" s="8">
        <f t="shared" si="321"/>
        <v>45</v>
      </c>
      <c r="O2052" s="8">
        <f t="shared" si="322"/>
        <v>50</v>
      </c>
      <c r="P2052" s="8">
        <f t="shared" si="323"/>
        <v>33</v>
      </c>
      <c r="Q2052" s="9">
        <f t="shared" si="324"/>
        <v>28.2</v>
      </c>
      <c r="R2052" s="9">
        <f t="shared" si="325"/>
        <v>34.75</v>
      </c>
      <c r="S2052" s="9">
        <f t="shared" si="326"/>
        <v>34.1</v>
      </c>
      <c r="T2052" s="9">
        <f t="shared" si="327"/>
        <v>32</v>
      </c>
      <c r="U2052" s="8">
        <f t="shared" si="328"/>
        <v>32.35</v>
      </c>
      <c r="V2052" s="8">
        <f t="shared" si="329"/>
        <v>32.262500000000003</v>
      </c>
    </row>
    <row r="2053" spans="1:22" ht="13.5" x14ac:dyDescent="0.25">
      <c r="A2053" s="3">
        <f>RSI!A2053</f>
        <v>44992</v>
      </c>
      <c r="B2053" s="2">
        <f>RSI!B2053</f>
        <v>7.2717999999999998</v>
      </c>
      <c r="C2053" s="2">
        <f>RSI!I2053</f>
        <v>19.222538604674781</v>
      </c>
      <c r="D2053" s="2">
        <f>MACD!E2053</f>
        <v>7.6766983892411211E-2</v>
      </c>
      <c r="E2053" s="2">
        <f>MACD!F2053</f>
        <v>6.8105420464592753E-2</v>
      </c>
      <c r="F2053" s="2">
        <f>'Moving Avg'!D2053</f>
        <v>7.5405200000000008</v>
      </c>
      <c r="G2053" s="2">
        <f>'Moving Avg'!F2053</f>
        <v>7.5909049999999976</v>
      </c>
      <c r="H2053" s="2">
        <f>'Moving Avg'!G2053</f>
        <v>7.4421000000000035</v>
      </c>
      <c r="I2053" s="2">
        <f>'Moving Avg'!H2053</f>
        <v>6.288624000000004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  <c r="M2053" s="8">
        <f t="shared" si="320"/>
        <v>50</v>
      </c>
      <c r="N2053" s="8">
        <f t="shared" si="321"/>
        <v>0</v>
      </c>
      <c r="O2053" s="8">
        <f t="shared" si="322"/>
        <v>50</v>
      </c>
      <c r="P2053" s="8">
        <f t="shared" si="323"/>
        <v>33</v>
      </c>
      <c r="Q2053" s="9">
        <f t="shared" si="324"/>
        <v>29.95</v>
      </c>
      <c r="R2053" s="9">
        <f t="shared" si="325"/>
        <v>35.75</v>
      </c>
      <c r="S2053" s="9">
        <f t="shared" si="326"/>
        <v>34.85</v>
      </c>
      <c r="T2053" s="9">
        <f t="shared" si="327"/>
        <v>33.25</v>
      </c>
      <c r="U2053" s="8">
        <f t="shared" si="328"/>
        <v>33.516666666666673</v>
      </c>
      <c r="V2053" s="8">
        <f t="shared" si="329"/>
        <v>33.450000000000003</v>
      </c>
    </row>
    <row r="2054" spans="1:22" ht="13.5" x14ac:dyDescent="0.25">
      <c r="A2054" s="3">
        <f>RSI!A2054</f>
        <v>44993</v>
      </c>
      <c r="B2054" s="2">
        <f>RSI!B2054</f>
        <v>6.9527000000000001</v>
      </c>
      <c r="C2054" s="2">
        <f>RSI!I2054</f>
        <v>10.651725498615065</v>
      </c>
      <c r="D2054" s="2">
        <f>MACD!E2054</f>
        <v>0.12023531150873534</v>
      </c>
      <c r="E2054" s="2">
        <f>MACD!F2054</f>
        <v>7.8531398673421279E-2</v>
      </c>
      <c r="F2054" s="2">
        <f>'Moving Avg'!D2054</f>
        <v>7.4095200000000006</v>
      </c>
      <c r="G2054" s="2">
        <f>'Moving Avg'!F2054</f>
        <v>7.5581549999999975</v>
      </c>
      <c r="H2054" s="2">
        <f>'Moving Avg'!G2054</f>
        <v>7.4513360000000022</v>
      </c>
      <c r="I2054" s="2">
        <f>'Moving Avg'!H2054</f>
        <v>6.2897670000000048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50</v>
      </c>
      <c r="N2054" s="8">
        <f t="shared" si="321"/>
        <v>0</v>
      </c>
      <c r="O2054" s="8">
        <f t="shared" si="322"/>
        <v>50</v>
      </c>
      <c r="P2054" s="8">
        <f t="shared" si="323"/>
        <v>16.5</v>
      </c>
      <c r="Q2054" s="9">
        <f t="shared" si="324"/>
        <v>27.475000000000001</v>
      </c>
      <c r="R2054" s="9">
        <f t="shared" si="325"/>
        <v>31.625</v>
      </c>
      <c r="S2054" s="9">
        <f t="shared" si="326"/>
        <v>27.425000000000001</v>
      </c>
      <c r="T2054" s="9">
        <f t="shared" si="327"/>
        <v>29.125</v>
      </c>
      <c r="U2054" s="8">
        <f t="shared" si="328"/>
        <v>28.841666666666669</v>
      </c>
      <c r="V2054" s="8">
        <f t="shared" si="329"/>
        <v>28.912500000000001</v>
      </c>
    </row>
    <row r="2055" spans="1:22" ht="13.5" x14ac:dyDescent="0.25">
      <c r="A2055" s="3">
        <f>RSI!A2055</f>
        <v>44994</v>
      </c>
      <c r="B2055" s="2">
        <f>RSI!B2055</f>
        <v>6.7176</v>
      </c>
      <c r="C2055" s="2">
        <f>RSI!I2055</f>
        <v>7.8681906345701265</v>
      </c>
      <c r="D2055" s="2">
        <f>MACD!E2055</f>
        <v>0.17780069284336353</v>
      </c>
      <c r="E2055" s="2">
        <f>MACD!F2055</f>
        <v>9.8385257507409729E-2</v>
      </c>
      <c r="F2055" s="2">
        <f>'Moving Avg'!D2055</f>
        <v>7.2314999999999996</v>
      </c>
      <c r="G2055" s="2">
        <f>'Moving Avg'!F2055</f>
        <v>7.5136499999999984</v>
      </c>
      <c r="H2055" s="2">
        <f>'Moving Avg'!G2055</f>
        <v>7.4501600000000021</v>
      </c>
      <c r="I2055" s="2">
        <f>'Moving Avg'!H2055</f>
        <v>6.2897345000000051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50</v>
      </c>
      <c r="N2055" s="8">
        <f t="shared" si="321"/>
        <v>0</v>
      </c>
      <c r="O2055" s="8">
        <f t="shared" si="322"/>
        <v>50</v>
      </c>
      <c r="P2055" s="8">
        <f t="shared" si="323"/>
        <v>16.5</v>
      </c>
      <c r="Q2055" s="9">
        <f t="shared" si="324"/>
        <v>27.475000000000001</v>
      </c>
      <c r="R2055" s="9">
        <f t="shared" si="325"/>
        <v>31.625</v>
      </c>
      <c r="S2055" s="9">
        <f t="shared" si="326"/>
        <v>27.425000000000001</v>
      </c>
      <c r="T2055" s="9">
        <f t="shared" si="327"/>
        <v>29.125</v>
      </c>
      <c r="U2055" s="8">
        <f t="shared" si="328"/>
        <v>28.841666666666669</v>
      </c>
      <c r="V2055" s="8">
        <f t="shared" si="329"/>
        <v>28.912500000000001</v>
      </c>
    </row>
    <row r="2056" spans="1:22" ht="13.5" x14ac:dyDescent="0.25">
      <c r="A2056" s="3">
        <f>RSI!A2056</f>
        <v>44995</v>
      </c>
      <c r="B2056" s="2">
        <f>RSI!B2056</f>
        <v>6.7176</v>
      </c>
      <c r="C2056" s="2">
        <f>RSI!I2056</f>
        <v>7.8681906345701265</v>
      </c>
      <c r="D2056" s="2">
        <f>MACD!E2056</f>
        <v>0.23101914610732166</v>
      </c>
      <c r="E2056" s="2">
        <f>MACD!F2056</f>
        <v>0.12491203522739212</v>
      </c>
      <c r="F2056" s="2">
        <f>'Moving Avg'!D2056</f>
        <v>7.0534800000000004</v>
      </c>
      <c r="G2056" s="2">
        <f>'Moving Avg'!F2056</f>
        <v>7.4691449999999993</v>
      </c>
      <c r="H2056" s="2">
        <f>'Moving Avg'!G2056</f>
        <v>7.4429400000000019</v>
      </c>
      <c r="I2056" s="2">
        <f>'Moving Avg'!H2056</f>
        <v>6.2897020000000046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  <c r="M2056" s="8">
        <f t="shared" si="320"/>
        <v>50</v>
      </c>
      <c r="N2056" s="8">
        <f t="shared" si="321"/>
        <v>0</v>
      </c>
      <c r="O2056" s="8">
        <f t="shared" si="322"/>
        <v>50</v>
      </c>
      <c r="P2056" s="8">
        <f t="shared" si="323"/>
        <v>16.5</v>
      </c>
      <c r="Q2056" s="9">
        <f t="shared" si="324"/>
        <v>27.475000000000001</v>
      </c>
      <c r="R2056" s="9">
        <f t="shared" si="325"/>
        <v>31.625</v>
      </c>
      <c r="S2056" s="9">
        <f t="shared" si="326"/>
        <v>27.425000000000001</v>
      </c>
      <c r="T2056" s="9">
        <f t="shared" si="327"/>
        <v>29.125</v>
      </c>
      <c r="U2056" s="8">
        <f t="shared" si="328"/>
        <v>28.841666666666669</v>
      </c>
      <c r="V2056" s="8">
        <f t="shared" si="329"/>
        <v>28.912500000000001</v>
      </c>
    </row>
    <row r="2057" spans="1:22" ht="13.5" x14ac:dyDescent="0.25">
      <c r="A2057" s="3">
        <f>RSI!A2057</f>
        <v>44998</v>
      </c>
      <c r="B2057" s="2">
        <f>RSI!B2057</f>
        <v>6.7176</v>
      </c>
      <c r="C2057" s="2">
        <f>RSI!I2057</f>
        <v>7.8681906345701265</v>
      </c>
      <c r="D2057" s="2">
        <f>MACD!E2057</f>
        <v>0.28022540839552335</v>
      </c>
      <c r="E2057" s="2">
        <f>MACD!F2057</f>
        <v>0.15597470986101836</v>
      </c>
      <c r="F2057" s="2">
        <f>'Moving Avg'!D2057</f>
        <v>6.8754599999999995</v>
      </c>
      <c r="G2057" s="2">
        <f>'Moving Avg'!F2057</f>
        <v>7.4246399999999992</v>
      </c>
      <c r="H2057" s="2">
        <f>'Moving Avg'!G2057</f>
        <v>7.4357200000000008</v>
      </c>
      <c r="I2057" s="2">
        <f>'Moving Avg'!H2057</f>
        <v>6.2896695000000049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0"/>
        <v>50</v>
      </c>
      <c r="N2057" s="8">
        <f t="shared" si="321"/>
        <v>0</v>
      </c>
      <c r="O2057" s="8">
        <f t="shared" si="322"/>
        <v>50</v>
      </c>
      <c r="P2057" s="8">
        <f t="shared" si="323"/>
        <v>16.5</v>
      </c>
      <c r="Q2057" s="9">
        <f t="shared" si="324"/>
        <v>27.475000000000001</v>
      </c>
      <c r="R2057" s="9">
        <f t="shared" si="325"/>
        <v>31.625</v>
      </c>
      <c r="S2057" s="9">
        <f t="shared" si="326"/>
        <v>27.425000000000001</v>
      </c>
      <c r="T2057" s="9">
        <f t="shared" si="327"/>
        <v>29.125</v>
      </c>
      <c r="U2057" s="8">
        <f t="shared" si="328"/>
        <v>28.841666666666669</v>
      </c>
      <c r="V2057" s="8">
        <f t="shared" si="329"/>
        <v>28.912500000000001</v>
      </c>
    </row>
    <row r="2058" spans="1:22" ht="13.5" x14ac:dyDescent="0.25">
      <c r="A2058" s="3">
        <f>RSI!A2058</f>
        <v>44999</v>
      </c>
      <c r="B2058" s="2">
        <f>RSI!B2058</f>
        <v>7.0198999999999998</v>
      </c>
      <c r="C2058" s="2">
        <f>RSI!I2058</f>
        <v>35.103731018530368</v>
      </c>
      <c r="D2058" s="2">
        <f>MACD!E2058</f>
        <v>0.30333486849715818</v>
      </c>
      <c r="E2058" s="2">
        <f>MACD!F2058</f>
        <v>0.18544674158824631</v>
      </c>
      <c r="F2058" s="2">
        <f>'Moving Avg'!D2058</f>
        <v>6.8250799999999998</v>
      </c>
      <c r="G2058" s="2">
        <f>'Moving Avg'!F2058</f>
        <v>7.3952499999999999</v>
      </c>
      <c r="H2058" s="2">
        <f>'Moving Avg'!G2058</f>
        <v>7.434546000000001</v>
      </c>
      <c r="I2058" s="2">
        <f>'Moving Avg'!H2058</f>
        <v>6.2911485000000038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0"/>
        <v>25</v>
      </c>
      <c r="N2058" s="8">
        <f t="shared" si="321"/>
        <v>0</v>
      </c>
      <c r="O2058" s="8">
        <f t="shared" si="322"/>
        <v>50</v>
      </c>
      <c r="P2058" s="8">
        <f t="shared" si="323"/>
        <v>16.5</v>
      </c>
      <c r="Q2058" s="9">
        <f t="shared" si="324"/>
        <v>18.725000000000001</v>
      </c>
      <c r="R2058" s="9">
        <f t="shared" si="325"/>
        <v>26.625</v>
      </c>
      <c r="S2058" s="9">
        <f t="shared" si="326"/>
        <v>23.675000000000001</v>
      </c>
      <c r="T2058" s="9">
        <f t="shared" si="327"/>
        <v>22.875</v>
      </c>
      <c r="U2058" s="8">
        <f t="shared" si="328"/>
        <v>23.008333333333336</v>
      </c>
      <c r="V2058" s="8">
        <f t="shared" si="329"/>
        <v>22.975000000000001</v>
      </c>
    </row>
    <row r="2059" spans="1:22" ht="13.5" x14ac:dyDescent="0.25">
      <c r="A2059" s="3">
        <f>RSI!A2059</f>
        <v>45000</v>
      </c>
      <c r="B2059" s="2">
        <f>RSI!B2059</f>
        <v>7.0198999999999998</v>
      </c>
      <c r="C2059" s="2">
        <f>RSI!I2059</f>
        <v>35.103731018530368</v>
      </c>
      <c r="D2059" s="2">
        <f>MACD!E2059</f>
        <v>0.32468233873636265</v>
      </c>
      <c r="E2059" s="2">
        <f>MACD!F2059</f>
        <v>0.21329386101786957</v>
      </c>
      <c r="F2059" s="2">
        <f>'Moving Avg'!D2059</f>
        <v>6.8385199999999999</v>
      </c>
      <c r="G2059" s="2">
        <f>'Moving Avg'!F2059</f>
        <v>7.3658600000000005</v>
      </c>
      <c r="H2059" s="2">
        <f>'Moving Avg'!G2059</f>
        <v>7.4333720000000003</v>
      </c>
      <c r="I2059" s="2">
        <f>'Moving Avg'!H2059</f>
        <v>6.2926275000000045</v>
      </c>
      <c r="J2059" s="6" t="str">
        <f>OBV!F2059</f>
        <v>BEARISH</v>
      </c>
      <c r="K2059" s="6" t="str">
        <f>OBV!G2059</f>
        <v>NEUTRAL</v>
      </c>
      <c r="L2059" s="6" t="str">
        <f>OBV!H2059</f>
        <v>BEARISH DIVERGENCE</v>
      </c>
      <c r="M2059" s="8">
        <f t="shared" si="320"/>
        <v>25</v>
      </c>
      <c r="N2059" s="8">
        <f t="shared" si="321"/>
        <v>0</v>
      </c>
      <c r="O2059" s="8">
        <f t="shared" si="322"/>
        <v>50</v>
      </c>
      <c r="P2059" s="8">
        <f t="shared" si="323"/>
        <v>16.5</v>
      </c>
      <c r="Q2059" s="9">
        <f t="shared" si="324"/>
        <v>18.725000000000001</v>
      </c>
      <c r="R2059" s="9">
        <f t="shared" si="325"/>
        <v>26.625</v>
      </c>
      <c r="S2059" s="9">
        <f t="shared" si="326"/>
        <v>23.675000000000001</v>
      </c>
      <c r="T2059" s="9">
        <f t="shared" si="327"/>
        <v>22.875</v>
      </c>
      <c r="U2059" s="8">
        <f t="shared" si="328"/>
        <v>23.008333333333336</v>
      </c>
      <c r="V2059" s="8">
        <f t="shared" si="329"/>
        <v>22.975000000000001</v>
      </c>
    </row>
    <row r="2060" spans="1:22" ht="13.5" x14ac:dyDescent="0.25">
      <c r="A2060" s="3">
        <f>RSI!A2060</f>
        <v>45001</v>
      </c>
      <c r="B2060" s="2">
        <f>RSI!B2060</f>
        <v>7.0198999999999998</v>
      </c>
      <c r="C2060" s="2">
        <f>RSI!I2060</f>
        <v>35.103731018530368</v>
      </c>
      <c r="D2060" s="2">
        <f>MACD!E2060</f>
        <v>0.34440605657350076</v>
      </c>
      <c r="E2060" s="2">
        <f>MACD!F2060</f>
        <v>0.23951630012899583</v>
      </c>
      <c r="F2060" s="2">
        <f>'Moving Avg'!D2060</f>
        <v>6.8989799999999999</v>
      </c>
      <c r="G2060" s="2">
        <f>'Moving Avg'!F2060</f>
        <v>7.3364700000000012</v>
      </c>
      <c r="H2060" s="2">
        <f>'Moving Avg'!G2060</f>
        <v>7.4343800000000009</v>
      </c>
      <c r="I2060" s="2">
        <f>'Moving Avg'!H2060</f>
        <v>6.2941065000000052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25</v>
      </c>
      <c r="N2060" s="8">
        <f t="shared" si="321"/>
        <v>0</v>
      </c>
      <c r="O2060" s="8">
        <f t="shared" si="322"/>
        <v>50</v>
      </c>
      <c r="P2060" s="8">
        <f t="shared" si="323"/>
        <v>33</v>
      </c>
      <c r="Q2060" s="9">
        <f t="shared" si="324"/>
        <v>21.2</v>
      </c>
      <c r="R2060" s="9">
        <f t="shared" si="325"/>
        <v>30.75</v>
      </c>
      <c r="S2060" s="9">
        <f t="shared" si="326"/>
        <v>31.1</v>
      </c>
      <c r="T2060" s="9">
        <f t="shared" si="327"/>
        <v>27</v>
      </c>
      <c r="U2060" s="8">
        <f t="shared" si="328"/>
        <v>27.683333333333337</v>
      </c>
      <c r="V2060" s="8">
        <f t="shared" si="329"/>
        <v>27.512500000000003</v>
      </c>
    </row>
    <row r="2061" spans="1:22" ht="13.5" x14ac:dyDescent="0.25">
      <c r="A2061" s="3">
        <f>RSI!A2061</f>
        <v>45002</v>
      </c>
      <c r="B2061" s="2">
        <f>RSI!B2061</f>
        <v>7.0198999999999998</v>
      </c>
      <c r="C2061" s="2">
        <f>RSI!I2061</f>
        <v>35.103731018530368</v>
      </c>
      <c r="D2061" s="2">
        <f>MACD!E2061</f>
        <v>0.36263283201201624</v>
      </c>
      <c r="E2061" s="2">
        <f>MACD!F2061</f>
        <v>0.26413960650559992</v>
      </c>
      <c r="F2061" s="2">
        <f>'Moving Avg'!D2061</f>
        <v>6.9594400000000007</v>
      </c>
      <c r="G2061" s="2">
        <f>'Moving Avg'!F2061</f>
        <v>7.3070800000000018</v>
      </c>
      <c r="H2061" s="2">
        <f>'Moving Avg'!G2061</f>
        <v>7.4353880000000014</v>
      </c>
      <c r="I2061" s="2">
        <f>'Moving Avg'!H2061</f>
        <v>6.2955855000000041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25</v>
      </c>
      <c r="N2061" s="8">
        <f t="shared" si="321"/>
        <v>0</v>
      </c>
      <c r="O2061" s="8">
        <f t="shared" si="322"/>
        <v>50</v>
      </c>
      <c r="P2061" s="8">
        <f t="shared" si="323"/>
        <v>33</v>
      </c>
      <c r="Q2061" s="9">
        <f t="shared" si="324"/>
        <v>21.2</v>
      </c>
      <c r="R2061" s="9">
        <f t="shared" si="325"/>
        <v>30.75</v>
      </c>
      <c r="S2061" s="9">
        <f t="shared" si="326"/>
        <v>31.1</v>
      </c>
      <c r="T2061" s="9">
        <f t="shared" si="327"/>
        <v>27</v>
      </c>
      <c r="U2061" s="8">
        <f t="shared" si="328"/>
        <v>27.683333333333337</v>
      </c>
      <c r="V2061" s="8">
        <f t="shared" si="329"/>
        <v>27.512500000000003</v>
      </c>
    </row>
    <row r="2062" spans="1:22" ht="13.5" x14ac:dyDescent="0.25">
      <c r="A2062" s="3">
        <f>RSI!A2062</f>
        <v>45006</v>
      </c>
      <c r="B2062" s="2">
        <f>RSI!B2062</f>
        <v>7.0198999999999998</v>
      </c>
      <c r="C2062" s="2">
        <f>RSI!I2062</f>
        <v>35.103731018530368</v>
      </c>
      <c r="D2062" s="2">
        <f>MACD!E2062</f>
        <v>0.37947907679134296</v>
      </c>
      <c r="E2062" s="2">
        <f>MACD!F2062</f>
        <v>0.28720750056274857</v>
      </c>
      <c r="F2062" s="2">
        <f>'Moving Avg'!D2062</f>
        <v>7.0198999999999998</v>
      </c>
      <c r="G2062" s="2">
        <f>'Moving Avg'!F2062</f>
        <v>7.2776900000000024</v>
      </c>
      <c r="H2062" s="2">
        <f>'Moving Avg'!G2062</f>
        <v>7.4363960000000011</v>
      </c>
      <c r="I2062" s="2">
        <f>'Moving Avg'!H2062</f>
        <v>6.2970645000000047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25</v>
      </c>
      <c r="N2062" s="8">
        <f t="shared" si="321"/>
        <v>0</v>
      </c>
      <c r="O2062" s="8">
        <f t="shared" si="322"/>
        <v>50</v>
      </c>
      <c r="P2062" s="8">
        <f t="shared" si="323"/>
        <v>33</v>
      </c>
      <c r="Q2062" s="9">
        <f t="shared" si="324"/>
        <v>21.2</v>
      </c>
      <c r="R2062" s="9">
        <f t="shared" si="325"/>
        <v>30.75</v>
      </c>
      <c r="S2062" s="9">
        <f t="shared" si="326"/>
        <v>31.1</v>
      </c>
      <c r="T2062" s="9">
        <f t="shared" si="327"/>
        <v>27</v>
      </c>
      <c r="U2062" s="8">
        <f t="shared" si="328"/>
        <v>27.683333333333337</v>
      </c>
      <c r="V2062" s="8">
        <f t="shared" si="329"/>
        <v>27.512500000000003</v>
      </c>
    </row>
    <row r="2063" spans="1:22" ht="13.5" x14ac:dyDescent="0.25">
      <c r="A2063" s="3">
        <f>RSI!A2063</f>
        <v>45007</v>
      </c>
      <c r="B2063" s="2">
        <f>RSI!B2063</f>
        <v>7.3305999999999996</v>
      </c>
      <c r="C2063" s="2">
        <f>RSI!I2063</f>
        <v>54.936325137887245</v>
      </c>
      <c r="D2063" s="2">
        <f>MACD!E2063</f>
        <v>0.32035999134162729</v>
      </c>
      <c r="E2063" s="2">
        <f>MACD!F2063</f>
        <v>0.29383799871852434</v>
      </c>
      <c r="F2063" s="2">
        <f>'Moving Avg'!D2063</f>
        <v>7.0820399999999992</v>
      </c>
      <c r="G2063" s="2">
        <f>'Moving Avg'!F2063</f>
        <v>7.2638350000000029</v>
      </c>
      <c r="H2063" s="2">
        <f>'Moving Avg'!G2063</f>
        <v>7.4374039999999999</v>
      </c>
      <c r="I2063" s="2">
        <f>'Moving Avg'!H2063</f>
        <v>6.3000970000000045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25</v>
      </c>
      <c r="N2063" s="8">
        <f t="shared" si="321"/>
        <v>0</v>
      </c>
      <c r="O2063" s="8">
        <f t="shared" si="322"/>
        <v>50</v>
      </c>
      <c r="P2063" s="8">
        <f t="shared" si="323"/>
        <v>33</v>
      </c>
      <c r="Q2063" s="9">
        <f t="shared" si="324"/>
        <v>21.2</v>
      </c>
      <c r="R2063" s="9">
        <f t="shared" si="325"/>
        <v>30.75</v>
      </c>
      <c r="S2063" s="9">
        <f t="shared" si="326"/>
        <v>31.1</v>
      </c>
      <c r="T2063" s="9">
        <f t="shared" si="327"/>
        <v>27</v>
      </c>
      <c r="U2063" s="8">
        <f t="shared" si="328"/>
        <v>27.683333333333337</v>
      </c>
      <c r="V2063" s="8">
        <f t="shared" si="329"/>
        <v>27.512500000000003</v>
      </c>
    </row>
    <row r="2064" spans="1:22" ht="13.5" x14ac:dyDescent="0.25">
      <c r="A2064" s="3">
        <f>RSI!A2064</f>
        <v>45008</v>
      </c>
      <c r="B2064" s="2">
        <f>RSI!B2064</f>
        <v>7.5993000000000004</v>
      </c>
      <c r="C2064" s="2">
        <f>RSI!I2064</f>
        <v>64.920716676487729</v>
      </c>
      <c r="D2064" s="2">
        <f>MACD!E2064</f>
        <v>0.20072469657228709</v>
      </c>
      <c r="E2064" s="2">
        <f>MACD!F2064</f>
        <v>0.27521533828927691</v>
      </c>
      <c r="F2064" s="2">
        <f>'Moving Avg'!D2064</f>
        <v>7.1979200000000008</v>
      </c>
      <c r="G2064" s="2">
        <f>'Moving Avg'!F2064</f>
        <v>7.2634150000000037</v>
      </c>
      <c r="H2064" s="2">
        <f>'Moving Avg'!G2064</f>
        <v>7.4437860000000002</v>
      </c>
      <c r="I2064" s="2">
        <f>'Moving Avg'!H2064</f>
        <v>6.3057665000000043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100</v>
      </c>
      <c r="O2064" s="8">
        <f t="shared" si="322"/>
        <v>50</v>
      </c>
      <c r="P2064" s="8">
        <f t="shared" si="323"/>
        <v>83.5</v>
      </c>
      <c r="Q2064" s="9">
        <f t="shared" si="324"/>
        <v>63.774999999999999</v>
      </c>
      <c r="R2064" s="9">
        <f t="shared" si="325"/>
        <v>63.375</v>
      </c>
      <c r="S2064" s="9">
        <f t="shared" si="326"/>
        <v>68.825000000000003</v>
      </c>
      <c r="T2064" s="9">
        <f t="shared" si="327"/>
        <v>64.625</v>
      </c>
      <c r="U2064" s="8">
        <f t="shared" si="328"/>
        <v>65.325000000000003</v>
      </c>
      <c r="V2064" s="8">
        <f t="shared" si="329"/>
        <v>65.150000000000006</v>
      </c>
    </row>
    <row r="2065" spans="1:22" ht="13.5" x14ac:dyDescent="0.25">
      <c r="A2065" s="3">
        <f>RSI!A2065</f>
        <v>45009</v>
      </c>
      <c r="B2065" s="2">
        <f>RSI!B2065</f>
        <v>7.5993000000000004</v>
      </c>
      <c r="C2065" s="2">
        <f>RSI!I2065</f>
        <v>64.920716676487729</v>
      </c>
      <c r="D2065" s="2">
        <f>MACD!E2065</f>
        <v>6.1167987604031637E-2</v>
      </c>
      <c r="E2065" s="2">
        <f>MACD!F2065</f>
        <v>0.23240586815222786</v>
      </c>
      <c r="F2065" s="2">
        <f>'Moving Avg'!D2065</f>
        <v>7.3138000000000005</v>
      </c>
      <c r="G2065" s="2">
        <f>'Moving Avg'!F2065</f>
        <v>7.2629950000000019</v>
      </c>
      <c r="H2065" s="2">
        <f>'Moving Avg'!G2065</f>
        <v>7.4501680000000015</v>
      </c>
      <c r="I2065" s="2">
        <f>'Moving Avg'!H2065</f>
        <v>6.3114360000000058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100</v>
      </c>
      <c r="O2065" s="8">
        <f t="shared" si="322"/>
        <v>50</v>
      </c>
      <c r="P2065" s="8">
        <f t="shared" si="323"/>
        <v>83.5</v>
      </c>
      <c r="Q2065" s="9">
        <f t="shared" si="324"/>
        <v>63.774999999999999</v>
      </c>
      <c r="R2065" s="9">
        <f t="shared" si="325"/>
        <v>63.375</v>
      </c>
      <c r="S2065" s="9">
        <f t="shared" si="326"/>
        <v>68.825000000000003</v>
      </c>
      <c r="T2065" s="9">
        <f t="shared" si="327"/>
        <v>64.625</v>
      </c>
      <c r="U2065" s="8">
        <f t="shared" si="328"/>
        <v>65.325000000000003</v>
      </c>
      <c r="V2065" s="8">
        <f t="shared" si="329"/>
        <v>65.150000000000006</v>
      </c>
    </row>
    <row r="2066" spans="1:22" ht="13.5" x14ac:dyDescent="0.25">
      <c r="A2066" s="3">
        <f>RSI!A2066</f>
        <v>45012</v>
      </c>
      <c r="B2066" s="2">
        <f>RSI!B2066</f>
        <v>7.5993000000000004</v>
      </c>
      <c r="C2066" s="2">
        <f>RSI!I2066</f>
        <v>64.920716676487729</v>
      </c>
      <c r="D2066" s="2">
        <f>MACD!E2066</f>
        <v>-5.8916248625843437E-2</v>
      </c>
      <c r="E2066" s="2">
        <f>MACD!F2066</f>
        <v>0.17414144479661359</v>
      </c>
      <c r="F2066" s="2">
        <f>'Moving Avg'!D2066</f>
        <v>7.4296800000000003</v>
      </c>
      <c r="G2066" s="2">
        <f>'Moving Avg'!F2066</f>
        <v>7.2625750000000027</v>
      </c>
      <c r="H2066" s="2">
        <f>'Moving Avg'!G2066</f>
        <v>7.4565500000000009</v>
      </c>
      <c r="I2066" s="2">
        <f>'Moving Avg'!H2066</f>
        <v>6.3171055000000056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100</v>
      </c>
      <c r="O2066" s="8">
        <f t="shared" si="322"/>
        <v>50</v>
      </c>
      <c r="P2066" s="8">
        <f t="shared" si="323"/>
        <v>83.5</v>
      </c>
      <c r="Q2066" s="9">
        <f t="shared" si="324"/>
        <v>63.774999999999999</v>
      </c>
      <c r="R2066" s="9">
        <f t="shared" si="325"/>
        <v>63.375</v>
      </c>
      <c r="S2066" s="9">
        <f t="shared" si="326"/>
        <v>68.825000000000003</v>
      </c>
      <c r="T2066" s="9">
        <f t="shared" si="327"/>
        <v>64.625</v>
      </c>
      <c r="U2066" s="8">
        <f t="shared" si="328"/>
        <v>65.325000000000003</v>
      </c>
      <c r="V2066" s="8">
        <f t="shared" si="329"/>
        <v>65.150000000000006</v>
      </c>
    </row>
    <row r="2067" spans="1:22" ht="13.5" x14ac:dyDescent="0.25">
      <c r="A2067" s="3">
        <f>RSI!A2067</f>
        <v>45013</v>
      </c>
      <c r="B2067" s="2">
        <f>RSI!B2067</f>
        <v>7.5993000000000004</v>
      </c>
      <c r="C2067" s="2">
        <f>RSI!I2067</f>
        <v>64.920716676487729</v>
      </c>
      <c r="D2067" s="2">
        <f>MACD!E2067</f>
        <v>-0.16237579269624902</v>
      </c>
      <c r="E2067" s="2">
        <f>MACD!F2067</f>
        <v>0.10683799729804105</v>
      </c>
      <c r="F2067" s="2">
        <f>'Moving Avg'!D2067</f>
        <v>7.54556</v>
      </c>
      <c r="G2067" s="2">
        <f>'Moving Avg'!F2067</f>
        <v>7.2621550000000017</v>
      </c>
      <c r="H2067" s="2">
        <f>'Moving Avg'!G2067</f>
        <v>7.4629320000000003</v>
      </c>
      <c r="I2067" s="2">
        <f>'Moving Avg'!H2067</f>
        <v>6.3231665000000055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100</v>
      </c>
      <c r="O2067" s="8">
        <f t="shared" si="322"/>
        <v>50</v>
      </c>
      <c r="P2067" s="8">
        <f t="shared" si="323"/>
        <v>83.5</v>
      </c>
      <c r="Q2067" s="9">
        <f t="shared" si="324"/>
        <v>63.774999999999999</v>
      </c>
      <c r="R2067" s="9">
        <f t="shared" si="325"/>
        <v>63.375</v>
      </c>
      <c r="S2067" s="9">
        <f t="shared" si="326"/>
        <v>68.825000000000003</v>
      </c>
      <c r="T2067" s="9">
        <f t="shared" si="327"/>
        <v>64.625</v>
      </c>
      <c r="U2067" s="8">
        <f t="shared" si="328"/>
        <v>65.325000000000003</v>
      </c>
      <c r="V2067" s="8">
        <f t="shared" si="329"/>
        <v>65.150000000000006</v>
      </c>
    </row>
    <row r="2068" spans="1:22" ht="13.5" x14ac:dyDescent="0.25">
      <c r="A2068" s="3">
        <f>RSI!A2068</f>
        <v>45014</v>
      </c>
      <c r="B2068" s="2">
        <f>RSI!B2068</f>
        <v>7.5993000000000004</v>
      </c>
      <c r="C2068" s="2">
        <f>RSI!I2068</f>
        <v>64.920716676487729</v>
      </c>
      <c r="D2068" s="2">
        <f>MACD!E2068</f>
        <v>-0.2051235746010267</v>
      </c>
      <c r="E2068" s="2">
        <f>MACD!F2068</f>
        <v>4.4445682918227508E-2</v>
      </c>
      <c r="F2068" s="2">
        <f>'Moving Avg'!D2068</f>
        <v>7.5993000000000013</v>
      </c>
      <c r="G2068" s="2">
        <f>'Moving Avg'!F2068</f>
        <v>7.2617350000000016</v>
      </c>
      <c r="H2068" s="2">
        <f>'Moving Avg'!G2068</f>
        <v>7.4693140000000007</v>
      </c>
      <c r="I2068" s="2">
        <f>'Moving Avg'!H2068</f>
        <v>6.3292275000000062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0"/>
        <v>25</v>
      </c>
      <c r="N2068" s="8">
        <f t="shared" si="321"/>
        <v>100</v>
      </c>
      <c r="O2068" s="8">
        <f t="shared" si="322"/>
        <v>50</v>
      </c>
      <c r="P2068" s="8">
        <f t="shared" si="323"/>
        <v>83.5</v>
      </c>
      <c r="Q2068" s="9">
        <f t="shared" si="324"/>
        <v>63.774999999999999</v>
      </c>
      <c r="R2068" s="9">
        <f t="shared" si="325"/>
        <v>63.375</v>
      </c>
      <c r="S2068" s="9">
        <f t="shared" si="326"/>
        <v>68.825000000000003</v>
      </c>
      <c r="T2068" s="9">
        <f t="shared" si="327"/>
        <v>64.625</v>
      </c>
      <c r="U2068" s="8">
        <f t="shared" si="328"/>
        <v>65.325000000000003</v>
      </c>
      <c r="V2068" s="8">
        <f t="shared" si="329"/>
        <v>65.150000000000006</v>
      </c>
    </row>
    <row r="2069" spans="1:22" ht="13.5" x14ac:dyDescent="0.25">
      <c r="A2069" s="3">
        <f>RSI!A2069</f>
        <v>45015</v>
      </c>
      <c r="B2069" s="2">
        <f>RSI!B2069</f>
        <v>7.5993000000000004</v>
      </c>
      <c r="C2069" s="2">
        <f>RSI!I2069</f>
        <v>64.920716676487729</v>
      </c>
      <c r="D2069" s="2">
        <f>MACD!E2069</f>
        <v>-0.24288068492982884</v>
      </c>
      <c r="E2069" s="2">
        <f>MACD!F2069</f>
        <v>-1.3019590651383764E-2</v>
      </c>
      <c r="F2069" s="2">
        <f>'Moving Avg'!D2069</f>
        <v>7.5993000000000013</v>
      </c>
      <c r="G2069" s="2">
        <f>'Moving Avg'!F2069</f>
        <v>7.2613150000000006</v>
      </c>
      <c r="H2069" s="2">
        <f>'Moving Avg'!G2069</f>
        <v>7.4691460000000021</v>
      </c>
      <c r="I2069" s="2">
        <f>'Moving Avg'!H2069</f>
        <v>6.3358765000000075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25</v>
      </c>
      <c r="N2069" s="8">
        <f t="shared" si="321"/>
        <v>100</v>
      </c>
      <c r="O2069" s="8">
        <f t="shared" si="322"/>
        <v>50</v>
      </c>
      <c r="P2069" s="8">
        <f t="shared" si="323"/>
        <v>33</v>
      </c>
      <c r="Q2069" s="9">
        <f t="shared" si="324"/>
        <v>56.2</v>
      </c>
      <c r="R2069" s="9">
        <f t="shared" si="325"/>
        <v>50.75</v>
      </c>
      <c r="S2069" s="9">
        <f t="shared" si="326"/>
        <v>46.1</v>
      </c>
      <c r="T2069" s="9">
        <f t="shared" si="327"/>
        <v>52</v>
      </c>
      <c r="U2069" s="8">
        <f t="shared" si="328"/>
        <v>51.016666666666673</v>
      </c>
      <c r="V2069" s="8">
        <f t="shared" si="329"/>
        <v>51.262500000000003</v>
      </c>
    </row>
    <row r="2070" spans="1:22" ht="13.5" x14ac:dyDescent="0.25">
      <c r="A2070" s="3">
        <f>RSI!A2070</f>
        <v>45016</v>
      </c>
      <c r="B2070" s="2">
        <f>RSI!B2070</f>
        <v>7.5993000000000004</v>
      </c>
      <c r="C2070" s="2">
        <f>RSI!I2070</f>
        <v>64.920716676487729</v>
      </c>
      <c r="D2070" s="2">
        <f>MACD!E2070</f>
        <v>-0.27629744447598625</v>
      </c>
      <c r="E2070" s="2">
        <f>MACD!F2070</f>
        <v>-6.5675161416304265E-2</v>
      </c>
      <c r="F2070" s="2">
        <f>'Moving Avg'!D2070</f>
        <v>7.5993000000000013</v>
      </c>
      <c r="G2070" s="2">
        <f>'Moving Avg'!F2070</f>
        <v>7.2608950000000005</v>
      </c>
      <c r="H2070" s="2">
        <f>'Moving Avg'!G2070</f>
        <v>7.4689780000000034</v>
      </c>
      <c r="I2070" s="2">
        <f>'Moving Avg'!H2070</f>
        <v>6.3425255000000069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25</v>
      </c>
      <c r="N2070" s="8">
        <f t="shared" si="321"/>
        <v>100</v>
      </c>
      <c r="O2070" s="8">
        <f t="shared" si="322"/>
        <v>50</v>
      </c>
      <c r="P2070" s="8">
        <f t="shared" si="323"/>
        <v>33</v>
      </c>
      <c r="Q2070" s="9">
        <f t="shared" si="324"/>
        <v>56.2</v>
      </c>
      <c r="R2070" s="9">
        <f t="shared" si="325"/>
        <v>50.75</v>
      </c>
      <c r="S2070" s="9">
        <f t="shared" si="326"/>
        <v>46.1</v>
      </c>
      <c r="T2070" s="9">
        <f t="shared" si="327"/>
        <v>52</v>
      </c>
      <c r="U2070" s="8">
        <f t="shared" si="328"/>
        <v>51.016666666666673</v>
      </c>
      <c r="V2070" s="8">
        <f t="shared" si="329"/>
        <v>51.262500000000003</v>
      </c>
    </row>
    <row r="2071" spans="1:22" ht="13.5" x14ac:dyDescent="0.25">
      <c r="A2071" s="3">
        <f>RSI!A2071</f>
        <v>45019</v>
      </c>
      <c r="B2071" s="2">
        <f>RSI!B2071</f>
        <v>7.5993000000000004</v>
      </c>
      <c r="C2071" s="2">
        <f>RSI!I2071</f>
        <v>64.920716676487729</v>
      </c>
      <c r="D2071" s="2">
        <f>MACD!E2071</f>
        <v>-0.30593282651954556</v>
      </c>
      <c r="E2071" s="2">
        <f>MACD!F2071</f>
        <v>-0.11372669443695253</v>
      </c>
      <c r="F2071" s="2">
        <f>'Moving Avg'!D2071</f>
        <v>7.5993000000000013</v>
      </c>
      <c r="G2071" s="2">
        <f>'Moving Avg'!F2071</f>
        <v>7.2604749999999996</v>
      </c>
      <c r="H2071" s="2">
        <f>'Moving Avg'!G2071</f>
        <v>7.4688100000000031</v>
      </c>
      <c r="I2071" s="2">
        <f>'Moving Avg'!H2071</f>
        <v>6.3491745000000082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25</v>
      </c>
      <c r="N2071" s="8">
        <f t="shared" si="321"/>
        <v>100</v>
      </c>
      <c r="O2071" s="8">
        <f t="shared" si="322"/>
        <v>50</v>
      </c>
      <c r="P2071" s="8">
        <f t="shared" si="323"/>
        <v>33</v>
      </c>
      <c r="Q2071" s="9">
        <f t="shared" si="324"/>
        <v>56.2</v>
      </c>
      <c r="R2071" s="9">
        <f t="shared" si="325"/>
        <v>50.75</v>
      </c>
      <c r="S2071" s="9">
        <f t="shared" si="326"/>
        <v>46.1</v>
      </c>
      <c r="T2071" s="9">
        <f t="shared" si="327"/>
        <v>52</v>
      </c>
      <c r="U2071" s="8">
        <f t="shared" si="328"/>
        <v>51.016666666666673</v>
      </c>
      <c r="V2071" s="8">
        <f t="shared" si="329"/>
        <v>51.262500000000003</v>
      </c>
    </row>
    <row r="2072" spans="1:22" ht="13.5" x14ac:dyDescent="0.25">
      <c r="A2072" s="3">
        <f>RSI!A2072</f>
        <v>45020</v>
      </c>
      <c r="B2072" s="2">
        <f>RSI!B2072</f>
        <v>7.5993000000000004</v>
      </c>
      <c r="C2072" s="2">
        <f>RSI!I2072</f>
        <v>64.920716676487729</v>
      </c>
      <c r="D2072" s="2">
        <f>MACD!E2072</f>
        <v>-0.3322678657101461</v>
      </c>
      <c r="E2072" s="2">
        <f>MACD!F2072</f>
        <v>-0.15743492869159126</v>
      </c>
      <c r="F2072" s="2">
        <f>'Moving Avg'!D2072</f>
        <v>7.5993000000000013</v>
      </c>
      <c r="G2072" s="2">
        <f>'Moving Avg'!F2072</f>
        <v>7.2600549999999995</v>
      </c>
      <c r="H2072" s="2">
        <f>'Moving Avg'!G2072</f>
        <v>7.4686420000000036</v>
      </c>
      <c r="I2072" s="2">
        <f>'Moving Avg'!H2072</f>
        <v>6.3558235000000085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25</v>
      </c>
      <c r="N2072" s="8">
        <f t="shared" si="321"/>
        <v>100</v>
      </c>
      <c r="O2072" s="8">
        <f t="shared" si="322"/>
        <v>50</v>
      </c>
      <c r="P2072" s="8">
        <f t="shared" si="323"/>
        <v>33</v>
      </c>
      <c r="Q2072" s="9">
        <f t="shared" si="324"/>
        <v>56.2</v>
      </c>
      <c r="R2072" s="9">
        <f t="shared" si="325"/>
        <v>50.75</v>
      </c>
      <c r="S2072" s="9">
        <f t="shared" si="326"/>
        <v>46.1</v>
      </c>
      <c r="T2072" s="9">
        <f t="shared" si="327"/>
        <v>52</v>
      </c>
      <c r="U2072" s="8">
        <f t="shared" si="328"/>
        <v>51.016666666666673</v>
      </c>
      <c r="V2072" s="8">
        <f t="shared" si="329"/>
        <v>51.262500000000003</v>
      </c>
    </row>
    <row r="2073" spans="1:22" ht="13.5" x14ac:dyDescent="0.25">
      <c r="A2073" s="3">
        <f>RSI!A2073</f>
        <v>45021</v>
      </c>
      <c r="B2073" s="2">
        <f>RSI!B2073</f>
        <v>7.5572999999999997</v>
      </c>
      <c r="C2073" s="2">
        <f>RSI!I2073</f>
        <v>60.817120407782717</v>
      </c>
      <c r="D2073" s="2">
        <f>MACD!E2073</f>
        <v>-0.30480594068044375</v>
      </c>
      <c r="E2073" s="2">
        <f>MACD!F2073</f>
        <v>-0.18690913108936177</v>
      </c>
      <c r="F2073" s="2">
        <f>'Moving Avg'!D2073</f>
        <v>7.5909000000000004</v>
      </c>
      <c r="G2073" s="2">
        <f>'Moving Avg'!F2073</f>
        <v>7.2743300000000009</v>
      </c>
      <c r="H2073" s="2">
        <f>'Moving Avg'!G2073</f>
        <v>7.4676340000000039</v>
      </c>
      <c r="I2073" s="2">
        <f>'Moving Avg'!H2073</f>
        <v>6.3622625000000088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  <c r="M2073" s="8">
        <f t="shared" si="320"/>
        <v>25</v>
      </c>
      <c r="N2073" s="8">
        <f t="shared" si="321"/>
        <v>100</v>
      </c>
      <c r="O2073" s="8">
        <f t="shared" si="322"/>
        <v>50</v>
      </c>
      <c r="P2073" s="8">
        <f t="shared" si="323"/>
        <v>16.5</v>
      </c>
      <c r="Q2073" s="9">
        <f t="shared" si="324"/>
        <v>53.725000000000001</v>
      </c>
      <c r="R2073" s="9">
        <f t="shared" si="325"/>
        <v>46.625</v>
      </c>
      <c r="S2073" s="9">
        <f t="shared" si="326"/>
        <v>38.674999999999997</v>
      </c>
      <c r="T2073" s="9">
        <f t="shared" si="327"/>
        <v>47.875</v>
      </c>
      <c r="U2073" s="8">
        <f t="shared" si="328"/>
        <v>46.341666666666661</v>
      </c>
      <c r="V2073" s="8">
        <f t="shared" si="329"/>
        <v>46.724999999999994</v>
      </c>
    </row>
    <row r="2074" spans="1:22" ht="13.5" x14ac:dyDescent="0.25">
      <c r="A2074" s="3">
        <f>RSI!A2074</f>
        <v>45022</v>
      </c>
      <c r="B2074" s="2">
        <f>RSI!B2074</f>
        <v>7.5572999999999997</v>
      </c>
      <c r="C2074" s="2">
        <f>RSI!I2074</f>
        <v>60.817120407782717</v>
      </c>
      <c r="D2074" s="2">
        <f>MACD!E2074</f>
        <v>-0.24106162972349132</v>
      </c>
      <c r="E2074" s="2">
        <f>MACD!F2074</f>
        <v>-0.1977396308161877</v>
      </c>
      <c r="F2074" s="2">
        <f>'Moving Avg'!D2074</f>
        <v>7.5825000000000005</v>
      </c>
      <c r="G2074" s="2">
        <f>'Moving Avg'!F2074</f>
        <v>7.3045599999999995</v>
      </c>
      <c r="H2074" s="2">
        <f>'Moving Avg'!G2074</f>
        <v>7.4666260000000033</v>
      </c>
      <c r="I2074" s="2">
        <f>'Moving Avg'!H2074</f>
        <v>6.3687015000000073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  <c r="M2074" s="8">
        <f t="shared" si="320"/>
        <v>25</v>
      </c>
      <c r="N2074" s="8">
        <f t="shared" si="321"/>
        <v>100</v>
      </c>
      <c r="O2074" s="8">
        <f t="shared" si="322"/>
        <v>50</v>
      </c>
      <c r="P2074" s="8">
        <f t="shared" si="323"/>
        <v>16.5</v>
      </c>
      <c r="Q2074" s="9">
        <f t="shared" si="324"/>
        <v>53.725000000000001</v>
      </c>
      <c r="R2074" s="9">
        <f t="shared" si="325"/>
        <v>46.625</v>
      </c>
      <c r="S2074" s="9">
        <f t="shared" si="326"/>
        <v>38.674999999999997</v>
      </c>
      <c r="T2074" s="9">
        <f t="shared" si="327"/>
        <v>47.875</v>
      </c>
      <c r="U2074" s="8">
        <f t="shared" si="328"/>
        <v>46.341666666666661</v>
      </c>
      <c r="V2074" s="8">
        <f t="shared" si="329"/>
        <v>46.724999999999994</v>
      </c>
    </row>
    <row r="2075" spans="1:22" ht="13.5" x14ac:dyDescent="0.25">
      <c r="A2075" s="3">
        <f>RSI!A2075</f>
        <v>45023</v>
      </c>
      <c r="B2075" s="2">
        <f>RSI!B2075</f>
        <v>7.2214</v>
      </c>
      <c r="C2075" s="2">
        <f>RSI!I2075</f>
        <v>38.339254868025883</v>
      </c>
      <c r="D2075" s="2">
        <f>MACD!E2075</f>
        <v>-0.1630122507147842</v>
      </c>
      <c r="E2075" s="2">
        <f>MACD!F2075</f>
        <v>-0.19079415479590703</v>
      </c>
      <c r="F2075" s="2">
        <f>'Moving Avg'!D2075</f>
        <v>7.5069200000000009</v>
      </c>
      <c r="G2075" s="2">
        <f>'Moving Avg'!F2075</f>
        <v>7.3297499999999998</v>
      </c>
      <c r="H2075" s="2">
        <f>'Moving Avg'!G2075</f>
        <v>7.4589000000000043</v>
      </c>
      <c r="I2075" s="2">
        <f>'Moving Avg'!H2075</f>
        <v>6.3734610000000078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  <c r="M2075" s="8">
        <f t="shared" si="320"/>
        <v>25</v>
      </c>
      <c r="N2075" s="8">
        <f t="shared" si="321"/>
        <v>0</v>
      </c>
      <c r="O2075" s="8">
        <f t="shared" si="322"/>
        <v>50</v>
      </c>
      <c r="P2075" s="8">
        <f t="shared" si="323"/>
        <v>16.5</v>
      </c>
      <c r="Q2075" s="9">
        <f t="shared" si="324"/>
        <v>18.725000000000001</v>
      </c>
      <c r="R2075" s="9">
        <f t="shared" si="325"/>
        <v>26.625</v>
      </c>
      <c r="S2075" s="9">
        <f t="shared" si="326"/>
        <v>23.675000000000001</v>
      </c>
      <c r="T2075" s="9">
        <f t="shared" si="327"/>
        <v>22.875</v>
      </c>
      <c r="U2075" s="8">
        <f t="shared" si="328"/>
        <v>23.008333333333336</v>
      </c>
      <c r="V2075" s="8">
        <f t="shared" si="329"/>
        <v>22.975000000000001</v>
      </c>
    </row>
    <row r="2076" spans="1:22" ht="13.5" x14ac:dyDescent="0.25">
      <c r="A2076" s="3">
        <f>RSI!A2076</f>
        <v>45026</v>
      </c>
      <c r="B2076" s="2">
        <f>RSI!B2076</f>
        <v>7.2214</v>
      </c>
      <c r="C2076" s="2">
        <f>RSI!I2076</f>
        <v>38.339254868025883</v>
      </c>
      <c r="D2076" s="2">
        <f>MACD!E2076</f>
        <v>-9.5698210172752596E-2</v>
      </c>
      <c r="E2076" s="2">
        <f>MACD!F2076</f>
        <v>-0.17177496587127614</v>
      </c>
      <c r="F2076" s="2">
        <f>'Moving Avg'!D2076</f>
        <v>7.4313400000000005</v>
      </c>
      <c r="G2076" s="2">
        <f>'Moving Avg'!F2076</f>
        <v>7.3549399999999991</v>
      </c>
      <c r="H2076" s="2">
        <f>'Moving Avg'!G2076</f>
        <v>7.4511740000000044</v>
      </c>
      <c r="I2076" s="2">
        <f>'Moving Avg'!H2076</f>
        <v>6.3782205000000083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  <c r="M2076" s="8">
        <f t="shared" si="320"/>
        <v>25</v>
      </c>
      <c r="N2076" s="8">
        <f t="shared" si="321"/>
        <v>0</v>
      </c>
      <c r="O2076" s="8">
        <f t="shared" si="322"/>
        <v>50</v>
      </c>
      <c r="P2076" s="8">
        <f t="shared" si="323"/>
        <v>16.5</v>
      </c>
      <c r="Q2076" s="9">
        <f t="shared" si="324"/>
        <v>18.725000000000001</v>
      </c>
      <c r="R2076" s="9">
        <f t="shared" si="325"/>
        <v>26.625</v>
      </c>
      <c r="S2076" s="9">
        <f t="shared" si="326"/>
        <v>23.675000000000001</v>
      </c>
      <c r="T2076" s="9">
        <f t="shared" si="327"/>
        <v>22.875</v>
      </c>
      <c r="U2076" s="8">
        <f t="shared" si="328"/>
        <v>23.008333333333336</v>
      </c>
      <c r="V2076" s="8">
        <f t="shared" si="329"/>
        <v>22.975000000000001</v>
      </c>
    </row>
    <row r="2077" spans="1:22" ht="13.5" x14ac:dyDescent="0.25">
      <c r="A2077" s="3">
        <f>RSI!A2077</f>
        <v>45027</v>
      </c>
      <c r="B2077" s="2">
        <f>RSI!B2077</f>
        <v>7.2214</v>
      </c>
      <c r="C2077" s="2">
        <f>RSI!I2077</f>
        <v>38.339254868025883</v>
      </c>
      <c r="D2077" s="2">
        <f>MACD!E2077</f>
        <v>-3.7562158919904221E-2</v>
      </c>
      <c r="E2077" s="2">
        <f>MACD!F2077</f>
        <v>-0.14493240448100175</v>
      </c>
      <c r="F2077" s="2">
        <f>'Moving Avg'!D2077</f>
        <v>7.3557599999999992</v>
      </c>
      <c r="G2077" s="2">
        <f>'Moving Avg'!F2077</f>
        <v>7.3801299999999985</v>
      </c>
      <c r="H2077" s="2">
        <f>'Moving Avg'!G2077</f>
        <v>7.4434480000000054</v>
      </c>
      <c r="I2077" s="2">
        <f>'Moving Avg'!H2077</f>
        <v>6.3829800000000079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  <c r="M2077" s="8">
        <f t="shared" si="320"/>
        <v>25</v>
      </c>
      <c r="N2077" s="8">
        <f t="shared" si="321"/>
        <v>0</v>
      </c>
      <c r="O2077" s="8">
        <f t="shared" si="322"/>
        <v>50</v>
      </c>
      <c r="P2077" s="8">
        <f t="shared" si="323"/>
        <v>16.5</v>
      </c>
      <c r="Q2077" s="9">
        <f t="shared" si="324"/>
        <v>18.725000000000001</v>
      </c>
      <c r="R2077" s="9">
        <f t="shared" si="325"/>
        <v>26.625</v>
      </c>
      <c r="S2077" s="9">
        <f t="shared" si="326"/>
        <v>23.675000000000001</v>
      </c>
      <c r="T2077" s="9">
        <f t="shared" si="327"/>
        <v>22.875</v>
      </c>
      <c r="U2077" s="8">
        <f t="shared" si="328"/>
        <v>23.008333333333336</v>
      </c>
      <c r="V2077" s="8">
        <f t="shared" si="329"/>
        <v>22.975000000000001</v>
      </c>
    </row>
    <row r="2078" spans="1:22" ht="13.5" x14ac:dyDescent="0.25">
      <c r="A2078" s="3">
        <f>RSI!A2078</f>
        <v>45028</v>
      </c>
      <c r="B2078" s="2">
        <f>RSI!B2078</f>
        <v>7.2214</v>
      </c>
      <c r="C2078" s="2">
        <f>RSI!I2078</f>
        <v>38.339254868025883</v>
      </c>
      <c r="D2078" s="2">
        <f>MACD!E2078</f>
        <v>1.2720640881273226E-2</v>
      </c>
      <c r="E2078" s="2">
        <f>MACD!F2078</f>
        <v>-0.11340179540854677</v>
      </c>
      <c r="F2078" s="2">
        <f>'Moving Avg'!D2078</f>
        <v>7.2885800000000005</v>
      </c>
      <c r="G2078" s="2">
        <f>'Moving Avg'!F2078</f>
        <v>7.390204999999999</v>
      </c>
      <c r="H2078" s="2">
        <f>'Moving Avg'!G2078</f>
        <v>7.4357220000000055</v>
      </c>
      <c r="I2078" s="2">
        <f>'Moving Avg'!H2078</f>
        <v>6.3877395000000066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25</v>
      </c>
      <c r="N2078" s="8">
        <f t="shared" si="321"/>
        <v>0</v>
      </c>
      <c r="O2078" s="8">
        <f t="shared" si="322"/>
        <v>50</v>
      </c>
      <c r="P2078" s="8">
        <f t="shared" si="323"/>
        <v>16.5</v>
      </c>
      <c r="Q2078" s="9">
        <f t="shared" si="324"/>
        <v>18.725000000000001</v>
      </c>
      <c r="R2078" s="9">
        <f t="shared" si="325"/>
        <v>26.625</v>
      </c>
      <c r="S2078" s="9">
        <f t="shared" si="326"/>
        <v>23.675000000000001</v>
      </c>
      <c r="T2078" s="9">
        <f t="shared" si="327"/>
        <v>22.875</v>
      </c>
      <c r="U2078" s="8">
        <f t="shared" si="328"/>
        <v>23.008333333333336</v>
      </c>
      <c r="V2078" s="8">
        <f t="shared" si="329"/>
        <v>22.975000000000001</v>
      </c>
    </row>
    <row r="2079" spans="1:22" ht="13.5" x14ac:dyDescent="0.25">
      <c r="A2079" s="3">
        <f>RSI!A2079</f>
        <v>45029</v>
      </c>
      <c r="B2079" s="2">
        <f>RSI!B2079</f>
        <v>7.2214</v>
      </c>
      <c r="C2079" s="2">
        <f>RSI!I2079</f>
        <v>38.339254868025883</v>
      </c>
      <c r="D2079" s="2">
        <f>MACD!E2079</f>
        <v>5.6277584988960072E-2</v>
      </c>
      <c r="E2079" s="2">
        <f>MACD!F2079</f>
        <v>-7.9465919329045398E-2</v>
      </c>
      <c r="F2079" s="2">
        <f>'Moving Avg'!D2079</f>
        <v>7.2214</v>
      </c>
      <c r="G2079" s="2">
        <f>'Moving Avg'!F2079</f>
        <v>7.4002799999999995</v>
      </c>
      <c r="H2079" s="2">
        <f>'Moving Avg'!G2079</f>
        <v>7.4279960000000065</v>
      </c>
      <c r="I2079" s="2">
        <f>'Moving Avg'!H2079</f>
        <v>6.3924990000000061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25</v>
      </c>
      <c r="N2079" s="8">
        <f t="shared" si="321"/>
        <v>0</v>
      </c>
      <c r="O2079" s="8">
        <f t="shared" si="322"/>
        <v>50</v>
      </c>
      <c r="P2079" s="8">
        <f t="shared" si="323"/>
        <v>16.5</v>
      </c>
      <c r="Q2079" s="9">
        <f t="shared" si="324"/>
        <v>18.725000000000001</v>
      </c>
      <c r="R2079" s="9">
        <f t="shared" si="325"/>
        <v>26.625</v>
      </c>
      <c r="S2079" s="9">
        <f t="shared" si="326"/>
        <v>23.675000000000001</v>
      </c>
      <c r="T2079" s="9">
        <f t="shared" si="327"/>
        <v>22.875</v>
      </c>
      <c r="U2079" s="8">
        <f t="shared" si="328"/>
        <v>23.008333333333336</v>
      </c>
      <c r="V2079" s="8">
        <f t="shared" si="329"/>
        <v>22.975000000000001</v>
      </c>
    </row>
    <row r="2080" spans="1:22" ht="13.5" x14ac:dyDescent="0.25">
      <c r="A2080" s="3">
        <f>RSI!A2080</f>
        <v>45030</v>
      </c>
      <c r="B2080" s="2">
        <f>RSI!B2080</f>
        <v>7.2214</v>
      </c>
      <c r="C2080" s="2">
        <f>RSI!I2080</f>
        <v>38.339254868025883</v>
      </c>
      <c r="D2080" s="2">
        <f>MACD!E2080</f>
        <v>9.4068608606220572E-2</v>
      </c>
      <c r="E2080" s="2">
        <f>MACD!F2080</f>
        <v>-4.4759013741992204E-2</v>
      </c>
      <c r="F2080" s="2">
        <f>'Moving Avg'!D2080</f>
        <v>7.2214</v>
      </c>
      <c r="G2080" s="2">
        <f>'Moving Avg'!F2080</f>
        <v>7.4103549999999982</v>
      </c>
      <c r="H2080" s="2">
        <f>'Moving Avg'!G2080</f>
        <v>7.4202700000000057</v>
      </c>
      <c r="I2080" s="2">
        <f>'Moving Avg'!H2080</f>
        <v>6.3972585000000048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0</v>
      </c>
      <c r="O2080" s="8">
        <f t="shared" si="322"/>
        <v>50</v>
      </c>
      <c r="P2080" s="8">
        <f t="shared" si="323"/>
        <v>33</v>
      </c>
      <c r="Q2080" s="9">
        <f t="shared" si="324"/>
        <v>21.2</v>
      </c>
      <c r="R2080" s="9">
        <f t="shared" si="325"/>
        <v>30.75</v>
      </c>
      <c r="S2080" s="9">
        <f t="shared" si="326"/>
        <v>31.1</v>
      </c>
      <c r="T2080" s="9">
        <f t="shared" si="327"/>
        <v>27</v>
      </c>
      <c r="U2080" s="8">
        <f t="shared" si="328"/>
        <v>27.683333333333337</v>
      </c>
      <c r="V2080" s="8">
        <f t="shared" si="329"/>
        <v>27.512500000000003</v>
      </c>
    </row>
    <row r="2081" spans="1:22" ht="13.5" x14ac:dyDescent="0.25">
      <c r="A2081" s="3">
        <f>RSI!A2081</f>
        <v>45033</v>
      </c>
      <c r="B2081" s="2">
        <f>RSI!B2081</f>
        <v>7.2214</v>
      </c>
      <c r="C2081" s="2">
        <f>RSI!I2081</f>
        <v>38.339254868025883</v>
      </c>
      <c r="D2081" s="2">
        <f>MACD!E2081</f>
        <v>0.1269115062139754</v>
      </c>
      <c r="E2081" s="2">
        <f>MACD!F2081</f>
        <v>-1.042490975079868E-2</v>
      </c>
      <c r="F2081" s="2">
        <f>'Moving Avg'!D2081</f>
        <v>7.2214</v>
      </c>
      <c r="G2081" s="2">
        <f>'Moving Avg'!F2081</f>
        <v>7.4204299999999987</v>
      </c>
      <c r="H2081" s="2">
        <f>'Moving Avg'!G2081</f>
        <v>7.4125440000000058</v>
      </c>
      <c r="I2081" s="2">
        <f>'Moving Avg'!H2081</f>
        <v>6.4020180000000053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25</v>
      </c>
      <c r="N2081" s="8">
        <f t="shared" si="321"/>
        <v>0</v>
      </c>
      <c r="O2081" s="8">
        <f t="shared" si="322"/>
        <v>50</v>
      </c>
      <c r="P2081" s="8">
        <f t="shared" si="323"/>
        <v>33</v>
      </c>
      <c r="Q2081" s="9">
        <f t="shared" si="324"/>
        <v>21.2</v>
      </c>
      <c r="R2081" s="9">
        <f t="shared" si="325"/>
        <v>30.75</v>
      </c>
      <c r="S2081" s="9">
        <f t="shared" si="326"/>
        <v>31.1</v>
      </c>
      <c r="T2081" s="9">
        <f t="shared" si="327"/>
        <v>27</v>
      </c>
      <c r="U2081" s="8">
        <f t="shared" si="328"/>
        <v>27.683333333333337</v>
      </c>
      <c r="V2081" s="8">
        <f t="shared" si="329"/>
        <v>27.512500000000003</v>
      </c>
    </row>
    <row r="2082" spans="1:22" ht="13.5" x14ac:dyDescent="0.25">
      <c r="A2082" s="3">
        <f>RSI!A2082</f>
        <v>45034</v>
      </c>
      <c r="B2082" s="2">
        <f>RSI!B2082</f>
        <v>7.2214</v>
      </c>
      <c r="C2082" s="2">
        <f>RSI!I2082</f>
        <v>38.339254868025883</v>
      </c>
      <c r="D2082" s="2">
        <f>MACD!E2082</f>
        <v>0.15550338888427895</v>
      </c>
      <c r="E2082" s="2">
        <f>MACD!F2082</f>
        <v>2.2760749976216847E-2</v>
      </c>
      <c r="F2082" s="2">
        <f>'Moving Avg'!D2082</f>
        <v>7.2214</v>
      </c>
      <c r="G2082" s="2">
        <f>'Moving Avg'!F2082</f>
        <v>7.4305049999999992</v>
      </c>
      <c r="H2082" s="2">
        <f>'Moving Avg'!G2082</f>
        <v>7.4048180000000059</v>
      </c>
      <c r="I2082" s="2">
        <f>'Moving Avg'!H2082</f>
        <v>6.406777500000004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25</v>
      </c>
      <c r="N2082" s="8">
        <f t="shared" si="321"/>
        <v>0</v>
      </c>
      <c r="O2082" s="8">
        <f t="shared" si="322"/>
        <v>50</v>
      </c>
      <c r="P2082" s="8">
        <f t="shared" si="323"/>
        <v>33</v>
      </c>
      <c r="Q2082" s="9">
        <f t="shared" si="324"/>
        <v>21.2</v>
      </c>
      <c r="R2082" s="9">
        <f t="shared" si="325"/>
        <v>30.75</v>
      </c>
      <c r="S2082" s="9">
        <f t="shared" si="326"/>
        <v>31.1</v>
      </c>
      <c r="T2082" s="9">
        <f t="shared" si="327"/>
        <v>27</v>
      </c>
      <c r="U2082" s="8">
        <f t="shared" si="328"/>
        <v>27.683333333333337</v>
      </c>
      <c r="V2082" s="8">
        <f t="shared" si="329"/>
        <v>27.512500000000003</v>
      </c>
    </row>
    <row r="2083" spans="1:22" ht="13.5" x14ac:dyDescent="0.25">
      <c r="A2083" s="3">
        <f>RSI!A2083</f>
        <v>45035</v>
      </c>
      <c r="B2083" s="2">
        <f>RSI!B2083</f>
        <v>7.2214</v>
      </c>
      <c r="C2083" s="2">
        <f>RSI!I2083</f>
        <v>38.339254868025883</v>
      </c>
      <c r="D2083" s="2">
        <f>MACD!E2083</f>
        <v>0.17397733241361291</v>
      </c>
      <c r="E2083" s="2">
        <f>MACD!F2083</f>
        <v>5.3004066463696056E-2</v>
      </c>
      <c r="F2083" s="2">
        <f>'Moving Avg'!D2083</f>
        <v>7.2214</v>
      </c>
      <c r="G2083" s="2">
        <f>'Moving Avg'!F2083</f>
        <v>7.4250449999999999</v>
      </c>
      <c r="H2083" s="2">
        <f>'Moving Avg'!G2083</f>
        <v>7.397092000000006</v>
      </c>
      <c r="I2083" s="2">
        <f>'Moving Avg'!H2083</f>
        <v>6.412947500000004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25</v>
      </c>
      <c r="N2083" s="8">
        <f t="shared" si="321"/>
        <v>0</v>
      </c>
      <c r="O2083" s="8">
        <f t="shared" si="322"/>
        <v>50</v>
      </c>
      <c r="P2083" s="8">
        <f t="shared" si="323"/>
        <v>33</v>
      </c>
      <c r="Q2083" s="9">
        <f t="shared" si="324"/>
        <v>21.2</v>
      </c>
      <c r="R2083" s="9">
        <f t="shared" si="325"/>
        <v>30.75</v>
      </c>
      <c r="S2083" s="9">
        <f t="shared" si="326"/>
        <v>31.1</v>
      </c>
      <c r="T2083" s="9">
        <f t="shared" si="327"/>
        <v>27</v>
      </c>
      <c r="U2083" s="8">
        <f t="shared" si="328"/>
        <v>27.683333333333337</v>
      </c>
      <c r="V2083" s="8">
        <f t="shared" si="329"/>
        <v>27.512500000000003</v>
      </c>
    </row>
    <row r="2084" spans="1:22" ht="13.5" x14ac:dyDescent="0.25">
      <c r="A2084" s="3">
        <f>RSI!A2084</f>
        <v>45036</v>
      </c>
      <c r="B2084" s="2">
        <f>RSI!B2084</f>
        <v>7.2214</v>
      </c>
      <c r="C2084" s="2">
        <f>RSI!I2084</f>
        <v>38.339254868025883</v>
      </c>
      <c r="D2084" s="2">
        <f>MACD!E2084</f>
        <v>0.19029649235923252</v>
      </c>
      <c r="E2084" s="2">
        <f>MACD!F2084</f>
        <v>8.0462551642803359E-2</v>
      </c>
      <c r="F2084" s="2">
        <f>'Moving Avg'!D2084</f>
        <v>7.2214</v>
      </c>
      <c r="G2084" s="2">
        <f>'Moving Avg'!F2084</f>
        <v>7.4061499999999993</v>
      </c>
      <c r="H2084" s="2">
        <f>'Moving Avg'!G2084</f>
        <v>7.3893660000000061</v>
      </c>
      <c r="I2084" s="2">
        <f>'Moving Avg'!H2084</f>
        <v>6.4191175000000031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25</v>
      </c>
      <c r="N2084" s="8">
        <f t="shared" si="321"/>
        <v>0</v>
      </c>
      <c r="O2084" s="8">
        <f t="shared" si="322"/>
        <v>50</v>
      </c>
      <c r="P2084" s="8">
        <f t="shared" si="323"/>
        <v>33</v>
      </c>
      <c r="Q2084" s="9">
        <f t="shared" si="324"/>
        <v>21.2</v>
      </c>
      <c r="R2084" s="9">
        <f t="shared" si="325"/>
        <v>30.75</v>
      </c>
      <c r="S2084" s="9">
        <f t="shared" si="326"/>
        <v>31.1</v>
      </c>
      <c r="T2084" s="9">
        <f t="shared" si="327"/>
        <v>27</v>
      </c>
      <c r="U2084" s="8">
        <f t="shared" si="328"/>
        <v>27.683333333333337</v>
      </c>
      <c r="V2084" s="8">
        <f t="shared" si="329"/>
        <v>27.512500000000003</v>
      </c>
    </row>
    <row r="2085" spans="1:22" ht="13.5" x14ac:dyDescent="0.25">
      <c r="A2085" s="3">
        <f>RSI!A2085</f>
        <v>45040</v>
      </c>
      <c r="B2085" s="2">
        <f>RSI!B2085</f>
        <v>7.2214</v>
      </c>
      <c r="C2085" s="2">
        <f>RSI!I2085</f>
        <v>38.339254868025883</v>
      </c>
      <c r="D2085" s="2">
        <f>MACD!E2085</f>
        <v>0.15306453513874363</v>
      </c>
      <c r="E2085" s="2">
        <f>MACD!F2085</f>
        <v>9.4982948341991419E-2</v>
      </c>
      <c r="F2085" s="2">
        <f>'Moving Avg'!D2085</f>
        <v>7.2214</v>
      </c>
      <c r="G2085" s="2">
        <f>'Moving Avg'!F2085</f>
        <v>7.3872550000000006</v>
      </c>
      <c r="H2085" s="2">
        <f>'Moving Avg'!G2085</f>
        <v>7.3816400000000053</v>
      </c>
      <c r="I2085" s="2">
        <f>'Moving Avg'!H2085</f>
        <v>6.4252875000000031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25</v>
      </c>
      <c r="N2085" s="8">
        <f t="shared" si="321"/>
        <v>0</v>
      </c>
      <c r="O2085" s="8">
        <f t="shared" si="322"/>
        <v>50</v>
      </c>
      <c r="P2085" s="8">
        <f t="shared" si="323"/>
        <v>33</v>
      </c>
      <c r="Q2085" s="9">
        <f t="shared" si="324"/>
        <v>21.2</v>
      </c>
      <c r="R2085" s="9">
        <f t="shared" si="325"/>
        <v>30.75</v>
      </c>
      <c r="S2085" s="9">
        <f t="shared" si="326"/>
        <v>31.1</v>
      </c>
      <c r="T2085" s="9">
        <f t="shared" si="327"/>
        <v>27</v>
      </c>
      <c r="U2085" s="8">
        <f t="shared" si="328"/>
        <v>27.683333333333337</v>
      </c>
      <c r="V2085" s="8">
        <f t="shared" si="329"/>
        <v>27.512500000000003</v>
      </c>
    </row>
    <row r="2086" spans="1:22" ht="13.5" x14ac:dyDescent="0.25">
      <c r="A2086" s="3">
        <f>RSI!A2086</f>
        <v>45041</v>
      </c>
      <c r="B2086" s="2">
        <f>RSI!B2086</f>
        <v>7.5404999999999998</v>
      </c>
      <c r="C2086" s="2">
        <f>RSI!I2086</f>
        <v>65.617449465887375</v>
      </c>
      <c r="D2086" s="2">
        <f>MACD!E2086</f>
        <v>9.8512836061281028E-2</v>
      </c>
      <c r="E2086" s="2">
        <f>MACD!F2086</f>
        <v>9.5688925885849346E-2</v>
      </c>
      <c r="F2086" s="2">
        <f>'Moving Avg'!D2086</f>
        <v>7.2852199999999998</v>
      </c>
      <c r="G2086" s="2">
        <f>'Moving Avg'!F2086</f>
        <v>7.3843150000000009</v>
      </c>
      <c r="H2086" s="2">
        <f>'Moving Avg'!G2086</f>
        <v>7.3802960000000049</v>
      </c>
      <c r="I2086" s="2">
        <f>'Moving Avg'!H2086</f>
        <v>6.4330530000000037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25</v>
      </c>
      <c r="N2086" s="8">
        <f t="shared" si="321"/>
        <v>0</v>
      </c>
      <c r="O2086" s="8">
        <f t="shared" si="322"/>
        <v>50</v>
      </c>
      <c r="P2086" s="8">
        <f t="shared" si="323"/>
        <v>33</v>
      </c>
      <c r="Q2086" s="9">
        <f t="shared" si="324"/>
        <v>21.2</v>
      </c>
      <c r="R2086" s="9">
        <f t="shared" si="325"/>
        <v>30.75</v>
      </c>
      <c r="S2086" s="9">
        <f t="shared" si="326"/>
        <v>31.1</v>
      </c>
      <c r="T2086" s="9">
        <f t="shared" si="327"/>
        <v>27</v>
      </c>
      <c r="U2086" s="8">
        <f t="shared" si="328"/>
        <v>27.683333333333337</v>
      </c>
      <c r="V2086" s="8">
        <f t="shared" si="329"/>
        <v>27.512500000000003</v>
      </c>
    </row>
    <row r="2087" spans="1:22" ht="13.5" x14ac:dyDescent="0.25">
      <c r="A2087" s="3">
        <f>RSI!A2087</f>
        <v>45042</v>
      </c>
      <c r="B2087" s="2">
        <f>RSI!B2087</f>
        <v>7.5404999999999998</v>
      </c>
      <c r="C2087" s="2">
        <f>RSI!I2087</f>
        <v>65.617449465887375</v>
      </c>
      <c r="D2087" s="2">
        <f>MACD!E2087</f>
        <v>5.1013780247755491E-2</v>
      </c>
      <c r="E2087" s="2">
        <f>MACD!F2087</f>
        <v>8.6753896758230586E-2</v>
      </c>
      <c r="F2087" s="2">
        <f>'Moving Avg'!D2087</f>
        <v>7.3490400000000005</v>
      </c>
      <c r="G2087" s="2">
        <f>'Moving Avg'!F2087</f>
        <v>7.3813750000000011</v>
      </c>
      <c r="H2087" s="2">
        <f>'Moving Avg'!G2087</f>
        <v>7.3789520000000053</v>
      </c>
      <c r="I2087" s="2">
        <f>'Moving Avg'!H2087</f>
        <v>6.4413670000000032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25</v>
      </c>
      <c r="N2087" s="8">
        <f t="shared" si="321"/>
        <v>100</v>
      </c>
      <c r="O2087" s="8">
        <f t="shared" si="322"/>
        <v>50</v>
      </c>
      <c r="P2087" s="8">
        <f t="shared" si="323"/>
        <v>33</v>
      </c>
      <c r="Q2087" s="9">
        <f t="shared" si="324"/>
        <v>56.2</v>
      </c>
      <c r="R2087" s="9">
        <f t="shared" si="325"/>
        <v>50.75</v>
      </c>
      <c r="S2087" s="9">
        <f t="shared" si="326"/>
        <v>46.1</v>
      </c>
      <c r="T2087" s="9">
        <f t="shared" si="327"/>
        <v>52</v>
      </c>
      <c r="U2087" s="8">
        <f t="shared" si="328"/>
        <v>51.016666666666673</v>
      </c>
      <c r="V2087" s="8">
        <f t="shared" si="329"/>
        <v>51.262500000000003</v>
      </c>
    </row>
    <row r="2088" spans="1:22" ht="13.5" x14ac:dyDescent="0.25">
      <c r="A2088" s="3">
        <f>RSI!A2088</f>
        <v>45043</v>
      </c>
      <c r="B2088" s="2">
        <f>RSI!B2088</f>
        <v>7.5404999999999998</v>
      </c>
      <c r="C2088" s="2">
        <f>RSI!I2088</f>
        <v>65.617449465887375</v>
      </c>
      <c r="D2088" s="2">
        <f>MACD!E2088</f>
        <v>9.5815994223693579E-3</v>
      </c>
      <c r="E2088" s="2">
        <f>MACD!F2088</f>
        <v>7.1319437291058344E-2</v>
      </c>
      <c r="F2088" s="2">
        <f>'Moving Avg'!D2088</f>
        <v>7.4128600000000002</v>
      </c>
      <c r="G2088" s="2">
        <f>'Moving Avg'!F2088</f>
        <v>7.3784350000000014</v>
      </c>
      <c r="H2088" s="2">
        <f>'Moving Avg'!G2088</f>
        <v>7.3776080000000048</v>
      </c>
      <c r="I2088" s="2">
        <f>'Moving Avg'!H2088</f>
        <v>6.4496810000000036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25</v>
      </c>
      <c r="N2088" s="8">
        <f t="shared" si="321"/>
        <v>100</v>
      </c>
      <c r="O2088" s="8">
        <f t="shared" si="322"/>
        <v>50</v>
      </c>
      <c r="P2088" s="8">
        <f t="shared" si="323"/>
        <v>33</v>
      </c>
      <c r="Q2088" s="9">
        <f t="shared" si="324"/>
        <v>56.2</v>
      </c>
      <c r="R2088" s="9">
        <f t="shared" si="325"/>
        <v>50.75</v>
      </c>
      <c r="S2088" s="9">
        <f t="shared" si="326"/>
        <v>46.1</v>
      </c>
      <c r="T2088" s="9">
        <f t="shared" si="327"/>
        <v>52</v>
      </c>
      <c r="U2088" s="8">
        <f t="shared" si="328"/>
        <v>51.016666666666673</v>
      </c>
      <c r="V2088" s="8">
        <f t="shared" si="329"/>
        <v>51.262500000000003</v>
      </c>
    </row>
    <row r="2089" spans="1:22" ht="13.5" x14ac:dyDescent="0.25">
      <c r="A2089" s="3">
        <f>RSI!A2089</f>
        <v>45044</v>
      </c>
      <c r="B2089" s="2">
        <f>RSI!B2089</f>
        <v>7.5404999999999998</v>
      </c>
      <c r="C2089" s="2">
        <f>RSI!I2089</f>
        <v>65.617449465887375</v>
      </c>
      <c r="D2089" s="2">
        <f>MACD!E2089</f>
        <v>-2.6625170163586453E-2</v>
      </c>
      <c r="E2089" s="2">
        <f>MACD!F2089</f>
        <v>5.1730515800129384E-2</v>
      </c>
      <c r="F2089" s="2">
        <f>'Moving Avg'!D2089</f>
        <v>7.47668</v>
      </c>
      <c r="G2089" s="2">
        <f>'Moving Avg'!F2089</f>
        <v>7.3754950000000026</v>
      </c>
      <c r="H2089" s="2">
        <f>'Moving Avg'!G2089</f>
        <v>7.3762640000000053</v>
      </c>
      <c r="I2089" s="2">
        <f>'Moving Avg'!H2089</f>
        <v>6.4579950000000039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25</v>
      </c>
      <c r="N2089" s="8">
        <f t="shared" si="321"/>
        <v>100</v>
      </c>
      <c r="O2089" s="8">
        <f t="shared" si="322"/>
        <v>50</v>
      </c>
      <c r="P2089" s="8">
        <f t="shared" si="323"/>
        <v>33</v>
      </c>
      <c r="Q2089" s="9">
        <f t="shared" si="324"/>
        <v>56.2</v>
      </c>
      <c r="R2089" s="9">
        <f t="shared" si="325"/>
        <v>50.75</v>
      </c>
      <c r="S2089" s="9">
        <f t="shared" si="326"/>
        <v>46.1</v>
      </c>
      <c r="T2089" s="9">
        <f t="shared" si="327"/>
        <v>52</v>
      </c>
      <c r="U2089" s="8">
        <f t="shared" si="328"/>
        <v>51.016666666666673</v>
      </c>
      <c r="V2089" s="8">
        <f t="shared" si="329"/>
        <v>51.262500000000003</v>
      </c>
    </row>
    <row r="2090" spans="1:22" ht="13.5" x14ac:dyDescent="0.25">
      <c r="A2090" s="3">
        <f>RSI!A2090</f>
        <v>45048</v>
      </c>
      <c r="B2090" s="2">
        <f>RSI!B2090</f>
        <v>7.5404999999999998</v>
      </c>
      <c r="C2090" s="2">
        <f>RSI!I2090</f>
        <v>65.617449465887375</v>
      </c>
      <c r="D2090" s="2">
        <f>MACD!E2090</f>
        <v>-5.832534382593213E-2</v>
      </c>
      <c r="E2090" s="2">
        <f>MACD!F2090</f>
        <v>2.9719343874917079E-2</v>
      </c>
      <c r="F2090" s="2">
        <f>'Moving Avg'!D2090</f>
        <v>7.5404999999999998</v>
      </c>
      <c r="G2090" s="2">
        <f>'Moving Avg'!F2090</f>
        <v>7.3725550000000011</v>
      </c>
      <c r="H2090" s="2">
        <f>'Moving Avg'!G2090</f>
        <v>7.3749200000000057</v>
      </c>
      <c r="I2090" s="2">
        <f>'Moving Avg'!H2090</f>
        <v>6.4663090000000043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25</v>
      </c>
      <c r="N2090" s="8">
        <f t="shared" si="321"/>
        <v>100</v>
      </c>
      <c r="O2090" s="8">
        <f t="shared" si="322"/>
        <v>50</v>
      </c>
      <c r="P2090" s="8">
        <f t="shared" si="323"/>
        <v>33</v>
      </c>
      <c r="Q2090" s="9">
        <f t="shared" si="324"/>
        <v>56.2</v>
      </c>
      <c r="R2090" s="9">
        <f t="shared" si="325"/>
        <v>50.75</v>
      </c>
      <c r="S2090" s="9">
        <f t="shared" si="326"/>
        <v>46.1</v>
      </c>
      <c r="T2090" s="9">
        <f t="shared" si="327"/>
        <v>52</v>
      </c>
      <c r="U2090" s="8">
        <f t="shared" si="328"/>
        <v>51.016666666666673</v>
      </c>
      <c r="V2090" s="8">
        <f t="shared" si="329"/>
        <v>51.262500000000003</v>
      </c>
    </row>
    <row r="2091" spans="1:22" ht="13.5" x14ac:dyDescent="0.25">
      <c r="A2091" s="3">
        <f>RSI!A2091</f>
        <v>45049</v>
      </c>
      <c r="B2091" s="2">
        <f>RSI!B2091</f>
        <v>7.5404999999999998</v>
      </c>
      <c r="C2091" s="2">
        <f>RSI!I2091</f>
        <v>65.617449465887375</v>
      </c>
      <c r="D2091" s="2">
        <f>MACD!E2091</f>
        <v>-8.6133453175907704E-2</v>
      </c>
      <c r="E2091" s="2">
        <f>MACD!F2091</f>
        <v>6.5487844647521207E-3</v>
      </c>
      <c r="F2091" s="2">
        <f>'Moving Avg'!D2091</f>
        <v>7.5404999999999998</v>
      </c>
      <c r="G2091" s="2">
        <f>'Moving Avg'!F2091</f>
        <v>7.3696150000000014</v>
      </c>
      <c r="H2091" s="2">
        <f>'Moving Avg'!G2091</f>
        <v>7.3735760000000052</v>
      </c>
      <c r="I2091" s="2">
        <f>'Moving Avg'!H2091</f>
        <v>6.4746230000000047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25</v>
      </c>
      <c r="N2091" s="8">
        <f t="shared" si="321"/>
        <v>100</v>
      </c>
      <c r="O2091" s="8">
        <f t="shared" si="322"/>
        <v>50</v>
      </c>
      <c r="P2091" s="8">
        <f t="shared" si="323"/>
        <v>33</v>
      </c>
      <c r="Q2091" s="9">
        <f t="shared" si="324"/>
        <v>56.2</v>
      </c>
      <c r="R2091" s="9">
        <f t="shared" si="325"/>
        <v>50.75</v>
      </c>
      <c r="S2091" s="9">
        <f t="shared" si="326"/>
        <v>46.1</v>
      </c>
      <c r="T2091" s="9">
        <f t="shared" si="327"/>
        <v>52</v>
      </c>
      <c r="U2091" s="8">
        <f t="shared" si="328"/>
        <v>51.016666666666673</v>
      </c>
      <c r="V2091" s="8">
        <f t="shared" si="329"/>
        <v>51.262500000000003</v>
      </c>
    </row>
    <row r="2092" spans="1:22" ht="13.5" x14ac:dyDescent="0.25">
      <c r="A2092" s="3">
        <f>RSI!A2092</f>
        <v>45050</v>
      </c>
      <c r="B2092" s="2">
        <f>RSI!B2092</f>
        <v>7.5404999999999998</v>
      </c>
      <c r="C2092" s="2">
        <f>RSI!I2092</f>
        <v>65.617449465887375</v>
      </c>
      <c r="D2092" s="2">
        <f>MACD!E2092</f>
        <v>-0.11057532285835769</v>
      </c>
      <c r="E2092" s="2">
        <f>MACD!F2092</f>
        <v>-1.6876036999869844E-2</v>
      </c>
      <c r="F2092" s="2">
        <f>'Moving Avg'!D2092</f>
        <v>7.5404999999999998</v>
      </c>
      <c r="G2092" s="2">
        <f>'Moving Avg'!F2092</f>
        <v>7.3666750000000008</v>
      </c>
      <c r="H2092" s="2">
        <f>'Moving Avg'!G2092</f>
        <v>7.3722320000000048</v>
      </c>
      <c r="I2092" s="2">
        <f>'Moving Avg'!H2092</f>
        <v>6.4829370000000051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25</v>
      </c>
      <c r="N2092" s="8">
        <f t="shared" si="321"/>
        <v>100</v>
      </c>
      <c r="O2092" s="8">
        <f t="shared" si="322"/>
        <v>50</v>
      </c>
      <c r="P2092" s="8">
        <f t="shared" si="323"/>
        <v>33</v>
      </c>
      <c r="Q2092" s="9">
        <f t="shared" si="324"/>
        <v>56.2</v>
      </c>
      <c r="R2092" s="9">
        <f t="shared" si="325"/>
        <v>50.75</v>
      </c>
      <c r="S2092" s="9">
        <f t="shared" si="326"/>
        <v>46.1</v>
      </c>
      <c r="T2092" s="9">
        <f t="shared" si="327"/>
        <v>52</v>
      </c>
      <c r="U2092" s="8">
        <f t="shared" si="328"/>
        <v>51.016666666666673</v>
      </c>
      <c r="V2092" s="8">
        <f t="shared" si="329"/>
        <v>51.262500000000003</v>
      </c>
    </row>
    <row r="2093" spans="1:22" ht="13.5" x14ac:dyDescent="0.25">
      <c r="A2093" s="3">
        <f>RSI!A2093</f>
        <v>45051</v>
      </c>
      <c r="B2093" s="2">
        <f>RSI!B2093</f>
        <v>7.5404999999999998</v>
      </c>
      <c r="C2093" s="2">
        <f>RSI!I2093</f>
        <v>65.617449465887375</v>
      </c>
      <c r="D2093" s="2">
        <f>MACD!E2093</f>
        <v>-0.13210128545448363</v>
      </c>
      <c r="E2093" s="2">
        <f>MACD!F2093</f>
        <v>-3.9921086690792598E-2</v>
      </c>
      <c r="F2093" s="2">
        <f>'Moving Avg'!D2093</f>
        <v>7.5404999999999998</v>
      </c>
      <c r="G2093" s="2">
        <f>'Moving Avg'!F2093</f>
        <v>7.3658349999999997</v>
      </c>
      <c r="H2093" s="2">
        <f>'Moving Avg'!G2093</f>
        <v>7.3708880000000043</v>
      </c>
      <c r="I2093" s="2">
        <f>'Moving Avg'!H2093</f>
        <v>6.490075500000005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25</v>
      </c>
      <c r="N2093" s="8">
        <f t="shared" si="321"/>
        <v>100</v>
      </c>
      <c r="O2093" s="8">
        <f t="shared" si="322"/>
        <v>50</v>
      </c>
      <c r="P2093" s="8">
        <f t="shared" si="323"/>
        <v>33</v>
      </c>
      <c r="Q2093" s="9">
        <f t="shared" si="324"/>
        <v>56.2</v>
      </c>
      <c r="R2093" s="9">
        <f t="shared" si="325"/>
        <v>50.75</v>
      </c>
      <c r="S2093" s="9">
        <f t="shared" si="326"/>
        <v>46.1</v>
      </c>
      <c r="T2093" s="9">
        <f t="shared" si="327"/>
        <v>52</v>
      </c>
      <c r="U2093" s="8">
        <f t="shared" si="328"/>
        <v>51.016666666666673</v>
      </c>
      <c r="V2093" s="8">
        <f t="shared" si="329"/>
        <v>51.262500000000003</v>
      </c>
    </row>
    <row r="2094" spans="1:22" ht="13.5" x14ac:dyDescent="0.25">
      <c r="A2094" s="3">
        <f>RSI!A2094</f>
        <v>45054</v>
      </c>
      <c r="B2094" s="2">
        <f>RSI!B2094</f>
        <v>7.5404999999999998</v>
      </c>
      <c r="C2094" s="2">
        <f>RSI!I2094</f>
        <v>65.617449465887375</v>
      </c>
      <c r="D2094" s="2">
        <f>MACD!E2094</f>
        <v>-0.15109739534655464</v>
      </c>
      <c r="E2094" s="2">
        <f>MACD!F2094</f>
        <v>-6.2156348421945007E-2</v>
      </c>
      <c r="F2094" s="2">
        <f>'Moving Avg'!D2094</f>
        <v>7.5404999999999998</v>
      </c>
      <c r="G2094" s="2">
        <f>'Moving Avg'!F2094</f>
        <v>7.3649950000000004</v>
      </c>
      <c r="H2094" s="2">
        <f>'Moving Avg'!G2094</f>
        <v>7.3695440000000039</v>
      </c>
      <c r="I2094" s="2">
        <f>'Moving Avg'!H2094</f>
        <v>6.4972140000000058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25</v>
      </c>
      <c r="N2094" s="8">
        <f t="shared" si="321"/>
        <v>100</v>
      </c>
      <c r="O2094" s="8">
        <f t="shared" si="322"/>
        <v>50</v>
      </c>
      <c r="P2094" s="8">
        <f t="shared" si="323"/>
        <v>33</v>
      </c>
      <c r="Q2094" s="9">
        <f t="shared" si="324"/>
        <v>56.2</v>
      </c>
      <c r="R2094" s="9">
        <f t="shared" si="325"/>
        <v>50.75</v>
      </c>
      <c r="S2094" s="9">
        <f t="shared" si="326"/>
        <v>46.1</v>
      </c>
      <c r="T2094" s="9">
        <f t="shared" si="327"/>
        <v>52</v>
      </c>
      <c r="U2094" s="8">
        <f t="shared" si="328"/>
        <v>51.016666666666673</v>
      </c>
      <c r="V2094" s="8">
        <f t="shared" si="329"/>
        <v>51.262500000000003</v>
      </c>
    </row>
    <row r="2095" spans="1:22" ht="13.5" x14ac:dyDescent="0.25">
      <c r="A2095" s="3">
        <f>RSI!A2095</f>
        <v>45055</v>
      </c>
      <c r="B2095" s="2">
        <f>RSI!B2095</f>
        <v>7.5404999999999998</v>
      </c>
      <c r="C2095" s="2">
        <f>RSI!I2095</f>
        <v>65.617449465887375</v>
      </c>
      <c r="D2095" s="2">
        <f>MACD!E2095</f>
        <v>-0.16789494702442642</v>
      </c>
      <c r="E2095" s="2">
        <f>MACD!F2095</f>
        <v>-8.330406814244129E-2</v>
      </c>
      <c r="F2095" s="2">
        <f>'Moving Avg'!D2095</f>
        <v>7.5404999999999998</v>
      </c>
      <c r="G2095" s="2">
        <f>'Moving Avg'!F2095</f>
        <v>7.3809500000000003</v>
      </c>
      <c r="H2095" s="2">
        <f>'Moving Avg'!G2095</f>
        <v>7.3682000000000025</v>
      </c>
      <c r="I2095" s="2">
        <f>'Moving Avg'!H2095</f>
        <v>6.5043525000000058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25</v>
      </c>
      <c r="N2095" s="8">
        <f t="shared" si="321"/>
        <v>100</v>
      </c>
      <c r="O2095" s="8">
        <f t="shared" si="322"/>
        <v>50</v>
      </c>
      <c r="P2095" s="8">
        <f t="shared" si="323"/>
        <v>33</v>
      </c>
      <c r="Q2095" s="9">
        <f t="shared" si="324"/>
        <v>56.2</v>
      </c>
      <c r="R2095" s="9">
        <f t="shared" si="325"/>
        <v>50.75</v>
      </c>
      <c r="S2095" s="9">
        <f t="shared" si="326"/>
        <v>46.1</v>
      </c>
      <c r="T2095" s="9">
        <f t="shared" si="327"/>
        <v>52</v>
      </c>
      <c r="U2095" s="8">
        <f t="shared" si="328"/>
        <v>51.016666666666673</v>
      </c>
      <c r="V2095" s="8">
        <f t="shared" si="329"/>
        <v>51.262500000000003</v>
      </c>
    </row>
    <row r="2096" spans="1:22" ht="13.5" x14ac:dyDescent="0.25">
      <c r="A2096" s="3">
        <f>RSI!A2096</f>
        <v>45056</v>
      </c>
      <c r="B2096" s="2">
        <f>RSI!B2096</f>
        <v>7.2046000000000001</v>
      </c>
      <c r="C2096" s="2">
        <f>RSI!I2096</f>
        <v>33.188816023876413</v>
      </c>
      <c r="D2096" s="2">
        <f>MACD!E2096</f>
        <v>-0.10880476731877842</v>
      </c>
      <c r="E2096" s="2">
        <f>MACD!F2096</f>
        <v>-8.8404207977708718E-2</v>
      </c>
      <c r="F2096" s="2">
        <f>'Moving Avg'!D2096</f>
        <v>7.4733199999999993</v>
      </c>
      <c r="G2096" s="2">
        <f>'Moving Avg'!F2096</f>
        <v>7.3801099999999993</v>
      </c>
      <c r="H2096" s="2">
        <f>'Moving Avg'!G2096</f>
        <v>7.3601380000000027</v>
      </c>
      <c r="I2096" s="2">
        <f>'Moving Avg'!H2096</f>
        <v>6.5098115000000067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  <c r="M2096" s="8">
        <f t="shared" si="320"/>
        <v>25</v>
      </c>
      <c r="N2096" s="8">
        <f t="shared" si="321"/>
        <v>100</v>
      </c>
      <c r="O2096" s="8">
        <f t="shared" si="322"/>
        <v>50</v>
      </c>
      <c r="P2096" s="8">
        <f t="shared" si="323"/>
        <v>33</v>
      </c>
      <c r="Q2096" s="9">
        <f t="shared" si="324"/>
        <v>56.2</v>
      </c>
      <c r="R2096" s="9">
        <f t="shared" si="325"/>
        <v>50.75</v>
      </c>
      <c r="S2096" s="9">
        <f t="shared" si="326"/>
        <v>46.1</v>
      </c>
      <c r="T2096" s="9">
        <f t="shared" si="327"/>
        <v>52</v>
      </c>
      <c r="U2096" s="8">
        <f t="shared" si="328"/>
        <v>51.016666666666673</v>
      </c>
      <c r="V2096" s="8">
        <f t="shared" si="329"/>
        <v>51.262500000000003</v>
      </c>
    </row>
    <row r="2097" spans="1:22" ht="13.5" x14ac:dyDescent="0.25">
      <c r="A2097" s="3">
        <f>RSI!A2097</f>
        <v>45057</v>
      </c>
      <c r="B2097" s="2">
        <f>RSI!B2097</f>
        <v>7.2046000000000001</v>
      </c>
      <c r="C2097" s="2">
        <f>RSI!I2097</f>
        <v>33.188816023876413</v>
      </c>
      <c r="D2097" s="2">
        <f>MACD!E2097</f>
        <v>-5.7441181881945802E-2</v>
      </c>
      <c r="E2097" s="2">
        <f>MACD!F2097</f>
        <v>-8.2211602758556129E-2</v>
      </c>
      <c r="F2097" s="2">
        <f>'Moving Avg'!D2097</f>
        <v>7.4061399999999988</v>
      </c>
      <c r="G2097" s="2">
        <f>'Moving Avg'!F2097</f>
        <v>7.3792699999999982</v>
      </c>
      <c r="H2097" s="2">
        <f>'Moving Avg'!G2097</f>
        <v>7.3520760000000029</v>
      </c>
      <c r="I2097" s="2">
        <f>'Moving Avg'!H2097</f>
        <v>6.5153100000000075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25</v>
      </c>
      <c r="N2097" s="8">
        <f t="shared" si="321"/>
        <v>0</v>
      </c>
      <c r="O2097" s="8">
        <f t="shared" si="322"/>
        <v>50</v>
      </c>
      <c r="P2097" s="8">
        <f t="shared" si="323"/>
        <v>33</v>
      </c>
      <c r="Q2097" s="9">
        <f t="shared" si="324"/>
        <v>21.2</v>
      </c>
      <c r="R2097" s="9">
        <f t="shared" si="325"/>
        <v>30.75</v>
      </c>
      <c r="S2097" s="9">
        <f t="shared" si="326"/>
        <v>31.1</v>
      </c>
      <c r="T2097" s="9">
        <f t="shared" si="327"/>
        <v>27</v>
      </c>
      <c r="U2097" s="8">
        <f t="shared" si="328"/>
        <v>27.683333333333337</v>
      </c>
      <c r="V2097" s="8">
        <f t="shared" si="329"/>
        <v>27.512500000000003</v>
      </c>
    </row>
    <row r="2098" spans="1:22" ht="13.5" x14ac:dyDescent="0.25">
      <c r="A2098" s="3">
        <f>RSI!A2098</f>
        <v>45058</v>
      </c>
      <c r="B2098" s="2">
        <f>RSI!B2098</f>
        <v>7.5236999999999998</v>
      </c>
      <c r="C2098" s="2">
        <f>RSI!I2098</f>
        <v>56.742431246522528</v>
      </c>
      <c r="D2098" s="2">
        <f>MACD!E2098</f>
        <v>-3.6353572985486693E-2</v>
      </c>
      <c r="E2098" s="2">
        <f>MACD!F2098</f>
        <v>-7.3039996803942242E-2</v>
      </c>
      <c r="F2098" s="2">
        <f>'Moving Avg'!D2098</f>
        <v>7.4027799999999999</v>
      </c>
      <c r="G2098" s="2">
        <f>'Moving Avg'!F2098</f>
        <v>7.394384999999998</v>
      </c>
      <c r="H2098" s="2">
        <f>'Moving Avg'!G2098</f>
        <v>7.3503960000000017</v>
      </c>
      <c r="I2098" s="2">
        <f>'Moving Avg'!H2098</f>
        <v>6.522404000000007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25</v>
      </c>
      <c r="N2098" s="8">
        <f t="shared" si="321"/>
        <v>0</v>
      </c>
      <c r="O2098" s="8">
        <f t="shared" si="322"/>
        <v>50</v>
      </c>
      <c r="P2098" s="8">
        <f t="shared" si="323"/>
        <v>33</v>
      </c>
      <c r="Q2098" s="9">
        <f t="shared" si="324"/>
        <v>21.2</v>
      </c>
      <c r="R2098" s="9">
        <f t="shared" si="325"/>
        <v>30.75</v>
      </c>
      <c r="S2098" s="9">
        <f t="shared" si="326"/>
        <v>31.1</v>
      </c>
      <c r="T2098" s="9">
        <f t="shared" si="327"/>
        <v>27</v>
      </c>
      <c r="U2098" s="8">
        <f t="shared" si="328"/>
        <v>27.683333333333337</v>
      </c>
      <c r="V2098" s="8">
        <f t="shared" si="329"/>
        <v>27.512500000000003</v>
      </c>
    </row>
    <row r="2099" spans="1:22" ht="13.5" x14ac:dyDescent="0.25">
      <c r="A2099" s="3">
        <f>RSI!A2099</f>
        <v>45061</v>
      </c>
      <c r="B2099" s="2">
        <f>RSI!B2099</f>
        <v>7.5236999999999998</v>
      </c>
      <c r="C2099" s="2">
        <f>RSI!I2099</f>
        <v>56.742431246522521</v>
      </c>
      <c r="D2099" s="2">
        <f>MACD!E2099</f>
        <v>-1.9226203360221739E-2</v>
      </c>
      <c r="E2099" s="2">
        <f>MACD!F2099</f>
        <v>-6.2277238115198148E-2</v>
      </c>
      <c r="F2099" s="2">
        <f>'Moving Avg'!D2099</f>
        <v>7.3994199999999992</v>
      </c>
      <c r="G2099" s="2">
        <f>'Moving Avg'!F2099</f>
        <v>7.4094999999999969</v>
      </c>
      <c r="H2099" s="2">
        <f>'Moving Avg'!G2099</f>
        <v>7.3487160000000014</v>
      </c>
      <c r="I2099" s="2">
        <f>'Moving Avg'!H2099</f>
        <v>6.5306340000000072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25</v>
      </c>
      <c r="N2099" s="8">
        <f t="shared" si="321"/>
        <v>0</v>
      </c>
      <c r="O2099" s="8">
        <f t="shared" si="322"/>
        <v>50</v>
      </c>
      <c r="P2099" s="8">
        <f t="shared" si="323"/>
        <v>33</v>
      </c>
      <c r="Q2099" s="9">
        <f t="shared" si="324"/>
        <v>21.2</v>
      </c>
      <c r="R2099" s="9">
        <f t="shared" si="325"/>
        <v>30.75</v>
      </c>
      <c r="S2099" s="9">
        <f t="shared" si="326"/>
        <v>31.1</v>
      </c>
      <c r="T2099" s="9">
        <f t="shared" si="327"/>
        <v>27</v>
      </c>
      <c r="U2099" s="8">
        <f t="shared" si="328"/>
        <v>27.683333333333337</v>
      </c>
      <c r="V2099" s="8">
        <f t="shared" si="329"/>
        <v>27.512500000000003</v>
      </c>
    </row>
    <row r="2100" spans="1:22" ht="13.5" x14ac:dyDescent="0.25">
      <c r="A2100" s="3">
        <f>RSI!A2100</f>
        <v>45062</v>
      </c>
      <c r="B2100" s="2">
        <f>RSI!B2100</f>
        <v>7.5236999999999998</v>
      </c>
      <c r="C2100" s="2">
        <f>RSI!I2100</f>
        <v>56.742431246522521</v>
      </c>
      <c r="D2100" s="2">
        <f>MACD!E2100</f>
        <v>-5.3967690001393009E-3</v>
      </c>
      <c r="E2100" s="2">
        <f>MACD!F2100</f>
        <v>-5.0901144292186382E-2</v>
      </c>
      <c r="F2100" s="2">
        <f>'Moving Avg'!D2100</f>
        <v>7.3960600000000003</v>
      </c>
      <c r="G2100" s="2">
        <f>'Moving Avg'!F2100</f>
        <v>7.4246149999999975</v>
      </c>
      <c r="H2100" s="2">
        <f>'Moving Avg'!G2100</f>
        <v>7.3470360000000019</v>
      </c>
      <c r="I2100" s="2">
        <f>'Moving Avg'!H2100</f>
        <v>6.5388640000000064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25</v>
      </c>
      <c r="N2100" s="8">
        <f t="shared" si="321"/>
        <v>0</v>
      </c>
      <c r="O2100" s="8">
        <f t="shared" si="322"/>
        <v>50</v>
      </c>
      <c r="P2100" s="8">
        <f t="shared" si="323"/>
        <v>33</v>
      </c>
      <c r="Q2100" s="9">
        <f t="shared" si="324"/>
        <v>21.2</v>
      </c>
      <c r="R2100" s="9">
        <f t="shared" si="325"/>
        <v>30.75</v>
      </c>
      <c r="S2100" s="9">
        <f t="shared" si="326"/>
        <v>31.1</v>
      </c>
      <c r="T2100" s="9">
        <f t="shared" si="327"/>
        <v>27</v>
      </c>
      <c r="U2100" s="8">
        <f t="shared" si="328"/>
        <v>27.683333333333337</v>
      </c>
      <c r="V2100" s="8">
        <f t="shared" si="329"/>
        <v>27.512500000000003</v>
      </c>
    </row>
    <row r="2101" spans="1:22" ht="13.5" x14ac:dyDescent="0.25">
      <c r="A2101" s="3">
        <f>RSI!A2101</f>
        <v>45063</v>
      </c>
      <c r="B2101" s="2">
        <f>RSI!B2101</f>
        <v>7.1878000000000002</v>
      </c>
      <c r="C2101" s="2">
        <f>RSI!I2101</f>
        <v>38.771848379259005</v>
      </c>
      <c r="D2101" s="2">
        <f>MACD!E2101</f>
        <v>3.0572694034114001E-2</v>
      </c>
      <c r="E2101" s="2">
        <f>MACD!F2101</f>
        <v>-3.4606376626926311E-2</v>
      </c>
      <c r="F2101" s="2">
        <f>'Moving Avg'!D2101</f>
        <v>7.3927000000000005</v>
      </c>
      <c r="G2101" s="2">
        <f>'Moving Avg'!F2101</f>
        <v>7.4229349999999981</v>
      </c>
      <c r="H2101" s="2">
        <f>'Moving Avg'!G2101</f>
        <v>7.3386380000000004</v>
      </c>
      <c r="I2101" s="2">
        <f>'Moving Avg'!H2101</f>
        <v>6.5454135000000067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  <c r="M2101" s="8">
        <f t="shared" si="320"/>
        <v>25</v>
      </c>
      <c r="N2101" s="8">
        <f t="shared" si="321"/>
        <v>0</v>
      </c>
      <c r="O2101" s="8">
        <f t="shared" si="322"/>
        <v>50</v>
      </c>
      <c r="P2101" s="8">
        <f t="shared" si="323"/>
        <v>33</v>
      </c>
      <c r="Q2101" s="9">
        <f t="shared" si="324"/>
        <v>21.2</v>
      </c>
      <c r="R2101" s="9">
        <f t="shared" si="325"/>
        <v>30.75</v>
      </c>
      <c r="S2101" s="9">
        <f t="shared" si="326"/>
        <v>31.1</v>
      </c>
      <c r="T2101" s="9">
        <f t="shared" si="327"/>
        <v>27</v>
      </c>
      <c r="U2101" s="8">
        <f t="shared" si="328"/>
        <v>27.683333333333337</v>
      </c>
      <c r="V2101" s="8">
        <f t="shared" si="329"/>
        <v>27.512500000000003</v>
      </c>
    </row>
    <row r="2102" spans="1:22" ht="13.5" x14ac:dyDescent="0.25">
      <c r="A2102" s="3">
        <f>RSI!A2102</f>
        <v>45064</v>
      </c>
      <c r="B2102" s="2">
        <f>RSI!B2102</f>
        <v>7.1794000000000002</v>
      </c>
      <c r="C2102" s="2">
        <f>RSI!I2102</f>
        <v>38.443952303775291</v>
      </c>
      <c r="D2102" s="2">
        <f>MACD!E2102</f>
        <v>6.3047085938055858E-2</v>
      </c>
      <c r="E2102" s="2">
        <f>MACD!F2102</f>
        <v>-1.5075684113929877E-2</v>
      </c>
      <c r="F2102" s="2">
        <f>'Moving Avg'!D2102</f>
        <v>7.3876599999999994</v>
      </c>
      <c r="G2102" s="2">
        <f>'Moving Avg'!F2102</f>
        <v>7.4208349999999994</v>
      </c>
      <c r="H2102" s="2">
        <f>'Moving Avg'!G2102</f>
        <v>7.3300720000000004</v>
      </c>
      <c r="I2102" s="2">
        <f>'Moving Avg'!H2102</f>
        <v>6.5519210000000063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0</v>
      </c>
      <c r="O2102" s="8">
        <f t="shared" si="322"/>
        <v>50</v>
      </c>
      <c r="P2102" s="8">
        <f t="shared" si="323"/>
        <v>16.5</v>
      </c>
      <c r="Q2102" s="9">
        <f t="shared" si="324"/>
        <v>18.725000000000001</v>
      </c>
      <c r="R2102" s="9">
        <f t="shared" si="325"/>
        <v>26.625</v>
      </c>
      <c r="S2102" s="9">
        <f t="shared" si="326"/>
        <v>23.675000000000001</v>
      </c>
      <c r="T2102" s="9">
        <f t="shared" si="327"/>
        <v>22.875</v>
      </c>
      <c r="U2102" s="8">
        <f t="shared" si="328"/>
        <v>23.008333333333336</v>
      </c>
      <c r="V2102" s="8">
        <f t="shared" si="329"/>
        <v>22.975000000000001</v>
      </c>
    </row>
    <row r="2103" spans="1:22" ht="13.5" x14ac:dyDescent="0.25">
      <c r="A2103" s="3">
        <f>RSI!A2103</f>
        <v>45065</v>
      </c>
      <c r="B2103" s="2">
        <f>RSI!B2103</f>
        <v>7.4733000000000001</v>
      </c>
      <c r="C2103" s="2">
        <f>RSI!I2103</f>
        <v>53.319168323350382</v>
      </c>
      <c r="D2103" s="2">
        <f>MACD!E2103</f>
        <v>7.011622961278885E-2</v>
      </c>
      <c r="E2103" s="2">
        <f>MACD!F2103</f>
        <v>1.9626986314138679E-3</v>
      </c>
      <c r="F2103" s="2">
        <f>'Moving Avg'!D2103</f>
        <v>7.37758</v>
      </c>
      <c r="G2103" s="2">
        <f>'Moving Avg'!F2103</f>
        <v>7.4334299999999995</v>
      </c>
      <c r="H2103" s="2">
        <f>'Moving Avg'!G2103</f>
        <v>7.3341020000000006</v>
      </c>
      <c r="I2103" s="2">
        <f>'Moving Avg'!H2103</f>
        <v>6.5598980000000076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  <c r="M2103" s="8">
        <f t="shared" si="320"/>
        <v>25</v>
      </c>
      <c r="N2103" s="8">
        <f t="shared" si="321"/>
        <v>0</v>
      </c>
      <c r="O2103" s="8">
        <f t="shared" si="322"/>
        <v>50</v>
      </c>
      <c r="P2103" s="8">
        <f t="shared" si="323"/>
        <v>66.5</v>
      </c>
      <c r="Q2103" s="9">
        <f t="shared" si="324"/>
        <v>26.225000000000001</v>
      </c>
      <c r="R2103" s="9">
        <f t="shared" si="325"/>
        <v>39.125</v>
      </c>
      <c r="S2103" s="9">
        <f t="shared" si="326"/>
        <v>46.174999999999997</v>
      </c>
      <c r="T2103" s="9">
        <f t="shared" si="327"/>
        <v>35.375</v>
      </c>
      <c r="U2103" s="8">
        <f t="shared" si="328"/>
        <v>37.174999999999997</v>
      </c>
      <c r="V2103" s="8">
        <f t="shared" si="329"/>
        <v>36.724999999999994</v>
      </c>
    </row>
    <row r="2104" spans="1:22" ht="13.5" x14ac:dyDescent="0.25">
      <c r="A2104" s="3">
        <f>RSI!A2104</f>
        <v>45068</v>
      </c>
      <c r="B2104" s="2">
        <f>RSI!B2104</f>
        <v>7.4733000000000001</v>
      </c>
      <c r="C2104" s="2">
        <f>RSI!I2104</f>
        <v>53.319168323350382</v>
      </c>
      <c r="D2104" s="2">
        <f>MACD!E2104</f>
        <v>7.562149910595295E-2</v>
      </c>
      <c r="E2104" s="2">
        <f>MACD!F2104</f>
        <v>1.6694458726321686E-2</v>
      </c>
      <c r="F2104" s="2">
        <f>'Moving Avg'!D2104</f>
        <v>7.3675000000000015</v>
      </c>
      <c r="G2104" s="2">
        <f>'Moving Avg'!F2104</f>
        <v>7.4460249999999988</v>
      </c>
      <c r="H2104" s="2">
        <f>'Moving Avg'!G2104</f>
        <v>7.3445140000000002</v>
      </c>
      <c r="I2104" s="2">
        <f>'Moving Avg'!H2104</f>
        <v>6.5678750000000079</v>
      </c>
      <c r="J2104" s="6" t="str">
        <f>OBV!F2104</f>
        <v>BULLISH</v>
      </c>
      <c r="K2104" s="6" t="str">
        <f>OBV!G2104</f>
        <v>NEUTRAL</v>
      </c>
      <c r="L2104" s="6" t="str">
        <f>OBV!H2104</f>
        <v>BULLISH DIVERGENCE</v>
      </c>
      <c r="M2104" s="8">
        <f t="shared" si="320"/>
        <v>25</v>
      </c>
      <c r="N2104" s="8">
        <f t="shared" si="321"/>
        <v>0</v>
      </c>
      <c r="O2104" s="8">
        <f t="shared" si="322"/>
        <v>50</v>
      </c>
      <c r="P2104" s="8">
        <f t="shared" si="323"/>
        <v>66.5</v>
      </c>
      <c r="Q2104" s="9">
        <f t="shared" si="324"/>
        <v>26.225000000000001</v>
      </c>
      <c r="R2104" s="9">
        <f t="shared" si="325"/>
        <v>39.125</v>
      </c>
      <c r="S2104" s="9">
        <f t="shared" si="326"/>
        <v>46.174999999999997</v>
      </c>
      <c r="T2104" s="9">
        <f t="shared" si="327"/>
        <v>35.375</v>
      </c>
      <c r="U2104" s="8">
        <f t="shared" si="328"/>
        <v>37.174999999999997</v>
      </c>
      <c r="V2104" s="8">
        <f t="shared" si="329"/>
        <v>36.724999999999994</v>
      </c>
    </row>
    <row r="2105" spans="1:22" ht="13.5" x14ac:dyDescent="0.25">
      <c r="A2105" s="3">
        <f>RSI!A2105</f>
        <v>45069</v>
      </c>
      <c r="B2105" s="2">
        <f>RSI!B2105</f>
        <v>7.4733000000000001</v>
      </c>
      <c r="C2105" s="2">
        <f>RSI!I2105</f>
        <v>53.319168323350382</v>
      </c>
      <c r="D2105" s="2">
        <f>MACD!E2105</f>
        <v>7.9838772935571178E-2</v>
      </c>
      <c r="E2105" s="2">
        <f>MACD!F2105</f>
        <v>2.9323321568171586E-2</v>
      </c>
      <c r="F2105" s="2">
        <f>'Moving Avg'!D2105</f>
        <v>7.3574200000000003</v>
      </c>
      <c r="G2105" s="2">
        <f>'Moving Avg'!F2105</f>
        <v>7.4586200000000007</v>
      </c>
      <c r="H2105" s="2">
        <f>'Moving Avg'!G2105</f>
        <v>7.3596279999999998</v>
      </c>
      <c r="I2105" s="2">
        <f>'Moving Avg'!H2105</f>
        <v>6.5758520000000082</v>
      </c>
      <c r="J2105" s="6" t="str">
        <f>OBV!F2105</f>
        <v>BULLISH</v>
      </c>
      <c r="K2105" s="6" t="str">
        <f>OBV!G2105</f>
        <v>NEUTRAL</v>
      </c>
      <c r="L2105" s="6" t="str">
        <f>OBV!H2105</f>
        <v>BULLISH DIVERGENCE</v>
      </c>
      <c r="M2105" s="8">
        <f t="shared" si="320"/>
        <v>25</v>
      </c>
      <c r="N2105" s="8">
        <f t="shared" si="321"/>
        <v>0</v>
      </c>
      <c r="O2105" s="8">
        <f t="shared" si="322"/>
        <v>50</v>
      </c>
      <c r="P2105" s="8">
        <f t="shared" si="323"/>
        <v>66.5</v>
      </c>
      <c r="Q2105" s="9">
        <f t="shared" si="324"/>
        <v>26.225000000000001</v>
      </c>
      <c r="R2105" s="9">
        <f t="shared" si="325"/>
        <v>39.125</v>
      </c>
      <c r="S2105" s="9">
        <f t="shared" si="326"/>
        <v>46.174999999999997</v>
      </c>
      <c r="T2105" s="9">
        <f t="shared" si="327"/>
        <v>35.375</v>
      </c>
      <c r="U2105" s="8">
        <f t="shared" si="328"/>
        <v>37.174999999999997</v>
      </c>
      <c r="V2105" s="8">
        <f t="shared" si="329"/>
        <v>36.724999999999994</v>
      </c>
    </row>
    <row r="2106" spans="1:22" ht="13.5" x14ac:dyDescent="0.25">
      <c r="A2106" s="3">
        <f>RSI!A2106</f>
        <v>45070</v>
      </c>
      <c r="B2106" s="2">
        <f>RSI!B2106</f>
        <v>7.4733000000000001</v>
      </c>
      <c r="C2106" s="2">
        <f>RSI!I2106</f>
        <v>53.319168323350382</v>
      </c>
      <c r="D2106" s="2">
        <f>MACD!E2106</f>
        <v>3.1321950176035784E-2</v>
      </c>
      <c r="E2106" s="2">
        <f>MACD!F2106</f>
        <v>2.9723047289744429E-2</v>
      </c>
      <c r="F2106" s="2">
        <f>'Moving Avg'!D2106</f>
        <v>7.4145200000000004</v>
      </c>
      <c r="G2106" s="2">
        <f>'Moving Avg'!F2106</f>
        <v>7.45526</v>
      </c>
      <c r="H2106" s="2">
        <f>'Moving Avg'!G2106</f>
        <v>7.3747420000000004</v>
      </c>
      <c r="I2106" s="2">
        <f>'Moving Avg'!H2106</f>
        <v>6.5838290000000086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25</v>
      </c>
      <c r="N2106" s="8">
        <f t="shared" si="321"/>
        <v>0</v>
      </c>
      <c r="O2106" s="8">
        <f t="shared" si="322"/>
        <v>50</v>
      </c>
      <c r="P2106" s="8">
        <f t="shared" si="323"/>
        <v>83.5</v>
      </c>
      <c r="Q2106" s="9">
        <f t="shared" si="324"/>
        <v>28.774999999999999</v>
      </c>
      <c r="R2106" s="9">
        <f t="shared" si="325"/>
        <v>43.375</v>
      </c>
      <c r="S2106" s="9">
        <f t="shared" si="326"/>
        <v>53.825000000000003</v>
      </c>
      <c r="T2106" s="9">
        <f t="shared" si="327"/>
        <v>39.625</v>
      </c>
      <c r="U2106" s="8">
        <f t="shared" si="328"/>
        <v>41.991666666666667</v>
      </c>
      <c r="V2106" s="8">
        <f t="shared" si="329"/>
        <v>41.400000000000006</v>
      </c>
    </row>
    <row r="2107" spans="1:22" ht="13.5" x14ac:dyDescent="0.25">
      <c r="A2107" s="3">
        <f>RSI!A2107</f>
        <v>45071</v>
      </c>
      <c r="B2107" s="2">
        <f>RSI!B2107</f>
        <v>7.4313000000000002</v>
      </c>
      <c r="C2107" s="2">
        <f>RSI!I2107</f>
        <v>50.952452656000837</v>
      </c>
      <c r="D2107" s="2">
        <f>MACD!E2107</f>
        <v>-6.9977479993950098E-3</v>
      </c>
      <c r="E2107" s="2">
        <f>MACD!F2107</f>
        <v>2.2378888231916545E-2</v>
      </c>
      <c r="F2107" s="2">
        <f>'Moving Avg'!D2107</f>
        <v>7.4649000000000001</v>
      </c>
      <c r="G2107" s="2">
        <f>'Moving Avg'!F2107</f>
        <v>7.4498000000000006</v>
      </c>
      <c r="H2107" s="2">
        <f>'Moving Avg'!G2107</f>
        <v>7.3890160000000007</v>
      </c>
      <c r="I2107" s="2">
        <f>'Moving Avg'!H2107</f>
        <v>6.5915960000000071</v>
      </c>
      <c r="J2107" s="6" t="str">
        <f>OBV!F2107</f>
        <v>BULLISH</v>
      </c>
      <c r="K2107" s="6" t="str">
        <f>OBV!G2107</f>
        <v>STRONG</v>
      </c>
      <c r="L2107" s="6" t="str">
        <f>OBV!H2107</f>
        <v>CONFIRMED BULLISH</v>
      </c>
      <c r="M2107" s="8">
        <f t="shared" si="320"/>
        <v>25</v>
      </c>
      <c r="N2107" s="8">
        <f t="shared" si="321"/>
        <v>100</v>
      </c>
      <c r="O2107" s="8">
        <f t="shared" si="322"/>
        <v>50</v>
      </c>
      <c r="P2107" s="8">
        <f t="shared" si="323"/>
        <v>100</v>
      </c>
      <c r="Q2107" s="9">
        <f t="shared" si="324"/>
        <v>66.25</v>
      </c>
      <c r="R2107" s="9">
        <f t="shared" si="325"/>
        <v>67.5</v>
      </c>
      <c r="S2107" s="9">
        <f t="shared" si="326"/>
        <v>76.25</v>
      </c>
      <c r="T2107" s="9">
        <f t="shared" si="327"/>
        <v>68.75</v>
      </c>
      <c r="U2107" s="8">
        <f t="shared" si="328"/>
        <v>70</v>
      </c>
      <c r="V2107" s="8">
        <f t="shared" si="329"/>
        <v>69.6875</v>
      </c>
    </row>
    <row r="2108" spans="1:22" ht="13.5" x14ac:dyDescent="0.25">
      <c r="A2108" s="3">
        <f>RSI!A2108</f>
        <v>45072</v>
      </c>
      <c r="B2108" s="2">
        <f>RSI!B2108</f>
        <v>7.4229000000000003</v>
      </c>
      <c r="C2108" s="2">
        <f>RSI!I2108</f>
        <v>50.469938374002496</v>
      </c>
      <c r="D2108" s="2">
        <f>MACD!E2108</f>
        <v>1.0190496997055654E-2</v>
      </c>
      <c r="E2108" s="2">
        <f>MACD!F2108</f>
        <v>1.9941209984944367E-2</v>
      </c>
      <c r="F2108" s="2">
        <f>'Moving Avg'!D2108</f>
        <v>7.4548199999999998</v>
      </c>
      <c r="G2108" s="2">
        <f>'Moving Avg'!F2108</f>
        <v>7.4439200000000003</v>
      </c>
      <c r="H2108" s="2">
        <f>'Moving Avg'!G2108</f>
        <v>7.397076000000002</v>
      </c>
      <c r="I2108" s="2">
        <f>'Moving Avg'!H2108</f>
        <v>6.5993210000000069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45</v>
      </c>
      <c r="O2108" s="8">
        <f t="shared" si="322"/>
        <v>50</v>
      </c>
      <c r="P2108" s="8">
        <f t="shared" si="323"/>
        <v>16.5</v>
      </c>
      <c r="Q2108" s="9">
        <f t="shared" si="324"/>
        <v>34.475000000000001</v>
      </c>
      <c r="R2108" s="9">
        <f t="shared" si="325"/>
        <v>35.625</v>
      </c>
      <c r="S2108" s="9">
        <f t="shared" si="326"/>
        <v>30.425000000000001</v>
      </c>
      <c r="T2108" s="9">
        <f t="shared" si="327"/>
        <v>34.125</v>
      </c>
      <c r="U2108" s="8">
        <f t="shared" si="328"/>
        <v>33.508333333333333</v>
      </c>
      <c r="V2108" s="8">
        <f t="shared" si="329"/>
        <v>33.662499999999994</v>
      </c>
    </row>
    <row r="2109" spans="1:22" ht="13.5" x14ac:dyDescent="0.25">
      <c r="A2109" s="3">
        <f>RSI!A2109</f>
        <v>45075</v>
      </c>
      <c r="B2109" s="2">
        <f>RSI!B2109</f>
        <v>7.4061000000000003</v>
      </c>
      <c r="C2109" s="2">
        <f>RSI!I2109</f>
        <v>49.461095595544045</v>
      </c>
      <c r="D2109" s="2">
        <f>MACD!E2109</f>
        <v>2.593410208547553E-2</v>
      </c>
      <c r="E2109" s="2">
        <f>MACD!F2109</f>
        <v>2.11397884050506E-2</v>
      </c>
      <c r="F2109" s="2">
        <f>'Moving Avg'!D2109</f>
        <v>7.4413800000000005</v>
      </c>
      <c r="G2109" s="2">
        <f>'Moving Avg'!F2109</f>
        <v>7.4371999999999998</v>
      </c>
      <c r="H2109" s="2">
        <f>'Moving Avg'!G2109</f>
        <v>7.4048000000000016</v>
      </c>
      <c r="I2109" s="2">
        <f>'Moving Avg'!H2109</f>
        <v>6.6069620000000064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16.5</v>
      </c>
      <c r="Q2109" s="9">
        <f t="shared" si="324"/>
        <v>18.725000000000001</v>
      </c>
      <c r="R2109" s="9">
        <f t="shared" si="325"/>
        <v>26.625</v>
      </c>
      <c r="S2109" s="9">
        <f t="shared" si="326"/>
        <v>23.675000000000001</v>
      </c>
      <c r="T2109" s="9">
        <f t="shared" si="327"/>
        <v>22.875</v>
      </c>
      <c r="U2109" s="8">
        <f t="shared" si="328"/>
        <v>23.008333333333336</v>
      </c>
      <c r="V2109" s="8">
        <f t="shared" si="329"/>
        <v>22.975000000000001</v>
      </c>
    </row>
    <row r="2110" spans="1:22" ht="13.5" x14ac:dyDescent="0.25">
      <c r="A2110" s="3">
        <f>RSI!A2110</f>
        <v>45076</v>
      </c>
      <c r="B2110" s="2">
        <f>RSI!B2110</f>
        <v>7.0785999999999998</v>
      </c>
      <c r="C2110" s="2">
        <f>RSI!I2110</f>
        <v>34.840577417111859</v>
      </c>
      <c r="D2110" s="2">
        <f>MACD!E2110</f>
        <v>6.3572720293377571E-2</v>
      </c>
      <c r="E2110" s="2">
        <f>MACD!F2110</f>
        <v>2.9626374782715993E-2</v>
      </c>
      <c r="F2110" s="2">
        <f>'Moving Avg'!D2110</f>
        <v>7.3624400000000012</v>
      </c>
      <c r="G2110" s="2">
        <f>'Moving Avg'!F2110</f>
        <v>7.4141049999999993</v>
      </c>
      <c r="H2110" s="2">
        <f>'Moving Avg'!G2110</f>
        <v>7.4059740000000014</v>
      </c>
      <c r="I2110" s="2">
        <f>'Moving Avg'!H2110</f>
        <v>6.6129655000000058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16.5</v>
      </c>
      <c r="Q2110" s="9">
        <f t="shared" si="324"/>
        <v>18.725000000000001</v>
      </c>
      <c r="R2110" s="9">
        <f t="shared" si="325"/>
        <v>26.625</v>
      </c>
      <c r="S2110" s="9">
        <f t="shared" si="326"/>
        <v>23.675000000000001</v>
      </c>
      <c r="T2110" s="9">
        <f t="shared" si="327"/>
        <v>22.875</v>
      </c>
      <c r="U2110" s="8">
        <f t="shared" si="328"/>
        <v>23.008333333333336</v>
      </c>
      <c r="V2110" s="8">
        <f t="shared" si="329"/>
        <v>22.975000000000001</v>
      </c>
    </row>
    <row r="2111" spans="1:22" ht="13.5" x14ac:dyDescent="0.25">
      <c r="A2111" s="3">
        <f>RSI!A2111</f>
        <v>45077</v>
      </c>
      <c r="B2111" s="2">
        <f>RSI!B2111</f>
        <v>7.3893000000000004</v>
      </c>
      <c r="C2111" s="2">
        <f>RSI!I2111</f>
        <v>49.954540217315753</v>
      </c>
      <c r="D2111" s="2">
        <f>MACD!E2111</f>
        <v>2.2717817518447703E-2</v>
      </c>
      <c r="E2111" s="2">
        <f>MACD!F2111</f>
        <v>2.8244663329862339E-2</v>
      </c>
      <c r="F2111" s="2">
        <f>'Moving Avg'!D2111</f>
        <v>7.3456400000000004</v>
      </c>
      <c r="G2111" s="2">
        <f>'Moving Avg'!F2111</f>
        <v>7.4065449999999986</v>
      </c>
      <c r="H2111" s="2">
        <f>'Moving Avg'!G2111</f>
        <v>7.413362000000002</v>
      </c>
      <c r="I2111" s="2">
        <f>'Moving Avg'!H2111</f>
        <v>6.6205225000000052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  <c r="M2111" s="8">
        <f t="shared" si="320"/>
        <v>25</v>
      </c>
      <c r="N2111" s="8">
        <f t="shared" si="321"/>
        <v>45</v>
      </c>
      <c r="O2111" s="8">
        <f t="shared" si="322"/>
        <v>50</v>
      </c>
      <c r="P2111" s="8">
        <f t="shared" si="323"/>
        <v>16.5</v>
      </c>
      <c r="Q2111" s="9">
        <f t="shared" si="324"/>
        <v>34.475000000000001</v>
      </c>
      <c r="R2111" s="9">
        <f t="shared" si="325"/>
        <v>35.625</v>
      </c>
      <c r="S2111" s="9">
        <f t="shared" si="326"/>
        <v>30.425000000000001</v>
      </c>
      <c r="T2111" s="9">
        <f t="shared" si="327"/>
        <v>34.125</v>
      </c>
      <c r="U2111" s="8">
        <f t="shared" si="328"/>
        <v>33.508333333333333</v>
      </c>
      <c r="V2111" s="8">
        <f t="shared" si="329"/>
        <v>33.662499999999994</v>
      </c>
    </row>
    <row r="2112" spans="1:22" ht="13.5" x14ac:dyDescent="0.25">
      <c r="A2112" s="3">
        <f>RSI!A2112</f>
        <v>45078</v>
      </c>
      <c r="B2112" s="2">
        <f>RSI!B2112</f>
        <v>7.1374000000000004</v>
      </c>
      <c r="C2112" s="2">
        <f>RSI!I2112</f>
        <v>41.541468930705747</v>
      </c>
      <c r="D2112" s="2">
        <f>MACD!E2112</f>
        <v>5.5207533213552651E-3</v>
      </c>
      <c r="E2112" s="2">
        <f>MACD!F2112</f>
        <v>2.3699881328160925E-2</v>
      </c>
      <c r="F2112" s="2">
        <f>'Moving Avg'!D2112</f>
        <v>7.2868599999999999</v>
      </c>
      <c r="G2112" s="2">
        <f>'Moving Avg'!F2112</f>
        <v>7.3863899999999987</v>
      </c>
      <c r="H2112" s="2">
        <f>'Moving Avg'!G2112</f>
        <v>7.4157120000000019</v>
      </c>
      <c r="I2112" s="2">
        <f>'Moving Avg'!H2112</f>
        <v>6.6268200000000048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  <c r="M2112" s="8">
        <f t="shared" si="320"/>
        <v>25</v>
      </c>
      <c r="N2112" s="8">
        <f t="shared" si="321"/>
        <v>45</v>
      </c>
      <c r="O2112" s="8">
        <f t="shared" si="322"/>
        <v>50</v>
      </c>
      <c r="P2112" s="8">
        <f t="shared" si="323"/>
        <v>16.5</v>
      </c>
      <c r="Q2112" s="9">
        <f t="shared" si="324"/>
        <v>34.475000000000001</v>
      </c>
      <c r="R2112" s="9">
        <f t="shared" si="325"/>
        <v>35.625</v>
      </c>
      <c r="S2112" s="9">
        <f t="shared" si="326"/>
        <v>30.425000000000001</v>
      </c>
      <c r="T2112" s="9">
        <f t="shared" si="327"/>
        <v>34.125</v>
      </c>
      <c r="U2112" s="8">
        <f t="shared" si="328"/>
        <v>33.508333333333333</v>
      </c>
      <c r="V2112" s="8">
        <f t="shared" si="329"/>
        <v>33.662499999999994</v>
      </c>
    </row>
    <row r="2113" spans="1:22" ht="13.5" x14ac:dyDescent="0.25">
      <c r="A2113" s="3">
        <f>RSI!A2113</f>
        <v>45079</v>
      </c>
      <c r="B2113" s="2">
        <f>RSI!B2113</f>
        <v>7.1374000000000004</v>
      </c>
      <c r="C2113" s="2">
        <f>RSI!I2113</f>
        <v>41.541468930705747</v>
      </c>
      <c r="D2113" s="2">
        <f>MACD!E2113</f>
        <v>3.7678372502307766E-2</v>
      </c>
      <c r="E2113" s="2">
        <f>MACD!F2113</f>
        <v>2.6495579562990295E-2</v>
      </c>
      <c r="F2113" s="2">
        <f>'Moving Avg'!D2113</f>
        <v>7.2297600000000006</v>
      </c>
      <c r="G2113" s="2">
        <f>'Moving Avg'!F2113</f>
        <v>7.3662350000000005</v>
      </c>
      <c r="H2113" s="2">
        <f>'Moving Avg'!G2113</f>
        <v>7.4118480000000027</v>
      </c>
      <c r="I2113" s="2">
        <f>'Moving Avg'!H2113</f>
        <v>6.6331175000000053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16.5</v>
      </c>
      <c r="Q2113" s="9">
        <f t="shared" si="324"/>
        <v>18.725000000000001</v>
      </c>
      <c r="R2113" s="9">
        <f t="shared" si="325"/>
        <v>26.625</v>
      </c>
      <c r="S2113" s="9">
        <f t="shared" si="326"/>
        <v>23.675000000000001</v>
      </c>
      <c r="T2113" s="9">
        <f t="shared" si="327"/>
        <v>22.875</v>
      </c>
      <c r="U2113" s="8">
        <f t="shared" si="328"/>
        <v>23.008333333333336</v>
      </c>
      <c r="V2113" s="8">
        <f t="shared" si="329"/>
        <v>22.975000000000001</v>
      </c>
    </row>
    <row r="2114" spans="1:22" ht="13.5" x14ac:dyDescent="0.25">
      <c r="A2114" s="3">
        <f>RSI!A2114</f>
        <v>45082</v>
      </c>
      <c r="B2114" s="2">
        <f>RSI!B2114</f>
        <v>7.1374000000000004</v>
      </c>
      <c r="C2114" s="2">
        <f>RSI!I2114</f>
        <v>41.541468930705747</v>
      </c>
      <c r="D2114" s="2">
        <f>MACD!E2114</f>
        <v>6.6271625450321281E-2</v>
      </c>
      <c r="E2114" s="2">
        <f>MACD!F2114</f>
        <v>3.4450788740456498E-2</v>
      </c>
      <c r="F2114" s="2">
        <f>'Moving Avg'!D2114</f>
        <v>7.1760199999999994</v>
      </c>
      <c r="G2114" s="2">
        <f>'Moving Avg'!F2114</f>
        <v>7.3460800000000006</v>
      </c>
      <c r="H2114" s="2">
        <f>'Moving Avg'!G2114</f>
        <v>7.4026100000000019</v>
      </c>
      <c r="I2114" s="2">
        <f>'Moving Avg'!H2114</f>
        <v>6.6394150000000058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18.725000000000001</v>
      </c>
      <c r="R2114" s="9">
        <f t="shared" si="325"/>
        <v>26.625</v>
      </c>
      <c r="S2114" s="9">
        <f t="shared" si="326"/>
        <v>23.675000000000001</v>
      </c>
      <c r="T2114" s="9">
        <f t="shared" si="327"/>
        <v>22.875</v>
      </c>
      <c r="U2114" s="8">
        <f t="shared" si="328"/>
        <v>23.008333333333336</v>
      </c>
      <c r="V2114" s="8">
        <f t="shared" si="329"/>
        <v>22.975000000000001</v>
      </c>
    </row>
    <row r="2115" spans="1:22" ht="13.5" x14ac:dyDescent="0.25">
      <c r="A2115" s="3">
        <f>RSI!A2115</f>
        <v>45083</v>
      </c>
      <c r="B2115" s="2">
        <f>RSI!B2115</f>
        <v>7.1374000000000004</v>
      </c>
      <c r="C2115" s="2">
        <f>RSI!I2115</f>
        <v>41.541468930705747</v>
      </c>
      <c r="D2115" s="2">
        <f>MACD!E2115</f>
        <v>9.1746434734942817E-2</v>
      </c>
      <c r="E2115" s="2">
        <f>MACD!F2115</f>
        <v>4.5909917939353763E-2</v>
      </c>
      <c r="F2115" s="2">
        <f>'Moving Avg'!D2115</f>
        <v>7.1877800000000009</v>
      </c>
      <c r="G2115" s="2">
        <f>'Moving Avg'!F2115</f>
        <v>7.3259250000000007</v>
      </c>
      <c r="H2115" s="2">
        <f>'Moving Avg'!G2115</f>
        <v>7.3933720000000021</v>
      </c>
      <c r="I2115" s="2">
        <f>'Moving Avg'!H2115</f>
        <v>6.6457125000000064</v>
      </c>
      <c r="J2115" s="6" t="str">
        <f>OBV!F2115</f>
        <v>BEARISH</v>
      </c>
      <c r="K2115" s="6" t="str">
        <f>OBV!G2115</f>
        <v>NEUTRAL</v>
      </c>
      <c r="L2115" s="6" t="str">
        <f>OBV!H2115</f>
        <v>BEARISH DIVERGENCE</v>
      </c>
      <c r="M2115" s="8">
        <f t="shared" si="330"/>
        <v>25</v>
      </c>
      <c r="N2115" s="8">
        <f t="shared" si="331"/>
        <v>0</v>
      </c>
      <c r="O2115" s="8">
        <f t="shared" si="332"/>
        <v>50</v>
      </c>
      <c r="P2115" s="8">
        <f t="shared" si="333"/>
        <v>16.5</v>
      </c>
      <c r="Q2115" s="9">
        <f t="shared" ref="Q2115:Q2178" si="334">0.35*M2115+N2115*0.35+O2115*0.15+P2115*0.15</f>
        <v>18.725000000000001</v>
      </c>
      <c r="R2115" s="9">
        <f t="shared" ref="R2115:R2178" si="335">M2115*0.2+N2115*0.2+O2115*0.35+P2115*0.25</f>
        <v>26.625</v>
      </c>
      <c r="S2115" s="9">
        <f t="shared" ref="S2115:S2178" si="336">M2115*0.15+N2115*0.15+O2115*0.25+P2115*0.45</f>
        <v>23.675000000000001</v>
      </c>
      <c r="T2115" s="9">
        <f t="shared" ref="T2115:T2178" si="337">0.25*SUM(M2115:P2115)</f>
        <v>22.875</v>
      </c>
      <c r="U2115" s="8">
        <f t="shared" ref="U2115:U2178" si="338">SUM(Q2115:S2115)/3</f>
        <v>23.008333333333336</v>
      </c>
      <c r="V2115" s="8">
        <f t="shared" ref="V2115:V2178" si="339">SUM(Q2115:T2115)/4</f>
        <v>22.975000000000001</v>
      </c>
    </row>
    <row r="2116" spans="1:22" ht="13.5" x14ac:dyDescent="0.25">
      <c r="A2116" s="3">
        <f>RSI!A2116</f>
        <v>45084</v>
      </c>
      <c r="B2116" s="2">
        <f>RSI!B2116</f>
        <v>6.9695</v>
      </c>
      <c r="C2116" s="2">
        <f>RSI!I2116</f>
        <v>36.092025807460828</v>
      </c>
      <c r="D2116" s="2">
        <f>MACD!E2116</f>
        <v>0.12692474474728321</v>
      </c>
      <c r="E2116" s="2">
        <f>MACD!F2116</f>
        <v>6.2112883300939656E-2</v>
      </c>
      <c r="F2116" s="2">
        <f>'Moving Avg'!D2116</f>
        <v>7.1038200000000007</v>
      </c>
      <c r="G2116" s="2">
        <f>'Moving Avg'!F2116</f>
        <v>7.3141700000000016</v>
      </c>
      <c r="H2116" s="2">
        <f>'Moving Avg'!G2116</f>
        <v>7.3807760000000018</v>
      </c>
      <c r="I2116" s="2">
        <f>'Moving Avg'!H2116</f>
        <v>6.6511705000000063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0"/>
        <v>25</v>
      </c>
      <c r="N2116" s="8">
        <f t="shared" si="331"/>
        <v>0</v>
      </c>
      <c r="O2116" s="8">
        <f t="shared" si="332"/>
        <v>50</v>
      </c>
      <c r="P2116" s="8">
        <f t="shared" si="333"/>
        <v>16.5</v>
      </c>
      <c r="Q2116" s="9">
        <f t="shared" si="334"/>
        <v>18.725000000000001</v>
      </c>
      <c r="R2116" s="9">
        <f t="shared" si="335"/>
        <v>26.625</v>
      </c>
      <c r="S2116" s="9">
        <f t="shared" si="336"/>
        <v>23.675000000000001</v>
      </c>
      <c r="T2116" s="9">
        <f t="shared" si="337"/>
        <v>22.875</v>
      </c>
      <c r="U2116" s="8">
        <f t="shared" si="338"/>
        <v>23.008333333333336</v>
      </c>
      <c r="V2116" s="8">
        <f t="shared" si="339"/>
        <v>22.975000000000001</v>
      </c>
    </row>
    <row r="2117" spans="1:22" ht="13.5" x14ac:dyDescent="0.25">
      <c r="A2117" s="3">
        <f>RSI!A2117</f>
        <v>45085</v>
      </c>
      <c r="B2117" s="2">
        <f>RSI!B2117</f>
        <v>6.9695</v>
      </c>
      <c r="C2117" s="2">
        <f>RSI!I2117</f>
        <v>36.092025807460814</v>
      </c>
      <c r="D2117" s="2">
        <f>MACD!E2117</f>
        <v>0.15231943498775014</v>
      </c>
      <c r="E2117" s="2">
        <f>MACD!F2117</f>
        <v>8.0154193638301757E-2</v>
      </c>
      <c r="F2117" s="2">
        <f>'Moving Avg'!D2117</f>
        <v>7.070240000000001</v>
      </c>
      <c r="G2117" s="2">
        <f>'Moving Avg'!F2117</f>
        <v>7.3024150000000008</v>
      </c>
      <c r="H2117" s="2">
        <f>'Moving Avg'!G2117</f>
        <v>7.3681800000000024</v>
      </c>
      <c r="I2117" s="2">
        <f>'Moving Avg'!H2117</f>
        <v>6.6566285000000063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0"/>
        <v>25</v>
      </c>
      <c r="N2117" s="8">
        <f t="shared" si="331"/>
        <v>0</v>
      </c>
      <c r="O2117" s="8">
        <f t="shared" si="332"/>
        <v>50</v>
      </c>
      <c r="P2117" s="8">
        <f t="shared" si="333"/>
        <v>16.5</v>
      </c>
      <c r="Q2117" s="9">
        <f t="shared" si="334"/>
        <v>18.725000000000001</v>
      </c>
      <c r="R2117" s="9">
        <f t="shared" si="335"/>
        <v>26.625</v>
      </c>
      <c r="S2117" s="9">
        <f t="shared" si="336"/>
        <v>23.675000000000001</v>
      </c>
      <c r="T2117" s="9">
        <f t="shared" si="337"/>
        <v>22.875</v>
      </c>
      <c r="U2117" s="8">
        <f t="shared" si="338"/>
        <v>23.008333333333336</v>
      </c>
      <c r="V2117" s="8">
        <f t="shared" si="339"/>
        <v>22.975000000000001</v>
      </c>
    </row>
    <row r="2118" spans="1:22" ht="13.5" x14ac:dyDescent="0.25">
      <c r="A2118" s="3">
        <f>RSI!A2118</f>
        <v>45086</v>
      </c>
      <c r="B2118" s="2">
        <f>RSI!B2118</f>
        <v>6.9695</v>
      </c>
      <c r="C2118" s="2">
        <f>RSI!I2118</f>
        <v>36.092025807460814</v>
      </c>
      <c r="D2118" s="2">
        <f>MACD!E2118</f>
        <v>0.17445009617344276</v>
      </c>
      <c r="E2118" s="2">
        <f>MACD!F2118</f>
        <v>9.9013374145329958E-2</v>
      </c>
      <c r="F2118" s="2">
        <f>'Moving Avg'!D2118</f>
        <v>7.0366600000000004</v>
      </c>
      <c r="G2118" s="2">
        <f>'Moving Avg'!F2118</f>
        <v>7.2747050000000018</v>
      </c>
      <c r="H2118" s="2">
        <f>'Moving Avg'!G2118</f>
        <v>7.3555840000000012</v>
      </c>
      <c r="I2118" s="2">
        <f>'Moving Avg'!H2118</f>
        <v>6.6620865000000062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0"/>
        <v>25</v>
      </c>
      <c r="N2118" s="8">
        <f t="shared" si="331"/>
        <v>0</v>
      </c>
      <c r="O2118" s="8">
        <f t="shared" si="332"/>
        <v>50</v>
      </c>
      <c r="P2118" s="8">
        <f t="shared" si="333"/>
        <v>16.5</v>
      </c>
      <c r="Q2118" s="9">
        <f t="shared" si="334"/>
        <v>18.725000000000001</v>
      </c>
      <c r="R2118" s="9">
        <f t="shared" si="335"/>
        <v>26.625</v>
      </c>
      <c r="S2118" s="9">
        <f t="shared" si="336"/>
        <v>23.675000000000001</v>
      </c>
      <c r="T2118" s="9">
        <f t="shared" si="337"/>
        <v>22.875</v>
      </c>
      <c r="U2118" s="8">
        <f t="shared" si="338"/>
        <v>23.008333333333336</v>
      </c>
      <c r="V2118" s="8">
        <f t="shared" si="339"/>
        <v>22.975000000000001</v>
      </c>
    </row>
    <row r="2119" spans="1:22" ht="13.5" x14ac:dyDescent="0.25">
      <c r="A2119" s="3">
        <f>RSI!A2119</f>
        <v>45089</v>
      </c>
      <c r="B2119" s="2">
        <f>RSI!B2119</f>
        <v>6.9699</v>
      </c>
      <c r="C2119" s="2">
        <f>RSI!I2119</f>
        <v>36.116961370874662</v>
      </c>
      <c r="D2119" s="2">
        <f>MACD!E2119</f>
        <v>0.19235360455341777</v>
      </c>
      <c r="E2119" s="2">
        <f>MACD!F2119</f>
        <v>0.11768142022694753</v>
      </c>
      <c r="F2119" s="2">
        <f>'Moving Avg'!D2119</f>
        <v>7.0031599999999994</v>
      </c>
      <c r="G2119" s="2">
        <f>'Moving Avg'!F2119</f>
        <v>7.2470150000000002</v>
      </c>
      <c r="H2119" s="2">
        <f>'Moving Avg'!G2119</f>
        <v>7.3429960000000021</v>
      </c>
      <c r="I2119" s="2">
        <f>'Moving Avg'!H2119</f>
        <v>6.6675465000000065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0</v>
      </c>
      <c r="O2119" s="8">
        <f t="shared" si="332"/>
        <v>50</v>
      </c>
      <c r="P2119" s="8">
        <f t="shared" si="333"/>
        <v>16.5</v>
      </c>
      <c r="Q2119" s="9">
        <f t="shared" si="334"/>
        <v>18.725000000000001</v>
      </c>
      <c r="R2119" s="9">
        <f t="shared" si="335"/>
        <v>26.625</v>
      </c>
      <c r="S2119" s="9">
        <f t="shared" si="336"/>
        <v>23.675000000000001</v>
      </c>
      <c r="T2119" s="9">
        <f t="shared" si="337"/>
        <v>22.875</v>
      </c>
      <c r="U2119" s="8">
        <f t="shared" si="338"/>
        <v>23.008333333333336</v>
      </c>
      <c r="V2119" s="8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6.9699</v>
      </c>
      <c r="C2120" s="2">
        <f>RSI!I2120</f>
        <v>36.116961370874662</v>
      </c>
      <c r="D2120" s="2">
        <f>MACD!E2120</f>
        <v>0.15877483072515464</v>
      </c>
      <c r="E2120" s="2">
        <f>MACD!F2120</f>
        <v>0.12590010232658894</v>
      </c>
      <c r="F2120" s="2">
        <f>'Moving Avg'!D2120</f>
        <v>6.9696600000000002</v>
      </c>
      <c r="G2120" s="2">
        <f>'Moving Avg'!F2120</f>
        <v>7.2193249999999995</v>
      </c>
      <c r="H2120" s="2">
        <f>'Moving Avg'!G2120</f>
        <v>7.3304080000000011</v>
      </c>
      <c r="I2120" s="2">
        <f>'Moving Avg'!H2120</f>
        <v>6.6730065000000067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0</v>
      </c>
      <c r="O2120" s="8">
        <f t="shared" si="332"/>
        <v>50</v>
      </c>
      <c r="P2120" s="8">
        <f t="shared" si="333"/>
        <v>16.5</v>
      </c>
      <c r="Q2120" s="9">
        <f t="shared" si="334"/>
        <v>18.725000000000001</v>
      </c>
      <c r="R2120" s="9">
        <f t="shared" si="335"/>
        <v>26.625</v>
      </c>
      <c r="S2120" s="9">
        <f t="shared" si="336"/>
        <v>23.675000000000001</v>
      </c>
      <c r="T2120" s="9">
        <f t="shared" si="337"/>
        <v>22.875</v>
      </c>
      <c r="U2120" s="8">
        <f t="shared" si="338"/>
        <v>23.008333333333336</v>
      </c>
      <c r="V2120" s="8">
        <f t="shared" si="339"/>
        <v>22.975000000000001</v>
      </c>
    </row>
    <row r="2121" spans="1:22" ht="13.5" x14ac:dyDescent="0.25">
      <c r="A2121" s="3">
        <f>RSI!A2121</f>
        <v>45091</v>
      </c>
      <c r="B2121" s="2">
        <f>RSI!B2121</f>
        <v>6.9699</v>
      </c>
      <c r="C2121" s="2">
        <f>RSI!I2121</f>
        <v>36.116961370874662</v>
      </c>
      <c r="D2121" s="2">
        <f>MACD!E2121</f>
        <v>0.17969602125030359</v>
      </c>
      <c r="E2121" s="2">
        <f>MACD!F2121</f>
        <v>0.13665928611133188</v>
      </c>
      <c r="F2121" s="2">
        <f>'Moving Avg'!D2121</f>
        <v>6.9697399999999998</v>
      </c>
      <c r="G2121" s="2">
        <f>'Moving Avg'!F2121</f>
        <v>7.2084299999999999</v>
      </c>
      <c r="H2121" s="2">
        <f>'Moving Avg'!G2121</f>
        <v>7.3178200000000002</v>
      </c>
      <c r="I2121" s="2">
        <f>'Moving Avg'!H2121</f>
        <v>6.6784665000000079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25</v>
      </c>
      <c r="N2121" s="8">
        <f t="shared" si="331"/>
        <v>0</v>
      </c>
      <c r="O2121" s="8">
        <f t="shared" si="332"/>
        <v>50</v>
      </c>
      <c r="P2121" s="8">
        <f t="shared" si="333"/>
        <v>33</v>
      </c>
      <c r="Q2121" s="9">
        <f t="shared" si="334"/>
        <v>21.2</v>
      </c>
      <c r="R2121" s="9">
        <f t="shared" si="335"/>
        <v>30.75</v>
      </c>
      <c r="S2121" s="9">
        <f t="shared" si="336"/>
        <v>31.1</v>
      </c>
      <c r="T2121" s="9">
        <f t="shared" si="337"/>
        <v>27</v>
      </c>
      <c r="U2121" s="8">
        <f t="shared" si="338"/>
        <v>27.683333333333337</v>
      </c>
      <c r="V2121" s="8">
        <f t="shared" si="339"/>
        <v>27.512500000000003</v>
      </c>
    </row>
    <row r="2122" spans="1:22" ht="13.5" x14ac:dyDescent="0.25">
      <c r="A2122" s="3">
        <f>RSI!A2122</f>
        <v>45092</v>
      </c>
      <c r="B2122" s="2">
        <f>RSI!B2122</f>
        <v>6.9699</v>
      </c>
      <c r="C2122" s="2">
        <f>RSI!I2122</f>
        <v>36.116961370874655</v>
      </c>
      <c r="D2122" s="2">
        <f>MACD!E2122</f>
        <v>0.16006509050789486</v>
      </c>
      <c r="E2122" s="2">
        <f>MACD!F2122</f>
        <v>0.14134044699064446</v>
      </c>
      <c r="F2122" s="2">
        <f>'Moving Avg'!D2122</f>
        <v>6.9698200000000003</v>
      </c>
      <c r="G2122" s="2">
        <f>'Moving Avg'!F2122</f>
        <v>7.1979549999999985</v>
      </c>
      <c r="H2122" s="2">
        <f>'Moving Avg'!G2122</f>
        <v>7.3052320000000002</v>
      </c>
      <c r="I2122" s="2">
        <f>'Moving Avg'!H2122</f>
        <v>6.6839265000000081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25</v>
      </c>
      <c r="N2122" s="8">
        <f t="shared" si="331"/>
        <v>0</v>
      </c>
      <c r="O2122" s="8">
        <f t="shared" si="332"/>
        <v>50</v>
      </c>
      <c r="P2122" s="8">
        <f t="shared" si="333"/>
        <v>33</v>
      </c>
      <c r="Q2122" s="9">
        <f t="shared" si="334"/>
        <v>21.2</v>
      </c>
      <c r="R2122" s="9">
        <f t="shared" si="335"/>
        <v>30.75</v>
      </c>
      <c r="S2122" s="9">
        <f t="shared" si="336"/>
        <v>31.1</v>
      </c>
      <c r="T2122" s="9">
        <f t="shared" si="337"/>
        <v>27</v>
      </c>
      <c r="U2122" s="8">
        <f t="shared" si="338"/>
        <v>27.683333333333337</v>
      </c>
      <c r="V2122" s="8">
        <f t="shared" si="339"/>
        <v>27.512500000000003</v>
      </c>
    </row>
    <row r="2123" spans="1:22" ht="13.5" x14ac:dyDescent="0.25">
      <c r="A2123" s="3">
        <f>RSI!A2123</f>
        <v>45093</v>
      </c>
      <c r="B2123" s="2">
        <f>RSI!B2123</f>
        <v>6.9699</v>
      </c>
      <c r="C2123" s="2">
        <f>RSI!I2123</f>
        <v>36.116961370874655</v>
      </c>
      <c r="D2123" s="2">
        <f>MACD!E2123</f>
        <v>0.14476945997742696</v>
      </c>
      <c r="E2123" s="2">
        <f>MACD!F2123</f>
        <v>0.14202624958800097</v>
      </c>
      <c r="F2123" s="2">
        <f>'Moving Avg'!D2123</f>
        <v>6.9699</v>
      </c>
      <c r="G2123" s="2">
        <f>'Moving Avg'!F2123</f>
        <v>7.1727849999999993</v>
      </c>
      <c r="H2123" s="2">
        <f>'Moving Avg'!G2123</f>
        <v>7.2934839999999985</v>
      </c>
      <c r="I2123" s="2">
        <f>'Moving Avg'!H2123</f>
        <v>6.6882110000000079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25</v>
      </c>
      <c r="N2123" s="8">
        <f t="shared" si="331"/>
        <v>0</v>
      </c>
      <c r="O2123" s="8">
        <f t="shared" si="332"/>
        <v>50</v>
      </c>
      <c r="P2123" s="8">
        <f t="shared" si="333"/>
        <v>33</v>
      </c>
      <c r="Q2123" s="9">
        <f t="shared" si="334"/>
        <v>21.2</v>
      </c>
      <c r="R2123" s="9">
        <f t="shared" si="335"/>
        <v>30.75</v>
      </c>
      <c r="S2123" s="9">
        <f t="shared" si="336"/>
        <v>31.1</v>
      </c>
      <c r="T2123" s="9">
        <f t="shared" si="337"/>
        <v>27</v>
      </c>
      <c r="U2123" s="8">
        <f t="shared" si="338"/>
        <v>27.683333333333337</v>
      </c>
      <c r="V2123" s="8">
        <f t="shared" si="339"/>
        <v>27.512500000000003</v>
      </c>
    </row>
    <row r="2124" spans="1:22" ht="13.5" x14ac:dyDescent="0.25">
      <c r="A2124" s="3">
        <f>RSI!A2124</f>
        <v>45096</v>
      </c>
      <c r="B2124" s="2">
        <f>RSI!B2124</f>
        <v>6.9699</v>
      </c>
      <c r="C2124" s="2">
        <f>RSI!I2124</f>
        <v>36.116961370874662</v>
      </c>
      <c r="D2124" s="2">
        <f>MACD!E2124</f>
        <v>0.13304474135694733</v>
      </c>
      <c r="E2124" s="2">
        <f>MACD!F2124</f>
        <v>0.14022994794179025</v>
      </c>
      <c r="F2124" s="2">
        <f>'Moving Avg'!D2124</f>
        <v>6.9699</v>
      </c>
      <c r="G2124" s="2">
        <f>'Moving Avg'!F2124</f>
        <v>7.1476149999999992</v>
      </c>
      <c r="H2124" s="2">
        <f>'Moving Avg'!G2124</f>
        <v>7.2817359999999987</v>
      </c>
      <c r="I2124" s="2">
        <f>'Moving Avg'!H2124</f>
        <v>6.6924955000000077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25</v>
      </c>
      <c r="N2124" s="8">
        <f t="shared" si="331"/>
        <v>45</v>
      </c>
      <c r="O2124" s="8">
        <f t="shared" si="332"/>
        <v>50</v>
      </c>
      <c r="P2124" s="8">
        <f t="shared" si="333"/>
        <v>33</v>
      </c>
      <c r="Q2124" s="9">
        <f t="shared" si="334"/>
        <v>36.950000000000003</v>
      </c>
      <c r="R2124" s="9">
        <f t="shared" si="335"/>
        <v>39.75</v>
      </c>
      <c r="S2124" s="9">
        <f t="shared" si="336"/>
        <v>37.85</v>
      </c>
      <c r="T2124" s="9">
        <f t="shared" si="337"/>
        <v>38.25</v>
      </c>
      <c r="U2124" s="8">
        <f t="shared" si="338"/>
        <v>38.183333333333337</v>
      </c>
      <c r="V2124" s="8">
        <f t="shared" si="339"/>
        <v>38.200000000000003</v>
      </c>
    </row>
    <row r="2125" spans="1:22" ht="13.5" x14ac:dyDescent="0.25">
      <c r="A2125" s="3">
        <f>RSI!A2125</f>
        <v>45097</v>
      </c>
      <c r="B2125" s="2">
        <f>RSI!B2125</f>
        <v>6.9699</v>
      </c>
      <c r="C2125" s="2">
        <f>RSI!I2125</f>
        <v>36.116961370874662</v>
      </c>
      <c r="D2125" s="2">
        <f>MACD!E2125</f>
        <v>0.12425136076988341</v>
      </c>
      <c r="E2125" s="2">
        <f>MACD!F2125</f>
        <v>0.13703423050740887</v>
      </c>
      <c r="F2125" s="2">
        <f>'Moving Avg'!D2125</f>
        <v>6.9699</v>
      </c>
      <c r="G2125" s="2">
        <f>'Moving Avg'!F2125</f>
        <v>7.122444999999999</v>
      </c>
      <c r="H2125" s="2">
        <f>'Moving Avg'!G2125</f>
        <v>7.2767059999999981</v>
      </c>
      <c r="I2125" s="2">
        <f>'Moving Avg'!H2125</f>
        <v>6.6967800000000093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25</v>
      </c>
      <c r="N2125" s="8">
        <f t="shared" si="331"/>
        <v>45</v>
      </c>
      <c r="O2125" s="8">
        <f t="shared" si="332"/>
        <v>50</v>
      </c>
      <c r="P2125" s="8">
        <f t="shared" si="333"/>
        <v>33</v>
      </c>
      <c r="Q2125" s="9">
        <f t="shared" si="334"/>
        <v>36.950000000000003</v>
      </c>
      <c r="R2125" s="9">
        <f t="shared" si="335"/>
        <v>39.75</v>
      </c>
      <c r="S2125" s="9">
        <f t="shared" si="336"/>
        <v>37.85</v>
      </c>
      <c r="T2125" s="9">
        <f t="shared" si="337"/>
        <v>38.25</v>
      </c>
      <c r="U2125" s="8">
        <f t="shared" si="338"/>
        <v>38.183333333333337</v>
      </c>
      <c r="V2125" s="8">
        <f t="shared" si="339"/>
        <v>38.200000000000003</v>
      </c>
    </row>
    <row r="2126" spans="1:22" ht="13.5" x14ac:dyDescent="0.25">
      <c r="A2126" s="3">
        <f>RSI!A2126</f>
        <v>45098</v>
      </c>
      <c r="B2126" s="2">
        <f>RSI!B2126</f>
        <v>6.9699</v>
      </c>
      <c r="C2126" s="2">
        <f>RSI!I2126</f>
        <v>36.116961370874662</v>
      </c>
      <c r="D2126" s="2">
        <f>MACD!E2126</f>
        <v>9.2024052779791532E-2</v>
      </c>
      <c r="E2126" s="2">
        <f>MACD!F2126</f>
        <v>0.12803219496188542</v>
      </c>
      <c r="F2126" s="2">
        <f>'Moving Avg'!D2126</f>
        <v>6.9699</v>
      </c>
      <c r="G2126" s="2">
        <f>'Moving Avg'!F2126</f>
        <v>7.097274999999998</v>
      </c>
      <c r="H2126" s="2">
        <f>'Moving Avg'!G2126</f>
        <v>7.2716759999999976</v>
      </c>
      <c r="I2126" s="2">
        <f>'Moving Avg'!H2126</f>
        <v>6.7010645000000091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25</v>
      </c>
      <c r="N2126" s="8">
        <f t="shared" si="331"/>
        <v>100</v>
      </c>
      <c r="O2126" s="8">
        <f t="shared" si="332"/>
        <v>50</v>
      </c>
      <c r="P2126" s="8">
        <f t="shared" si="333"/>
        <v>33</v>
      </c>
      <c r="Q2126" s="9">
        <f t="shared" si="334"/>
        <v>56.2</v>
      </c>
      <c r="R2126" s="9">
        <f t="shared" si="335"/>
        <v>50.75</v>
      </c>
      <c r="S2126" s="9">
        <f t="shared" si="336"/>
        <v>46.1</v>
      </c>
      <c r="T2126" s="9">
        <f t="shared" si="337"/>
        <v>52</v>
      </c>
      <c r="U2126" s="8">
        <f t="shared" si="338"/>
        <v>51.016666666666673</v>
      </c>
      <c r="V2126" s="8">
        <f t="shared" si="339"/>
        <v>51.262500000000003</v>
      </c>
    </row>
    <row r="2127" spans="1:22" ht="13.5" x14ac:dyDescent="0.25">
      <c r="A2127" s="3">
        <f>RSI!A2127</f>
        <v>45099</v>
      </c>
      <c r="B2127" s="2">
        <f>RSI!B2127</f>
        <v>6.9699</v>
      </c>
      <c r="C2127" s="2">
        <f>RSI!I2127</f>
        <v>36.116961370874662</v>
      </c>
      <c r="D2127" s="2">
        <f>MACD!E2127</f>
        <v>6.5721471844194745E-2</v>
      </c>
      <c r="E2127" s="2">
        <f>MACD!F2127</f>
        <v>0.11557005033834729</v>
      </c>
      <c r="F2127" s="2">
        <f>'Moving Avg'!D2127</f>
        <v>6.9699</v>
      </c>
      <c r="G2127" s="2">
        <f>'Moving Avg'!F2127</f>
        <v>7.0742049999999974</v>
      </c>
      <c r="H2127" s="2">
        <f>'Moving Avg'!G2127</f>
        <v>7.2666459999999971</v>
      </c>
      <c r="I2127" s="2">
        <f>'Moving Avg'!H2127</f>
        <v>6.7053490000000098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25</v>
      </c>
      <c r="N2127" s="8">
        <f t="shared" si="331"/>
        <v>100</v>
      </c>
      <c r="O2127" s="8">
        <f t="shared" si="332"/>
        <v>50</v>
      </c>
      <c r="P2127" s="8">
        <f t="shared" si="333"/>
        <v>33</v>
      </c>
      <c r="Q2127" s="9">
        <f t="shared" si="334"/>
        <v>56.2</v>
      </c>
      <c r="R2127" s="9">
        <f t="shared" si="335"/>
        <v>50.75</v>
      </c>
      <c r="S2127" s="9">
        <f t="shared" si="336"/>
        <v>46.1</v>
      </c>
      <c r="T2127" s="9">
        <f t="shared" si="337"/>
        <v>52</v>
      </c>
      <c r="U2127" s="8">
        <f t="shared" si="338"/>
        <v>51.016666666666673</v>
      </c>
      <c r="V2127" s="8">
        <f t="shared" si="339"/>
        <v>51.262500000000003</v>
      </c>
    </row>
    <row r="2128" spans="1:22" ht="13.5" x14ac:dyDescent="0.25">
      <c r="A2128" s="3">
        <f>RSI!A2128</f>
        <v>45100</v>
      </c>
      <c r="B2128" s="2">
        <f>RSI!B2128</f>
        <v>6.9699</v>
      </c>
      <c r="C2128" s="2">
        <f>RSI!I2128</f>
        <v>36.11696137087467</v>
      </c>
      <c r="D2128" s="2">
        <f>MACD!E2128</f>
        <v>4.4360515591585603E-2</v>
      </c>
      <c r="E2128" s="2">
        <f>MACD!F2128</f>
        <v>0.10132814338899496</v>
      </c>
      <c r="F2128" s="2">
        <f>'Moving Avg'!D2128</f>
        <v>6.9699</v>
      </c>
      <c r="G2128" s="2">
        <f>'Moving Avg'!F2128</f>
        <v>7.0515549999999978</v>
      </c>
      <c r="H2128" s="2">
        <f>'Moving Avg'!G2128</f>
        <v>7.2616159999999965</v>
      </c>
      <c r="I2128" s="2">
        <f>'Moving Avg'!H2128</f>
        <v>6.7096335000000105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25</v>
      </c>
      <c r="N2128" s="8">
        <f t="shared" si="331"/>
        <v>100</v>
      </c>
      <c r="O2128" s="8">
        <f t="shared" si="332"/>
        <v>50</v>
      </c>
      <c r="P2128" s="8">
        <f t="shared" si="333"/>
        <v>33</v>
      </c>
      <c r="Q2128" s="9">
        <f t="shared" si="334"/>
        <v>56.2</v>
      </c>
      <c r="R2128" s="9">
        <f t="shared" si="335"/>
        <v>50.75</v>
      </c>
      <c r="S2128" s="9">
        <f t="shared" si="336"/>
        <v>46.1</v>
      </c>
      <c r="T2128" s="9">
        <f t="shared" si="337"/>
        <v>52</v>
      </c>
      <c r="U2128" s="8">
        <f t="shared" si="338"/>
        <v>51.016666666666673</v>
      </c>
      <c r="V2128" s="8">
        <f t="shared" si="339"/>
        <v>51.262500000000003</v>
      </c>
    </row>
    <row r="2129" spans="1:22" ht="13.5" x14ac:dyDescent="0.25">
      <c r="A2129" s="3">
        <f>RSI!A2129</f>
        <v>45103</v>
      </c>
      <c r="B2129" s="2">
        <f>RSI!B2129</f>
        <v>6.9699</v>
      </c>
      <c r="C2129" s="2">
        <f>RSI!I2129</f>
        <v>36.11696137087467</v>
      </c>
      <c r="D2129" s="2">
        <f>MACD!E2129</f>
        <v>2.7176170771546104E-2</v>
      </c>
      <c r="E2129" s="2">
        <f>MACD!F2129</f>
        <v>8.6497748865505181E-2</v>
      </c>
      <c r="F2129" s="2">
        <f>'Moving Avg'!D2129</f>
        <v>6.9699</v>
      </c>
      <c r="G2129" s="2">
        <f>'Moving Avg'!F2129</f>
        <v>7.0297449999999966</v>
      </c>
      <c r="H2129" s="2">
        <f>'Moving Avg'!G2129</f>
        <v>7.256585999999996</v>
      </c>
      <c r="I2129" s="2">
        <f>'Moving Avg'!H2129</f>
        <v>6.7139180000000103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25</v>
      </c>
      <c r="N2129" s="8">
        <f t="shared" si="331"/>
        <v>100</v>
      </c>
      <c r="O2129" s="8">
        <f t="shared" si="332"/>
        <v>50</v>
      </c>
      <c r="P2129" s="8">
        <f t="shared" si="333"/>
        <v>33</v>
      </c>
      <c r="Q2129" s="9">
        <f t="shared" si="334"/>
        <v>56.2</v>
      </c>
      <c r="R2129" s="9">
        <f t="shared" si="335"/>
        <v>50.75</v>
      </c>
      <c r="S2129" s="9">
        <f t="shared" si="336"/>
        <v>46.1</v>
      </c>
      <c r="T2129" s="9">
        <f t="shared" si="337"/>
        <v>52</v>
      </c>
      <c r="U2129" s="8">
        <f t="shared" si="338"/>
        <v>51.016666666666673</v>
      </c>
      <c r="V2129" s="8">
        <f t="shared" si="339"/>
        <v>51.262500000000003</v>
      </c>
    </row>
    <row r="2130" spans="1:22" ht="13.5" x14ac:dyDescent="0.25">
      <c r="A2130" s="3">
        <f>RSI!A2130</f>
        <v>45104</v>
      </c>
      <c r="B2130" s="2">
        <f>RSI!B2130</f>
        <v>6.9699</v>
      </c>
      <c r="C2130" s="2">
        <f>RSI!I2130</f>
        <v>36.11696137087467</v>
      </c>
      <c r="D2130" s="2">
        <f>MACD!E2130</f>
        <v>1.3402952798334589E-2</v>
      </c>
      <c r="E2130" s="2">
        <f>MACD!F2130</f>
        <v>7.1878789652071062E-2</v>
      </c>
      <c r="F2130" s="2">
        <f>'Moving Avg'!D2130</f>
        <v>6.9699</v>
      </c>
      <c r="G2130" s="2">
        <f>'Moving Avg'!F2130</f>
        <v>7.0243099999999981</v>
      </c>
      <c r="H2130" s="2">
        <f>'Moving Avg'!G2130</f>
        <v>7.2515559999999972</v>
      </c>
      <c r="I2130" s="2">
        <f>'Moving Avg'!H2130</f>
        <v>6.7182025000000101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25</v>
      </c>
      <c r="N2130" s="8">
        <f t="shared" si="331"/>
        <v>100</v>
      </c>
      <c r="O2130" s="8">
        <f t="shared" si="332"/>
        <v>50</v>
      </c>
      <c r="P2130" s="8">
        <f t="shared" si="333"/>
        <v>33</v>
      </c>
      <c r="Q2130" s="9">
        <f t="shared" si="334"/>
        <v>56.2</v>
      </c>
      <c r="R2130" s="9">
        <f t="shared" si="335"/>
        <v>50.75</v>
      </c>
      <c r="S2130" s="9">
        <f t="shared" si="336"/>
        <v>46.1</v>
      </c>
      <c r="T2130" s="9">
        <f t="shared" si="337"/>
        <v>52</v>
      </c>
      <c r="U2130" s="8">
        <f t="shared" si="338"/>
        <v>51.016666666666673</v>
      </c>
      <c r="V2130" s="8">
        <f t="shared" si="339"/>
        <v>51.262500000000003</v>
      </c>
    </row>
    <row r="2131" spans="1:22" ht="13.5" x14ac:dyDescent="0.25">
      <c r="A2131" s="3">
        <f>RSI!A2131</f>
        <v>45107</v>
      </c>
      <c r="B2131" s="2">
        <f>RSI!B2131</f>
        <v>6.7911999999999999</v>
      </c>
      <c r="C2131" s="2">
        <f>RSI!I2131</f>
        <v>25.359921108792904</v>
      </c>
      <c r="D2131" s="2">
        <f>MACD!E2131</f>
        <v>1.5696266889998256E-2</v>
      </c>
      <c r="E2131" s="2">
        <f>MACD!F2131</f>
        <v>6.0642285099656509E-2</v>
      </c>
      <c r="F2131" s="2">
        <f>'Moving Avg'!D2131</f>
        <v>6.9341600000000003</v>
      </c>
      <c r="G2131" s="2">
        <f>'Moving Avg'!F2131</f>
        <v>6.9944049999999987</v>
      </c>
      <c r="H2131" s="2">
        <f>'Moving Avg'!G2131</f>
        <v>7.2429519999999981</v>
      </c>
      <c r="I2131" s="2">
        <f>'Moving Avg'!H2131</f>
        <v>6.7215935000000089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50</v>
      </c>
      <c r="N2131" s="8">
        <f t="shared" si="331"/>
        <v>100</v>
      </c>
      <c r="O2131" s="8">
        <f t="shared" si="332"/>
        <v>50</v>
      </c>
      <c r="P2131" s="8">
        <f t="shared" si="333"/>
        <v>16.5</v>
      </c>
      <c r="Q2131" s="9">
        <f t="shared" si="334"/>
        <v>62.475000000000001</v>
      </c>
      <c r="R2131" s="9">
        <f t="shared" si="335"/>
        <v>51.625</v>
      </c>
      <c r="S2131" s="9">
        <f t="shared" si="336"/>
        <v>42.424999999999997</v>
      </c>
      <c r="T2131" s="9">
        <f t="shared" si="337"/>
        <v>54.125</v>
      </c>
      <c r="U2131" s="8">
        <f t="shared" si="338"/>
        <v>52.17499999999999</v>
      </c>
      <c r="V2131" s="8">
        <f t="shared" si="339"/>
        <v>52.662499999999994</v>
      </c>
    </row>
    <row r="2132" spans="1:22" ht="13.5" x14ac:dyDescent="0.25">
      <c r="A2132" s="3">
        <f>RSI!A2132</f>
        <v>45110</v>
      </c>
      <c r="B2132" s="2">
        <f>RSI!B2132</f>
        <v>6.7911999999999999</v>
      </c>
      <c r="C2132" s="2">
        <f>RSI!I2132</f>
        <v>25.359921108792904</v>
      </c>
      <c r="D2132" s="2">
        <f>MACD!E2132</f>
        <v>1.9350615344833955E-2</v>
      </c>
      <c r="E2132" s="2">
        <f>MACD!F2132</f>
        <v>5.2383951148692001E-2</v>
      </c>
      <c r="F2132" s="2">
        <f>'Moving Avg'!D2132</f>
        <v>6.8984199999999998</v>
      </c>
      <c r="G2132" s="2">
        <f>'Moving Avg'!F2132</f>
        <v>6.9770949999999985</v>
      </c>
      <c r="H2132" s="2">
        <f>'Moving Avg'!G2132</f>
        <v>7.2343479999999989</v>
      </c>
      <c r="I2132" s="2">
        <f>'Moving Avg'!H2132</f>
        <v>6.7249845000000077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50</v>
      </c>
      <c r="N2132" s="8">
        <f t="shared" si="331"/>
        <v>100</v>
      </c>
      <c r="O2132" s="8">
        <f t="shared" si="332"/>
        <v>50</v>
      </c>
      <c r="P2132" s="8">
        <f t="shared" si="333"/>
        <v>16.5</v>
      </c>
      <c r="Q2132" s="9">
        <f t="shared" si="334"/>
        <v>62.475000000000001</v>
      </c>
      <c r="R2132" s="9">
        <f t="shared" si="335"/>
        <v>51.625</v>
      </c>
      <c r="S2132" s="9">
        <f t="shared" si="336"/>
        <v>42.424999999999997</v>
      </c>
      <c r="T2132" s="9">
        <f t="shared" si="337"/>
        <v>54.125</v>
      </c>
      <c r="U2132" s="8">
        <f t="shared" si="338"/>
        <v>52.17499999999999</v>
      </c>
      <c r="V2132" s="8">
        <f t="shared" si="339"/>
        <v>52.662499999999994</v>
      </c>
    </row>
    <row r="2133" spans="1:22" ht="13.5" x14ac:dyDescent="0.25">
      <c r="A2133" s="3">
        <f>RSI!A2133</f>
        <v>45111</v>
      </c>
      <c r="B2133" s="2">
        <f>RSI!B2133</f>
        <v>6.7911999999999999</v>
      </c>
      <c r="C2133" s="2">
        <f>RSI!I2133</f>
        <v>25.359921108792904</v>
      </c>
      <c r="D2133" s="2">
        <f>MACD!E2133</f>
        <v>2.402965626705722E-2</v>
      </c>
      <c r="E2133" s="2">
        <f>MACD!F2133</f>
        <v>4.6713092172365051E-2</v>
      </c>
      <c r="F2133" s="2">
        <f>'Moving Avg'!D2133</f>
        <v>6.8626800000000001</v>
      </c>
      <c r="G2133" s="2">
        <f>'Moving Avg'!F2133</f>
        <v>6.9597849999999992</v>
      </c>
      <c r="H2133" s="2">
        <f>'Moving Avg'!G2133</f>
        <v>7.2257439999999997</v>
      </c>
      <c r="I2133" s="2">
        <f>'Moving Avg'!H2133</f>
        <v>6.7283755000000065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50</v>
      </c>
      <c r="N2133" s="8">
        <f t="shared" si="331"/>
        <v>100</v>
      </c>
      <c r="O2133" s="8">
        <f t="shared" si="332"/>
        <v>50</v>
      </c>
      <c r="P2133" s="8">
        <f t="shared" si="333"/>
        <v>16.5</v>
      </c>
      <c r="Q2133" s="9">
        <f t="shared" si="334"/>
        <v>62.475000000000001</v>
      </c>
      <c r="R2133" s="9">
        <f t="shared" si="335"/>
        <v>51.625</v>
      </c>
      <c r="S2133" s="9">
        <f t="shared" si="336"/>
        <v>42.424999999999997</v>
      </c>
      <c r="T2133" s="9">
        <f t="shared" si="337"/>
        <v>54.125</v>
      </c>
      <c r="U2133" s="8">
        <f t="shared" si="338"/>
        <v>52.17499999999999</v>
      </c>
      <c r="V2133" s="8">
        <f t="shared" si="339"/>
        <v>52.662499999999994</v>
      </c>
    </row>
    <row r="2134" spans="1:22" ht="13.5" x14ac:dyDescent="0.25">
      <c r="A2134" s="3">
        <f>RSI!A2134</f>
        <v>45112</v>
      </c>
      <c r="B2134" s="2">
        <f>RSI!B2134</f>
        <v>6.7911999999999999</v>
      </c>
      <c r="C2134" s="2">
        <f>RSI!I2134</f>
        <v>25.359921108792904</v>
      </c>
      <c r="D2134" s="2">
        <f>MACD!E2134</f>
        <v>2.945819651931636E-2</v>
      </c>
      <c r="E2134" s="2">
        <f>MACD!F2134</f>
        <v>4.3262113041755312E-2</v>
      </c>
      <c r="F2134" s="2">
        <f>'Moving Avg'!D2134</f>
        <v>6.8269399999999987</v>
      </c>
      <c r="G2134" s="2">
        <f>'Moving Avg'!F2134</f>
        <v>6.9424749999999991</v>
      </c>
      <c r="H2134" s="2">
        <f>'Moving Avg'!G2134</f>
        <v>7.2171400000000006</v>
      </c>
      <c r="I2134" s="2">
        <f>'Moving Avg'!H2134</f>
        <v>6.7317665000000053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50</v>
      </c>
      <c r="N2134" s="8">
        <f t="shared" si="331"/>
        <v>45</v>
      </c>
      <c r="O2134" s="8">
        <f t="shared" si="332"/>
        <v>50</v>
      </c>
      <c r="P2134" s="8">
        <f t="shared" si="333"/>
        <v>16.5</v>
      </c>
      <c r="Q2134" s="9">
        <f t="shared" si="334"/>
        <v>43.225000000000001</v>
      </c>
      <c r="R2134" s="9">
        <f t="shared" si="335"/>
        <v>40.625</v>
      </c>
      <c r="S2134" s="9">
        <f t="shared" si="336"/>
        <v>34.174999999999997</v>
      </c>
      <c r="T2134" s="9">
        <f t="shared" si="337"/>
        <v>40.375</v>
      </c>
      <c r="U2134" s="8">
        <f t="shared" si="338"/>
        <v>39.341666666666661</v>
      </c>
      <c r="V2134" s="8">
        <f t="shared" si="339"/>
        <v>39.599999999999994</v>
      </c>
    </row>
    <row r="2135" spans="1:22" ht="13.5" x14ac:dyDescent="0.25">
      <c r="A2135" s="3">
        <f>RSI!A2135</f>
        <v>45113</v>
      </c>
      <c r="B2135" s="2">
        <f>RSI!B2135</f>
        <v>6.7911999999999999</v>
      </c>
      <c r="C2135" s="2">
        <f>RSI!I2135</f>
        <v>25.359921108792904</v>
      </c>
      <c r="D2135" s="2">
        <f>MACD!E2135</f>
        <v>3.5412087639812739E-2</v>
      </c>
      <c r="E2135" s="2">
        <f>MACD!F2135</f>
        <v>4.1692107961366798E-2</v>
      </c>
      <c r="F2135" s="2">
        <f>'Moving Avg'!D2135</f>
        <v>6.7912000000000008</v>
      </c>
      <c r="G2135" s="2">
        <f>'Moving Avg'!F2135</f>
        <v>6.9251649999999998</v>
      </c>
      <c r="H2135" s="2">
        <f>'Moving Avg'!G2135</f>
        <v>7.2085360000000014</v>
      </c>
      <c r="I2135" s="2">
        <f>'Moving Avg'!H2135</f>
        <v>6.735157500000005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0"/>
        <v>50</v>
      </c>
      <c r="N2135" s="8">
        <f t="shared" si="331"/>
        <v>45</v>
      </c>
      <c r="O2135" s="8">
        <f t="shared" si="332"/>
        <v>50</v>
      </c>
      <c r="P2135" s="8">
        <f t="shared" si="333"/>
        <v>16.5</v>
      </c>
      <c r="Q2135" s="9">
        <f t="shared" si="334"/>
        <v>43.225000000000001</v>
      </c>
      <c r="R2135" s="9">
        <f t="shared" si="335"/>
        <v>40.625</v>
      </c>
      <c r="S2135" s="9">
        <f t="shared" si="336"/>
        <v>34.174999999999997</v>
      </c>
      <c r="T2135" s="9">
        <f t="shared" si="337"/>
        <v>40.375</v>
      </c>
      <c r="U2135" s="8">
        <f t="shared" si="338"/>
        <v>39.341666666666661</v>
      </c>
      <c r="V2135" s="8">
        <f t="shared" si="339"/>
        <v>39.599999999999994</v>
      </c>
    </row>
    <row r="2136" spans="1:22" ht="13.5" x14ac:dyDescent="0.25">
      <c r="A2136" s="3">
        <f>RSI!A2136</f>
        <v>45114</v>
      </c>
      <c r="B2136" s="2">
        <f>RSI!B2136</f>
        <v>6.7911999999999999</v>
      </c>
      <c r="C2136" s="2">
        <f>RSI!I2136</f>
        <v>25.359921108792904</v>
      </c>
      <c r="D2136" s="2">
        <f>MACD!E2136</f>
        <v>4.1709727832341059E-2</v>
      </c>
      <c r="E2136" s="2">
        <f>MACD!F2136</f>
        <v>4.1695631935561653E-2</v>
      </c>
      <c r="F2136" s="2">
        <f>'Moving Avg'!D2136</f>
        <v>6.7912000000000008</v>
      </c>
      <c r="G2136" s="2">
        <f>'Moving Avg'!F2136</f>
        <v>6.9162500000000007</v>
      </c>
      <c r="H2136" s="2">
        <f>'Moving Avg'!G2136</f>
        <v>7.193550000000001</v>
      </c>
      <c r="I2136" s="2">
        <f>'Moving Avg'!H2136</f>
        <v>6.7385485000000038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  <c r="M2136" s="8">
        <f t="shared" si="330"/>
        <v>50</v>
      </c>
      <c r="N2136" s="8">
        <f t="shared" si="331"/>
        <v>0</v>
      </c>
      <c r="O2136" s="8">
        <f t="shared" si="332"/>
        <v>50</v>
      </c>
      <c r="P2136" s="8">
        <f t="shared" si="333"/>
        <v>33</v>
      </c>
      <c r="Q2136" s="9">
        <f t="shared" si="334"/>
        <v>29.95</v>
      </c>
      <c r="R2136" s="9">
        <f t="shared" si="335"/>
        <v>35.75</v>
      </c>
      <c r="S2136" s="9">
        <f t="shared" si="336"/>
        <v>34.85</v>
      </c>
      <c r="T2136" s="9">
        <f t="shared" si="337"/>
        <v>33.25</v>
      </c>
      <c r="U2136" s="8">
        <f t="shared" si="338"/>
        <v>33.516666666666673</v>
      </c>
      <c r="V2136" s="8">
        <f t="shared" si="339"/>
        <v>33.450000000000003</v>
      </c>
    </row>
    <row r="2137" spans="1:22" ht="13.5" x14ac:dyDescent="0.25">
      <c r="A2137" s="3">
        <f>RSI!A2137</f>
        <v>45117</v>
      </c>
      <c r="B2137" s="2">
        <f>RSI!B2137</f>
        <v>6.7911999999999999</v>
      </c>
      <c r="C2137" s="2">
        <f>RSI!I2137</f>
        <v>25.359921108792904</v>
      </c>
      <c r="D2137" s="2">
        <f>MACD!E2137</f>
        <v>4.8204919118994383E-2</v>
      </c>
      <c r="E2137" s="2">
        <f>MACD!F2137</f>
        <v>4.2997489372248197E-2</v>
      </c>
      <c r="F2137" s="2">
        <f>'Moving Avg'!D2137</f>
        <v>6.7912000000000008</v>
      </c>
      <c r="G2137" s="2">
        <f>'Moving Avg'!F2137</f>
        <v>6.9073350000000007</v>
      </c>
      <c r="H2137" s="2">
        <f>'Moving Avg'!G2137</f>
        <v>7.1785640000000015</v>
      </c>
      <c r="I2137" s="2">
        <f>'Moving Avg'!H2137</f>
        <v>6.7419395000000035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50</v>
      </c>
      <c r="N2137" s="8">
        <f t="shared" si="331"/>
        <v>0</v>
      </c>
      <c r="O2137" s="8">
        <f t="shared" si="332"/>
        <v>50</v>
      </c>
      <c r="P2137" s="8">
        <f t="shared" si="333"/>
        <v>33</v>
      </c>
      <c r="Q2137" s="9">
        <f t="shared" si="334"/>
        <v>29.95</v>
      </c>
      <c r="R2137" s="9">
        <f t="shared" si="335"/>
        <v>35.75</v>
      </c>
      <c r="S2137" s="9">
        <f t="shared" si="336"/>
        <v>34.85</v>
      </c>
      <c r="T2137" s="9">
        <f t="shared" si="337"/>
        <v>33.25</v>
      </c>
      <c r="U2137" s="8">
        <f t="shared" si="338"/>
        <v>33.516666666666673</v>
      </c>
      <c r="V2137" s="8">
        <f t="shared" si="339"/>
        <v>33.450000000000003</v>
      </c>
    </row>
    <row r="2138" spans="1:22" ht="13.5" x14ac:dyDescent="0.25">
      <c r="A2138" s="3">
        <f>RSI!A2138</f>
        <v>45118</v>
      </c>
      <c r="B2138" s="2">
        <f>RSI!B2138</f>
        <v>6.7911999999999999</v>
      </c>
      <c r="C2138" s="2">
        <f>RSI!I2138</f>
        <v>25.359921108792904</v>
      </c>
      <c r="D2138" s="2">
        <f>MACD!E2138</f>
        <v>5.4780867629974139E-2</v>
      </c>
      <c r="E2138" s="2">
        <f>MACD!F2138</f>
        <v>4.5354165023793393E-2</v>
      </c>
      <c r="F2138" s="2">
        <f>'Moving Avg'!D2138</f>
        <v>6.7912000000000008</v>
      </c>
      <c r="G2138" s="2">
        <f>'Moving Avg'!F2138</f>
        <v>6.8984200000000016</v>
      </c>
      <c r="H2138" s="2">
        <f>'Moving Avg'!G2138</f>
        <v>7.1635780000000011</v>
      </c>
      <c r="I2138" s="2">
        <f>'Moving Avg'!H2138</f>
        <v>6.7466740000000014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50</v>
      </c>
      <c r="N2138" s="8">
        <f t="shared" si="331"/>
        <v>0</v>
      </c>
      <c r="O2138" s="8">
        <f t="shared" si="332"/>
        <v>50</v>
      </c>
      <c r="P2138" s="8">
        <f t="shared" si="333"/>
        <v>33</v>
      </c>
      <c r="Q2138" s="9">
        <f t="shared" si="334"/>
        <v>29.95</v>
      </c>
      <c r="R2138" s="9">
        <f t="shared" si="335"/>
        <v>35.75</v>
      </c>
      <c r="S2138" s="9">
        <f t="shared" si="336"/>
        <v>34.85</v>
      </c>
      <c r="T2138" s="9">
        <f t="shared" si="337"/>
        <v>33.25</v>
      </c>
      <c r="U2138" s="8">
        <f t="shared" si="338"/>
        <v>33.516666666666673</v>
      </c>
      <c r="V2138" s="8">
        <f t="shared" si="339"/>
        <v>33.450000000000003</v>
      </c>
    </row>
    <row r="2139" spans="1:22" ht="13.5" x14ac:dyDescent="0.25">
      <c r="A2139" s="3">
        <f>RSI!A2139</f>
        <v>45119</v>
      </c>
      <c r="B2139" s="2">
        <f>RSI!B2139</f>
        <v>6.7911999999999999</v>
      </c>
      <c r="C2139" s="2">
        <f>RSI!I2139</f>
        <v>25.359921108792904</v>
      </c>
      <c r="D2139" s="2">
        <f>MACD!E2139</f>
        <v>6.1345147886381568E-2</v>
      </c>
      <c r="E2139" s="2">
        <f>MACD!F2139</f>
        <v>4.8552361596311031E-2</v>
      </c>
      <c r="F2139" s="2">
        <f>'Moving Avg'!D2139</f>
        <v>6.7912000000000008</v>
      </c>
      <c r="G2139" s="2">
        <f>'Moving Avg'!F2139</f>
        <v>6.8894850000000023</v>
      </c>
      <c r="H2139" s="2">
        <f>'Moving Avg'!G2139</f>
        <v>7.1485920000000007</v>
      </c>
      <c r="I2139" s="2">
        <f>'Moving Avg'!H2139</f>
        <v>6.7514085000000001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50</v>
      </c>
      <c r="N2139" s="8">
        <f t="shared" si="331"/>
        <v>0</v>
      </c>
      <c r="O2139" s="8">
        <f t="shared" si="332"/>
        <v>50</v>
      </c>
      <c r="P2139" s="8">
        <f t="shared" si="333"/>
        <v>33</v>
      </c>
      <c r="Q2139" s="9">
        <f t="shared" si="334"/>
        <v>29.95</v>
      </c>
      <c r="R2139" s="9">
        <f t="shared" si="335"/>
        <v>35.75</v>
      </c>
      <c r="S2139" s="9">
        <f t="shared" si="336"/>
        <v>34.85</v>
      </c>
      <c r="T2139" s="9">
        <f t="shared" si="337"/>
        <v>33.25</v>
      </c>
      <c r="U2139" s="8">
        <f t="shared" si="338"/>
        <v>33.516666666666673</v>
      </c>
      <c r="V2139" s="8">
        <f t="shared" si="339"/>
        <v>33.450000000000003</v>
      </c>
    </row>
    <row r="2140" spans="1:22" ht="13.5" x14ac:dyDescent="0.25">
      <c r="A2140" s="3">
        <f>RSI!A2140</f>
        <v>45120</v>
      </c>
      <c r="B2140" s="2">
        <f>RSI!B2140</f>
        <v>6.7911999999999999</v>
      </c>
      <c r="C2140" s="2">
        <f>RSI!I2140</f>
        <v>25.359921108792904</v>
      </c>
      <c r="D2140" s="2">
        <f>MACD!E2140</f>
        <v>6.7825479735290628E-2</v>
      </c>
      <c r="E2140" s="2">
        <f>MACD!F2140</f>
        <v>5.2406985224106951E-2</v>
      </c>
      <c r="F2140" s="2">
        <f>'Moving Avg'!D2140</f>
        <v>6.7912000000000008</v>
      </c>
      <c r="G2140" s="2">
        <f>'Moving Avg'!F2140</f>
        <v>6.8805500000000022</v>
      </c>
      <c r="H2140" s="2">
        <f>'Moving Avg'!G2140</f>
        <v>7.1336060000000012</v>
      </c>
      <c r="I2140" s="2">
        <f>'Moving Avg'!H2140</f>
        <v>6.7561429999999998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50</v>
      </c>
      <c r="N2140" s="8">
        <f t="shared" si="331"/>
        <v>0</v>
      </c>
      <c r="O2140" s="8">
        <f t="shared" si="332"/>
        <v>50</v>
      </c>
      <c r="P2140" s="8">
        <f t="shared" si="333"/>
        <v>33</v>
      </c>
      <c r="Q2140" s="9">
        <f t="shared" si="334"/>
        <v>29.95</v>
      </c>
      <c r="R2140" s="9">
        <f t="shared" si="335"/>
        <v>35.75</v>
      </c>
      <c r="S2140" s="9">
        <f t="shared" si="336"/>
        <v>34.85</v>
      </c>
      <c r="T2140" s="9">
        <f t="shared" si="337"/>
        <v>33.25</v>
      </c>
      <c r="U2140" s="8">
        <f t="shared" si="338"/>
        <v>33.516666666666673</v>
      </c>
      <c r="V2140" s="8">
        <f t="shared" si="339"/>
        <v>33.450000000000003</v>
      </c>
    </row>
    <row r="2141" spans="1:22" ht="13.5" x14ac:dyDescent="0.25">
      <c r="A2141" s="3">
        <f>RSI!A2141</f>
        <v>45121</v>
      </c>
      <c r="B2141" s="2">
        <f>RSI!B2141</f>
        <v>6.7911999999999999</v>
      </c>
      <c r="C2141" s="2">
        <f>RSI!I2141</f>
        <v>25.359921108792904</v>
      </c>
      <c r="D2141" s="2">
        <f>MACD!E2141</f>
        <v>4.6673882411953471E-2</v>
      </c>
      <c r="E2141" s="2">
        <f>MACD!F2141</f>
        <v>5.1260364661676258E-2</v>
      </c>
      <c r="F2141" s="2">
        <f>'Moving Avg'!D2141</f>
        <v>6.7912000000000008</v>
      </c>
      <c r="G2141" s="2">
        <f>'Moving Avg'!F2141</f>
        <v>6.8716150000000011</v>
      </c>
      <c r="H2141" s="2">
        <f>'Moving Avg'!G2141</f>
        <v>7.1186200000000008</v>
      </c>
      <c r="I2141" s="2">
        <f>'Moving Avg'!H2141</f>
        <v>6.7608774999999977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50</v>
      </c>
      <c r="N2141" s="8">
        <f t="shared" si="331"/>
        <v>45</v>
      </c>
      <c r="O2141" s="8">
        <f t="shared" si="332"/>
        <v>50</v>
      </c>
      <c r="P2141" s="8">
        <f t="shared" si="333"/>
        <v>33</v>
      </c>
      <c r="Q2141" s="9">
        <f t="shared" si="334"/>
        <v>45.7</v>
      </c>
      <c r="R2141" s="9">
        <f t="shared" si="335"/>
        <v>44.75</v>
      </c>
      <c r="S2141" s="9">
        <f t="shared" si="336"/>
        <v>41.6</v>
      </c>
      <c r="T2141" s="9">
        <f t="shared" si="337"/>
        <v>44.5</v>
      </c>
      <c r="U2141" s="8">
        <f t="shared" si="338"/>
        <v>44.016666666666673</v>
      </c>
      <c r="V2141" s="8">
        <f t="shared" si="339"/>
        <v>44.137500000000003</v>
      </c>
    </row>
    <row r="2142" spans="1:22" ht="13.5" x14ac:dyDescent="0.25">
      <c r="A2142" s="3">
        <f>RSI!A2142</f>
        <v>45124</v>
      </c>
      <c r="B2142" s="2">
        <f>RSI!B2142</f>
        <v>6.7911999999999999</v>
      </c>
      <c r="C2142" s="2">
        <f>RSI!I2142</f>
        <v>25.359921108792904</v>
      </c>
      <c r="D2142" s="2">
        <f>MACD!E2142</f>
        <v>2.9570222031425786E-2</v>
      </c>
      <c r="E2142" s="2">
        <f>MACD!F2142</f>
        <v>4.6922336135626165E-2</v>
      </c>
      <c r="F2142" s="2">
        <f>'Moving Avg'!D2142</f>
        <v>6.7912000000000008</v>
      </c>
      <c r="G2142" s="2">
        <f>'Moving Avg'!F2142</f>
        <v>6.8626800000000019</v>
      </c>
      <c r="H2142" s="2">
        <f>'Moving Avg'!G2142</f>
        <v>7.1036340000000004</v>
      </c>
      <c r="I2142" s="2">
        <f>'Moving Avg'!H2142</f>
        <v>6.7656119999999973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50</v>
      </c>
      <c r="N2142" s="8">
        <f t="shared" si="331"/>
        <v>45</v>
      </c>
      <c r="O2142" s="8">
        <f t="shared" si="332"/>
        <v>50</v>
      </c>
      <c r="P2142" s="8">
        <f t="shared" si="333"/>
        <v>33</v>
      </c>
      <c r="Q2142" s="9">
        <f t="shared" si="334"/>
        <v>45.7</v>
      </c>
      <c r="R2142" s="9">
        <f t="shared" si="335"/>
        <v>44.75</v>
      </c>
      <c r="S2142" s="9">
        <f t="shared" si="336"/>
        <v>41.6</v>
      </c>
      <c r="T2142" s="9">
        <f t="shared" si="337"/>
        <v>44.5</v>
      </c>
      <c r="U2142" s="8">
        <f t="shared" si="338"/>
        <v>44.016666666666673</v>
      </c>
      <c r="V2142" s="8">
        <f t="shared" si="339"/>
        <v>44.137500000000003</v>
      </c>
    </row>
    <row r="2143" spans="1:22" ht="13.5" x14ac:dyDescent="0.25">
      <c r="A2143" s="3">
        <f>RSI!A2143</f>
        <v>45125</v>
      </c>
      <c r="B2143" s="2">
        <f>RSI!B2143</f>
        <v>6.7911999999999999</v>
      </c>
      <c r="C2143" s="2">
        <f>RSI!I2143</f>
        <v>25.359921108792904</v>
      </c>
      <c r="D2143" s="2">
        <f>MACD!E2143</f>
        <v>1.5832935727235764E-2</v>
      </c>
      <c r="E2143" s="2">
        <f>MACD!F2143</f>
        <v>4.0704456053948089E-2</v>
      </c>
      <c r="F2143" s="2">
        <f>'Moving Avg'!D2143</f>
        <v>6.7912000000000008</v>
      </c>
      <c r="G2143" s="2">
        <f>'Moving Avg'!F2143</f>
        <v>6.8537450000000018</v>
      </c>
      <c r="H2143" s="2">
        <f>'Moving Avg'!G2143</f>
        <v>7.0886480000000018</v>
      </c>
      <c r="I2143" s="2">
        <f>'Moving Avg'!H2143</f>
        <v>6.7703464999999969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50</v>
      </c>
      <c r="N2143" s="8">
        <f t="shared" si="331"/>
        <v>100</v>
      </c>
      <c r="O2143" s="8">
        <f t="shared" si="332"/>
        <v>50</v>
      </c>
      <c r="P2143" s="8">
        <f t="shared" si="333"/>
        <v>33</v>
      </c>
      <c r="Q2143" s="9">
        <f t="shared" si="334"/>
        <v>64.95</v>
      </c>
      <c r="R2143" s="9">
        <f t="shared" si="335"/>
        <v>55.75</v>
      </c>
      <c r="S2143" s="9">
        <f t="shared" si="336"/>
        <v>49.85</v>
      </c>
      <c r="T2143" s="9">
        <f t="shared" si="337"/>
        <v>58.25</v>
      </c>
      <c r="U2143" s="8">
        <f t="shared" si="338"/>
        <v>56.85</v>
      </c>
      <c r="V2143" s="8">
        <f t="shared" si="339"/>
        <v>57.2</v>
      </c>
    </row>
    <row r="2144" spans="1:22" ht="13.5" x14ac:dyDescent="0.25">
      <c r="A2144" s="3">
        <f>RSI!A2144</f>
        <v>45127</v>
      </c>
      <c r="B2144" s="2">
        <f>RSI!B2144</f>
        <v>6.7911999999999999</v>
      </c>
      <c r="C2144" s="2">
        <f>RSI!I2144</f>
        <v>25.359921108792904</v>
      </c>
      <c r="D2144" s="2">
        <f>MACD!E2144</f>
        <v>4.8896722612479238E-3</v>
      </c>
      <c r="E2144" s="2">
        <f>MACD!F2144</f>
        <v>3.3541499295408055E-2</v>
      </c>
      <c r="F2144" s="2">
        <f>'Moving Avg'!D2144</f>
        <v>6.7912000000000008</v>
      </c>
      <c r="G2144" s="2">
        <f>'Moving Avg'!F2144</f>
        <v>6.8448100000000025</v>
      </c>
      <c r="H2144" s="2">
        <f>'Moving Avg'!G2144</f>
        <v>7.0736620000000014</v>
      </c>
      <c r="I2144" s="2">
        <f>'Moving Avg'!H2144</f>
        <v>6.7750809999999966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50</v>
      </c>
      <c r="N2144" s="8">
        <f t="shared" si="331"/>
        <v>100</v>
      </c>
      <c r="O2144" s="8">
        <f t="shared" si="332"/>
        <v>50</v>
      </c>
      <c r="P2144" s="8">
        <f t="shared" si="333"/>
        <v>33</v>
      </c>
      <c r="Q2144" s="9">
        <f t="shared" si="334"/>
        <v>64.95</v>
      </c>
      <c r="R2144" s="9">
        <f t="shared" si="335"/>
        <v>55.75</v>
      </c>
      <c r="S2144" s="9">
        <f t="shared" si="336"/>
        <v>49.85</v>
      </c>
      <c r="T2144" s="9">
        <f t="shared" si="337"/>
        <v>58.25</v>
      </c>
      <c r="U2144" s="8">
        <f t="shared" si="338"/>
        <v>56.85</v>
      </c>
      <c r="V2144" s="8">
        <f t="shared" si="339"/>
        <v>57.2</v>
      </c>
    </row>
    <row r="2145" spans="1:22" ht="13.5" x14ac:dyDescent="0.25">
      <c r="A2145" s="3">
        <f>RSI!A2145</f>
        <v>45128</v>
      </c>
      <c r="B2145" s="2">
        <f>RSI!B2145</f>
        <v>6.7911999999999999</v>
      </c>
      <c r="C2145" s="2">
        <f>RSI!I2145</f>
        <v>25.359921108792904</v>
      </c>
      <c r="D2145" s="2">
        <f>MACD!E2145</f>
        <v>-3.7398324173594233E-3</v>
      </c>
      <c r="E2145" s="2">
        <f>MACD!F2145</f>
        <v>2.6085232952854562E-2</v>
      </c>
      <c r="F2145" s="2">
        <f>'Moving Avg'!D2145</f>
        <v>6.7912000000000008</v>
      </c>
      <c r="G2145" s="2">
        <f>'Moving Avg'!F2145</f>
        <v>6.8358750000000015</v>
      </c>
      <c r="H2145" s="2">
        <f>'Moving Avg'!G2145</f>
        <v>7.0586760000000002</v>
      </c>
      <c r="I2145" s="2">
        <f>'Moving Avg'!H2145</f>
        <v>6.7798154999999962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50</v>
      </c>
      <c r="N2145" s="8">
        <f t="shared" si="331"/>
        <v>100</v>
      </c>
      <c r="O2145" s="8">
        <f t="shared" si="332"/>
        <v>50</v>
      </c>
      <c r="P2145" s="8">
        <f t="shared" si="333"/>
        <v>33</v>
      </c>
      <c r="Q2145" s="9">
        <f t="shared" si="334"/>
        <v>64.95</v>
      </c>
      <c r="R2145" s="9">
        <f t="shared" si="335"/>
        <v>55.75</v>
      </c>
      <c r="S2145" s="9">
        <f t="shared" si="336"/>
        <v>49.85</v>
      </c>
      <c r="T2145" s="9">
        <f t="shared" si="337"/>
        <v>58.25</v>
      </c>
      <c r="U2145" s="8">
        <f t="shared" si="338"/>
        <v>56.85</v>
      </c>
      <c r="V2145" s="8">
        <f t="shared" si="339"/>
        <v>57.2</v>
      </c>
    </row>
    <row r="2146" spans="1:22" ht="13.5" x14ac:dyDescent="0.25">
      <c r="A2146" s="3">
        <f>RSI!A2146</f>
        <v>45131</v>
      </c>
      <c r="B2146" s="2">
        <f>RSI!B2146</f>
        <v>6.7911999999999999</v>
      </c>
      <c r="C2146" s="2">
        <f>RSI!I2146</f>
        <v>25.359921108792904</v>
      </c>
      <c r="D2146" s="2">
        <f>MACD!E2146</f>
        <v>-1.0458221183592187E-2</v>
      </c>
      <c r="E2146" s="2">
        <f>MACD!F2146</f>
        <v>1.8776542125565215E-2</v>
      </c>
      <c r="F2146" s="2">
        <f>'Moving Avg'!D2146</f>
        <v>6.7912000000000008</v>
      </c>
      <c r="G2146" s="2">
        <f>'Moving Avg'!F2146</f>
        <v>6.8269400000000022</v>
      </c>
      <c r="H2146" s="2">
        <f>'Moving Avg'!G2146</f>
        <v>7.0504080000000009</v>
      </c>
      <c r="I2146" s="2">
        <f>'Moving Avg'!H2146</f>
        <v>6.7845499999999959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50</v>
      </c>
      <c r="N2146" s="8">
        <f t="shared" si="331"/>
        <v>100</v>
      </c>
      <c r="O2146" s="8">
        <f t="shared" si="332"/>
        <v>50</v>
      </c>
      <c r="P2146" s="8">
        <f t="shared" si="333"/>
        <v>33</v>
      </c>
      <c r="Q2146" s="9">
        <f t="shared" si="334"/>
        <v>64.95</v>
      </c>
      <c r="R2146" s="9">
        <f t="shared" si="335"/>
        <v>55.75</v>
      </c>
      <c r="S2146" s="9">
        <f t="shared" si="336"/>
        <v>49.85</v>
      </c>
      <c r="T2146" s="9">
        <f t="shared" si="337"/>
        <v>58.25</v>
      </c>
      <c r="U2146" s="8">
        <f t="shared" si="338"/>
        <v>56.85</v>
      </c>
      <c r="V2146" s="8">
        <f t="shared" si="339"/>
        <v>57.2</v>
      </c>
    </row>
    <row r="2147" spans="1:22" ht="13.5" x14ac:dyDescent="0.25">
      <c r="A2147" s="3">
        <f>RSI!A2147</f>
        <v>45133</v>
      </c>
      <c r="B2147" s="2">
        <f>RSI!B2147</f>
        <v>6.6840000000000002</v>
      </c>
      <c r="C2147" s="2">
        <f>RSI!I2147</f>
        <v>16.001977664760403</v>
      </c>
      <c r="D2147" s="2">
        <f>MACD!E2147</f>
        <v>-7.6619933373800464E-3</v>
      </c>
      <c r="E2147" s="2">
        <f>MACD!F2147</f>
        <v>1.3488835032976163E-2</v>
      </c>
      <c r="F2147" s="2">
        <f>'Moving Avg'!D2147</f>
        <v>6.7697599999999998</v>
      </c>
      <c r="G2147" s="2">
        <f>'Moving Avg'!F2147</f>
        <v>6.8126450000000016</v>
      </c>
      <c r="H2147" s="2">
        <f>'Moving Avg'!G2147</f>
        <v>7.0399960000000013</v>
      </c>
      <c r="I2147" s="2">
        <f>'Moving Avg'!H2147</f>
        <v>6.7887484999999961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50</v>
      </c>
      <c r="N2147" s="8">
        <f t="shared" si="331"/>
        <v>100</v>
      </c>
      <c r="O2147" s="8">
        <f t="shared" si="332"/>
        <v>0</v>
      </c>
      <c r="P2147" s="8">
        <f t="shared" si="333"/>
        <v>16.5</v>
      </c>
      <c r="Q2147" s="9">
        <f t="shared" si="334"/>
        <v>54.975000000000001</v>
      </c>
      <c r="R2147" s="9">
        <f t="shared" si="335"/>
        <v>34.125</v>
      </c>
      <c r="S2147" s="9">
        <f t="shared" si="336"/>
        <v>29.925000000000001</v>
      </c>
      <c r="T2147" s="9">
        <f t="shared" si="337"/>
        <v>41.625</v>
      </c>
      <c r="U2147" s="8">
        <f t="shared" si="338"/>
        <v>39.674999999999997</v>
      </c>
      <c r="V2147" s="8">
        <f t="shared" si="339"/>
        <v>40.162499999999994</v>
      </c>
    </row>
    <row r="2148" spans="1:22" ht="13.5" x14ac:dyDescent="0.25">
      <c r="A2148" s="3">
        <f>RSI!A2148</f>
        <v>45134</v>
      </c>
      <c r="B2148" s="2">
        <f>RSI!B2148</f>
        <v>6.6840000000000002</v>
      </c>
      <c r="C2148" s="2">
        <f>RSI!I2148</f>
        <v>16.001977664760403</v>
      </c>
      <c r="D2148" s="2">
        <f>MACD!E2148</f>
        <v>-4.1622479497513964E-3</v>
      </c>
      <c r="E2148" s="2">
        <f>MACD!F2148</f>
        <v>9.9586184364306527E-3</v>
      </c>
      <c r="F2148" s="2">
        <f>'Moving Avg'!D2148</f>
        <v>6.7483199999999997</v>
      </c>
      <c r="G2148" s="2">
        <f>'Moving Avg'!F2148</f>
        <v>6.7983500000000019</v>
      </c>
      <c r="H2148" s="2">
        <f>'Moving Avg'!G2148</f>
        <v>7.0232020000000013</v>
      </c>
      <c r="I2148" s="2">
        <f>'Moving Avg'!H2148</f>
        <v>6.7929469999999954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50</v>
      </c>
      <c r="N2148" s="8">
        <f t="shared" si="331"/>
        <v>45</v>
      </c>
      <c r="O2148" s="8">
        <f t="shared" si="332"/>
        <v>0</v>
      </c>
      <c r="P2148" s="8">
        <f t="shared" si="333"/>
        <v>16.5</v>
      </c>
      <c r="Q2148" s="9">
        <f t="shared" si="334"/>
        <v>35.725000000000001</v>
      </c>
      <c r="R2148" s="9">
        <f t="shared" si="335"/>
        <v>23.125</v>
      </c>
      <c r="S2148" s="9">
        <f t="shared" si="336"/>
        <v>21.675000000000001</v>
      </c>
      <c r="T2148" s="9">
        <f t="shared" si="337"/>
        <v>27.875</v>
      </c>
      <c r="U2148" s="8">
        <f t="shared" si="338"/>
        <v>26.841666666666669</v>
      </c>
      <c r="V2148" s="8">
        <f t="shared" si="339"/>
        <v>27.1</v>
      </c>
    </row>
    <row r="2149" spans="1:22" ht="13.5" x14ac:dyDescent="0.25">
      <c r="A2149" s="3">
        <f>RSI!A2149</f>
        <v>45135</v>
      </c>
      <c r="B2149" s="2">
        <f>RSI!B2149</f>
        <v>6.5231000000000003</v>
      </c>
      <c r="C2149" s="2">
        <f>RSI!I2149</f>
        <v>9.7434172882636005</v>
      </c>
      <c r="D2149" s="2">
        <f>MACD!E2149</f>
        <v>1.1767321775025152E-2</v>
      </c>
      <c r="E2149" s="2">
        <f>MACD!F2149</f>
        <v>1.0320359104149553E-2</v>
      </c>
      <c r="F2149" s="2">
        <f>'Moving Avg'!D2149</f>
        <v>6.6947000000000001</v>
      </c>
      <c r="G2149" s="2">
        <f>'Moving Avg'!F2149</f>
        <v>6.7760100000000021</v>
      </c>
      <c r="H2149" s="2">
        <f>'Moving Avg'!G2149</f>
        <v>7.0031900000000009</v>
      </c>
      <c r="I2149" s="2">
        <f>'Moving Avg'!H2149</f>
        <v>6.7963409999999964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50</v>
      </c>
      <c r="N2149" s="8">
        <f t="shared" si="331"/>
        <v>0</v>
      </c>
      <c r="O2149" s="8">
        <f t="shared" si="332"/>
        <v>0</v>
      </c>
      <c r="P2149" s="8">
        <f t="shared" si="333"/>
        <v>16.5</v>
      </c>
      <c r="Q2149" s="9">
        <f t="shared" si="334"/>
        <v>19.975000000000001</v>
      </c>
      <c r="R2149" s="9">
        <f t="shared" si="335"/>
        <v>14.125</v>
      </c>
      <c r="S2149" s="9">
        <f t="shared" si="336"/>
        <v>14.925000000000001</v>
      </c>
      <c r="T2149" s="9">
        <f t="shared" si="337"/>
        <v>16.625</v>
      </c>
      <c r="U2149" s="8">
        <f t="shared" si="338"/>
        <v>16.341666666666669</v>
      </c>
      <c r="V2149" s="8">
        <f t="shared" si="339"/>
        <v>16.412500000000001</v>
      </c>
    </row>
    <row r="2150" spans="1:22" ht="13.5" x14ac:dyDescent="0.25">
      <c r="A2150" s="3">
        <f>RSI!A2150</f>
        <v>45138</v>
      </c>
      <c r="B2150" s="2">
        <f>RSI!B2150</f>
        <v>6.5231000000000003</v>
      </c>
      <c r="C2150" s="2">
        <f>RSI!I2150</f>
        <v>9.7434172882636005</v>
      </c>
      <c r="D2150" s="2">
        <f>MACD!E2150</f>
        <v>2.7168924017798801E-2</v>
      </c>
      <c r="E2150" s="2">
        <f>MACD!F2150</f>
        <v>1.3690072086879404E-2</v>
      </c>
      <c r="F2150" s="2">
        <f>'Moving Avg'!D2150</f>
        <v>6.6410800000000005</v>
      </c>
      <c r="G2150" s="2">
        <f>'Moving Avg'!F2150</f>
        <v>6.7536700000000023</v>
      </c>
      <c r="H2150" s="2">
        <f>'Moving Avg'!G2150</f>
        <v>6.9831780000000006</v>
      </c>
      <c r="I2150" s="2">
        <f>'Moving Avg'!H2150</f>
        <v>6.7997349999999974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0"/>
        <v>50</v>
      </c>
      <c r="N2150" s="8">
        <f t="shared" si="331"/>
        <v>0</v>
      </c>
      <c r="O2150" s="8">
        <f t="shared" si="332"/>
        <v>0</v>
      </c>
      <c r="P2150" s="8">
        <f t="shared" si="333"/>
        <v>16.5</v>
      </c>
      <c r="Q2150" s="9">
        <f t="shared" si="334"/>
        <v>19.975000000000001</v>
      </c>
      <c r="R2150" s="9">
        <f t="shared" si="335"/>
        <v>14.125</v>
      </c>
      <c r="S2150" s="9">
        <f t="shared" si="336"/>
        <v>14.925000000000001</v>
      </c>
      <c r="T2150" s="9">
        <f t="shared" si="337"/>
        <v>16.625</v>
      </c>
      <c r="U2150" s="8">
        <f t="shared" si="338"/>
        <v>16.341666666666669</v>
      </c>
      <c r="V2150" s="8">
        <f t="shared" si="339"/>
        <v>16.412500000000001</v>
      </c>
    </row>
    <row r="2151" spans="1:22" ht="13.5" x14ac:dyDescent="0.25">
      <c r="A2151" s="3">
        <f>RSI!A2151</f>
        <v>45139</v>
      </c>
      <c r="B2151" s="2">
        <f>RSI!B2151</f>
        <v>6.2550999999999997</v>
      </c>
      <c r="C2151" s="2">
        <f>RSI!I2151</f>
        <v>5.5501440738801477</v>
      </c>
      <c r="D2151" s="2">
        <f>MACD!E2151</f>
        <v>6.1833211541137523E-2</v>
      </c>
      <c r="E2151" s="2">
        <f>MACD!F2151</f>
        <v>2.3318699977731026E-2</v>
      </c>
      <c r="F2151" s="2">
        <f>'Moving Avg'!D2151</f>
        <v>6.5338599999999998</v>
      </c>
      <c r="G2151" s="2">
        <f>'Moving Avg'!F2151</f>
        <v>6.7268650000000019</v>
      </c>
      <c r="H2151" s="2">
        <f>'Moving Avg'!G2151</f>
        <v>6.9645240000000008</v>
      </c>
      <c r="I2151" s="2">
        <f>'Moving Avg'!H2151</f>
        <v>6.8017889999999976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  <c r="M2151" s="8">
        <f t="shared" si="330"/>
        <v>50</v>
      </c>
      <c r="N2151" s="8">
        <f t="shared" si="331"/>
        <v>0</v>
      </c>
      <c r="O2151" s="8">
        <f t="shared" si="332"/>
        <v>0</v>
      </c>
      <c r="P2151" s="8">
        <f t="shared" si="333"/>
        <v>0</v>
      </c>
      <c r="Q2151" s="9">
        <f t="shared" si="334"/>
        <v>17.5</v>
      </c>
      <c r="R2151" s="9">
        <f t="shared" si="335"/>
        <v>10</v>
      </c>
      <c r="S2151" s="9">
        <f t="shared" si="336"/>
        <v>7.5</v>
      </c>
      <c r="T2151" s="9">
        <f t="shared" si="337"/>
        <v>12.5</v>
      </c>
      <c r="U2151" s="8">
        <f t="shared" si="338"/>
        <v>11.666666666666666</v>
      </c>
      <c r="V2151" s="8">
        <f t="shared" si="339"/>
        <v>11.875</v>
      </c>
    </row>
    <row r="2152" spans="1:22" ht="13.5" x14ac:dyDescent="0.25">
      <c r="A2152" s="3">
        <f>RSI!A2152</f>
        <v>45140</v>
      </c>
      <c r="B2152" s="2">
        <f>RSI!B2152</f>
        <v>6.2550999999999997</v>
      </c>
      <c r="C2152" s="2">
        <f>RSI!I2152</f>
        <v>5.5501440738801477</v>
      </c>
      <c r="D2152" s="2">
        <f>MACD!E2152</f>
        <v>9.4396591093141247E-2</v>
      </c>
      <c r="E2152" s="2">
        <f>MACD!F2152</f>
        <v>3.7534278200813072E-2</v>
      </c>
      <c r="F2152" s="2">
        <f>'Moving Avg'!D2152</f>
        <v>6.44808</v>
      </c>
      <c r="G2152" s="2">
        <f>'Moving Avg'!F2152</f>
        <v>6.7000600000000023</v>
      </c>
      <c r="H2152" s="2">
        <f>'Moving Avg'!G2152</f>
        <v>6.9460380000000024</v>
      </c>
      <c r="I2152" s="2">
        <f>'Moving Avg'!H2152</f>
        <v>6.803842999999997</v>
      </c>
      <c r="J2152" s="6" t="str">
        <f>OBV!F2152</f>
        <v>BEARISH</v>
      </c>
      <c r="K2152" s="6" t="str">
        <f>OBV!G2152</f>
        <v>WEAK</v>
      </c>
      <c r="L2152" s="6" t="str">
        <f>OBV!H2152</f>
        <v>CONFIRMED BEARISH</v>
      </c>
      <c r="M2152" s="8">
        <f t="shared" si="330"/>
        <v>50</v>
      </c>
      <c r="N2152" s="8">
        <f t="shared" si="331"/>
        <v>0</v>
      </c>
      <c r="O2152" s="8">
        <f t="shared" si="332"/>
        <v>0</v>
      </c>
      <c r="P2152" s="8">
        <f t="shared" si="333"/>
        <v>0</v>
      </c>
      <c r="Q2152" s="9">
        <f t="shared" si="334"/>
        <v>17.5</v>
      </c>
      <c r="R2152" s="9">
        <f t="shared" si="335"/>
        <v>10</v>
      </c>
      <c r="S2152" s="9">
        <f t="shared" si="336"/>
        <v>7.5</v>
      </c>
      <c r="T2152" s="9">
        <f t="shared" si="337"/>
        <v>12.5</v>
      </c>
      <c r="U2152" s="8">
        <f t="shared" si="338"/>
        <v>11.666666666666666</v>
      </c>
      <c r="V2152" s="8">
        <f t="shared" si="339"/>
        <v>11.875</v>
      </c>
    </row>
    <row r="2153" spans="1:22" ht="13.5" x14ac:dyDescent="0.25">
      <c r="A2153" s="3">
        <f>RSI!A2153</f>
        <v>45141</v>
      </c>
      <c r="B2153" s="2">
        <f>RSI!B2153</f>
        <v>6.2550999999999997</v>
      </c>
      <c r="C2153" s="2">
        <f>RSI!I2153</f>
        <v>5.5501440738801477</v>
      </c>
      <c r="D2153" s="2">
        <f>MACD!E2153</f>
        <v>0.12494286748182759</v>
      </c>
      <c r="E2153" s="2">
        <f>MACD!F2153</f>
        <v>5.5015996057015973E-2</v>
      </c>
      <c r="F2153" s="2">
        <f>'Moving Avg'!D2153</f>
        <v>6.3622999999999994</v>
      </c>
      <c r="G2153" s="2">
        <f>'Moving Avg'!F2153</f>
        <v>6.6732550000000019</v>
      </c>
      <c r="H2153" s="2">
        <f>'Moving Avg'!G2153</f>
        <v>6.921674000000003</v>
      </c>
      <c r="I2153" s="2">
        <f>'Moving Avg'!H2153</f>
        <v>6.8058969999999981</v>
      </c>
      <c r="J2153" s="6" t="str">
        <f>OBV!F2153</f>
        <v>BEARISH</v>
      </c>
      <c r="K2153" s="6" t="str">
        <f>OBV!G2153</f>
        <v>WEAK</v>
      </c>
      <c r="L2153" s="6" t="str">
        <f>OBV!H2153</f>
        <v>CONFIRMED BEARISH</v>
      </c>
      <c r="M2153" s="8">
        <f t="shared" si="330"/>
        <v>50</v>
      </c>
      <c r="N2153" s="8">
        <f t="shared" si="331"/>
        <v>0</v>
      </c>
      <c r="O2153" s="8">
        <f t="shared" si="332"/>
        <v>0</v>
      </c>
      <c r="P2153" s="8">
        <f t="shared" si="333"/>
        <v>0</v>
      </c>
      <c r="Q2153" s="9">
        <f t="shared" si="334"/>
        <v>17.5</v>
      </c>
      <c r="R2153" s="9">
        <f t="shared" si="335"/>
        <v>10</v>
      </c>
      <c r="S2153" s="9">
        <f t="shared" si="336"/>
        <v>7.5</v>
      </c>
      <c r="T2153" s="9">
        <f t="shared" si="337"/>
        <v>12.5</v>
      </c>
      <c r="U2153" s="8">
        <f t="shared" si="338"/>
        <v>11.666666666666666</v>
      </c>
      <c r="V2153" s="8">
        <f t="shared" si="339"/>
        <v>11.875</v>
      </c>
    </row>
    <row r="2154" spans="1:22" ht="13.5" x14ac:dyDescent="0.25">
      <c r="A2154" s="3">
        <f>RSI!A2154</f>
        <v>45142</v>
      </c>
      <c r="B2154" s="2">
        <f>RSI!B2154</f>
        <v>6.2550999999999997</v>
      </c>
      <c r="C2154" s="2">
        <f>RSI!I2154</f>
        <v>5.5501440738801477</v>
      </c>
      <c r="D2154" s="2">
        <f>MACD!E2154</f>
        <v>0.15356068667544953</v>
      </c>
      <c r="E2154" s="2">
        <f>MACD!F2154</f>
        <v>7.4724934180702696E-2</v>
      </c>
      <c r="F2154" s="2">
        <f>'Moving Avg'!D2154</f>
        <v>6.3087</v>
      </c>
      <c r="G2154" s="2">
        <f>'Moving Avg'!F2154</f>
        <v>6.6464500000000015</v>
      </c>
      <c r="H2154" s="2">
        <f>'Moving Avg'!G2154</f>
        <v>6.8973100000000036</v>
      </c>
      <c r="I2154" s="2">
        <f>'Moving Avg'!H2154</f>
        <v>6.8079509999999983</v>
      </c>
      <c r="J2154" s="6" t="str">
        <f>OBV!F2154</f>
        <v>BEARISH</v>
      </c>
      <c r="K2154" s="6" t="str">
        <f>OBV!G2154</f>
        <v>WEAK</v>
      </c>
      <c r="L2154" s="6" t="str">
        <f>OBV!H2154</f>
        <v>CONFIRMED BEARISH</v>
      </c>
      <c r="M2154" s="8">
        <f t="shared" si="330"/>
        <v>50</v>
      </c>
      <c r="N2154" s="8">
        <f t="shared" si="331"/>
        <v>0</v>
      </c>
      <c r="O2154" s="8">
        <f t="shared" si="332"/>
        <v>0</v>
      </c>
      <c r="P2154" s="8">
        <f t="shared" si="333"/>
        <v>0</v>
      </c>
      <c r="Q2154" s="9">
        <f t="shared" si="334"/>
        <v>17.5</v>
      </c>
      <c r="R2154" s="9">
        <f t="shared" si="335"/>
        <v>10</v>
      </c>
      <c r="S2154" s="9">
        <f t="shared" si="336"/>
        <v>7.5</v>
      </c>
      <c r="T2154" s="9">
        <f t="shared" si="337"/>
        <v>12.5</v>
      </c>
      <c r="U2154" s="8">
        <f t="shared" si="338"/>
        <v>11.666666666666666</v>
      </c>
      <c r="V2154" s="8">
        <f t="shared" si="339"/>
        <v>11.875</v>
      </c>
    </row>
    <row r="2155" spans="1:22" ht="13.5" x14ac:dyDescent="0.25">
      <c r="A2155" s="3">
        <f>RSI!A2155</f>
        <v>45145</v>
      </c>
      <c r="B2155" s="2">
        <f>RSI!B2155</f>
        <v>6.2550999999999997</v>
      </c>
      <c r="C2155" s="2">
        <f>RSI!I2155</f>
        <v>5.5501440738801477</v>
      </c>
      <c r="D2155" s="2">
        <f>MACD!E2155</f>
        <v>0.1803414773636085</v>
      </c>
      <c r="E2155" s="2">
        <f>MACD!F2155</f>
        <v>9.5848242817283852E-2</v>
      </c>
      <c r="F2155" s="2">
        <f>'Moving Avg'!D2155</f>
        <v>6.2550999999999997</v>
      </c>
      <c r="G2155" s="2">
        <f>'Moving Avg'!F2155</f>
        <v>6.6196450000000011</v>
      </c>
      <c r="H2155" s="2">
        <f>'Moving Avg'!G2155</f>
        <v>6.8729460000000042</v>
      </c>
      <c r="I2155" s="2">
        <f>'Moving Avg'!H2155</f>
        <v>6.8100049999999976</v>
      </c>
      <c r="J2155" s="6" t="str">
        <f>OBV!F2155</f>
        <v>BEARISH</v>
      </c>
      <c r="K2155" s="6" t="str">
        <f>OBV!G2155</f>
        <v>WEAK</v>
      </c>
      <c r="L2155" s="6" t="str">
        <f>OBV!H2155</f>
        <v>CONFIRMED BEARISH</v>
      </c>
      <c r="M2155" s="8">
        <f t="shared" si="330"/>
        <v>50</v>
      </c>
      <c r="N2155" s="8">
        <f t="shared" si="331"/>
        <v>0</v>
      </c>
      <c r="O2155" s="8">
        <f t="shared" si="332"/>
        <v>0</v>
      </c>
      <c r="P2155" s="8">
        <f t="shared" si="333"/>
        <v>0</v>
      </c>
      <c r="Q2155" s="9">
        <f t="shared" si="334"/>
        <v>17.5</v>
      </c>
      <c r="R2155" s="9">
        <f t="shared" si="335"/>
        <v>10</v>
      </c>
      <c r="S2155" s="9">
        <f t="shared" si="336"/>
        <v>7.5</v>
      </c>
      <c r="T2155" s="9">
        <f t="shared" si="337"/>
        <v>12.5</v>
      </c>
      <c r="U2155" s="8">
        <f t="shared" si="338"/>
        <v>11.666666666666666</v>
      </c>
      <c r="V2155" s="8">
        <f t="shared" si="339"/>
        <v>11.875</v>
      </c>
    </row>
    <row r="2156" spans="1:22" ht="13.5" x14ac:dyDescent="0.25">
      <c r="A2156" s="3">
        <f>RSI!A2156</f>
        <v>45146</v>
      </c>
      <c r="B2156" s="2">
        <f>RSI!B2156</f>
        <v>6.2461000000000002</v>
      </c>
      <c r="C2156" s="2">
        <f>RSI!I2156</f>
        <v>5.4363344067312198</v>
      </c>
      <c r="D2156" s="2">
        <f>MACD!E2156</f>
        <v>0.2060444731749751</v>
      </c>
      <c r="E2156" s="2">
        <f>MACD!F2156</f>
        <v>0.11788748888882211</v>
      </c>
      <c r="F2156" s="2">
        <f>'Moving Avg'!D2156</f>
        <v>6.2533000000000003</v>
      </c>
      <c r="G2156" s="2">
        <f>'Moving Avg'!F2156</f>
        <v>6.59239</v>
      </c>
      <c r="H2156" s="2">
        <f>'Moving Avg'!G2156</f>
        <v>6.8484020000000037</v>
      </c>
      <c r="I2156" s="2">
        <f>'Moving Avg'!H2156</f>
        <v>6.8133154999999981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0"/>
        <v>50</v>
      </c>
      <c r="N2156" s="8">
        <f t="shared" si="331"/>
        <v>0</v>
      </c>
      <c r="O2156" s="8">
        <f t="shared" si="332"/>
        <v>0</v>
      </c>
      <c r="P2156" s="8">
        <f t="shared" si="333"/>
        <v>16.5</v>
      </c>
      <c r="Q2156" s="9">
        <f t="shared" si="334"/>
        <v>19.975000000000001</v>
      </c>
      <c r="R2156" s="9">
        <f t="shared" si="335"/>
        <v>14.125</v>
      </c>
      <c r="S2156" s="9">
        <f t="shared" si="336"/>
        <v>14.925000000000001</v>
      </c>
      <c r="T2156" s="9">
        <f t="shared" si="337"/>
        <v>16.625</v>
      </c>
      <c r="U2156" s="8">
        <f t="shared" si="338"/>
        <v>16.341666666666669</v>
      </c>
      <c r="V2156" s="8">
        <f t="shared" si="339"/>
        <v>16.412500000000001</v>
      </c>
    </row>
    <row r="2157" spans="1:22" ht="13.5" x14ac:dyDescent="0.25">
      <c r="A2157" s="3">
        <f>RSI!A2157</f>
        <v>45147</v>
      </c>
      <c r="B2157" s="2">
        <f>RSI!B2157</f>
        <v>6.2461000000000002</v>
      </c>
      <c r="C2157" s="2">
        <f>RSI!I2157</f>
        <v>5.4363344067312198</v>
      </c>
      <c r="D2157" s="2">
        <f>MACD!E2157</f>
        <v>0.21355372091123126</v>
      </c>
      <c r="E2157" s="2">
        <f>MACD!F2157</f>
        <v>0.13702073529330394</v>
      </c>
      <c r="F2157" s="2">
        <f>'Moving Avg'!D2157</f>
        <v>6.2515000000000001</v>
      </c>
      <c r="G2157" s="2">
        <f>'Moving Avg'!F2157</f>
        <v>6.5651350000000006</v>
      </c>
      <c r="H2157" s="2">
        <f>'Moving Avg'!G2157</f>
        <v>6.8246980000000041</v>
      </c>
      <c r="I2157" s="2">
        <f>'Moving Avg'!H2157</f>
        <v>6.8178434999999977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50</v>
      </c>
      <c r="N2157" s="8">
        <f t="shared" si="331"/>
        <v>0</v>
      </c>
      <c r="O2157" s="8">
        <f t="shared" si="332"/>
        <v>0</v>
      </c>
      <c r="P2157" s="8">
        <f t="shared" si="333"/>
        <v>16.5</v>
      </c>
      <c r="Q2157" s="9">
        <f t="shared" si="334"/>
        <v>19.975000000000001</v>
      </c>
      <c r="R2157" s="9">
        <f t="shared" si="335"/>
        <v>14.125</v>
      </c>
      <c r="S2157" s="9">
        <f t="shared" si="336"/>
        <v>14.925000000000001</v>
      </c>
      <c r="T2157" s="9">
        <f t="shared" si="337"/>
        <v>16.625</v>
      </c>
      <c r="U2157" s="8">
        <f t="shared" si="338"/>
        <v>16.341666666666669</v>
      </c>
      <c r="V2157" s="8">
        <f t="shared" si="339"/>
        <v>16.412500000000001</v>
      </c>
    </row>
    <row r="2158" spans="1:22" ht="13.5" x14ac:dyDescent="0.25">
      <c r="A2158" s="3">
        <f>RSI!A2158</f>
        <v>45148</v>
      </c>
      <c r="B2158" s="2">
        <f>RSI!B2158</f>
        <v>6.2461000000000002</v>
      </c>
      <c r="C2158" s="2">
        <f>RSI!I2158</f>
        <v>5.4363344067312198</v>
      </c>
      <c r="D2158" s="2">
        <f>MACD!E2158</f>
        <v>0.22199368741785719</v>
      </c>
      <c r="E2158" s="2">
        <f>MACD!F2158</f>
        <v>0.15401532571821458</v>
      </c>
      <c r="F2158" s="2">
        <f>'Moving Avg'!D2158</f>
        <v>6.2496999999999998</v>
      </c>
      <c r="G2158" s="2">
        <f>'Moving Avg'!F2158</f>
        <v>6.5378799999999995</v>
      </c>
      <c r="H2158" s="2">
        <f>'Moving Avg'!G2158</f>
        <v>6.8011620000000041</v>
      </c>
      <c r="I2158" s="2">
        <f>'Moving Avg'!H2158</f>
        <v>6.8223714999999983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50</v>
      </c>
      <c r="N2158" s="8">
        <f t="shared" si="331"/>
        <v>0</v>
      </c>
      <c r="O2158" s="8">
        <f t="shared" si="332"/>
        <v>0</v>
      </c>
      <c r="P2158" s="8">
        <f t="shared" si="333"/>
        <v>16.5</v>
      </c>
      <c r="Q2158" s="9">
        <f t="shared" si="334"/>
        <v>19.975000000000001</v>
      </c>
      <c r="R2158" s="9">
        <f t="shared" si="335"/>
        <v>14.125</v>
      </c>
      <c r="S2158" s="9">
        <f t="shared" si="336"/>
        <v>14.925000000000001</v>
      </c>
      <c r="T2158" s="9">
        <f t="shared" si="337"/>
        <v>16.625</v>
      </c>
      <c r="U2158" s="8">
        <f t="shared" si="338"/>
        <v>16.341666666666669</v>
      </c>
      <c r="V2158" s="8">
        <f t="shared" si="339"/>
        <v>16.412500000000001</v>
      </c>
    </row>
    <row r="2159" spans="1:22" ht="13.5" x14ac:dyDescent="0.25">
      <c r="A2159" s="3">
        <f>RSI!A2159</f>
        <v>45149</v>
      </c>
      <c r="B2159" s="2">
        <f>RSI!B2159</f>
        <v>6.2461000000000002</v>
      </c>
      <c r="C2159" s="2">
        <f>RSI!I2159</f>
        <v>5.4363344067312198</v>
      </c>
      <c r="D2159" s="2">
        <f>MACD!E2159</f>
        <v>0.20631282143395691</v>
      </c>
      <c r="E2159" s="2">
        <f>MACD!F2159</f>
        <v>0.16447482486136306</v>
      </c>
      <c r="F2159" s="2">
        <f>'Moving Avg'!D2159</f>
        <v>6.2478999999999996</v>
      </c>
      <c r="G2159" s="2">
        <f>'Moving Avg'!F2159</f>
        <v>6.5106250000000001</v>
      </c>
      <c r="H2159" s="2">
        <f>'Moving Avg'!G2159</f>
        <v>6.7779620000000049</v>
      </c>
      <c r="I2159" s="2">
        <f>'Moving Avg'!H2159</f>
        <v>6.8268994999999997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50</v>
      </c>
      <c r="N2159" s="8">
        <f t="shared" si="331"/>
        <v>0</v>
      </c>
      <c r="O2159" s="8">
        <f t="shared" si="332"/>
        <v>0</v>
      </c>
      <c r="P2159" s="8">
        <f t="shared" si="333"/>
        <v>16.5</v>
      </c>
      <c r="Q2159" s="9">
        <f t="shared" si="334"/>
        <v>19.975000000000001</v>
      </c>
      <c r="R2159" s="9">
        <f t="shared" si="335"/>
        <v>14.125</v>
      </c>
      <c r="S2159" s="9">
        <f t="shared" si="336"/>
        <v>14.925000000000001</v>
      </c>
      <c r="T2159" s="9">
        <f t="shared" si="337"/>
        <v>16.625</v>
      </c>
      <c r="U2159" s="8">
        <f t="shared" si="338"/>
        <v>16.341666666666669</v>
      </c>
      <c r="V2159" s="8">
        <f t="shared" si="339"/>
        <v>16.412500000000001</v>
      </c>
    </row>
    <row r="2160" spans="1:22" ht="13.5" x14ac:dyDescent="0.25">
      <c r="A2160" s="3">
        <f>RSI!A2160</f>
        <v>45152</v>
      </c>
      <c r="B2160" s="2">
        <f>RSI!B2160</f>
        <v>6.2461000000000002</v>
      </c>
      <c r="C2160" s="2">
        <f>RSI!I2160</f>
        <v>5.4363344067312198</v>
      </c>
      <c r="D2160" s="2">
        <f>MACD!E2160</f>
        <v>0.19483279456413083</v>
      </c>
      <c r="E2160" s="2">
        <f>MACD!F2160</f>
        <v>0.17054641880191662</v>
      </c>
      <c r="F2160" s="2">
        <f>'Moving Avg'!D2160</f>
        <v>6.2461000000000002</v>
      </c>
      <c r="G2160" s="2">
        <f>'Moving Avg'!F2160</f>
        <v>6.483369999999999</v>
      </c>
      <c r="H2160" s="2">
        <f>'Moving Avg'!G2160</f>
        <v>6.7613120000000047</v>
      </c>
      <c r="I2160" s="2">
        <f>'Moving Avg'!H2160</f>
        <v>6.8314275000000002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50</v>
      </c>
      <c r="N2160" s="8">
        <f t="shared" si="331"/>
        <v>0</v>
      </c>
      <c r="O2160" s="8">
        <f t="shared" si="332"/>
        <v>0</v>
      </c>
      <c r="P2160" s="8">
        <f t="shared" si="333"/>
        <v>16.5</v>
      </c>
      <c r="Q2160" s="9">
        <f t="shared" si="334"/>
        <v>19.975000000000001</v>
      </c>
      <c r="R2160" s="9">
        <f t="shared" si="335"/>
        <v>14.125</v>
      </c>
      <c r="S2160" s="9">
        <f t="shared" si="336"/>
        <v>14.925000000000001</v>
      </c>
      <c r="T2160" s="9">
        <f t="shared" si="337"/>
        <v>16.625</v>
      </c>
      <c r="U2160" s="8">
        <f t="shared" si="338"/>
        <v>16.341666666666669</v>
      </c>
      <c r="V2160" s="8">
        <f t="shared" si="339"/>
        <v>16.412500000000001</v>
      </c>
    </row>
    <row r="2161" spans="1:22" ht="13.5" x14ac:dyDescent="0.25">
      <c r="A2161" s="3">
        <f>RSI!A2161</f>
        <v>45153</v>
      </c>
      <c r="B2161" s="2">
        <f>RSI!B2161</f>
        <v>5.9870000000000001</v>
      </c>
      <c r="C2161" s="2">
        <f>RSI!I2161</f>
        <v>2.9304608900241789</v>
      </c>
      <c r="D2161" s="2">
        <f>MACD!E2161</f>
        <v>0.16473667328932073</v>
      </c>
      <c r="E2161" s="2">
        <f>MACD!F2161</f>
        <v>0.16938446969939744</v>
      </c>
      <c r="F2161" s="2">
        <f>'Moving Avg'!D2161</f>
        <v>6.1942800000000009</v>
      </c>
      <c r="G2161" s="2">
        <f>'Moving Avg'!F2161</f>
        <v>6.4431599999999989</v>
      </c>
      <c r="H2161" s="2">
        <f>'Moving Avg'!G2161</f>
        <v>6.7332660000000057</v>
      </c>
      <c r="I2161" s="2">
        <f>'Moving Avg'!H2161</f>
        <v>6.8340724999999996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50</v>
      </c>
      <c r="N2161" s="8">
        <f t="shared" si="331"/>
        <v>45</v>
      </c>
      <c r="O2161" s="8">
        <f t="shared" si="332"/>
        <v>0</v>
      </c>
      <c r="P2161" s="8">
        <f t="shared" si="333"/>
        <v>16.5</v>
      </c>
      <c r="Q2161" s="9">
        <f t="shared" si="334"/>
        <v>35.725000000000001</v>
      </c>
      <c r="R2161" s="9">
        <f t="shared" si="335"/>
        <v>23.125</v>
      </c>
      <c r="S2161" s="9">
        <f t="shared" si="336"/>
        <v>21.675000000000001</v>
      </c>
      <c r="T2161" s="9">
        <f t="shared" si="337"/>
        <v>27.875</v>
      </c>
      <c r="U2161" s="8">
        <f t="shared" si="338"/>
        <v>26.841666666666669</v>
      </c>
      <c r="V2161" s="8">
        <f t="shared" si="339"/>
        <v>27.1</v>
      </c>
    </row>
    <row r="2162" spans="1:22" ht="13.5" x14ac:dyDescent="0.25">
      <c r="A2162" s="3">
        <f>RSI!A2162</f>
        <v>45154</v>
      </c>
      <c r="B2162" s="2">
        <f>RSI!B2162</f>
        <v>5.9870000000000001</v>
      </c>
      <c r="C2162" s="2">
        <f>RSI!I2162</f>
        <v>2.9304608900241789</v>
      </c>
      <c r="D2162" s="2">
        <f>MACD!E2162</f>
        <v>0.14233502074308113</v>
      </c>
      <c r="E2162" s="2">
        <f>MACD!F2162</f>
        <v>0.16397457990813419</v>
      </c>
      <c r="F2162" s="2">
        <f>'Moving Avg'!D2162</f>
        <v>6.1424600000000016</v>
      </c>
      <c r="G2162" s="2">
        <f>'Moving Avg'!F2162</f>
        <v>6.4029499999999988</v>
      </c>
      <c r="H2162" s="2">
        <f>'Moving Avg'!G2162</f>
        <v>6.7102580000000058</v>
      </c>
      <c r="I2162" s="2">
        <f>'Moving Avg'!H2162</f>
        <v>6.8367175000000007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50</v>
      </c>
      <c r="N2162" s="8">
        <f t="shared" si="331"/>
        <v>100</v>
      </c>
      <c r="O2162" s="8">
        <f t="shared" si="332"/>
        <v>0</v>
      </c>
      <c r="P2162" s="8">
        <f t="shared" si="333"/>
        <v>16.5</v>
      </c>
      <c r="Q2162" s="9">
        <f t="shared" si="334"/>
        <v>54.975000000000001</v>
      </c>
      <c r="R2162" s="9">
        <f t="shared" si="335"/>
        <v>34.125</v>
      </c>
      <c r="S2162" s="9">
        <f t="shared" si="336"/>
        <v>29.925000000000001</v>
      </c>
      <c r="T2162" s="9">
        <f t="shared" si="337"/>
        <v>41.625</v>
      </c>
      <c r="U2162" s="8">
        <f t="shared" si="338"/>
        <v>39.674999999999997</v>
      </c>
      <c r="V2162" s="8">
        <f t="shared" si="339"/>
        <v>40.162499999999994</v>
      </c>
    </row>
    <row r="2163" spans="1:22" ht="13.5" x14ac:dyDescent="0.25">
      <c r="A2163" s="3">
        <f>RSI!A2163</f>
        <v>45155</v>
      </c>
      <c r="B2163" s="2">
        <f>RSI!B2163</f>
        <v>5.9870000000000001</v>
      </c>
      <c r="C2163" s="2">
        <f>RSI!I2163</f>
        <v>2.9304608900241789</v>
      </c>
      <c r="D2163" s="2">
        <f>MACD!E2163</f>
        <v>0.12621708760009476</v>
      </c>
      <c r="E2163" s="2">
        <f>MACD!F2163</f>
        <v>0.15642308144652631</v>
      </c>
      <c r="F2163" s="2">
        <f>'Moving Avg'!D2163</f>
        <v>6.0906400000000005</v>
      </c>
      <c r="G2163" s="2">
        <f>'Moving Avg'!F2163</f>
        <v>6.3627399999999987</v>
      </c>
      <c r="H2163" s="2">
        <f>'Moving Avg'!G2163</f>
        <v>6.6872500000000059</v>
      </c>
      <c r="I2163" s="2">
        <f>'Moving Avg'!H2163</f>
        <v>6.8393625000000009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50</v>
      </c>
      <c r="N2163" s="8">
        <f t="shared" si="331"/>
        <v>100</v>
      </c>
      <c r="O2163" s="8">
        <f t="shared" si="332"/>
        <v>0</v>
      </c>
      <c r="P2163" s="8">
        <f t="shared" si="333"/>
        <v>16.5</v>
      </c>
      <c r="Q2163" s="9">
        <f t="shared" si="334"/>
        <v>54.975000000000001</v>
      </c>
      <c r="R2163" s="9">
        <f t="shared" si="335"/>
        <v>34.125</v>
      </c>
      <c r="S2163" s="9">
        <f t="shared" si="336"/>
        <v>29.925000000000001</v>
      </c>
      <c r="T2163" s="9">
        <f t="shared" si="337"/>
        <v>41.625</v>
      </c>
      <c r="U2163" s="8">
        <f t="shared" si="338"/>
        <v>39.674999999999997</v>
      </c>
      <c r="V2163" s="8">
        <f t="shared" si="339"/>
        <v>40.162499999999994</v>
      </c>
    </row>
    <row r="2164" spans="1:22" ht="13.5" x14ac:dyDescent="0.25">
      <c r="A2164" s="3">
        <f>RSI!A2164</f>
        <v>45156</v>
      </c>
      <c r="B2164" s="2">
        <f>RSI!B2164</f>
        <v>5.9870000000000001</v>
      </c>
      <c r="C2164" s="2">
        <f>RSI!I2164</f>
        <v>2.9304608900241789</v>
      </c>
      <c r="D2164" s="2">
        <f>MACD!E2164</f>
        <v>0.1152059765894915</v>
      </c>
      <c r="E2164" s="2">
        <f>MACD!F2164</f>
        <v>0.14817966047511935</v>
      </c>
      <c r="F2164" s="2">
        <f>'Moving Avg'!D2164</f>
        <v>6.0388200000000012</v>
      </c>
      <c r="G2164" s="2">
        <f>'Moving Avg'!F2164</f>
        <v>6.3225299999999987</v>
      </c>
      <c r="H2164" s="2">
        <f>'Moving Avg'!G2164</f>
        <v>6.6642420000000051</v>
      </c>
      <c r="I2164" s="2">
        <f>'Moving Avg'!H2164</f>
        <v>6.8420075000000011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50</v>
      </c>
      <c r="N2164" s="8">
        <f t="shared" si="331"/>
        <v>100</v>
      </c>
      <c r="O2164" s="8">
        <f t="shared" si="332"/>
        <v>0</v>
      </c>
      <c r="P2164" s="8">
        <f t="shared" si="333"/>
        <v>16.5</v>
      </c>
      <c r="Q2164" s="9">
        <f t="shared" si="334"/>
        <v>54.975000000000001</v>
      </c>
      <c r="R2164" s="9">
        <f t="shared" si="335"/>
        <v>34.125</v>
      </c>
      <c r="S2164" s="9">
        <f t="shared" si="336"/>
        <v>29.925000000000001</v>
      </c>
      <c r="T2164" s="9">
        <f t="shared" si="337"/>
        <v>41.625</v>
      </c>
      <c r="U2164" s="8">
        <f t="shared" si="338"/>
        <v>39.674999999999997</v>
      </c>
      <c r="V2164" s="8">
        <f t="shared" si="339"/>
        <v>40.162499999999994</v>
      </c>
    </row>
    <row r="2165" spans="1:22" ht="13.5" x14ac:dyDescent="0.25">
      <c r="A2165" s="3">
        <f>RSI!A2165</f>
        <v>45159</v>
      </c>
      <c r="B2165" s="2">
        <f>RSI!B2165</f>
        <v>5.8083</v>
      </c>
      <c r="C2165" s="2">
        <f>RSI!I2165</f>
        <v>2.0527026734828269</v>
      </c>
      <c r="D2165" s="2">
        <f>MACD!E2165</f>
        <v>0.1215584568337249</v>
      </c>
      <c r="E2165" s="2">
        <f>MACD!F2165</f>
        <v>0.14285541974684046</v>
      </c>
      <c r="F2165" s="2">
        <f>'Moving Avg'!D2165</f>
        <v>5.9512599999999996</v>
      </c>
      <c r="G2165" s="2">
        <f>'Moving Avg'!F2165</f>
        <v>6.2733849999999993</v>
      </c>
      <c r="H2165" s="2">
        <f>'Moving Avg'!G2165</f>
        <v>6.6376600000000039</v>
      </c>
      <c r="I2165" s="2">
        <f>'Moving Avg'!H2165</f>
        <v>6.8449765000000005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  <c r="M2165" s="8">
        <f t="shared" si="330"/>
        <v>50</v>
      </c>
      <c r="N2165" s="8">
        <f t="shared" si="331"/>
        <v>100</v>
      </c>
      <c r="O2165" s="8">
        <f t="shared" si="332"/>
        <v>0</v>
      </c>
      <c r="P2165" s="8">
        <f t="shared" si="333"/>
        <v>0</v>
      </c>
      <c r="Q2165" s="9">
        <f t="shared" si="334"/>
        <v>52.5</v>
      </c>
      <c r="R2165" s="9">
        <f t="shared" si="335"/>
        <v>30</v>
      </c>
      <c r="S2165" s="9">
        <f t="shared" si="336"/>
        <v>22.5</v>
      </c>
      <c r="T2165" s="9">
        <f t="shared" si="337"/>
        <v>37.5</v>
      </c>
      <c r="U2165" s="8">
        <f t="shared" si="338"/>
        <v>35</v>
      </c>
      <c r="V2165" s="8">
        <f t="shared" si="339"/>
        <v>35.625</v>
      </c>
    </row>
    <row r="2166" spans="1:22" ht="13.5" x14ac:dyDescent="0.25">
      <c r="A2166" s="3">
        <f>RSI!A2166</f>
        <v>45160</v>
      </c>
      <c r="B2166" s="2">
        <f>RSI!B2166</f>
        <v>6.0674000000000001</v>
      </c>
      <c r="C2166" s="2">
        <f>RSI!I2166</f>
        <v>33.264728096430517</v>
      </c>
      <c r="D2166" s="2">
        <f>MACD!E2166</f>
        <v>0.10966471962526114</v>
      </c>
      <c r="E2166" s="2">
        <f>MACD!F2166</f>
        <v>0.13621727972252462</v>
      </c>
      <c r="F2166" s="2">
        <f>'Moving Avg'!D2166</f>
        <v>5.9673399999999992</v>
      </c>
      <c r="G2166" s="2">
        <f>'Moving Avg'!F2166</f>
        <v>6.2371949999999989</v>
      </c>
      <c r="H2166" s="2">
        <f>'Moving Avg'!G2166</f>
        <v>6.6196180000000053</v>
      </c>
      <c r="I2166" s="2">
        <f>'Moving Avg'!H2166</f>
        <v>6.8492409999999992</v>
      </c>
      <c r="J2166" s="6" t="str">
        <f>OBV!F2166</f>
        <v>BEARISH</v>
      </c>
      <c r="K2166" s="6" t="str">
        <f>OBV!G2166</f>
        <v>WEAK</v>
      </c>
      <c r="L2166" s="6" t="str">
        <f>OBV!H2166</f>
        <v>BEARISH DIVERGENCE</v>
      </c>
      <c r="M2166" s="8">
        <f t="shared" si="330"/>
        <v>25</v>
      </c>
      <c r="N2166" s="8">
        <f t="shared" si="331"/>
        <v>100</v>
      </c>
      <c r="O2166" s="8">
        <f t="shared" si="332"/>
        <v>0</v>
      </c>
      <c r="P2166" s="8">
        <f t="shared" si="333"/>
        <v>0</v>
      </c>
      <c r="Q2166" s="9">
        <f t="shared" si="334"/>
        <v>43.75</v>
      </c>
      <c r="R2166" s="9">
        <f t="shared" si="335"/>
        <v>25</v>
      </c>
      <c r="S2166" s="9">
        <f t="shared" si="336"/>
        <v>18.75</v>
      </c>
      <c r="T2166" s="9">
        <f t="shared" si="337"/>
        <v>31.25</v>
      </c>
      <c r="U2166" s="8">
        <f t="shared" si="338"/>
        <v>29.166666666666668</v>
      </c>
      <c r="V2166" s="8">
        <f t="shared" si="339"/>
        <v>29.6875</v>
      </c>
    </row>
    <row r="2167" spans="1:22" ht="13.5" x14ac:dyDescent="0.25">
      <c r="A2167" s="3">
        <f>RSI!A2167</f>
        <v>45161</v>
      </c>
      <c r="B2167" s="2">
        <f>RSI!B2167</f>
        <v>6.2550999999999997</v>
      </c>
      <c r="C2167" s="2">
        <f>RSI!I2167</f>
        <v>46.552163549841033</v>
      </c>
      <c r="D2167" s="2">
        <f>MACD!E2167</f>
        <v>8.7229287685579138E-2</v>
      </c>
      <c r="E2167" s="2">
        <f>MACD!F2167</f>
        <v>0.12641968131513553</v>
      </c>
      <c r="F2167" s="2">
        <f>'Moving Avg'!D2167</f>
        <v>6.0209599999999996</v>
      </c>
      <c r="G2167" s="2">
        <f>'Moving Avg'!F2167</f>
        <v>6.215749999999999</v>
      </c>
      <c r="H2167" s="2">
        <f>'Moving Avg'!G2167</f>
        <v>6.6053300000000048</v>
      </c>
      <c r="I2167" s="2">
        <f>'Moving Avg'!H2167</f>
        <v>6.854444</v>
      </c>
      <c r="J2167" s="6" t="str">
        <f>OBV!F2167</f>
        <v>BEARISH</v>
      </c>
      <c r="K2167" s="6" t="str">
        <f>OBV!G2167</f>
        <v>WEAK</v>
      </c>
      <c r="L2167" s="6" t="str">
        <f>OBV!H2167</f>
        <v>BEARISH DIVERGENCE</v>
      </c>
      <c r="M2167" s="8">
        <f t="shared" si="330"/>
        <v>25</v>
      </c>
      <c r="N2167" s="8">
        <f t="shared" si="331"/>
        <v>100</v>
      </c>
      <c r="O2167" s="8">
        <f t="shared" si="332"/>
        <v>0</v>
      </c>
      <c r="P2167" s="8">
        <f t="shared" si="333"/>
        <v>0</v>
      </c>
      <c r="Q2167" s="9">
        <f t="shared" si="334"/>
        <v>43.75</v>
      </c>
      <c r="R2167" s="9">
        <f t="shared" si="335"/>
        <v>25</v>
      </c>
      <c r="S2167" s="9">
        <f t="shared" si="336"/>
        <v>18.75</v>
      </c>
      <c r="T2167" s="9">
        <f t="shared" si="337"/>
        <v>31.25</v>
      </c>
      <c r="U2167" s="8">
        <f t="shared" si="338"/>
        <v>29.166666666666668</v>
      </c>
      <c r="V2167" s="8">
        <f t="shared" si="339"/>
        <v>29.6875</v>
      </c>
    </row>
    <row r="2168" spans="1:22" ht="13.5" x14ac:dyDescent="0.25">
      <c r="A2168" s="3">
        <f>RSI!A2168</f>
        <v>45162</v>
      </c>
      <c r="B2168" s="2">
        <f>RSI!B2168</f>
        <v>6.2550999999999997</v>
      </c>
      <c r="C2168" s="2">
        <f>RSI!I2168</f>
        <v>46.552163549841033</v>
      </c>
      <c r="D2168" s="2">
        <f>MACD!E2168</f>
        <v>6.8555040009925072E-2</v>
      </c>
      <c r="E2168" s="2">
        <f>MACD!F2168</f>
        <v>0.11484675305409345</v>
      </c>
      <c r="F2168" s="2">
        <f>'Moving Avg'!D2168</f>
        <v>6.0745799999999992</v>
      </c>
      <c r="G2168" s="2">
        <f>'Moving Avg'!F2168</f>
        <v>6.1943049999999991</v>
      </c>
      <c r="H2168" s="2">
        <f>'Moving Avg'!G2168</f>
        <v>6.5910420000000043</v>
      </c>
      <c r="I2168" s="2">
        <f>'Moving Avg'!H2168</f>
        <v>6.8605285</v>
      </c>
      <c r="J2168" s="6" t="str">
        <f>OBV!F2168</f>
        <v>BEARISH</v>
      </c>
      <c r="K2168" s="6" t="str">
        <f>OBV!G2168</f>
        <v>WEAK</v>
      </c>
      <c r="L2168" s="6" t="str">
        <f>OBV!H2168</f>
        <v>BEARISH DIVERGENCE</v>
      </c>
      <c r="M2168" s="8">
        <f t="shared" si="330"/>
        <v>25</v>
      </c>
      <c r="N2168" s="8">
        <f t="shared" si="331"/>
        <v>100</v>
      </c>
      <c r="O2168" s="8">
        <f t="shared" si="332"/>
        <v>0</v>
      </c>
      <c r="P2168" s="8">
        <f t="shared" si="333"/>
        <v>0</v>
      </c>
      <c r="Q2168" s="9">
        <f t="shared" si="334"/>
        <v>43.75</v>
      </c>
      <c r="R2168" s="9">
        <f t="shared" si="335"/>
        <v>25</v>
      </c>
      <c r="S2168" s="9">
        <f t="shared" si="336"/>
        <v>18.75</v>
      </c>
      <c r="T2168" s="9">
        <f t="shared" si="337"/>
        <v>31.25</v>
      </c>
      <c r="U2168" s="8">
        <f t="shared" si="338"/>
        <v>29.166666666666668</v>
      </c>
      <c r="V2168" s="8">
        <f t="shared" si="339"/>
        <v>29.6875</v>
      </c>
    </row>
    <row r="2169" spans="1:22" ht="13.5" x14ac:dyDescent="0.25">
      <c r="A2169" s="3">
        <f>RSI!A2169</f>
        <v>45163</v>
      </c>
      <c r="B2169" s="2">
        <f>RSI!B2169</f>
        <v>6.2550999999999997</v>
      </c>
      <c r="C2169" s="2">
        <f>RSI!I2169</f>
        <v>46.552163549841033</v>
      </c>
      <c r="D2169" s="2">
        <f>MACD!E2169</f>
        <v>5.3040401061649867E-2</v>
      </c>
      <c r="E2169" s="2">
        <f>MACD!F2169</f>
        <v>0.10248548265560474</v>
      </c>
      <c r="F2169" s="2">
        <f>'Moving Avg'!D2169</f>
        <v>6.1281999999999996</v>
      </c>
      <c r="G2169" s="2">
        <f>'Moving Avg'!F2169</f>
        <v>6.1809049999999992</v>
      </c>
      <c r="H2169" s="2">
        <f>'Moving Avg'!G2169</f>
        <v>6.5767460000000053</v>
      </c>
      <c r="I2169" s="2">
        <f>'Moving Avg'!H2169</f>
        <v>6.8665710000000013</v>
      </c>
      <c r="J2169" s="6" t="str">
        <f>OBV!F2169</f>
        <v>BEARISH</v>
      </c>
      <c r="K2169" s="6" t="str">
        <f>OBV!G2169</f>
        <v>WEAK</v>
      </c>
      <c r="L2169" s="6" t="str">
        <f>OBV!H2169</f>
        <v>BEARISH DIVERGENCE</v>
      </c>
      <c r="M2169" s="8">
        <f t="shared" si="330"/>
        <v>25</v>
      </c>
      <c r="N2169" s="8">
        <f t="shared" si="331"/>
        <v>100</v>
      </c>
      <c r="O2169" s="8">
        <f t="shared" si="332"/>
        <v>0</v>
      </c>
      <c r="P2169" s="8">
        <f t="shared" si="333"/>
        <v>0</v>
      </c>
      <c r="Q2169" s="9">
        <f t="shared" si="334"/>
        <v>43.75</v>
      </c>
      <c r="R2169" s="9">
        <f t="shared" si="335"/>
        <v>25</v>
      </c>
      <c r="S2169" s="9">
        <f t="shared" si="336"/>
        <v>18.75</v>
      </c>
      <c r="T2169" s="9">
        <f t="shared" si="337"/>
        <v>31.25</v>
      </c>
      <c r="U2169" s="8">
        <f t="shared" si="338"/>
        <v>29.166666666666668</v>
      </c>
      <c r="V2169" s="8">
        <f t="shared" si="339"/>
        <v>29.6875</v>
      </c>
    </row>
    <row r="2170" spans="1:22" ht="13.5" x14ac:dyDescent="0.25">
      <c r="A2170" s="3">
        <f>RSI!A2170</f>
        <v>45166</v>
      </c>
      <c r="B2170" s="2">
        <f>RSI!B2170</f>
        <v>6.2550999999999997</v>
      </c>
      <c r="C2170" s="2">
        <f>RSI!I2170</f>
        <v>46.552163549841033</v>
      </c>
      <c r="D2170" s="2">
        <f>MACD!E2170</f>
        <v>4.0178044038793104E-2</v>
      </c>
      <c r="E2170" s="2">
        <f>MACD!F2170</f>
        <v>9.0023994932242418E-2</v>
      </c>
      <c r="F2170" s="2">
        <f>'Moving Avg'!D2170</f>
        <v>6.2175599999999998</v>
      </c>
      <c r="G2170" s="2">
        <f>'Moving Avg'!F2170</f>
        <v>6.1675049999999993</v>
      </c>
      <c r="H2170" s="2">
        <f>'Moving Avg'!G2170</f>
        <v>6.5624500000000054</v>
      </c>
      <c r="I2170" s="2">
        <f>'Moving Avg'!H2170</f>
        <v>6.8726135000000026</v>
      </c>
      <c r="J2170" s="6" t="str">
        <f>OBV!F2170</f>
        <v>BULLISH</v>
      </c>
      <c r="K2170" s="6" t="str">
        <f>OBV!G2170</f>
        <v>STRONG</v>
      </c>
      <c r="L2170" s="6" t="str">
        <f>OBV!H2170</f>
        <v>CONFIRMED BULLISH</v>
      </c>
      <c r="M2170" s="8">
        <f t="shared" si="330"/>
        <v>25</v>
      </c>
      <c r="N2170" s="8">
        <f t="shared" si="331"/>
        <v>100</v>
      </c>
      <c r="O2170" s="8">
        <f t="shared" si="332"/>
        <v>0</v>
      </c>
      <c r="P2170" s="8">
        <f t="shared" si="333"/>
        <v>100</v>
      </c>
      <c r="Q2170" s="9">
        <f t="shared" si="334"/>
        <v>58.75</v>
      </c>
      <c r="R2170" s="9">
        <f t="shared" si="335"/>
        <v>50</v>
      </c>
      <c r="S2170" s="9">
        <f t="shared" si="336"/>
        <v>63.75</v>
      </c>
      <c r="T2170" s="9">
        <f t="shared" si="337"/>
        <v>56.25</v>
      </c>
      <c r="U2170" s="8">
        <f t="shared" si="338"/>
        <v>57.5</v>
      </c>
      <c r="V2170" s="8">
        <f t="shared" si="339"/>
        <v>57.1875</v>
      </c>
    </row>
    <row r="2171" spans="1:22" ht="13.5" x14ac:dyDescent="0.25">
      <c r="A2171" s="3">
        <f>RSI!A2171</f>
        <v>45167</v>
      </c>
      <c r="B2171" s="2">
        <f>RSI!B2171</f>
        <v>6.2550999999999997</v>
      </c>
      <c r="C2171" s="2">
        <f>RSI!I2171</f>
        <v>46.552163549841033</v>
      </c>
      <c r="D2171" s="2">
        <f>MACD!E2171</f>
        <v>-1.0321273218871774E-2</v>
      </c>
      <c r="E2171" s="2">
        <f>MACD!F2171</f>
        <v>6.9954941302019583E-2</v>
      </c>
      <c r="F2171" s="2">
        <f>'Moving Avg'!D2171</f>
        <v>6.2550999999999997</v>
      </c>
      <c r="G2171" s="2">
        <f>'Moving Avg'!F2171</f>
        <v>6.1675049999999993</v>
      </c>
      <c r="H2171" s="2">
        <f>'Moving Avg'!G2171</f>
        <v>6.5481540000000065</v>
      </c>
      <c r="I2171" s="2">
        <f>'Moving Avg'!H2171</f>
        <v>6.878656000000003</v>
      </c>
      <c r="J2171" s="6" t="str">
        <f>OBV!F2171</f>
        <v>BULLISH</v>
      </c>
      <c r="K2171" s="6" t="str">
        <f>OBV!G2171</f>
        <v>STRONG</v>
      </c>
      <c r="L2171" s="6" t="str">
        <f>OBV!H2171</f>
        <v>CONFIRMED BULLISH</v>
      </c>
      <c r="M2171" s="8">
        <f t="shared" si="330"/>
        <v>25</v>
      </c>
      <c r="N2171" s="8">
        <f t="shared" si="331"/>
        <v>100</v>
      </c>
      <c r="O2171" s="8">
        <f t="shared" si="332"/>
        <v>0</v>
      </c>
      <c r="P2171" s="8">
        <f t="shared" si="333"/>
        <v>100</v>
      </c>
      <c r="Q2171" s="9">
        <f t="shared" si="334"/>
        <v>58.75</v>
      </c>
      <c r="R2171" s="9">
        <f t="shared" si="335"/>
        <v>50</v>
      </c>
      <c r="S2171" s="9">
        <f t="shared" si="336"/>
        <v>63.75</v>
      </c>
      <c r="T2171" s="9">
        <f t="shared" si="337"/>
        <v>56.25</v>
      </c>
      <c r="U2171" s="8">
        <f t="shared" si="338"/>
        <v>57.5</v>
      </c>
      <c r="V2171" s="8">
        <f t="shared" si="339"/>
        <v>57.1875</v>
      </c>
    </row>
    <row r="2172" spans="1:22" ht="13.5" x14ac:dyDescent="0.25">
      <c r="A2172" s="3">
        <f>RSI!A2172</f>
        <v>45168</v>
      </c>
      <c r="B2172" s="2">
        <f>RSI!B2172</f>
        <v>6.2550999999999997</v>
      </c>
      <c r="C2172" s="2">
        <f>RSI!I2172</f>
        <v>46.55216354984104</v>
      </c>
      <c r="D2172" s="2">
        <f>MACD!E2172</f>
        <v>-5.2823914680359074E-2</v>
      </c>
      <c r="E2172" s="2">
        <f>MACD!F2172</f>
        <v>4.5399170105543854E-2</v>
      </c>
      <c r="F2172" s="2">
        <f>'Moving Avg'!D2172</f>
        <v>6.2550999999999997</v>
      </c>
      <c r="G2172" s="2">
        <f>'Moving Avg'!F2172</f>
        <v>6.1675050000000002</v>
      </c>
      <c r="H2172" s="2">
        <f>'Moving Avg'!G2172</f>
        <v>6.5338580000000066</v>
      </c>
      <c r="I2172" s="2">
        <f>'Moving Avg'!H2172</f>
        <v>6.8846985000000025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25</v>
      </c>
      <c r="N2172" s="8">
        <f t="shared" si="331"/>
        <v>100</v>
      </c>
      <c r="O2172" s="8">
        <f t="shared" si="332"/>
        <v>0</v>
      </c>
      <c r="P2172" s="8">
        <f t="shared" si="333"/>
        <v>33</v>
      </c>
      <c r="Q2172" s="9">
        <f t="shared" si="334"/>
        <v>48.7</v>
      </c>
      <c r="R2172" s="9">
        <f t="shared" si="335"/>
        <v>33.25</v>
      </c>
      <c r="S2172" s="9">
        <f t="shared" si="336"/>
        <v>33.6</v>
      </c>
      <c r="T2172" s="9">
        <f t="shared" si="337"/>
        <v>39.5</v>
      </c>
      <c r="U2172" s="8">
        <f t="shared" si="338"/>
        <v>38.516666666666673</v>
      </c>
      <c r="V2172" s="8">
        <f t="shared" si="339"/>
        <v>38.762500000000003</v>
      </c>
    </row>
    <row r="2173" spans="1:22" ht="13.5" x14ac:dyDescent="0.25">
      <c r="A2173" s="3">
        <f>RSI!A2173</f>
        <v>45169</v>
      </c>
      <c r="B2173" s="2">
        <f>RSI!B2173</f>
        <v>6.2550999999999997</v>
      </c>
      <c r="C2173" s="2">
        <f>RSI!I2173</f>
        <v>46.55216354984104</v>
      </c>
      <c r="D2173" s="2">
        <f>MACD!E2173</f>
        <v>-8.8576993720780095E-2</v>
      </c>
      <c r="E2173" s="2">
        <f>MACD!F2173</f>
        <v>1.8603937340279066E-2</v>
      </c>
      <c r="F2173" s="2">
        <f>'Moving Avg'!D2173</f>
        <v>6.2550999999999997</v>
      </c>
      <c r="G2173" s="2">
        <f>'Moving Avg'!F2173</f>
        <v>6.1675050000000002</v>
      </c>
      <c r="H2173" s="2">
        <f>'Moving Avg'!G2173</f>
        <v>6.5195620000000067</v>
      </c>
      <c r="I2173" s="2">
        <f>'Moving Avg'!H2173</f>
        <v>6.8914970000000038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100</v>
      </c>
      <c r="O2173" s="8">
        <f t="shared" si="332"/>
        <v>0</v>
      </c>
      <c r="P2173" s="8">
        <f t="shared" si="333"/>
        <v>33</v>
      </c>
      <c r="Q2173" s="9">
        <f t="shared" si="334"/>
        <v>48.7</v>
      </c>
      <c r="R2173" s="9">
        <f t="shared" si="335"/>
        <v>33.25</v>
      </c>
      <c r="S2173" s="9">
        <f t="shared" si="336"/>
        <v>33.6</v>
      </c>
      <c r="T2173" s="9">
        <f t="shared" si="337"/>
        <v>39.5</v>
      </c>
      <c r="U2173" s="8">
        <f t="shared" si="338"/>
        <v>38.516666666666673</v>
      </c>
      <c r="V2173" s="8">
        <f t="shared" si="339"/>
        <v>38.762500000000003</v>
      </c>
    </row>
    <row r="2174" spans="1:22" ht="13.5" x14ac:dyDescent="0.25">
      <c r="A2174" s="3">
        <f>RSI!A2174</f>
        <v>45170</v>
      </c>
      <c r="B2174" s="2">
        <f>RSI!B2174</f>
        <v>6.3354999999999997</v>
      </c>
      <c r="C2174" s="2">
        <f>RSI!I2174</f>
        <v>53.250234318162001</v>
      </c>
      <c r="D2174" s="2">
        <f>MACD!E2174</f>
        <v>-0.12459006711460585</v>
      </c>
      <c r="E2174" s="2">
        <f>MACD!F2174</f>
        <v>-1.0034863550697919E-2</v>
      </c>
      <c r="F2174" s="2">
        <f>'Moving Avg'!D2174</f>
        <v>6.2711799999999993</v>
      </c>
      <c r="G2174" s="2">
        <f>'Moving Avg'!F2174</f>
        <v>6.1715249999999999</v>
      </c>
      <c r="H2174" s="2">
        <f>'Moving Avg'!G2174</f>
        <v>6.5068740000000069</v>
      </c>
      <c r="I2174" s="2">
        <f>'Moving Avg'!H2174</f>
        <v>6.8986975000000026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100</v>
      </c>
      <c r="O2174" s="8">
        <f t="shared" si="332"/>
        <v>0</v>
      </c>
      <c r="P2174" s="8">
        <f t="shared" si="333"/>
        <v>83.5</v>
      </c>
      <c r="Q2174" s="9">
        <f t="shared" si="334"/>
        <v>56.274999999999999</v>
      </c>
      <c r="R2174" s="9">
        <f t="shared" si="335"/>
        <v>45.875</v>
      </c>
      <c r="S2174" s="9">
        <f t="shared" si="336"/>
        <v>56.325000000000003</v>
      </c>
      <c r="T2174" s="9">
        <f t="shared" si="337"/>
        <v>52.125</v>
      </c>
      <c r="U2174" s="8">
        <f t="shared" si="338"/>
        <v>52.82500000000001</v>
      </c>
      <c r="V2174" s="8">
        <f t="shared" si="339"/>
        <v>52.650000000000006</v>
      </c>
    </row>
    <row r="2175" spans="1:22" ht="13.5" x14ac:dyDescent="0.25">
      <c r="A2175" s="3">
        <f>RSI!A2175</f>
        <v>45173</v>
      </c>
      <c r="B2175" s="2">
        <f>RSI!B2175</f>
        <v>6.3354999999999997</v>
      </c>
      <c r="C2175" s="2">
        <f>RSI!I2175</f>
        <v>53.250234318162001</v>
      </c>
      <c r="D2175" s="2">
        <f>MACD!E2175</f>
        <v>-0.18284942584635466</v>
      </c>
      <c r="E2175" s="2">
        <f>MACD!F2175</f>
        <v>-4.4597776009829268E-2</v>
      </c>
      <c r="F2175" s="2">
        <f>'Moving Avg'!D2175</f>
        <v>6.2872599999999998</v>
      </c>
      <c r="G2175" s="2">
        <f>'Moving Avg'!F2175</f>
        <v>6.1755449999999996</v>
      </c>
      <c r="H2175" s="2">
        <f>'Moving Avg'!G2175</f>
        <v>6.4941860000000062</v>
      </c>
      <c r="I2175" s="2">
        <f>'Moving Avg'!H2175</f>
        <v>6.9058980000000032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25</v>
      </c>
      <c r="N2175" s="8">
        <f t="shared" si="331"/>
        <v>100</v>
      </c>
      <c r="O2175" s="8">
        <f t="shared" si="332"/>
        <v>0</v>
      </c>
      <c r="P2175" s="8">
        <f t="shared" si="333"/>
        <v>83.5</v>
      </c>
      <c r="Q2175" s="9">
        <f t="shared" si="334"/>
        <v>56.274999999999999</v>
      </c>
      <c r="R2175" s="9">
        <f t="shared" si="335"/>
        <v>45.875</v>
      </c>
      <c r="S2175" s="9">
        <f t="shared" si="336"/>
        <v>56.325000000000003</v>
      </c>
      <c r="T2175" s="9">
        <f t="shared" si="337"/>
        <v>52.125</v>
      </c>
      <c r="U2175" s="8">
        <f t="shared" si="338"/>
        <v>52.82500000000001</v>
      </c>
      <c r="V2175" s="8">
        <f t="shared" si="339"/>
        <v>52.650000000000006</v>
      </c>
    </row>
    <row r="2176" spans="1:22" ht="13.5" x14ac:dyDescent="0.25">
      <c r="A2176" s="3">
        <f>RSI!A2176</f>
        <v>45174</v>
      </c>
      <c r="B2176" s="2">
        <f>RSI!B2176</f>
        <v>6.3354999999999997</v>
      </c>
      <c r="C2176" s="2">
        <f>RSI!I2176</f>
        <v>53.250234318162015</v>
      </c>
      <c r="D2176" s="2">
        <f>MACD!E2176</f>
        <v>-0.19255690717924701</v>
      </c>
      <c r="E2176" s="2">
        <f>MACD!F2176</f>
        <v>-7.4189602243712821E-2</v>
      </c>
      <c r="F2176" s="2">
        <f>'Moving Avg'!D2176</f>
        <v>6.3033400000000004</v>
      </c>
      <c r="G2176" s="2">
        <f>'Moving Avg'!F2176</f>
        <v>6.1800149999999991</v>
      </c>
      <c r="H2176" s="2">
        <f>'Moving Avg'!G2176</f>
        <v>6.4814980000000073</v>
      </c>
      <c r="I2176" s="2">
        <f>'Moving Avg'!H2176</f>
        <v>6.913098500000002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25</v>
      </c>
      <c r="N2176" s="8">
        <f t="shared" si="331"/>
        <v>100</v>
      </c>
      <c r="O2176" s="8">
        <f t="shared" si="332"/>
        <v>0</v>
      </c>
      <c r="P2176" s="8">
        <f t="shared" si="333"/>
        <v>83.5</v>
      </c>
      <c r="Q2176" s="9">
        <f t="shared" si="334"/>
        <v>56.274999999999999</v>
      </c>
      <c r="R2176" s="9">
        <f t="shared" si="335"/>
        <v>45.875</v>
      </c>
      <c r="S2176" s="9">
        <f t="shared" si="336"/>
        <v>56.325000000000003</v>
      </c>
      <c r="T2176" s="9">
        <f t="shared" si="337"/>
        <v>52.125</v>
      </c>
      <c r="U2176" s="8">
        <f t="shared" si="338"/>
        <v>52.82500000000001</v>
      </c>
      <c r="V2176" s="8">
        <f t="shared" si="339"/>
        <v>52.650000000000006</v>
      </c>
    </row>
    <row r="2177" spans="1:22" ht="13.5" x14ac:dyDescent="0.25">
      <c r="A2177" s="3">
        <f>RSI!A2177</f>
        <v>45175</v>
      </c>
      <c r="B2177" s="2">
        <f>RSI!B2177</f>
        <v>6.3354999999999997</v>
      </c>
      <c r="C2177" s="2">
        <f>RSI!I2177</f>
        <v>53.250234318162001</v>
      </c>
      <c r="D2177" s="2">
        <f>MACD!E2177</f>
        <v>-0.17214645059186306</v>
      </c>
      <c r="E2177" s="2">
        <f>MACD!F2177</f>
        <v>-9.3780971913342864E-2</v>
      </c>
      <c r="F2177" s="2">
        <f>'Moving Avg'!D2177</f>
        <v>6.3194199999999991</v>
      </c>
      <c r="G2177" s="2">
        <f>'Moving Avg'!F2177</f>
        <v>6.1844849999999996</v>
      </c>
      <c r="H2177" s="2">
        <f>'Moving Avg'!G2177</f>
        <v>6.4688100000000066</v>
      </c>
      <c r="I2177" s="2">
        <f>'Moving Avg'!H2177</f>
        <v>6.9202990000000026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25</v>
      </c>
      <c r="N2177" s="8">
        <f t="shared" si="331"/>
        <v>100</v>
      </c>
      <c r="O2177" s="8">
        <f t="shared" si="332"/>
        <v>0</v>
      </c>
      <c r="P2177" s="8">
        <f t="shared" si="333"/>
        <v>83.5</v>
      </c>
      <c r="Q2177" s="9">
        <f t="shared" si="334"/>
        <v>56.274999999999999</v>
      </c>
      <c r="R2177" s="9">
        <f t="shared" si="335"/>
        <v>45.875</v>
      </c>
      <c r="S2177" s="9">
        <f t="shared" si="336"/>
        <v>56.325000000000003</v>
      </c>
      <c r="T2177" s="9">
        <f t="shared" si="337"/>
        <v>52.125</v>
      </c>
      <c r="U2177" s="8">
        <f t="shared" si="338"/>
        <v>52.82500000000001</v>
      </c>
      <c r="V2177" s="8">
        <f t="shared" si="339"/>
        <v>52.650000000000006</v>
      </c>
    </row>
    <row r="2178" spans="1:22" ht="13.5" x14ac:dyDescent="0.25">
      <c r="A2178" s="3">
        <f>RSI!A2178</f>
        <v>45176</v>
      </c>
      <c r="B2178" s="2">
        <f>RSI!B2178</f>
        <v>6.3354999999999997</v>
      </c>
      <c r="C2178" s="2">
        <f>RSI!I2178</f>
        <v>53.250234318162001</v>
      </c>
      <c r="D2178" s="2">
        <f>MACD!E2178</f>
        <v>-0.15510980852947576</v>
      </c>
      <c r="E2178" s="2">
        <f>MACD!F2178</f>
        <v>-0.10604673923656945</v>
      </c>
      <c r="F2178" s="2">
        <f>'Moving Avg'!D2178</f>
        <v>6.3354999999999997</v>
      </c>
      <c r="G2178" s="2">
        <f>'Moving Avg'!F2178</f>
        <v>6.1889549999999991</v>
      </c>
      <c r="H2178" s="2">
        <f>'Moving Avg'!G2178</f>
        <v>6.4561220000000068</v>
      </c>
      <c r="I2178" s="2">
        <f>'Moving Avg'!H2178</f>
        <v>6.9285910000000008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56.274999999999999</v>
      </c>
      <c r="R2178" s="9">
        <f t="shared" si="335"/>
        <v>45.875</v>
      </c>
      <c r="S2178" s="9">
        <f t="shared" si="336"/>
        <v>56.325000000000003</v>
      </c>
      <c r="T2178" s="9">
        <f t="shared" si="337"/>
        <v>52.125</v>
      </c>
      <c r="U2178" s="8">
        <f t="shared" si="338"/>
        <v>52.82500000000001</v>
      </c>
      <c r="V2178" s="8">
        <f t="shared" si="339"/>
        <v>52.650000000000006</v>
      </c>
    </row>
    <row r="2179" spans="1:22" ht="13.5" x14ac:dyDescent="0.25">
      <c r="A2179" s="3">
        <f>RSI!A2179</f>
        <v>45177</v>
      </c>
      <c r="B2179" s="2">
        <f>RSI!B2179</f>
        <v>6.3354999999999997</v>
      </c>
      <c r="C2179" s="2">
        <f>RSI!I2179</f>
        <v>53.250234318162001</v>
      </c>
      <c r="D2179" s="2">
        <f>MACD!E2179</f>
        <v>-0.14091061821245443</v>
      </c>
      <c r="E2179" s="2">
        <f>MACD!F2179</f>
        <v>-0.11301951503174644</v>
      </c>
      <c r="F2179" s="2">
        <f>'Moving Avg'!D2179</f>
        <v>6.3354999999999997</v>
      </c>
      <c r="G2179" s="2">
        <f>'Moving Avg'!F2179</f>
        <v>6.1934249999999995</v>
      </c>
      <c r="H2179" s="2">
        <f>'Moving Avg'!G2179</f>
        <v>6.443434000000007</v>
      </c>
      <c r="I2179" s="2">
        <f>'Moving Avg'!H2179</f>
        <v>6.9358755000000007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25</v>
      </c>
      <c r="N2179" s="8">
        <f t="shared" si="341"/>
        <v>100</v>
      </c>
      <c r="O2179" s="8">
        <f t="shared" si="342"/>
        <v>0</v>
      </c>
      <c r="P2179" s="8">
        <f t="shared" si="343"/>
        <v>33</v>
      </c>
      <c r="Q2179" s="9">
        <f t="shared" ref="Q2179:Q2242" si="344">0.35*M2179+N2179*0.35+O2179*0.15+P2179*0.15</f>
        <v>48.7</v>
      </c>
      <c r="R2179" s="9">
        <f t="shared" ref="R2179:R2242" si="345">M2179*0.2+N2179*0.2+O2179*0.35+P2179*0.25</f>
        <v>33.25</v>
      </c>
      <c r="S2179" s="9">
        <f t="shared" ref="S2179:S2242" si="346">M2179*0.15+N2179*0.15+O2179*0.25+P2179*0.45</f>
        <v>33.6</v>
      </c>
      <c r="T2179" s="9">
        <f t="shared" ref="T2179:T2242" si="347">0.25*SUM(M2179:P2179)</f>
        <v>39.5</v>
      </c>
      <c r="U2179" s="8">
        <f t="shared" ref="U2179:U2242" si="348">SUM(Q2179:S2179)/3</f>
        <v>38.516666666666673</v>
      </c>
      <c r="V2179" s="8">
        <f t="shared" ref="V2179:V2242" si="349">SUM(Q2179:T2179)/4</f>
        <v>38.762500000000003</v>
      </c>
    </row>
    <row r="2180" spans="1:22" ht="13.5" x14ac:dyDescent="0.25">
      <c r="A2180" s="3">
        <f>RSI!A2180</f>
        <v>45180</v>
      </c>
      <c r="B2180" s="2">
        <f>RSI!B2180</f>
        <v>6.3354999999999997</v>
      </c>
      <c r="C2180" s="2">
        <f>RSI!I2180</f>
        <v>53.250234318162015</v>
      </c>
      <c r="D2180" s="2">
        <f>MACD!E2180</f>
        <v>-0.12909631675937483</v>
      </c>
      <c r="E2180" s="2">
        <f>MACD!F2180</f>
        <v>-0.11623487537727213</v>
      </c>
      <c r="F2180" s="2">
        <f>'Moving Avg'!D2180</f>
        <v>6.3354999999999997</v>
      </c>
      <c r="G2180" s="2">
        <f>'Moving Avg'!F2180</f>
        <v>6.1978949999999982</v>
      </c>
      <c r="H2180" s="2">
        <f>'Moving Avg'!G2180</f>
        <v>6.4307460000000072</v>
      </c>
      <c r="I2180" s="2">
        <f>'Moving Avg'!H2180</f>
        <v>6.9420680000000008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45</v>
      </c>
      <c r="O2180" s="8">
        <f t="shared" si="342"/>
        <v>0</v>
      </c>
      <c r="P2180" s="8">
        <f t="shared" si="343"/>
        <v>33</v>
      </c>
      <c r="Q2180" s="9">
        <f t="shared" si="344"/>
        <v>29.45</v>
      </c>
      <c r="R2180" s="9">
        <f t="shared" si="345"/>
        <v>22.25</v>
      </c>
      <c r="S2180" s="9">
        <f t="shared" si="346"/>
        <v>25.35</v>
      </c>
      <c r="T2180" s="9">
        <f t="shared" si="347"/>
        <v>25.75</v>
      </c>
      <c r="U2180" s="8">
        <f t="shared" si="348"/>
        <v>25.683333333333337</v>
      </c>
      <c r="V2180" s="8">
        <f t="shared" si="349"/>
        <v>25.700000000000003</v>
      </c>
    </row>
    <row r="2181" spans="1:22" ht="13.5" x14ac:dyDescent="0.25">
      <c r="A2181" s="3">
        <f>RSI!A2181</f>
        <v>45181</v>
      </c>
      <c r="B2181" s="2">
        <f>RSI!B2181</f>
        <v>6.3354999999999997</v>
      </c>
      <c r="C2181" s="2">
        <f>RSI!I2181</f>
        <v>53.250234318162015</v>
      </c>
      <c r="D2181" s="2">
        <f>MACD!E2181</f>
        <v>-0.11928515389147076</v>
      </c>
      <c r="E2181" s="2">
        <f>MACD!F2181</f>
        <v>-0.11684493108011186</v>
      </c>
      <c r="F2181" s="2">
        <f>'Moving Avg'!D2181</f>
        <v>6.3354999999999997</v>
      </c>
      <c r="G2181" s="2">
        <f>'Moving Avg'!F2181</f>
        <v>6.2153199999999984</v>
      </c>
      <c r="H2181" s="2">
        <f>'Moving Avg'!G2181</f>
        <v>6.421632000000006</v>
      </c>
      <c r="I2181" s="2">
        <f>'Moving Avg'!H2181</f>
        <v>6.9471269999999992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25</v>
      </c>
      <c r="N2181" s="8">
        <f t="shared" si="341"/>
        <v>45</v>
      </c>
      <c r="O2181" s="8">
        <f t="shared" si="342"/>
        <v>0</v>
      </c>
      <c r="P2181" s="8">
        <f t="shared" si="343"/>
        <v>33</v>
      </c>
      <c r="Q2181" s="9">
        <f t="shared" si="344"/>
        <v>29.45</v>
      </c>
      <c r="R2181" s="9">
        <f t="shared" si="345"/>
        <v>22.25</v>
      </c>
      <c r="S2181" s="9">
        <f t="shared" si="346"/>
        <v>25.35</v>
      </c>
      <c r="T2181" s="9">
        <f t="shared" si="347"/>
        <v>25.75</v>
      </c>
      <c r="U2181" s="8">
        <f t="shared" si="348"/>
        <v>25.683333333333337</v>
      </c>
      <c r="V2181" s="8">
        <f t="shared" si="349"/>
        <v>25.700000000000003</v>
      </c>
    </row>
    <row r="2182" spans="1:22" ht="13.5" x14ac:dyDescent="0.25">
      <c r="A2182" s="3">
        <f>RSI!A2182</f>
        <v>45182</v>
      </c>
      <c r="B2182" s="2">
        <f>RSI!B2182</f>
        <v>6.3354999999999997</v>
      </c>
      <c r="C2182" s="2">
        <f>RSI!I2182</f>
        <v>53.250234318162015</v>
      </c>
      <c r="D2182" s="2">
        <f>MACD!E2182</f>
        <v>-0.11115520971984783</v>
      </c>
      <c r="E2182" s="2">
        <f>MACD!F2182</f>
        <v>-0.11570698680805906</v>
      </c>
      <c r="F2182" s="2">
        <f>'Moving Avg'!D2182</f>
        <v>6.3354999999999997</v>
      </c>
      <c r="G2182" s="2">
        <f>'Moving Avg'!F2182</f>
        <v>6.2327449999999978</v>
      </c>
      <c r="H2182" s="2">
        <f>'Moving Avg'!G2182</f>
        <v>6.4125180000000066</v>
      </c>
      <c r="I2182" s="2">
        <f>'Moving Avg'!H2182</f>
        <v>6.9510104999999998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25</v>
      </c>
      <c r="N2182" s="8">
        <f t="shared" si="341"/>
        <v>0</v>
      </c>
      <c r="O2182" s="8">
        <f t="shared" si="342"/>
        <v>0</v>
      </c>
      <c r="P2182" s="8">
        <f t="shared" si="343"/>
        <v>33</v>
      </c>
      <c r="Q2182" s="9">
        <f t="shared" si="344"/>
        <v>13.7</v>
      </c>
      <c r="R2182" s="9">
        <f t="shared" si="345"/>
        <v>13.25</v>
      </c>
      <c r="S2182" s="9">
        <f t="shared" si="346"/>
        <v>18.600000000000001</v>
      </c>
      <c r="T2182" s="9">
        <f t="shared" si="347"/>
        <v>14.5</v>
      </c>
      <c r="U2182" s="8">
        <f t="shared" si="348"/>
        <v>15.183333333333332</v>
      </c>
      <c r="V2182" s="8">
        <f t="shared" si="349"/>
        <v>15.012499999999999</v>
      </c>
    </row>
    <row r="2183" spans="1:22" ht="13.5" x14ac:dyDescent="0.25">
      <c r="A2183" s="3">
        <f>RSI!A2183</f>
        <v>45183</v>
      </c>
      <c r="B2183" s="2">
        <f>RSI!B2183</f>
        <v>6.0585000000000004</v>
      </c>
      <c r="C2183" s="2">
        <f>RSI!I2183</f>
        <v>28.921294003257231</v>
      </c>
      <c r="D2183" s="2">
        <f>MACD!E2183</f>
        <v>-8.391659010139918E-2</v>
      </c>
      <c r="E2183" s="2">
        <f>MACD!F2183</f>
        <v>-0.1093489074667271</v>
      </c>
      <c r="F2183" s="2">
        <f>'Moving Avg'!D2183</f>
        <v>6.2801</v>
      </c>
      <c r="G2183" s="2">
        <f>'Moving Avg'!F2183</f>
        <v>6.2363199999999974</v>
      </c>
      <c r="H2183" s="2">
        <f>'Moving Avg'!G2183</f>
        <v>6.3978640000000055</v>
      </c>
      <c r="I2183" s="2">
        <f>'Moving Avg'!H2183</f>
        <v>6.9522915000000003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50</v>
      </c>
      <c r="N2183" s="8">
        <f t="shared" si="341"/>
        <v>0</v>
      </c>
      <c r="O2183" s="8">
        <f t="shared" si="342"/>
        <v>0</v>
      </c>
      <c r="P2183" s="8">
        <f t="shared" si="343"/>
        <v>33</v>
      </c>
      <c r="Q2183" s="9">
        <f t="shared" si="344"/>
        <v>22.45</v>
      </c>
      <c r="R2183" s="9">
        <f t="shared" si="345"/>
        <v>18.25</v>
      </c>
      <c r="S2183" s="9">
        <f t="shared" si="346"/>
        <v>22.35</v>
      </c>
      <c r="T2183" s="9">
        <f t="shared" si="347"/>
        <v>20.75</v>
      </c>
      <c r="U2183" s="8">
        <f t="shared" si="348"/>
        <v>21.016666666666669</v>
      </c>
      <c r="V2183" s="8">
        <f t="shared" si="349"/>
        <v>20.950000000000003</v>
      </c>
    </row>
    <row r="2184" spans="1:22" ht="13.5" x14ac:dyDescent="0.25">
      <c r="A2184" s="3">
        <f>RSI!A2184</f>
        <v>45184</v>
      </c>
      <c r="B2184" s="2">
        <f>RSI!B2184</f>
        <v>6.0585000000000004</v>
      </c>
      <c r="C2184" s="2">
        <f>RSI!I2184</f>
        <v>28.921294003257231</v>
      </c>
      <c r="D2184" s="2">
        <f>MACD!E2184</f>
        <v>-4.7009790228240256E-2</v>
      </c>
      <c r="E2184" s="2">
        <f>MACD!F2184</f>
        <v>-9.6881084019029742E-2</v>
      </c>
      <c r="F2184" s="2">
        <f>'Moving Avg'!D2184</f>
        <v>6.2247000000000003</v>
      </c>
      <c r="G2184" s="2">
        <f>'Moving Avg'!F2184</f>
        <v>6.239894999999998</v>
      </c>
      <c r="H2184" s="2">
        <f>'Moving Avg'!G2184</f>
        <v>6.3832100000000045</v>
      </c>
      <c r="I2184" s="2">
        <f>'Moving Avg'!H2184</f>
        <v>6.9535724999999999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50</v>
      </c>
      <c r="N2184" s="8">
        <f t="shared" si="341"/>
        <v>0</v>
      </c>
      <c r="O2184" s="8">
        <f t="shared" si="342"/>
        <v>0</v>
      </c>
      <c r="P2184" s="8">
        <f t="shared" si="343"/>
        <v>33</v>
      </c>
      <c r="Q2184" s="9">
        <f t="shared" si="344"/>
        <v>22.45</v>
      </c>
      <c r="R2184" s="9">
        <f t="shared" si="345"/>
        <v>18.25</v>
      </c>
      <c r="S2184" s="9">
        <f t="shared" si="346"/>
        <v>22.35</v>
      </c>
      <c r="T2184" s="9">
        <f t="shared" si="347"/>
        <v>20.75</v>
      </c>
      <c r="U2184" s="8">
        <f t="shared" si="348"/>
        <v>21.016666666666669</v>
      </c>
      <c r="V2184" s="8">
        <f t="shared" si="349"/>
        <v>20.950000000000003</v>
      </c>
    </row>
    <row r="2185" spans="1:22" ht="13.5" x14ac:dyDescent="0.25">
      <c r="A2185" s="3">
        <f>RSI!A2185</f>
        <v>45187</v>
      </c>
      <c r="B2185" s="2">
        <f>RSI!B2185</f>
        <v>6.3265000000000002</v>
      </c>
      <c r="C2185" s="2">
        <f>RSI!I2185</f>
        <v>53.010661340767513</v>
      </c>
      <c r="D2185" s="2">
        <f>MACD!E2185</f>
        <v>-3.4253638872025149E-2</v>
      </c>
      <c r="E2185" s="2">
        <f>MACD!F2185</f>
        <v>-8.4355594989628829E-2</v>
      </c>
      <c r="F2185" s="2">
        <f>'Moving Avg'!D2185</f>
        <v>6.222900000000001</v>
      </c>
      <c r="G2185" s="2">
        <f>'Moving Avg'!F2185</f>
        <v>6.2658049999999976</v>
      </c>
      <c r="H2185" s="2">
        <f>'Moving Avg'!G2185</f>
        <v>6.3739160000000039</v>
      </c>
      <c r="I2185" s="2">
        <f>'Moving Avg'!H2185</f>
        <v>6.9554375000000004</v>
      </c>
      <c r="J2185" s="6" t="str">
        <f>OBV!F2185</f>
        <v>BULLISH</v>
      </c>
      <c r="K2185" s="6" t="str">
        <f>OBV!G2185</f>
        <v>NEUTRAL</v>
      </c>
      <c r="L2185" s="6" t="str">
        <f>OBV!H2185</f>
        <v>BULLISH DIVERGENCE</v>
      </c>
      <c r="M2185" s="8">
        <f t="shared" si="340"/>
        <v>25</v>
      </c>
      <c r="N2185" s="8">
        <f t="shared" si="341"/>
        <v>0</v>
      </c>
      <c r="O2185" s="8">
        <f t="shared" si="342"/>
        <v>0</v>
      </c>
      <c r="P2185" s="8">
        <f t="shared" si="343"/>
        <v>66.5</v>
      </c>
      <c r="Q2185" s="9">
        <f t="shared" si="344"/>
        <v>18.725000000000001</v>
      </c>
      <c r="R2185" s="9">
        <f t="shared" si="345"/>
        <v>21.625</v>
      </c>
      <c r="S2185" s="9">
        <f t="shared" si="346"/>
        <v>33.674999999999997</v>
      </c>
      <c r="T2185" s="9">
        <f t="shared" si="347"/>
        <v>22.875</v>
      </c>
      <c r="U2185" s="8">
        <f t="shared" si="348"/>
        <v>24.675000000000001</v>
      </c>
      <c r="V2185" s="8">
        <f t="shared" si="349"/>
        <v>24.225000000000001</v>
      </c>
    </row>
    <row r="2186" spans="1:22" ht="13.5" x14ac:dyDescent="0.25">
      <c r="A2186" s="3">
        <f>RSI!A2186</f>
        <v>45188</v>
      </c>
      <c r="B2186" s="2">
        <f>RSI!B2186</f>
        <v>6.0585000000000004</v>
      </c>
      <c r="C2186" s="2">
        <f>RSI!I2186</f>
        <v>38.836182545297298</v>
      </c>
      <c r="D2186" s="2">
        <f>MACD!E2186</f>
        <v>-3.9147323807222634E-3</v>
      </c>
      <c r="E2186" s="2">
        <f>MACD!F2186</f>
        <v>-6.8267422467847519E-2</v>
      </c>
      <c r="F2186" s="2">
        <f>'Moving Avg'!D2186</f>
        <v>6.1674999999999995</v>
      </c>
      <c r="G2186" s="2">
        <f>'Moving Avg'!F2186</f>
        <v>6.2653599999999976</v>
      </c>
      <c r="H2186" s="2">
        <f>'Moving Avg'!G2186</f>
        <v>6.359262000000002</v>
      </c>
      <c r="I2186" s="2">
        <f>'Moving Avg'!H2186</f>
        <v>6.9559625000000009</v>
      </c>
      <c r="J2186" s="6" t="str">
        <f>OBV!F2186</f>
        <v>BULLISH</v>
      </c>
      <c r="K2186" s="6" t="str">
        <f>OBV!G2186</f>
        <v>NEUTRAL</v>
      </c>
      <c r="L2186" s="6" t="str">
        <f>OBV!H2186</f>
        <v>BULLISH DIVERGENCE</v>
      </c>
      <c r="M2186" s="8">
        <f t="shared" si="340"/>
        <v>25</v>
      </c>
      <c r="N2186" s="8">
        <f t="shared" si="341"/>
        <v>0</v>
      </c>
      <c r="O2186" s="8">
        <f t="shared" si="342"/>
        <v>0</v>
      </c>
      <c r="P2186" s="8">
        <f t="shared" si="343"/>
        <v>66.5</v>
      </c>
      <c r="Q2186" s="9">
        <f t="shared" si="344"/>
        <v>18.725000000000001</v>
      </c>
      <c r="R2186" s="9">
        <f t="shared" si="345"/>
        <v>21.625</v>
      </c>
      <c r="S2186" s="9">
        <f t="shared" si="346"/>
        <v>33.674999999999997</v>
      </c>
      <c r="T2186" s="9">
        <f t="shared" si="347"/>
        <v>22.875</v>
      </c>
      <c r="U2186" s="8">
        <f t="shared" si="348"/>
        <v>24.675000000000001</v>
      </c>
      <c r="V2186" s="8">
        <f t="shared" si="349"/>
        <v>24.225000000000001</v>
      </c>
    </row>
    <row r="2187" spans="1:22" ht="13.5" x14ac:dyDescent="0.25">
      <c r="A2187" s="3">
        <f>RSI!A2187</f>
        <v>45189</v>
      </c>
      <c r="B2187" s="2">
        <f>RSI!B2187</f>
        <v>6.0585000000000004</v>
      </c>
      <c r="C2187" s="2">
        <f>RSI!I2187</f>
        <v>38.836182545297298</v>
      </c>
      <c r="D2187" s="2">
        <f>MACD!E2187</f>
        <v>2.3056373643868255E-2</v>
      </c>
      <c r="E2187" s="2">
        <f>MACD!F2187</f>
        <v>-5.000266324550437E-2</v>
      </c>
      <c r="F2187" s="2">
        <f>'Moving Avg'!D2187</f>
        <v>6.1121000000000008</v>
      </c>
      <c r="G2187" s="2">
        <f>'Moving Avg'!F2187</f>
        <v>6.2555299999999976</v>
      </c>
      <c r="H2187" s="2">
        <f>'Moving Avg'!G2187</f>
        <v>6.3446080000000009</v>
      </c>
      <c r="I2187" s="2">
        <f>'Moving Avg'!H2187</f>
        <v>6.9564875000000006</v>
      </c>
      <c r="J2187" s="6" t="str">
        <f>OBV!F2187</f>
        <v>BULLISH</v>
      </c>
      <c r="K2187" s="6" t="str">
        <f>OBV!G2187</f>
        <v>NEUTRAL</v>
      </c>
      <c r="L2187" s="6" t="str">
        <f>OBV!H2187</f>
        <v>BULLISH DIVERGENCE</v>
      </c>
      <c r="M2187" s="8">
        <f t="shared" si="340"/>
        <v>25</v>
      </c>
      <c r="N2187" s="8">
        <f t="shared" si="341"/>
        <v>0</v>
      </c>
      <c r="O2187" s="8">
        <f t="shared" si="342"/>
        <v>0</v>
      </c>
      <c r="P2187" s="8">
        <f t="shared" si="343"/>
        <v>66.5</v>
      </c>
      <c r="Q2187" s="9">
        <f t="shared" si="344"/>
        <v>18.725000000000001</v>
      </c>
      <c r="R2187" s="9">
        <f t="shared" si="345"/>
        <v>21.625</v>
      </c>
      <c r="S2187" s="9">
        <f t="shared" si="346"/>
        <v>33.674999999999997</v>
      </c>
      <c r="T2187" s="9">
        <f t="shared" si="347"/>
        <v>22.875</v>
      </c>
      <c r="U2187" s="8">
        <f t="shared" si="348"/>
        <v>24.675000000000001</v>
      </c>
      <c r="V2187" s="8">
        <f t="shared" si="349"/>
        <v>24.225000000000001</v>
      </c>
    </row>
    <row r="2188" spans="1:22" ht="13.5" x14ac:dyDescent="0.25">
      <c r="A2188" s="3">
        <f>RSI!A2188</f>
        <v>45190</v>
      </c>
      <c r="B2188" s="2">
        <f>RSI!B2188</f>
        <v>5.7904</v>
      </c>
      <c r="C2188" s="2">
        <f>RSI!I2188</f>
        <v>29.640874618213246</v>
      </c>
      <c r="D2188" s="2">
        <f>MACD!E2188</f>
        <v>6.6940785786852253E-2</v>
      </c>
      <c r="E2188" s="2">
        <f>MACD!F2188</f>
        <v>-2.6613973439033049E-2</v>
      </c>
      <c r="F2188" s="2">
        <f>'Moving Avg'!D2188</f>
        <v>6.0584800000000003</v>
      </c>
      <c r="G2188" s="2">
        <f>'Moving Avg'!F2188</f>
        <v>6.2322949999999979</v>
      </c>
      <c r="H2188" s="2">
        <f>'Moving Avg'!G2188</f>
        <v>6.3245919999999991</v>
      </c>
      <c r="I2188" s="2">
        <f>'Moving Avg'!H2188</f>
        <v>6.9569740000000015</v>
      </c>
      <c r="J2188" s="6" t="str">
        <f>OBV!F2188</f>
        <v>BULLISH</v>
      </c>
      <c r="K2188" s="6" t="str">
        <f>OBV!G2188</f>
        <v>NEUTRAL</v>
      </c>
      <c r="L2188" s="6" t="str">
        <f>OBV!H2188</f>
        <v>BULLISH DIVERGENCE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66.5</v>
      </c>
      <c r="Q2188" s="9">
        <f t="shared" si="344"/>
        <v>27.475000000000001</v>
      </c>
      <c r="R2188" s="9">
        <f t="shared" si="345"/>
        <v>26.625</v>
      </c>
      <c r="S2188" s="9">
        <f t="shared" si="346"/>
        <v>37.424999999999997</v>
      </c>
      <c r="T2188" s="9">
        <f t="shared" si="347"/>
        <v>29.125</v>
      </c>
      <c r="U2188" s="8">
        <f t="shared" si="348"/>
        <v>30.508333333333336</v>
      </c>
      <c r="V2188" s="8">
        <f t="shared" si="349"/>
        <v>30.162500000000001</v>
      </c>
    </row>
    <row r="2189" spans="1:22" ht="13.5" x14ac:dyDescent="0.25">
      <c r="A2189" s="3">
        <f>RSI!A2189</f>
        <v>45191</v>
      </c>
      <c r="B2189" s="2">
        <f>RSI!B2189</f>
        <v>5.7904</v>
      </c>
      <c r="C2189" s="2">
        <f>RSI!I2189</f>
        <v>29.640874618213246</v>
      </c>
      <c r="D2189" s="2">
        <f>MACD!E2189</f>
        <v>0.10677226782723093</v>
      </c>
      <c r="E2189" s="2">
        <f>MACD!F2189</f>
        <v>6.3274814219745762E-5</v>
      </c>
      <c r="F2189" s="2">
        <f>'Moving Avg'!D2189</f>
        <v>6.004859999999999</v>
      </c>
      <c r="G2189" s="2">
        <f>'Moving Avg'!F2189</f>
        <v>6.2090599999999982</v>
      </c>
      <c r="H2189" s="2">
        <f>'Moving Avg'!G2189</f>
        <v>6.3045759999999982</v>
      </c>
      <c r="I2189" s="2">
        <f>'Moving Avg'!H2189</f>
        <v>6.9562005000000022</v>
      </c>
      <c r="J2189" s="6" t="str">
        <f>OBV!F2189</f>
        <v>BULLISH</v>
      </c>
      <c r="K2189" s="6" t="str">
        <f>OBV!G2189</f>
        <v>NEUTRAL</v>
      </c>
      <c r="L2189" s="6" t="str">
        <f>OBV!H2189</f>
        <v>BULLISH DIVERGENCE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66.5</v>
      </c>
      <c r="Q2189" s="9">
        <f t="shared" si="344"/>
        <v>27.475000000000001</v>
      </c>
      <c r="R2189" s="9">
        <f t="shared" si="345"/>
        <v>26.625</v>
      </c>
      <c r="S2189" s="9">
        <f t="shared" si="346"/>
        <v>37.424999999999997</v>
      </c>
      <c r="T2189" s="9">
        <f t="shared" si="347"/>
        <v>29.125</v>
      </c>
      <c r="U2189" s="8">
        <f t="shared" si="348"/>
        <v>30.508333333333336</v>
      </c>
      <c r="V2189" s="8">
        <f t="shared" si="349"/>
        <v>30.162500000000001</v>
      </c>
    </row>
    <row r="2190" spans="1:22" ht="13.5" x14ac:dyDescent="0.25">
      <c r="A2190" s="3">
        <f>RSI!A2190</f>
        <v>45194</v>
      </c>
      <c r="B2190" s="2">
        <f>RSI!B2190</f>
        <v>5.7904</v>
      </c>
      <c r="C2190" s="2">
        <f>RSI!I2190</f>
        <v>29.640874618213246</v>
      </c>
      <c r="D2190" s="2">
        <f>MACD!E2190</f>
        <v>0.14297445725684632</v>
      </c>
      <c r="E2190" s="2">
        <f>MACD!F2190</f>
        <v>2.8645511302745064E-2</v>
      </c>
      <c r="F2190" s="2">
        <f>'Moving Avg'!D2190</f>
        <v>5.89764</v>
      </c>
      <c r="G2190" s="2">
        <f>'Moving Avg'!F2190</f>
        <v>6.1858249999999986</v>
      </c>
      <c r="H2190" s="2">
        <f>'Moving Avg'!G2190</f>
        <v>6.2845599999999964</v>
      </c>
      <c r="I2190" s="2">
        <f>'Moving Avg'!H2190</f>
        <v>6.9554270000000029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16.5</v>
      </c>
      <c r="Q2190" s="9">
        <f t="shared" si="344"/>
        <v>19.975000000000001</v>
      </c>
      <c r="R2190" s="9">
        <f t="shared" si="345"/>
        <v>14.125</v>
      </c>
      <c r="S2190" s="9">
        <f t="shared" si="346"/>
        <v>14.925000000000001</v>
      </c>
      <c r="T2190" s="9">
        <f t="shared" si="347"/>
        <v>16.625</v>
      </c>
      <c r="U2190" s="8">
        <f t="shared" si="348"/>
        <v>16.341666666666669</v>
      </c>
      <c r="V2190" s="8">
        <f t="shared" si="349"/>
        <v>16.412500000000001</v>
      </c>
    </row>
    <row r="2191" spans="1:22" ht="13.5" x14ac:dyDescent="0.25">
      <c r="A2191" s="3">
        <f>RSI!A2191</f>
        <v>45195</v>
      </c>
      <c r="B2191" s="2">
        <f>RSI!B2191</f>
        <v>5.5312999999999999</v>
      </c>
      <c r="C2191" s="2">
        <f>RSI!I2191</f>
        <v>23.052569163317173</v>
      </c>
      <c r="D2191" s="2">
        <f>MACD!E2191</f>
        <v>0.19511321584407337</v>
      </c>
      <c r="E2191" s="2">
        <f>MACD!F2191</f>
        <v>6.1939052211010731E-2</v>
      </c>
      <c r="F2191" s="2">
        <f>'Moving Avg'!D2191</f>
        <v>5.7921999999999993</v>
      </c>
      <c r="G2191" s="2">
        <f>'Moving Avg'!F2191</f>
        <v>6.1496349999999982</v>
      </c>
      <c r="H2191" s="2">
        <f>'Moving Avg'!G2191</f>
        <v>6.259361999999995</v>
      </c>
      <c r="I2191" s="2">
        <f>'Moving Avg'!H2191</f>
        <v>6.9533580000000041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33</v>
      </c>
      <c r="Q2191" s="9">
        <f t="shared" si="344"/>
        <v>22.45</v>
      </c>
      <c r="R2191" s="9">
        <f t="shared" si="345"/>
        <v>18.25</v>
      </c>
      <c r="S2191" s="9">
        <f t="shared" si="346"/>
        <v>22.35</v>
      </c>
      <c r="T2191" s="9">
        <f t="shared" si="347"/>
        <v>20.75</v>
      </c>
      <c r="U2191" s="8">
        <f t="shared" si="348"/>
        <v>21.016666666666669</v>
      </c>
      <c r="V2191" s="8">
        <f t="shared" si="349"/>
        <v>20.950000000000003</v>
      </c>
    </row>
    <row r="2192" spans="1:22" ht="13.5" x14ac:dyDescent="0.25">
      <c r="A2192" s="3">
        <f>RSI!A2192</f>
        <v>45197</v>
      </c>
      <c r="B2192" s="2">
        <f>RSI!B2192</f>
        <v>5.5312999999999999</v>
      </c>
      <c r="C2192" s="2">
        <f>RSI!I2192</f>
        <v>23.052569163317173</v>
      </c>
      <c r="D2192" s="2">
        <f>MACD!E2192</f>
        <v>0.24290383051105646</v>
      </c>
      <c r="E2192" s="2">
        <f>MACD!F2192</f>
        <v>9.8132007871019888E-2</v>
      </c>
      <c r="F2192" s="2">
        <f>'Moving Avg'!D2192</f>
        <v>5.6867600000000014</v>
      </c>
      <c r="G2192" s="2">
        <f>'Moving Avg'!F2192</f>
        <v>6.1134449999999987</v>
      </c>
      <c r="H2192" s="2">
        <f>'Moving Avg'!G2192</f>
        <v>6.2341639999999954</v>
      </c>
      <c r="I2192" s="2">
        <f>'Moving Avg'!H2192</f>
        <v>6.951331000000005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50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22.45</v>
      </c>
      <c r="R2192" s="9">
        <f t="shared" si="345"/>
        <v>18.25</v>
      </c>
      <c r="S2192" s="9">
        <f t="shared" si="346"/>
        <v>22.35</v>
      </c>
      <c r="T2192" s="9">
        <f t="shared" si="347"/>
        <v>20.75</v>
      </c>
      <c r="U2192" s="8">
        <f t="shared" si="348"/>
        <v>21.016666666666669</v>
      </c>
      <c r="V2192" s="8">
        <f t="shared" si="349"/>
        <v>20.950000000000003</v>
      </c>
    </row>
    <row r="2193" spans="1:22" ht="13.5" x14ac:dyDescent="0.25">
      <c r="A2193" s="3">
        <f>RSI!A2193</f>
        <v>45198</v>
      </c>
      <c r="B2193" s="2">
        <f>RSI!B2193</f>
        <v>5.5312999999999999</v>
      </c>
      <c r="C2193" s="2">
        <f>RSI!I2193</f>
        <v>23.052569163317173</v>
      </c>
      <c r="D2193" s="2">
        <f>MACD!E2193</f>
        <v>0.24412777270871011</v>
      </c>
      <c r="E2193" s="2">
        <f>MACD!F2193</f>
        <v>0.12733116083855794</v>
      </c>
      <c r="F2193" s="2">
        <f>'Moving Avg'!D2193</f>
        <v>5.6349400000000003</v>
      </c>
      <c r="G2193" s="2">
        <f>'Moving Avg'!F2193</f>
        <v>6.0772550000000001</v>
      </c>
      <c r="H2193" s="2">
        <f>'Moving Avg'!G2193</f>
        <v>6.2089659999999958</v>
      </c>
      <c r="I2193" s="2">
        <f>'Moving Avg'!H2193</f>
        <v>6.9493040000000068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50</v>
      </c>
      <c r="N2193" s="8">
        <f t="shared" si="341"/>
        <v>0</v>
      </c>
      <c r="O2193" s="8">
        <f t="shared" si="342"/>
        <v>0</v>
      </c>
      <c r="P2193" s="8">
        <f t="shared" si="343"/>
        <v>33</v>
      </c>
      <c r="Q2193" s="9">
        <f t="shared" si="344"/>
        <v>22.45</v>
      </c>
      <c r="R2193" s="9">
        <f t="shared" si="345"/>
        <v>18.25</v>
      </c>
      <c r="S2193" s="9">
        <f t="shared" si="346"/>
        <v>22.35</v>
      </c>
      <c r="T2193" s="9">
        <f t="shared" si="347"/>
        <v>20.75</v>
      </c>
      <c r="U2193" s="8">
        <f t="shared" si="348"/>
        <v>21.016666666666669</v>
      </c>
      <c r="V2193" s="8">
        <f t="shared" si="349"/>
        <v>20.950000000000003</v>
      </c>
    </row>
    <row r="2194" spans="1:22" ht="13.5" x14ac:dyDescent="0.25">
      <c r="A2194" s="3">
        <f>RSI!A2194</f>
        <v>45201</v>
      </c>
      <c r="B2194" s="2">
        <f>RSI!B2194</f>
        <v>5.5312999999999999</v>
      </c>
      <c r="C2194" s="2">
        <f>RSI!I2194</f>
        <v>23.052569163317173</v>
      </c>
      <c r="D2194" s="2">
        <f>MACD!E2194</f>
        <v>0.24831259610905132</v>
      </c>
      <c r="E2194" s="2">
        <f>MACD!F2194</f>
        <v>0.15152744789265662</v>
      </c>
      <c r="F2194" s="2">
        <f>'Moving Avg'!D2194</f>
        <v>5.583120000000001</v>
      </c>
      <c r="G2194" s="2">
        <f>'Moving Avg'!F2194</f>
        <v>6.0370450000000009</v>
      </c>
      <c r="H2194" s="2">
        <f>'Moving Avg'!G2194</f>
        <v>6.1837679999999953</v>
      </c>
      <c r="I2194" s="2">
        <f>'Moving Avg'!H2194</f>
        <v>6.9472770000000068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33</v>
      </c>
      <c r="Q2194" s="9">
        <f t="shared" si="344"/>
        <v>22.45</v>
      </c>
      <c r="R2194" s="9">
        <f t="shared" si="345"/>
        <v>18.25</v>
      </c>
      <c r="S2194" s="9">
        <f t="shared" si="346"/>
        <v>22.35</v>
      </c>
      <c r="T2194" s="9">
        <f t="shared" si="347"/>
        <v>20.75</v>
      </c>
      <c r="U2194" s="8">
        <f t="shared" si="348"/>
        <v>21.016666666666669</v>
      </c>
      <c r="V2194" s="8">
        <f t="shared" si="349"/>
        <v>20.950000000000003</v>
      </c>
    </row>
    <row r="2195" spans="1:22" ht="13.5" x14ac:dyDescent="0.25">
      <c r="A2195" s="3">
        <f>RSI!A2195</f>
        <v>45202</v>
      </c>
      <c r="B2195" s="2">
        <f>RSI!B2195</f>
        <v>5.5312999999999999</v>
      </c>
      <c r="C2195" s="2">
        <f>RSI!I2195</f>
        <v>23.052569163317187</v>
      </c>
      <c r="D2195" s="2">
        <f>MACD!E2195</f>
        <v>0.29600027716505561</v>
      </c>
      <c r="E2195" s="2">
        <f>MACD!F2195</f>
        <v>0.18042201374713643</v>
      </c>
      <c r="F2195" s="2">
        <f>'Moving Avg'!D2195</f>
        <v>5.5312999999999999</v>
      </c>
      <c r="G2195" s="2">
        <f>'Moving Avg'!F2195</f>
        <v>5.9968350000000017</v>
      </c>
      <c r="H2195" s="2">
        <f>'Moving Avg'!G2195</f>
        <v>6.1585699999999965</v>
      </c>
      <c r="I2195" s="2">
        <f>'Moving Avg'!H2195</f>
        <v>6.9452500000000077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50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22.45</v>
      </c>
      <c r="R2195" s="9">
        <f t="shared" si="345"/>
        <v>18.25</v>
      </c>
      <c r="S2195" s="9">
        <f t="shared" si="346"/>
        <v>22.35</v>
      </c>
      <c r="T2195" s="9">
        <f t="shared" si="347"/>
        <v>20.75</v>
      </c>
      <c r="U2195" s="8">
        <f t="shared" si="348"/>
        <v>21.016666666666669</v>
      </c>
      <c r="V2195" s="8">
        <f t="shared" si="349"/>
        <v>20.950000000000003</v>
      </c>
    </row>
    <row r="2196" spans="1:22" ht="13.5" x14ac:dyDescent="0.25">
      <c r="A2196" s="3">
        <f>RSI!A2196</f>
        <v>45203</v>
      </c>
      <c r="B2196" s="2">
        <f>RSI!B2196</f>
        <v>5.5312999999999999</v>
      </c>
      <c r="C2196" s="2">
        <f>RSI!I2196</f>
        <v>23.052569163317187</v>
      </c>
      <c r="D2196" s="2">
        <f>MACD!E2196</f>
        <v>0.29782053694209587</v>
      </c>
      <c r="E2196" s="2">
        <f>MACD!F2196</f>
        <v>0.20390171838612831</v>
      </c>
      <c r="F2196" s="2">
        <f>'Moving Avg'!D2196</f>
        <v>5.5312999999999999</v>
      </c>
      <c r="G2196" s="2">
        <f>'Moving Avg'!F2196</f>
        <v>5.9566250000000016</v>
      </c>
      <c r="H2196" s="2">
        <f>'Moving Avg'!G2196</f>
        <v>6.1333719999999969</v>
      </c>
      <c r="I2196" s="2">
        <f>'Moving Avg'!H2196</f>
        <v>6.9430975000000092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50</v>
      </c>
      <c r="N2196" s="8">
        <f t="shared" si="341"/>
        <v>0</v>
      </c>
      <c r="O2196" s="8">
        <f t="shared" si="342"/>
        <v>0</v>
      </c>
      <c r="P2196" s="8">
        <f t="shared" si="343"/>
        <v>33</v>
      </c>
      <c r="Q2196" s="9">
        <f t="shared" si="344"/>
        <v>22.45</v>
      </c>
      <c r="R2196" s="9">
        <f t="shared" si="345"/>
        <v>18.25</v>
      </c>
      <c r="S2196" s="9">
        <f t="shared" si="346"/>
        <v>22.35</v>
      </c>
      <c r="T2196" s="9">
        <f t="shared" si="347"/>
        <v>20.75</v>
      </c>
      <c r="U2196" s="8">
        <f t="shared" si="348"/>
        <v>21.016666666666669</v>
      </c>
      <c r="V2196" s="8">
        <f t="shared" si="349"/>
        <v>20.950000000000003</v>
      </c>
    </row>
    <row r="2197" spans="1:22" ht="13.5" x14ac:dyDescent="0.25">
      <c r="A2197" s="3">
        <f>RSI!A2197</f>
        <v>45204</v>
      </c>
      <c r="B2197" s="2">
        <f>RSI!B2197</f>
        <v>5.7725</v>
      </c>
      <c r="C2197" s="2">
        <f>RSI!I2197</f>
        <v>41.828810120011376</v>
      </c>
      <c r="D2197" s="2">
        <f>MACD!E2197</f>
        <v>0.28399401070539465</v>
      </c>
      <c r="E2197" s="2">
        <f>MACD!F2197</f>
        <v>0.21992017684998158</v>
      </c>
      <c r="F2197" s="2">
        <f>'Moving Avg'!D2197</f>
        <v>5.5795399999999997</v>
      </c>
      <c r="G2197" s="2">
        <f>'Moving Avg'!F2197</f>
        <v>5.9284750000000006</v>
      </c>
      <c r="H2197" s="2">
        <f>'Moving Avg'!G2197</f>
        <v>6.115141999999997</v>
      </c>
      <c r="I2197" s="2">
        <f>'Moving Avg'!H2197</f>
        <v>6.9421510000000106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25</v>
      </c>
      <c r="N2197" s="8">
        <f t="shared" si="341"/>
        <v>0</v>
      </c>
      <c r="O2197" s="8">
        <f t="shared" si="342"/>
        <v>0</v>
      </c>
      <c r="P2197" s="8">
        <f t="shared" si="343"/>
        <v>33</v>
      </c>
      <c r="Q2197" s="9">
        <f t="shared" si="344"/>
        <v>13.7</v>
      </c>
      <c r="R2197" s="9">
        <f t="shared" si="345"/>
        <v>13.25</v>
      </c>
      <c r="S2197" s="9">
        <f t="shared" si="346"/>
        <v>18.600000000000001</v>
      </c>
      <c r="T2197" s="9">
        <f t="shared" si="347"/>
        <v>14.5</v>
      </c>
      <c r="U2197" s="8">
        <f t="shared" si="348"/>
        <v>15.183333333333332</v>
      </c>
      <c r="V2197" s="8">
        <f t="shared" si="349"/>
        <v>15.012499999999999</v>
      </c>
    </row>
    <row r="2198" spans="1:22" ht="13.5" x14ac:dyDescent="0.25">
      <c r="A2198" s="3">
        <f>RSI!A2198</f>
        <v>45205</v>
      </c>
      <c r="B2198" s="2">
        <f>RSI!B2198</f>
        <v>6.0316999999999998</v>
      </c>
      <c r="C2198" s="2">
        <f>RSI!I2198</f>
        <v>54.638630979417485</v>
      </c>
      <c r="D2198" s="2">
        <f>MACD!E2198</f>
        <v>0.21273796866005412</v>
      </c>
      <c r="E2198" s="2">
        <f>MACD!F2198</f>
        <v>0.2184837352119961</v>
      </c>
      <c r="F2198" s="2">
        <f>'Moving Avg'!D2198</f>
        <v>5.6796199999999999</v>
      </c>
      <c r="G2198" s="2">
        <f>'Moving Avg'!F2198</f>
        <v>5.913285000000001</v>
      </c>
      <c r="H2198" s="2">
        <f>'Moving Avg'!G2198</f>
        <v>6.1020959999999977</v>
      </c>
      <c r="I2198" s="2">
        <f>'Moving Avg'!H2198</f>
        <v>6.9425005000000111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25</v>
      </c>
      <c r="N2198" s="8">
        <f t="shared" si="341"/>
        <v>45</v>
      </c>
      <c r="O2198" s="8">
        <f t="shared" si="342"/>
        <v>0</v>
      </c>
      <c r="P2198" s="8">
        <f t="shared" si="343"/>
        <v>33</v>
      </c>
      <c r="Q2198" s="9">
        <f t="shared" si="344"/>
        <v>29.45</v>
      </c>
      <c r="R2198" s="9">
        <f t="shared" si="345"/>
        <v>22.25</v>
      </c>
      <c r="S2198" s="9">
        <f t="shared" si="346"/>
        <v>25.35</v>
      </c>
      <c r="T2198" s="9">
        <f t="shared" si="347"/>
        <v>25.75</v>
      </c>
      <c r="U2198" s="8">
        <f t="shared" si="348"/>
        <v>25.683333333333337</v>
      </c>
      <c r="V2198" s="8">
        <f t="shared" si="349"/>
        <v>25.700000000000003</v>
      </c>
    </row>
    <row r="2199" spans="1:22" ht="13.5" x14ac:dyDescent="0.25">
      <c r="A2199" s="3">
        <f>RSI!A2199</f>
        <v>45208</v>
      </c>
      <c r="B2199" s="2">
        <f>RSI!B2199</f>
        <v>6.0316999999999998</v>
      </c>
      <c r="C2199" s="2">
        <f>RSI!I2199</f>
        <v>54.638630979417485</v>
      </c>
      <c r="D2199" s="2">
        <f>MACD!E2199</f>
        <v>0.15173636342612529</v>
      </c>
      <c r="E2199" s="2">
        <f>MACD!F2199</f>
        <v>0.20513426085482195</v>
      </c>
      <c r="F2199" s="2">
        <f>'Moving Avg'!D2199</f>
        <v>5.7797000000000001</v>
      </c>
      <c r="G2199" s="2">
        <f>'Moving Avg'!F2199</f>
        <v>5.8980950000000005</v>
      </c>
      <c r="H2199" s="2">
        <f>'Moving Avg'!G2199</f>
        <v>6.0922679999999989</v>
      </c>
      <c r="I2199" s="2">
        <f>'Moving Avg'!H2199</f>
        <v>6.9428500000000124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25</v>
      </c>
      <c r="N2199" s="8">
        <f t="shared" si="341"/>
        <v>100</v>
      </c>
      <c r="O2199" s="8">
        <f t="shared" si="342"/>
        <v>0</v>
      </c>
      <c r="P2199" s="8">
        <f t="shared" si="343"/>
        <v>33</v>
      </c>
      <c r="Q2199" s="9">
        <f t="shared" si="344"/>
        <v>48.7</v>
      </c>
      <c r="R2199" s="9">
        <f t="shared" si="345"/>
        <v>33.25</v>
      </c>
      <c r="S2199" s="9">
        <f t="shared" si="346"/>
        <v>33.6</v>
      </c>
      <c r="T2199" s="9">
        <f t="shared" si="347"/>
        <v>39.5</v>
      </c>
      <c r="U2199" s="8">
        <f t="shared" si="348"/>
        <v>38.516666666666673</v>
      </c>
      <c r="V2199" s="8">
        <f t="shared" si="349"/>
        <v>38.762500000000003</v>
      </c>
    </row>
    <row r="2200" spans="1:22" ht="13.5" x14ac:dyDescent="0.25">
      <c r="A2200" s="3">
        <f>RSI!A2200</f>
        <v>45209</v>
      </c>
      <c r="B2200" s="2">
        <f>RSI!B2200</f>
        <v>6.0316999999999998</v>
      </c>
      <c r="C2200" s="2">
        <f>RSI!I2200</f>
        <v>54.638630979417485</v>
      </c>
      <c r="D2200" s="2">
        <f>MACD!E2200</f>
        <v>9.9464036095541886E-2</v>
      </c>
      <c r="E2200" s="2">
        <f>MACD!F2200</f>
        <v>0.18400021590296595</v>
      </c>
      <c r="F2200" s="2">
        <f>'Moving Avg'!D2200</f>
        <v>5.8797800000000002</v>
      </c>
      <c r="G2200" s="2">
        <f>'Moving Avg'!F2200</f>
        <v>5.8829050000000001</v>
      </c>
      <c r="H2200" s="2">
        <f>'Moving Avg'!G2200</f>
        <v>6.0824399999999992</v>
      </c>
      <c r="I2200" s="2">
        <f>'Moving Avg'!H2200</f>
        <v>6.943199500000012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25</v>
      </c>
      <c r="N2200" s="8">
        <f t="shared" si="341"/>
        <v>100</v>
      </c>
      <c r="O2200" s="8">
        <f t="shared" si="342"/>
        <v>0</v>
      </c>
      <c r="P2200" s="8">
        <f t="shared" si="343"/>
        <v>33</v>
      </c>
      <c r="Q2200" s="9">
        <f t="shared" si="344"/>
        <v>48.7</v>
      </c>
      <c r="R2200" s="9">
        <f t="shared" si="345"/>
        <v>33.25</v>
      </c>
      <c r="S2200" s="9">
        <f t="shared" si="346"/>
        <v>33.6</v>
      </c>
      <c r="T2200" s="9">
        <f t="shared" si="347"/>
        <v>39.5</v>
      </c>
      <c r="U2200" s="8">
        <f t="shared" si="348"/>
        <v>38.516666666666673</v>
      </c>
      <c r="V2200" s="8">
        <f t="shared" si="349"/>
        <v>38.762500000000003</v>
      </c>
    </row>
    <row r="2201" spans="1:22" ht="13.5" x14ac:dyDescent="0.25">
      <c r="A2201" s="3">
        <f>RSI!A2201</f>
        <v>45210</v>
      </c>
      <c r="B2201" s="2">
        <f>RSI!B2201</f>
        <v>6.0316999999999998</v>
      </c>
      <c r="C2201" s="2">
        <f>RSI!I2201</f>
        <v>54.638630979417485</v>
      </c>
      <c r="D2201" s="2">
        <f>MACD!E2201</f>
        <v>1.4765044185876874E-2</v>
      </c>
      <c r="E2201" s="2">
        <f>MACD!F2201</f>
        <v>0.15015318155954813</v>
      </c>
      <c r="F2201" s="2">
        <f>'Moving Avg'!D2201</f>
        <v>5.9798600000000004</v>
      </c>
      <c r="G2201" s="2">
        <f>'Moving Avg'!F2201</f>
        <v>5.8677149999999996</v>
      </c>
      <c r="H2201" s="2">
        <f>'Moving Avg'!G2201</f>
        <v>6.077971999999999</v>
      </c>
      <c r="I2201" s="2">
        <f>'Moving Avg'!H2201</f>
        <v>6.9435490000000115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25</v>
      </c>
      <c r="N2201" s="8">
        <f t="shared" si="341"/>
        <v>100</v>
      </c>
      <c r="O2201" s="8">
        <f t="shared" si="342"/>
        <v>0</v>
      </c>
      <c r="P2201" s="8">
        <f t="shared" si="343"/>
        <v>33</v>
      </c>
      <c r="Q2201" s="9">
        <f t="shared" si="344"/>
        <v>48.7</v>
      </c>
      <c r="R2201" s="9">
        <f t="shared" si="345"/>
        <v>33.25</v>
      </c>
      <c r="S2201" s="9">
        <f t="shared" si="346"/>
        <v>33.6</v>
      </c>
      <c r="T2201" s="9">
        <f t="shared" si="347"/>
        <v>39.5</v>
      </c>
      <c r="U2201" s="8">
        <f t="shared" si="348"/>
        <v>38.516666666666673</v>
      </c>
      <c r="V2201" s="8">
        <f t="shared" si="349"/>
        <v>38.762500000000003</v>
      </c>
    </row>
    <row r="2202" spans="1:22" ht="13.5" x14ac:dyDescent="0.25">
      <c r="A2202" s="3">
        <f>RSI!A2202</f>
        <v>45211</v>
      </c>
      <c r="B2202" s="2">
        <f>RSI!B2202</f>
        <v>5.7636000000000003</v>
      </c>
      <c r="C2202" s="2">
        <f>RSI!I2202</f>
        <v>41.82501363270655</v>
      </c>
      <c r="D2202" s="2">
        <f>MACD!E2202</f>
        <v>-3.7606132315267438E-2</v>
      </c>
      <c r="E2202" s="2">
        <f>MACD!F2202</f>
        <v>0.11260131878458501</v>
      </c>
      <c r="F2202" s="2">
        <f>'Moving Avg'!D2202</f>
        <v>5.9780800000000003</v>
      </c>
      <c r="G2202" s="2">
        <f>'Moving Avg'!F2202</f>
        <v>5.8391199999999994</v>
      </c>
      <c r="H2202" s="2">
        <f>'Moving Avg'!G2202</f>
        <v>6.068141999999999</v>
      </c>
      <c r="I2202" s="2">
        <f>'Moving Avg'!H2202</f>
        <v>6.9412980000000131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25</v>
      </c>
      <c r="N2202" s="8">
        <f t="shared" si="341"/>
        <v>100</v>
      </c>
      <c r="O2202" s="8">
        <f t="shared" si="342"/>
        <v>0</v>
      </c>
      <c r="P2202" s="8">
        <f t="shared" si="343"/>
        <v>33</v>
      </c>
      <c r="Q2202" s="9">
        <f t="shared" si="344"/>
        <v>48.7</v>
      </c>
      <c r="R2202" s="9">
        <f t="shared" si="345"/>
        <v>33.25</v>
      </c>
      <c r="S2202" s="9">
        <f t="shared" si="346"/>
        <v>33.6</v>
      </c>
      <c r="T2202" s="9">
        <f t="shared" si="347"/>
        <v>39.5</v>
      </c>
      <c r="U2202" s="8">
        <f t="shared" si="348"/>
        <v>38.516666666666673</v>
      </c>
      <c r="V2202" s="8">
        <f t="shared" si="349"/>
        <v>38.762500000000003</v>
      </c>
    </row>
    <row r="2203" spans="1:22" ht="13.5" x14ac:dyDescent="0.25">
      <c r="A2203" s="3">
        <f>RSI!A2203</f>
        <v>45212</v>
      </c>
      <c r="B2203" s="2">
        <f>RSI!B2203</f>
        <v>5.7636000000000003</v>
      </c>
      <c r="C2203" s="2">
        <f>RSI!I2203</f>
        <v>41.82501363270655</v>
      </c>
      <c r="D2203" s="2">
        <f>MACD!E2203</f>
        <v>-8.0856414390918729E-2</v>
      </c>
      <c r="E2203" s="2">
        <f>MACD!F2203</f>
        <v>7.3909772149484271E-2</v>
      </c>
      <c r="F2203" s="2">
        <f>'Moving Avg'!D2203</f>
        <v>5.9244599999999998</v>
      </c>
      <c r="G2203" s="2">
        <f>'Moving Avg'!F2203</f>
        <v>5.8243749999999999</v>
      </c>
      <c r="H2203" s="2">
        <f>'Moving Avg'!G2203</f>
        <v>6.0583119999999981</v>
      </c>
      <c r="I2203" s="2">
        <f>'Moving Avg'!H2203</f>
        <v>6.9390470000000137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100</v>
      </c>
      <c r="O2203" s="8">
        <f t="shared" si="342"/>
        <v>0</v>
      </c>
      <c r="P2203" s="8">
        <f t="shared" si="343"/>
        <v>33</v>
      </c>
      <c r="Q2203" s="9">
        <f t="shared" si="344"/>
        <v>48.7</v>
      </c>
      <c r="R2203" s="9">
        <f t="shared" si="345"/>
        <v>33.25</v>
      </c>
      <c r="S2203" s="9">
        <f t="shared" si="346"/>
        <v>33.6</v>
      </c>
      <c r="T2203" s="9">
        <f t="shared" si="347"/>
        <v>39.5</v>
      </c>
      <c r="U2203" s="8">
        <f t="shared" si="348"/>
        <v>38.516666666666673</v>
      </c>
      <c r="V2203" s="8">
        <f t="shared" si="349"/>
        <v>38.762500000000003</v>
      </c>
    </row>
    <row r="2204" spans="1:22" ht="13.5" x14ac:dyDescent="0.25">
      <c r="A2204" s="3">
        <f>RSI!A2204</f>
        <v>45215</v>
      </c>
      <c r="B2204" s="2">
        <f>RSI!B2204</f>
        <v>5.5312999999999999</v>
      </c>
      <c r="C2204" s="2">
        <f>RSI!I2204</f>
        <v>33.848202424598824</v>
      </c>
      <c r="D2204" s="2">
        <f>MACD!E2204</f>
        <v>-9.9260408445735138E-2</v>
      </c>
      <c r="E2204" s="2">
        <f>MACD!F2204</f>
        <v>3.9275736030440392E-2</v>
      </c>
      <c r="F2204" s="2">
        <f>'Moving Avg'!D2204</f>
        <v>5.8243799999999997</v>
      </c>
      <c r="G2204" s="2">
        <f>'Moving Avg'!F2204</f>
        <v>5.7980149999999995</v>
      </c>
      <c r="H2204" s="2">
        <f>'Moving Avg'!G2204</f>
        <v>6.0438359999999989</v>
      </c>
      <c r="I2204" s="2">
        <f>'Moving Avg'!H2204</f>
        <v>6.9342490000000145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25</v>
      </c>
      <c r="N2204" s="8">
        <f t="shared" si="341"/>
        <v>100</v>
      </c>
      <c r="O2204" s="8">
        <f t="shared" si="342"/>
        <v>0</v>
      </c>
      <c r="P2204" s="8">
        <f t="shared" si="343"/>
        <v>16.5</v>
      </c>
      <c r="Q2204" s="9">
        <f t="shared" si="344"/>
        <v>46.225000000000001</v>
      </c>
      <c r="R2204" s="9">
        <f t="shared" si="345"/>
        <v>29.125</v>
      </c>
      <c r="S2204" s="9">
        <f t="shared" si="346"/>
        <v>26.175000000000001</v>
      </c>
      <c r="T2204" s="9">
        <f t="shared" si="347"/>
        <v>35.375</v>
      </c>
      <c r="U2204" s="8">
        <f t="shared" si="348"/>
        <v>33.841666666666661</v>
      </c>
      <c r="V2204" s="8">
        <f t="shared" si="349"/>
        <v>34.224999999999994</v>
      </c>
    </row>
    <row r="2205" spans="1:22" ht="13.5" x14ac:dyDescent="0.25">
      <c r="A2205" s="3">
        <f>RSI!A2205</f>
        <v>45216</v>
      </c>
      <c r="B2205" s="2">
        <f>RSI!B2205</f>
        <v>5.2988999999999997</v>
      </c>
      <c r="C2205" s="2">
        <f>RSI!I2205</f>
        <v>28.078661912061335</v>
      </c>
      <c r="D2205" s="2">
        <f>MACD!E2205</f>
        <v>-9.5333504546280423E-2</v>
      </c>
      <c r="E2205" s="2">
        <f>MACD!F2205</f>
        <v>1.2353887915096229E-2</v>
      </c>
      <c r="F2205" s="2">
        <f>'Moving Avg'!D2205</f>
        <v>5.6778200000000005</v>
      </c>
      <c r="G2205" s="2">
        <f>'Moving Avg'!F2205</f>
        <v>5.7466350000000004</v>
      </c>
      <c r="H2205" s="2">
        <f>'Moving Avg'!G2205</f>
        <v>6.0247119999999983</v>
      </c>
      <c r="I2205" s="2">
        <f>'Moving Avg'!H2205</f>
        <v>6.9268615000000144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0"/>
        <v>50</v>
      </c>
      <c r="N2205" s="8">
        <f t="shared" si="341"/>
        <v>100</v>
      </c>
      <c r="O2205" s="8">
        <f t="shared" si="342"/>
        <v>0</v>
      </c>
      <c r="P2205" s="8">
        <f t="shared" si="343"/>
        <v>16.5</v>
      </c>
      <c r="Q2205" s="9">
        <f t="shared" si="344"/>
        <v>54.975000000000001</v>
      </c>
      <c r="R2205" s="9">
        <f t="shared" si="345"/>
        <v>34.125</v>
      </c>
      <c r="S2205" s="9">
        <f t="shared" si="346"/>
        <v>29.925000000000001</v>
      </c>
      <c r="T2205" s="9">
        <f t="shared" si="347"/>
        <v>41.625</v>
      </c>
      <c r="U2205" s="8">
        <f t="shared" si="348"/>
        <v>39.674999999999997</v>
      </c>
      <c r="V2205" s="8">
        <f t="shared" si="349"/>
        <v>40.162499999999994</v>
      </c>
    </row>
    <row r="2206" spans="1:22" ht="13.5" x14ac:dyDescent="0.25">
      <c r="A2206" s="3">
        <f>RSI!A2206</f>
        <v>45217</v>
      </c>
      <c r="B2206" s="2">
        <f>RSI!B2206</f>
        <v>5.2988999999999997</v>
      </c>
      <c r="C2206" s="2">
        <f>RSI!I2206</f>
        <v>28.078661912061335</v>
      </c>
      <c r="D2206" s="2">
        <f>MACD!E2206</f>
        <v>-8.8522015684357136E-2</v>
      </c>
      <c r="E2206" s="2">
        <f>MACD!F2206</f>
        <v>-7.8212928047944434E-3</v>
      </c>
      <c r="F2206" s="2">
        <f>'Moving Avg'!D2206</f>
        <v>5.5312600000000005</v>
      </c>
      <c r="G2206" s="2">
        <f>'Moving Avg'!F2206</f>
        <v>5.7086550000000003</v>
      </c>
      <c r="H2206" s="2">
        <f>'Moving Avg'!G2206</f>
        <v>6.0057679999999998</v>
      </c>
      <c r="I2206" s="2">
        <f>'Moving Avg'!H2206</f>
        <v>6.9179630000000145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50</v>
      </c>
      <c r="N2206" s="8">
        <f t="shared" si="341"/>
        <v>100</v>
      </c>
      <c r="O2206" s="8">
        <f t="shared" si="342"/>
        <v>0</v>
      </c>
      <c r="P2206" s="8">
        <f t="shared" si="343"/>
        <v>16.5</v>
      </c>
      <c r="Q2206" s="9">
        <f t="shared" si="344"/>
        <v>54.975000000000001</v>
      </c>
      <c r="R2206" s="9">
        <f t="shared" si="345"/>
        <v>34.125</v>
      </c>
      <c r="S2206" s="9">
        <f t="shared" si="346"/>
        <v>29.925000000000001</v>
      </c>
      <c r="T2206" s="9">
        <f t="shared" si="347"/>
        <v>41.625</v>
      </c>
      <c r="U2206" s="8">
        <f t="shared" si="348"/>
        <v>39.674999999999997</v>
      </c>
      <c r="V2206" s="8">
        <f t="shared" si="349"/>
        <v>40.162499999999994</v>
      </c>
    </row>
    <row r="2207" spans="1:22" ht="13.5" x14ac:dyDescent="0.25">
      <c r="A2207" s="3">
        <f>RSI!A2207</f>
        <v>45218</v>
      </c>
      <c r="B2207" s="2">
        <f>RSI!B2207</f>
        <v>5.2988999999999997</v>
      </c>
      <c r="C2207" s="2">
        <f>RSI!I2207</f>
        <v>28.078661912061335</v>
      </c>
      <c r="D2207" s="2">
        <f>MACD!E2207</f>
        <v>-4.2420455855962658E-2</v>
      </c>
      <c r="E2207" s="2">
        <f>MACD!F2207</f>
        <v>-1.4741125415028086E-2</v>
      </c>
      <c r="F2207" s="2">
        <f>'Moving Avg'!D2207</f>
        <v>5.43832</v>
      </c>
      <c r="G2207" s="2">
        <f>'Moving Avg'!F2207</f>
        <v>5.670675000000001</v>
      </c>
      <c r="H2207" s="2">
        <f>'Moving Avg'!G2207</f>
        <v>5.9868239999999995</v>
      </c>
      <c r="I2207" s="2">
        <f>'Moving Avg'!H2207</f>
        <v>6.9090645000000146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50</v>
      </c>
      <c r="N2207" s="8">
        <f t="shared" si="341"/>
        <v>100</v>
      </c>
      <c r="O2207" s="8">
        <f t="shared" si="342"/>
        <v>0</v>
      </c>
      <c r="P2207" s="8">
        <f t="shared" si="343"/>
        <v>16.5</v>
      </c>
      <c r="Q2207" s="9">
        <f t="shared" si="344"/>
        <v>54.975000000000001</v>
      </c>
      <c r="R2207" s="9">
        <f t="shared" si="345"/>
        <v>34.125</v>
      </c>
      <c r="S2207" s="9">
        <f t="shared" si="346"/>
        <v>29.925000000000001</v>
      </c>
      <c r="T2207" s="9">
        <f t="shared" si="347"/>
        <v>41.625</v>
      </c>
      <c r="U2207" s="8">
        <f t="shared" si="348"/>
        <v>39.674999999999997</v>
      </c>
      <c r="V2207" s="8">
        <f t="shared" si="349"/>
        <v>40.162499999999994</v>
      </c>
    </row>
    <row r="2208" spans="1:22" ht="13.5" x14ac:dyDescent="0.25">
      <c r="A2208" s="3">
        <f>RSI!A2208</f>
        <v>45219</v>
      </c>
      <c r="B2208" s="2">
        <f>RSI!B2208</f>
        <v>5.2988999999999997</v>
      </c>
      <c r="C2208" s="2">
        <f>RSI!I2208</f>
        <v>28.078661912061335</v>
      </c>
      <c r="D2208" s="2">
        <f>MACD!E2208</f>
        <v>3.9456497922476075E-2</v>
      </c>
      <c r="E2208" s="2">
        <f>MACD!F2208</f>
        <v>-3.9016007475272535E-3</v>
      </c>
      <c r="F2208" s="2">
        <f>'Moving Avg'!D2208</f>
        <v>5.3453800000000005</v>
      </c>
      <c r="G2208" s="2">
        <f>'Moving Avg'!F2208</f>
        <v>5.6461000000000006</v>
      </c>
      <c r="H2208" s="2">
        <f>'Moving Avg'!G2208</f>
        <v>5.9678799999999992</v>
      </c>
      <c r="I2208" s="2">
        <f>'Moving Avg'!H2208</f>
        <v>6.9001660000000138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50</v>
      </c>
      <c r="N2208" s="8">
        <f t="shared" si="341"/>
        <v>0</v>
      </c>
      <c r="O2208" s="8">
        <f t="shared" si="342"/>
        <v>0</v>
      </c>
      <c r="P2208" s="8">
        <f t="shared" si="343"/>
        <v>16.5</v>
      </c>
      <c r="Q2208" s="9">
        <f t="shared" si="344"/>
        <v>19.975000000000001</v>
      </c>
      <c r="R2208" s="9">
        <f t="shared" si="345"/>
        <v>14.125</v>
      </c>
      <c r="S2208" s="9">
        <f t="shared" si="346"/>
        <v>14.925000000000001</v>
      </c>
      <c r="T2208" s="9">
        <f t="shared" si="347"/>
        <v>16.625</v>
      </c>
      <c r="U2208" s="8">
        <f t="shared" si="348"/>
        <v>16.341666666666669</v>
      </c>
      <c r="V2208" s="8">
        <f t="shared" si="349"/>
        <v>16.412500000000001</v>
      </c>
    </row>
    <row r="2209" spans="1:22" ht="13.5" x14ac:dyDescent="0.25">
      <c r="A2209" s="3">
        <f>RSI!A2209</f>
        <v>45222</v>
      </c>
      <c r="B2209" s="2">
        <f>RSI!B2209</f>
        <v>5.0666000000000002</v>
      </c>
      <c r="C2209" s="2">
        <f>RSI!I2209</f>
        <v>22.843598412018366</v>
      </c>
      <c r="D2209" s="2">
        <f>MACD!E2209</f>
        <v>0.12871386629108272</v>
      </c>
      <c r="E2209" s="2">
        <f>MACD!F2209</f>
        <v>2.2621492660194743E-2</v>
      </c>
      <c r="F2209" s="2">
        <f>'Moving Avg'!D2209</f>
        <v>5.25244</v>
      </c>
      <c r="G2209" s="2">
        <f>'Moving Avg'!F2209</f>
        <v>5.6099100000000011</v>
      </c>
      <c r="H2209" s="2">
        <f>'Moving Avg'!G2209</f>
        <v>5.9442899999999996</v>
      </c>
      <c r="I2209" s="2">
        <f>'Moving Avg'!H2209</f>
        <v>6.8901060000000145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50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19.975000000000001</v>
      </c>
      <c r="R2209" s="9">
        <f t="shared" si="345"/>
        <v>14.125</v>
      </c>
      <c r="S2209" s="9">
        <f t="shared" si="346"/>
        <v>14.925000000000001</v>
      </c>
      <c r="T2209" s="9">
        <f t="shared" si="347"/>
        <v>16.625</v>
      </c>
      <c r="U2209" s="8">
        <f t="shared" si="348"/>
        <v>16.341666666666669</v>
      </c>
      <c r="V2209" s="8">
        <f t="shared" si="349"/>
        <v>16.412500000000001</v>
      </c>
    </row>
    <row r="2210" spans="1:22" ht="13.5" x14ac:dyDescent="0.25">
      <c r="A2210" s="3">
        <f>RSI!A2210</f>
        <v>45223</v>
      </c>
      <c r="B2210" s="2">
        <f>RSI!B2210</f>
        <v>5.29</v>
      </c>
      <c r="C2210" s="2">
        <f>RSI!I2210</f>
        <v>35.330716960052257</v>
      </c>
      <c r="D2210" s="2">
        <f>MACD!E2210</f>
        <v>0.19162817066772764</v>
      </c>
      <c r="E2210" s="2">
        <f>MACD!F2210</f>
        <v>5.6422828261701329E-2</v>
      </c>
      <c r="F2210" s="2">
        <f>'Moving Avg'!D2210</f>
        <v>5.2506599999999999</v>
      </c>
      <c r="G2210" s="2">
        <f>'Moving Avg'!F2210</f>
        <v>5.5848900000000006</v>
      </c>
      <c r="H2210" s="2">
        <f>'Moving Avg'!G2210</f>
        <v>5.9251680000000002</v>
      </c>
      <c r="I2210" s="2">
        <f>'Moving Avg'!H2210</f>
        <v>6.8817085000000127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25</v>
      </c>
      <c r="N2210" s="8">
        <f t="shared" si="341"/>
        <v>0</v>
      </c>
      <c r="O2210" s="8">
        <f t="shared" si="342"/>
        <v>0</v>
      </c>
      <c r="P2210" s="8">
        <f t="shared" si="343"/>
        <v>33</v>
      </c>
      <c r="Q2210" s="9">
        <f t="shared" si="344"/>
        <v>13.7</v>
      </c>
      <c r="R2210" s="9">
        <f t="shared" si="345"/>
        <v>13.25</v>
      </c>
      <c r="S2210" s="9">
        <f t="shared" si="346"/>
        <v>18.600000000000001</v>
      </c>
      <c r="T2210" s="9">
        <f t="shared" si="347"/>
        <v>14.5</v>
      </c>
      <c r="U2210" s="8">
        <f t="shared" si="348"/>
        <v>15.183333333333332</v>
      </c>
      <c r="V2210" s="8">
        <f t="shared" si="349"/>
        <v>15.012499999999999</v>
      </c>
    </row>
    <row r="2211" spans="1:22" ht="13.5" x14ac:dyDescent="0.25">
      <c r="A2211" s="3">
        <f>RSI!A2211</f>
        <v>45224</v>
      </c>
      <c r="B2211" s="2">
        <f>RSI!B2211</f>
        <v>5.5223000000000004</v>
      </c>
      <c r="C2211" s="2">
        <f>RSI!I2211</f>
        <v>45.252800954083526</v>
      </c>
      <c r="D2211" s="2">
        <f>MACD!E2211</f>
        <v>0.22998122200934201</v>
      </c>
      <c r="E2211" s="2">
        <f>MACD!F2211</f>
        <v>9.1134507011229465E-2</v>
      </c>
      <c r="F2211" s="2">
        <f>'Moving Avg'!D2211</f>
        <v>5.2953400000000004</v>
      </c>
      <c r="G2211" s="2">
        <f>'Moving Avg'!F2211</f>
        <v>5.5844400000000007</v>
      </c>
      <c r="H2211" s="2">
        <f>'Moving Avg'!G2211</f>
        <v>5.9158739999999987</v>
      </c>
      <c r="I2211" s="2">
        <f>'Moving Avg'!H2211</f>
        <v>6.8744725000000129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25</v>
      </c>
      <c r="N2211" s="8">
        <f t="shared" si="341"/>
        <v>0</v>
      </c>
      <c r="O2211" s="8">
        <f t="shared" si="342"/>
        <v>0</v>
      </c>
      <c r="P2211" s="8">
        <f t="shared" si="343"/>
        <v>33</v>
      </c>
      <c r="Q2211" s="9">
        <f t="shared" si="344"/>
        <v>13.7</v>
      </c>
      <c r="R2211" s="9">
        <f t="shared" si="345"/>
        <v>13.25</v>
      </c>
      <c r="S2211" s="9">
        <f t="shared" si="346"/>
        <v>18.600000000000001</v>
      </c>
      <c r="T2211" s="9">
        <f t="shared" si="347"/>
        <v>14.5</v>
      </c>
      <c r="U2211" s="8">
        <f t="shared" si="348"/>
        <v>15.183333333333332</v>
      </c>
      <c r="V2211" s="8">
        <f t="shared" si="349"/>
        <v>15.012499999999999</v>
      </c>
    </row>
    <row r="2212" spans="1:22" ht="13.5" x14ac:dyDescent="0.25">
      <c r="A2212" s="3">
        <f>RSI!A2212</f>
        <v>45225</v>
      </c>
      <c r="B2212" s="2">
        <f>RSI!B2212</f>
        <v>5.7636000000000003</v>
      </c>
      <c r="C2212" s="2">
        <f>RSI!I2212</f>
        <v>53.272691085218277</v>
      </c>
      <c r="D2212" s="2">
        <f>MACD!E2212</f>
        <v>0.20409394061591257</v>
      </c>
      <c r="E2212" s="2">
        <f>MACD!F2212</f>
        <v>0.11372639373216609</v>
      </c>
      <c r="F2212" s="2">
        <f>'Moving Avg'!D2212</f>
        <v>5.38828</v>
      </c>
      <c r="G2212" s="2">
        <f>'Moving Avg'!F2212</f>
        <v>5.5960550000000007</v>
      </c>
      <c r="H2212" s="2">
        <f>'Moving Avg'!G2212</f>
        <v>5.9114059999999986</v>
      </c>
      <c r="I2212" s="2">
        <f>'Moving Avg'!H2212</f>
        <v>6.8684430000000125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25</v>
      </c>
      <c r="N2212" s="8">
        <f t="shared" si="341"/>
        <v>0</v>
      </c>
      <c r="O2212" s="8">
        <f t="shared" si="342"/>
        <v>0</v>
      </c>
      <c r="P2212" s="8">
        <f t="shared" si="343"/>
        <v>33</v>
      </c>
      <c r="Q2212" s="9">
        <f t="shared" si="344"/>
        <v>13.7</v>
      </c>
      <c r="R2212" s="9">
        <f t="shared" si="345"/>
        <v>13.25</v>
      </c>
      <c r="S2212" s="9">
        <f t="shared" si="346"/>
        <v>18.600000000000001</v>
      </c>
      <c r="T2212" s="9">
        <f t="shared" si="347"/>
        <v>14.5</v>
      </c>
      <c r="U2212" s="8">
        <f t="shared" si="348"/>
        <v>15.183333333333332</v>
      </c>
      <c r="V2212" s="8">
        <f t="shared" si="349"/>
        <v>15.012499999999999</v>
      </c>
    </row>
    <row r="2213" spans="1:22" ht="13.5" x14ac:dyDescent="0.25">
      <c r="A2213" s="3">
        <f>RSI!A2213</f>
        <v>45226</v>
      </c>
      <c r="B2213" s="2">
        <f>RSI!B2213</f>
        <v>6.0227000000000004</v>
      </c>
      <c r="C2213" s="2">
        <f>RSI!I2213</f>
        <v>60.041476157915312</v>
      </c>
      <c r="D2213" s="2">
        <f>MACD!E2213</f>
        <v>0.16229343307843003</v>
      </c>
      <c r="E2213" s="2">
        <f>MACD!F2213</f>
        <v>0.12343980160141887</v>
      </c>
      <c r="F2213" s="2">
        <f>'Moving Avg'!D2213</f>
        <v>5.5330400000000006</v>
      </c>
      <c r="G2213" s="2">
        <f>'Moving Avg'!F2213</f>
        <v>5.6206250000000004</v>
      </c>
      <c r="H2213" s="2">
        <f>'Moving Avg'!G2213</f>
        <v>5.912119999999998</v>
      </c>
      <c r="I2213" s="2">
        <f>'Moving Avg'!H2213</f>
        <v>6.8621555000000116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  <c r="M2213" s="8">
        <f t="shared" si="340"/>
        <v>25</v>
      </c>
      <c r="N2213" s="8">
        <f t="shared" si="341"/>
        <v>0</v>
      </c>
      <c r="O2213" s="8">
        <f t="shared" si="342"/>
        <v>0</v>
      </c>
      <c r="P2213" s="8">
        <f t="shared" si="343"/>
        <v>83.5</v>
      </c>
      <c r="Q2213" s="9">
        <f t="shared" si="344"/>
        <v>21.274999999999999</v>
      </c>
      <c r="R2213" s="9">
        <f t="shared" si="345"/>
        <v>25.875</v>
      </c>
      <c r="S2213" s="9">
        <f t="shared" si="346"/>
        <v>41.325000000000003</v>
      </c>
      <c r="T2213" s="9">
        <f t="shared" si="347"/>
        <v>27.125</v>
      </c>
      <c r="U2213" s="8">
        <f t="shared" si="348"/>
        <v>29.491666666666664</v>
      </c>
      <c r="V2213" s="8">
        <f t="shared" si="349"/>
        <v>28.9</v>
      </c>
    </row>
    <row r="2214" spans="1:22" ht="13.5" x14ac:dyDescent="0.25">
      <c r="A2214" s="3">
        <f>RSI!A2214</f>
        <v>45229</v>
      </c>
      <c r="B2214" s="2">
        <f>RSI!B2214</f>
        <v>5.7546999999999997</v>
      </c>
      <c r="C2214" s="2">
        <f>RSI!I2214</f>
        <v>51.699344243953618</v>
      </c>
      <c r="D2214" s="2">
        <f>MACD!E2214</f>
        <v>0.10885493363363885</v>
      </c>
      <c r="E2214" s="2">
        <f>MACD!F2214</f>
        <v>0.12052282800786288</v>
      </c>
      <c r="F2214" s="2">
        <f>'Moving Avg'!D2214</f>
        <v>5.6706599999999998</v>
      </c>
      <c r="G2214" s="2">
        <f>'Moving Avg'!F2214</f>
        <v>5.6317950000000003</v>
      </c>
      <c r="H2214" s="2">
        <f>'Moving Avg'!G2214</f>
        <v>5.907473999999997</v>
      </c>
      <c r="I2214" s="2">
        <f>'Moving Avg'!H2214</f>
        <v>6.8545280000000108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  <c r="M2214" s="8">
        <f t="shared" si="340"/>
        <v>25</v>
      </c>
      <c r="N2214" s="8">
        <f t="shared" si="341"/>
        <v>45</v>
      </c>
      <c r="O2214" s="8">
        <f t="shared" si="342"/>
        <v>0</v>
      </c>
      <c r="P2214" s="8">
        <f t="shared" si="343"/>
        <v>83.5</v>
      </c>
      <c r="Q2214" s="9">
        <f t="shared" si="344"/>
        <v>37.024999999999999</v>
      </c>
      <c r="R2214" s="9">
        <f t="shared" si="345"/>
        <v>34.875</v>
      </c>
      <c r="S2214" s="9">
        <f t="shared" si="346"/>
        <v>48.075000000000003</v>
      </c>
      <c r="T2214" s="9">
        <f t="shared" si="347"/>
        <v>38.375</v>
      </c>
      <c r="U2214" s="8">
        <f t="shared" si="348"/>
        <v>39.991666666666667</v>
      </c>
      <c r="V2214" s="8">
        <f t="shared" si="349"/>
        <v>39.587500000000006</v>
      </c>
    </row>
    <row r="2215" spans="1:22" ht="13.5" x14ac:dyDescent="0.25">
      <c r="A2215" s="3">
        <f>RSI!A2215</f>
        <v>45230</v>
      </c>
      <c r="B2215" s="2">
        <f>RSI!B2215</f>
        <v>5.7546999999999997</v>
      </c>
      <c r="C2215" s="2">
        <f>RSI!I2215</f>
        <v>51.699344243953611</v>
      </c>
      <c r="D2215" s="2">
        <f>MACD!E2215</f>
        <v>2.7446936249444498E-2</v>
      </c>
      <c r="E2215" s="2">
        <f>MACD!F2215</f>
        <v>0.10190764965617921</v>
      </c>
      <c r="F2215" s="2">
        <f>'Moving Avg'!D2215</f>
        <v>5.7636000000000003</v>
      </c>
      <c r="G2215" s="2">
        <f>'Moving Avg'!F2215</f>
        <v>5.6429650000000002</v>
      </c>
      <c r="H2215" s="2">
        <f>'Moving Avg'!G2215</f>
        <v>5.9064019999999982</v>
      </c>
      <c r="I2215" s="2">
        <f>'Moving Avg'!H2215</f>
        <v>6.8469005000000092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  <c r="M2215" s="8">
        <f t="shared" si="340"/>
        <v>25</v>
      </c>
      <c r="N2215" s="8">
        <f t="shared" si="341"/>
        <v>100</v>
      </c>
      <c r="O2215" s="8">
        <f t="shared" si="342"/>
        <v>0</v>
      </c>
      <c r="P2215" s="8">
        <f t="shared" si="343"/>
        <v>83.5</v>
      </c>
      <c r="Q2215" s="9">
        <f t="shared" si="344"/>
        <v>56.274999999999999</v>
      </c>
      <c r="R2215" s="9">
        <f t="shared" si="345"/>
        <v>45.875</v>
      </c>
      <c r="S2215" s="9">
        <f t="shared" si="346"/>
        <v>56.325000000000003</v>
      </c>
      <c r="T2215" s="9">
        <f t="shared" si="347"/>
        <v>52.125</v>
      </c>
      <c r="U2215" s="8">
        <f t="shared" si="348"/>
        <v>52.82500000000001</v>
      </c>
      <c r="V2215" s="8">
        <f t="shared" si="349"/>
        <v>52.650000000000006</v>
      </c>
    </row>
    <row r="2216" spans="1:22" ht="13.5" x14ac:dyDescent="0.25">
      <c r="A2216" s="3">
        <f>RSI!A2216</f>
        <v>45231</v>
      </c>
      <c r="B2216" s="2">
        <f>RSI!B2216</f>
        <v>5.5045000000000002</v>
      </c>
      <c r="C2216" s="2">
        <f>RSI!I2216</f>
        <v>44.938970734563654</v>
      </c>
      <c r="D2216" s="2">
        <f>MACD!E2216</f>
        <v>-2.3308012541583878E-2</v>
      </c>
      <c r="E2216" s="2">
        <f>MACD!F2216</f>
        <v>7.6864517216626599E-2</v>
      </c>
      <c r="F2216" s="2">
        <f>'Moving Avg'!D2216</f>
        <v>5.76004</v>
      </c>
      <c r="G2216" s="2">
        <f>'Moving Avg'!F2216</f>
        <v>5.6416250000000003</v>
      </c>
      <c r="H2216" s="2">
        <f>'Moving Avg'!G2216</f>
        <v>5.8951439999999984</v>
      </c>
      <c r="I2216" s="2">
        <f>'Moving Avg'!H2216</f>
        <v>6.8380220000000085</v>
      </c>
      <c r="J2216" s="6" t="str">
        <f>OBV!F2216</f>
        <v>BULLISH</v>
      </c>
      <c r="K2216" s="6" t="str">
        <f>OBV!G2216</f>
        <v>NEUTRAL</v>
      </c>
      <c r="L2216" s="6" t="str">
        <f>OBV!H2216</f>
        <v>BULLISH DIVERGENCE</v>
      </c>
      <c r="M2216" s="8">
        <f t="shared" si="340"/>
        <v>25</v>
      </c>
      <c r="N2216" s="8">
        <f t="shared" si="341"/>
        <v>100</v>
      </c>
      <c r="O2216" s="8">
        <f t="shared" si="342"/>
        <v>0</v>
      </c>
      <c r="P2216" s="8">
        <f t="shared" si="343"/>
        <v>66.5</v>
      </c>
      <c r="Q2216" s="9">
        <f t="shared" si="344"/>
        <v>53.725000000000001</v>
      </c>
      <c r="R2216" s="9">
        <f t="shared" si="345"/>
        <v>41.625</v>
      </c>
      <c r="S2216" s="9">
        <f t="shared" si="346"/>
        <v>48.674999999999997</v>
      </c>
      <c r="T2216" s="9">
        <f t="shared" si="347"/>
        <v>47.875</v>
      </c>
      <c r="U2216" s="8">
        <f t="shared" si="348"/>
        <v>48.008333333333326</v>
      </c>
      <c r="V2216" s="8">
        <f t="shared" si="349"/>
        <v>47.974999999999994</v>
      </c>
    </row>
    <row r="2217" spans="1:22" ht="13.5" x14ac:dyDescent="0.25">
      <c r="A2217" s="3">
        <f>RSI!A2217</f>
        <v>45232</v>
      </c>
      <c r="B2217" s="2">
        <f>RSI!B2217</f>
        <v>5.2632000000000003</v>
      </c>
      <c r="C2217" s="2">
        <f>RSI!I2217</f>
        <v>39.565476827923291</v>
      </c>
      <c r="D2217" s="2">
        <f>MACD!E2217</f>
        <v>-4.7276613303312232E-2</v>
      </c>
      <c r="E2217" s="2">
        <f>MACD!F2217</f>
        <v>5.2036291112638841E-2</v>
      </c>
      <c r="F2217" s="2">
        <f>'Moving Avg'!D2217</f>
        <v>5.6599599999999999</v>
      </c>
      <c r="G2217" s="2">
        <f>'Moving Avg'!F2217</f>
        <v>5.6161599999999998</v>
      </c>
      <c r="H2217" s="2">
        <f>'Moving Avg'!G2217</f>
        <v>5.8753059999999975</v>
      </c>
      <c r="I2217" s="2">
        <f>'Moving Avg'!H2217</f>
        <v>6.8279370000000084</v>
      </c>
      <c r="J2217" s="6" t="str">
        <f>OBV!F2217</f>
        <v>BULLISH</v>
      </c>
      <c r="K2217" s="6" t="str">
        <f>OBV!G2217</f>
        <v>NEUTRAL</v>
      </c>
      <c r="L2217" s="6" t="str">
        <f>OBV!H2217</f>
        <v>BULLISH DIVERGENCE</v>
      </c>
      <c r="M2217" s="8">
        <f t="shared" si="340"/>
        <v>25</v>
      </c>
      <c r="N2217" s="8">
        <f t="shared" si="341"/>
        <v>100</v>
      </c>
      <c r="O2217" s="8">
        <f t="shared" si="342"/>
        <v>0</v>
      </c>
      <c r="P2217" s="8">
        <f t="shared" si="343"/>
        <v>66.5</v>
      </c>
      <c r="Q2217" s="9">
        <f t="shared" si="344"/>
        <v>53.725000000000001</v>
      </c>
      <c r="R2217" s="9">
        <f t="shared" si="345"/>
        <v>41.625</v>
      </c>
      <c r="S2217" s="9">
        <f t="shared" si="346"/>
        <v>48.674999999999997</v>
      </c>
      <c r="T2217" s="9">
        <f t="shared" si="347"/>
        <v>47.875</v>
      </c>
      <c r="U2217" s="8">
        <f t="shared" si="348"/>
        <v>48.008333333333326</v>
      </c>
      <c r="V2217" s="8">
        <f t="shared" si="349"/>
        <v>47.974999999999994</v>
      </c>
    </row>
    <row r="2218" spans="1:22" ht="13.5" x14ac:dyDescent="0.25">
      <c r="A2218" s="3">
        <f>RSI!A2218</f>
        <v>45233</v>
      </c>
      <c r="B2218" s="2">
        <f>RSI!B2218</f>
        <v>5.2632000000000003</v>
      </c>
      <c r="C2218" s="2">
        <f>RSI!I2218</f>
        <v>39.565476827923291</v>
      </c>
      <c r="D2218" s="2">
        <f>MACD!E2218</f>
        <v>-6.5109829133118247E-2</v>
      </c>
      <c r="E2218" s="2">
        <f>MACD!F2218</f>
        <v>2.8607067063487431E-2</v>
      </c>
      <c r="F2218" s="2">
        <f>'Moving Avg'!D2218</f>
        <v>5.5080600000000004</v>
      </c>
      <c r="G2218" s="2">
        <f>'Moving Avg'!F2218</f>
        <v>5.5777349999999997</v>
      </c>
      <c r="H2218" s="2">
        <f>'Moving Avg'!G2218</f>
        <v>5.8554679999999975</v>
      </c>
      <c r="I2218" s="2">
        <f>'Moving Avg'!H2218</f>
        <v>6.8178520000000082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100</v>
      </c>
      <c r="O2218" s="8">
        <f t="shared" si="342"/>
        <v>0</v>
      </c>
      <c r="P2218" s="8">
        <f t="shared" si="343"/>
        <v>16.5</v>
      </c>
      <c r="Q2218" s="9">
        <f t="shared" si="344"/>
        <v>46.225000000000001</v>
      </c>
      <c r="R2218" s="9">
        <f t="shared" si="345"/>
        <v>29.125</v>
      </c>
      <c r="S2218" s="9">
        <f t="shared" si="346"/>
        <v>26.175000000000001</v>
      </c>
      <c r="T2218" s="9">
        <f t="shared" si="347"/>
        <v>35.375</v>
      </c>
      <c r="U2218" s="8">
        <f t="shared" si="348"/>
        <v>33.841666666666661</v>
      </c>
      <c r="V2218" s="8">
        <f t="shared" si="349"/>
        <v>34.224999999999994</v>
      </c>
    </row>
    <row r="2219" spans="1:22" ht="13.5" x14ac:dyDescent="0.25">
      <c r="A2219" s="3">
        <f>RSI!A2219</f>
        <v>45236</v>
      </c>
      <c r="B2219" s="2">
        <f>RSI!B2219</f>
        <v>5.4954999999999998</v>
      </c>
      <c r="C2219" s="2">
        <f>RSI!I2219</f>
        <v>46.68345848301653</v>
      </c>
      <c r="D2219" s="2">
        <f>MACD!E2219</f>
        <v>-0.13087876086150629</v>
      </c>
      <c r="E2219" s="2">
        <f>MACD!F2219</f>
        <v>-3.290098521511315E-3</v>
      </c>
      <c r="F2219" s="2">
        <f>'Moving Avg'!D2219</f>
        <v>5.4562200000000001</v>
      </c>
      <c r="G2219" s="2">
        <f>'Moving Avg'!F2219</f>
        <v>5.5509249999999994</v>
      </c>
      <c r="H2219" s="2">
        <f>'Moving Avg'!G2219</f>
        <v>5.8402759999999976</v>
      </c>
      <c r="I2219" s="2">
        <f>'Moving Avg'!H2219</f>
        <v>6.8072910000000082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100</v>
      </c>
      <c r="O2219" s="8">
        <f t="shared" si="342"/>
        <v>0</v>
      </c>
      <c r="P2219" s="8">
        <f t="shared" si="343"/>
        <v>16.5</v>
      </c>
      <c r="Q2219" s="9">
        <f t="shared" si="344"/>
        <v>46.225000000000001</v>
      </c>
      <c r="R2219" s="9">
        <f t="shared" si="345"/>
        <v>29.125</v>
      </c>
      <c r="S2219" s="9">
        <f t="shared" si="346"/>
        <v>26.175000000000001</v>
      </c>
      <c r="T2219" s="9">
        <f t="shared" si="347"/>
        <v>35.375</v>
      </c>
      <c r="U2219" s="8">
        <f t="shared" si="348"/>
        <v>33.841666666666661</v>
      </c>
      <c r="V2219" s="8">
        <f t="shared" si="349"/>
        <v>34.224999999999994</v>
      </c>
    </row>
    <row r="2220" spans="1:22" ht="13.5" x14ac:dyDescent="0.25">
      <c r="A2220" s="3">
        <f>RSI!A2220</f>
        <v>45237</v>
      </c>
      <c r="B2220" s="2">
        <f>RSI!B2220</f>
        <v>5.7367999999999997</v>
      </c>
      <c r="C2220" s="2">
        <f>RSI!I2220</f>
        <v>52.890353570287779</v>
      </c>
      <c r="D2220" s="2">
        <f>MACD!E2220</f>
        <v>-0.16930822291809022</v>
      </c>
      <c r="E2220" s="2">
        <f>MACD!F2220</f>
        <v>-3.6493723400827099E-2</v>
      </c>
      <c r="F2220" s="2">
        <f>'Moving Avg'!D2220</f>
        <v>5.4526400000000006</v>
      </c>
      <c r="G2220" s="2">
        <f>'Moving Avg'!F2220</f>
        <v>5.5361799999999999</v>
      </c>
      <c r="H2220" s="2">
        <f>'Moving Avg'!G2220</f>
        <v>5.8299099999999973</v>
      </c>
      <c r="I2220" s="2">
        <f>'Moving Avg'!H2220</f>
        <v>6.7979365000000076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25</v>
      </c>
      <c r="N2220" s="8">
        <f t="shared" si="341"/>
        <v>100</v>
      </c>
      <c r="O2220" s="8">
        <f t="shared" si="342"/>
        <v>0</v>
      </c>
      <c r="P2220" s="8">
        <f t="shared" si="343"/>
        <v>16.5</v>
      </c>
      <c r="Q2220" s="9">
        <f t="shared" si="344"/>
        <v>46.225000000000001</v>
      </c>
      <c r="R2220" s="9">
        <f t="shared" si="345"/>
        <v>29.125</v>
      </c>
      <c r="S2220" s="9">
        <f t="shared" si="346"/>
        <v>26.175000000000001</v>
      </c>
      <c r="T2220" s="9">
        <f t="shared" si="347"/>
        <v>35.375</v>
      </c>
      <c r="U2220" s="8">
        <f t="shared" si="348"/>
        <v>33.841666666666661</v>
      </c>
      <c r="V2220" s="8">
        <f t="shared" si="349"/>
        <v>34.224999999999994</v>
      </c>
    </row>
    <row r="2221" spans="1:22" ht="13.5" x14ac:dyDescent="0.25">
      <c r="A2221" s="3">
        <f>RSI!A2221</f>
        <v>45238</v>
      </c>
      <c r="B2221" s="2">
        <f>RSI!B2221</f>
        <v>5.7457000000000003</v>
      </c>
      <c r="C2221" s="2">
        <f>RSI!I2221</f>
        <v>53.107191894937706</v>
      </c>
      <c r="D2221" s="2">
        <f>MACD!E2221</f>
        <v>-0.16749987298614766</v>
      </c>
      <c r="E2221" s="2">
        <f>MACD!F2221</f>
        <v>-6.2694953317891211E-2</v>
      </c>
      <c r="F2221" s="2">
        <f>'Moving Avg'!D2221</f>
        <v>5.5008800000000004</v>
      </c>
      <c r="G2221" s="2">
        <f>'Moving Avg'!F2221</f>
        <v>5.5218799999999995</v>
      </c>
      <c r="H2221" s="2">
        <f>'Moving Avg'!G2221</f>
        <v>5.8197219999999978</v>
      </c>
      <c r="I2221" s="2">
        <f>'Moving Avg'!H2221</f>
        <v>6.7886265000000074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100</v>
      </c>
      <c r="O2221" s="8">
        <f t="shared" si="342"/>
        <v>0</v>
      </c>
      <c r="P2221" s="8">
        <f t="shared" si="343"/>
        <v>83.5</v>
      </c>
      <c r="Q2221" s="9">
        <f t="shared" si="344"/>
        <v>56.274999999999999</v>
      </c>
      <c r="R2221" s="9">
        <f t="shared" si="345"/>
        <v>45.875</v>
      </c>
      <c r="S2221" s="9">
        <f t="shared" si="346"/>
        <v>56.325000000000003</v>
      </c>
      <c r="T2221" s="9">
        <f t="shared" si="347"/>
        <v>52.125</v>
      </c>
      <c r="U2221" s="8">
        <f t="shared" si="348"/>
        <v>52.82500000000001</v>
      </c>
      <c r="V2221" s="8">
        <f t="shared" si="349"/>
        <v>52.650000000000006</v>
      </c>
    </row>
    <row r="2222" spans="1:22" ht="13.5" x14ac:dyDescent="0.25">
      <c r="A2222" s="3">
        <f>RSI!A2222</f>
        <v>45239</v>
      </c>
      <c r="B2222" s="2">
        <f>RSI!B2222</f>
        <v>5.8083</v>
      </c>
      <c r="C2222" s="2">
        <f>RSI!I2222</f>
        <v>54.687048111157203</v>
      </c>
      <c r="D2222" s="2">
        <f>MACD!E2222</f>
        <v>-0.13423407320486813</v>
      </c>
      <c r="E2222" s="2">
        <f>MACD!F2222</f>
        <v>-7.7002777295286595E-2</v>
      </c>
      <c r="F2222" s="2">
        <f>'Moving Avg'!D2222</f>
        <v>5.6098999999999997</v>
      </c>
      <c r="G2222" s="2">
        <f>'Moving Avg'!F2222</f>
        <v>5.5241150000000001</v>
      </c>
      <c r="H2222" s="2">
        <f>'Moving Avg'!G2222</f>
        <v>5.8107859999999985</v>
      </c>
      <c r="I2222" s="2">
        <f>'Moving Avg'!H2222</f>
        <v>6.7796295000000066</v>
      </c>
      <c r="J2222" s="6" t="str">
        <f>OBV!F2222</f>
        <v>BULLISH</v>
      </c>
      <c r="K2222" s="6" t="str">
        <f>OBV!G2222</f>
        <v>STRONG</v>
      </c>
      <c r="L2222" s="6" t="str">
        <f>OBV!H2222</f>
        <v>CONFIRMED BULLISH</v>
      </c>
      <c r="M2222" s="8">
        <f t="shared" si="340"/>
        <v>25</v>
      </c>
      <c r="N2222" s="8">
        <f t="shared" si="341"/>
        <v>100</v>
      </c>
      <c r="O2222" s="8">
        <f t="shared" si="342"/>
        <v>0</v>
      </c>
      <c r="P2222" s="8">
        <f t="shared" si="343"/>
        <v>100</v>
      </c>
      <c r="Q2222" s="9">
        <f t="shared" si="344"/>
        <v>58.75</v>
      </c>
      <c r="R2222" s="9">
        <f t="shared" si="345"/>
        <v>50</v>
      </c>
      <c r="S2222" s="9">
        <f t="shared" si="346"/>
        <v>63.75</v>
      </c>
      <c r="T2222" s="9">
        <f t="shared" si="347"/>
        <v>56.25</v>
      </c>
      <c r="U2222" s="8">
        <f t="shared" si="348"/>
        <v>57.5</v>
      </c>
      <c r="V2222" s="8">
        <f t="shared" si="349"/>
        <v>57.1875</v>
      </c>
    </row>
    <row r="2223" spans="1:22" ht="13.5" x14ac:dyDescent="0.25">
      <c r="A2223" s="3">
        <f>RSI!A2223</f>
        <v>45240</v>
      </c>
      <c r="B2223" s="2">
        <f>RSI!B2223</f>
        <v>5.5491000000000001</v>
      </c>
      <c r="C2223" s="2">
        <f>RSI!I2223</f>
        <v>47.544445949376971</v>
      </c>
      <c r="D2223" s="2">
        <f>MACD!E2223</f>
        <v>-4.8089254878169285E-2</v>
      </c>
      <c r="E2223" s="2">
        <f>MACD!F2223</f>
        <v>-7.1220072811863142E-2</v>
      </c>
      <c r="F2223" s="2">
        <f>'Moving Avg'!D2223</f>
        <v>5.6670799999999995</v>
      </c>
      <c r="G2223" s="2">
        <f>'Moving Avg'!F2223</f>
        <v>5.5133899999999993</v>
      </c>
      <c r="H2223" s="2">
        <f>'Moving Avg'!G2223</f>
        <v>5.7966659999999992</v>
      </c>
      <c r="I2223" s="2">
        <f>'Moving Avg'!H2223</f>
        <v>6.7693365000000076</v>
      </c>
      <c r="J2223" s="6" t="str">
        <f>OBV!F2223</f>
        <v>BULLISH</v>
      </c>
      <c r="K2223" s="6" t="str">
        <f>OBV!G2223</f>
        <v>STRONG</v>
      </c>
      <c r="L2223" s="6" t="str">
        <f>OBV!H2223</f>
        <v>CONFIRMED BULLISH</v>
      </c>
      <c r="M2223" s="8">
        <f t="shared" si="340"/>
        <v>25</v>
      </c>
      <c r="N2223" s="8">
        <f t="shared" si="341"/>
        <v>0</v>
      </c>
      <c r="O2223" s="8">
        <f t="shared" si="342"/>
        <v>0</v>
      </c>
      <c r="P2223" s="8">
        <f t="shared" si="343"/>
        <v>100</v>
      </c>
      <c r="Q2223" s="9">
        <f t="shared" si="344"/>
        <v>23.75</v>
      </c>
      <c r="R2223" s="9">
        <f t="shared" si="345"/>
        <v>30</v>
      </c>
      <c r="S2223" s="9">
        <f t="shared" si="346"/>
        <v>48.75</v>
      </c>
      <c r="T2223" s="9">
        <f t="shared" si="347"/>
        <v>31.25</v>
      </c>
      <c r="U2223" s="8">
        <f t="shared" si="348"/>
        <v>34.166666666666664</v>
      </c>
      <c r="V2223" s="8">
        <f t="shared" si="349"/>
        <v>33.4375</v>
      </c>
    </row>
    <row r="2224" spans="1:22" ht="13.5" x14ac:dyDescent="0.25">
      <c r="A2224" s="3">
        <f>RSI!A2224</f>
        <v>45243</v>
      </c>
      <c r="B2224" s="2">
        <f>RSI!B2224</f>
        <v>5.7904</v>
      </c>
      <c r="C2224" s="2">
        <f>RSI!I2224</f>
        <v>53.61782141796855</v>
      </c>
      <c r="D2224" s="2">
        <f>MACD!E2224</f>
        <v>-3.3756542458355021E-2</v>
      </c>
      <c r="E2224" s="2">
        <f>MACD!F2224</f>
        <v>-6.3727366741161515E-2</v>
      </c>
      <c r="F2224" s="2">
        <f>'Moving Avg'!D2224</f>
        <v>5.7260599999999995</v>
      </c>
      <c r="G2224" s="2">
        <f>'Moving Avg'!F2224</f>
        <v>5.5263449999999992</v>
      </c>
      <c r="H2224" s="2">
        <f>'Moving Avg'!G2224</f>
        <v>5.7857640000000004</v>
      </c>
      <c r="I2224" s="2">
        <f>'Moving Avg'!H2224</f>
        <v>6.7602500000000081</v>
      </c>
      <c r="J2224" s="6" t="str">
        <f>OBV!F2224</f>
        <v>BULLISH</v>
      </c>
      <c r="K2224" s="6" t="str">
        <f>OBV!G2224</f>
        <v>STRONG</v>
      </c>
      <c r="L2224" s="6" t="str">
        <f>OBV!H2224</f>
        <v>CONFIRMED BULLISH</v>
      </c>
      <c r="M2224" s="8">
        <f t="shared" si="340"/>
        <v>25</v>
      </c>
      <c r="N2224" s="8">
        <f t="shared" si="341"/>
        <v>0</v>
      </c>
      <c r="O2224" s="8">
        <f t="shared" si="342"/>
        <v>0</v>
      </c>
      <c r="P2224" s="8">
        <f t="shared" si="343"/>
        <v>100</v>
      </c>
      <c r="Q2224" s="9">
        <f t="shared" si="344"/>
        <v>23.75</v>
      </c>
      <c r="R2224" s="9">
        <f t="shared" si="345"/>
        <v>30</v>
      </c>
      <c r="S2224" s="9">
        <f t="shared" si="346"/>
        <v>48.75</v>
      </c>
      <c r="T2224" s="9">
        <f t="shared" si="347"/>
        <v>31.25</v>
      </c>
      <c r="U2224" s="8">
        <f t="shared" si="348"/>
        <v>34.166666666666664</v>
      </c>
      <c r="V2224" s="8">
        <f t="shared" si="349"/>
        <v>33.4375</v>
      </c>
    </row>
    <row r="2225" spans="1:22" ht="13.5" x14ac:dyDescent="0.25">
      <c r="A2225" s="3">
        <f>RSI!A2225</f>
        <v>45244</v>
      </c>
      <c r="B2225" s="2">
        <f>RSI!B2225</f>
        <v>5.7636000000000003</v>
      </c>
      <c r="C2225" s="2">
        <f>RSI!I2225</f>
        <v>52.88544064362776</v>
      </c>
      <c r="D2225" s="2">
        <f>MACD!E2225</f>
        <v>-2.0564171845014911E-2</v>
      </c>
      <c r="E2225" s="2">
        <f>MACD!F2225</f>
        <v>-5.5094727761932201E-2</v>
      </c>
      <c r="F2225" s="2">
        <f>'Moving Avg'!D2225</f>
        <v>5.7314200000000008</v>
      </c>
      <c r="G2225" s="2">
        <f>'Moving Avg'!F2225</f>
        <v>5.5495800000000006</v>
      </c>
      <c r="H2225" s="2">
        <f>'Moving Avg'!G2225</f>
        <v>5.7743260000000012</v>
      </c>
      <c r="I2225" s="2">
        <f>'Moving Avg'!H2225</f>
        <v>6.7510295000000067</v>
      </c>
      <c r="J2225" s="6" t="str">
        <f>OBV!F2225</f>
        <v>BEARISH</v>
      </c>
      <c r="K2225" s="6" t="str">
        <f>OBV!G2225</f>
        <v>WEAK</v>
      </c>
      <c r="L2225" s="6" t="str">
        <f>OBV!H2225</f>
        <v>BEARISH DIVERGENCE</v>
      </c>
      <c r="M2225" s="8">
        <f t="shared" si="340"/>
        <v>25</v>
      </c>
      <c r="N2225" s="8">
        <f t="shared" si="341"/>
        <v>0</v>
      </c>
      <c r="O2225" s="8">
        <f t="shared" si="342"/>
        <v>0</v>
      </c>
      <c r="P2225" s="8">
        <f t="shared" si="343"/>
        <v>0</v>
      </c>
      <c r="Q2225" s="9">
        <f t="shared" si="344"/>
        <v>8.75</v>
      </c>
      <c r="R2225" s="9">
        <f t="shared" si="345"/>
        <v>5</v>
      </c>
      <c r="S2225" s="9">
        <f t="shared" si="346"/>
        <v>3.75</v>
      </c>
      <c r="T2225" s="9">
        <f t="shared" si="347"/>
        <v>6.25</v>
      </c>
      <c r="U2225" s="8">
        <f t="shared" si="348"/>
        <v>5.833333333333333</v>
      </c>
      <c r="V2225" s="8">
        <f t="shared" si="349"/>
        <v>5.9375</v>
      </c>
    </row>
    <row r="2226" spans="1:22" ht="13.5" x14ac:dyDescent="0.25">
      <c r="A2226" s="3">
        <f>RSI!A2226</f>
        <v>45245</v>
      </c>
      <c r="B2226" s="2">
        <f>RSI!B2226</f>
        <v>6.0227000000000004</v>
      </c>
      <c r="C2226" s="2">
        <f>RSI!I2226</f>
        <v>58.751580182949084</v>
      </c>
      <c r="D2226" s="2">
        <f>MACD!E2226</f>
        <v>-6.7780244192454653E-2</v>
      </c>
      <c r="E2226" s="2">
        <f>MACD!F2226</f>
        <v>-5.7631831048036694E-2</v>
      </c>
      <c r="F2226" s="2">
        <f>'Moving Avg'!D2226</f>
        <v>5.7868200000000005</v>
      </c>
      <c r="G2226" s="2">
        <f>'Moving Avg'!F2226</f>
        <v>5.5857700000000001</v>
      </c>
      <c r="H2226" s="2">
        <f>'Moving Avg'!G2226</f>
        <v>5.7680699999999998</v>
      </c>
      <c r="I2226" s="2">
        <f>'Moving Avg'!H2226</f>
        <v>6.7431045000000065</v>
      </c>
      <c r="J2226" s="6" t="str">
        <f>OBV!F2226</f>
        <v>BEARISH</v>
      </c>
      <c r="K2226" s="6" t="str">
        <f>OBV!G2226</f>
        <v>NEUTRAL</v>
      </c>
      <c r="L2226" s="6" t="str">
        <f>OBV!H2226</f>
        <v>BEARISH DIVERGENCE</v>
      </c>
      <c r="M2226" s="8">
        <f t="shared" si="340"/>
        <v>25</v>
      </c>
      <c r="N2226" s="8">
        <f t="shared" si="341"/>
        <v>45</v>
      </c>
      <c r="O2226" s="8">
        <f t="shared" si="342"/>
        <v>0</v>
      </c>
      <c r="P2226" s="8">
        <f t="shared" si="343"/>
        <v>16.5</v>
      </c>
      <c r="Q2226" s="9">
        <f t="shared" si="344"/>
        <v>26.975000000000001</v>
      </c>
      <c r="R2226" s="9">
        <f t="shared" si="345"/>
        <v>18.125</v>
      </c>
      <c r="S2226" s="9">
        <f t="shared" si="346"/>
        <v>17.925000000000001</v>
      </c>
      <c r="T2226" s="9">
        <f t="shared" si="347"/>
        <v>21.625</v>
      </c>
      <c r="U2226" s="8">
        <f t="shared" si="348"/>
        <v>21.008333333333336</v>
      </c>
      <c r="V2226" s="8">
        <f t="shared" si="349"/>
        <v>21.162500000000001</v>
      </c>
    </row>
    <row r="2227" spans="1:22" ht="13.5" x14ac:dyDescent="0.25">
      <c r="A2227" s="3">
        <f>RSI!A2227</f>
        <v>45246</v>
      </c>
      <c r="B2227" s="2">
        <f>RSI!B2227</f>
        <v>5.7546999999999997</v>
      </c>
      <c r="C2227" s="2">
        <f>RSI!I2227</f>
        <v>51.595703344281169</v>
      </c>
      <c r="D2227" s="2">
        <f>MACD!E2227</f>
        <v>-0.12717710720891162</v>
      </c>
      <c r="E2227" s="2">
        <f>MACD!F2227</f>
        <v>-7.1540886280211685E-2</v>
      </c>
      <c r="F2227" s="2">
        <f>'Moving Avg'!D2227</f>
        <v>5.7761000000000005</v>
      </c>
      <c r="G2227" s="2">
        <f>'Moving Avg'!F2227</f>
        <v>5.6085599999999998</v>
      </c>
      <c r="H2227" s="2">
        <f>'Moving Avg'!G2227</f>
        <v>5.7564539999999997</v>
      </c>
      <c r="I2227" s="2">
        <f>'Moving Avg'!H2227</f>
        <v>6.7338395000000055</v>
      </c>
      <c r="J2227" s="6" t="str">
        <f>OBV!F2227</f>
        <v>BEARISH</v>
      </c>
      <c r="K2227" s="6" t="str">
        <f>OBV!G2227</f>
        <v>WEAK</v>
      </c>
      <c r="L2227" s="6" t="str">
        <f>OBV!H2227</f>
        <v>CONFIRMED BEARISH</v>
      </c>
      <c r="M2227" s="8">
        <f t="shared" si="340"/>
        <v>25</v>
      </c>
      <c r="N2227" s="8">
        <f t="shared" si="341"/>
        <v>100</v>
      </c>
      <c r="O2227" s="8">
        <f t="shared" si="342"/>
        <v>0</v>
      </c>
      <c r="P2227" s="8">
        <f t="shared" si="343"/>
        <v>0</v>
      </c>
      <c r="Q2227" s="9">
        <f t="shared" si="344"/>
        <v>43.75</v>
      </c>
      <c r="R2227" s="9">
        <f t="shared" si="345"/>
        <v>25</v>
      </c>
      <c r="S2227" s="9">
        <f t="shared" si="346"/>
        <v>18.75</v>
      </c>
      <c r="T2227" s="9">
        <f t="shared" si="347"/>
        <v>31.25</v>
      </c>
      <c r="U2227" s="8">
        <f t="shared" si="348"/>
        <v>29.166666666666668</v>
      </c>
      <c r="V2227" s="8">
        <f t="shared" si="349"/>
        <v>29.6875</v>
      </c>
    </row>
    <row r="2228" spans="1:22" ht="13.5" x14ac:dyDescent="0.25">
      <c r="A2228" s="3">
        <f>RSI!A2228</f>
        <v>45247</v>
      </c>
      <c r="B2228" s="2">
        <f>RSI!B2228</f>
        <v>5.7546999999999997</v>
      </c>
      <c r="C2228" s="2">
        <f>RSI!I2228</f>
        <v>51.595703344281169</v>
      </c>
      <c r="D2228" s="2">
        <f>MACD!E2228</f>
        <v>-0.17786493883480858</v>
      </c>
      <c r="E2228" s="2">
        <f>MACD!F2228</f>
        <v>-9.280569679113107E-2</v>
      </c>
      <c r="F2228" s="2">
        <f>'Moving Avg'!D2228</f>
        <v>5.8172200000000007</v>
      </c>
      <c r="G2228" s="2">
        <f>'Moving Avg'!F2228</f>
        <v>5.6313499999999994</v>
      </c>
      <c r="H2228" s="2">
        <f>'Moving Avg'!G2228</f>
        <v>5.7448380000000006</v>
      </c>
      <c r="I2228" s="2">
        <f>'Moving Avg'!H2228</f>
        <v>6.7245745000000046</v>
      </c>
      <c r="J2228" s="6" t="str">
        <f>OBV!F2228</f>
        <v>BEARISH</v>
      </c>
      <c r="K2228" s="6" t="str">
        <f>OBV!G2228</f>
        <v>WEAK</v>
      </c>
      <c r="L2228" s="6" t="str">
        <f>OBV!H2228</f>
        <v>BEARISH DIVERGENCE</v>
      </c>
      <c r="M2228" s="8">
        <f t="shared" si="340"/>
        <v>25</v>
      </c>
      <c r="N2228" s="8">
        <f t="shared" si="341"/>
        <v>100</v>
      </c>
      <c r="O2228" s="8">
        <f t="shared" si="342"/>
        <v>0</v>
      </c>
      <c r="P2228" s="8">
        <f t="shared" si="343"/>
        <v>0</v>
      </c>
      <c r="Q2228" s="9">
        <f t="shared" si="344"/>
        <v>43.75</v>
      </c>
      <c r="R2228" s="9">
        <f t="shared" si="345"/>
        <v>25</v>
      </c>
      <c r="S2228" s="9">
        <f t="shared" si="346"/>
        <v>18.75</v>
      </c>
      <c r="T2228" s="9">
        <f t="shared" si="347"/>
        <v>31.25</v>
      </c>
      <c r="U2228" s="8">
        <f t="shared" si="348"/>
        <v>29.166666666666668</v>
      </c>
      <c r="V2228" s="8">
        <f t="shared" si="349"/>
        <v>29.6875</v>
      </c>
    </row>
    <row r="2229" spans="1:22" ht="13.5" x14ac:dyDescent="0.25">
      <c r="A2229" s="3">
        <f>RSI!A2229</f>
        <v>45250</v>
      </c>
      <c r="B2229" s="2">
        <f>RSI!B2229</f>
        <v>5.7546999999999997</v>
      </c>
      <c r="C2229" s="2">
        <f>RSI!I2229</f>
        <v>51.595703344281169</v>
      </c>
      <c r="D2229" s="2">
        <f>MACD!E2229</f>
        <v>-0.18541335462336228</v>
      </c>
      <c r="E2229" s="2">
        <f>MACD!F2229</f>
        <v>-0.1113272283575773</v>
      </c>
      <c r="F2229" s="2">
        <f>'Moving Avg'!D2229</f>
        <v>5.8100800000000001</v>
      </c>
      <c r="G2229" s="2">
        <f>'Moving Avg'!F2229</f>
        <v>5.6657549999999999</v>
      </c>
      <c r="H2229" s="2">
        <f>'Moving Avg'!G2229</f>
        <v>5.7332220000000005</v>
      </c>
      <c r="I2229" s="2">
        <f>'Moving Avg'!H2229</f>
        <v>6.7153095000000054</v>
      </c>
      <c r="J2229" s="6" t="str">
        <f>OBV!F2229</f>
        <v>BEARISH</v>
      </c>
      <c r="K2229" s="6" t="str">
        <f>OBV!G2229</f>
        <v>WEAK</v>
      </c>
      <c r="L2229" s="6" t="str">
        <f>OBV!H2229</f>
        <v>CONFIRMED BEARISH</v>
      </c>
      <c r="M2229" s="8">
        <f t="shared" si="340"/>
        <v>25</v>
      </c>
      <c r="N2229" s="8">
        <f t="shared" si="341"/>
        <v>100</v>
      </c>
      <c r="O2229" s="8">
        <f t="shared" si="342"/>
        <v>0</v>
      </c>
      <c r="P2229" s="8">
        <f t="shared" si="343"/>
        <v>0</v>
      </c>
      <c r="Q2229" s="9">
        <f t="shared" si="344"/>
        <v>43.75</v>
      </c>
      <c r="R2229" s="9">
        <f t="shared" si="345"/>
        <v>25</v>
      </c>
      <c r="S2229" s="9">
        <f t="shared" si="346"/>
        <v>18.75</v>
      </c>
      <c r="T2229" s="9">
        <f t="shared" si="347"/>
        <v>31.25</v>
      </c>
      <c r="U2229" s="8">
        <f t="shared" si="348"/>
        <v>29.166666666666668</v>
      </c>
      <c r="V2229" s="8">
        <f t="shared" si="349"/>
        <v>29.6875</v>
      </c>
    </row>
    <row r="2230" spans="1:22" ht="13.5" x14ac:dyDescent="0.25">
      <c r="A2230" s="3">
        <f>RSI!A2230</f>
        <v>45251</v>
      </c>
      <c r="B2230" s="2">
        <f>RSI!B2230</f>
        <v>5.7546999999999997</v>
      </c>
      <c r="C2230" s="2">
        <f>RSI!I2230</f>
        <v>51.595703344281183</v>
      </c>
      <c r="D2230" s="2">
        <f>MACD!E2230</f>
        <v>-0.15504515212580916</v>
      </c>
      <c r="E2230" s="2">
        <f>MACD!F2230</f>
        <v>-0.12007081311122368</v>
      </c>
      <c r="F2230" s="2">
        <f>'Moving Avg'!D2230</f>
        <v>5.8083</v>
      </c>
      <c r="G2230" s="2">
        <f>'Moving Avg'!F2230</f>
        <v>5.6889899999999995</v>
      </c>
      <c r="H2230" s="2">
        <f>'Moving Avg'!G2230</f>
        <v>5.7216060000000031</v>
      </c>
      <c r="I2230" s="2">
        <f>'Moving Avg'!H2230</f>
        <v>6.7060445000000062</v>
      </c>
      <c r="J2230" s="6" t="str">
        <f>OBV!F2230</f>
        <v>BEARISH</v>
      </c>
      <c r="K2230" s="6" t="str">
        <f>OBV!G2230</f>
        <v>WEAK</v>
      </c>
      <c r="L2230" s="6" t="str">
        <f>OBV!H2230</f>
        <v>CONFIRMED BEARISH</v>
      </c>
      <c r="M2230" s="8">
        <f t="shared" si="340"/>
        <v>25</v>
      </c>
      <c r="N2230" s="8">
        <f t="shared" si="341"/>
        <v>100</v>
      </c>
      <c r="O2230" s="8">
        <f t="shared" si="342"/>
        <v>0</v>
      </c>
      <c r="P2230" s="8">
        <f t="shared" si="343"/>
        <v>0</v>
      </c>
      <c r="Q2230" s="9">
        <f t="shared" si="344"/>
        <v>43.75</v>
      </c>
      <c r="R2230" s="9">
        <f t="shared" si="345"/>
        <v>25</v>
      </c>
      <c r="S2230" s="9">
        <f t="shared" si="346"/>
        <v>18.75</v>
      </c>
      <c r="T2230" s="9">
        <f t="shared" si="347"/>
        <v>31.25</v>
      </c>
      <c r="U2230" s="8">
        <f t="shared" si="348"/>
        <v>29.166666666666668</v>
      </c>
      <c r="V2230" s="8">
        <f t="shared" si="349"/>
        <v>29.6875</v>
      </c>
    </row>
    <row r="2231" spans="1:22" ht="13.5" x14ac:dyDescent="0.25">
      <c r="A2231" s="3">
        <f>RSI!A2231</f>
        <v>45252</v>
      </c>
      <c r="B2231" s="2">
        <f>RSI!B2231</f>
        <v>5.9333999999999998</v>
      </c>
      <c r="C2231" s="2">
        <f>RSI!I2231</f>
        <v>56.362549803423192</v>
      </c>
      <c r="D2231" s="2">
        <f>MACD!E2231</f>
        <v>-0.14155729943256024</v>
      </c>
      <c r="E2231" s="2">
        <f>MACD!F2231</f>
        <v>-0.124368110375491</v>
      </c>
      <c r="F2231" s="2">
        <f>'Moving Avg'!D2231</f>
        <v>5.7904399999999994</v>
      </c>
      <c r="G2231" s="2">
        <f>'Moving Avg'!F2231</f>
        <v>5.7095450000000003</v>
      </c>
      <c r="H2231" s="2">
        <f>'Moving Avg'!G2231</f>
        <v>5.7135640000000025</v>
      </c>
      <c r="I2231" s="2">
        <f>'Moving Avg'!H2231</f>
        <v>6.6976730000000062</v>
      </c>
      <c r="J2231" s="6" t="str">
        <f>OBV!F2231</f>
        <v>BEARISH</v>
      </c>
      <c r="K2231" s="6" t="str">
        <f>OBV!G2231</f>
        <v>WEAK</v>
      </c>
      <c r="L2231" s="6" t="str">
        <f>OBV!H2231</f>
        <v>CONFIRMED BEARISH</v>
      </c>
      <c r="M2231" s="8">
        <f t="shared" si="340"/>
        <v>25</v>
      </c>
      <c r="N2231" s="8">
        <f t="shared" si="341"/>
        <v>45</v>
      </c>
      <c r="O2231" s="8">
        <f t="shared" si="342"/>
        <v>0</v>
      </c>
      <c r="P2231" s="8">
        <f t="shared" si="343"/>
        <v>0</v>
      </c>
      <c r="Q2231" s="9">
        <f t="shared" si="344"/>
        <v>24.5</v>
      </c>
      <c r="R2231" s="9">
        <f t="shared" si="345"/>
        <v>14</v>
      </c>
      <c r="S2231" s="9">
        <f t="shared" si="346"/>
        <v>10.5</v>
      </c>
      <c r="T2231" s="9">
        <f t="shared" si="347"/>
        <v>17.5</v>
      </c>
      <c r="U2231" s="8">
        <f t="shared" si="348"/>
        <v>16.333333333333332</v>
      </c>
      <c r="V2231" s="8">
        <f t="shared" si="349"/>
        <v>16.625</v>
      </c>
    </row>
    <row r="2232" spans="1:22" ht="13.5" x14ac:dyDescent="0.25">
      <c r="A2232" s="3">
        <f>RSI!A2232</f>
        <v>45253</v>
      </c>
      <c r="B2232" s="2">
        <f>RSI!B2232</f>
        <v>6.0316999999999998</v>
      </c>
      <c r="C2232" s="2">
        <f>RSI!I2232</f>
        <v>58.767994399729197</v>
      </c>
      <c r="D2232" s="2">
        <f>MACD!E2232</f>
        <v>-0.12916644846853309</v>
      </c>
      <c r="E2232" s="2">
        <f>MACD!F2232</f>
        <v>-0.12532777799409944</v>
      </c>
      <c r="F2232" s="2">
        <f>'Moving Avg'!D2232</f>
        <v>5.8458399999999999</v>
      </c>
      <c r="G2232" s="2">
        <f>'Moving Avg'!F2232</f>
        <v>5.7229500000000009</v>
      </c>
      <c r="H2232" s="2">
        <f>'Moving Avg'!G2232</f>
        <v>5.7074880000000014</v>
      </c>
      <c r="I2232" s="2">
        <f>'Moving Avg'!H2232</f>
        <v>6.6897930000000061</v>
      </c>
      <c r="J2232" s="6" t="str">
        <f>OBV!F2232</f>
        <v>BULLISH</v>
      </c>
      <c r="K2232" s="6" t="str">
        <f>OBV!G2232</f>
        <v>STRONG</v>
      </c>
      <c r="L2232" s="6" t="str">
        <f>OBV!H2232</f>
        <v>CONFIRMED BULLISH</v>
      </c>
      <c r="M2232" s="8">
        <f t="shared" si="340"/>
        <v>25</v>
      </c>
      <c r="N2232" s="8">
        <f t="shared" si="341"/>
        <v>45</v>
      </c>
      <c r="O2232" s="8">
        <f t="shared" si="342"/>
        <v>0</v>
      </c>
      <c r="P2232" s="8">
        <f t="shared" si="343"/>
        <v>100</v>
      </c>
      <c r="Q2232" s="9">
        <f t="shared" si="344"/>
        <v>39.5</v>
      </c>
      <c r="R2232" s="9">
        <f t="shared" si="345"/>
        <v>39</v>
      </c>
      <c r="S2232" s="9">
        <f t="shared" si="346"/>
        <v>55.5</v>
      </c>
      <c r="T2232" s="9">
        <f t="shared" si="347"/>
        <v>42.5</v>
      </c>
      <c r="U2232" s="8">
        <f t="shared" si="348"/>
        <v>44.666666666666664</v>
      </c>
      <c r="V2232" s="8">
        <f t="shared" si="349"/>
        <v>44.125</v>
      </c>
    </row>
    <row r="2233" spans="1:22" ht="13.5" x14ac:dyDescent="0.25">
      <c r="A2233" s="3">
        <f>RSI!A2233</f>
        <v>45254</v>
      </c>
      <c r="B2233" s="2">
        <f>RSI!B2233</f>
        <v>6.0406000000000004</v>
      </c>
      <c r="C2233" s="2">
        <f>RSI!I2233</f>
        <v>58.988420824596574</v>
      </c>
      <c r="D2233" s="2">
        <f>MACD!E2233</f>
        <v>-0.16106858576488214</v>
      </c>
      <c r="E2233" s="2">
        <f>MACD!F2233</f>
        <v>-0.13247593954825598</v>
      </c>
      <c r="F2233" s="2">
        <f>'Moving Avg'!D2233</f>
        <v>5.9030199999999997</v>
      </c>
      <c r="G2233" s="2">
        <f>'Moving Avg'!F2233</f>
        <v>5.7238450000000007</v>
      </c>
      <c r="H2233" s="2">
        <f>'Moving Avg'!G2233</f>
        <v>5.707130000000002</v>
      </c>
      <c r="I2233" s="2">
        <f>'Moving Avg'!H2233</f>
        <v>6.6819575000000073</v>
      </c>
      <c r="J2233" s="6" t="str">
        <f>OBV!F2233</f>
        <v>BULLISH</v>
      </c>
      <c r="K2233" s="6" t="str">
        <f>OBV!G2233</f>
        <v>STRONG</v>
      </c>
      <c r="L2233" s="6" t="str">
        <f>OBV!H2233</f>
        <v>CONFIRMED BULLISH</v>
      </c>
      <c r="M2233" s="8">
        <f t="shared" si="340"/>
        <v>25</v>
      </c>
      <c r="N2233" s="8">
        <f t="shared" si="341"/>
        <v>100</v>
      </c>
      <c r="O2233" s="8">
        <f t="shared" si="342"/>
        <v>0</v>
      </c>
      <c r="P2233" s="8">
        <f t="shared" si="343"/>
        <v>100</v>
      </c>
      <c r="Q2233" s="9">
        <f t="shared" si="344"/>
        <v>58.75</v>
      </c>
      <c r="R2233" s="9">
        <f t="shared" si="345"/>
        <v>50</v>
      </c>
      <c r="S2233" s="9">
        <f t="shared" si="346"/>
        <v>63.75</v>
      </c>
      <c r="T2233" s="9">
        <f t="shared" si="347"/>
        <v>56.25</v>
      </c>
      <c r="U2233" s="8">
        <f t="shared" si="348"/>
        <v>57.5</v>
      </c>
      <c r="V2233" s="8">
        <f t="shared" si="349"/>
        <v>57.1875</v>
      </c>
    </row>
    <row r="2234" spans="1:22" ht="13.5" x14ac:dyDescent="0.25">
      <c r="A2234" s="3">
        <f>RSI!A2234</f>
        <v>45257</v>
      </c>
      <c r="B2234" s="2">
        <f>RSI!B2234</f>
        <v>6.0406000000000004</v>
      </c>
      <c r="C2234" s="2">
        <f>RSI!I2234</f>
        <v>58.988420824596574</v>
      </c>
      <c r="D2234" s="2">
        <f>MACD!E2234</f>
        <v>-0.1527056610168378</v>
      </c>
      <c r="E2234" s="2">
        <f>MACD!F2234</f>
        <v>-0.13652188384197236</v>
      </c>
      <c r="F2234" s="2">
        <f>'Moving Avg'!D2234</f>
        <v>5.9602000000000004</v>
      </c>
      <c r="G2234" s="2">
        <f>'Moving Avg'!F2234</f>
        <v>5.7381400000000005</v>
      </c>
      <c r="H2234" s="2">
        <f>'Moving Avg'!G2234</f>
        <v>5.7067720000000017</v>
      </c>
      <c r="I2234" s="2">
        <f>'Moving Avg'!H2234</f>
        <v>6.6741220000000077</v>
      </c>
      <c r="J2234" s="6" t="str">
        <f>OBV!F2234</f>
        <v>BULLISH</v>
      </c>
      <c r="K2234" s="6" t="str">
        <f>OBV!G2234</f>
        <v>STRONG</v>
      </c>
      <c r="L2234" s="6" t="str">
        <f>OBV!H2234</f>
        <v>CONFIRMED BULLISH</v>
      </c>
      <c r="M2234" s="8">
        <f t="shared" si="340"/>
        <v>25</v>
      </c>
      <c r="N2234" s="8">
        <f t="shared" si="341"/>
        <v>45</v>
      </c>
      <c r="O2234" s="8">
        <f t="shared" si="342"/>
        <v>0</v>
      </c>
      <c r="P2234" s="8">
        <f t="shared" si="343"/>
        <v>100</v>
      </c>
      <c r="Q2234" s="9">
        <f t="shared" si="344"/>
        <v>39.5</v>
      </c>
      <c r="R2234" s="9">
        <f t="shared" si="345"/>
        <v>39</v>
      </c>
      <c r="S2234" s="9">
        <f t="shared" si="346"/>
        <v>55.5</v>
      </c>
      <c r="T2234" s="9">
        <f t="shared" si="347"/>
        <v>42.5</v>
      </c>
      <c r="U2234" s="8">
        <f t="shared" si="348"/>
        <v>44.666666666666664</v>
      </c>
      <c r="V2234" s="8">
        <f t="shared" si="349"/>
        <v>44.125</v>
      </c>
    </row>
    <row r="2235" spans="1:22" ht="13.5" x14ac:dyDescent="0.25">
      <c r="A2235" s="3">
        <f>RSI!A2235</f>
        <v>45258</v>
      </c>
      <c r="B2235" s="2">
        <f>RSI!B2235</f>
        <v>6.0406000000000004</v>
      </c>
      <c r="C2235" s="2">
        <f>RSI!I2235</f>
        <v>58.988420824596567</v>
      </c>
      <c r="D2235" s="2">
        <f>MACD!E2235</f>
        <v>-0.15138763551889056</v>
      </c>
      <c r="E2235" s="2">
        <f>MACD!F2235</f>
        <v>-0.13949503417735601</v>
      </c>
      <c r="F2235" s="2">
        <f>'Moving Avg'!D2235</f>
        <v>6.0173800000000011</v>
      </c>
      <c r="G2235" s="2">
        <f>'Moving Avg'!F2235</f>
        <v>5.7524350000000002</v>
      </c>
      <c r="H2235" s="2">
        <f>'Moving Avg'!G2235</f>
        <v>5.7010540000000018</v>
      </c>
      <c r="I2235" s="2">
        <f>'Moving Avg'!H2235</f>
        <v>6.6662865000000089</v>
      </c>
      <c r="J2235" s="6" t="str">
        <f>OBV!F2235</f>
        <v>BULLISH</v>
      </c>
      <c r="K2235" s="6" t="str">
        <f>OBV!G2235</f>
        <v>STRONG</v>
      </c>
      <c r="L2235" s="6" t="str">
        <f>OBV!H2235</f>
        <v>CONFIRMED BULLISH</v>
      </c>
      <c r="M2235" s="8">
        <f t="shared" si="340"/>
        <v>25</v>
      </c>
      <c r="N2235" s="8">
        <f t="shared" si="341"/>
        <v>45</v>
      </c>
      <c r="O2235" s="8">
        <f t="shared" si="342"/>
        <v>0</v>
      </c>
      <c r="P2235" s="8">
        <f t="shared" si="343"/>
        <v>100</v>
      </c>
      <c r="Q2235" s="9">
        <f t="shared" si="344"/>
        <v>39.5</v>
      </c>
      <c r="R2235" s="9">
        <f t="shared" si="345"/>
        <v>39</v>
      </c>
      <c r="S2235" s="9">
        <f t="shared" si="346"/>
        <v>55.5</v>
      </c>
      <c r="T2235" s="9">
        <f t="shared" si="347"/>
        <v>42.5</v>
      </c>
      <c r="U2235" s="8">
        <f t="shared" si="348"/>
        <v>44.666666666666664</v>
      </c>
      <c r="V2235" s="8">
        <f t="shared" si="349"/>
        <v>44.125</v>
      </c>
    </row>
    <row r="2236" spans="1:22" ht="13.5" x14ac:dyDescent="0.25">
      <c r="A2236" s="3">
        <f>RSI!A2236</f>
        <v>45259</v>
      </c>
      <c r="B2236" s="2">
        <f>RSI!B2236</f>
        <v>6.3087</v>
      </c>
      <c r="C2236" s="2">
        <f>RSI!I2236</f>
        <v>65.856010226356545</v>
      </c>
      <c r="D2236" s="2">
        <f>MACD!E2236</f>
        <v>-0.13178419519407214</v>
      </c>
      <c r="E2236" s="2">
        <f>MACD!F2236</f>
        <v>-0.13795286638069926</v>
      </c>
      <c r="F2236" s="2">
        <f>'Moving Avg'!D2236</f>
        <v>6.0924400000000007</v>
      </c>
      <c r="G2236" s="2">
        <f>'Moving Avg'!F2236</f>
        <v>5.7926450000000003</v>
      </c>
      <c r="H2236" s="2">
        <f>'Moving Avg'!G2236</f>
        <v>5.7060580000000014</v>
      </c>
      <c r="I2236" s="2">
        <f>'Moving Avg'!H2236</f>
        <v>6.6597915000000087</v>
      </c>
      <c r="J2236" s="6" t="str">
        <f>OBV!F2236</f>
        <v>BULLISH</v>
      </c>
      <c r="K2236" s="6" t="str">
        <f>OBV!G2236</f>
        <v>STRONG</v>
      </c>
      <c r="L2236" s="6" t="str">
        <f>OBV!H2236</f>
        <v>CONFIRMED BULLISH</v>
      </c>
      <c r="M2236" s="8">
        <f t="shared" si="340"/>
        <v>25</v>
      </c>
      <c r="N2236" s="8">
        <f t="shared" si="341"/>
        <v>0</v>
      </c>
      <c r="O2236" s="8">
        <f t="shared" si="342"/>
        <v>0</v>
      </c>
      <c r="P2236" s="8">
        <f t="shared" si="343"/>
        <v>100</v>
      </c>
      <c r="Q2236" s="9">
        <f t="shared" si="344"/>
        <v>23.75</v>
      </c>
      <c r="R2236" s="9">
        <f t="shared" si="345"/>
        <v>30</v>
      </c>
      <c r="S2236" s="9">
        <f t="shared" si="346"/>
        <v>48.75</v>
      </c>
      <c r="T2236" s="9">
        <f t="shared" si="347"/>
        <v>31.25</v>
      </c>
      <c r="U2236" s="8">
        <f t="shared" si="348"/>
        <v>34.166666666666664</v>
      </c>
      <c r="V2236" s="8">
        <f t="shared" si="349"/>
        <v>33.4375</v>
      </c>
    </row>
    <row r="2237" spans="1:22" ht="13.5" x14ac:dyDescent="0.25">
      <c r="A2237" s="3">
        <f>RSI!A2237</f>
        <v>45260</v>
      </c>
      <c r="B2237" s="2">
        <f>RSI!B2237</f>
        <v>6.4962999999999997</v>
      </c>
      <c r="C2237" s="2">
        <f>RSI!I2237</f>
        <v>69.681806604876982</v>
      </c>
      <c r="D2237" s="2">
        <f>MACD!E2237</f>
        <v>-0.17330988502284406</v>
      </c>
      <c r="E2237" s="2">
        <f>MACD!F2237</f>
        <v>-0.14502427010912822</v>
      </c>
      <c r="F2237" s="2">
        <f>'Moving Avg'!D2237</f>
        <v>6.1853600000000002</v>
      </c>
      <c r="G2237" s="2">
        <f>'Moving Avg'!F2237</f>
        <v>5.8543000000000003</v>
      </c>
      <c r="H2237" s="2">
        <f>'Moving Avg'!G2237</f>
        <v>5.7148140000000023</v>
      </c>
      <c r="I2237" s="2">
        <f>'Moving Avg'!H2237</f>
        <v>6.6542345000000092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  <c r="M2237" s="8">
        <f t="shared" si="340"/>
        <v>25</v>
      </c>
      <c r="N2237" s="8">
        <f t="shared" si="341"/>
        <v>100</v>
      </c>
      <c r="O2237" s="8">
        <f t="shared" si="342"/>
        <v>0</v>
      </c>
      <c r="P2237" s="8">
        <f t="shared" si="343"/>
        <v>100</v>
      </c>
      <c r="Q2237" s="9">
        <f t="shared" si="344"/>
        <v>58.75</v>
      </c>
      <c r="R2237" s="9">
        <f t="shared" si="345"/>
        <v>50</v>
      </c>
      <c r="S2237" s="9">
        <f t="shared" si="346"/>
        <v>63.75</v>
      </c>
      <c r="T2237" s="9">
        <f t="shared" si="347"/>
        <v>56.25</v>
      </c>
      <c r="U2237" s="8">
        <f t="shared" si="348"/>
        <v>57.5</v>
      </c>
      <c r="V2237" s="8">
        <f t="shared" si="349"/>
        <v>57.1875</v>
      </c>
    </row>
    <row r="2238" spans="1:22" ht="13.5" x14ac:dyDescent="0.25">
      <c r="A2238" s="3">
        <f>RSI!A2238</f>
        <v>45261</v>
      </c>
      <c r="B2238" s="2">
        <f>RSI!B2238</f>
        <v>6.4962999999999997</v>
      </c>
      <c r="C2238" s="2">
        <f>RSI!I2238</f>
        <v>69.681806604876982</v>
      </c>
      <c r="D2238" s="2">
        <f>MACD!E2238</f>
        <v>-0.21232049802233366</v>
      </c>
      <c r="E2238" s="2">
        <f>MACD!F2238</f>
        <v>-0.15848351569176933</v>
      </c>
      <c r="F2238" s="2">
        <f>'Moving Avg'!D2238</f>
        <v>6.2765000000000004</v>
      </c>
      <c r="G2238" s="2">
        <f>'Moving Avg'!F2238</f>
        <v>5.9159550000000003</v>
      </c>
      <c r="H2238" s="2">
        <f>'Moving Avg'!G2238</f>
        <v>5.728932000000003</v>
      </c>
      <c r="I2238" s="2">
        <f>'Moving Avg'!H2238</f>
        <v>6.6486775000000087</v>
      </c>
      <c r="J2238" s="6" t="str">
        <f>OBV!F2238</f>
        <v>BULLISH</v>
      </c>
      <c r="K2238" s="6" t="str">
        <f>OBV!G2238</f>
        <v>STRONG</v>
      </c>
      <c r="L2238" s="6" t="str">
        <f>OBV!H2238</f>
        <v>CONFIRMED BULLISH</v>
      </c>
      <c r="M2238" s="8">
        <f t="shared" si="340"/>
        <v>25</v>
      </c>
      <c r="N2238" s="8">
        <f t="shared" si="341"/>
        <v>100</v>
      </c>
      <c r="O2238" s="8">
        <f t="shared" si="342"/>
        <v>0</v>
      </c>
      <c r="P2238" s="8">
        <f t="shared" si="343"/>
        <v>100</v>
      </c>
      <c r="Q2238" s="9">
        <f t="shared" si="344"/>
        <v>58.75</v>
      </c>
      <c r="R2238" s="9">
        <f t="shared" si="345"/>
        <v>50</v>
      </c>
      <c r="S2238" s="9">
        <f t="shared" si="346"/>
        <v>63.75</v>
      </c>
      <c r="T2238" s="9">
        <f t="shared" si="347"/>
        <v>56.25</v>
      </c>
      <c r="U2238" s="8">
        <f t="shared" si="348"/>
        <v>57.5</v>
      </c>
      <c r="V2238" s="8">
        <f t="shared" si="349"/>
        <v>57.1875</v>
      </c>
    </row>
    <row r="2239" spans="1:22" ht="13.5" x14ac:dyDescent="0.25">
      <c r="A2239" s="3">
        <f>RSI!A2239</f>
        <v>45264</v>
      </c>
      <c r="B2239" s="2">
        <f>RSI!B2239</f>
        <v>6.7823000000000002</v>
      </c>
      <c r="C2239" s="2">
        <f>RSI!I2239</f>
        <v>74.695019584378556</v>
      </c>
      <c r="D2239" s="2">
        <f>MACD!E2239</f>
        <v>-0.27010122902737699</v>
      </c>
      <c r="E2239" s="2">
        <f>MACD!F2239</f>
        <v>-0.18080705835889088</v>
      </c>
      <c r="F2239" s="2">
        <f>'Moving Avg'!D2239</f>
        <v>6.4248399999999988</v>
      </c>
      <c r="G2239" s="2">
        <f>'Moving Avg'!F2239</f>
        <v>5.9802950000000008</v>
      </c>
      <c r="H2239" s="2">
        <f>'Moving Avg'!G2239</f>
        <v>5.7487700000000039</v>
      </c>
      <c r="I2239" s="2">
        <f>'Moving Avg'!H2239</f>
        <v>6.6445505000000082</v>
      </c>
      <c r="J2239" s="6" t="str">
        <f>OBV!F2239</f>
        <v>BULLISH</v>
      </c>
      <c r="K2239" s="6" t="str">
        <f>OBV!G2239</f>
        <v>STRONG</v>
      </c>
      <c r="L2239" s="6" t="str">
        <f>OBV!H2239</f>
        <v>CONFIRMED BULLISH</v>
      </c>
      <c r="M2239" s="8">
        <f t="shared" si="340"/>
        <v>0</v>
      </c>
      <c r="N2239" s="8">
        <f t="shared" si="341"/>
        <v>100</v>
      </c>
      <c r="O2239" s="8">
        <f t="shared" si="342"/>
        <v>0</v>
      </c>
      <c r="P2239" s="8">
        <f t="shared" si="343"/>
        <v>100</v>
      </c>
      <c r="Q2239" s="9">
        <f t="shared" si="344"/>
        <v>50</v>
      </c>
      <c r="R2239" s="9">
        <f t="shared" si="345"/>
        <v>45</v>
      </c>
      <c r="S2239" s="9">
        <f t="shared" si="346"/>
        <v>60</v>
      </c>
      <c r="T2239" s="9">
        <f t="shared" si="347"/>
        <v>50</v>
      </c>
      <c r="U2239" s="8">
        <f t="shared" si="348"/>
        <v>51.666666666666664</v>
      </c>
      <c r="V2239" s="8">
        <f t="shared" si="349"/>
        <v>51.25</v>
      </c>
    </row>
    <row r="2240" spans="1:22" ht="13.5" x14ac:dyDescent="0.25">
      <c r="A2240" s="3">
        <f>RSI!A2240</f>
        <v>45265</v>
      </c>
      <c r="B2240" s="2">
        <f>RSI!B2240</f>
        <v>6.7823000000000002</v>
      </c>
      <c r="C2240" s="2">
        <f>RSI!I2240</f>
        <v>74.695019584378556</v>
      </c>
      <c r="D2240" s="2">
        <f>MACD!E2240</f>
        <v>-0.3240034971478245</v>
      </c>
      <c r="E2240" s="2">
        <f>MACD!F2240</f>
        <v>-0.20944634611667762</v>
      </c>
      <c r="F2240" s="2">
        <f>'Moving Avg'!D2240</f>
        <v>6.5731799999999989</v>
      </c>
      <c r="G2240" s="2">
        <f>'Moving Avg'!F2240</f>
        <v>6.0325700000000007</v>
      </c>
      <c r="H2240" s="2">
        <f>'Moving Avg'!G2240</f>
        <v>5.7686080000000048</v>
      </c>
      <c r="I2240" s="2">
        <f>'Moving Avg'!H2240</f>
        <v>6.6404235000000087</v>
      </c>
      <c r="J2240" s="6" t="str">
        <f>OBV!F2240</f>
        <v>BULLISH</v>
      </c>
      <c r="K2240" s="6" t="str">
        <f>OBV!G2240</f>
        <v>STRONG</v>
      </c>
      <c r="L2240" s="6" t="str">
        <f>OBV!H2240</f>
        <v>CONFIRMED BULLISH</v>
      </c>
      <c r="M2240" s="8">
        <f t="shared" si="340"/>
        <v>0</v>
      </c>
      <c r="N2240" s="8">
        <f t="shared" si="341"/>
        <v>100</v>
      </c>
      <c r="O2240" s="8">
        <f t="shared" si="342"/>
        <v>0</v>
      </c>
      <c r="P2240" s="8">
        <f t="shared" si="343"/>
        <v>100</v>
      </c>
      <c r="Q2240" s="9">
        <f t="shared" si="344"/>
        <v>50</v>
      </c>
      <c r="R2240" s="9">
        <f t="shared" si="345"/>
        <v>45</v>
      </c>
      <c r="S2240" s="9">
        <f t="shared" si="346"/>
        <v>60</v>
      </c>
      <c r="T2240" s="9">
        <f t="shared" si="347"/>
        <v>50</v>
      </c>
      <c r="U2240" s="8">
        <f t="shared" si="348"/>
        <v>51.666666666666664</v>
      </c>
      <c r="V2240" s="8">
        <f t="shared" si="349"/>
        <v>51.25</v>
      </c>
    </row>
    <row r="2241" spans="1:22" ht="13.5" x14ac:dyDescent="0.25">
      <c r="A2241" s="3">
        <f>RSI!A2241</f>
        <v>45266</v>
      </c>
      <c r="B2241" s="2">
        <f>RSI!B2241</f>
        <v>6.8448000000000002</v>
      </c>
      <c r="C2241" s="2">
        <f>RSI!I2241</f>
        <v>75.712843966855885</v>
      </c>
      <c r="D2241" s="2">
        <f>MACD!E2241</f>
        <v>-0.35139013459663371</v>
      </c>
      <c r="E2241" s="2">
        <f>MACD!F2241</f>
        <v>-0.23783510381266884</v>
      </c>
      <c r="F2241" s="2">
        <f>'Moving Avg'!D2241</f>
        <v>6.6804000000000006</v>
      </c>
      <c r="G2241" s="2">
        <f>'Moving Avg'!F2241</f>
        <v>6.0875250000000012</v>
      </c>
      <c r="H2241" s="2">
        <f>'Moving Avg'!G2241</f>
        <v>5.794878000000006</v>
      </c>
      <c r="I2241" s="2">
        <f>'Moving Avg'!H2241</f>
        <v>6.636609000000008</v>
      </c>
      <c r="J2241" s="6" t="str">
        <f>OBV!F2241</f>
        <v>BULLISH</v>
      </c>
      <c r="K2241" s="6" t="str">
        <f>OBV!G2241</f>
        <v>STRONG</v>
      </c>
      <c r="L2241" s="6" t="str">
        <f>OBV!H2241</f>
        <v>CONFIRMED BULLISH</v>
      </c>
      <c r="M2241" s="8">
        <f t="shared" si="340"/>
        <v>0</v>
      </c>
      <c r="N2241" s="8">
        <f t="shared" si="341"/>
        <v>100</v>
      </c>
      <c r="O2241" s="8">
        <f t="shared" si="342"/>
        <v>50</v>
      </c>
      <c r="P2241" s="8">
        <f t="shared" si="343"/>
        <v>100</v>
      </c>
      <c r="Q2241" s="9">
        <f t="shared" si="344"/>
        <v>57.5</v>
      </c>
      <c r="R2241" s="9">
        <f t="shared" si="345"/>
        <v>62.5</v>
      </c>
      <c r="S2241" s="9">
        <f t="shared" si="346"/>
        <v>72.5</v>
      </c>
      <c r="T2241" s="9">
        <f t="shared" si="347"/>
        <v>62.5</v>
      </c>
      <c r="U2241" s="8">
        <f t="shared" si="348"/>
        <v>64.166666666666671</v>
      </c>
      <c r="V2241" s="8">
        <f t="shared" si="349"/>
        <v>63.75</v>
      </c>
    </row>
    <row r="2242" spans="1:22" ht="13.5" x14ac:dyDescent="0.25">
      <c r="A2242" s="3">
        <f>RSI!A2242</f>
        <v>45267</v>
      </c>
      <c r="B2242" s="2">
        <f>RSI!B2242</f>
        <v>6.8448000000000002</v>
      </c>
      <c r="C2242" s="2">
        <f>RSI!I2242</f>
        <v>75.712843966855885</v>
      </c>
      <c r="D2242" s="2">
        <f>MACD!E2242</f>
        <v>-0.36410570371354556</v>
      </c>
      <c r="E2242" s="2">
        <f>MACD!F2242</f>
        <v>-0.26308922379284422</v>
      </c>
      <c r="F2242" s="2">
        <f>'Moving Avg'!D2242</f>
        <v>6.7501000000000007</v>
      </c>
      <c r="G2242" s="2">
        <f>'Moving Avg'!F2242</f>
        <v>6.1393500000000021</v>
      </c>
      <c r="H2242" s="2">
        <f>'Moving Avg'!G2242</f>
        <v>5.8211480000000044</v>
      </c>
      <c r="I2242" s="2">
        <f>'Moving Avg'!H2242</f>
        <v>6.6327945000000064</v>
      </c>
      <c r="J2242" s="6" t="str">
        <f>OBV!F2242</f>
        <v>BULLISH</v>
      </c>
      <c r="K2242" s="6" t="str">
        <f>OBV!G2242</f>
        <v>STRONG</v>
      </c>
      <c r="L2242" s="6" t="str">
        <f>OBV!H2242</f>
        <v>CONFIRMED BULLISH</v>
      </c>
      <c r="M2242" s="8">
        <f t="shared" ref="M2242:M2305" si="350">IF(C2242&lt;30,50, IF(C2242&gt;70, 0, 25))</f>
        <v>0</v>
      </c>
      <c r="N2242" s="8">
        <f t="shared" ref="N2242:N2305" si="351">IF(E2242-D2242&gt;0.02, 100, IF(E2242-D2242&lt;0,0,45))</f>
        <v>100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100</v>
      </c>
      <c r="Q2242" s="9">
        <f t="shared" si="344"/>
        <v>57.5</v>
      </c>
      <c r="R2242" s="9">
        <f t="shared" si="345"/>
        <v>62.5</v>
      </c>
      <c r="S2242" s="9">
        <f t="shared" si="346"/>
        <v>72.5</v>
      </c>
      <c r="T2242" s="9">
        <f t="shared" si="347"/>
        <v>62.5</v>
      </c>
      <c r="U2242" s="8">
        <f t="shared" si="348"/>
        <v>64.166666666666671</v>
      </c>
      <c r="V2242" s="8">
        <f t="shared" si="349"/>
        <v>63.75</v>
      </c>
    </row>
    <row r="2243" spans="1:22" ht="13.5" x14ac:dyDescent="0.25">
      <c r="A2243" s="3">
        <f>RSI!A2243</f>
        <v>45268</v>
      </c>
      <c r="B2243" s="2">
        <f>RSI!B2243</f>
        <v>6.8448000000000002</v>
      </c>
      <c r="C2243" s="2">
        <f>RSI!I2243</f>
        <v>75.712843966855885</v>
      </c>
      <c r="D2243" s="2">
        <f>MACD!E2243</f>
        <v>-0.37781555753775198</v>
      </c>
      <c r="E2243" s="2">
        <f>MACD!F2243</f>
        <v>-0.28603449054182578</v>
      </c>
      <c r="F2243" s="2">
        <f>'Moving Avg'!D2243</f>
        <v>6.8198000000000008</v>
      </c>
      <c r="G2243" s="2">
        <f>'Moving Avg'!F2243</f>
        <v>6.2041350000000026</v>
      </c>
      <c r="H2243" s="2">
        <f>'Moving Avg'!G2243</f>
        <v>5.8474180000000047</v>
      </c>
      <c r="I2243" s="2">
        <f>'Moving Avg'!H2243</f>
        <v>6.6289800000000074</v>
      </c>
      <c r="J2243" s="6" t="str">
        <f>OBV!F2243</f>
        <v>BULLISH</v>
      </c>
      <c r="K2243" s="6" t="str">
        <f>OBV!G2243</f>
        <v>STRONG</v>
      </c>
      <c r="L2243" s="6" t="str">
        <f>OBV!H2243</f>
        <v>CONFIRMED BULLISH</v>
      </c>
      <c r="M2243" s="8">
        <f t="shared" si="350"/>
        <v>0</v>
      </c>
      <c r="N2243" s="8">
        <f t="shared" si="351"/>
        <v>100</v>
      </c>
      <c r="O2243" s="8">
        <f t="shared" si="352"/>
        <v>50</v>
      </c>
      <c r="P2243" s="8">
        <f t="shared" si="353"/>
        <v>100</v>
      </c>
      <c r="Q2243" s="9">
        <f t="shared" ref="Q2243:Q2306" si="354">0.35*M2243+N2243*0.35+O2243*0.15+P2243*0.15</f>
        <v>57.5</v>
      </c>
      <c r="R2243" s="9">
        <f t="shared" ref="R2243:R2306" si="355">M2243*0.2+N2243*0.2+O2243*0.35+P2243*0.25</f>
        <v>62.5</v>
      </c>
      <c r="S2243" s="9">
        <f t="shared" ref="S2243:S2306" si="356">M2243*0.15+N2243*0.15+O2243*0.25+P2243*0.45</f>
        <v>72.5</v>
      </c>
      <c r="T2243" s="9">
        <f t="shared" ref="T2243:T2306" si="357">0.25*SUM(M2243:P2243)</f>
        <v>62.5</v>
      </c>
      <c r="U2243" s="8">
        <f t="shared" ref="U2243:U2306" si="358">SUM(Q2243:S2243)/3</f>
        <v>64.166666666666671</v>
      </c>
      <c r="V2243" s="8">
        <f t="shared" ref="V2243:V2306" si="359">SUM(Q2243:T2243)/4</f>
        <v>63.75</v>
      </c>
    </row>
    <row r="2244" spans="1:22" ht="13.5" x14ac:dyDescent="0.25">
      <c r="A2244" s="3">
        <f>RSI!A2244</f>
        <v>45271</v>
      </c>
      <c r="B2244" s="2">
        <f>RSI!B2244</f>
        <v>7.0503</v>
      </c>
      <c r="C2244" s="2">
        <f>RSI!I2244</f>
        <v>79.155843944068835</v>
      </c>
      <c r="D2244" s="2">
        <f>MACD!E2244</f>
        <v>-0.40863820019161512</v>
      </c>
      <c r="E2244" s="2">
        <f>MACD!F2244</f>
        <v>-0.31055523247178363</v>
      </c>
      <c r="F2244" s="2">
        <f>'Moving Avg'!D2244</f>
        <v>6.8734000000000011</v>
      </c>
      <c r="G2244" s="2">
        <f>'Moving Avg'!F2244</f>
        <v>6.2671300000000016</v>
      </c>
      <c r="H2244" s="2">
        <f>'Moving Avg'!G2244</f>
        <v>5.8777980000000039</v>
      </c>
      <c r="I2244" s="2">
        <f>'Moving Avg'!H2244</f>
        <v>6.626193000000006</v>
      </c>
      <c r="J2244" s="6" t="str">
        <f>OBV!F2244</f>
        <v>BULLISH</v>
      </c>
      <c r="K2244" s="6" t="str">
        <f>OBV!G2244</f>
        <v>STRONG</v>
      </c>
      <c r="L2244" s="6" t="str">
        <f>OBV!H2244</f>
        <v>CONFIRMED BULLISH</v>
      </c>
      <c r="M2244" s="8">
        <f t="shared" si="350"/>
        <v>0</v>
      </c>
      <c r="N2244" s="8">
        <f t="shared" si="351"/>
        <v>100</v>
      </c>
      <c r="O2244" s="8">
        <f t="shared" si="352"/>
        <v>50</v>
      </c>
      <c r="P2244" s="8">
        <f t="shared" si="353"/>
        <v>100</v>
      </c>
      <c r="Q2244" s="9">
        <f t="shared" si="354"/>
        <v>57.5</v>
      </c>
      <c r="R2244" s="9">
        <f t="shared" si="355"/>
        <v>62.5</v>
      </c>
      <c r="S2244" s="9">
        <f t="shared" si="356"/>
        <v>72.5</v>
      </c>
      <c r="T2244" s="9">
        <f t="shared" si="357"/>
        <v>62.5</v>
      </c>
      <c r="U2244" s="8">
        <f t="shared" si="358"/>
        <v>64.166666666666671</v>
      </c>
      <c r="V2244" s="8">
        <f t="shared" si="359"/>
        <v>63.75</v>
      </c>
    </row>
    <row r="2245" spans="1:22" ht="13.5" x14ac:dyDescent="0.25">
      <c r="A2245" s="3">
        <f>RSI!A2245</f>
        <v>45272</v>
      </c>
      <c r="B2245" s="2">
        <f>RSI!B2245</f>
        <v>7.0503</v>
      </c>
      <c r="C2245" s="2">
        <f>RSI!I2245</f>
        <v>79.155843944068835</v>
      </c>
      <c r="D2245" s="2">
        <f>MACD!E2245</f>
        <v>-0.43963670141396793</v>
      </c>
      <c r="E2245" s="2">
        <f>MACD!F2245</f>
        <v>-0.33637152626022049</v>
      </c>
      <c r="F2245" s="2">
        <f>'Moving Avg'!D2245</f>
        <v>6.9270000000000014</v>
      </c>
      <c r="G2245" s="2">
        <f>'Moving Avg'!F2245</f>
        <v>6.3314650000000015</v>
      </c>
      <c r="H2245" s="2">
        <f>'Moving Avg'!G2245</f>
        <v>5.908178000000003</v>
      </c>
      <c r="I2245" s="2">
        <f>'Moving Avg'!H2245</f>
        <v>6.6234060000000055</v>
      </c>
      <c r="J2245" s="6" t="str">
        <f>OBV!F2245</f>
        <v>BULLISH</v>
      </c>
      <c r="K2245" s="6" t="str">
        <f>OBV!G2245</f>
        <v>STRONG</v>
      </c>
      <c r="L2245" s="6" t="str">
        <f>OBV!H2245</f>
        <v>CONFIRMED BULLISH</v>
      </c>
      <c r="M2245" s="8">
        <f t="shared" si="350"/>
        <v>0</v>
      </c>
      <c r="N2245" s="8">
        <f t="shared" si="351"/>
        <v>100</v>
      </c>
      <c r="O2245" s="8">
        <f t="shared" si="352"/>
        <v>50</v>
      </c>
      <c r="P2245" s="8">
        <f t="shared" si="353"/>
        <v>100</v>
      </c>
      <c r="Q2245" s="9">
        <f t="shared" si="354"/>
        <v>57.5</v>
      </c>
      <c r="R2245" s="9">
        <f t="shared" si="355"/>
        <v>62.5</v>
      </c>
      <c r="S2245" s="9">
        <f t="shared" si="356"/>
        <v>72.5</v>
      </c>
      <c r="T2245" s="9">
        <f t="shared" si="357"/>
        <v>62.5</v>
      </c>
      <c r="U2245" s="8">
        <f t="shared" si="358"/>
        <v>64.166666666666671</v>
      </c>
      <c r="V2245" s="8">
        <f t="shared" si="359"/>
        <v>63.75</v>
      </c>
    </row>
    <row r="2246" spans="1:22" ht="13.5" x14ac:dyDescent="0.25">
      <c r="A2246" s="3">
        <f>RSI!A2246</f>
        <v>45273</v>
      </c>
      <c r="B2246" s="2">
        <f>RSI!B2246</f>
        <v>7.0503</v>
      </c>
      <c r="C2246" s="2">
        <f>RSI!I2246</f>
        <v>79.155843944068835</v>
      </c>
      <c r="D2246" s="2">
        <f>MACD!E2246</f>
        <v>-0.42917357044670634</v>
      </c>
      <c r="E2246" s="2">
        <f>MACD!F2246</f>
        <v>-0.35493193509751769</v>
      </c>
      <c r="F2246" s="2">
        <f>'Moving Avg'!D2246</f>
        <v>6.9680999999999997</v>
      </c>
      <c r="G2246" s="2">
        <f>'Moving Avg'!F2246</f>
        <v>6.3828450000000005</v>
      </c>
      <c r="H2246" s="2">
        <f>'Moving Avg'!G2246</f>
        <v>5.9385580000000013</v>
      </c>
      <c r="I2246" s="2">
        <f>'Moving Avg'!H2246</f>
        <v>6.6206190000000058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  <c r="M2246" s="8">
        <f t="shared" si="350"/>
        <v>0</v>
      </c>
      <c r="N2246" s="8">
        <f t="shared" si="351"/>
        <v>100</v>
      </c>
      <c r="O2246" s="8">
        <f t="shared" si="352"/>
        <v>50</v>
      </c>
      <c r="P2246" s="8">
        <f t="shared" si="353"/>
        <v>83.5</v>
      </c>
      <c r="Q2246" s="9">
        <f t="shared" si="354"/>
        <v>55.024999999999999</v>
      </c>
      <c r="R2246" s="9">
        <f t="shared" si="355"/>
        <v>58.375</v>
      </c>
      <c r="S2246" s="9">
        <f t="shared" si="356"/>
        <v>65.075000000000003</v>
      </c>
      <c r="T2246" s="9">
        <f t="shared" si="357"/>
        <v>58.375</v>
      </c>
      <c r="U2246" s="8">
        <f t="shared" si="358"/>
        <v>59.491666666666674</v>
      </c>
      <c r="V2246" s="8">
        <f t="shared" si="359"/>
        <v>59.212500000000006</v>
      </c>
    </row>
    <row r="2247" spans="1:22" ht="13.5" x14ac:dyDescent="0.25">
      <c r="A2247" s="3">
        <f>RSI!A2247</f>
        <v>45274</v>
      </c>
      <c r="B2247" s="2">
        <f>RSI!B2247</f>
        <v>7.1486000000000001</v>
      </c>
      <c r="C2247" s="2">
        <f>RSI!I2247</f>
        <v>80.783388576135579</v>
      </c>
      <c r="D2247" s="2">
        <f>MACD!E2247</f>
        <v>-0.4029563188860692</v>
      </c>
      <c r="E2247" s="2">
        <f>MACD!F2247</f>
        <v>-0.36453681185522802</v>
      </c>
      <c r="F2247" s="2">
        <f>'Moving Avg'!D2247</f>
        <v>7.0288599999999999</v>
      </c>
      <c r="G2247" s="2">
        <f>'Moving Avg'!F2247</f>
        <v>6.4525400000000008</v>
      </c>
      <c r="H2247" s="2">
        <f>'Moving Avg'!G2247</f>
        <v>5.9660800000000007</v>
      </c>
      <c r="I2247" s="2">
        <f>'Moving Avg'!H2247</f>
        <v>6.6183235000000051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  <c r="M2247" s="8">
        <f t="shared" si="350"/>
        <v>0</v>
      </c>
      <c r="N2247" s="8">
        <f t="shared" si="351"/>
        <v>100</v>
      </c>
      <c r="O2247" s="8">
        <f t="shared" si="352"/>
        <v>50</v>
      </c>
      <c r="P2247" s="8">
        <f t="shared" si="353"/>
        <v>100</v>
      </c>
      <c r="Q2247" s="9">
        <f t="shared" si="354"/>
        <v>57.5</v>
      </c>
      <c r="R2247" s="9">
        <f t="shared" si="355"/>
        <v>62.5</v>
      </c>
      <c r="S2247" s="9">
        <f t="shared" si="356"/>
        <v>72.5</v>
      </c>
      <c r="T2247" s="9">
        <f t="shared" si="357"/>
        <v>62.5</v>
      </c>
      <c r="U2247" s="8">
        <f t="shared" si="358"/>
        <v>64.166666666666671</v>
      </c>
      <c r="V2247" s="8">
        <f t="shared" si="359"/>
        <v>63.75</v>
      </c>
    </row>
    <row r="2248" spans="1:22" ht="13.5" x14ac:dyDescent="0.25">
      <c r="A2248" s="3">
        <f>RSI!A2248</f>
        <v>45275</v>
      </c>
      <c r="B2248" s="2">
        <f>RSI!B2248</f>
        <v>7.1486000000000001</v>
      </c>
      <c r="C2248" s="2">
        <f>RSI!I2248</f>
        <v>80.783388576135579</v>
      </c>
      <c r="D2248" s="2">
        <f>MACD!E2248</f>
        <v>-0.38525726061051468</v>
      </c>
      <c r="E2248" s="2">
        <f>MACD!F2248</f>
        <v>-0.36868090160628536</v>
      </c>
      <c r="F2248" s="2">
        <f>'Moving Avg'!D2248</f>
        <v>7.0896200000000009</v>
      </c>
      <c r="G2248" s="2">
        <f>'Moving Avg'!F2248</f>
        <v>6.5222350000000002</v>
      </c>
      <c r="H2248" s="2">
        <f>'Moving Avg'!G2248</f>
        <v>5.9884180000000011</v>
      </c>
      <c r="I2248" s="2">
        <f>'Moving Avg'!H2248</f>
        <v>6.6160280000000045</v>
      </c>
      <c r="J2248" s="6" t="str">
        <f>OBV!F2248</f>
        <v>BULLISH</v>
      </c>
      <c r="K2248" s="6" t="str">
        <f>OBV!G2248</f>
        <v>STRONG</v>
      </c>
      <c r="L2248" s="6" t="str">
        <f>OBV!H2248</f>
        <v>CONFIRMED BULLISH</v>
      </c>
      <c r="M2248" s="8">
        <f t="shared" si="350"/>
        <v>0</v>
      </c>
      <c r="N2248" s="8">
        <f t="shared" si="351"/>
        <v>45</v>
      </c>
      <c r="O2248" s="8">
        <f t="shared" si="352"/>
        <v>50</v>
      </c>
      <c r="P2248" s="8">
        <f t="shared" si="353"/>
        <v>100</v>
      </c>
      <c r="Q2248" s="9">
        <f t="shared" si="354"/>
        <v>38.25</v>
      </c>
      <c r="R2248" s="9">
        <f t="shared" si="355"/>
        <v>51.5</v>
      </c>
      <c r="S2248" s="9">
        <f t="shared" si="356"/>
        <v>64.25</v>
      </c>
      <c r="T2248" s="9">
        <f t="shared" si="357"/>
        <v>48.75</v>
      </c>
      <c r="U2248" s="8">
        <f t="shared" si="358"/>
        <v>51.333333333333336</v>
      </c>
      <c r="V2248" s="8">
        <f t="shared" si="359"/>
        <v>50.6875</v>
      </c>
    </row>
    <row r="2249" spans="1:22" ht="13.5" x14ac:dyDescent="0.25">
      <c r="A2249" s="3">
        <f>RSI!A2249</f>
        <v>45278</v>
      </c>
      <c r="B2249" s="2">
        <f>RSI!B2249</f>
        <v>7.1486000000000001</v>
      </c>
      <c r="C2249" s="2">
        <f>RSI!I2249</f>
        <v>80.783388576135579</v>
      </c>
      <c r="D2249" s="2">
        <f>MACD!E2249</f>
        <v>-0.33043369916259469</v>
      </c>
      <c r="E2249" s="2">
        <f>MACD!F2249</f>
        <v>-0.36103146111754725</v>
      </c>
      <c r="F2249" s="2">
        <f>'Moving Avg'!D2249</f>
        <v>7.1092800000000009</v>
      </c>
      <c r="G2249" s="2">
        <f>'Moving Avg'!F2249</f>
        <v>6.5919299999999996</v>
      </c>
      <c r="H2249" s="2">
        <f>'Moving Avg'!G2249</f>
        <v>6.0107559999999989</v>
      </c>
      <c r="I2249" s="2">
        <f>'Moving Avg'!H2249</f>
        <v>6.6137325000000029</v>
      </c>
      <c r="J2249" s="6" t="str">
        <f>OBV!F2249</f>
        <v>BULLISH</v>
      </c>
      <c r="K2249" s="6" t="str">
        <f>OBV!G2249</f>
        <v>STRONG</v>
      </c>
      <c r="L2249" s="6" t="str">
        <f>OBV!H2249</f>
        <v>CONFIRMED BULLISH</v>
      </c>
      <c r="M2249" s="8">
        <f t="shared" si="350"/>
        <v>0</v>
      </c>
      <c r="N2249" s="8">
        <f t="shared" si="351"/>
        <v>0</v>
      </c>
      <c r="O2249" s="8">
        <f t="shared" si="352"/>
        <v>50</v>
      </c>
      <c r="P2249" s="8">
        <f t="shared" si="353"/>
        <v>100</v>
      </c>
      <c r="Q2249" s="9">
        <f t="shared" si="354"/>
        <v>22.5</v>
      </c>
      <c r="R2249" s="9">
        <f t="shared" si="355"/>
        <v>42.5</v>
      </c>
      <c r="S2249" s="9">
        <f t="shared" si="356"/>
        <v>57.5</v>
      </c>
      <c r="T2249" s="9">
        <f t="shared" si="357"/>
        <v>37.5</v>
      </c>
      <c r="U2249" s="8">
        <f t="shared" si="358"/>
        <v>40.833333333333336</v>
      </c>
      <c r="V2249" s="8">
        <f t="shared" si="359"/>
        <v>40</v>
      </c>
    </row>
    <row r="2250" spans="1:22" ht="13.5" x14ac:dyDescent="0.25">
      <c r="A2250" s="3">
        <f>RSI!A2250</f>
        <v>45279</v>
      </c>
      <c r="B2250" s="2">
        <f>RSI!B2250</f>
        <v>7.2827000000000002</v>
      </c>
      <c r="C2250" s="2">
        <f>RSI!I2250</f>
        <v>83.039756807797275</v>
      </c>
      <c r="D2250" s="2">
        <f>MACD!E2250</f>
        <v>-0.29782283251066222</v>
      </c>
      <c r="E2250" s="2">
        <f>MACD!F2250</f>
        <v>-0.34838973539617024</v>
      </c>
      <c r="F2250" s="2">
        <f>'Moving Avg'!D2250</f>
        <v>7.155759999999999</v>
      </c>
      <c r="G2250" s="2">
        <f>'Moving Avg'!F2250</f>
        <v>6.6683300000000001</v>
      </c>
      <c r="H2250" s="2">
        <f>'Moving Avg'!G2250</f>
        <v>6.0357759999999985</v>
      </c>
      <c r="I2250" s="2">
        <f>'Moving Avg'!H2250</f>
        <v>6.6121075000000031</v>
      </c>
      <c r="J2250" s="6" t="str">
        <f>OBV!F2250</f>
        <v>BULLISH</v>
      </c>
      <c r="K2250" s="6" t="str">
        <f>OBV!G2250</f>
        <v>STRONG</v>
      </c>
      <c r="L2250" s="6" t="str">
        <f>OBV!H2250</f>
        <v>CONFIRMED BULLISH</v>
      </c>
      <c r="M2250" s="8">
        <f t="shared" si="350"/>
        <v>0</v>
      </c>
      <c r="N2250" s="8">
        <f t="shared" si="351"/>
        <v>0</v>
      </c>
      <c r="O2250" s="8">
        <f t="shared" si="352"/>
        <v>50</v>
      </c>
      <c r="P2250" s="8">
        <f t="shared" si="353"/>
        <v>100</v>
      </c>
      <c r="Q2250" s="9">
        <f t="shared" si="354"/>
        <v>22.5</v>
      </c>
      <c r="R2250" s="9">
        <f t="shared" si="355"/>
        <v>42.5</v>
      </c>
      <c r="S2250" s="9">
        <f t="shared" si="356"/>
        <v>57.5</v>
      </c>
      <c r="T2250" s="9">
        <f t="shared" si="357"/>
        <v>37.5</v>
      </c>
      <c r="U2250" s="8">
        <f t="shared" si="358"/>
        <v>40.833333333333336</v>
      </c>
      <c r="V2250" s="8">
        <f t="shared" si="359"/>
        <v>40</v>
      </c>
    </row>
    <row r="2251" spans="1:22" ht="13.5" x14ac:dyDescent="0.25">
      <c r="A2251" s="3">
        <f>RSI!A2251</f>
        <v>45280</v>
      </c>
      <c r="B2251" s="2">
        <f>RSI!B2251</f>
        <v>7.2827000000000002</v>
      </c>
      <c r="C2251" s="2">
        <f>RSI!I2251</f>
        <v>83.039756807797275</v>
      </c>
      <c r="D2251" s="2">
        <f>MACD!E2251</f>
        <v>-0.26496619530461096</v>
      </c>
      <c r="E2251" s="2">
        <f>MACD!F2251</f>
        <v>-0.3317050273778584</v>
      </c>
      <c r="F2251" s="2">
        <f>'Moving Avg'!D2251</f>
        <v>7.2022399999999989</v>
      </c>
      <c r="G2251" s="2">
        <f>'Moving Avg'!F2251</f>
        <v>6.7357950000000004</v>
      </c>
      <c r="H2251" s="2">
        <f>'Moving Avg'!G2251</f>
        <v>6.0607959999999981</v>
      </c>
      <c r="I2251" s="2">
        <f>'Moving Avg'!H2251</f>
        <v>6.6104825000000025</v>
      </c>
      <c r="J2251" s="6" t="str">
        <f>OBV!F2251</f>
        <v>BULLISH</v>
      </c>
      <c r="K2251" s="6" t="str">
        <f>OBV!G2251</f>
        <v>STRONG</v>
      </c>
      <c r="L2251" s="6" t="str">
        <f>OBV!H2251</f>
        <v>CONFIRMED BULLISH</v>
      </c>
      <c r="M2251" s="8">
        <f t="shared" si="350"/>
        <v>0</v>
      </c>
      <c r="N2251" s="8">
        <f t="shared" si="351"/>
        <v>0</v>
      </c>
      <c r="O2251" s="8">
        <f t="shared" si="352"/>
        <v>50</v>
      </c>
      <c r="P2251" s="8">
        <f t="shared" si="353"/>
        <v>100</v>
      </c>
      <c r="Q2251" s="9">
        <f t="shared" si="354"/>
        <v>22.5</v>
      </c>
      <c r="R2251" s="9">
        <f t="shared" si="355"/>
        <v>42.5</v>
      </c>
      <c r="S2251" s="9">
        <f t="shared" si="356"/>
        <v>57.5</v>
      </c>
      <c r="T2251" s="9">
        <f t="shared" si="357"/>
        <v>37.5</v>
      </c>
      <c r="U2251" s="8">
        <f t="shared" si="358"/>
        <v>40.833333333333336</v>
      </c>
      <c r="V2251" s="8">
        <f t="shared" si="359"/>
        <v>40</v>
      </c>
    </row>
    <row r="2252" spans="1:22" ht="13.5" x14ac:dyDescent="0.25">
      <c r="A2252" s="3">
        <f>RSI!A2252</f>
        <v>45281</v>
      </c>
      <c r="B2252" s="2">
        <f>RSI!B2252</f>
        <v>7.2827000000000002</v>
      </c>
      <c r="C2252" s="2">
        <f>RSI!I2252</f>
        <v>83.039756807797275</v>
      </c>
      <c r="D2252" s="2">
        <f>MACD!E2252</f>
        <v>-0.24119457133628508</v>
      </c>
      <c r="E2252" s="2">
        <f>MACD!F2252</f>
        <v>-0.31360293616954377</v>
      </c>
      <c r="F2252" s="2">
        <f>'Moving Avg'!D2252</f>
        <v>7.2290599999999996</v>
      </c>
      <c r="G2252" s="2">
        <f>'Moving Avg'!F2252</f>
        <v>6.7983450000000003</v>
      </c>
      <c r="H2252" s="2">
        <f>'Moving Avg'!G2252</f>
        <v>6.0911779999999975</v>
      </c>
      <c r="I2252" s="2">
        <f>'Moving Avg'!H2252</f>
        <v>6.6088575000000018</v>
      </c>
      <c r="J2252" s="6" t="str">
        <f>OBV!F2252</f>
        <v>BULLISH</v>
      </c>
      <c r="K2252" s="6" t="str">
        <f>OBV!G2252</f>
        <v>STRONG</v>
      </c>
      <c r="L2252" s="6" t="str">
        <f>OBV!H2252</f>
        <v>CONFIRMED BULLISH</v>
      </c>
      <c r="M2252" s="8">
        <f t="shared" si="350"/>
        <v>0</v>
      </c>
      <c r="N2252" s="8">
        <f t="shared" si="351"/>
        <v>0</v>
      </c>
      <c r="O2252" s="8">
        <f t="shared" si="352"/>
        <v>50</v>
      </c>
      <c r="P2252" s="8">
        <f t="shared" si="353"/>
        <v>100</v>
      </c>
      <c r="Q2252" s="9">
        <f t="shared" si="354"/>
        <v>22.5</v>
      </c>
      <c r="R2252" s="9">
        <f t="shared" si="355"/>
        <v>42.5</v>
      </c>
      <c r="S2252" s="9">
        <f t="shared" si="356"/>
        <v>57.5</v>
      </c>
      <c r="T2252" s="9">
        <f t="shared" si="357"/>
        <v>37.5</v>
      </c>
      <c r="U2252" s="8">
        <f t="shared" si="358"/>
        <v>40.833333333333336</v>
      </c>
      <c r="V2252" s="8">
        <f t="shared" si="359"/>
        <v>40</v>
      </c>
    </row>
    <row r="2253" spans="1:22" ht="13.5" x14ac:dyDescent="0.25">
      <c r="A2253" s="3">
        <f>RSI!A2253</f>
        <v>45282</v>
      </c>
      <c r="B2253" s="2">
        <f>RSI!B2253</f>
        <v>7.5953999999999997</v>
      </c>
      <c r="C2253" s="2">
        <f>RSI!I2253</f>
        <v>87.361669799846865</v>
      </c>
      <c r="D2253" s="2">
        <f>MACD!E2253</f>
        <v>-0.24797469989288157</v>
      </c>
      <c r="E2253" s="2">
        <f>MACD!F2253</f>
        <v>-0.30047728891421138</v>
      </c>
      <c r="F2253" s="2">
        <f>'Moving Avg'!D2253</f>
        <v>7.3184199999999988</v>
      </c>
      <c r="G2253" s="2">
        <f>'Moving Avg'!F2253</f>
        <v>6.8760850000000007</v>
      </c>
      <c r="H2253" s="2">
        <f>'Moving Avg'!G2253</f>
        <v>6.1278139999999972</v>
      </c>
      <c r="I2253" s="2">
        <f>'Moving Avg'!H2253</f>
        <v>6.6104755000000015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  <c r="M2253" s="8">
        <f t="shared" si="350"/>
        <v>0</v>
      </c>
      <c r="N2253" s="8">
        <f t="shared" si="351"/>
        <v>0</v>
      </c>
      <c r="O2253" s="8">
        <f t="shared" si="352"/>
        <v>50</v>
      </c>
      <c r="P2253" s="8">
        <f t="shared" si="353"/>
        <v>100</v>
      </c>
      <c r="Q2253" s="9">
        <f t="shared" si="354"/>
        <v>22.5</v>
      </c>
      <c r="R2253" s="9">
        <f t="shared" si="355"/>
        <v>42.5</v>
      </c>
      <c r="S2253" s="9">
        <f t="shared" si="356"/>
        <v>57.5</v>
      </c>
      <c r="T2253" s="9">
        <f t="shared" si="357"/>
        <v>37.5</v>
      </c>
      <c r="U2253" s="8">
        <f t="shared" si="358"/>
        <v>40.833333333333336</v>
      </c>
      <c r="V2253" s="8">
        <f t="shared" si="359"/>
        <v>40</v>
      </c>
    </row>
    <row r="2254" spans="1:22" ht="13.5" x14ac:dyDescent="0.25">
      <c r="A2254" s="3">
        <f>RSI!A2254</f>
        <v>45285</v>
      </c>
      <c r="B2254" s="2">
        <f>RSI!B2254</f>
        <v>7.5953999999999997</v>
      </c>
      <c r="C2254" s="2">
        <f>RSI!I2254</f>
        <v>87.361669799846865</v>
      </c>
      <c r="D2254" s="2">
        <f>MACD!E2254</f>
        <v>-0.22739930545838671</v>
      </c>
      <c r="E2254" s="2">
        <f>MACD!F2254</f>
        <v>-0.28586169222304647</v>
      </c>
      <c r="F2254" s="2">
        <f>'Moving Avg'!D2254</f>
        <v>7.4077799999999998</v>
      </c>
      <c r="G2254" s="2">
        <f>'Moving Avg'!F2254</f>
        <v>6.9538250000000001</v>
      </c>
      <c r="H2254" s="2">
        <f>'Moving Avg'!G2254</f>
        <v>6.1690959999999961</v>
      </c>
      <c r="I2254" s="2">
        <f>'Moving Avg'!H2254</f>
        <v>6.6136890000000008</v>
      </c>
      <c r="J2254" s="6" t="str">
        <f>OBV!F2254</f>
        <v>BULLISH</v>
      </c>
      <c r="K2254" s="6" t="str">
        <f>OBV!G2254</f>
        <v>STRONG</v>
      </c>
      <c r="L2254" s="6" t="str">
        <f>OBV!H2254</f>
        <v>CONFIRMED BULLISH</v>
      </c>
      <c r="M2254" s="8">
        <f t="shared" si="350"/>
        <v>0</v>
      </c>
      <c r="N2254" s="8">
        <f t="shared" si="351"/>
        <v>0</v>
      </c>
      <c r="O2254" s="8">
        <f t="shared" si="352"/>
        <v>50</v>
      </c>
      <c r="P2254" s="8">
        <f t="shared" si="353"/>
        <v>100</v>
      </c>
      <c r="Q2254" s="9">
        <f t="shared" si="354"/>
        <v>22.5</v>
      </c>
      <c r="R2254" s="9">
        <f t="shared" si="355"/>
        <v>42.5</v>
      </c>
      <c r="S2254" s="9">
        <f t="shared" si="356"/>
        <v>57.5</v>
      </c>
      <c r="T2254" s="9">
        <f t="shared" si="357"/>
        <v>37.5</v>
      </c>
      <c r="U2254" s="8">
        <f t="shared" si="358"/>
        <v>40.833333333333336</v>
      </c>
      <c r="V2254" s="8">
        <f t="shared" si="359"/>
        <v>40</v>
      </c>
    </row>
    <row r="2255" spans="1:22" ht="13.5" x14ac:dyDescent="0.25">
      <c r="A2255" s="3">
        <f>RSI!A2255</f>
        <v>45286</v>
      </c>
      <c r="B2255" s="2">
        <f>RSI!B2255</f>
        <v>7.7740999999999998</v>
      </c>
      <c r="C2255" s="2">
        <f>RSI!I2255</f>
        <v>89.187772351362597</v>
      </c>
      <c r="D2255" s="2">
        <f>MACD!E2255</f>
        <v>-0.22813653995605154</v>
      </c>
      <c r="E2255" s="2">
        <f>MACD!F2255</f>
        <v>-0.27431666176964753</v>
      </c>
      <c r="F2255" s="2">
        <f>'Moving Avg'!D2255</f>
        <v>7.5060599999999997</v>
      </c>
      <c r="G2255" s="2">
        <f>'Moving Avg'!F2255</f>
        <v>7.0405000000000015</v>
      </c>
      <c r="H2255" s="2">
        <f>'Moving Avg'!G2255</f>
        <v>6.2185999999999968</v>
      </c>
      <c r="I2255" s="2">
        <f>'Moving Avg'!H2255</f>
        <v>6.6189714999999998</v>
      </c>
      <c r="J2255" s="6" t="str">
        <f>OBV!F2255</f>
        <v>BULLISH</v>
      </c>
      <c r="K2255" s="6" t="str">
        <f>OBV!G2255</f>
        <v>STRONG</v>
      </c>
      <c r="L2255" s="6" t="str">
        <f>OBV!H2255</f>
        <v>CONFIRMED BULLISH</v>
      </c>
      <c r="M2255" s="8">
        <f t="shared" si="350"/>
        <v>0</v>
      </c>
      <c r="N2255" s="8">
        <f t="shared" si="351"/>
        <v>0</v>
      </c>
      <c r="O2255" s="8">
        <f t="shared" si="352"/>
        <v>50</v>
      </c>
      <c r="P2255" s="8">
        <f t="shared" si="353"/>
        <v>100</v>
      </c>
      <c r="Q2255" s="9">
        <f t="shared" si="354"/>
        <v>22.5</v>
      </c>
      <c r="R2255" s="9">
        <f t="shared" si="355"/>
        <v>42.5</v>
      </c>
      <c r="S2255" s="9">
        <f t="shared" si="356"/>
        <v>57.5</v>
      </c>
      <c r="T2255" s="9">
        <f t="shared" si="357"/>
        <v>37.5</v>
      </c>
      <c r="U2255" s="8">
        <f t="shared" si="358"/>
        <v>40.833333333333336</v>
      </c>
      <c r="V2255" s="8">
        <f t="shared" si="359"/>
        <v>40</v>
      </c>
    </row>
    <row r="2256" spans="1:22" ht="13.5" x14ac:dyDescent="0.25">
      <c r="A2256" s="3">
        <f>RSI!A2256</f>
        <v>45287</v>
      </c>
      <c r="B2256" s="2">
        <f>RSI!B2256</f>
        <v>8.0421999999999993</v>
      </c>
      <c r="C2256" s="2">
        <f>RSI!I2256</f>
        <v>91.234152526555619</v>
      </c>
      <c r="D2256" s="2">
        <f>MACD!E2256</f>
        <v>-0.25422199103022258</v>
      </c>
      <c r="E2256" s="2">
        <f>MACD!F2256</f>
        <v>-0.27029772762176257</v>
      </c>
      <c r="F2256" s="2">
        <f>'Moving Avg'!D2256</f>
        <v>7.6579600000000001</v>
      </c>
      <c r="G2256" s="2">
        <f>'Moving Avg'!F2256</f>
        <v>7.1271750000000011</v>
      </c>
      <c r="H2256" s="2">
        <f>'Moving Avg'!G2256</f>
        <v>6.2734659999999955</v>
      </c>
      <c r="I2256" s="2">
        <f>'Moving Avg'!H2256</f>
        <v>6.6255945000000009</v>
      </c>
      <c r="J2256" s="6" t="str">
        <f>OBV!F2256</f>
        <v>BULLISH</v>
      </c>
      <c r="K2256" s="6" t="str">
        <f>OBV!G2256</f>
        <v>STRONG</v>
      </c>
      <c r="L2256" s="6" t="str">
        <f>OBV!H2256</f>
        <v>CONFIRMED BULLISH</v>
      </c>
      <c r="M2256" s="8">
        <f t="shared" si="350"/>
        <v>0</v>
      </c>
      <c r="N2256" s="8">
        <f t="shared" si="351"/>
        <v>0</v>
      </c>
      <c r="O2256" s="8">
        <f t="shared" si="352"/>
        <v>50</v>
      </c>
      <c r="P2256" s="8">
        <f t="shared" si="353"/>
        <v>100</v>
      </c>
      <c r="Q2256" s="9">
        <f t="shared" si="354"/>
        <v>22.5</v>
      </c>
      <c r="R2256" s="9">
        <f t="shared" si="355"/>
        <v>42.5</v>
      </c>
      <c r="S2256" s="9">
        <f t="shared" si="356"/>
        <v>57.5</v>
      </c>
      <c r="T2256" s="9">
        <f t="shared" si="357"/>
        <v>37.5</v>
      </c>
      <c r="U2256" s="8">
        <f t="shared" si="358"/>
        <v>40.833333333333336</v>
      </c>
      <c r="V2256" s="8">
        <f t="shared" si="359"/>
        <v>40</v>
      </c>
    </row>
    <row r="2257" spans="1:22" ht="13.5" x14ac:dyDescent="0.25">
      <c r="A2257" s="3">
        <f>RSI!A2257</f>
        <v>45288</v>
      </c>
      <c r="B2257" s="2">
        <f>RSI!B2257</f>
        <v>8.0421999999999993</v>
      </c>
      <c r="C2257" s="2">
        <f>RSI!I2257</f>
        <v>91.234152526555619</v>
      </c>
      <c r="D2257" s="2">
        <f>MACD!E2257</f>
        <v>-0.26794282032160677</v>
      </c>
      <c r="E2257" s="2">
        <f>MACD!F2257</f>
        <v>-0.26982674616173141</v>
      </c>
      <c r="F2257" s="2">
        <f>'Moving Avg'!D2257</f>
        <v>7.8098600000000005</v>
      </c>
      <c r="G2257" s="2">
        <f>'Moving Avg'!F2257</f>
        <v>7.2044700000000024</v>
      </c>
      <c r="H2257" s="2">
        <f>'Moving Avg'!G2257</f>
        <v>6.3283319999999943</v>
      </c>
      <c r="I2257" s="2">
        <f>'Moving Avg'!H2257</f>
        <v>6.6322175000000003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  <c r="M2257" s="8">
        <f t="shared" si="350"/>
        <v>0</v>
      </c>
      <c r="N2257" s="8">
        <f t="shared" si="351"/>
        <v>0</v>
      </c>
      <c r="O2257" s="8">
        <f t="shared" si="352"/>
        <v>50</v>
      </c>
      <c r="P2257" s="8">
        <f t="shared" si="353"/>
        <v>100</v>
      </c>
      <c r="Q2257" s="9">
        <f t="shared" si="354"/>
        <v>22.5</v>
      </c>
      <c r="R2257" s="9">
        <f t="shared" si="355"/>
        <v>42.5</v>
      </c>
      <c r="S2257" s="9">
        <f t="shared" si="356"/>
        <v>57.5</v>
      </c>
      <c r="T2257" s="9">
        <f t="shared" si="357"/>
        <v>37.5</v>
      </c>
      <c r="U2257" s="8">
        <f t="shared" si="358"/>
        <v>40.833333333333336</v>
      </c>
      <c r="V2257" s="8">
        <f t="shared" si="359"/>
        <v>40</v>
      </c>
    </row>
    <row r="2258" spans="1:22" ht="13.5" x14ac:dyDescent="0.25">
      <c r="A2258" s="3">
        <f>RSI!A2258</f>
        <v>45289</v>
      </c>
      <c r="B2258" s="2">
        <f>RSI!B2258</f>
        <v>8.0421999999999993</v>
      </c>
      <c r="C2258" s="2">
        <f>RSI!I2258</f>
        <v>91.234152526555619</v>
      </c>
      <c r="D2258" s="2">
        <f>MACD!E2258</f>
        <v>-0.28582275415022185</v>
      </c>
      <c r="E2258" s="2">
        <f>MACD!F2258</f>
        <v>-0.27302594775942951</v>
      </c>
      <c r="F2258" s="2">
        <f>'Moving Avg'!D2258</f>
        <v>7.8992199999999997</v>
      </c>
      <c r="G2258" s="2">
        <f>'Moving Avg'!F2258</f>
        <v>7.2817650000000018</v>
      </c>
      <c r="H2258" s="2">
        <f>'Moving Avg'!G2258</f>
        <v>6.3831979999999939</v>
      </c>
      <c r="I2258" s="2">
        <f>'Moving Avg'!H2258</f>
        <v>6.6373290000000011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  <c r="M2258" s="8">
        <f t="shared" si="350"/>
        <v>0</v>
      </c>
      <c r="N2258" s="8">
        <f t="shared" si="351"/>
        <v>45</v>
      </c>
      <c r="O2258" s="8">
        <f t="shared" si="352"/>
        <v>50</v>
      </c>
      <c r="P2258" s="8">
        <f t="shared" si="353"/>
        <v>100</v>
      </c>
      <c r="Q2258" s="9">
        <f t="shared" si="354"/>
        <v>38.25</v>
      </c>
      <c r="R2258" s="9">
        <f t="shared" si="355"/>
        <v>51.5</v>
      </c>
      <c r="S2258" s="9">
        <f t="shared" si="356"/>
        <v>64.25</v>
      </c>
      <c r="T2258" s="9">
        <f t="shared" si="357"/>
        <v>48.75</v>
      </c>
      <c r="U2258" s="8">
        <f t="shared" si="358"/>
        <v>51.333333333333336</v>
      </c>
      <c r="V2258" s="8">
        <f t="shared" si="359"/>
        <v>50.6875</v>
      </c>
    </row>
    <row r="2259" spans="1:22" ht="13.5" x14ac:dyDescent="0.25">
      <c r="A2259" s="3">
        <f>RSI!A2259</f>
        <v>45293</v>
      </c>
      <c r="B2259" s="2">
        <f>RSI!B2259</f>
        <v>8.0421999999999993</v>
      </c>
      <c r="C2259" s="2">
        <f>RSI!I2259</f>
        <v>91.234152526555619</v>
      </c>
      <c r="D2259" s="2">
        <f>MACD!E2259</f>
        <v>-0.3067574857350337</v>
      </c>
      <c r="E2259" s="2">
        <f>MACD!F2259</f>
        <v>-0.27977225535455036</v>
      </c>
      <c r="F2259" s="2">
        <f>'Moving Avg'!D2259</f>
        <v>7.9885800000000007</v>
      </c>
      <c r="G2259" s="2">
        <f>'Moving Avg'!F2259</f>
        <v>7.3447600000000026</v>
      </c>
      <c r="H2259" s="2">
        <f>'Moving Avg'!G2259</f>
        <v>6.4427099999999946</v>
      </c>
      <c r="I2259" s="2">
        <f>'Moving Avg'!H2259</f>
        <v>6.6424405000000002</v>
      </c>
      <c r="J2259" s="6" t="str">
        <f>OBV!F2259</f>
        <v>BULLISH</v>
      </c>
      <c r="K2259" s="6" t="str">
        <f>OBV!G2259</f>
        <v>STRONG</v>
      </c>
      <c r="L2259" s="6" t="str">
        <f>OBV!H2259</f>
        <v>CONFIRMED BULLISH</v>
      </c>
      <c r="M2259" s="8">
        <f t="shared" si="350"/>
        <v>0</v>
      </c>
      <c r="N2259" s="8">
        <f t="shared" si="351"/>
        <v>100</v>
      </c>
      <c r="O2259" s="8">
        <f t="shared" si="352"/>
        <v>50</v>
      </c>
      <c r="P2259" s="8">
        <f t="shared" si="353"/>
        <v>100</v>
      </c>
      <c r="Q2259" s="9">
        <f t="shared" si="354"/>
        <v>57.5</v>
      </c>
      <c r="R2259" s="9">
        <f t="shared" si="355"/>
        <v>62.5</v>
      </c>
      <c r="S2259" s="9">
        <f t="shared" si="356"/>
        <v>72.5</v>
      </c>
      <c r="T2259" s="9">
        <f t="shared" si="357"/>
        <v>62.5</v>
      </c>
      <c r="U2259" s="8">
        <f t="shared" si="358"/>
        <v>64.166666666666671</v>
      </c>
      <c r="V2259" s="8">
        <f t="shared" si="359"/>
        <v>63.75</v>
      </c>
    </row>
    <row r="2260" spans="1:22" ht="13.5" x14ac:dyDescent="0.25">
      <c r="A2260" s="3">
        <f>RSI!A2260</f>
        <v>45294</v>
      </c>
      <c r="B2260" s="2">
        <f>RSI!B2260</f>
        <v>8.0421999999999993</v>
      </c>
      <c r="C2260" s="2">
        <f>RSI!I2260</f>
        <v>91.234152526555619</v>
      </c>
      <c r="D2260" s="2">
        <f>MACD!E2260</f>
        <v>-0.30921623571475632</v>
      </c>
      <c r="E2260" s="2">
        <f>MACD!F2260</f>
        <v>-0.28566105142659154</v>
      </c>
      <c r="F2260" s="2">
        <f>'Moving Avg'!D2260</f>
        <v>8.0421999999999993</v>
      </c>
      <c r="G2260" s="2">
        <f>'Moving Avg'!F2260</f>
        <v>7.4077550000000016</v>
      </c>
      <c r="H2260" s="2">
        <f>'Moving Avg'!G2260</f>
        <v>6.4977539999999951</v>
      </c>
      <c r="I2260" s="2">
        <f>'Moving Avg'!H2260</f>
        <v>6.647552000000001</v>
      </c>
      <c r="J2260" s="6" t="str">
        <f>OBV!F2260</f>
        <v>BULLISH</v>
      </c>
      <c r="K2260" s="6" t="str">
        <f>OBV!G2260</f>
        <v>STRONG</v>
      </c>
      <c r="L2260" s="6" t="str">
        <f>OBV!H2260</f>
        <v>CONFIRMED BULLISH</v>
      </c>
      <c r="M2260" s="8">
        <f t="shared" si="350"/>
        <v>0</v>
      </c>
      <c r="N2260" s="8">
        <f t="shared" si="351"/>
        <v>100</v>
      </c>
      <c r="O2260" s="8">
        <f t="shared" si="352"/>
        <v>50</v>
      </c>
      <c r="P2260" s="8">
        <f t="shared" si="353"/>
        <v>100</v>
      </c>
      <c r="Q2260" s="9">
        <f t="shared" si="354"/>
        <v>57.5</v>
      </c>
      <c r="R2260" s="9">
        <f t="shared" si="355"/>
        <v>62.5</v>
      </c>
      <c r="S2260" s="9">
        <f t="shared" si="356"/>
        <v>72.5</v>
      </c>
      <c r="T2260" s="9">
        <f t="shared" si="357"/>
        <v>62.5</v>
      </c>
      <c r="U2260" s="8">
        <f t="shared" si="358"/>
        <v>64.166666666666671</v>
      </c>
      <c r="V2260" s="8">
        <f t="shared" si="359"/>
        <v>63.75</v>
      </c>
    </row>
    <row r="2261" spans="1:22" ht="13.5" x14ac:dyDescent="0.25">
      <c r="A2261" s="3">
        <f>RSI!A2261</f>
        <v>45295</v>
      </c>
      <c r="B2261" s="2">
        <f>RSI!B2261</f>
        <v>8.0421999999999993</v>
      </c>
      <c r="C2261" s="2">
        <f>RSI!I2261</f>
        <v>91.234152526555619</v>
      </c>
      <c r="D2261" s="2">
        <f>MACD!E2261</f>
        <v>-0.31627404569072404</v>
      </c>
      <c r="E2261" s="2">
        <f>MACD!F2261</f>
        <v>-0.29178365027941805</v>
      </c>
      <c r="F2261" s="2">
        <f>'Moving Avg'!D2261</f>
        <v>8.0421999999999993</v>
      </c>
      <c r="G2261" s="2">
        <f>'Moving Avg'!F2261</f>
        <v>7.4676250000000008</v>
      </c>
      <c r="H2261" s="2">
        <f>'Moving Avg'!G2261</f>
        <v>6.5481519999999946</v>
      </c>
      <c r="I2261" s="2">
        <f>'Moving Avg'!H2261</f>
        <v>6.652663500000001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  <c r="M2261" s="8">
        <f t="shared" si="350"/>
        <v>0</v>
      </c>
      <c r="N2261" s="8">
        <f t="shared" si="351"/>
        <v>100</v>
      </c>
      <c r="O2261" s="8">
        <f t="shared" si="352"/>
        <v>50</v>
      </c>
      <c r="P2261" s="8">
        <f t="shared" si="353"/>
        <v>33</v>
      </c>
      <c r="Q2261" s="9">
        <f t="shared" si="354"/>
        <v>47.45</v>
      </c>
      <c r="R2261" s="9">
        <f t="shared" si="355"/>
        <v>45.75</v>
      </c>
      <c r="S2261" s="9">
        <f t="shared" si="356"/>
        <v>42.35</v>
      </c>
      <c r="T2261" s="9">
        <f t="shared" si="357"/>
        <v>45.75</v>
      </c>
      <c r="U2261" s="8">
        <f t="shared" si="358"/>
        <v>45.183333333333337</v>
      </c>
      <c r="V2261" s="8">
        <f t="shared" si="359"/>
        <v>45.325000000000003</v>
      </c>
    </row>
    <row r="2262" spans="1:22" ht="13.5" x14ac:dyDescent="0.25">
      <c r="A2262" s="3">
        <f>RSI!A2262</f>
        <v>45296</v>
      </c>
      <c r="B2262" s="2">
        <f>RSI!B2262</f>
        <v>8.0421999999999993</v>
      </c>
      <c r="C2262" s="2">
        <f>RSI!I2262</f>
        <v>91.234152526555619</v>
      </c>
      <c r="D2262" s="2">
        <f>MACD!E2262</f>
        <v>-0.32685467691758507</v>
      </c>
      <c r="E2262" s="2">
        <f>MACD!F2262</f>
        <v>-0.29879785560705147</v>
      </c>
      <c r="F2262" s="2">
        <f>'Moving Avg'!D2262</f>
        <v>8.0421999999999993</v>
      </c>
      <c r="G2262" s="2">
        <f>'Moving Avg'!F2262</f>
        <v>7.527495</v>
      </c>
      <c r="H2262" s="2">
        <f>'Moving Avg'!G2262</f>
        <v>6.5937239999999937</v>
      </c>
      <c r="I2262" s="2">
        <f>'Moving Avg'!H2262</f>
        <v>6.6577750000000018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  <c r="M2262" s="8">
        <f t="shared" si="350"/>
        <v>0</v>
      </c>
      <c r="N2262" s="8">
        <f t="shared" si="351"/>
        <v>100</v>
      </c>
      <c r="O2262" s="8">
        <f t="shared" si="352"/>
        <v>50</v>
      </c>
      <c r="P2262" s="8">
        <f t="shared" si="353"/>
        <v>33</v>
      </c>
      <c r="Q2262" s="9">
        <f t="shared" si="354"/>
        <v>47.45</v>
      </c>
      <c r="R2262" s="9">
        <f t="shared" si="355"/>
        <v>45.75</v>
      </c>
      <c r="S2262" s="9">
        <f t="shared" si="356"/>
        <v>42.35</v>
      </c>
      <c r="T2262" s="9">
        <f t="shared" si="357"/>
        <v>45.75</v>
      </c>
      <c r="U2262" s="8">
        <f t="shared" si="358"/>
        <v>45.183333333333337</v>
      </c>
      <c r="V2262" s="8">
        <f t="shared" si="359"/>
        <v>45.325000000000003</v>
      </c>
    </row>
    <row r="2263" spans="1:22" ht="13.5" x14ac:dyDescent="0.25">
      <c r="A2263" s="3">
        <f>RSI!A2263</f>
        <v>45299</v>
      </c>
      <c r="B2263" s="2">
        <f>RSI!B2263</f>
        <v>8.0421999999999993</v>
      </c>
      <c r="C2263" s="2">
        <f>RSI!I2263</f>
        <v>91.234152526555619</v>
      </c>
      <c r="D2263" s="2">
        <f>MACD!E2263</f>
        <v>-0.29196708398230431</v>
      </c>
      <c r="E2263" s="2">
        <f>MACD!F2263</f>
        <v>-0.29743170128210206</v>
      </c>
      <c r="F2263" s="2">
        <f>'Moving Avg'!D2263</f>
        <v>8.0421999999999993</v>
      </c>
      <c r="G2263" s="2">
        <f>'Moving Avg'!F2263</f>
        <v>7.5873650000000001</v>
      </c>
      <c r="H2263" s="2">
        <f>'Moving Avg'!G2263</f>
        <v>6.634113999999995</v>
      </c>
      <c r="I2263" s="2">
        <f>'Moving Avg'!H2263</f>
        <v>6.6613330000000008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  <c r="M2263" s="8">
        <f t="shared" si="350"/>
        <v>0</v>
      </c>
      <c r="N2263" s="8">
        <f t="shared" si="351"/>
        <v>0</v>
      </c>
      <c r="O2263" s="8">
        <f t="shared" si="352"/>
        <v>50</v>
      </c>
      <c r="P2263" s="8">
        <f t="shared" si="353"/>
        <v>33</v>
      </c>
      <c r="Q2263" s="9">
        <f t="shared" si="354"/>
        <v>12.45</v>
      </c>
      <c r="R2263" s="9">
        <f t="shared" si="355"/>
        <v>25.75</v>
      </c>
      <c r="S2263" s="9">
        <f t="shared" si="356"/>
        <v>27.35</v>
      </c>
      <c r="T2263" s="9">
        <f t="shared" si="357"/>
        <v>20.75</v>
      </c>
      <c r="U2263" s="8">
        <f t="shared" si="358"/>
        <v>21.850000000000005</v>
      </c>
      <c r="V2263" s="8">
        <f t="shared" si="359"/>
        <v>21.575000000000003</v>
      </c>
    </row>
    <row r="2264" spans="1:22" ht="13.5" x14ac:dyDescent="0.25">
      <c r="A2264" s="3">
        <f>RSI!A2264</f>
        <v>45300</v>
      </c>
      <c r="B2264" s="2">
        <f>RSI!B2264</f>
        <v>8.0421999999999993</v>
      </c>
      <c r="C2264" s="2">
        <f>RSI!I2264</f>
        <v>91.234152526555619</v>
      </c>
      <c r="D2264" s="2">
        <f>MACD!E2264</f>
        <v>-0.26639797744916649</v>
      </c>
      <c r="E2264" s="2">
        <f>MACD!F2264</f>
        <v>-0.29122495651551494</v>
      </c>
      <c r="F2264" s="2">
        <f>'Moving Avg'!D2264</f>
        <v>8.0421999999999993</v>
      </c>
      <c r="G2264" s="2">
        <f>'Moving Avg'!F2264</f>
        <v>7.6369600000000002</v>
      </c>
      <c r="H2264" s="2">
        <f>'Moving Avg'!G2264</f>
        <v>6.6798639999999958</v>
      </c>
      <c r="I2264" s="2">
        <f>'Moving Avg'!H2264</f>
        <v>6.6635475000000017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  <c r="M2264" s="8">
        <f t="shared" si="350"/>
        <v>0</v>
      </c>
      <c r="N2264" s="8">
        <f t="shared" si="351"/>
        <v>0</v>
      </c>
      <c r="O2264" s="8">
        <f t="shared" si="352"/>
        <v>50</v>
      </c>
      <c r="P2264" s="8">
        <f t="shared" si="353"/>
        <v>33</v>
      </c>
      <c r="Q2264" s="9">
        <f t="shared" si="354"/>
        <v>12.45</v>
      </c>
      <c r="R2264" s="9">
        <f t="shared" si="355"/>
        <v>25.75</v>
      </c>
      <c r="S2264" s="9">
        <f t="shared" si="356"/>
        <v>27.35</v>
      </c>
      <c r="T2264" s="9">
        <f t="shared" si="357"/>
        <v>20.75</v>
      </c>
      <c r="U2264" s="8">
        <f t="shared" si="358"/>
        <v>21.850000000000005</v>
      </c>
      <c r="V2264" s="8">
        <f t="shared" si="359"/>
        <v>21.575000000000003</v>
      </c>
    </row>
    <row r="2265" spans="1:22" ht="13.5" x14ac:dyDescent="0.25">
      <c r="A2265" s="3">
        <f>RSI!A2265</f>
        <v>45301</v>
      </c>
      <c r="B2265" s="2">
        <f>RSI!B2265</f>
        <v>8.0421999999999993</v>
      </c>
      <c r="C2265" s="2">
        <f>RSI!I2265</f>
        <v>91.234152526555619</v>
      </c>
      <c r="D2265" s="2">
        <f>MACD!E2265</f>
        <v>-0.22092875748788643</v>
      </c>
      <c r="E2265" s="2">
        <f>MACD!F2265</f>
        <v>-0.27716571670998924</v>
      </c>
      <c r="F2265" s="2">
        <f>'Moving Avg'!D2265</f>
        <v>8.0421999999999993</v>
      </c>
      <c r="G2265" s="2">
        <f>'Moving Avg'!F2265</f>
        <v>7.6865550000000002</v>
      </c>
      <c r="H2265" s="2">
        <f>'Moving Avg'!G2265</f>
        <v>6.7256139999999958</v>
      </c>
      <c r="I2265" s="2">
        <f>'Moving Avg'!H2265</f>
        <v>6.6657620000000017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  <c r="M2265" s="8">
        <f t="shared" si="350"/>
        <v>0</v>
      </c>
      <c r="N2265" s="8">
        <f t="shared" si="351"/>
        <v>0</v>
      </c>
      <c r="O2265" s="8">
        <f t="shared" si="352"/>
        <v>50</v>
      </c>
      <c r="P2265" s="8">
        <f t="shared" si="353"/>
        <v>33</v>
      </c>
      <c r="Q2265" s="9">
        <f t="shared" si="354"/>
        <v>12.45</v>
      </c>
      <c r="R2265" s="9">
        <f t="shared" si="355"/>
        <v>25.75</v>
      </c>
      <c r="S2265" s="9">
        <f t="shared" si="356"/>
        <v>27.35</v>
      </c>
      <c r="T2265" s="9">
        <f t="shared" si="357"/>
        <v>20.75</v>
      </c>
      <c r="U2265" s="8">
        <f t="shared" si="358"/>
        <v>21.850000000000005</v>
      </c>
      <c r="V2265" s="8">
        <f t="shared" si="359"/>
        <v>21.575000000000003</v>
      </c>
    </row>
    <row r="2266" spans="1:22" ht="13.5" x14ac:dyDescent="0.25">
      <c r="A2266" s="3">
        <f>RSI!A2266</f>
        <v>45302</v>
      </c>
      <c r="B2266" s="2">
        <f>RSI!B2266</f>
        <v>8.0421999999999993</v>
      </c>
      <c r="C2266" s="2">
        <f>RSI!I2266</f>
        <v>91.234152526555619</v>
      </c>
      <c r="D2266" s="2">
        <f>MACD!E2266</f>
        <v>-0.14459613492576739</v>
      </c>
      <c r="E2266" s="2">
        <f>MACD!F2266</f>
        <v>-0.25065180035314488</v>
      </c>
      <c r="F2266" s="2">
        <f>'Moving Avg'!D2266</f>
        <v>8.0421999999999993</v>
      </c>
      <c r="G2266" s="2">
        <f>'Moving Avg'!F2266</f>
        <v>7.7361499999999994</v>
      </c>
      <c r="H2266" s="2">
        <f>'Moving Avg'!G2266</f>
        <v>6.7763679999999953</v>
      </c>
      <c r="I2266" s="2">
        <f>'Moving Avg'!H2266</f>
        <v>6.6679765000000035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  <c r="M2266" s="8">
        <f t="shared" si="350"/>
        <v>0</v>
      </c>
      <c r="N2266" s="8">
        <f t="shared" si="351"/>
        <v>0</v>
      </c>
      <c r="O2266" s="8">
        <f t="shared" si="352"/>
        <v>50</v>
      </c>
      <c r="P2266" s="8">
        <f t="shared" si="353"/>
        <v>33</v>
      </c>
      <c r="Q2266" s="9">
        <f t="shared" si="354"/>
        <v>12.45</v>
      </c>
      <c r="R2266" s="9">
        <f t="shared" si="355"/>
        <v>25.75</v>
      </c>
      <c r="S2266" s="9">
        <f t="shared" si="356"/>
        <v>27.35</v>
      </c>
      <c r="T2266" s="9">
        <f t="shared" si="357"/>
        <v>20.75</v>
      </c>
      <c r="U2266" s="8">
        <f t="shared" si="358"/>
        <v>21.850000000000005</v>
      </c>
      <c r="V2266" s="8">
        <f t="shared" si="359"/>
        <v>21.575000000000003</v>
      </c>
    </row>
    <row r="2267" spans="1:22" ht="13.5" x14ac:dyDescent="0.25">
      <c r="A2267" s="3">
        <f>RSI!A2267</f>
        <v>45303</v>
      </c>
      <c r="B2267" s="2">
        <f>RSI!B2267</f>
        <v>8.0421999999999993</v>
      </c>
      <c r="C2267" s="2">
        <f>RSI!I2267</f>
        <v>91.234152526555619</v>
      </c>
      <c r="D2267" s="2">
        <f>MACD!E2267</f>
        <v>-8.3143554457716817E-2</v>
      </c>
      <c r="E2267" s="2">
        <f>MACD!F2267</f>
        <v>-0.21715015117405928</v>
      </c>
      <c r="F2267" s="2">
        <f>'Moving Avg'!D2267</f>
        <v>8.0421999999999993</v>
      </c>
      <c r="G2267" s="2">
        <f>'Moving Avg'!F2267</f>
        <v>7.780829999999999</v>
      </c>
      <c r="H2267" s="2">
        <f>'Moving Avg'!G2267</f>
        <v>6.8319479999999952</v>
      </c>
      <c r="I2267" s="2">
        <f>'Moving Avg'!H2267</f>
        <v>6.6701910000000044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  <c r="M2267" s="8">
        <f t="shared" si="350"/>
        <v>0</v>
      </c>
      <c r="N2267" s="8">
        <f t="shared" si="351"/>
        <v>0</v>
      </c>
      <c r="O2267" s="8">
        <f t="shared" si="352"/>
        <v>50</v>
      </c>
      <c r="P2267" s="8">
        <f t="shared" si="353"/>
        <v>33</v>
      </c>
      <c r="Q2267" s="9">
        <f t="shared" si="354"/>
        <v>12.45</v>
      </c>
      <c r="R2267" s="9">
        <f t="shared" si="355"/>
        <v>25.75</v>
      </c>
      <c r="S2267" s="9">
        <f t="shared" si="356"/>
        <v>27.35</v>
      </c>
      <c r="T2267" s="9">
        <f t="shared" si="357"/>
        <v>20.75</v>
      </c>
      <c r="U2267" s="8">
        <f t="shared" si="358"/>
        <v>21.850000000000005</v>
      </c>
      <c r="V2267" s="8">
        <f t="shared" si="359"/>
        <v>21.575000000000003</v>
      </c>
    </row>
    <row r="2268" spans="1:22" ht="13.5" x14ac:dyDescent="0.25">
      <c r="A2268" s="3">
        <f>RSI!A2268</f>
        <v>45306</v>
      </c>
      <c r="B2268" s="2">
        <f>RSI!B2268</f>
        <v>8.0421999999999993</v>
      </c>
      <c r="C2268" s="2">
        <f>RSI!I2268</f>
        <v>91.234152526555619</v>
      </c>
      <c r="D2268" s="2">
        <f>MACD!E2268</f>
        <v>-3.4049440934796671E-2</v>
      </c>
      <c r="E2268" s="2">
        <f>MACD!F2268</f>
        <v>-0.18053000912620676</v>
      </c>
      <c r="F2268" s="2">
        <f>'Moving Avg'!D2268</f>
        <v>8.0421999999999993</v>
      </c>
      <c r="G2268" s="2">
        <f>'Moving Avg'!F2268</f>
        <v>7.8255099999999986</v>
      </c>
      <c r="H2268" s="2">
        <f>'Moving Avg'!G2268</f>
        <v>6.8875279999999952</v>
      </c>
      <c r="I2268" s="2">
        <f>'Moving Avg'!H2268</f>
        <v>6.6724055000000044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0</v>
      </c>
      <c r="N2268" s="8">
        <f t="shared" si="351"/>
        <v>0</v>
      </c>
      <c r="O2268" s="8">
        <f t="shared" si="352"/>
        <v>50</v>
      </c>
      <c r="P2268" s="8">
        <f t="shared" si="353"/>
        <v>33</v>
      </c>
      <c r="Q2268" s="9">
        <f t="shared" si="354"/>
        <v>12.45</v>
      </c>
      <c r="R2268" s="9">
        <f t="shared" si="355"/>
        <v>25.75</v>
      </c>
      <c r="S2268" s="9">
        <f t="shared" si="356"/>
        <v>27.35</v>
      </c>
      <c r="T2268" s="9">
        <f t="shared" si="357"/>
        <v>20.75</v>
      </c>
      <c r="U2268" s="8">
        <f t="shared" si="358"/>
        <v>21.850000000000005</v>
      </c>
      <c r="V2268" s="8">
        <f t="shared" si="359"/>
        <v>21.575000000000003</v>
      </c>
    </row>
    <row r="2269" spans="1:22" ht="13.5" x14ac:dyDescent="0.25">
      <c r="A2269" s="3">
        <f>RSI!A2269</f>
        <v>45307</v>
      </c>
      <c r="B2269" s="2">
        <f>RSI!B2269</f>
        <v>8.0421999999999993</v>
      </c>
      <c r="C2269" s="2">
        <f>RSI!I2269</f>
        <v>91.234152526555619</v>
      </c>
      <c r="D2269" s="2">
        <f>MACD!E2269</f>
        <v>4.8026359385424655E-3</v>
      </c>
      <c r="E2269" s="2">
        <f>MACD!F2269</f>
        <v>-0.14346348011325691</v>
      </c>
      <c r="F2269" s="2">
        <f>'Moving Avg'!D2269</f>
        <v>8.0421999999999993</v>
      </c>
      <c r="G2269" s="2">
        <f>'Moving Avg'!F2269</f>
        <v>7.8701899999999991</v>
      </c>
      <c r="H2269" s="2">
        <f>'Moving Avg'!G2269</f>
        <v>6.9384619999999959</v>
      </c>
      <c r="I2269" s="2">
        <f>'Moving Avg'!H2269</f>
        <v>6.6746200000000053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0</v>
      </c>
      <c r="N2269" s="8">
        <f t="shared" si="351"/>
        <v>0</v>
      </c>
      <c r="O2269" s="8">
        <f t="shared" si="352"/>
        <v>50</v>
      </c>
      <c r="P2269" s="8">
        <f t="shared" si="353"/>
        <v>33</v>
      </c>
      <c r="Q2269" s="9">
        <f t="shared" si="354"/>
        <v>12.45</v>
      </c>
      <c r="R2269" s="9">
        <f t="shared" si="355"/>
        <v>25.75</v>
      </c>
      <c r="S2269" s="9">
        <f t="shared" si="356"/>
        <v>27.35</v>
      </c>
      <c r="T2269" s="9">
        <f t="shared" si="357"/>
        <v>20.75</v>
      </c>
      <c r="U2269" s="8">
        <f t="shared" si="358"/>
        <v>21.850000000000005</v>
      </c>
      <c r="V2269" s="8">
        <f t="shared" si="359"/>
        <v>21.575000000000003</v>
      </c>
    </row>
    <row r="2270" spans="1:22" ht="13.5" x14ac:dyDescent="0.25">
      <c r="A2270" s="3">
        <f>RSI!A2270</f>
        <v>45308</v>
      </c>
      <c r="B2270" s="2">
        <f>RSI!B2270</f>
        <v>8.0421999999999993</v>
      </c>
      <c r="C2270" s="2">
        <f>RSI!I2270</f>
        <v>91.234152526555619</v>
      </c>
      <c r="D2270" s="2">
        <f>MACD!E2270</f>
        <v>3.5187566412656857E-2</v>
      </c>
      <c r="E2270" s="2">
        <f>MACD!F2270</f>
        <v>-0.10773327080807417</v>
      </c>
      <c r="F2270" s="2">
        <f>'Moving Avg'!D2270</f>
        <v>8.0421999999999993</v>
      </c>
      <c r="G2270" s="2">
        <f>'Moving Avg'!F2270</f>
        <v>7.9081649999999994</v>
      </c>
      <c r="H2270" s="2">
        <f>'Moving Avg'!G2270</f>
        <v>6.9845699999999953</v>
      </c>
      <c r="I2270" s="2">
        <f>'Moving Avg'!H2270</f>
        <v>6.6768345000000053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0</v>
      </c>
      <c r="N2270" s="8">
        <f t="shared" si="351"/>
        <v>0</v>
      </c>
      <c r="O2270" s="8">
        <f t="shared" si="352"/>
        <v>50</v>
      </c>
      <c r="P2270" s="8">
        <f t="shared" si="353"/>
        <v>33</v>
      </c>
      <c r="Q2270" s="9">
        <f t="shared" si="354"/>
        <v>12.45</v>
      </c>
      <c r="R2270" s="9">
        <f t="shared" si="355"/>
        <v>25.75</v>
      </c>
      <c r="S2270" s="9">
        <f t="shared" si="356"/>
        <v>27.35</v>
      </c>
      <c r="T2270" s="9">
        <f t="shared" si="357"/>
        <v>20.75</v>
      </c>
      <c r="U2270" s="8">
        <f t="shared" si="358"/>
        <v>21.850000000000005</v>
      </c>
      <c r="V2270" s="8">
        <f t="shared" si="359"/>
        <v>21.575000000000003</v>
      </c>
    </row>
    <row r="2271" spans="1:22" ht="13.5" x14ac:dyDescent="0.25">
      <c r="A2271" s="3">
        <f>RSI!A2271</f>
        <v>45309</v>
      </c>
      <c r="B2271" s="2">
        <f>RSI!B2271</f>
        <v>8.0421999999999993</v>
      </c>
      <c r="C2271" s="2">
        <f>RSI!I2271</f>
        <v>91.234152526555619</v>
      </c>
      <c r="D2271" s="2">
        <f>MACD!E2271</f>
        <v>5.8592425713883678E-2</v>
      </c>
      <c r="E2271" s="2">
        <f>MACD!F2271</f>
        <v>-7.4468131503682602E-2</v>
      </c>
      <c r="F2271" s="2">
        <f>'Moving Avg'!D2271</f>
        <v>8.0421999999999993</v>
      </c>
      <c r="G2271" s="2">
        <f>'Moving Avg'!F2271</f>
        <v>7.9461399999999998</v>
      </c>
      <c r="H2271" s="2">
        <f>'Moving Avg'!G2271</f>
        <v>7.0304999999999964</v>
      </c>
      <c r="I2271" s="2">
        <f>'Moving Avg'!H2271</f>
        <v>6.6790490000000053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0</v>
      </c>
      <c r="N2271" s="8">
        <f t="shared" si="351"/>
        <v>0</v>
      </c>
      <c r="O2271" s="8">
        <f t="shared" si="352"/>
        <v>50</v>
      </c>
      <c r="P2271" s="8">
        <f t="shared" si="353"/>
        <v>33</v>
      </c>
      <c r="Q2271" s="9">
        <f t="shared" si="354"/>
        <v>12.45</v>
      </c>
      <c r="R2271" s="9">
        <f t="shared" si="355"/>
        <v>25.75</v>
      </c>
      <c r="S2271" s="9">
        <f t="shared" si="356"/>
        <v>27.35</v>
      </c>
      <c r="T2271" s="9">
        <f t="shared" si="357"/>
        <v>20.75</v>
      </c>
      <c r="U2271" s="8">
        <f t="shared" si="358"/>
        <v>21.850000000000005</v>
      </c>
      <c r="V2271" s="8">
        <f t="shared" si="359"/>
        <v>21.575000000000003</v>
      </c>
    </row>
    <row r="2272" spans="1:22" ht="13.5" x14ac:dyDescent="0.25">
      <c r="A2272" s="3">
        <f>RSI!A2272</f>
        <v>45310</v>
      </c>
      <c r="B2272" s="2">
        <f>RSI!B2272</f>
        <v>8.0421999999999993</v>
      </c>
      <c r="C2272" s="2">
        <f>RSI!I2272</f>
        <v>91.234152526555619</v>
      </c>
      <c r="D2272" s="2">
        <f>MACD!E2272</f>
        <v>7.6261846240897491E-2</v>
      </c>
      <c r="E2272" s="2">
        <f>MACD!F2272</f>
        <v>-4.4322135954766584E-2</v>
      </c>
      <c r="F2272" s="2">
        <f>'Moving Avg'!D2272</f>
        <v>8.0421999999999993</v>
      </c>
      <c r="G2272" s="2">
        <f>'Moving Avg'!F2272</f>
        <v>7.9841150000000001</v>
      </c>
      <c r="H2272" s="2">
        <f>'Moving Avg'!G2272</f>
        <v>7.0751779999999966</v>
      </c>
      <c r="I2272" s="2">
        <f>'Moving Avg'!H2272</f>
        <v>6.6812635000000054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0</v>
      </c>
      <c r="N2272" s="8">
        <f t="shared" si="351"/>
        <v>0</v>
      </c>
      <c r="O2272" s="8">
        <f t="shared" si="352"/>
        <v>50</v>
      </c>
      <c r="P2272" s="8">
        <f t="shared" si="353"/>
        <v>33</v>
      </c>
      <c r="Q2272" s="9">
        <f t="shared" si="354"/>
        <v>12.45</v>
      </c>
      <c r="R2272" s="9">
        <f t="shared" si="355"/>
        <v>25.75</v>
      </c>
      <c r="S2272" s="9">
        <f t="shared" si="356"/>
        <v>27.35</v>
      </c>
      <c r="T2272" s="9">
        <f t="shared" si="357"/>
        <v>20.75</v>
      </c>
      <c r="U2272" s="8">
        <f t="shared" si="358"/>
        <v>21.850000000000005</v>
      </c>
      <c r="V2272" s="8">
        <f t="shared" si="359"/>
        <v>21.575000000000003</v>
      </c>
    </row>
    <row r="2273" spans="1:22" ht="13.5" x14ac:dyDescent="0.25">
      <c r="A2273" s="3">
        <f>RSI!A2273</f>
        <v>45313</v>
      </c>
      <c r="B2273" s="2">
        <f>RSI!B2273</f>
        <v>8.0421999999999993</v>
      </c>
      <c r="C2273" s="2">
        <f>RSI!I2273</f>
        <v>91.234152526555619</v>
      </c>
      <c r="D2273" s="2">
        <f>MACD!E2273</f>
        <v>8.9236328463021763E-2</v>
      </c>
      <c r="E2273" s="2">
        <f>MACD!F2273</f>
        <v>-1.7610443071208914E-2</v>
      </c>
      <c r="F2273" s="2">
        <f>'Moving Avg'!D2273</f>
        <v>8.0421999999999993</v>
      </c>
      <c r="G2273" s="2">
        <f>'Moving Avg'!F2273</f>
        <v>8.006454999999999</v>
      </c>
      <c r="H2273" s="2">
        <f>'Moving Avg'!G2273</f>
        <v>7.1250399999999967</v>
      </c>
      <c r="I2273" s="2">
        <f>'Moving Avg'!H2273</f>
        <v>6.6836880000000063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0</v>
      </c>
      <c r="N2273" s="8">
        <f t="shared" si="351"/>
        <v>0</v>
      </c>
      <c r="O2273" s="8">
        <f t="shared" si="352"/>
        <v>50</v>
      </c>
      <c r="P2273" s="8">
        <f t="shared" si="353"/>
        <v>33</v>
      </c>
      <c r="Q2273" s="9">
        <f t="shared" si="354"/>
        <v>12.45</v>
      </c>
      <c r="R2273" s="9">
        <f t="shared" si="355"/>
        <v>25.75</v>
      </c>
      <c r="S2273" s="9">
        <f t="shared" si="356"/>
        <v>27.35</v>
      </c>
      <c r="T2273" s="9">
        <f t="shared" si="357"/>
        <v>20.75</v>
      </c>
      <c r="U2273" s="8">
        <f t="shared" si="358"/>
        <v>21.850000000000005</v>
      </c>
      <c r="V2273" s="8">
        <f t="shared" si="359"/>
        <v>21.575000000000003</v>
      </c>
    </row>
    <row r="2274" spans="1:22" ht="13.5" x14ac:dyDescent="0.25">
      <c r="A2274" s="3">
        <f>RSI!A2274</f>
        <v>45314</v>
      </c>
      <c r="B2274" s="2">
        <f>RSI!B2274</f>
        <v>8.0421999999999993</v>
      </c>
      <c r="C2274" s="2">
        <f>RSI!I2274</f>
        <v>91.234152526555619</v>
      </c>
      <c r="D2274" s="2">
        <f>MACD!E2274</f>
        <v>9.8384582871090309E-2</v>
      </c>
      <c r="E2274" s="2">
        <f>MACD!F2274</f>
        <v>5.588562117250933E-3</v>
      </c>
      <c r="F2274" s="2">
        <f>'Moving Avg'!D2274</f>
        <v>8.0421999999999993</v>
      </c>
      <c r="G2274" s="2">
        <f>'Moving Avg'!F2274</f>
        <v>8.0287949999999988</v>
      </c>
      <c r="H2274" s="2">
        <f>'Moving Avg'!G2274</f>
        <v>7.1700759999999972</v>
      </c>
      <c r="I2274" s="2">
        <f>'Moving Avg'!H2274</f>
        <v>6.6861125000000072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0</v>
      </c>
      <c r="N2274" s="8">
        <f t="shared" si="351"/>
        <v>0</v>
      </c>
      <c r="O2274" s="8">
        <f t="shared" si="352"/>
        <v>50</v>
      </c>
      <c r="P2274" s="8">
        <f t="shared" si="353"/>
        <v>33</v>
      </c>
      <c r="Q2274" s="9">
        <f t="shared" si="354"/>
        <v>12.45</v>
      </c>
      <c r="R2274" s="9">
        <f t="shared" si="355"/>
        <v>25.75</v>
      </c>
      <c r="S2274" s="9">
        <f t="shared" si="356"/>
        <v>27.35</v>
      </c>
      <c r="T2274" s="9">
        <f t="shared" si="357"/>
        <v>20.75</v>
      </c>
      <c r="U2274" s="8">
        <f t="shared" si="358"/>
        <v>21.850000000000005</v>
      </c>
      <c r="V2274" s="8">
        <f t="shared" si="359"/>
        <v>21.575000000000003</v>
      </c>
    </row>
    <row r="2275" spans="1:22" ht="13.5" x14ac:dyDescent="0.25">
      <c r="A2275" s="3">
        <f>RSI!A2275</f>
        <v>45315</v>
      </c>
      <c r="B2275" s="2">
        <f>RSI!B2275</f>
        <v>8.3996999999999993</v>
      </c>
      <c r="C2275" s="2">
        <f>RSI!I2275</f>
        <v>95.685491582861431</v>
      </c>
      <c r="D2275" s="2">
        <f>MACD!E2275</f>
        <v>7.7949345351814081E-2</v>
      </c>
      <c r="E2275" s="2">
        <f>MACD!F2275</f>
        <v>2.0060718764163564E-2</v>
      </c>
      <c r="F2275" s="2">
        <f>'Moving Avg'!D2275</f>
        <v>8.1136999999999997</v>
      </c>
      <c r="G2275" s="2">
        <f>'Moving Avg'!F2275</f>
        <v>8.0600749999999994</v>
      </c>
      <c r="H2275" s="2">
        <f>'Moving Avg'!G2275</f>
        <v>7.2227979999999965</v>
      </c>
      <c r="I2275" s="2">
        <f>'Moving Avg'!H2275</f>
        <v>6.6920040000000061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  <c r="M2275" s="8">
        <f t="shared" si="350"/>
        <v>0</v>
      </c>
      <c r="N2275" s="8">
        <f t="shared" si="351"/>
        <v>0</v>
      </c>
      <c r="O2275" s="8">
        <f t="shared" si="352"/>
        <v>50</v>
      </c>
      <c r="P2275" s="8">
        <f t="shared" si="353"/>
        <v>83.5</v>
      </c>
      <c r="Q2275" s="9">
        <f t="shared" si="354"/>
        <v>20.024999999999999</v>
      </c>
      <c r="R2275" s="9">
        <f t="shared" si="355"/>
        <v>38.375</v>
      </c>
      <c r="S2275" s="9">
        <f t="shared" si="356"/>
        <v>50.075000000000003</v>
      </c>
      <c r="T2275" s="9">
        <f t="shared" si="357"/>
        <v>33.375</v>
      </c>
      <c r="U2275" s="8">
        <f t="shared" si="358"/>
        <v>36.158333333333331</v>
      </c>
      <c r="V2275" s="8">
        <f t="shared" si="359"/>
        <v>35.462499999999999</v>
      </c>
    </row>
    <row r="2276" spans="1:22" ht="13.5" x14ac:dyDescent="0.25">
      <c r="A2276" s="3">
        <f>RSI!A2276</f>
        <v>45316</v>
      </c>
      <c r="B2276" s="2">
        <f>RSI!B2276</f>
        <v>8.3996999999999993</v>
      </c>
      <c r="C2276" s="2">
        <f>RSI!I2276</f>
        <v>95.685491582861431</v>
      </c>
      <c r="D2276" s="2">
        <f>MACD!E2276</f>
        <v>5.6976445923871744E-2</v>
      </c>
      <c r="E2276" s="2">
        <f>MACD!F2276</f>
        <v>2.74438641961052E-2</v>
      </c>
      <c r="F2276" s="2">
        <f>'Moving Avg'!D2276</f>
        <v>8.1851999999999983</v>
      </c>
      <c r="G2276" s="2">
        <f>'Moving Avg'!F2276</f>
        <v>8.0779499999999977</v>
      </c>
      <c r="H2276" s="2">
        <f>'Moving Avg'!G2276</f>
        <v>7.2703379999999971</v>
      </c>
      <c r="I2276" s="2">
        <f>'Moving Avg'!H2276</f>
        <v>6.6978955000000067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0</v>
      </c>
      <c r="N2276" s="8">
        <f t="shared" si="351"/>
        <v>0</v>
      </c>
      <c r="O2276" s="8">
        <f t="shared" si="352"/>
        <v>50</v>
      </c>
      <c r="P2276" s="8">
        <f t="shared" si="353"/>
        <v>83.5</v>
      </c>
      <c r="Q2276" s="9">
        <f t="shared" si="354"/>
        <v>20.024999999999999</v>
      </c>
      <c r="R2276" s="9">
        <f t="shared" si="355"/>
        <v>38.375</v>
      </c>
      <c r="S2276" s="9">
        <f t="shared" si="356"/>
        <v>50.075000000000003</v>
      </c>
      <c r="T2276" s="9">
        <f t="shared" si="357"/>
        <v>33.375</v>
      </c>
      <c r="U2276" s="8">
        <f t="shared" si="358"/>
        <v>36.158333333333331</v>
      </c>
      <c r="V2276" s="8">
        <f t="shared" si="359"/>
        <v>35.462499999999999</v>
      </c>
    </row>
    <row r="2277" spans="1:22" ht="13.5" x14ac:dyDescent="0.25">
      <c r="A2277" s="3">
        <f>RSI!A2277</f>
        <v>45317</v>
      </c>
      <c r="B2277" s="2">
        <f>RSI!B2277</f>
        <v>8.3996999999999993</v>
      </c>
      <c r="C2277" s="2">
        <f>RSI!I2277</f>
        <v>95.685491582861431</v>
      </c>
      <c r="D2277" s="2">
        <f>MACD!E2277</f>
        <v>3.5821308811678776E-2</v>
      </c>
      <c r="E2277" s="2">
        <f>MACD!F2277</f>
        <v>2.9119353119219916E-2</v>
      </c>
      <c r="F2277" s="2">
        <f>'Moving Avg'!D2277</f>
        <v>8.2566999999999986</v>
      </c>
      <c r="G2277" s="2">
        <f>'Moving Avg'!F2277</f>
        <v>8.0958249999999978</v>
      </c>
      <c r="H2277" s="2">
        <f>'Moving Avg'!G2277</f>
        <v>7.3232379999999981</v>
      </c>
      <c r="I2277" s="2">
        <f>'Moving Avg'!H2277</f>
        <v>6.7037870000000064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  <c r="M2277" s="8">
        <f t="shared" si="350"/>
        <v>0</v>
      </c>
      <c r="N2277" s="8">
        <f t="shared" si="351"/>
        <v>0</v>
      </c>
      <c r="O2277" s="8">
        <f t="shared" si="352"/>
        <v>50</v>
      </c>
      <c r="P2277" s="8">
        <f t="shared" si="353"/>
        <v>83.5</v>
      </c>
      <c r="Q2277" s="9">
        <f t="shared" si="354"/>
        <v>20.024999999999999</v>
      </c>
      <c r="R2277" s="9">
        <f t="shared" si="355"/>
        <v>38.375</v>
      </c>
      <c r="S2277" s="9">
        <f t="shared" si="356"/>
        <v>50.075000000000003</v>
      </c>
      <c r="T2277" s="9">
        <f t="shared" si="357"/>
        <v>33.375</v>
      </c>
      <c r="U2277" s="8">
        <f t="shared" si="358"/>
        <v>36.158333333333331</v>
      </c>
      <c r="V2277" s="8">
        <f t="shared" si="359"/>
        <v>35.462499999999999</v>
      </c>
    </row>
    <row r="2278" spans="1:22" ht="13.5" x14ac:dyDescent="0.25">
      <c r="A2278" s="3">
        <f>RSI!A2278</f>
        <v>45320</v>
      </c>
      <c r="B2278" s="2">
        <f>RSI!B2278</f>
        <v>8.3996999999999993</v>
      </c>
      <c r="C2278" s="2">
        <f>RSI!I2278</f>
        <v>95.685491582861431</v>
      </c>
      <c r="D2278" s="2">
        <f>MACD!E2278</f>
        <v>1.4764477070652759E-2</v>
      </c>
      <c r="E2278" s="2">
        <f>MACD!F2278</f>
        <v>2.6248377909506487E-2</v>
      </c>
      <c r="F2278" s="2">
        <f>'Moving Avg'!D2278</f>
        <v>8.3281999999999989</v>
      </c>
      <c r="G2278" s="2">
        <f>'Moving Avg'!F2278</f>
        <v>8.1136999999999979</v>
      </c>
      <c r="H2278" s="2">
        <f>'Moving Avg'!G2278</f>
        <v>7.3761379999999983</v>
      </c>
      <c r="I2278" s="2">
        <f>'Moving Avg'!H2278</f>
        <v>6.7096785000000061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  <c r="M2278" s="8">
        <f t="shared" si="350"/>
        <v>0</v>
      </c>
      <c r="N2278" s="8">
        <f t="shared" si="351"/>
        <v>45</v>
      </c>
      <c r="O2278" s="8">
        <f t="shared" si="352"/>
        <v>50</v>
      </c>
      <c r="P2278" s="8">
        <f t="shared" si="353"/>
        <v>83.5</v>
      </c>
      <c r="Q2278" s="9">
        <f t="shared" si="354"/>
        <v>35.774999999999999</v>
      </c>
      <c r="R2278" s="9">
        <f t="shared" si="355"/>
        <v>47.375</v>
      </c>
      <c r="S2278" s="9">
        <f t="shared" si="356"/>
        <v>56.825000000000003</v>
      </c>
      <c r="T2278" s="9">
        <f t="shared" si="357"/>
        <v>44.625</v>
      </c>
      <c r="U2278" s="8">
        <f t="shared" si="358"/>
        <v>46.658333333333339</v>
      </c>
      <c r="V2278" s="8">
        <f t="shared" si="359"/>
        <v>46.150000000000006</v>
      </c>
    </row>
    <row r="2279" spans="1:22" ht="13.5" x14ac:dyDescent="0.25">
      <c r="A2279" s="3">
        <f>RSI!A2279</f>
        <v>45321</v>
      </c>
      <c r="B2279" s="2">
        <f>RSI!B2279</f>
        <v>8.3996999999999993</v>
      </c>
      <c r="C2279" s="2">
        <f>RSI!I2279</f>
        <v>95.685491582861431</v>
      </c>
      <c r="D2279" s="2">
        <f>MACD!E2279</f>
        <v>-5.9753708981924447E-3</v>
      </c>
      <c r="E2279" s="2">
        <f>MACD!F2279</f>
        <v>1.9803628147966702E-2</v>
      </c>
      <c r="F2279" s="2">
        <f>'Moving Avg'!D2279</f>
        <v>8.3996999999999993</v>
      </c>
      <c r="G2279" s="2">
        <f>'Moving Avg'!F2279</f>
        <v>8.1315749999999962</v>
      </c>
      <c r="H2279" s="2">
        <f>'Moving Avg'!G2279</f>
        <v>7.4290379999999985</v>
      </c>
      <c r="I2279" s="2">
        <f>'Moving Avg'!H2279</f>
        <v>6.7155700000000058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  <c r="M2279" s="8">
        <f t="shared" si="350"/>
        <v>0</v>
      </c>
      <c r="N2279" s="8">
        <f t="shared" si="351"/>
        <v>100</v>
      </c>
      <c r="O2279" s="8">
        <f t="shared" si="352"/>
        <v>50</v>
      </c>
      <c r="P2279" s="8">
        <f t="shared" si="353"/>
        <v>83.5</v>
      </c>
      <c r="Q2279" s="9">
        <f t="shared" si="354"/>
        <v>55.024999999999999</v>
      </c>
      <c r="R2279" s="9">
        <f t="shared" si="355"/>
        <v>58.375</v>
      </c>
      <c r="S2279" s="9">
        <f t="shared" si="356"/>
        <v>65.075000000000003</v>
      </c>
      <c r="T2279" s="9">
        <f t="shared" si="357"/>
        <v>58.375</v>
      </c>
      <c r="U2279" s="8">
        <f t="shared" si="358"/>
        <v>59.491666666666674</v>
      </c>
      <c r="V2279" s="8">
        <f t="shared" si="359"/>
        <v>59.212500000000006</v>
      </c>
    </row>
    <row r="2280" spans="1:22" ht="13.5" x14ac:dyDescent="0.25">
      <c r="A2280" s="3">
        <f>RSI!A2280</f>
        <v>45322</v>
      </c>
      <c r="B2280" s="2">
        <f>RSI!B2280</f>
        <v>8.3996999999999993</v>
      </c>
      <c r="C2280" s="2">
        <f>RSI!I2280</f>
        <v>95.685491582861431</v>
      </c>
      <c r="D2280" s="2">
        <f>MACD!E2280</f>
        <v>-2.623051821397393E-2</v>
      </c>
      <c r="E2280" s="2">
        <f>MACD!F2280</f>
        <v>1.0596798875578574E-2</v>
      </c>
      <c r="F2280" s="2">
        <f>'Moving Avg'!D2280</f>
        <v>8.3996999999999993</v>
      </c>
      <c r="G2280" s="2">
        <f>'Moving Avg'!F2280</f>
        <v>8.1494499999999981</v>
      </c>
      <c r="H2280" s="2">
        <f>'Moving Avg'!G2280</f>
        <v>7.4819379999999986</v>
      </c>
      <c r="I2280" s="2">
        <f>'Moving Avg'!H2280</f>
        <v>6.7214615000000064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0</v>
      </c>
      <c r="N2280" s="8">
        <f t="shared" si="351"/>
        <v>100</v>
      </c>
      <c r="O2280" s="8">
        <f t="shared" si="352"/>
        <v>50</v>
      </c>
      <c r="P2280" s="8">
        <f t="shared" si="353"/>
        <v>33</v>
      </c>
      <c r="Q2280" s="9">
        <f t="shared" si="354"/>
        <v>47.45</v>
      </c>
      <c r="R2280" s="9">
        <f t="shared" si="355"/>
        <v>45.75</v>
      </c>
      <c r="S2280" s="9">
        <f t="shared" si="356"/>
        <v>42.35</v>
      </c>
      <c r="T2280" s="9">
        <f t="shared" si="357"/>
        <v>45.75</v>
      </c>
      <c r="U2280" s="8">
        <f t="shared" si="358"/>
        <v>45.183333333333337</v>
      </c>
      <c r="V2280" s="8">
        <f t="shared" si="359"/>
        <v>45.325000000000003</v>
      </c>
    </row>
    <row r="2281" spans="1:22" ht="13.5" x14ac:dyDescent="0.25">
      <c r="A2281" s="3">
        <f>RSI!A2281</f>
        <v>45323</v>
      </c>
      <c r="B2281" s="2">
        <f>RSI!B2281</f>
        <v>8.7750000000000004</v>
      </c>
      <c r="C2281" s="2">
        <f>RSI!I2281</f>
        <v>97.644387188721367</v>
      </c>
      <c r="D2281" s="2">
        <f>MACD!E2281</f>
        <v>-7.3675086416208124E-2</v>
      </c>
      <c r="E2281" s="2">
        <f>MACD!F2281</f>
        <v>-6.2575781827787658E-3</v>
      </c>
      <c r="F2281" s="2">
        <f>'Moving Avg'!D2281</f>
        <v>8.4747599999999998</v>
      </c>
      <c r="G2281" s="2">
        <f>'Moving Avg'!F2281</f>
        <v>8.1860899999999965</v>
      </c>
      <c r="H2281" s="2">
        <f>'Moving Avg'!G2281</f>
        <v>7.5387699999999986</v>
      </c>
      <c r="I2281" s="2">
        <f>'Moving Avg'!H2281</f>
        <v>6.7292295000000069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  <c r="M2281" s="8">
        <f t="shared" si="350"/>
        <v>0</v>
      </c>
      <c r="N2281" s="8">
        <f t="shared" si="351"/>
        <v>100</v>
      </c>
      <c r="O2281" s="8">
        <f t="shared" si="352"/>
        <v>50</v>
      </c>
      <c r="P2281" s="8">
        <f t="shared" si="353"/>
        <v>83.5</v>
      </c>
      <c r="Q2281" s="9">
        <f t="shared" si="354"/>
        <v>55.024999999999999</v>
      </c>
      <c r="R2281" s="9">
        <f t="shared" si="355"/>
        <v>58.375</v>
      </c>
      <c r="S2281" s="9">
        <f t="shared" si="356"/>
        <v>65.075000000000003</v>
      </c>
      <c r="T2281" s="9">
        <f t="shared" si="357"/>
        <v>58.375</v>
      </c>
      <c r="U2281" s="8">
        <f t="shared" si="358"/>
        <v>59.491666666666674</v>
      </c>
      <c r="V2281" s="8">
        <f t="shared" si="359"/>
        <v>59.212500000000006</v>
      </c>
    </row>
    <row r="2282" spans="1:22" ht="13.5" x14ac:dyDescent="0.25">
      <c r="A2282" s="3">
        <f>RSI!A2282</f>
        <v>45324</v>
      </c>
      <c r="B2282" s="2">
        <f>RSI!B2282</f>
        <v>8.7750000000000004</v>
      </c>
      <c r="C2282" s="2">
        <f>RSI!I2282</f>
        <v>97.644387188721367</v>
      </c>
      <c r="D2282" s="2">
        <f>MACD!E2282</f>
        <v>-0.1183581516867207</v>
      </c>
      <c r="E2282" s="2">
        <f>MACD!F2282</f>
        <v>-2.8677692883567155E-2</v>
      </c>
      <c r="F2282" s="2">
        <f>'Moving Avg'!D2282</f>
        <v>8.5498200000000004</v>
      </c>
      <c r="G2282" s="2">
        <f>'Moving Avg'!F2282</f>
        <v>8.2227299999999985</v>
      </c>
      <c r="H2282" s="2">
        <f>'Moving Avg'!G2282</f>
        <v>7.5936359999999992</v>
      </c>
      <c r="I2282" s="2">
        <f>'Moving Avg'!H2282</f>
        <v>6.7369975000000064</v>
      </c>
      <c r="J2282" s="6" t="str">
        <f>OBV!F2282</f>
        <v>BULLISH</v>
      </c>
      <c r="K2282" s="6" t="str">
        <f>OBV!G2282</f>
        <v>NEUTRAL</v>
      </c>
      <c r="L2282" s="6" t="str">
        <f>OBV!H2282</f>
        <v>CONFIRMED BULLISH</v>
      </c>
      <c r="M2282" s="8">
        <f t="shared" si="350"/>
        <v>0</v>
      </c>
      <c r="N2282" s="8">
        <f t="shared" si="351"/>
        <v>100</v>
      </c>
      <c r="O2282" s="8">
        <f t="shared" si="352"/>
        <v>50</v>
      </c>
      <c r="P2282" s="8">
        <f t="shared" si="353"/>
        <v>83.5</v>
      </c>
      <c r="Q2282" s="9">
        <f t="shared" si="354"/>
        <v>55.024999999999999</v>
      </c>
      <c r="R2282" s="9">
        <f t="shared" si="355"/>
        <v>58.375</v>
      </c>
      <c r="S2282" s="9">
        <f t="shared" si="356"/>
        <v>65.075000000000003</v>
      </c>
      <c r="T2282" s="9">
        <f t="shared" si="357"/>
        <v>58.375</v>
      </c>
      <c r="U2282" s="8">
        <f t="shared" si="358"/>
        <v>59.491666666666674</v>
      </c>
      <c r="V2282" s="8">
        <f t="shared" si="359"/>
        <v>59.212500000000006</v>
      </c>
    </row>
    <row r="2283" spans="1:22" ht="13.5" x14ac:dyDescent="0.25">
      <c r="A2283" s="3">
        <f>RSI!A2283</f>
        <v>45327</v>
      </c>
      <c r="B2283" s="2">
        <f>RSI!B2283</f>
        <v>8.7750000000000004</v>
      </c>
      <c r="C2283" s="2">
        <f>RSI!I2283</f>
        <v>97.644387188721367</v>
      </c>
      <c r="D2283" s="2">
        <f>MACD!E2283</f>
        <v>-0.16036843756319819</v>
      </c>
      <c r="E2283" s="2">
        <f>MACD!F2283</f>
        <v>-5.5015841819493358E-2</v>
      </c>
      <c r="F2283" s="2">
        <f>'Moving Avg'!D2283</f>
        <v>8.6248799999999992</v>
      </c>
      <c r="G2283" s="2">
        <f>'Moving Avg'!F2283</f>
        <v>8.2593699999999988</v>
      </c>
      <c r="H2283" s="2">
        <f>'Moving Avg'!G2283</f>
        <v>7.6483239999999979</v>
      </c>
      <c r="I2283" s="2">
        <f>'Moving Avg'!H2283</f>
        <v>6.7447655000000077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  <c r="M2283" s="8">
        <f t="shared" si="350"/>
        <v>0</v>
      </c>
      <c r="N2283" s="8">
        <f t="shared" si="351"/>
        <v>100</v>
      </c>
      <c r="O2283" s="8">
        <f t="shared" si="352"/>
        <v>50</v>
      </c>
      <c r="P2283" s="8">
        <f t="shared" si="353"/>
        <v>83.5</v>
      </c>
      <c r="Q2283" s="9">
        <f t="shared" si="354"/>
        <v>55.024999999999999</v>
      </c>
      <c r="R2283" s="9">
        <f t="shared" si="355"/>
        <v>58.375</v>
      </c>
      <c r="S2283" s="9">
        <f t="shared" si="356"/>
        <v>65.075000000000003</v>
      </c>
      <c r="T2283" s="9">
        <f t="shared" si="357"/>
        <v>58.375</v>
      </c>
      <c r="U2283" s="8">
        <f t="shared" si="358"/>
        <v>59.491666666666674</v>
      </c>
      <c r="V2283" s="8">
        <f t="shared" si="359"/>
        <v>59.212500000000006</v>
      </c>
    </row>
    <row r="2284" spans="1:22" ht="13.5" x14ac:dyDescent="0.25">
      <c r="A2284" s="3">
        <f>RSI!A2284</f>
        <v>45328</v>
      </c>
      <c r="B2284" s="2">
        <f>RSI!B2284</f>
        <v>8.7750000000000004</v>
      </c>
      <c r="C2284" s="2">
        <f>RSI!I2284</f>
        <v>97.644387188721367</v>
      </c>
      <c r="D2284" s="2">
        <f>MACD!E2284</f>
        <v>-0.19980591581328078</v>
      </c>
      <c r="E2284" s="2">
        <f>MACD!F2284</f>
        <v>-8.3973856618250853E-2</v>
      </c>
      <c r="F2284" s="2">
        <f>'Moving Avg'!D2284</f>
        <v>8.6999399999999998</v>
      </c>
      <c r="G2284" s="2">
        <f>'Moving Avg'!F2284</f>
        <v>8.296009999999999</v>
      </c>
      <c r="H2284" s="2">
        <f>'Moving Avg'!G2284</f>
        <v>7.7030119999999975</v>
      </c>
      <c r="I2284" s="2">
        <f>'Moving Avg'!H2284</f>
        <v>6.7525335000000073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0</v>
      </c>
      <c r="N2284" s="8">
        <f t="shared" si="351"/>
        <v>100</v>
      </c>
      <c r="O2284" s="8">
        <f t="shared" si="352"/>
        <v>50</v>
      </c>
      <c r="P2284" s="8">
        <f t="shared" si="353"/>
        <v>83.5</v>
      </c>
      <c r="Q2284" s="9">
        <f t="shared" si="354"/>
        <v>55.024999999999999</v>
      </c>
      <c r="R2284" s="9">
        <f t="shared" si="355"/>
        <v>58.375</v>
      </c>
      <c r="S2284" s="9">
        <f t="shared" si="356"/>
        <v>65.075000000000003</v>
      </c>
      <c r="T2284" s="9">
        <f t="shared" si="357"/>
        <v>58.375</v>
      </c>
      <c r="U2284" s="8">
        <f t="shared" si="358"/>
        <v>59.491666666666674</v>
      </c>
      <c r="V2284" s="8">
        <f t="shared" si="359"/>
        <v>59.212500000000006</v>
      </c>
    </row>
    <row r="2285" spans="1:22" ht="13.5" x14ac:dyDescent="0.25">
      <c r="A2285" s="3">
        <f>RSI!A2285</f>
        <v>45329</v>
      </c>
      <c r="B2285" s="2">
        <f>RSI!B2285</f>
        <v>8.7750000000000004</v>
      </c>
      <c r="C2285" s="2">
        <f>RSI!I2285</f>
        <v>97.644387188721367</v>
      </c>
      <c r="D2285" s="2">
        <f>MACD!E2285</f>
        <v>-0.18177823164097262</v>
      </c>
      <c r="E2285" s="2">
        <f>MACD!F2285</f>
        <v>-0.10353473162279522</v>
      </c>
      <c r="F2285" s="2">
        <f>'Moving Avg'!D2285</f>
        <v>8.7750000000000004</v>
      </c>
      <c r="G2285" s="2">
        <f>'Moving Avg'!F2285</f>
        <v>8.3326499999999992</v>
      </c>
      <c r="H2285" s="2">
        <f>'Moving Avg'!G2285</f>
        <v>7.7576999999999989</v>
      </c>
      <c r="I2285" s="2">
        <f>'Moving Avg'!H2285</f>
        <v>6.7603015000000086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0</v>
      </c>
      <c r="N2285" s="8">
        <f t="shared" si="351"/>
        <v>100</v>
      </c>
      <c r="O2285" s="8">
        <f t="shared" si="352"/>
        <v>50</v>
      </c>
      <c r="P2285" s="8">
        <f t="shared" si="353"/>
        <v>83.5</v>
      </c>
      <c r="Q2285" s="9">
        <f t="shared" si="354"/>
        <v>55.024999999999999</v>
      </c>
      <c r="R2285" s="9">
        <f t="shared" si="355"/>
        <v>58.375</v>
      </c>
      <c r="S2285" s="9">
        <f t="shared" si="356"/>
        <v>65.075000000000003</v>
      </c>
      <c r="T2285" s="9">
        <f t="shared" si="357"/>
        <v>58.375</v>
      </c>
      <c r="U2285" s="8">
        <f t="shared" si="358"/>
        <v>59.491666666666674</v>
      </c>
      <c r="V2285" s="8">
        <f t="shared" si="359"/>
        <v>59.212500000000006</v>
      </c>
    </row>
    <row r="2286" spans="1:22" ht="13.5" x14ac:dyDescent="0.25">
      <c r="A2286" s="3">
        <f>RSI!A2286</f>
        <v>45330</v>
      </c>
      <c r="B2286" s="2">
        <f>RSI!B2286</f>
        <v>8.7750000000000004</v>
      </c>
      <c r="C2286" s="2">
        <f>RSI!I2286</f>
        <v>97.644387188721367</v>
      </c>
      <c r="D2286" s="2">
        <f>MACD!E2286</f>
        <v>-0.16985935393741336</v>
      </c>
      <c r="E2286" s="2">
        <f>MACD!F2286</f>
        <v>-0.11679965608571885</v>
      </c>
      <c r="F2286" s="2">
        <f>'Moving Avg'!D2286</f>
        <v>8.7750000000000004</v>
      </c>
      <c r="G2286" s="2">
        <f>'Moving Avg'!F2286</f>
        <v>8.3692899999999995</v>
      </c>
      <c r="H2286" s="2">
        <f>'Moving Avg'!G2286</f>
        <v>7.8070259999999987</v>
      </c>
      <c r="I2286" s="2">
        <f>'Moving Avg'!H2286</f>
        <v>6.7664740000000085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0</v>
      </c>
      <c r="N2286" s="8">
        <f t="shared" si="351"/>
        <v>100</v>
      </c>
      <c r="O2286" s="8">
        <f t="shared" si="352"/>
        <v>50</v>
      </c>
      <c r="P2286" s="8">
        <f t="shared" si="353"/>
        <v>33</v>
      </c>
      <c r="Q2286" s="9">
        <f t="shared" si="354"/>
        <v>47.45</v>
      </c>
      <c r="R2286" s="9">
        <f t="shared" si="355"/>
        <v>45.75</v>
      </c>
      <c r="S2286" s="9">
        <f t="shared" si="356"/>
        <v>42.35</v>
      </c>
      <c r="T2286" s="9">
        <f t="shared" si="357"/>
        <v>45.75</v>
      </c>
      <c r="U2286" s="8">
        <f t="shared" si="358"/>
        <v>45.183333333333337</v>
      </c>
      <c r="V2286" s="8">
        <f t="shared" si="359"/>
        <v>45.325000000000003</v>
      </c>
    </row>
    <row r="2287" spans="1:22" ht="13.5" x14ac:dyDescent="0.25">
      <c r="A2287" s="3">
        <f>RSI!A2287</f>
        <v>45331</v>
      </c>
      <c r="B2287" s="2">
        <f>RSI!B2287</f>
        <v>8.7570999999999994</v>
      </c>
      <c r="C2287" s="2">
        <f>RSI!I2287</f>
        <v>94.453719296610814</v>
      </c>
      <c r="D2287" s="2">
        <f>MACD!E2287</f>
        <v>-0.16153647990827302</v>
      </c>
      <c r="E2287" s="2">
        <f>MACD!F2287</f>
        <v>-0.12574702085022971</v>
      </c>
      <c r="F2287" s="2">
        <f>'Moving Avg'!D2287</f>
        <v>8.7714200000000009</v>
      </c>
      <c r="G2287" s="2">
        <f>'Moving Avg'!F2287</f>
        <v>8.4050350000000016</v>
      </c>
      <c r="H2287" s="2">
        <f>'Moving Avg'!G2287</f>
        <v>7.8522419999999977</v>
      </c>
      <c r="I2287" s="2">
        <f>'Moving Avg'!H2287</f>
        <v>6.7725570000000088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0</v>
      </c>
      <c r="N2287" s="8">
        <f t="shared" si="351"/>
        <v>100</v>
      </c>
      <c r="O2287" s="8">
        <f t="shared" si="352"/>
        <v>50</v>
      </c>
      <c r="P2287" s="8">
        <f t="shared" si="353"/>
        <v>16.5</v>
      </c>
      <c r="Q2287" s="9">
        <f t="shared" si="354"/>
        <v>44.975000000000001</v>
      </c>
      <c r="R2287" s="9">
        <f t="shared" si="355"/>
        <v>41.625</v>
      </c>
      <c r="S2287" s="9">
        <f t="shared" si="356"/>
        <v>34.924999999999997</v>
      </c>
      <c r="T2287" s="9">
        <f t="shared" si="357"/>
        <v>41.625</v>
      </c>
      <c r="U2287" s="8">
        <f t="shared" si="358"/>
        <v>40.508333333333333</v>
      </c>
      <c r="V2287" s="8">
        <f t="shared" si="359"/>
        <v>40.787499999999994</v>
      </c>
    </row>
    <row r="2288" spans="1:22" ht="13.5" x14ac:dyDescent="0.25">
      <c r="A2288" s="3">
        <f>RSI!A2288</f>
        <v>45334</v>
      </c>
      <c r="B2288" s="2">
        <f>RSI!B2288</f>
        <v>8.7570999999999994</v>
      </c>
      <c r="C2288" s="2">
        <f>RSI!I2288</f>
        <v>94.453719296610814</v>
      </c>
      <c r="D2288" s="2">
        <f>MACD!E2288</f>
        <v>-0.15724777256455091</v>
      </c>
      <c r="E2288" s="2">
        <f>MACD!F2288</f>
        <v>-0.13204717119309395</v>
      </c>
      <c r="F2288" s="2">
        <f>'Moving Avg'!D2288</f>
        <v>8.7678400000000014</v>
      </c>
      <c r="G2288" s="2">
        <f>'Moving Avg'!F2288</f>
        <v>8.4407800000000002</v>
      </c>
      <c r="H2288" s="2">
        <f>'Moving Avg'!G2288</f>
        <v>7.8974579999999976</v>
      </c>
      <c r="I2288" s="2">
        <f>'Moving Avg'!H2288</f>
        <v>6.7786400000000082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0"/>
        <v>0</v>
      </c>
      <c r="N2288" s="8">
        <f t="shared" si="351"/>
        <v>100</v>
      </c>
      <c r="O2288" s="8">
        <f t="shared" si="352"/>
        <v>50</v>
      </c>
      <c r="P2288" s="8">
        <f t="shared" si="353"/>
        <v>16.5</v>
      </c>
      <c r="Q2288" s="9">
        <f t="shared" si="354"/>
        <v>44.975000000000001</v>
      </c>
      <c r="R2288" s="9">
        <f t="shared" si="355"/>
        <v>41.625</v>
      </c>
      <c r="S2288" s="9">
        <f t="shared" si="356"/>
        <v>34.924999999999997</v>
      </c>
      <c r="T2288" s="9">
        <f t="shared" si="357"/>
        <v>41.625</v>
      </c>
      <c r="U2288" s="8">
        <f t="shared" si="358"/>
        <v>40.508333333333333</v>
      </c>
      <c r="V2288" s="8">
        <f t="shared" si="359"/>
        <v>40.787499999999994</v>
      </c>
    </row>
    <row r="2289" spans="1:22" ht="13.5" x14ac:dyDescent="0.25">
      <c r="A2289" s="3">
        <f>RSI!A2289</f>
        <v>45335</v>
      </c>
      <c r="B2289" s="2">
        <f>RSI!B2289</f>
        <v>8.7570999999999994</v>
      </c>
      <c r="C2289" s="2">
        <f>RSI!I2289</f>
        <v>94.453719296610814</v>
      </c>
      <c r="D2289" s="2">
        <f>MACD!E2289</f>
        <v>-0.15616861128312287</v>
      </c>
      <c r="E2289" s="2">
        <f>MACD!F2289</f>
        <v>-0.13687145921109972</v>
      </c>
      <c r="F2289" s="2">
        <f>'Moving Avg'!D2289</f>
        <v>8.7642600000000002</v>
      </c>
      <c r="G2289" s="2">
        <f>'Moving Avg'!F2289</f>
        <v>8.4765250000000005</v>
      </c>
      <c r="H2289" s="2">
        <f>'Moving Avg'!G2289</f>
        <v>7.9369539999999983</v>
      </c>
      <c r="I2289" s="2">
        <f>'Moving Avg'!H2289</f>
        <v>6.7847230000000094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0</v>
      </c>
      <c r="N2289" s="8">
        <f t="shared" si="351"/>
        <v>45</v>
      </c>
      <c r="O2289" s="8">
        <f t="shared" si="352"/>
        <v>50</v>
      </c>
      <c r="P2289" s="8">
        <f t="shared" si="353"/>
        <v>16.5</v>
      </c>
      <c r="Q2289" s="9">
        <f t="shared" si="354"/>
        <v>25.725000000000001</v>
      </c>
      <c r="R2289" s="9">
        <f t="shared" si="355"/>
        <v>30.625</v>
      </c>
      <c r="S2289" s="9">
        <f t="shared" si="356"/>
        <v>26.675000000000001</v>
      </c>
      <c r="T2289" s="9">
        <f t="shared" si="357"/>
        <v>27.875</v>
      </c>
      <c r="U2289" s="8">
        <f t="shared" si="358"/>
        <v>27.675000000000001</v>
      </c>
      <c r="V2289" s="8">
        <f t="shared" si="359"/>
        <v>27.725000000000001</v>
      </c>
    </row>
    <row r="2290" spans="1:22" ht="13.5" x14ac:dyDescent="0.25">
      <c r="A2290" s="3">
        <f>RSI!A2290</f>
        <v>45336</v>
      </c>
      <c r="B2290" s="2">
        <f>RSI!B2290</f>
        <v>8.7570999999999994</v>
      </c>
      <c r="C2290" s="2">
        <f>RSI!I2290</f>
        <v>94.453719296610814</v>
      </c>
      <c r="D2290" s="2">
        <f>MACD!E2290</f>
        <v>-0.15761634975170935</v>
      </c>
      <c r="E2290" s="2">
        <f>MACD!F2290</f>
        <v>-0.14102043731922165</v>
      </c>
      <c r="F2290" s="2">
        <f>'Moving Avg'!D2290</f>
        <v>8.7606800000000007</v>
      </c>
      <c r="G2290" s="2">
        <f>'Moving Avg'!F2290</f>
        <v>8.5122700000000027</v>
      </c>
      <c r="H2290" s="2">
        <f>'Moving Avg'!G2290</f>
        <v>7.9764499999999972</v>
      </c>
      <c r="I2290" s="2">
        <f>'Moving Avg'!H2290</f>
        <v>6.7908060000000088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0</v>
      </c>
      <c r="N2290" s="8">
        <f t="shared" si="351"/>
        <v>45</v>
      </c>
      <c r="O2290" s="8">
        <f t="shared" si="352"/>
        <v>50</v>
      </c>
      <c r="P2290" s="8">
        <f t="shared" si="353"/>
        <v>16.5</v>
      </c>
      <c r="Q2290" s="9">
        <f t="shared" si="354"/>
        <v>25.725000000000001</v>
      </c>
      <c r="R2290" s="9">
        <f t="shared" si="355"/>
        <v>30.625</v>
      </c>
      <c r="S2290" s="9">
        <f t="shared" si="356"/>
        <v>26.675000000000001</v>
      </c>
      <c r="T2290" s="9">
        <f t="shared" si="357"/>
        <v>27.875</v>
      </c>
      <c r="U2290" s="8">
        <f t="shared" si="358"/>
        <v>27.675000000000001</v>
      </c>
      <c r="V2290" s="8">
        <f t="shared" si="359"/>
        <v>27.725000000000001</v>
      </c>
    </row>
    <row r="2291" spans="1:22" ht="13.5" x14ac:dyDescent="0.25">
      <c r="A2291" s="3">
        <f>RSI!A2291</f>
        <v>45337</v>
      </c>
      <c r="B2291" s="2">
        <f>RSI!B2291</f>
        <v>8.7570999999999994</v>
      </c>
      <c r="C2291" s="2">
        <f>RSI!I2291</f>
        <v>94.453719296610814</v>
      </c>
      <c r="D2291" s="2">
        <f>MACD!E2291</f>
        <v>-0.10328889299916</v>
      </c>
      <c r="E2291" s="2">
        <f>MACD!F2291</f>
        <v>-0.13347412845520931</v>
      </c>
      <c r="F2291" s="2">
        <f>'Moving Avg'!D2291</f>
        <v>8.7570999999999994</v>
      </c>
      <c r="G2291" s="2">
        <f>'Moving Avg'!F2291</f>
        <v>8.548015000000003</v>
      </c>
      <c r="H2291" s="2">
        <f>'Moving Avg'!G2291</f>
        <v>8.0146959999999972</v>
      </c>
      <c r="I2291" s="2">
        <f>'Moving Avg'!H2291</f>
        <v>6.7968890000000091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0</v>
      </c>
      <c r="N2291" s="8">
        <f t="shared" si="351"/>
        <v>0</v>
      </c>
      <c r="O2291" s="8">
        <f t="shared" si="352"/>
        <v>50</v>
      </c>
      <c r="P2291" s="8">
        <f t="shared" si="353"/>
        <v>16.5</v>
      </c>
      <c r="Q2291" s="9">
        <f t="shared" si="354"/>
        <v>9.9749999999999996</v>
      </c>
      <c r="R2291" s="9">
        <f t="shared" si="355"/>
        <v>21.625</v>
      </c>
      <c r="S2291" s="9">
        <f t="shared" si="356"/>
        <v>19.925000000000001</v>
      </c>
      <c r="T2291" s="9">
        <f t="shared" si="357"/>
        <v>16.625</v>
      </c>
      <c r="U2291" s="8">
        <f t="shared" si="358"/>
        <v>17.175000000000001</v>
      </c>
      <c r="V2291" s="8">
        <f t="shared" si="359"/>
        <v>17.037500000000001</v>
      </c>
    </row>
    <row r="2292" spans="1:22" ht="13.5" x14ac:dyDescent="0.25">
      <c r="A2292" s="3">
        <f>RSI!A2292</f>
        <v>45338</v>
      </c>
      <c r="B2292" s="2">
        <f>RSI!B2292</f>
        <v>8.7570999999999994</v>
      </c>
      <c r="C2292" s="2">
        <f>RSI!I2292</f>
        <v>94.453719296610814</v>
      </c>
      <c r="D2292" s="2">
        <f>MACD!E2292</f>
        <v>-5.9343576250020291E-2</v>
      </c>
      <c r="E2292" s="2">
        <f>MACD!F2292</f>
        <v>-0.11864801801417152</v>
      </c>
      <c r="F2292" s="2">
        <f>'Moving Avg'!D2292</f>
        <v>8.7570999999999994</v>
      </c>
      <c r="G2292" s="2">
        <f>'Moving Avg'!F2292</f>
        <v>8.5837600000000016</v>
      </c>
      <c r="H2292" s="2">
        <f>'Moving Avg'!G2292</f>
        <v>8.0529419999999963</v>
      </c>
      <c r="I2292" s="2">
        <f>'Moving Avg'!H2292</f>
        <v>6.8029720000000102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0</v>
      </c>
      <c r="N2292" s="8">
        <f t="shared" si="351"/>
        <v>0</v>
      </c>
      <c r="O2292" s="8">
        <f t="shared" si="352"/>
        <v>50</v>
      </c>
      <c r="P2292" s="8">
        <f t="shared" si="353"/>
        <v>33</v>
      </c>
      <c r="Q2292" s="9">
        <f t="shared" si="354"/>
        <v>12.45</v>
      </c>
      <c r="R2292" s="9">
        <f t="shared" si="355"/>
        <v>25.75</v>
      </c>
      <c r="S2292" s="9">
        <f t="shared" si="356"/>
        <v>27.35</v>
      </c>
      <c r="T2292" s="9">
        <f t="shared" si="357"/>
        <v>20.75</v>
      </c>
      <c r="U2292" s="8">
        <f t="shared" si="358"/>
        <v>21.850000000000005</v>
      </c>
      <c r="V2292" s="8">
        <f t="shared" si="359"/>
        <v>21.575000000000003</v>
      </c>
    </row>
    <row r="2293" spans="1:22" ht="13.5" x14ac:dyDescent="0.25">
      <c r="A2293" s="3">
        <f>RSI!A2293</f>
        <v>45341</v>
      </c>
      <c r="B2293" s="2">
        <f>RSI!B2293</f>
        <v>8.9358000000000004</v>
      </c>
      <c r="C2293" s="2">
        <f>RSI!I2293</f>
        <v>96.324235911274627</v>
      </c>
      <c r="D2293" s="2">
        <f>MACD!E2293</f>
        <v>-3.7270253141720389E-2</v>
      </c>
      <c r="E2293" s="2">
        <f>MACD!F2293</f>
        <v>-0.1023724650396813</v>
      </c>
      <c r="F2293" s="2">
        <f>'Moving Avg'!D2293</f>
        <v>8.79284</v>
      </c>
      <c r="G2293" s="2">
        <f>'Moving Avg'!F2293</f>
        <v>8.6284400000000012</v>
      </c>
      <c r="H2293" s="2">
        <f>'Moving Avg'!G2293</f>
        <v>8.0947619999999958</v>
      </c>
      <c r="I2293" s="2">
        <f>'Moving Avg'!H2293</f>
        <v>6.8099485000000106</v>
      </c>
      <c r="J2293" s="6" t="str">
        <f>OBV!F2293</f>
        <v>BULLISH</v>
      </c>
      <c r="K2293" s="6" t="str">
        <f>OBV!G2293</f>
        <v>STRONG</v>
      </c>
      <c r="L2293" s="6" t="str">
        <f>OBV!H2293</f>
        <v>CONFIRMED BULLISH</v>
      </c>
      <c r="M2293" s="8">
        <f t="shared" si="350"/>
        <v>0</v>
      </c>
      <c r="N2293" s="8">
        <f t="shared" si="351"/>
        <v>0</v>
      </c>
      <c r="O2293" s="8">
        <f t="shared" si="352"/>
        <v>50</v>
      </c>
      <c r="P2293" s="8">
        <f t="shared" si="353"/>
        <v>100</v>
      </c>
      <c r="Q2293" s="9">
        <f t="shared" si="354"/>
        <v>22.5</v>
      </c>
      <c r="R2293" s="9">
        <f t="shared" si="355"/>
        <v>42.5</v>
      </c>
      <c r="S2293" s="9">
        <f t="shared" si="356"/>
        <v>57.5</v>
      </c>
      <c r="T2293" s="9">
        <f t="shared" si="357"/>
        <v>37.5</v>
      </c>
      <c r="U2293" s="8">
        <f t="shared" si="358"/>
        <v>40.833333333333336</v>
      </c>
      <c r="V2293" s="8">
        <f t="shared" si="359"/>
        <v>40</v>
      </c>
    </row>
    <row r="2294" spans="1:22" ht="13.5" x14ac:dyDescent="0.25">
      <c r="A2294" s="3">
        <f>RSI!A2294</f>
        <v>45342</v>
      </c>
      <c r="B2294" s="2">
        <f>RSI!B2294</f>
        <v>8.9358000000000004</v>
      </c>
      <c r="C2294" s="2">
        <f>RSI!I2294</f>
        <v>96.324235911274627</v>
      </c>
      <c r="D2294" s="2">
        <f>MACD!E2294</f>
        <v>-2.1384085428474364E-2</v>
      </c>
      <c r="E2294" s="2">
        <f>MACD!F2294</f>
        <v>-8.6174789117439907E-2</v>
      </c>
      <c r="F2294" s="2">
        <f>'Moving Avg'!D2294</f>
        <v>8.8285799999999988</v>
      </c>
      <c r="G2294" s="2">
        <f>'Moving Avg'!F2294</f>
        <v>8.6731200000000008</v>
      </c>
      <c r="H2294" s="2">
        <f>'Moving Avg'!G2294</f>
        <v>8.1324719999999964</v>
      </c>
      <c r="I2294" s="2">
        <f>'Moving Avg'!H2294</f>
        <v>6.816925000000011</v>
      </c>
      <c r="J2294" s="6" t="str">
        <f>OBV!F2294</f>
        <v>BULLISH</v>
      </c>
      <c r="K2294" s="6" t="str">
        <f>OBV!G2294</f>
        <v>STRONG</v>
      </c>
      <c r="L2294" s="6" t="str">
        <f>OBV!H2294</f>
        <v>CONFIRMED BULLISH</v>
      </c>
      <c r="M2294" s="8">
        <f t="shared" si="350"/>
        <v>0</v>
      </c>
      <c r="N2294" s="8">
        <f t="shared" si="351"/>
        <v>0</v>
      </c>
      <c r="O2294" s="8">
        <f t="shared" si="352"/>
        <v>50</v>
      </c>
      <c r="P2294" s="8">
        <f t="shared" si="353"/>
        <v>100</v>
      </c>
      <c r="Q2294" s="9">
        <f t="shared" si="354"/>
        <v>22.5</v>
      </c>
      <c r="R2294" s="9">
        <f t="shared" si="355"/>
        <v>42.5</v>
      </c>
      <c r="S2294" s="9">
        <f t="shared" si="356"/>
        <v>57.5</v>
      </c>
      <c r="T2294" s="9">
        <f t="shared" si="357"/>
        <v>37.5</v>
      </c>
      <c r="U2294" s="8">
        <f t="shared" si="358"/>
        <v>40.833333333333336</v>
      </c>
      <c r="V2294" s="8">
        <f t="shared" si="359"/>
        <v>40</v>
      </c>
    </row>
    <row r="2295" spans="1:22" ht="13.5" x14ac:dyDescent="0.25">
      <c r="A2295" s="3">
        <f>RSI!A2295</f>
        <v>45343</v>
      </c>
      <c r="B2295" s="2">
        <f>RSI!B2295</f>
        <v>9.1144999999999996</v>
      </c>
      <c r="C2295" s="2">
        <f>RSI!I2295</f>
        <v>97.35772707121582</v>
      </c>
      <c r="D2295" s="2">
        <f>MACD!E2295</f>
        <v>-2.3763480121189673E-2</v>
      </c>
      <c r="E2295" s="2">
        <f>MACD!F2295</f>
        <v>-7.3692527318189857E-2</v>
      </c>
      <c r="F2295" s="2">
        <f>'Moving Avg'!D2295</f>
        <v>8.9000599999999999</v>
      </c>
      <c r="G2295" s="2">
        <f>'Moving Avg'!F2295</f>
        <v>8.7088599999999996</v>
      </c>
      <c r="H2295" s="2">
        <f>'Moving Avg'!G2295</f>
        <v>8.1737559999999956</v>
      </c>
      <c r="I2295" s="2">
        <f>'Moving Avg'!H2295</f>
        <v>6.8247950000000106</v>
      </c>
      <c r="J2295" s="6" t="str">
        <f>OBV!F2295</f>
        <v>BULLISH</v>
      </c>
      <c r="K2295" s="6" t="str">
        <f>OBV!G2295</f>
        <v>STRONG</v>
      </c>
      <c r="L2295" s="6" t="str">
        <f>OBV!H2295</f>
        <v>CONFIRMED BULLISH</v>
      </c>
      <c r="M2295" s="8">
        <f t="shared" si="350"/>
        <v>0</v>
      </c>
      <c r="N2295" s="8">
        <f t="shared" si="351"/>
        <v>0</v>
      </c>
      <c r="O2295" s="8">
        <f t="shared" si="352"/>
        <v>50</v>
      </c>
      <c r="P2295" s="8">
        <f t="shared" si="353"/>
        <v>100</v>
      </c>
      <c r="Q2295" s="9">
        <f t="shared" si="354"/>
        <v>22.5</v>
      </c>
      <c r="R2295" s="9">
        <f t="shared" si="355"/>
        <v>42.5</v>
      </c>
      <c r="S2295" s="9">
        <f t="shared" si="356"/>
        <v>57.5</v>
      </c>
      <c r="T2295" s="9">
        <f t="shared" si="357"/>
        <v>37.5</v>
      </c>
      <c r="U2295" s="8">
        <f t="shared" si="358"/>
        <v>40.833333333333336</v>
      </c>
      <c r="V2295" s="8">
        <f t="shared" si="359"/>
        <v>40</v>
      </c>
    </row>
    <row r="2296" spans="1:22" ht="13.5" x14ac:dyDescent="0.25">
      <c r="A2296" s="3">
        <f>RSI!A2296</f>
        <v>45344</v>
      </c>
      <c r="B2296" s="2">
        <f>RSI!B2296</f>
        <v>9.1144999999999996</v>
      </c>
      <c r="C2296" s="2">
        <f>RSI!I2296</f>
        <v>97.35772707121582</v>
      </c>
      <c r="D2296" s="2">
        <f>MACD!E2296</f>
        <v>-2.9225815220938145E-2</v>
      </c>
      <c r="E2296" s="2">
        <f>MACD!F2296</f>
        <v>-6.4799184898739523E-2</v>
      </c>
      <c r="F2296" s="2">
        <f>'Moving Avg'!D2296</f>
        <v>8.971540000000001</v>
      </c>
      <c r="G2296" s="2">
        <f>'Moving Avg'!F2296</f>
        <v>8.7445999999999984</v>
      </c>
      <c r="H2296" s="2">
        <f>'Moving Avg'!G2296</f>
        <v>8.2150399999999966</v>
      </c>
      <c r="I2296" s="2">
        <f>'Moving Avg'!H2296</f>
        <v>6.83434450000001</v>
      </c>
      <c r="J2296" s="6" t="str">
        <f>OBV!F2296</f>
        <v>BULLISH</v>
      </c>
      <c r="K2296" s="6" t="str">
        <f>OBV!G2296</f>
        <v>STRONG</v>
      </c>
      <c r="L2296" s="6" t="str">
        <f>OBV!H2296</f>
        <v>CONFIRMED BULLISH</v>
      </c>
      <c r="M2296" s="8">
        <f t="shared" si="350"/>
        <v>0</v>
      </c>
      <c r="N2296" s="8">
        <f t="shared" si="351"/>
        <v>0</v>
      </c>
      <c r="O2296" s="8">
        <f t="shared" si="352"/>
        <v>50</v>
      </c>
      <c r="P2296" s="8">
        <f t="shared" si="353"/>
        <v>100</v>
      </c>
      <c r="Q2296" s="9">
        <f t="shared" si="354"/>
        <v>22.5</v>
      </c>
      <c r="R2296" s="9">
        <f t="shared" si="355"/>
        <v>42.5</v>
      </c>
      <c r="S2296" s="9">
        <f t="shared" si="356"/>
        <v>57.5</v>
      </c>
      <c r="T2296" s="9">
        <f t="shared" si="357"/>
        <v>37.5</v>
      </c>
      <c r="U2296" s="8">
        <f t="shared" si="358"/>
        <v>40.833333333333336</v>
      </c>
      <c r="V2296" s="8">
        <f t="shared" si="359"/>
        <v>40</v>
      </c>
    </row>
    <row r="2297" spans="1:22" ht="13.5" x14ac:dyDescent="0.25">
      <c r="A2297" s="3">
        <f>RSI!A2297</f>
        <v>45345</v>
      </c>
      <c r="B2297" s="2">
        <f>RSI!B2297</f>
        <v>9.1144999999999996</v>
      </c>
      <c r="C2297" s="2">
        <f>RSI!I2297</f>
        <v>97.35772707121582</v>
      </c>
      <c r="D2297" s="2">
        <f>MACD!E2297</f>
        <v>-3.9795156792298059E-2</v>
      </c>
      <c r="E2297" s="2">
        <f>MACD!F2297</f>
        <v>-5.9798379277451234E-2</v>
      </c>
      <c r="F2297" s="2">
        <f>'Moving Avg'!D2297</f>
        <v>9.0430200000000003</v>
      </c>
      <c r="G2297" s="2">
        <f>'Moving Avg'!F2297</f>
        <v>8.7803399999999989</v>
      </c>
      <c r="H2297" s="2">
        <f>'Moving Avg'!G2297</f>
        <v>8.2543579999999945</v>
      </c>
      <c r="I2297" s="2">
        <f>'Moving Avg'!H2297</f>
        <v>6.8438940000000095</v>
      </c>
      <c r="J2297" s="6" t="str">
        <f>OBV!F2297</f>
        <v>BULLISH</v>
      </c>
      <c r="K2297" s="6" t="str">
        <f>OBV!G2297</f>
        <v>STRONG</v>
      </c>
      <c r="L2297" s="6" t="str">
        <f>OBV!H2297</f>
        <v>CONFIRMED BULLISH</v>
      </c>
      <c r="M2297" s="8">
        <f t="shared" si="350"/>
        <v>0</v>
      </c>
      <c r="N2297" s="8">
        <f t="shared" si="351"/>
        <v>0</v>
      </c>
      <c r="O2297" s="8">
        <f t="shared" si="352"/>
        <v>50</v>
      </c>
      <c r="P2297" s="8">
        <f t="shared" si="353"/>
        <v>100</v>
      </c>
      <c r="Q2297" s="9">
        <f t="shared" si="354"/>
        <v>22.5</v>
      </c>
      <c r="R2297" s="9">
        <f t="shared" si="355"/>
        <v>42.5</v>
      </c>
      <c r="S2297" s="9">
        <f t="shared" si="356"/>
        <v>57.5</v>
      </c>
      <c r="T2297" s="9">
        <f t="shared" si="357"/>
        <v>37.5</v>
      </c>
      <c r="U2297" s="8">
        <f t="shared" si="358"/>
        <v>40.833333333333336</v>
      </c>
      <c r="V2297" s="8">
        <f t="shared" si="359"/>
        <v>40</v>
      </c>
    </row>
    <row r="2298" spans="1:22" ht="13.5" x14ac:dyDescent="0.25">
      <c r="A2298" s="3">
        <f>RSI!A2298</f>
        <v>45348</v>
      </c>
      <c r="B2298" s="2">
        <f>RSI!B2298</f>
        <v>9.1144999999999996</v>
      </c>
      <c r="C2298" s="2">
        <f>RSI!I2298</f>
        <v>97.35772707121582</v>
      </c>
      <c r="D2298" s="2">
        <f>MACD!E2298</f>
        <v>-5.1695408373367613E-2</v>
      </c>
      <c r="E2298" s="2">
        <f>MACD!F2298</f>
        <v>-5.8177785096634516E-2</v>
      </c>
      <c r="F2298" s="2">
        <f>'Moving Avg'!D2298</f>
        <v>9.0787599999999991</v>
      </c>
      <c r="G2298" s="2">
        <f>'Moving Avg'!F2298</f>
        <v>8.8160799999999959</v>
      </c>
      <c r="H2298" s="2">
        <f>'Moving Avg'!G2298</f>
        <v>8.2936759999999961</v>
      </c>
      <c r="I2298" s="2">
        <f>'Moving Avg'!H2298</f>
        <v>6.8518480000000075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0</v>
      </c>
      <c r="N2298" s="8">
        <f t="shared" si="351"/>
        <v>0</v>
      </c>
      <c r="O2298" s="8">
        <f t="shared" si="352"/>
        <v>50</v>
      </c>
      <c r="P2298" s="8">
        <f t="shared" si="353"/>
        <v>83.5</v>
      </c>
      <c r="Q2298" s="9">
        <f t="shared" si="354"/>
        <v>20.024999999999999</v>
      </c>
      <c r="R2298" s="9">
        <f t="shared" si="355"/>
        <v>38.375</v>
      </c>
      <c r="S2298" s="9">
        <f t="shared" si="356"/>
        <v>50.075000000000003</v>
      </c>
      <c r="T2298" s="9">
        <f t="shared" si="357"/>
        <v>33.375</v>
      </c>
      <c r="U2298" s="8">
        <f t="shared" si="358"/>
        <v>36.158333333333331</v>
      </c>
      <c r="V2298" s="8">
        <f t="shared" si="359"/>
        <v>35.462499999999999</v>
      </c>
    </row>
    <row r="2299" spans="1:22" ht="13.5" x14ac:dyDescent="0.25">
      <c r="A2299" s="3">
        <f>RSI!A2299</f>
        <v>45349</v>
      </c>
      <c r="B2299" s="2">
        <f>RSI!B2299</f>
        <v>9.1144999999999996</v>
      </c>
      <c r="C2299" s="2">
        <f>RSI!I2299</f>
        <v>97.35772707121582</v>
      </c>
      <c r="D2299" s="2">
        <f>MACD!E2299</f>
        <v>-6.4502780314393604E-2</v>
      </c>
      <c r="E2299" s="2">
        <f>MACD!F2299</f>
        <v>-5.944278414018634E-2</v>
      </c>
      <c r="F2299" s="2">
        <f>'Moving Avg'!D2299</f>
        <v>9.1144999999999996</v>
      </c>
      <c r="G2299" s="2">
        <f>'Moving Avg'!F2299</f>
        <v>8.8518199999999965</v>
      </c>
      <c r="H2299" s="2">
        <f>'Moving Avg'!G2299</f>
        <v>8.3329939999999958</v>
      </c>
      <c r="I2299" s="2">
        <f>'Moving Avg'!H2299</f>
        <v>6.8598020000000073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0</v>
      </c>
      <c r="N2299" s="8">
        <f t="shared" si="351"/>
        <v>45</v>
      </c>
      <c r="O2299" s="8">
        <f t="shared" si="352"/>
        <v>50</v>
      </c>
      <c r="P2299" s="8">
        <f t="shared" si="353"/>
        <v>83.5</v>
      </c>
      <c r="Q2299" s="9">
        <f t="shared" si="354"/>
        <v>35.774999999999999</v>
      </c>
      <c r="R2299" s="9">
        <f t="shared" si="355"/>
        <v>47.375</v>
      </c>
      <c r="S2299" s="9">
        <f t="shared" si="356"/>
        <v>56.825000000000003</v>
      </c>
      <c r="T2299" s="9">
        <f t="shared" si="357"/>
        <v>44.625</v>
      </c>
      <c r="U2299" s="8">
        <f t="shared" si="358"/>
        <v>46.658333333333339</v>
      </c>
      <c r="V2299" s="8">
        <f t="shared" si="359"/>
        <v>46.150000000000006</v>
      </c>
    </row>
    <row r="2300" spans="1:22" ht="13.5" x14ac:dyDescent="0.25">
      <c r="A2300" s="3">
        <f>RSI!A2300</f>
        <v>45350</v>
      </c>
      <c r="B2300" s="2">
        <f>RSI!B2300</f>
        <v>9.1144999999999996</v>
      </c>
      <c r="C2300" s="2">
        <f>RSI!I2300</f>
        <v>97.35772707121582</v>
      </c>
      <c r="D2300" s="2">
        <f>MACD!E2300</f>
        <v>-7.7874906133551747E-2</v>
      </c>
      <c r="E2300" s="2">
        <f>MACD!F2300</f>
        <v>-6.3129208538859422E-2</v>
      </c>
      <c r="F2300" s="2">
        <f>'Moving Avg'!D2300</f>
        <v>9.1144999999999996</v>
      </c>
      <c r="G2300" s="2">
        <f>'Moving Avg'!F2300</f>
        <v>8.887559999999997</v>
      </c>
      <c r="H2300" s="2">
        <f>'Moving Avg'!G2300</f>
        <v>8.3696299999999972</v>
      </c>
      <c r="I2300" s="2">
        <f>'Moving Avg'!H2300</f>
        <v>6.8677560000000062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0</v>
      </c>
      <c r="N2300" s="8">
        <f t="shared" si="351"/>
        <v>45</v>
      </c>
      <c r="O2300" s="8">
        <f t="shared" si="352"/>
        <v>50</v>
      </c>
      <c r="P2300" s="8">
        <f t="shared" si="353"/>
        <v>33</v>
      </c>
      <c r="Q2300" s="9">
        <f t="shared" si="354"/>
        <v>28.2</v>
      </c>
      <c r="R2300" s="9">
        <f t="shared" si="355"/>
        <v>34.75</v>
      </c>
      <c r="S2300" s="9">
        <f t="shared" si="356"/>
        <v>34.1</v>
      </c>
      <c r="T2300" s="9">
        <f t="shared" si="357"/>
        <v>32</v>
      </c>
      <c r="U2300" s="8">
        <f t="shared" si="358"/>
        <v>32.35</v>
      </c>
      <c r="V2300" s="8">
        <f t="shared" si="359"/>
        <v>32.262500000000003</v>
      </c>
    </row>
    <row r="2301" spans="1:22" ht="13.5" x14ac:dyDescent="0.25">
      <c r="A2301" s="3">
        <f>RSI!A2301</f>
        <v>45351</v>
      </c>
      <c r="B2301" s="2">
        <f>RSI!B2301</f>
        <v>9.1144999999999996</v>
      </c>
      <c r="C2301" s="2">
        <f>RSI!I2301</f>
        <v>97.35772707121582</v>
      </c>
      <c r="D2301" s="2">
        <f>MACD!E2301</f>
        <v>-9.1537114041628342E-2</v>
      </c>
      <c r="E2301" s="2">
        <f>MACD!F2301</f>
        <v>-6.8810789639413214E-2</v>
      </c>
      <c r="F2301" s="2">
        <f>'Moving Avg'!D2301</f>
        <v>9.1144999999999996</v>
      </c>
      <c r="G2301" s="2">
        <f>'Moving Avg'!F2301</f>
        <v>8.9045349999999974</v>
      </c>
      <c r="H2301" s="2">
        <f>'Moving Avg'!G2301</f>
        <v>8.4062659999999987</v>
      </c>
      <c r="I2301" s="2">
        <f>'Moving Avg'!H2301</f>
        <v>6.8773895000000049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0</v>
      </c>
      <c r="N2301" s="8">
        <f t="shared" si="351"/>
        <v>100</v>
      </c>
      <c r="O2301" s="8">
        <f t="shared" si="352"/>
        <v>50</v>
      </c>
      <c r="P2301" s="8">
        <f t="shared" si="353"/>
        <v>33</v>
      </c>
      <c r="Q2301" s="9">
        <f t="shared" si="354"/>
        <v>47.45</v>
      </c>
      <c r="R2301" s="9">
        <f t="shared" si="355"/>
        <v>45.75</v>
      </c>
      <c r="S2301" s="9">
        <f t="shared" si="356"/>
        <v>42.35</v>
      </c>
      <c r="T2301" s="9">
        <f t="shared" si="357"/>
        <v>45.75</v>
      </c>
      <c r="U2301" s="8">
        <f t="shared" si="358"/>
        <v>45.183333333333337</v>
      </c>
      <c r="V2301" s="8">
        <f t="shared" si="359"/>
        <v>45.325000000000003</v>
      </c>
    </row>
    <row r="2302" spans="1:22" ht="13.5" x14ac:dyDescent="0.25">
      <c r="A2302" s="3">
        <f>RSI!A2302</f>
        <v>45352</v>
      </c>
      <c r="B2302" s="2">
        <f>RSI!B2302</f>
        <v>9.1144999999999996</v>
      </c>
      <c r="C2302" s="2">
        <f>RSI!I2302</f>
        <v>97.35772707121582</v>
      </c>
      <c r="D2302" s="2">
        <f>MACD!E2302</f>
        <v>-0.1052708995645748</v>
      </c>
      <c r="E2302" s="2">
        <f>MACD!F2302</f>
        <v>-7.6102811624445529E-2</v>
      </c>
      <c r="F2302" s="2">
        <f>'Moving Avg'!D2302</f>
        <v>9.1144999999999996</v>
      </c>
      <c r="G2302" s="2">
        <f>'Moving Avg'!F2302</f>
        <v>8.9215099999999961</v>
      </c>
      <c r="H2302" s="2">
        <f>'Moving Avg'!G2302</f>
        <v>8.4429019999999984</v>
      </c>
      <c r="I2302" s="2">
        <f>'Moving Avg'!H2302</f>
        <v>6.8870650000000042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0</v>
      </c>
      <c r="N2302" s="8">
        <f t="shared" si="351"/>
        <v>100</v>
      </c>
      <c r="O2302" s="8">
        <f t="shared" si="352"/>
        <v>50</v>
      </c>
      <c r="P2302" s="8">
        <f t="shared" si="353"/>
        <v>33</v>
      </c>
      <c r="Q2302" s="9">
        <f t="shared" si="354"/>
        <v>47.45</v>
      </c>
      <c r="R2302" s="9">
        <f t="shared" si="355"/>
        <v>45.75</v>
      </c>
      <c r="S2302" s="9">
        <f t="shared" si="356"/>
        <v>42.35</v>
      </c>
      <c r="T2302" s="9">
        <f t="shared" si="357"/>
        <v>45.75</v>
      </c>
      <c r="U2302" s="8">
        <f t="shared" si="358"/>
        <v>45.183333333333337</v>
      </c>
      <c r="V2302" s="8">
        <f t="shared" si="359"/>
        <v>45.325000000000003</v>
      </c>
    </row>
    <row r="2303" spans="1:22" ht="13.5" x14ac:dyDescent="0.25">
      <c r="A2303" s="3">
        <f>RSI!A2303</f>
        <v>45355</v>
      </c>
      <c r="B2303" s="2">
        <f>RSI!B2303</f>
        <v>9.1144999999999996</v>
      </c>
      <c r="C2303" s="2">
        <f>RSI!I2303</f>
        <v>97.35772707121582</v>
      </c>
      <c r="D2303" s="2">
        <f>MACD!E2303</f>
        <v>-9.1411946346774187E-2</v>
      </c>
      <c r="E2303" s="2">
        <f>MACD!F2303</f>
        <v>-7.9164638568911261E-2</v>
      </c>
      <c r="F2303" s="2">
        <f>'Moving Avg'!D2303</f>
        <v>9.1144999999999996</v>
      </c>
      <c r="G2303" s="2">
        <f>'Moving Avg'!F2303</f>
        <v>8.9384849999999965</v>
      </c>
      <c r="H2303" s="2">
        <f>'Moving Avg'!G2303</f>
        <v>8.4732840000000014</v>
      </c>
      <c r="I2303" s="2">
        <f>'Moving Avg'!H2303</f>
        <v>6.8952710000000037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0</v>
      </c>
      <c r="N2303" s="8">
        <f t="shared" si="351"/>
        <v>45</v>
      </c>
      <c r="O2303" s="8">
        <f t="shared" si="352"/>
        <v>50</v>
      </c>
      <c r="P2303" s="8">
        <f t="shared" si="353"/>
        <v>33</v>
      </c>
      <c r="Q2303" s="9">
        <f t="shared" si="354"/>
        <v>28.2</v>
      </c>
      <c r="R2303" s="9">
        <f t="shared" si="355"/>
        <v>34.75</v>
      </c>
      <c r="S2303" s="9">
        <f t="shared" si="356"/>
        <v>34.1</v>
      </c>
      <c r="T2303" s="9">
        <f t="shared" si="357"/>
        <v>32</v>
      </c>
      <c r="U2303" s="8">
        <f t="shared" si="358"/>
        <v>32.35</v>
      </c>
      <c r="V2303" s="8">
        <f t="shared" si="359"/>
        <v>32.262500000000003</v>
      </c>
    </row>
    <row r="2304" spans="1:22" ht="13.5" x14ac:dyDescent="0.25">
      <c r="A2304" s="3">
        <f>RSI!A2304</f>
        <v>45356</v>
      </c>
      <c r="B2304" s="2">
        <f>RSI!B2304</f>
        <v>9.1144999999999996</v>
      </c>
      <c r="C2304" s="2">
        <f>RSI!I2304</f>
        <v>97.35772707121582</v>
      </c>
      <c r="D2304" s="2">
        <f>MACD!E2304</f>
        <v>-8.1548527770470614E-2</v>
      </c>
      <c r="E2304" s="2">
        <f>MACD!F2304</f>
        <v>-7.9641416409223134E-2</v>
      </c>
      <c r="F2304" s="2">
        <f>'Moving Avg'!D2304</f>
        <v>9.1144999999999996</v>
      </c>
      <c r="G2304" s="2">
        <f>'Moving Avg'!F2304</f>
        <v>8.9554599999999969</v>
      </c>
      <c r="H2304" s="2">
        <f>'Moving Avg'!G2304</f>
        <v>8.5036660000000008</v>
      </c>
      <c r="I2304" s="2">
        <f>'Moving Avg'!H2304</f>
        <v>6.9034770000000023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0</v>
      </c>
      <c r="N2304" s="8">
        <f t="shared" si="351"/>
        <v>45</v>
      </c>
      <c r="O2304" s="8">
        <f t="shared" si="352"/>
        <v>50</v>
      </c>
      <c r="P2304" s="8">
        <f t="shared" si="353"/>
        <v>33</v>
      </c>
      <c r="Q2304" s="9">
        <f t="shared" si="354"/>
        <v>28.2</v>
      </c>
      <c r="R2304" s="9">
        <f t="shared" si="355"/>
        <v>34.75</v>
      </c>
      <c r="S2304" s="9">
        <f t="shared" si="356"/>
        <v>34.1</v>
      </c>
      <c r="T2304" s="9">
        <f t="shared" si="357"/>
        <v>32</v>
      </c>
      <c r="U2304" s="8">
        <f t="shared" si="358"/>
        <v>32.35</v>
      </c>
      <c r="V2304" s="8">
        <f t="shared" si="359"/>
        <v>32.262500000000003</v>
      </c>
    </row>
    <row r="2305" spans="1:22" ht="13.5" x14ac:dyDescent="0.25">
      <c r="A2305" s="3">
        <f>RSI!A2305</f>
        <v>45357</v>
      </c>
      <c r="B2305" s="2">
        <f>RSI!B2305</f>
        <v>8.9358000000000004</v>
      </c>
      <c r="C2305" s="2">
        <f>RSI!I2305</f>
        <v>61.23368365163315</v>
      </c>
      <c r="D2305" s="2">
        <f>MACD!E2305</f>
        <v>-3.4198572728975307E-2</v>
      </c>
      <c r="E2305" s="2">
        <f>MACD!F2305</f>
        <v>-7.0552847673173574E-2</v>
      </c>
      <c r="F2305" s="2">
        <f>'Moving Avg'!D2305</f>
        <v>9.0787599999999991</v>
      </c>
      <c r="G2305" s="2">
        <f>'Moving Avg'!F2305</f>
        <v>8.9634999999999962</v>
      </c>
      <c r="H2305" s="2">
        <f>'Moving Avg'!G2305</f>
        <v>8.5269000000000013</v>
      </c>
      <c r="I2305" s="2">
        <f>'Moving Avg'!H2305</f>
        <v>6.9107895000000017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0</v>
      </c>
      <c r="O2305" s="8">
        <f t="shared" si="352"/>
        <v>50</v>
      </c>
      <c r="P2305" s="8">
        <f t="shared" si="353"/>
        <v>16.5</v>
      </c>
      <c r="Q2305" s="9">
        <f t="shared" si="354"/>
        <v>18.725000000000001</v>
      </c>
      <c r="R2305" s="9">
        <f t="shared" si="355"/>
        <v>26.625</v>
      </c>
      <c r="S2305" s="9">
        <f t="shared" si="356"/>
        <v>23.675000000000001</v>
      </c>
      <c r="T2305" s="9">
        <f t="shared" si="357"/>
        <v>22.875</v>
      </c>
      <c r="U2305" s="8">
        <f t="shared" si="358"/>
        <v>23.008333333333336</v>
      </c>
      <c r="V2305" s="8">
        <f t="shared" si="359"/>
        <v>22.975000000000001</v>
      </c>
    </row>
    <row r="2306" spans="1:22" ht="13.5" x14ac:dyDescent="0.25">
      <c r="A2306" s="3">
        <f>RSI!A2306</f>
        <v>45358</v>
      </c>
      <c r="B2306" s="2">
        <f>RSI!B2306</f>
        <v>8.9358000000000004</v>
      </c>
      <c r="C2306" s="2">
        <f>RSI!I2306</f>
        <v>61.23368365163315</v>
      </c>
      <c r="D2306" s="2">
        <f>MACD!E2306</f>
        <v>5.325164955717554E-3</v>
      </c>
      <c r="E2306" s="2">
        <f>MACD!F2306</f>
        <v>-5.5377245147395351E-2</v>
      </c>
      <c r="F2306" s="2">
        <f>'Moving Avg'!D2306</f>
        <v>9.0430200000000003</v>
      </c>
      <c r="G2306" s="2">
        <f>'Moving Avg'!F2306</f>
        <v>8.9715399999999956</v>
      </c>
      <c r="H2306" s="2">
        <f>'Moving Avg'!G2306</f>
        <v>8.544772</v>
      </c>
      <c r="I2306" s="2">
        <f>'Moving Avg'!H2306</f>
        <v>6.9181020000000011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18.725000000000001</v>
      </c>
      <c r="R2306" s="9">
        <f t="shared" si="355"/>
        <v>26.625</v>
      </c>
      <c r="S2306" s="9">
        <f t="shared" si="356"/>
        <v>23.675000000000001</v>
      </c>
      <c r="T2306" s="9">
        <f t="shared" si="357"/>
        <v>22.875</v>
      </c>
      <c r="U2306" s="8">
        <f t="shared" si="358"/>
        <v>23.008333333333336</v>
      </c>
      <c r="V2306" s="8">
        <f t="shared" si="359"/>
        <v>22.975000000000001</v>
      </c>
    </row>
    <row r="2307" spans="1:22" ht="13.5" x14ac:dyDescent="0.25">
      <c r="A2307" s="3">
        <f>RSI!A2307</f>
        <v>45359</v>
      </c>
      <c r="B2307" s="2">
        <f>RSI!B2307</f>
        <v>8.9358000000000004</v>
      </c>
      <c r="C2307" s="2">
        <f>RSI!I2307</f>
        <v>61.233683651633157</v>
      </c>
      <c r="D2307" s="2">
        <f>MACD!E2307</f>
        <v>3.8266837900069461E-2</v>
      </c>
      <c r="E2307" s="2">
        <f>MACD!F2307</f>
        <v>-3.6648428537902393E-2</v>
      </c>
      <c r="F2307" s="2">
        <f>'Moving Avg'!D2307</f>
        <v>9.0072799999999997</v>
      </c>
      <c r="G2307" s="2">
        <f>'Moving Avg'!F2307</f>
        <v>8.9804749999999967</v>
      </c>
      <c r="H2307" s="2">
        <f>'Moving Avg'!G2307</f>
        <v>8.5626440000000006</v>
      </c>
      <c r="I2307" s="2">
        <f>'Moving Avg'!H2307</f>
        <v>6.9256245000000005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16.5</v>
      </c>
      <c r="Q2307" s="9">
        <f t="shared" ref="Q2307:Q2370" si="364">0.35*M2307+N2307*0.35+O2307*0.15+P2307*0.15</f>
        <v>18.725000000000001</v>
      </c>
      <c r="R2307" s="9">
        <f t="shared" ref="R2307:R2370" si="365">M2307*0.2+N2307*0.2+O2307*0.35+P2307*0.25</f>
        <v>26.625</v>
      </c>
      <c r="S2307" s="9">
        <f t="shared" ref="S2307:S2370" si="366">M2307*0.15+N2307*0.15+O2307*0.25+P2307*0.45</f>
        <v>23.675000000000001</v>
      </c>
      <c r="T2307" s="9">
        <f t="shared" ref="T2307:T2370" si="367">0.25*SUM(M2307:P2307)</f>
        <v>22.875</v>
      </c>
      <c r="U2307" s="8">
        <f t="shared" ref="U2307:U2370" si="368">SUM(Q2307:S2307)/3</f>
        <v>23.008333333333336</v>
      </c>
      <c r="V2307" s="8">
        <f t="shared" ref="V2307:V2370" si="369">SUM(Q2307:T2307)/4</f>
        <v>22.975000000000001</v>
      </c>
    </row>
    <row r="2308" spans="1:22" ht="13.5" x14ac:dyDescent="0.25">
      <c r="A2308" s="3">
        <f>RSI!A2308</f>
        <v>45362</v>
      </c>
      <c r="B2308" s="2">
        <f>RSI!B2308</f>
        <v>8.9358000000000004</v>
      </c>
      <c r="C2308" s="2">
        <f>RSI!I2308</f>
        <v>61.233683651633164</v>
      </c>
      <c r="D2308" s="2">
        <f>MACD!E2308</f>
        <v>6.567621883481678E-2</v>
      </c>
      <c r="E2308" s="2">
        <f>MACD!F2308</f>
        <v>-1.6183499063358558E-2</v>
      </c>
      <c r="F2308" s="2">
        <f>'Moving Avg'!D2308</f>
        <v>8.971540000000001</v>
      </c>
      <c r="G2308" s="2">
        <f>'Moving Avg'!F2308</f>
        <v>8.9894099999999959</v>
      </c>
      <c r="H2308" s="2">
        <f>'Moving Avg'!G2308</f>
        <v>8.5805159999999994</v>
      </c>
      <c r="I2308" s="2">
        <f>'Moving Avg'!H2308</f>
        <v>6.9331889999999996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16.5</v>
      </c>
      <c r="Q2308" s="9">
        <f t="shared" si="364"/>
        <v>18.725000000000001</v>
      </c>
      <c r="R2308" s="9">
        <f t="shared" si="365"/>
        <v>26.625</v>
      </c>
      <c r="S2308" s="9">
        <f t="shared" si="366"/>
        <v>23.675000000000001</v>
      </c>
      <c r="T2308" s="9">
        <f t="shared" si="367"/>
        <v>22.875</v>
      </c>
      <c r="U2308" s="8">
        <f t="shared" si="368"/>
        <v>23.008333333333336</v>
      </c>
      <c r="V2308" s="8">
        <f t="shared" si="369"/>
        <v>22.975000000000001</v>
      </c>
    </row>
    <row r="2309" spans="1:22" ht="13.5" x14ac:dyDescent="0.25">
      <c r="A2309" s="3">
        <f>RSI!A2309</f>
        <v>45363</v>
      </c>
      <c r="B2309" s="2">
        <f>RSI!B2309</f>
        <v>8.9358000000000004</v>
      </c>
      <c r="C2309" s="2">
        <f>RSI!I2309</f>
        <v>61.233683651633164</v>
      </c>
      <c r="D2309" s="2">
        <f>MACD!E2309</f>
        <v>8.8438825335433791E-2</v>
      </c>
      <c r="E2309" s="2">
        <f>MACD!F2309</f>
        <v>4.7409658163999092E-3</v>
      </c>
      <c r="F2309" s="2">
        <f>'Moving Avg'!D2309</f>
        <v>8.9358000000000004</v>
      </c>
      <c r="G2309" s="2">
        <f>'Moving Avg'!F2309</f>
        <v>8.9983449999999969</v>
      </c>
      <c r="H2309" s="2">
        <f>'Moving Avg'!G2309</f>
        <v>8.5983879999999999</v>
      </c>
      <c r="I2309" s="2">
        <f>'Moving Avg'!H2309</f>
        <v>6.9408374999999989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16.5</v>
      </c>
      <c r="Q2309" s="9">
        <f t="shared" si="364"/>
        <v>18.725000000000001</v>
      </c>
      <c r="R2309" s="9">
        <f t="shared" si="365"/>
        <v>26.625</v>
      </c>
      <c r="S2309" s="9">
        <f t="shared" si="366"/>
        <v>23.675000000000001</v>
      </c>
      <c r="T2309" s="9">
        <f t="shared" si="367"/>
        <v>22.875</v>
      </c>
      <c r="U2309" s="8">
        <f t="shared" si="368"/>
        <v>23.008333333333336</v>
      </c>
      <c r="V2309" s="8">
        <f t="shared" si="369"/>
        <v>22.975000000000001</v>
      </c>
    </row>
    <row r="2310" spans="1:22" ht="13.5" x14ac:dyDescent="0.25">
      <c r="A2310" s="3">
        <f>RSI!A2310</f>
        <v>45364</v>
      </c>
      <c r="B2310" s="2">
        <f>RSI!B2310</f>
        <v>8.9358000000000004</v>
      </c>
      <c r="C2310" s="2">
        <f>RSI!I2310</f>
        <v>61.233683651633157</v>
      </c>
      <c r="D2310" s="2">
        <f>MACD!E2310</f>
        <v>0.1073013936725502</v>
      </c>
      <c r="E2310" s="2">
        <f>MACD!F2310</f>
        <v>2.5253051387629968E-2</v>
      </c>
      <c r="F2310" s="2">
        <f>'Moving Avg'!D2310</f>
        <v>8.9358000000000004</v>
      </c>
      <c r="G2310" s="2">
        <f>'Moving Avg'!F2310</f>
        <v>9.007279999999998</v>
      </c>
      <c r="H2310" s="2">
        <f>'Moving Avg'!G2310</f>
        <v>8.6162600000000005</v>
      </c>
      <c r="I2310" s="2">
        <f>'Moving Avg'!H2310</f>
        <v>6.9501234999999983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33</v>
      </c>
      <c r="Q2310" s="9">
        <f t="shared" si="364"/>
        <v>21.2</v>
      </c>
      <c r="R2310" s="9">
        <f t="shared" si="365"/>
        <v>30.75</v>
      </c>
      <c r="S2310" s="9">
        <f t="shared" si="366"/>
        <v>31.1</v>
      </c>
      <c r="T2310" s="9">
        <f t="shared" si="367"/>
        <v>27</v>
      </c>
      <c r="U2310" s="8">
        <f t="shared" si="368"/>
        <v>27.683333333333337</v>
      </c>
      <c r="V2310" s="8">
        <f t="shared" si="369"/>
        <v>27.512500000000003</v>
      </c>
    </row>
    <row r="2311" spans="1:22" ht="13.5" x14ac:dyDescent="0.25">
      <c r="A2311" s="3">
        <f>RSI!A2311</f>
        <v>45365</v>
      </c>
      <c r="B2311" s="2">
        <f>RSI!B2311</f>
        <v>8.9358000000000004</v>
      </c>
      <c r="C2311" s="2">
        <f>RSI!I2311</f>
        <v>61.233683651633164</v>
      </c>
      <c r="D2311" s="2">
        <f>MACD!E2311</f>
        <v>0.12289341851020552</v>
      </c>
      <c r="E2311" s="2">
        <f>MACD!F2311</f>
        <v>4.4781124812145079E-2</v>
      </c>
      <c r="F2311" s="2">
        <f>'Moving Avg'!D2311</f>
        <v>8.9358000000000004</v>
      </c>
      <c r="G2311" s="2">
        <f>'Moving Avg'!F2311</f>
        <v>9.016214999999999</v>
      </c>
      <c r="H2311" s="2">
        <f>'Moving Avg'!G2311</f>
        <v>8.6341319999999993</v>
      </c>
      <c r="I2311" s="2">
        <f>'Moving Avg'!H2311</f>
        <v>6.9578559999999978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0</v>
      </c>
      <c r="O2311" s="8">
        <f t="shared" si="362"/>
        <v>50</v>
      </c>
      <c r="P2311" s="8">
        <f t="shared" si="363"/>
        <v>33</v>
      </c>
      <c r="Q2311" s="9">
        <f t="shared" si="364"/>
        <v>21.2</v>
      </c>
      <c r="R2311" s="9">
        <f t="shared" si="365"/>
        <v>30.75</v>
      </c>
      <c r="S2311" s="9">
        <f t="shared" si="366"/>
        <v>31.1</v>
      </c>
      <c r="T2311" s="9">
        <f t="shared" si="367"/>
        <v>27</v>
      </c>
      <c r="U2311" s="8">
        <f t="shared" si="368"/>
        <v>27.683333333333337</v>
      </c>
      <c r="V2311" s="8">
        <f t="shared" si="369"/>
        <v>27.512500000000003</v>
      </c>
    </row>
    <row r="2312" spans="1:22" ht="13.5" x14ac:dyDescent="0.25">
      <c r="A2312" s="3">
        <f>RSI!A2312</f>
        <v>45366</v>
      </c>
      <c r="B2312" s="2">
        <f>RSI!B2312</f>
        <v>8.9358000000000004</v>
      </c>
      <c r="C2312" s="2">
        <f>RSI!I2312</f>
        <v>61.233683651633164</v>
      </c>
      <c r="D2312" s="2">
        <f>MACD!E2312</f>
        <v>0.13574536482449062</v>
      </c>
      <c r="E2312" s="2">
        <f>MACD!F2312</f>
        <v>6.2973972814614185E-2</v>
      </c>
      <c r="F2312" s="2">
        <f>'Moving Avg'!D2312</f>
        <v>8.9358000000000004</v>
      </c>
      <c r="G2312" s="2">
        <f>'Moving Avg'!F2312</f>
        <v>9.02515</v>
      </c>
      <c r="H2312" s="2">
        <f>'Moving Avg'!G2312</f>
        <v>8.6520039999999998</v>
      </c>
      <c r="I2312" s="2">
        <f>'Moving Avg'!H2312</f>
        <v>6.9668479999999979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33</v>
      </c>
      <c r="Q2312" s="9">
        <f t="shared" si="364"/>
        <v>21.2</v>
      </c>
      <c r="R2312" s="9">
        <f t="shared" si="365"/>
        <v>30.75</v>
      </c>
      <c r="S2312" s="9">
        <f t="shared" si="366"/>
        <v>31.1</v>
      </c>
      <c r="T2312" s="9">
        <f t="shared" si="367"/>
        <v>27</v>
      </c>
      <c r="U2312" s="8">
        <f t="shared" si="368"/>
        <v>27.683333333333337</v>
      </c>
      <c r="V2312" s="8">
        <f t="shared" si="369"/>
        <v>27.512500000000003</v>
      </c>
    </row>
    <row r="2313" spans="1:22" ht="13.5" x14ac:dyDescent="0.25">
      <c r="A2313" s="3">
        <f>RSI!A2313</f>
        <v>45369</v>
      </c>
      <c r="B2313" s="2">
        <f>RSI!B2313</f>
        <v>8.9358000000000004</v>
      </c>
      <c r="C2313" s="2">
        <f>RSI!I2313</f>
        <v>61.233683651633164</v>
      </c>
      <c r="D2313" s="2">
        <f>MACD!E2313</f>
        <v>0.14630406504423554</v>
      </c>
      <c r="E2313" s="2">
        <f>MACD!F2313</f>
        <v>7.9639991260538459E-2</v>
      </c>
      <c r="F2313" s="2">
        <f>'Moving Avg'!D2313</f>
        <v>8.9358000000000004</v>
      </c>
      <c r="G2313" s="2">
        <f>'Moving Avg'!F2313</f>
        <v>9.02515</v>
      </c>
      <c r="H2313" s="2">
        <f>'Moving Avg'!G2313</f>
        <v>8.6698759999999986</v>
      </c>
      <c r="I2313" s="2">
        <f>'Moving Avg'!H2313</f>
        <v>6.9758399999999972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0</v>
      </c>
      <c r="O2313" s="8">
        <f t="shared" si="362"/>
        <v>50</v>
      </c>
      <c r="P2313" s="8">
        <f t="shared" si="363"/>
        <v>33</v>
      </c>
      <c r="Q2313" s="9">
        <f t="shared" si="364"/>
        <v>21.2</v>
      </c>
      <c r="R2313" s="9">
        <f t="shared" si="365"/>
        <v>30.75</v>
      </c>
      <c r="S2313" s="9">
        <f t="shared" si="366"/>
        <v>31.1</v>
      </c>
      <c r="T2313" s="9">
        <f t="shared" si="367"/>
        <v>27</v>
      </c>
      <c r="U2313" s="8">
        <f t="shared" si="368"/>
        <v>27.683333333333337</v>
      </c>
      <c r="V2313" s="8">
        <f t="shared" si="369"/>
        <v>27.512500000000003</v>
      </c>
    </row>
    <row r="2314" spans="1:22" ht="13.5" x14ac:dyDescent="0.25">
      <c r="A2314" s="3">
        <f>RSI!A2314</f>
        <v>45370</v>
      </c>
      <c r="B2314" s="2">
        <f>RSI!B2314</f>
        <v>8.9358000000000004</v>
      </c>
      <c r="C2314" s="2">
        <f>RSI!I2314</f>
        <v>61.233683651633157</v>
      </c>
      <c r="D2314" s="2">
        <f>MACD!E2314</f>
        <v>0.15494573541532475</v>
      </c>
      <c r="E2314" s="2">
        <f>MACD!F2314</f>
        <v>9.4701140091495717E-2</v>
      </c>
      <c r="F2314" s="2">
        <f>'Moving Avg'!D2314</f>
        <v>8.9358000000000004</v>
      </c>
      <c r="G2314" s="2">
        <f>'Moving Avg'!F2314</f>
        <v>9.02515</v>
      </c>
      <c r="H2314" s="2">
        <f>'Moving Avg'!G2314</f>
        <v>8.6877479999999991</v>
      </c>
      <c r="I2314" s="2">
        <f>'Moving Avg'!H2314</f>
        <v>6.9848319999999955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0</v>
      </c>
      <c r="O2314" s="8">
        <f t="shared" si="362"/>
        <v>50</v>
      </c>
      <c r="P2314" s="8">
        <f t="shared" si="363"/>
        <v>33</v>
      </c>
      <c r="Q2314" s="9">
        <f t="shared" si="364"/>
        <v>21.2</v>
      </c>
      <c r="R2314" s="9">
        <f t="shared" si="365"/>
        <v>30.75</v>
      </c>
      <c r="S2314" s="9">
        <f t="shared" si="366"/>
        <v>31.1</v>
      </c>
      <c r="T2314" s="9">
        <f t="shared" si="367"/>
        <v>27</v>
      </c>
      <c r="U2314" s="8">
        <f t="shared" si="368"/>
        <v>27.683333333333337</v>
      </c>
      <c r="V2314" s="8">
        <f t="shared" si="369"/>
        <v>27.512500000000003</v>
      </c>
    </row>
    <row r="2315" spans="1:22" ht="13.5" x14ac:dyDescent="0.25">
      <c r="A2315" s="3">
        <f>RSI!A2315</f>
        <v>45372</v>
      </c>
      <c r="B2315" s="2">
        <f>RSI!B2315</f>
        <v>8.9358000000000004</v>
      </c>
      <c r="C2315" s="2">
        <f>RSI!I2315</f>
        <v>61.233683651633157</v>
      </c>
      <c r="D2315" s="2">
        <f>MACD!E2315</f>
        <v>0.1344946710574586</v>
      </c>
      <c r="E2315" s="2">
        <f>MACD!F2315</f>
        <v>0.1026598462846883</v>
      </c>
      <c r="F2315" s="2">
        <f>'Moving Avg'!D2315</f>
        <v>8.9358000000000004</v>
      </c>
      <c r="G2315" s="2">
        <f>'Moving Avg'!F2315</f>
        <v>9.016214999999999</v>
      </c>
      <c r="H2315" s="2">
        <f>'Moving Avg'!G2315</f>
        <v>8.7056199999999997</v>
      </c>
      <c r="I2315" s="2">
        <f>'Moving Avg'!H2315</f>
        <v>6.9938239999999947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0</v>
      </c>
      <c r="O2315" s="8">
        <f t="shared" si="362"/>
        <v>50</v>
      </c>
      <c r="P2315" s="8">
        <f t="shared" si="363"/>
        <v>33</v>
      </c>
      <c r="Q2315" s="9">
        <f t="shared" si="364"/>
        <v>21.2</v>
      </c>
      <c r="R2315" s="9">
        <f t="shared" si="365"/>
        <v>30.75</v>
      </c>
      <c r="S2315" s="9">
        <f t="shared" si="366"/>
        <v>31.1</v>
      </c>
      <c r="T2315" s="9">
        <f t="shared" si="367"/>
        <v>27</v>
      </c>
      <c r="U2315" s="8">
        <f t="shared" si="368"/>
        <v>27.683333333333337</v>
      </c>
      <c r="V2315" s="8">
        <f t="shared" si="369"/>
        <v>27.512500000000003</v>
      </c>
    </row>
    <row r="2316" spans="1:22" ht="13.5" x14ac:dyDescent="0.25">
      <c r="A2316" s="3">
        <f>RSI!A2316</f>
        <v>45373</v>
      </c>
      <c r="B2316" s="2">
        <f>RSI!B2316</f>
        <v>8.9178999999999995</v>
      </c>
      <c r="C2316" s="2">
        <f>RSI!I2316</f>
        <v>56.489578976594771</v>
      </c>
      <c r="D2316" s="2">
        <f>MACD!E2316</f>
        <v>0.11826498050861822</v>
      </c>
      <c r="E2316" s="2">
        <f>MACD!F2316</f>
        <v>0.10578087312947429</v>
      </c>
      <c r="F2316" s="2">
        <f>'Moving Avg'!D2316</f>
        <v>8.9322200000000009</v>
      </c>
      <c r="G2316" s="2">
        <f>'Moving Avg'!F2316</f>
        <v>9.0063849999999999</v>
      </c>
      <c r="H2316" s="2">
        <f>'Moving Avg'!G2316</f>
        <v>8.7231339999999982</v>
      </c>
      <c r="I2316" s="2">
        <f>'Moving Avg'!H2316</f>
        <v>7.003565999999994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50</v>
      </c>
      <c r="P2316" s="8">
        <f t="shared" si="363"/>
        <v>16.5</v>
      </c>
      <c r="Q2316" s="9">
        <f t="shared" si="364"/>
        <v>18.725000000000001</v>
      </c>
      <c r="R2316" s="9">
        <f t="shared" si="365"/>
        <v>26.625</v>
      </c>
      <c r="S2316" s="9">
        <f t="shared" si="366"/>
        <v>23.675000000000001</v>
      </c>
      <c r="T2316" s="9">
        <f t="shared" si="367"/>
        <v>22.875</v>
      </c>
      <c r="U2316" s="8">
        <f t="shared" si="368"/>
        <v>23.008333333333336</v>
      </c>
      <c r="V2316" s="8">
        <f t="shared" si="369"/>
        <v>22.975000000000001</v>
      </c>
    </row>
    <row r="2317" spans="1:22" ht="13.5" x14ac:dyDescent="0.25">
      <c r="A2317" s="3">
        <f>RSI!A2317</f>
        <v>45376</v>
      </c>
      <c r="B2317" s="2">
        <f>RSI!B2317</f>
        <v>8.9178999999999995</v>
      </c>
      <c r="C2317" s="2">
        <f>RSI!I2317</f>
        <v>56.489578976594771</v>
      </c>
      <c r="D2317" s="2">
        <f>MACD!E2317</f>
        <v>0.10440565052865836</v>
      </c>
      <c r="E2317" s="2">
        <f>MACD!F2317</f>
        <v>0.10550582860931111</v>
      </c>
      <c r="F2317" s="2">
        <f>'Moving Avg'!D2317</f>
        <v>8.9286400000000015</v>
      </c>
      <c r="G2317" s="2">
        <f>'Moving Avg'!F2317</f>
        <v>8.9965550000000007</v>
      </c>
      <c r="H2317" s="2">
        <f>'Moving Avg'!G2317</f>
        <v>8.7406479999999966</v>
      </c>
      <c r="I2317" s="2">
        <f>'Moving Avg'!H2317</f>
        <v>7.0133079999999923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45</v>
      </c>
      <c r="O2317" s="8">
        <f t="shared" si="362"/>
        <v>50</v>
      </c>
      <c r="P2317" s="8">
        <f t="shared" si="363"/>
        <v>16.5</v>
      </c>
      <c r="Q2317" s="9">
        <f t="shared" si="364"/>
        <v>34.475000000000001</v>
      </c>
      <c r="R2317" s="9">
        <f t="shared" si="365"/>
        <v>35.625</v>
      </c>
      <c r="S2317" s="9">
        <f t="shared" si="366"/>
        <v>30.425000000000001</v>
      </c>
      <c r="T2317" s="9">
        <f t="shared" si="367"/>
        <v>34.125</v>
      </c>
      <c r="U2317" s="8">
        <f t="shared" si="368"/>
        <v>33.508333333333333</v>
      </c>
      <c r="V2317" s="8">
        <f t="shared" si="369"/>
        <v>33.662499999999994</v>
      </c>
    </row>
    <row r="2318" spans="1:22" ht="13.5" x14ac:dyDescent="0.25">
      <c r="A2318" s="3">
        <f>RSI!A2318</f>
        <v>45377</v>
      </c>
      <c r="B2318" s="2">
        <f>RSI!B2318</f>
        <v>8.9178999999999995</v>
      </c>
      <c r="C2318" s="2">
        <f>RSI!I2318</f>
        <v>56.489578976594771</v>
      </c>
      <c r="D2318" s="2">
        <f>MACD!E2318</f>
        <v>9.2561381734917347E-2</v>
      </c>
      <c r="E2318" s="2">
        <f>MACD!F2318</f>
        <v>0.10291693923443238</v>
      </c>
      <c r="F2318" s="2">
        <f>'Moving Avg'!D2318</f>
        <v>8.9250599999999984</v>
      </c>
      <c r="G2318" s="2">
        <f>'Moving Avg'!F2318</f>
        <v>8.9867249999999999</v>
      </c>
      <c r="H2318" s="2">
        <f>'Moving Avg'!G2318</f>
        <v>8.7581619999999969</v>
      </c>
      <c r="I2318" s="2">
        <f>'Moving Avg'!H2318</f>
        <v>7.0230499999999925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45</v>
      </c>
      <c r="O2318" s="8">
        <f t="shared" si="362"/>
        <v>50</v>
      </c>
      <c r="P2318" s="8">
        <f t="shared" si="363"/>
        <v>16.5</v>
      </c>
      <c r="Q2318" s="9">
        <f t="shared" si="364"/>
        <v>34.475000000000001</v>
      </c>
      <c r="R2318" s="9">
        <f t="shared" si="365"/>
        <v>35.625</v>
      </c>
      <c r="S2318" s="9">
        <f t="shared" si="366"/>
        <v>30.425000000000001</v>
      </c>
      <c r="T2318" s="9">
        <f t="shared" si="367"/>
        <v>34.125</v>
      </c>
      <c r="U2318" s="8">
        <f t="shared" si="368"/>
        <v>33.508333333333333</v>
      </c>
      <c r="V2318" s="8">
        <f t="shared" si="369"/>
        <v>33.662499999999994</v>
      </c>
    </row>
    <row r="2319" spans="1:22" ht="13.5" x14ac:dyDescent="0.25">
      <c r="A2319" s="3">
        <f>RSI!A2319</f>
        <v>45378</v>
      </c>
      <c r="B2319" s="2">
        <f>RSI!B2319</f>
        <v>8.5248000000000008</v>
      </c>
      <c r="C2319" s="2">
        <f>RSI!I2319</f>
        <v>18.076410392858222</v>
      </c>
      <c r="D2319" s="2">
        <f>MACD!E2319</f>
        <v>0.11154936052346898</v>
      </c>
      <c r="E2319" s="2">
        <f>MACD!F2319</f>
        <v>0.10464342349223971</v>
      </c>
      <c r="F2319" s="2">
        <f>'Moving Avg'!D2319</f>
        <v>8.8428599999999982</v>
      </c>
      <c r="G2319" s="2">
        <f>'Moving Avg'!F2319</f>
        <v>8.9572400000000005</v>
      </c>
      <c r="H2319" s="2">
        <f>'Moving Avg'!G2319</f>
        <v>8.7678139999999942</v>
      </c>
      <c r="I2319" s="2">
        <f>'Moving Avg'!H2319</f>
        <v>7.0308244999999916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50</v>
      </c>
      <c r="N2319" s="8">
        <f t="shared" si="361"/>
        <v>0</v>
      </c>
      <c r="O2319" s="8">
        <f t="shared" si="362"/>
        <v>50</v>
      </c>
      <c r="P2319" s="8">
        <f t="shared" si="363"/>
        <v>16.5</v>
      </c>
      <c r="Q2319" s="9">
        <f t="shared" si="364"/>
        <v>27.475000000000001</v>
      </c>
      <c r="R2319" s="9">
        <f t="shared" si="365"/>
        <v>31.625</v>
      </c>
      <c r="S2319" s="9">
        <f t="shared" si="366"/>
        <v>27.425000000000001</v>
      </c>
      <c r="T2319" s="9">
        <f t="shared" si="367"/>
        <v>29.125</v>
      </c>
      <c r="U2319" s="8">
        <f t="shared" si="368"/>
        <v>28.841666666666669</v>
      </c>
      <c r="V2319" s="8">
        <f t="shared" si="369"/>
        <v>28.912500000000001</v>
      </c>
    </row>
    <row r="2320" spans="1:22" ht="13.5" x14ac:dyDescent="0.25">
      <c r="A2320" s="3">
        <f>RSI!A2320</f>
        <v>45379</v>
      </c>
      <c r="B2320" s="2">
        <f>RSI!B2320</f>
        <v>8.5248000000000008</v>
      </c>
      <c r="C2320" s="2">
        <f>RSI!I2320</f>
        <v>18.076410392858222</v>
      </c>
      <c r="D2320" s="2">
        <f>MACD!E2320</f>
        <v>0.12983852498146931</v>
      </c>
      <c r="E2320" s="2">
        <f>MACD!F2320</f>
        <v>0.10968244379008563</v>
      </c>
      <c r="F2320" s="2">
        <f>'Moving Avg'!D2320</f>
        <v>8.7606599999999997</v>
      </c>
      <c r="G2320" s="2">
        <f>'Moving Avg'!F2320</f>
        <v>8.9277550000000012</v>
      </c>
      <c r="H2320" s="2">
        <f>'Moving Avg'!G2320</f>
        <v>8.7774659999999969</v>
      </c>
      <c r="I2320" s="2">
        <f>'Moving Avg'!H2320</f>
        <v>7.0385989999999925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50</v>
      </c>
      <c r="N2320" s="8">
        <f t="shared" si="361"/>
        <v>0</v>
      </c>
      <c r="O2320" s="8">
        <f t="shared" si="362"/>
        <v>50</v>
      </c>
      <c r="P2320" s="8">
        <f t="shared" si="363"/>
        <v>16.5</v>
      </c>
      <c r="Q2320" s="9">
        <f t="shared" si="364"/>
        <v>27.475000000000001</v>
      </c>
      <c r="R2320" s="9">
        <f t="shared" si="365"/>
        <v>31.625</v>
      </c>
      <c r="S2320" s="9">
        <f t="shared" si="366"/>
        <v>27.425000000000001</v>
      </c>
      <c r="T2320" s="9">
        <f t="shared" si="367"/>
        <v>29.125</v>
      </c>
      <c r="U2320" s="8">
        <f t="shared" si="368"/>
        <v>28.841666666666669</v>
      </c>
      <c r="V2320" s="8">
        <f t="shared" si="369"/>
        <v>28.912500000000001</v>
      </c>
    </row>
    <row r="2321" spans="1:22" ht="13.5" x14ac:dyDescent="0.25">
      <c r="A2321" s="3">
        <f>RSI!A2321</f>
        <v>45380</v>
      </c>
      <c r="B2321" s="2">
        <f>RSI!B2321</f>
        <v>8.4890000000000008</v>
      </c>
      <c r="C2321" s="2">
        <f>RSI!I2321</f>
        <v>16.865113997019705</v>
      </c>
      <c r="D2321" s="2">
        <f>MACD!E2321</f>
        <v>0.15002361365959871</v>
      </c>
      <c r="E2321" s="2">
        <f>MACD!F2321</f>
        <v>0.11775067776398825</v>
      </c>
      <c r="F2321" s="2">
        <f>'Moving Avg'!D2321</f>
        <v>8.6748799999999981</v>
      </c>
      <c r="G2321" s="2">
        <f>'Moving Avg'!F2321</f>
        <v>8.8964800000000004</v>
      </c>
      <c r="H2321" s="2">
        <f>'Moving Avg'!G2321</f>
        <v>8.7864019999999954</v>
      </c>
      <c r="I2321" s="2">
        <f>'Moving Avg'!H2321</f>
        <v>7.0461944999999933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50</v>
      </c>
      <c r="N2321" s="8">
        <f t="shared" si="361"/>
        <v>0</v>
      </c>
      <c r="O2321" s="8">
        <f t="shared" si="362"/>
        <v>50</v>
      </c>
      <c r="P2321" s="8">
        <f t="shared" si="363"/>
        <v>16.5</v>
      </c>
      <c r="Q2321" s="9">
        <f t="shared" si="364"/>
        <v>27.475000000000001</v>
      </c>
      <c r="R2321" s="9">
        <f t="shared" si="365"/>
        <v>31.625</v>
      </c>
      <c r="S2321" s="9">
        <f t="shared" si="366"/>
        <v>27.425000000000001</v>
      </c>
      <c r="T2321" s="9">
        <f t="shared" si="367"/>
        <v>29.125</v>
      </c>
      <c r="U2321" s="8">
        <f t="shared" si="368"/>
        <v>28.841666666666669</v>
      </c>
      <c r="V2321" s="8">
        <f t="shared" si="369"/>
        <v>28.912500000000001</v>
      </c>
    </row>
    <row r="2322" spans="1:22" ht="13.5" x14ac:dyDescent="0.25">
      <c r="A2322" s="3">
        <f>RSI!A2322</f>
        <v>45383</v>
      </c>
      <c r="B2322" s="2">
        <f>RSI!B2322</f>
        <v>8.4890000000000008</v>
      </c>
      <c r="C2322" s="2">
        <f>RSI!I2322</f>
        <v>16.865113997019705</v>
      </c>
      <c r="D2322" s="2">
        <f>MACD!E2322</f>
        <v>0.16922020890702782</v>
      </c>
      <c r="E2322" s="2">
        <f>MACD!F2322</f>
        <v>0.12804458399259616</v>
      </c>
      <c r="F2322" s="2">
        <f>'Moving Avg'!D2322</f>
        <v>8.589100000000002</v>
      </c>
      <c r="G2322" s="2">
        <f>'Moving Avg'!F2322</f>
        <v>8.8652049999999996</v>
      </c>
      <c r="H2322" s="2">
        <f>'Moving Avg'!G2322</f>
        <v>8.7953379999999939</v>
      </c>
      <c r="I2322" s="2">
        <f>'Moving Avg'!H2322</f>
        <v>7.0537899999999949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50</v>
      </c>
      <c r="N2322" s="8">
        <f t="shared" si="361"/>
        <v>0</v>
      </c>
      <c r="O2322" s="8">
        <f t="shared" si="362"/>
        <v>50</v>
      </c>
      <c r="P2322" s="8">
        <f t="shared" si="363"/>
        <v>16.5</v>
      </c>
      <c r="Q2322" s="9">
        <f t="shared" si="364"/>
        <v>27.475000000000001</v>
      </c>
      <c r="R2322" s="9">
        <f t="shared" si="365"/>
        <v>31.625</v>
      </c>
      <c r="S2322" s="9">
        <f t="shared" si="366"/>
        <v>27.425000000000001</v>
      </c>
      <c r="T2322" s="9">
        <f t="shared" si="367"/>
        <v>29.125</v>
      </c>
      <c r="U2322" s="8">
        <f t="shared" si="368"/>
        <v>28.841666666666669</v>
      </c>
      <c r="V2322" s="8">
        <f t="shared" si="369"/>
        <v>28.912500000000001</v>
      </c>
    </row>
    <row r="2323" spans="1:22" ht="13.5" x14ac:dyDescent="0.25">
      <c r="A2323" s="3">
        <f>RSI!A2323</f>
        <v>45384</v>
      </c>
      <c r="B2323" s="2">
        <f>RSI!B2323</f>
        <v>8.4890000000000008</v>
      </c>
      <c r="C2323" s="2">
        <f>RSI!I2323</f>
        <v>16.865113997019691</v>
      </c>
      <c r="D2323" s="2">
        <f>MACD!E2323</f>
        <v>0.18742357887117223</v>
      </c>
      <c r="E2323" s="2">
        <f>MACD!F2323</f>
        <v>0.13992038296831139</v>
      </c>
      <c r="F2323" s="2">
        <f>'Moving Avg'!D2323</f>
        <v>8.5033200000000022</v>
      </c>
      <c r="G2323" s="2">
        <f>'Moving Avg'!F2323</f>
        <v>8.8339300000000005</v>
      </c>
      <c r="H2323" s="2">
        <f>'Moving Avg'!G2323</f>
        <v>8.8042739999999942</v>
      </c>
      <c r="I2323" s="2">
        <f>'Moving Avg'!H2323</f>
        <v>7.0613854999999948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  <c r="M2323" s="8">
        <f t="shared" si="360"/>
        <v>50</v>
      </c>
      <c r="N2323" s="8">
        <f t="shared" si="361"/>
        <v>0</v>
      </c>
      <c r="O2323" s="8">
        <f t="shared" si="362"/>
        <v>50</v>
      </c>
      <c r="P2323" s="8">
        <f t="shared" si="363"/>
        <v>16.5</v>
      </c>
      <c r="Q2323" s="9">
        <f t="shared" si="364"/>
        <v>27.475000000000001</v>
      </c>
      <c r="R2323" s="9">
        <f t="shared" si="365"/>
        <v>31.625</v>
      </c>
      <c r="S2323" s="9">
        <f t="shared" si="366"/>
        <v>27.425000000000001</v>
      </c>
      <c r="T2323" s="9">
        <f t="shared" si="367"/>
        <v>29.125</v>
      </c>
      <c r="U2323" s="8">
        <f t="shared" si="368"/>
        <v>28.841666666666669</v>
      </c>
      <c r="V2323" s="8">
        <f t="shared" si="369"/>
        <v>28.912500000000001</v>
      </c>
    </row>
    <row r="2324" spans="1:22" ht="13.5" x14ac:dyDescent="0.25">
      <c r="A2324" s="3">
        <f>RSI!A2324</f>
        <v>45385</v>
      </c>
      <c r="B2324" s="2">
        <f>RSI!B2324</f>
        <v>8.4801000000000002</v>
      </c>
      <c r="C2324" s="2">
        <f>RSI!I2324</f>
        <v>16.521362093255973</v>
      </c>
      <c r="D2324" s="2">
        <f>MACD!E2324</f>
        <v>0.20530059432603132</v>
      </c>
      <c r="E2324" s="2">
        <f>MACD!F2324</f>
        <v>0.15299642523985538</v>
      </c>
      <c r="F2324" s="2">
        <f>'Moving Avg'!D2324</f>
        <v>8.4943800000000014</v>
      </c>
      <c r="G2324" s="2">
        <f>'Moving Avg'!F2324</f>
        <v>8.8022100000000005</v>
      </c>
      <c r="H2324" s="2">
        <f>'Moving Avg'!G2324</f>
        <v>8.8130319999999909</v>
      </c>
      <c r="I2324" s="2">
        <f>'Moving Avg'!H2324</f>
        <v>7.0689364999999942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50</v>
      </c>
      <c r="N2324" s="8">
        <f t="shared" si="361"/>
        <v>0</v>
      </c>
      <c r="O2324" s="8">
        <f t="shared" si="362"/>
        <v>50</v>
      </c>
      <c r="P2324" s="8">
        <f t="shared" si="363"/>
        <v>16.5</v>
      </c>
      <c r="Q2324" s="9">
        <f t="shared" si="364"/>
        <v>27.475000000000001</v>
      </c>
      <c r="R2324" s="9">
        <f t="shared" si="365"/>
        <v>31.625</v>
      </c>
      <c r="S2324" s="9">
        <f t="shared" si="366"/>
        <v>27.425000000000001</v>
      </c>
      <c r="T2324" s="9">
        <f t="shared" si="367"/>
        <v>29.125</v>
      </c>
      <c r="U2324" s="8">
        <f t="shared" si="368"/>
        <v>28.841666666666669</v>
      </c>
      <c r="V2324" s="8">
        <f t="shared" si="369"/>
        <v>28.912500000000001</v>
      </c>
    </row>
    <row r="2325" spans="1:22" ht="13.5" x14ac:dyDescent="0.25">
      <c r="A2325" s="3">
        <f>RSI!A2325</f>
        <v>45386</v>
      </c>
      <c r="B2325" s="2">
        <f>RSI!B2325</f>
        <v>8.4801000000000002</v>
      </c>
      <c r="C2325" s="2">
        <f>RSI!I2325</f>
        <v>16.521362093255973</v>
      </c>
      <c r="D2325" s="2">
        <f>MACD!E2325</f>
        <v>0.22216035749635132</v>
      </c>
      <c r="E2325" s="2">
        <f>MACD!F2325</f>
        <v>0.16682921169115456</v>
      </c>
      <c r="F2325" s="2">
        <f>'Moving Avg'!D2325</f>
        <v>8.4854400000000005</v>
      </c>
      <c r="G2325" s="2">
        <f>'Moving Avg'!F2325</f>
        <v>8.7794249999999998</v>
      </c>
      <c r="H2325" s="2">
        <f>'Moving Avg'!G2325</f>
        <v>8.81463999999999</v>
      </c>
      <c r="I2325" s="2">
        <f>'Moving Avg'!H2325</f>
        <v>7.0764874999999936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50</v>
      </c>
      <c r="N2325" s="8">
        <f t="shared" si="361"/>
        <v>0</v>
      </c>
      <c r="O2325" s="8">
        <f t="shared" si="362"/>
        <v>50</v>
      </c>
      <c r="P2325" s="8">
        <f t="shared" si="363"/>
        <v>16.5</v>
      </c>
      <c r="Q2325" s="9">
        <f t="shared" si="364"/>
        <v>27.475000000000001</v>
      </c>
      <c r="R2325" s="9">
        <f t="shared" si="365"/>
        <v>31.625</v>
      </c>
      <c r="S2325" s="9">
        <f t="shared" si="366"/>
        <v>27.425000000000001</v>
      </c>
      <c r="T2325" s="9">
        <f t="shared" si="367"/>
        <v>29.125</v>
      </c>
      <c r="U2325" s="8">
        <f t="shared" si="368"/>
        <v>28.841666666666669</v>
      </c>
      <c r="V2325" s="8">
        <f t="shared" si="369"/>
        <v>28.912500000000001</v>
      </c>
    </row>
    <row r="2326" spans="1:22" ht="13.5" x14ac:dyDescent="0.25">
      <c r="A2326" s="3">
        <f>RSI!A2326</f>
        <v>45387</v>
      </c>
      <c r="B2326" s="2">
        <f>RSI!B2326</f>
        <v>8.4801000000000002</v>
      </c>
      <c r="C2326" s="2">
        <f>RSI!I2326</f>
        <v>16.521362093255973</v>
      </c>
      <c r="D2326" s="2">
        <f>MACD!E2326</f>
        <v>0.23527714792897925</v>
      </c>
      <c r="E2326" s="2">
        <f>MACD!F2326</f>
        <v>0.18051879893871953</v>
      </c>
      <c r="F2326" s="2">
        <f>'Moving Avg'!D2326</f>
        <v>8.4836600000000004</v>
      </c>
      <c r="G2326" s="2">
        <f>'Moving Avg'!F2326</f>
        <v>8.7566400000000009</v>
      </c>
      <c r="H2326" s="2">
        <f>'Moving Avg'!G2326</f>
        <v>8.816247999999991</v>
      </c>
      <c r="I2326" s="2">
        <f>'Moving Avg'!H2326</f>
        <v>7.0840384999999939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50</v>
      </c>
      <c r="N2326" s="8">
        <f t="shared" si="361"/>
        <v>0</v>
      </c>
      <c r="O2326" s="8">
        <f t="shared" si="362"/>
        <v>50</v>
      </c>
      <c r="P2326" s="8">
        <f t="shared" si="363"/>
        <v>16.5</v>
      </c>
      <c r="Q2326" s="9">
        <f t="shared" si="364"/>
        <v>27.475000000000001</v>
      </c>
      <c r="R2326" s="9">
        <f t="shared" si="365"/>
        <v>31.625</v>
      </c>
      <c r="S2326" s="9">
        <f t="shared" si="366"/>
        <v>27.425000000000001</v>
      </c>
      <c r="T2326" s="9">
        <f t="shared" si="367"/>
        <v>29.125</v>
      </c>
      <c r="U2326" s="8">
        <f t="shared" si="368"/>
        <v>28.841666666666669</v>
      </c>
      <c r="V2326" s="8">
        <f t="shared" si="369"/>
        <v>28.912500000000001</v>
      </c>
    </row>
    <row r="2327" spans="1:22" ht="13.5" x14ac:dyDescent="0.25">
      <c r="A2327" s="3">
        <f>RSI!A2327</f>
        <v>45390</v>
      </c>
      <c r="B2327" s="2">
        <f>RSI!B2327</f>
        <v>8.1404999999999994</v>
      </c>
      <c r="C2327" s="2">
        <f>RSI!I2327</f>
        <v>8.3806227674855904</v>
      </c>
      <c r="D2327" s="2">
        <f>MACD!E2327</f>
        <v>0.27301734387557808</v>
      </c>
      <c r="E2327" s="2">
        <f>MACD!F2327</f>
        <v>0.19901850792609124</v>
      </c>
      <c r="F2327" s="2">
        <f>'Moving Avg'!D2327</f>
        <v>8.4139599999999994</v>
      </c>
      <c r="G2327" s="2">
        <f>'Moving Avg'!F2327</f>
        <v>8.7168749999999999</v>
      </c>
      <c r="H2327" s="2">
        <f>'Moving Avg'!G2327</f>
        <v>8.8110639999999893</v>
      </c>
      <c r="I2327" s="2">
        <f>'Moving Avg'!H2327</f>
        <v>7.0898914999999931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50</v>
      </c>
      <c r="N2327" s="8">
        <f t="shared" si="361"/>
        <v>0</v>
      </c>
      <c r="O2327" s="8">
        <f t="shared" si="362"/>
        <v>50</v>
      </c>
      <c r="P2327" s="8">
        <f t="shared" si="363"/>
        <v>16.5</v>
      </c>
      <c r="Q2327" s="9">
        <f t="shared" si="364"/>
        <v>27.475000000000001</v>
      </c>
      <c r="R2327" s="9">
        <f t="shared" si="365"/>
        <v>31.625</v>
      </c>
      <c r="S2327" s="9">
        <f t="shared" si="366"/>
        <v>27.425000000000001</v>
      </c>
      <c r="T2327" s="9">
        <f t="shared" si="367"/>
        <v>29.125</v>
      </c>
      <c r="U2327" s="8">
        <f t="shared" si="368"/>
        <v>28.841666666666669</v>
      </c>
      <c r="V2327" s="8">
        <f t="shared" si="369"/>
        <v>28.912500000000001</v>
      </c>
    </row>
    <row r="2328" spans="1:22" ht="13.5" x14ac:dyDescent="0.25">
      <c r="A2328" s="3">
        <f>RSI!A2328</f>
        <v>45394</v>
      </c>
      <c r="B2328" s="2">
        <f>RSI!B2328</f>
        <v>8.1404999999999994</v>
      </c>
      <c r="C2328" s="2">
        <f>RSI!I2328</f>
        <v>8.3806227674855904</v>
      </c>
      <c r="D2328" s="2">
        <f>MACD!E2328</f>
        <v>0.30833382396051334</v>
      </c>
      <c r="E2328" s="2">
        <f>MACD!F2328</f>
        <v>0.22088157113297568</v>
      </c>
      <c r="F2328" s="2">
        <f>'Moving Avg'!D2328</f>
        <v>8.3442600000000002</v>
      </c>
      <c r="G2328" s="2">
        <f>'Moving Avg'!F2328</f>
        <v>8.6771100000000008</v>
      </c>
      <c r="H2328" s="2">
        <f>'Moving Avg'!G2328</f>
        <v>8.8058799999999913</v>
      </c>
      <c r="I2328" s="2">
        <f>'Moving Avg'!H2328</f>
        <v>7.0957444999999923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50</v>
      </c>
      <c r="N2328" s="8">
        <f t="shared" si="361"/>
        <v>0</v>
      </c>
      <c r="O2328" s="8">
        <f t="shared" si="362"/>
        <v>50</v>
      </c>
      <c r="P2328" s="8">
        <f t="shared" si="363"/>
        <v>16.5</v>
      </c>
      <c r="Q2328" s="9">
        <f t="shared" si="364"/>
        <v>27.475000000000001</v>
      </c>
      <c r="R2328" s="9">
        <f t="shared" si="365"/>
        <v>31.625</v>
      </c>
      <c r="S2328" s="9">
        <f t="shared" si="366"/>
        <v>27.425000000000001</v>
      </c>
      <c r="T2328" s="9">
        <f t="shared" si="367"/>
        <v>29.125</v>
      </c>
      <c r="U2328" s="8">
        <f t="shared" si="368"/>
        <v>28.841666666666669</v>
      </c>
      <c r="V2328" s="8">
        <f t="shared" si="369"/>
        <v>28.912500000000001</v>
      </c>
    </row>
    <row r="2329" spans="1:22" ht="13.5" x14ac:dyDescent="0.25">
      <c r="A2329" s="3">
        <f>RSI!A2329</f>
        <v>45397</v>
      </c>
      <c r="B2329" s="2">
        <f>RSI!B2329</f>
        <v>8.1404999999999994</v>
      </c>
      <c r="C2329" s="2">
        <f>RSI!I2329</f>
        <v>8.3806227674855904</v>
      </c>
      <c r="D2329" s="2">
        <f>MACD!E2329</f>
        <v>0.28087199127537055</v>
      </c>
      <c r="E2329" s="2">
        <f>MACD!F2329</f>
        <v>0.23287965516145467</v>
      </c>
      <c r="F2329" s="2">
        <f>'Moving Avg'!D2329</f>
        <v>8.2763399999999994</v>
      </c>
      <c r="G2329" s="2">
        <f>'Moving Avg'!F2329</f>
        <v>8.6373449999999998</v>
      </c>
      <c r="H2329" s="2">
        <f>'Moving Avg'!G2329</f>
        <v>8.8006959999999914</v>
      </c>
      <c r="I2329" s="2">
        <f>'Moving Avg'!H2329</f>
        <v>7.1015974999999916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50</v>
      </c>
      <c r="N2329" s="8">
        <f t="shared" si="361"/>
        <v>0</v>
      </c>
      <c r="O2329" s="8">
        <f t="shared" si="362"/>
        <v>50</v>
      </c>
      <c r="P2329" s="8">
        <f t="shared" si="363"/>
        <v>16.5</v>
      </c>
      <c r="Q2329" s="9">
        <f t="shared" si="364"/>
        <v>27.475000000000001</v>
      </c>
      <c r="R2329" s="9">
        <f t="shared" si="365"/>
        <v>31.625</v>
      </c>
      <c r="S2329" s="9">
        <f t="shared" si="366"/>
        <v>27.425000000000001</v>
      </c>
      <c r="T2329" s="9">
        <f t="shared" si="367"/>
        <v>29.125</v>
      </c>
      <c r="U2329" s="8">
        <f t="shared" si="368"/>
        <v>28.841666666666669</v>
      </c>
      <c r="V2329" s="8">
        <f t="shared" si="369"/>
        <v>28.912500000000001</v>
      </c>
    </row>
    <row r="2330" spans="1:22" ht="13.5" x14ac:dyDescent="0.25">
      <c r="A2330" s="3">
        <f>RSI!A2330</f>
        <v>45398</v>
      </c>
      <c r="B2330" s="2">
        <f>RSI!B2330</f>
        <v>8.1404999999999994</v>
      </c>
      <c r="C2330" s="2">
        <f>RSI!I2330</f>
        <v>8.3806227674855904</v>
      </c>
      <c r="D2330" s="2">
        <f>MACD!E2330</f>
        <v>0.26053497716278962</v>
      </c>
      <c r="E2330" s="2">
        <f>MACD!F2330</f>
        <v>0.23841071956172166</v>
      </c>
      <c r="F2330" s="2">
        <f>'Moving Avg'!D2330</f>
        <v>8.2084200000000003</v>
      </c>
      <c r="G2330" s="2">
        <f>'Moving Avg'!F2330</f>
        <v>8.5975800000000007</v>
      </c>
      <c r="H2330" s="2">
        <f>'Moving Avg'!G2330</f>
        <v>8.7955119999999898</v>
      </c>
      <c r="I2330" s="2">
        <f>'Moving Avg'!H2330</f>
        <v>7.1074504999999917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50</v>
      </c>
      <c r="N2330" s="8">
        <f t="shared" si="361"/>
        <v>0</v>
      </c>
      <c r="O2330" s="8">
        <f t="shared" si="362"/>
        <v>50</v>
      </c>
      <c r="P2330" s="8">
        <f t="shared" si="363"/>
        <v>16.5</v>
      </c>
      <c r="Q2330" s="9">
        <f t="shared" si="364"/>
        <v>27.475000000000001</v>
      </c>
      <c r="R2330" s="9">
        <f t="shared" si="365"/>
        <v>31.625</v>
      </c>
      <c r="S2330" s="9">
        <f t="shared" si="366"/>
        <v>27.425000000000001</v>
      </c>
      <c r="T2330" s="9">
        <f t="shared" si="367"/>
        <v>29.125</v>
      </c>
      <c r="U2330" s="8">
        <f t="shared" si="368"/>
        <v>28.841666666666669</v>
      </c>
      <c r="V2330" s="8">
        <f t="shared" si="369"/>
        <v>28.912500000000001</v>
      </c>
    </row>
    <row r="2331" spans="1:22" ht="13.5" x14ac:dyDescent="0.25">
      <c r="A2331" s="3">
        <f>RSI!A2331</f>
        <v>45399</v>
      </c>
      <c r="B2331" s="2">
        <f>RSI!B2331</f>
        <v>8.1404999999999994</v>
      </c>
      <c r="C2331" s="2">
        <f>RSI!I2331</f>
        <v>8.3806227674855904</v>
      </c>
      <c r="D2331" s="2">
        <f>MACD!E2331</f>
        <v>0.24050415440036765</v>
      </c>
      <c r="E2331" s="2">
        <f>MACD!F2331</f>
        <v>0.23882940652945087</v>
      </c>
      <c r="F2331" s="2">
        <f>'Moving Avg'!D2331</f>
        <v>8.1404999999999994</v>
      </c>
      <c r="G2331" s="2">
        <f>'Moving Avg'!F2331</f>
        <v>8.5578150000000015</v>
      </c>
      <c r="H2331" s="2">
        <f>'Moving Avg'!G2331</f>
        <v>8.7828219999999924</v>
      </c>
      <c r="I2331" s="2">
        <f>'Moving Avg'!H2331</f>
        <v>7.114196999999991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50</v>
      </c>
      <c r="N2331" s="8">
        <f t="shared" si="361"/>
        <v>0</v>
      </c>
      <c r="O2331" s="8">
        <f t="shared" si="362"/>
        <v>50</v>
      </c>
      <c r="P2331" s="8">
        <f t="shared" si="363"/>
        <v>16.5</v>
      </c>
      <c r="Q2331" s="9">
        <f t="shared" si="364"/>
        <v>27.475000000000001</v>
      </c>
      <c r="R2331" s="9">
        <f t="shared" si="365"/>
        <v>31.625</v>
      </c>
      <c r="S2331" s="9">
        <f t="shared" si="366"/>
        <v>27.425000000000001</v>
      </c>
      <c r="T2331" s="9">
        <f t="shared" si="367"/>
        <v>29.125</v>
      </c>
      <c r="U2331" s="8">
        <f t="shared" si="368"/>
        <v>28.841666666666669</v>
      </c>
      <c r="V2331" s="8">
        <f t="shared" si="369"/>
        <v>28.912500000000001</v>
      </c>
    </row>
    <row r="2332" spans="1:22" ht="13.5" x14ac:dyDescent="0.25">
      <c r="A2332" s="3">
        <f>RSI!A2332</f>
        <v>45400</v>
      </c>
      <c r="B2332" s="2">
        <f>RSI!B2332</f>
        <v>8.1404999999999994</v>
      </c>
      <c r="C2332" s="2">
        <f>RSI!I2332</f>
        <v>8.3806227674855904</v>
      </c>
      <c r="D2332" s="2">
        <f>MACD!E2332</f>
        <v>0.22604121173008984</v>
      </c>
      <c r="E2332" s="2">
        <f>MACD!F2332</f>
        <v>0.23627176756957868</v>
      </c>
      <c r="F2332" s="2">
        <f>'Moving Avg'!D2332</f>
        <v>8.1404999999999994</v>
      </c>
      <c r="G2332" s="2">
        <f>'Moving Avg'!F2332</f>
        <v>8.5180500000000006</v>
      </c>
      <c r="H2332" s="2">
        <f>'Moving Avg'!G2332</f>
        <v>8.7701319999999914</v>
      </c>
      <c r="I2332" s="2">
        <f>'Moving Avg'!H2332</f>
        <v>7.1209434999999903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50</v>
      </c>
      <c r="N2332" s="8">
        <f t="shared" si="361"/>
        <v>45</v>
      </c>
      <c r="O2332" s="8">
        <f t="shared" si="362"/>
        <v>50</v>
      </c>
      <c r="P2332" s="8">
        <f t="shared" si="363"/>
        <v>33</v>
      </c>
      <c r="Q2332" s="9">
        <f t="shared" si="364"/>
        <v>45.7</v>
      </c>
      <c r="R2332" s="9">
        <f t="shared" si="365"/>
        <v>44.75</v>
      </c>
      <c r="S2332" s="9">
        <f t="shared" si="366"/>
        <v>41.6</v>
      </c>
      <c r="T2332" s="9">
        <f t="shared" si="367"/>
        <v>44.5</v>
      </c>
      <c r="U2332" s="8">
        <f t="shared" si="368"/>
        <v>44.016666666666673</v>
      </c>
      <c r="V2332" s="8">
        <f t="shared" si="369"/>
        <v>44.137500000000003</v>
      </c>
    </row>
    <row r="2333" spans="1:22" ht="13.5" x14ac:dyDescent="0.25">
      <c r="A2333" s="3">
        <f>RSI!A2333</f>
        <v>45401</v>
      </c>
      <c r="B2333" s="2">
        <f>RSI!B2333</f>
        <v>8.1404999999999994</v>
      </c>
      <c r="C2333" s="2">
        <f>RSI!I2333</f>
        <v>8.3806227674855904</v>
      </c>
      <c r="D2333" s="2">
        <f>MACD!E2333</f>
        <v>0.2161053881367927</v>
      </c>
      <c r="E2333" s="2">
        <f>MACD!F2333</f>
        <v>0.23223849168302152</v>
      </c>
      <c r="F2333" s="2">
        <f>'Moving Avg'!D2333</f>
        <v>8.1404999999999994</v>
      </c>
      <c r="G2333" s="2">
        <f>'Moving Avg'!F2333</f>
        <v>8.4782850000000014</v>
      </c>
      <c r="H2333" s="2">
        <f>'Moving Avg'!G2333</f>
        <v>8.7574419999999922</v>
      </c>
      <c r="I2333" s="2">
        <f>'Moving Avg'!H2333</f>
        <v>7.1276899999999896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50</v>
      </c>
      <c r="N2333" s="8">
        <f t="shared" si="361"/>
        <v>45</v>
      </c>
      <c r="O2333" s="8">
        <f t="shared" si="362"/>
        <v>50</v>
      </c>
      <c r="P2333" s="8">
        <f t="shared" si="363"/>
        <v>33</v>
      </c>
      <c r="Q2333" s="9">
        <f t="shared" si="364"/>
        <v>45.7</v>
      </c>
      <c r="R2333" s="9">
        <f t="shared" si="365"/>
        <v>44.75</v>
      </c>
      <c r="S2333" s="9">
        <f t="shared" si="366"/>
        <v>41.6</v>
      </c>
      <c r="T2333" s="9">
        <f t="shared" si="367"/>
        <v>44.5</v>
      </c>
      <c r="U2333" s="8">
        <f t="shared" si="368"/>
        <v>44.016666666666673</v>
      </c>
      <c r="V2333" s="8">
        <f t="shared" si="369"/>
        <v>44.137500000000003</v>
      </c>
    </row>
    <row r="2334" spans="1:22" ht="13.5" x14ac:dyDescent="0.25">
      <c r="A2334" s="3">
        <f>RSI!A2334</f>
        <v>45404</v>
      </c>
      <c r="B2334" s="2">
        <f>RSI!B2334</f>
        <v>8.1404999999999994</v>
      </c>
      <c r="C2334" s="2">
        <f>RSI!I2334</f>
        <v>8.3806227674855904</v>
      </c>
      <c r="D2334" s="2">
        <f>MACD!E2334</f>
        <v>0.2084604506988903</v>
      </c>
      <c r="E2334" s="2">
        <f>MACD!F2334</f>
        <v>0.2274828834861953</v>
      </c>
      <c r="F2334" s="2">
        <f>'Moving Avg'!D2334</f>
        <v>8.1404999999999994</v>
      </c>
      <c r="G2334" s="2">
        <f>'Moving Avg'!F2334</f>
        <v>8.4385200000000005</v>
      </c>
      <c r="H2334" s="2">
        <f>'Moving Avg'!G2334</f>
        <v>8.7447519999999912</v>
      </c>
      <c r="I2334" s="2">
        <f>'Moving Avg'!H2334</f>
        <v>7.1344364999999899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  <c r="M2334" s="8">
        <f t="shared" si="360"/>
        <v>50</v>
      </c>
      <c r="N2334" s="8">
        <f t="shared" si="361"/>
        <v>45</v>
      </c>
      <c r="O2334" s="8">
        <f t="shared" si="362"/>
        <v>50</v>
      </c>
      <c r="P2334" s="8">
        <f t="shared" si="363"/>
        <v>33</v>
      </c>
      <c r="Q2334" s="9">
        <f t="shared" si="364"/>
        <v>45.7</v>
      </c>
      <c r="R2334" s="9">
        <f t="shared" si="365"/>
        <v>44.75</v>
      </c>
      <c r="S2334" s="9">
        <f t="shared" si="366"/>
        <v>41.6</v>
      </c>
      <c r="T2334" s="9">
        <f t="shared" si="367"/>
        <v>44.5</v>
      </c>
      <c r="U2334" s="8">
        <f t="shared" si="368"/>
        <v>44.016666666666673</v>
      </c>
      <c r="V2334" s="8">
        <f t="shared" si="369"/>
        <v>44.137500000000003</v>
      </c>
    </row>
    <row r="2335" spans="1:22" ht="13.5" x14ac:dyDescent="0.25">
      <c r="A2335" s="3">
        <f>RSI!A2335</f>
        <v>45405</v>
      </c>
      <c r="B2335" s="2">
        <f>RSI!B2335</f>
        <v>8.1404999999999994</v>
      </c>
      <c r="C2335" s="2">
        <f>RSI!I2335</f>
        <v>8.3806227674855904</v>
      </c>
      <c r="D2335" s="2">
        <f>MACD!E2335</f>
        <v>0.203965295148409</v>
      </c>
      <c r="E2335" s="2">
        <f>MACD!F2335</f>
        <v>0.22277936581863805</v>
      </c>
      <c r="F2335" s="2">
        <f>'Moving Avg'!D2335</f>
        <v>8.1404999999999994</v>
      </c>
      <c r="G2335" s="2">
        <f>'Moving Avg'!F2335</f>
        <v>8.3987550000000013</v>
      </c>
      <c r="H2335" s="2">
        <f>'Moving Avg'!G2335</f>
        <v>8.732061999999992</v>
      </c>
      <c r="I2335" s="2">
        <f>'Moving Avg'!H2335</f>
        <v>7.1411829999999892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50</v>
      </c>
      <c r="N2335" s="8">
        <f t="shared" si="361"/>
        <v>45</v>
      </c>
      <c r="O2335" s="8">
        <f t="shared" si="362"/>
        <v>50</v>
      </c>
      <c r="P2335" s="8">
        <f t="shared" si="363"/>
        <v>33</v>
      </c>
      <c r="Q2335" s="9">
        <f t="shared" si="364"/>
        <v>45.7</v>
      </c>
      <c r="R2335" s="9">
        <f t="shared" si="365"/>
        <v>44.75</v>
      </c>
      <c r="S2335" s="9">
        <f t="shared" si="366"/>
        <v>41.6</v>
      </c>
      <c r="T2335" s="9">
        <f t="shared" si="367"/>
        <v>44.5</v>
      </c>
      <c r="U2335" s="8">
        <f t="shared" si="368"/>
        <v>44.016666666666673</v>
      </c>
      <c r="V2335" s="8">
        <f t="shared" si="369"/>
        <v>44.137500000000003</v>
      </c>
    </row>
    <row r="2336" spans="1:22" ht="13.5" x14ac:dyDescent="0.25">
      <c r="A2336" s="3">
        <f>RSI!A2336</f>
        <v>45406</v>
      </c>
      <c r="B2336" s="2">
        <f>RSI!B2336</f>
        <v>8.1404999999999994</v>
      </c>
      <c r="C2336" s="2">
        <f>RSI!I2336</f>
        <v>8.3806227674855904</v>
      </c>
      <c r="D2336" s="2">
        <f>MACD!E2336</f>
        <v>0.20198914427383485</v>
      </c>
      <c r="E2336" s="2">
        <f>MACD!F2336</f>
        <v>0.21862132150967742</v>
      </c>
      <c r="F2336" s="2">
        <f>'Moving Avg'!D2336</f>
        <v>8.1404999999999994</v>
      </c>
      <c r="G2336" s="2">
        <f>'Moving Avg'!F2336</f>
        <v>8.359885000000002</v>
      </c>
      <c r="H2336" s="2">
        <f>'Moving Avg'!G2336</f>
        <v>8.719371999999991</v>
      </c>
      <c r="I2336" s="2">
        <f>'Moving Avg'!H2336</f>
        <v>7.1479294999999885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  <c r="M2336" s="8">
        <f t="shared" si="360"/>
        <v>50</v>
      </c>
      <c r="N2336" s="8">
        <f t="shared" si="361"/>
        <v>45</v>
      </c>
      <c r="O2336" s="8">
        <f t="shared" si="362"/>
        <v>50</v>
      </c>
      <c r="P2336" s="8">
        <f t="shared" si="363"/>
        <v>33</v>
      </c>
      <c r="Q2336" s="9">
        <f t="shared" si="364"/>
        <v>45.7</v>
      </c>
      <c r="R2336" s="9">
        <f t="shared" si="365"/>
        <v>44.75</v>
      </c>
      <c r="S2336" s="9">
        <f t="shared" si="366"/>
        <v>41.6</v>
      </c>
      <c r="T2336" s="9">
        <f t="shared" si="367"/>
        <v>44.5</v>
      </c>
      <c r="U2336" s="8">
        <f t="shared" si="368"/>
        <v>44.016666666666673</v>
      </c>
      <c r="V2336" s="8">
        <f t="shared" si="369"/>
        <v>44.137500000000003</v>
      </c>
    </row>
    <row r="2337" spans="1:22" ht="13.5" x14ac:dyDescent="0.25">
      <c r="A2337" s="3">
        <f>RSI!A2337</f>
        <v>45407</v>
      </c>
      <c r="B2337" s="2">
        <f>RSI!B2337</f>
        <v>8.1404999999999994</v>
      </c>
      <c r="C2337" s="2">
        <f>RSI!I2337</f>
        <v>8.3806227674855904</v>
      </c>
      <c r="D2337" s="2">
        <f>MACD!E2337</f>
        <v>0.14976293895302639</v>
      </c>
      <c r="E2337" s="2">
        <f>MACD!F2337</f>
        <v>0.20484964499834724</v>
      </c>
      <c r="F2337" s="2">
        <f>'Moving Avg'!D2337</f>
        <v>8.1404999999999994</v>
      </c>
      <c r="G2337" s="2">
        <f>'Moving Avg'!F2337</f>
        <v>8.3210150000000027</v>
      </c>
      <c r="H2337" s="2">
        <f>'Moving Avg'!G2337</f>
        <v>8.7070399999999921</v>
      </c>
      <c r="I2337" s="2">
        <f>'Moving Avg'!H2337</f>
        <v>7.1546759999999878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  <c r="M2337" s="8">
        <f t="shared" si="360"/>
        <v>50</v>
      </c>
      <c r="N2337" s="8">
        <f t="shared" si="361"/>
        <v>100</v>
      </c>
      <c r="O2337" s="8">
        <f t="shared" si="362"/>
        <v>50</v>
      </c>
      <c r="P2337" s="8">
        <f t="shared" si="363"/>
        <v>33</v>
      </c>
      <c r="Q2337" s="9">
        <f t="shared" si="364"/>
        <v>64.95</v>
      </c>
      <c r="R2337" s="9">
        <f t="shared" si="365"/>
        <v>55.75</v>
      </c>
      <c r="S2337" s="9">
        <f t="shared" si="366"/>
        <v>49.85</v>
      </c>
      <c r="T2337" s="9">
        <f t="shared" si="367"/>
        <v>58.25</v>
      </c>
      <c r="U2337" s="8">
        <f t="shared" si="368"/>
        <v>56.85</v>
      </c>
      <c r="V2337" s="8">
        <f t="shared" si="369"/>
        <v>57.2</v>
      </c>
    </row>
    <row r="2338" spans="1:22" ht="13.5" x14ac:dyDescent="0.25">
      <c r="A2338" s="3">
        <f>RSI!A2338</f>
        <v>45408</v>
      </c>
      <c r="B2338" s="2">
        <f>RSI!B2338</f>
        <v>8.1404999999999994</v>
      </c>
      <c r="C2338" s="2">
        <f>RSI!I2338</f>
        <v>8.3806227674855904</v>
      </c>
      <c r="D2338" s="2">
        <f>MACD!E2338</f>
        <v>0.10713827166233081</v>
      </c>
      <c r="E2338" s="2">
        <f>MACD!F2338</f>
        <v>0.18530737033114394</v>
      </c>
      <c r="F2338" s="2">
        <f>'Moving Avg'!D2338</f>
        <v>8.1404999999999994</v>
      </c>
      <c r="G2338" s="2">
        <f>'Moving Avg'!F2338</f>
        <v>8.2821450000000034</v>
      </c>
      <c r="H2338" s="2">
        <f>'Moving Avg'!G2338</f>
        <v>8.6947079999999914</v>
      </c>
      <c r="I2338" s="2">
        <f>'Moving Avg'!H2338</f>
        <v>7.1614224999999871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  <c r="M2338" s="8">
        <f t="shared" si="360"/>
        <v>50</v>
      </c>
      <c r="N2338" s="8">
        <f t="shared" si="361"/>
        <v>100</v>
      </c>
      <c r="O2338" s="8">
        <f t="shared" si="362"/>
        <v>50</v>
      </c>
      <c r="P2338" s="8">
        <f t="shared" si="363"/>
        <v>33</v>
      </c>
      <c r="Q2338" s="9">
        <f t="shared" si="364"/>
        <v>64.95</v>
      </c>
      <c r="R2338" s="9">
        <f t="shared" si="365"/>
        <v>55.75</v>
      </c>
      <c r="S2338" s="9">
        <f t="shared" si="366"/>
        <v>49.85</v>
      </c>
      <c r="T2338" s="9">
        <f t="shared" si="367"/>
        <v>58.25</v>
      </c>
      <c r="U2338" s="8">
        <f t="shared" si="368"/>
        <v>56.85</v>
      </c>
      <c r="V2338" s="8">
        <f t="shared" si="369"/>
        <v>57.2</v>
      </c>
    </row>
    <row r="2339" spans="1:22" ht="13.5" x14ac:dyDescent="0.25">
      <c r="A2339" s="3">
        <f>RSI!A2339</f>
        <v>45411</v>
      </c>
      <c r="B2339" s="2">
        <f>RSI!B2339</f>
        <v>8.1404999999999994</v>
      </c>
      <c r="C2339" s="2">
        <f>RSI!I2339</f>
        <v>8.3806227674855904</v>
      </c>
      <c r="D2339" s="2">
        <f>MACD!E2339</f>
        <v>7.2521928096545452E-2</v>
      </c>
      <c r="E2339" s="2">
        <f>MACD!F2339</f>
        <v>0.16275028188422425</v>
      </c>
      <c r="F2339" s="2">
        <f>'Moving Avg'!D2339</f>
        <v>8.1404999999999994</v>
      </c>
      <c r="G2339" s="2">
        <f>'Moving Avg'!F2339</f>
        <v>8.2629300000000008</v>
      </c>
      <c r="H2339" s="2">
        <f>'Moving Avg'!G2339</f>
        <v>8.6823759999999908</v>
      </c>
      <c r="I2339" s="2">
        <f>'Moving Avg'!H2339</f>
        <v>7.1681689999999882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  <c r="M2339" s="8">
        <f t="shared" si="360"/>
        <v>50</v>
      </c>
      <c r="N2339" s="8">
        <f t="shared" si="361"/>
        <v>100</v>
      </c>
      <c r="O2339" s="8">
        <f t="shared" si="362"/>
        <v>50</v>
      </c>
      <c r="P2339" s="8">
        <f t="shared" si="363"/>
        <v>33</v>
      </c>
      <c r="Q2339" s="9">
        <f t="shared" si="364"/>
        <v>64.95</v>
      </c>
      <c r="R2339" s="9">
        <f t="shared" si="365"/>
        <v>55.75</v>
      </c>
      <c r="S2339" s="9">
        <f t="shared" si="366"/>
        <v>49.85</v>
      </c>
      <c r="T2339" s="9">
        <f t="shared" si="367"/>
        <v>58.25</v>
      </c>
      <c r="U2339" s="8">
        <f t="shared" si="368"/>
        <v>56.85</v>
      </c>
      <c r="V2339" s="8">
        <f t="shared" si="369"/>
        <v>57.2</v>
      </c>
    </row>
    <row r="2340" spans="1:22" ht="13.5" x14ac:dyDescent="0.25">
      <c r="A2340" s="3">
        <f>RSI!A2340</f>
        <v>45412</v>
      </c>
      <c r="B2340" s="2">
        <f>RSI!B2340</f>
        <v>8.1404999999999994</v>
      </c>
      <c r="C2340" s="2">
        <f>RSI!I2340</f>
        <v>8.3806227674855904</v>
      </c>
      <c r="D2340" s="2">
        <f>MACD!E2340</f>
        <v>4.4574400481225851E-2</v>
      </c>
      <c r="E2340" s="2">
        <f>MACD!F2340</f>
        <v>0.13911510560362456</v>
      </c>
      <c r="F2340" s="2">
        <f>'Moving Avg'!D2340</f>
        <v>8.1404999999999994</v>
      </c>
      <c r="G2340" s="2">
        <f>'Moving Avg'!F2340</f>
        <v>8.2437150000000017</v>
      </c>
      <c r="H2340" s="2">
        <f>'Moving Avg'!G2340</f>
        <v>8.6700439999999919</v>
      </c>
      <c r="I2340" s="2">
        <f>'Moving Avg'!H2340</f>
        <v>7.1749154999999885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  <c r="M2340" s="8">
        <f t="shared" si="360"/>
        <v>50</v>
      </c>
      <c r="N2340" s="8">
        <f t="shared" si="361"/>
        <v>100</v>
      </c>
      <c r="O2340" s="8">
        <f t="shared" si="362"/>
        <v>50</v>
      </c>
      <c r="P2340" s="8">
        <f t="shared" si="363"/>
        <v>33</v>
      </c>
      <c r="Q2340" s="9">
        <f t="shared" si="364"/>
        <v>64.95</v>
      </c>
      <c r="R2340" s="9">
        <f t="shared" si="365"/>
        <v>55.75</v>
      </c>
      <c r="S2340" s="9">
        <f t="shared" si="366"/>
        <v>49.85</v>
      </c>
      <c r="T2340" s="9">
        <f t="shared" si="367"/>
        <v>58.25</v>
      </c>
      <c r="U2340" s="8">
        <f t="shared" si="368"/>
        <v>56.85</v>
      </c>
      <c r="V2340" s="8">
        <f t="shared" si="369"/>
        <v>57.2</v>
      </c>
    </row>
    <row r="2341" spans="1:22" ht="13.5" x14ac:dyDescent="0.25">
      <c r="A2341" s="3">
        <f>RSI!A2341</f>
        <v>45414</v>
      </c>
      <c r="B2341" s="2">
        <f>RSI!B2341</f>
        <v>8.1404999999999994</v>
      </c>
      <c r="C2341" s="2">
        <f>RSI!I2341</f>
        <v>8.3806227674855904</v>
      </c>
      <c r="D2341" s="2">
        <f>MACD!E2341</f>
        <v>2.2170219010748227E-2</v>
      </c>
      <c r="E2341" s="2">
        <f>MACD!F2341</f>
        <v>0.1157261282850493</v>
      </c>
      <c r="F2341" s="2">
        <f>'Moving Avg'!D2341</f>
        <v>8.1404999999999994</v>
      </c>
      <c r="G2341" s="2">
        <f>'Moving Avg'!F2341</f>
        <v>8.2262900000000023</v>
      </c>
      <c r="H2341" s="2">
        <f>'Moving Avg'!G2341</f>
        <v>8.6577119999999894</v>
      </c>
      <c r="I2341" s="2">
        <f>'Moving Avg'!H2341</f>
        <v>7.1816619999999878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50</v>
      </c>
      <c r="N2341" s="8">
        <f t="shared" si="361"/>
        <v>100</v>
      </c>
      <c r="O2341" s="8">
        <f t="shared" si="362"/>
        <v>50</v>
      </c>
      <c r="P2341" s="8">
        <f t="shared" si="363"/>
        <v>33</v>
      </c>
      <c r="Q2341" s="9">
        <f t="shared" si="364"/>
        <v>64.95</v>
      </c>
      <c r="R2341" s="9">
        <f t="shared" si="365"/>
        <v>55.75</v>
      </c>
      <c r="S2341" s="9">
        <f t="shared" si="366"/>
        <v>49.85</v>
      </c>
      <c r="T2341" s="9">
        <f t="shared" si="367"/>
        <v>58.25</v>
      </c>
      <c r="U2341" s="8">
        <f t="shared" si="368"/>
        <v>56.85</v>
      </c>
      <c r="V2341" s="8">
        <f t="shared" si="369"/>
        <v>57.2</v>
      </c>
    </row>
    <row r="2342" spans="1:22" ht="13.5" x14ac:dyDescent="0.25">
      <c r="A2342" s="3">
        <f>RSI!A2342</f>
        <v>45415</v>
      </c>
      <c r="B2342" s="2">
        <f>RSI!B2342</f>
        <v>8.1404999999999994</v>
      </c>
      <c r="C2342" s="2">
        <f>RSI!I2342</f>
        <v>8.3806227674855904</v>
      </c>
      <c r="D2342" s="2">
        <f>MACD!E2342</f>
        <v>4.3644333115331335E-3</v>
      </c>
      <c r="E2342" s="2">
        <f>MACD!F2342</f>
        <v>9.3453789290346076E-2</v>
      </c>
      <c r="F2342" s="2">
        <f>'Moving Avg'!D2342</f>
        <v>8.1404999999999994</v>
      </c>
      <c r="G2342" s="2">
        <f>'Moving Avg'!F2342</f>
        <v>8.2088650000000012</v>
      </c>
      <c r="H2342" s="2">
        <f>'Moving Avg'!G2342</f>
        <v>8.6453799999999905</v>
      </c>
      <c r="I2342" s="2">
        <f>'Moving Avg'!H2342</f>
        <v>7.188408499999988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50</v>
      </c>
      <c r="N2342" s="8">
        <f t="shared" si="361"/>
        <v>100</v>
      </c>
      <c r="O2342" s="8">
        <f t="shared" si="362"/>
        <v>50</v>
      </c>
      <c r="P2342" s="8">
        <f t="shared" si="363"/>
        <v>33</v>
      </c>
      <c r="Q2342" s="9">
        <f t="shared" si="364"/>
        <v>64.95</v>
      </c>
      <c r="R2342" s="9">
        <f t="shared" si="365"/>
        <v>55.75</v>
      </c>
      <c r="S2342" s="9">
        <f t="shared" si="366"/>
        <v>49.85</v>
      </c>
      <c r="T2342" s="9">
        <f t="shared" si="367"/>
        <v>58.25</v>
      </c>
      <c r="U2342" s="8">
        <f t="shared" si="368"/>
        <v>56.85</v>
      </c>
      <c r="V2342" s="8">
        <f t="shared" si="369"/>
        <v>57.2</v>
      </c>
    </row>
    <row r="2343" spans="1:22" ht="13.5" x14ac:dyDescent="0.25">
      <c r="A2343" s="3">
        <f>RSI!A2343</f>
        <v>45418</v>
      </c>
      <c r="B2343" s="2">
        <f>RSI!B2343</f>
        <v>8.1404999999999994</v>
      </c>
      <c r="C2343" s="2">
        <f>RSI!I2343</f>
        <v>8.3806227674855904</v>
      </c>
      <c r="D2343" s="2">
        <f>MACD!E2343</f>
        <v>-9.6357057213154462E-3</v>
      </c>
      <c r="E2343" s="2">
        <f>MACD!F2343</f>
        <v>7.2835890288013766E-2</v>
      </c>
      <c r="F2343" s="2">
        <f>'Moving Avg'!D2343</f>
        <v>8.1404999999999994</v>
      </c>
      <c r="G2343" s="2">
        <f>'Moving Avg'!F2343</f>
        <v>8.1914400000000018</v>
      </c>
      <c r="H2343" s="2">
        <f>'Moving Avg'!G2343</f>
        <v>8.6294739999999894</v>
      </c>
      <c r="I2343" s="2">
        <f>'Moving Avg'!H2343</f>
        <v>7.1951549999999882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50</v>
      </c>
      <c r="N2343" s="8">
        <f t="shared" si="361"/>
        <v>100</v>
      </c>
      <c r="O2343" s="8">
        <f t="shared" si="362"/>
        <v>50</v>
      </c>
      <c r="P2343" s="8">
        <f t="shared" si="363"/>
        <v>33</v>
      </c>
      <c r="Q2343" s="9">
        <f t="shared" si="364"/>
        <v>64.95</v>
      </c>
      <c r="R2343" s="9">
        <f t="shared" si="365"/>
        <v>55.75</v>
      </c>
      <c r="S2343" s="9">
        <f t="shared" si="366"/>
        <v>49.85</v>
      </c>
      <c r="T2343" s="9">
        <f t="shared" si="367"/>
        <v>58.25</v>
      </c>
      <c r="U2343" s="8">
        <f t="shared" si="368"/>
        <v>56.85</v>
      </c>
      <c r="V2343" s="8">
        <f t="shared" si="369"/>
        <v>57.2</v>
      </c>
    </row>
    <row r="2344" spans="1:22" ht="13.5" x14ac:dyDescent="0.25">
      <c r="A2344" s="3">
        <f>RSI!A2344</f>
        <v>45419</v>
      </c>
      <c r="B2344" s="2">
        <f>RSI!B2344</f>
        <v>8.1404999999999994</v>
      </c>
      <c r="C2344" s="2">
        <f>RSI!I2344</f>
        <v>8.3806227674855904</v>
      </c>
      <c r="D2344" s="2">
        <f>MACD!E2344</f>
        <v>-2.0494667006639489E-2</v>
      </c>
      <c r="E2344" s="2">
        <f>MACD!F2344</f>
        <v>5.4169778829083116E-2</v>
      </c>
      <c r="F2344" s="2">
        <f>'Moving Avg'!D2344</f>
        <v>8.1404999999999994</v>
      </c>
      <c r="G2344" s="2">
        <f>'Moving Avg'!F2344</f>
        <v>8.1744600000000016</v>
      </c>
      <c r="H2344" s="2">
        <f>'Moving Avg'!G2344</f>
        <v>8.6135679999999901</v>
      </c>
      <c r="I2344" s="2">
        <f>'Moving Avg'!H2344</f>
        <v>7.2019014999999884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50</v>
      </c>
      <c r="N2344" s="8">
        <f t="shared" si="361"/>
        <v>100</v>
      </c>
      <c r="O2344" s="8">
        <f t="shared" si="362"/>
        <v>50</v>
      </c>
      <c r="P2344" s="8">
        <f t="shared" si="363"/>
        <v>33</v>
      </c>
      <c r="Q2344" s="9">
        <f t="shared" si="364"/>
        <v>64.95</v>
      </c>
      <c r="R2344" s="9">
        <f t="shared" si="365"/>
        <v>55.75</v>
      </c>
      <c r="S2344" s="9">
        <f t="shared" si="366"/>
        <v>49.85</v>
      </c>
      <c r="T2344" s="9">
        <f t="shared" si="367"/>
        <v>58.25</v>
      </c>
      <c r="U2344" s="8">
        <f t="shared" si="368"/>
        <v>56.85</v>
      </c>
      <c r="V2344" s="8">
        <f t="shared" si="369"/>
        <v>57.2</v>
      </c>
    </row>
    <row r="2345" spans="1:22" ht="13.5" x14ac:dyDescent="0.25">
      <c r="A2345" s="3">
        <f>RSI!A2345</f>
        <v>45420</v>
      </c>
      <c r="B2345" s="2">
        <f>RSI!B2345</f>
        <v>8.0421999999999993</v>
      </c>
      <c r="C2345" s="2">
        <f>RSI!I2345</f>
        <v>5.4369766265128305</v>
      </c>
      <c r="D2345" s="2">
        <f>MACD!E2345</f>
        <v>-2.1487361267144678E-2</v>
      </c>
      <c r="E2345" s="2">
        <f>MACD!F2345</f>
        <v>3.9038350809837565E-2</v>
      </c>
      <c r="F2345" s="2">
        <f>'Moving Avg'!D2345</f>
        <v>8.1208399999999994</v>
      </c>
      <c r="G2345" s="2">
        <f>'Moving Avg'!F2345</f>
        <v>8.1525650000000027</v>
      </c>
      <c r="H2345" s="2">
        <f>'Moving Avg'!G2345</f>
        <v>8.5921219999999909</v>
      </c>
      <c r="I2345" s="2">
        <f>'Moving Avg'!H2345</f>
        <v>7.2081564999999896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  <c r="M2345" s="8">
        <f t="shared" si="360"/>
        <v>50</v>
      </c>
      <c r="N2345" s="8">
        <f t="shared" si="361"/>
        <v>100</v>
      </c>
      <c r="O2345" s="8">
        <f t="shared" si="362"/>
        <v>50</v>
      </c>
      <c r="P2345" s="8">
        <f t="shared" si="363"/>
        <v>16.5</v>
      </c>
      <c r="Q2345" s="9">
        <f t="shared" si="364"/>
        <v>62.475000000000001</v>
      </c>
      <c r="R2345" s="9">
        <f t="shared" si="365"/>
        <v>51.625</v>
      </c>
      <c r="S2345" s="9">
        <f t="shared" si="366"/>
        <v>42.424999999999997</v>
      </c>
      <c r="T2345" s="9">
        <f t="shared" si="367"/>
        <v>54.125</v>
      </c>
      <c r="U2345" s="8">
        <f t="shared" si="368"/>
        <v>52.17499999999999</v>
      </c>
      <c r="V2345" s="8">
        <f t="shared" si="369"/>
        <v>52.662499999999994</v>
      </c>
    </row>
    <row r="2346" spans="1:22" ht="13.5" x14ac:dyDescent="0.25">
      <c r="A2346" s="3">
        <f>RSI!A2346</f>
        <v>45421</v>
      </c>
      <c r="B2346" s="2">
        <f>RSI!B2346</f>
        <v>8.0421999999999993</v>
      </c>
      <c r="C2346" s="2">
        <f>RSI!I2346</f>
        <v>5.4369766265128305</v>
      </c>
      <c r="D2346" s="2">
        <f>MACD!E2346</f>
        <v>-2.0900015046546372E-2</v>
      </c>
      <c r="E2346" s="2">
        <f>MACD!F2346</f>
        <v>2.7050677638560779E-2</v>
      </c>
      <c r="F2346" s="2">
        <f>'Moving Avg'!D2346</f>
        <v>8.1011799999999994</v>
      </c>
      <c r="G2346" s="2">
        <f>'Moving Avg'!F2346</f>
        <v>8.1306700000000021</v>
      </c>
      <c r="H2346" s="2">
        <f>'Moving Avg'!G2346</f>
        <v>8.57067599999999</v>
      </c>
      <c r="I2346" s="2">
        <f>'Moving Avg'!H2346</f>
        <v>7.2144114999999909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  <c r="M2346" s="8">
        <f t="shared" si="360"/>
        <v>50</v>
      </c>
      <c r="N2346" s="8">
        <f t="shared" si="361"/>
        <v>100</v>
      </c>
      <c r="O2346" s="8">
        <f t="shared" si="362"/>
        <v>50</v>
      </c>
      <c r="P2346" s="8">
        <f t="shared" si="363"/>
        <v>16.5</v>
      </c>
      <c r="Q2346" s="9">
        <f t="shared" si="364"/>
        <v>62.475000000000001</v>
      </c>
      <c r="R2346" s="9">
        <f t="shared" si="365"/>
        <v>51.625</v>
      </c>
      <c r="S2346" s="9">
        <f t="shared" si="366"/>
        <v>42.424999999999997</v>
      </c>
      <c r="T2346" s="9">
        <f t="shared" si="367"/>
        <v>54.125</v>
      </c>
      <c r="U2346" s="8">
        <f t="shared" si="368"/>
        <v>52.17499999999999</v>
      </c>
      <c r="V2346" s="8">
        <f t="shared" si="369"/>
        <v>52.662499999999994</v>
      </c>
    </row>
    <row r="2347" spans="1:22" ht="13.5" x14ac:dyDescent="0.25">
      <c r="A2347" s="3">
        <f>RSI!A2347</f>
        <v>45422</v>
      </c>
      <c r="B2347" s="2">
        <f>RSI!B2347</f>
        <v>8.0421999999999993</v>
      </c>
      <c r="C2347" s="2">
        <f>RSI!I2347</f>
        <v>5.4369766265128305</v>
      </c>
      <c r="D2347" s="2">
        <f>MACD!E2347</f>
        <v>-1.9081438776318294E-2</v>
      </c>
      <c r="E2347" s="2">
        <f>MACD!F2347</f>
        <v>1.7824254355584965E-2</v>
      </c>
      <c r="F2347" s="2">
        <f>'Moving Avg'!D2347</f>
        <v>8.0815200000000011</v>
      </c>
      <c r="G2347" s="2">
        <f>'Moving Avg'!F2347</f>
        <v>8.1257550000000016</v>
      </c>
      <c r="H2347" s="2">
        <f>'Moving Avg'!G2347</f>
        <v>8.549229999999989</v>
      </c>
      <c r="I2347" s="2">
        <f>'Moving Avg'!H2347</f>
        <v>7.2212024999999915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  <c r="M2347" s="8">
        <f t="shared" si="360"/>
        <v>50</v>
      </c>
      <c r="N2347" s="8">
        <f t="shared" si="361"/>
        <v>100</v>
      </c>
      <c r="O2347" s="8">
        <f t="shared" si="362"/>
        <v>50</v>
      </c>
      <c r="P2347" s="8">
        <f t="shared" si="363"/>
        <v>16.5</v>
      </c>
      <c r="Q2347" s="9">
        <f t="shared" si="364"/>
        <v>62.475000000000001</v>
      </c>
      <c r="R2347" s="9">
        <f t="shared" si="365"/>
        <v>51.625</v>
      </c>
      <c r="S2347" s="9">
        <f t="shared" si="366"/>
        <v>42.424999999999997</v>
      </c>
      <c r="T2347" s="9">
        <f t="shared" si="367"/>
        <v>54.125</v>
      </c>
      <c r="U2347" s="8">
        <f t="shared" si="368"/>
        <v>52.17499999999999</v>
      </c>
      <c r="V2347" s="8">
        <f t="shared" si="369"/>
        <v>52.662499999999994</v>
      </c>
    </row>
    <row r="2348" spans="1:22" ht="13.5" x14ac:dyDescent="0.25">
      <c r="A2348" s="3">
        <f>RSI!A2348</f>
        <v>45425</v>
      </c>
      <c r="B2348" s="2">
        <f>RSI!B2348</f>
        <v>8.0421999999999993</v>
      </c>
      <c r="C2348" s="2">
        <f>RSI!I2348</f>
        <v>5.4369766265128305</v>
      </c>
      <c r="D2348" s="2">
        <f>MACD!E2348</f>
        <v>-1.6318948094214747E-2</v>
      </c>
      <c r="E2348" s="2">
        <f>MACD!F2348</f>
        <v>1.0995613865625024E-2</v>
      </c>
      <c r="F2348" s="2">
        <f>'Moving Avg'!D2348</f>
        <v>8.0618599999999994</v>
      </c>
      <c r="G2348" s="2">
        <f>'Moving Avg'!F2348</f>
        <v>8.1208400000000029</v>
      </c>
      <c r="H2348" s="2">
        <f>'Moving Avg'!G2348</f>
        <v>8.5277839999999898</v>
      </c>
      <c r="I2348" s="2">
        <f>'Moving Avg'!H2348</f>
        <v>7.2279934999999922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50</v>
      </c>
      <c r="N2348" s="8">
        <f t="shared" si="361"/>
        <v>100</v>
      </c>
      <c r="O2348" s="8">
        <f t="shared" si="362"/>
        <v>50</v>
      </c>
      <c r="P2348" s="8">
        <f t="shared" si="363"/>
        <v>16.5</v>
      </c>
      <c r="Q2348" s="9">
        <f t="shared" si="364"/>
        <v>62.475000000000001</v>
      </c>
      <c r="R2348" s="9">
        <f t="shared" si="365"/>
        <v>51.625</v>
      </c>
      <c r="S2348" s="9">
        <f t="shared" si="366"/>
        <v>42.424999999999997</v>
      </c>
      <c r="T2348" s="9">
        <f t="shared" si="367"/>
        <v>54.125</v>
      </c>
      <c r="U2348" s="8">
        <f t="shared" si="368"/>
        <v>52.17499999999999</v>
      </c>
      <c r="V2348" s="8">
        <f t="shared" si="369"/>
        <v>52.662499999999994</v>
      </c>
    </row>
    <row r="2349" spans="1:22" ht="13.5" x14ac:dyDescent="0.25">
      <c r="A2349" s="3">
        <f>RSI!A2349</f>
        <v>45426</v>
      </c>
      <c r="B2349" s="2">
        <f>RSI!B2349</f>
        <v>8.0421999999999993</v>
      </c>
      <c r="C2349" s="2">
        <f>RSI!I2349</f>
        <v>5.4369766265128305</v>
      </c>
      <c r="D2349" s="2">
        <f>MACD!E2349</f>
        <v>-1.2848404704028482E-2</v>
      </c>
      <c r="E2349" s="2">
        <f>MACD!F2349</f>
        <v>6.2268101516943231E-3</v>
      </c>
      <c r="F2349" s="2">
        <f>'Moving Avg'!D2349</f>
        <v>8.0421999999999993</v>
      </c>
      <c r="G2349" s="2">
        <f>'Moving Avg'!F2349</f>
        <v>8.1159250000000025</v>
      </c>
      <c r="H2349" s="2">
        <f>'Moving Avg'!G2349</f>
        <v>8.5063379999999906</v>
      </c>
      <c r="I2349" s="2">
        <f>'Moving Avg'!H2349</f>
        <v>7.2355889999999929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50</v>
      </c>
      <c r="N2349" s="8">
        <f t="shared" si="361"/>
        <v>45</v>
      </c>
      <c r="O2349" s="8">
        <f t="shared" si="362"/>
        <v>50</v>
      </c>
      <c r="P2349" s="8">
        <f t="shared" si="363"/>
        <v>16.5</v>
      </c>
      <c r="Q2349" s="9">
        <f t="shared" si="364"/>
        <v>43.225000000000001</v>
      </c>
      <c r="R2349" s="9">
        <f t="shared" si="365"/>
        <v>40.625</v>
      </c>
      <c r="S2349" s="9">
        <f t="shared" si="366"/>
        <v>34.174999999999997</v>
      </c>
      <c r="T2349" s="9">
        <f t="shared" si="367"/>
        <v>40.375</v>
      </c>
      <c r="U2349" s="8">
        <f t="shared" si="368"/>
        <v>39.341666666666661</v>
      </c>
      <c r="V2349" s="8">
        <f t="shared" si="369"/>
        <v>39.599999999999994</v>
      </c>
    </row>
    <row r="2350" spans="1:22" ht="13.5" x14ac:dyDescent="0.25">
      <c r="A2350" s="3">
        <f>RSI!A2350</f>
        <v>45427</v>
      </c>
      <c r="B2350" s="2">
        <f>RSI!B2350</f>
        <v>8.0421999999999993</v>
      </c>
      <c r="C2350" s="2">
        <f>RSI!I2350</f>
        <v>5.4369766265128305</v>
      </c>
      <c r="D2350" s="2">
        <f>MACD!E2350</f>
        <v>-8.8626695156577284E-3</v>
      </c>
      <c r="E2350" s="2">
        <f>MACD!F2350</f>
        <v>3.2089142182239131E-3</v>
      </c>
      <c r="F2350" s="2">
        <f>'Moving Avg'!D2350</f>
        <v>8.0421999999999993</v>
      </c>
      <c r="G2350" s="2">
        <f>'Moving Avg'!F2350</f>
        <v>8.1110100000000038</v>
      </c>
      <c r="H2350" s="2">
        <f>'Moving Avg'!G2350</f>
        <v>8.4848919999999914</v>
      </c>
      <c r="I2350" s="2">
        <f>'Moving Avg'!H2350</f>
        <v>7.2431844999999946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  <c r="M2350" s="8">
        <f t="shared" si="360"/>
        <v>50</v>
      </c>
      <c r="N2350" s="8">
        <f t="shared" si="361"/>
        <v>45</v>
      </c>
      <c r="O2350" s="8">
        <f t="shared" si="362"/>
        <v>50</v>
      </c>
      <c r="P2350" s="8">
        <f t="shared" si="363"/>
        <v>33</v>
      </c>
      <c r="Q2350" s="9">
        <f t="shared" si="364"/>
        <v>45.7</v>
      </c>
      <c r="R2350" s="9">
        <f t="shared" si="365"/>
        <v>44.75</v>
      </c>
      <c r="S2350" s="9">
        <f t="shared" si="366"/>
        <v>41.6</v>
      </c>
      <c r="T2350" s="9">
        <f t="shared" si="367"/>
        <v>44.5</v>
      </c>
      <c r="U2350" s="8">
        <f t="shared" si="368"/>
        <v>44.016666666666673</v>
      </c>
      <c r="V2350" s="8">
        <f t="shared" si="369"/>
        <v>44.137500000000003</v>
      </c>
    </row>
    <row r="2351" spans="1:22" ht="13.5" x14ac:dyDescent="0.25">
      <c r="A2351" s="3">
        <f>RSI!A2351</f>
        <v>45428</v>
      </c>
      <c r="B2351" s="2">
        <f>RSI!B2351</f>
        <v>8.0421999999999993</v>
      </c>
      <c r="C2351" s="2">
        <f>RSI!I2351</f>
        <v>5.4369766265128305</v>
      </c>
      <c r="D2351" s="2">
        <f>MACD!E2351</f>
        <v>-4.5187155131962697E-3</v>
      </c>
      <c r="E2351" s="2">
        <f>MACD!F2351</f>
        <v>1.6633882719398765E-3</v>
      </c>
      <c r="F2351" s="2">
        <f>'Moving Avg'!D2351</f>
        <v>8.0421999999999993</v>
      </c>
      <c r="G2351" s="2">
        <f>'Moving Avg'!F2351</f>
        <v>8.1060950000000016</v>
      </c>
      <c r="H2351" s="2">
        <f>'Moving Avg'!G2351</f>
        <v>8.4634459999999905</v>
      </c>
      <c r="I2351" s="2">
        <f>'Moving Avg'!H2351</f>
        <v>7.2521199999999943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  <c r="M2351" s="8">
        <f t="shared" si="360"/>
        <v>50</v>
      </c>
      <c r="N2351" s="8">
        <f t="shared" si="361"/>
        <v>45</v>
      </c>
      <c r="O2351" s="8">
        <f t="shared" si="362"/>
        <v>50</v>
      </c>
      <c r="P2351" s="8">
        <f t="shared" si="363"/>
        <v>33</v>
      </c>
      <c r="Q2351" s="9">
        <f t="shared" si="364"/>
        <v>45.7</v>
      </c>
      <c r="R2351" s="9">
        <f t="shared" si="365"/>
        <v>44.75</v>
      </c>
      <c r="S2351" s="9">
        <f t="shared" si="366"/>
        <v>41.6</v>
      </c>
      <c r="T2351" s="9">
        <f t="shared" si="367"/>
        <v>44.5</v>
      </c>
      <c r="U2351" s="8">
        <f t="shared" si="368"/>
        <v>44.016666666666673</v>
      </c>
      <c r="V2351" s="8">
        <f t="shared" si="369"/>
        <v>44.137500000000003</v>
      </c>
    </row>
    <row r="2352" spans="1:22" ht="13.5" x14ac:dyDescent="0.25">
      <c r="A2352" s="3">
        <f>RSI!A2352</f>
        <v>45429</v>
      </c>
      <c r="B2352" s="2">
        <f>RSI!B2352</f>
        <v>8.3102999999999998</v>
      </c>
      <c r="C2352" s="2">
        <f>RSI!I2352</f>
        <v>63.759667993982248</v>
      </c>
      <c r="D2352" s="2">
        <f>MACD!E2352</f>
        <v>-1.9802868753282965E-2</v>
      </c>
      <c r="E2352" s="2">
        <f>MACD!F2352</f>
        <v>-2.6298631331046923E-3</v>
      </c>
      <c r="F2352" s="2">
        <f>'Moving Avg'!D2352</f>
        <v>8.0958199999999998</v>
      </c>
      <c r="G2352" s="2">
        <f>'Moving Avg'!F2352</f>
        <v>8.1145850000000017</v>
      </c>
      <c r="H2352" s="2">
        <f>'Moving Avg'!G2352</f>
        <v>8.4473619999999912</v>
      </c>
      <c r="I2352" s="2">
        <f>'Moving Avg'!H2352</f>
        <v>7.2623959999999963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  <c r="M2352" s="8">
        <f t="shared" si="360"/>
        <v>25</v>
      </c>
      <c r="N2352" s="8">
        <f t="shared" si="361"/>
        <v>45</v>
      </c>
      <c r="O2352" s="8">
        <f t="shared" si="362"/>
        <v>50</v>
      </c>
      <c r="P2352" s="8">
        <f t="shared" si="363"/>
        <v>83.5</v>
      </c>
      <c r="Q2352" s="9">
        <f t="shared" si="364"/>
        <v>44.524999999999999</v>
      </c>
      <c r="R2352" s="9">
        <f t="shared" si="365"/>
        <v>52.375</v>
      </c>
      <c r="S2352" s="9">
        <f t="shared" si="366"/>
        <v>60.575000000000003</v>
      </c>
      <c r="T2352" s="9">
        <f t="shared" si="367"/>
        <v>50.875</v>
      </c>
      <c r="U2352" s="8">
        <f t="shared" si="368"/>
        <v>52.491666666666674</v>
      </c>
      <c r="V2352" s="8">
        <f t="shared" si="369"/>
        <v>52.087500000000006</v>
      </c>
    </row>
    <row r="2353" spans="1:22" ht="13.5" x14ac:dyDescent="0.25">
      <c r="A2353" s="3">
        <f>RSI!A2353</f>
        <v>45432</v>
      </c>
      <c r="B2353" s="2">
        <f>RSI!B2353</f>
        <v>8.3102999999999998</v>
      </c>
      <c r="C2353" s="2">
        <f>RSI!I2353</f>
        <v>63.759667993982241</v>
      </c>
      <c r="D2353" s="2">
        <f>MACD!E2353</f>
        <v>-3.3487001704880726E-2</v>
      </c>
      <c r="E2353" s="2">
        <f>MACD!F2353</f>
        <v>-8.8012908474599007E-3</v>
      </c>
      <c r="F2353" s="2">
        <f>'Moving Avg'!D2353</f>
        <v>8.1494399999999985</v>
      </c>
      <c r="G2353" s="2">
        <f>'Moving Avg'!F2353</f>
        <v>8.1230750000000018</v>
      </c>
      <c r="H2353" s="2">
        <f>'Moving Avg'!G2353</f>
        <v>8.4312779999999901</v>
      </c>
      <c r="I2353" s="2">
        <f>'Moving Avg'!H2353</f>
        <v>7.2726719999999974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  <c r="M2353" s="8">
        <f t="shared" si="360"/>
        <v>25</v>
      </c>
      <c r="N2353" s="8">
        <f t="shared" si="361"/>
        <v>100</v>
      </c>
      <c r="O2353" s="8">
        <f t="shared" si="362"/>
        <v>50</v>
      </c>
      <c r="P2353" s="8">
        <f t="shared" si="363"/>
        <v>83.5</v>
      </c>
      <c r="Q2353" s="9">
        <f t="shared" si="364"/>
        <v>63.774999999999999</v>
      </c>
      <c r="R2353" s="9">
        <f t="shared" si="365"/>
        <v>63.375</v>
      </c>
      <c r="S2353" s="9">
        <f t="shared" si="366"/>
        <v>68.825000000000003</v>
      </c>
      <c r="T2353" s="9">
        <f t="shared" si="367"/>
        <v>64.625</v>
      </c>
      <c r="U2353" s="8">
        <f t="shared" si="368"/>
        <v>65.325000000000003</v>
      </c>
      <c r="V2353" s="8">
        <f t="shared" si="369"/>
        <v>65.150000000000006</v>
      </c>
    </row>
    <row r="2354" spans="1:22" ht="13.5" x14ac:dyDescent="0.25">
      <c r="A2354" s="3">
        <f>RSI!A2354</f>
        <v>45433</v>
      </c>
      <c r="B2354" s="2">
        <f>RSI!B2354</f>
        <v>8.3102999999999998</v>
      </c>
      <c r="C2354" s="2">
        <f>RSI!I2354</f>
        <v>63.759667993982241</v>
      </c>
      <c r="D2354" s="2">
        <f>MACD!E2354</f>
        <v>-4.5761612972317067E-2</v>
      </c>
      <c r="E2354" s="2">
        <f>MACD!F2354</f>
        <v>-1.6193355272431334E-2</v>
      </c>
      <c r="F2354" s="2">
        <f>'Moving Avg'!D2354</f>
        <v>8.2030599999999989</v>
      </c>
      <c r="G2354" s="2">
        <f>'Moving Avg'!F2354</f>
        <v>8.1315650000000019</v>
      </c>
      <c r="H2354" s="2">
        <f>'Moving Avg'!G2354</f>
        <v>8.4151939999999907</v>
      </c>
      <c r="I2354" s="2">
        <f>'Moving Avg'!H2354</f>
        <v>7.2829479999999975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25</v>
      </c>
      <c r="N2354" s="8">
        <f t="shared" si="361"/>
        <v>100</v>
      </c>
      <c r="O2354" s="8">
        <f t="shared" si="362"/>
        <v>50</v>
      </c>
      <c r="P2354" s="8">
        <f t="shared" si="363"/>
        <v>83.5</v>
      </c>
      <c r="Q2354" s="9">
        <f t="shared" si="364"/>
        <v>63.774999999999999</v>
      </c>
      <c r="R2354" s="9">
        <f t="shared" si="365"/>
        <v>63.375</v>
      </c>
      <c r="S2354" s="9">
        <f t="shared" si="366"/>
        <v>68.825000000000003</v>
      </c>
      <c r="T2354" s="9">
        <f t="shared" si="367"/>
        <v>64.625</v>
      </c>
      <c r="U2354" s="8">
        <f t="shared" si="368"/>
        <v>65.325000000000003</v>
      </c>
      <c r="V2354" s="8">
        <f t="shared" si="369"/>
        <v>65.150000000000006</v>
      </c>
    </row>
    <row r="2355" spans="1:22" ht="13.5" x14ac:dyDescent="0.25">
      <c r="A2355" s="3">
        <f>RSI!A2355</f>
        <v>45434</v>
      </c>
      <c r="B2355" s="2">
        <f>RSI!B2355</f>
        <v>8.4890000000000008</v>
      </c>
      <c r="C2355" s="2">
        <f>RSI!I2355</f>
        <v>76.054487041626899</v>
      </c>
      <c r="D2355" s="2">
        <f>MACD!E2355</f>
        <v>-8.5152130484155819E-2</v>
      </c>
      <c r="E2355" s="2">
        <f>MACD!F2355</f>
        <v>-2.9985110314776235E-2</v>
      </c>
      <c r="F2355" s="2">
        <f>'Moving Avg'!D2355</f>
        <v>8.2924199999999981</v>
      </c>
      <c r="G2355" s="2">
        <f>'Moving Avg'!F2355</f>
        <v>8.1489900000000013</v>
      </c>
      <c r="H2355" s="2">
        <f>'Moving Avg'!G2355</f>
        <v>8.4062579999999905</v>
      </c>
      <c r="I2355" s="2">
        <f>'Moving Avg'!H2355</f>
        <v>7.2941174999999987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0</v>
      </c>
      <c r="N2355" s="8">
        <f t="shared" si="361"/>
        <v>100</v>
      </c>
      <c r="O2355" s="8">
        <f t="shared" si="362"/>
        <v>50</v>
      </c>
      <c r="P2355" s="8">
        <f t="shared" si="363"/>
        <v>83.5</v>
      </c>
      <c r="Q2355" s="9">
        <f t="shared" si="364"/>
        <v>55.024999999999999</v>
      </c>
      <c r="R2355" s="9">
        <f t="shared" si="365"/>
        <v>58.375</v>
      </c>
      <c r="S2355" s="9">
        <f t="shared" si="366"/>
        <v>65.075000000000003</v>
      </c>
      <c r="T2355" s="9">
        <f t="shared" si="367"/>
        <v>58.375</v>
      </c>
      <c r="U2355" s="8">
        <f t="shared" si="368"/>
        <v>59.491666666666674</v>
      </c>
      <c r="V2355" s="8">
        <f t="shared" si="369"/>
        <v>59.212500000000006</v>
      </c>
    </row>
    <row r="2356" spans="1:22" ht="13.5" x14ac:dyDescent="0.25">
      <c r="A2356" s="3">
        <f>RSI!A2356</f>
        <v>45435</v>
      </c>
      <c r="B2356" s="2">
        <f>RSI!B2356</f>
        <v>8.4890000000000008</v>
      </c>
      <c r="C2356" s="2">
        <f>RSI!I2356</f>
        <v>76.054487041626899</v>
      </c>
      <c r="D2356" s="2">
        <f>MACD!E2356</f>
        <v>-0.12013499029560748</v>
      </c>
      <c r="E2356" s="2">
        <f>MACD!F2356</f>
        <v>-4.8015086310942486E-2</v>
      </c>
      <c r="F2356" s="2">
        <f>'Moving Avg'!D2356</f>
        <v>8.3817800000000009</v>
      </c>
      <c r="G2356" s="2">
        <f>'Moving Avg'!F2356</f>
        <v>8.1664150000000006</v>
      </c>
      <c r="H2356" s="2">
        <f>'Moving Avg'!G2356</f>
        <v>8.397321999999992</v>
      </c>
      <c r="I2356" s="2">
        <f>'Moving Avg'!H2356</f>
        <v>7.3053320000000008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  <c r="M2356" s="8">
        <f t="shared" si="360"/>
        <v>0</v>
      </c>
      <c r="N2356" s="8">
        <f t="shared" si="361"/>
        <v>100</v>
      </c>
      <c r="O2356" s="8">
        <f t="shared" si="362"/>
        <v>50</v>
      </c>
      <c r="P2356" s="8">
        <f t="shared" si="363"/>
        <v>83.5</v>
      </c>
      <c r="Q2356" s="9">
        <f t="shared" si="364"/>
        <v>55.024999999999999</v>
      </c>
      <c r="R2356" s="9">
        <f t="shared" si="365"/>
        <v>58.375</v>
      </c>
      <c r="S2356" s="9">
        <f t="shared" si="366"/>
        <v>65.075000000000003</v>
      </c>
      <c r="T2356" s="9">
        <f t="shared" si="367"/>
        <v>58.375</v>
      </c>
      <c r="U2356" s="8">
        <f t="shared" si="368"/>
        <v>59.491666666666674</v>
      </c>
      <c r="V2356" s="8">
        <f t="shared" si="369"/>
        <v>59.212500000000006</v>
      </c>
    </row>
    <row r="2357" spans="1:22" ht="13.5" x14ac:dyDescent="0.25">
      <c r="A2357" s="3">
        <f>RSI!A2357</f>
        <v>45436</v>
      </c>
      <c r="B2357" s="2">
        <f>RSI!B2357</f>
        <v>8.4890000000000008</v>
      </c>
      <c r="C2357" s="2">
        <f>RSI!I2357</f>
        <v>76.054487041626899</v>
      </c>
      <c r="D2357" s="2">
        <f>MACD!E2357</f>
        <v>-0.15126589196787599</v>
      </c>
      <c r="E2357" s="2">
        <f>MACD!F2357</f>
        <v>-6.8665247442329186E-2</v>
      </c>
      <c r="F2357" s="2">
        <f>'Moving Avg'!D2357</f>
        <v>8.4175200000000014</v>
      </c>
      <c r="G2357" s="2">
        <f>'Moving Avg'!F2357</f>
        <v>8.18384</v>
      </c>
      <c r="H2357" s="2">
        <f>'Moving Avg'!G2357</f>
        <v>8.3883859999999917</v>
      </c>
      <c r="I2357" s="2">
        <f>'Moving Avg'!H2357</f>
        <v>7.3165465000000003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  <c r="M2357" s="8">
        <f t="shared" si="360"/>
        <v>0</v>
      </c>
      <c r="N2357" s="8">
        <f t="shared" si="361"/>
        <v>100</v>
      </c>
      <c r="O2357" s="8">
        <f t="shared" si="362"/>
        <v>50</v>
      </c>
      <c r="P2357" s="8">
        <f t="shared" si="363"/>
        <v>83.5</v>
      </c>
      <c r="Q2357" s="9">
        <f t="shared" si="364"/>
        <v>55.024999999999999</v>
      </c>
      <c r="R2357" s="9">
        <f t="shared" si="365"/>
        <v>58.375</v>
      </c>
      <c r="S2357" s="9">
        <f t="shared" si="366"/>
        <v>65.075000000000003</v>
      </c>
      <c r="T2357" s="9">
        <f t="shared" si="367"/>
        <v>58.375</v>
      </c>
      <c r="U2357" s="8">
        <f t="shared" si="368"/>
        <v>59.491666666666674</v>
      </c>
      <c r="V2357" s="8">
        <f t="shared" si="369"/>
        <v>59.212500000000006</v>
      </c>
    </row>
    <row r="2358" spans="1:22" ht="13.5" x14ac:dyDescent="0.25">
      <c r="A2358" s="3">
        <f>RSI!A2358</f>
        <v>45439</v>
      </c>
      <c r="B2358" s="2">
        <f>RSI!B2358</f>
        <v>8.4890000000000008</v>
      </c>
      <c r="C2358" s="2">
        <f>RSI!I2358</f>
        <v>76.054487041626899</v>
      </c>
      <c r="D2358" s="2">
        <f>MACD!E2358</f>
        <v>-0.17902410960890869</v>
      </c>
      <c r="E2358" s="2">
        <f>MACD!F2358</f>
        <v>-9.0737019875645086E-2</v>
      </c>
      <c r="F2358" s="2">
        <f>'Moving Avg'!D2358</f>
        <v>8.4532600000000002</v>
      </c>
      <c r="G2358" s="2">
        <f>'Moving Avg'!F2358</f>
        <v>8.2012649999999994</v>
      </c>
      <c r="H2358" s="2">
        <f>'Moving Avg'!G2358</f>
        <v>8.3794499999999932</v>
      </c>
      <c r="I2358" s="2">
        <f>'Moving Avg'!H2358</f>
        <v>7.3277610000000006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  <c r="M2358" s="8">
        <f t="shared" si="360"/>
        <v>0</v>
      </c>
      <c r="N2358" s="8">
        <f t="shared" si="361"/>
        <v>100</v>
      </c>
      <c r="O2358" s="8">
        <f t="shared" si="362"/>
        <v>50</v>
      </c>
      <c r="P2358" s="8">
        <f t="shared" si="363"/>
        <v>83.5</v>
      </c>
      <c r="Q2358" s="9">
        <f t="shared" si="364"/>
        <v>55.024999999999999</v>
      </c>
      <c r="R2358" s="9">
        <f t="shared" si="365"/>
        <v>58.375</v>
      </c>
      <c r="S2358" s="9">
        <f t="shared" si="366"/>
        <v>65.075000000000003</v>
      </c>
      <c r="T2358" s="9">
        <f t="shared" si="367"/>
        <v>58.375</v>
      </c>
      <c r="U2358" s="8">
        <f t="shared" si="368"/>
        <v>59.491666666666674</v>
      </c>
      <c r="V2358" s="8">
        <f t="shared" si="369"/>
        <v>59.212500000000006</v>
      </c>
    </row>
    <row r="2359" spans="1:22" ht="13.5" x14ac:dyDescent="0.25">
      <c r="A2359" s="3">
        <f>RSI!A2359</f>
        <v>45440</v>
      </c>
      <c r="B2359" s="2">
        <f>RSI!B2359</f>
        <v>8.4890000000000008</v>
      </c>
      <c r="C2359" s="2">
        <f>RSI!I2359</f>
        <v>76.054487041626899</v>
      </c>
      <c r="D2359" s="2">
        <f>MACD!E2359</f>
        <v>-0.20382357802158069</v>
      </c>
      <c r="E2359" s="2">
        <f>MACD!F2359</f>
        <v>-0.11335433150483221</v>
      </c>
      <c r="F2359" s="2">
        <f>'Moving Avg'!D2359</f>
        <v>8.4890000000000008</v>
      </c>
      <c r="G2359" s="2">
        <f>'Moving Avg'!F2359</f>
        <v>8.2186899999999987</v>
      </c>
      <c r="H2359" s="2">
        <f>'Moving Avg'!G2359</f>
        <v>8.3705139999999929</v>
      </c>
      <c r="I2359" s="2">
        <f>'Moving Avg'!H2359</f>
        <v>7.338975500000001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0"/>
        <v>0</v>
      </c>
      <c r="N2359" s="8">
        <f t="shared" si="361"/>
        <v>100</v>
      </c>
      <c r="O2359" s="8">
        <f t="shared" si="362"/>
        <v>50</v>
      </c>
      <c r="P2359" s="8">
        <f t="shared" si="363"/>
        <v>83.5</v>
      </c>
      <c r="Q2359" s="9">
        <f t="shared" si="364"/>
        <v>55.024999999999999</v>
      </c>
      <c r="R2359" s="9">
        <f t="shared" si="365"/>
        <v>58.375</v>
      </c>
      <c r="S2359" s="9">
        <f t="shared" si="366"/>
        <v>65.075000000000003</v>
      </c>
      <c r="T2359" s="9">
        <f t="shared" si="367"/>
        <v>58.375</v>
      </c>
      <c r="U2359" s="8">
        <f t="shared" si="368"/>
        <v>59.491666666666674</v>
      </c>
      <c r="V2359" s="8">
        <f t="shared" si="369"/>
        <v>59.212500000000006</v>
      </c>
    </row>
    <row r="2360" spans="1:22" ht="13.5" x14ac:dyDescent="0.25">
      <c r="A2360" s="3">
        <f>RSI!A2360</f>
        <v>45441</v>
      </c>
      <c r="B2360" s="2">
        <f>RSI!B2360</f>
        <v>8.4890000000000008</v>
      </c>
      <c r="C2360" s="2">
        <f>RSI!I2360</f>
        <v>76.054487041626899</v>
      </c>
      <c r="D2360" s="2">
        <f>MACD!E2360</f>
        <v>-0.2260223230398104</v>
      </c>
      <c r="E2360" s="2">
        <f>MACD!F2360</f>
        <v>-0.13588792981182785</v>
      </c>
      <c r="F2360" s="2">
        <f>'Moving Avg'!D2360</f>
        <v>8.4890000000000008</v>
      </c>
      <c r="G2360" s="2">
        <f>'Moving Avg'!F2360</f>
        <v>8.2361149999999999</v>
      </c>
      <c r="H2360" s="2">
        <f>'Moving Avg'!G2360</f>
        <v>8.3615779999999926</v>
      </c>
      <c r="I2360" s="2">
        <f>'Moving Avg'!H2360</f>
        <v>7.3501900000000013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0</v>
      </c>
      <c r="N2360" s="8">
        <f t="shared" si="361"/>
        <v>100</v>
      </c>
      <c r="O2360" s="8">
        <f t="shared" si="362"/>
        <v>50</v>
      </c>
      <c r="P2360" s="8">
        <f t="shared" si="363"/>
        <v>33</v>
      </c>
      <c r="Q2360" s="9">
        <f t="shared" si="364"/>
        <v>47.45</v>
      </c>
      <c r="R2360" s="9">
        <f t="shared" si="365"/>
        <v>45.75</v>
      </c>
      <c r="S2360" s="9">
        <f t="shared" si="366"/>
        <v>42.35</v>
      </c>
      <c r="T2360" s="9">
        <f t="shared" si="367"/>
        <v>45.75</v>
      </c>
      <c r="U2360" s="8">
        <f t="shared" si="368"/>
        <v>45.183333333333337</v>
      </c>
      <c r="V2360" s="8">
        <f t="shared" si="369"/>
        <v>45.325000000000003</v>
      </c>
    </row>
    <row r="2361" spans="1:22" ht="13.5" x14ac:dyDescent="0.25">
      <c r="A2361" s="3">
        <f>RSI!A2361</f>
        <v>45442</v>
      </c>
      <c r="B2361" s="2">
        <f>RSI!B2361</f>
        <v>8.4890000000000008</v>
      </c>
      <c r="C2361" s="2">
        <f>RSI!I2361</f>
        <v>76.054487041626899</v>
      </c>
      <c r="D2361" s="2">
        <f>MACD!E2361</f>
        <v>-0.24593048710777232</v>
      </c>
      <c r="E2361" s="2">
        <f>MACD!F2361</f>
        <v>-0.15789644127101676</v>
      </c>
      <c r="F2361" s="2">
        <f>'Moving Avg'!D2361</f>
        <v>8.4890000000000008</v>
      </c>
      <c r="G2361" s="2">
        <f>'Moving Avg'!F2361</f>
        <v>8.2535399999999992</v>
      </c>
      <c r="H2361" s="2">
        <f>'Moving Avg'!G2361</f>
        <v>8.3526419999999924</v>
      </c>
      <c r="I2361" s="2">
        <f>'Moving Avg'!H2361</f>
        <v>7.3627000000000011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  <c r="M2361" s="8">
        <f t="shared" si="360"/>
        <v>0</v>
      </c>
      <c r="N2361" s="8">
        <f t="shared" si="361"/>
        <v>100</v>
      </c>
      <c r="O2361" s="8">
        <f t="shared" si="362"/>
        <v>50</v>
      </c>
      <c r="P2361" s="8">
        <f t="shared" si="363"/>
        <v>33</v>
      </c>
      <c r="Q2361" s="9">
        <f t="shared" si="364"/>
        <v>47.45</v>
      </c>
      <c r="R2361" s="9">
        <f t="shared" si="365"/>
        <v>45.75</v>
      </c>
      <c r="S2361" s="9">
        <f t="shared" si="366"/>
        <v>42.35</v>
      </c>
      <c r="T2361" s="9">
        <f t="shared" si="367"/>
        <v>45.75</v>
      </c>
      <c r="U2361" s="8">
        <f t="shared" si="368"/>
        <v>45.183333333333337</v>
      </c>
      <c r="V2361" s="8">
        <f t="shared" si="369"/>
        <v>45.325000000000003</v>
      </c>
    </row>
    <row r="2362" spans="1:22" ht="13.5" x14ac:dyDescent="0.25">
      <c r="A2362" s="3">
        <f>RSI!A2362</f>
        <v>45443</v>
      </c>
      <c r="B2362" s="2">
        <f>RSI!B2362</f>
        <v>8.8643000000000001</v>
      </c>
      <c r="C2362" s="2">
        <f>RSI!I2362</f>
        <v>89.100575740118785</v>
      </c>
      <c r="D2362" s="2">
        <f>MACD!E2362</f>
        <v>-0.25037100896035902</v>
      </c>
      <c r="E2362" s="2">
        <f>MACD!F2362</f>
        <v>-0.17639135480888524</v>
      </c>
      <c r="F2362" s="2">
        <f>'Moving Avg'!D2362</f>
        <v>8.5640600000000013</v>
      </c>
      <c r="G2362" s="2">
        <f>'Moving Avg'!F2362</f>
        <v>8.2897300000000005</v>
      </c>
      <c r="H2362" s="2">
        <f>'Moving Avg'!G2362</f>
        <v>8.3512119999999932</v>
      </c>
      <c r="I2362" s="2">
        <f>'Moving Avg'!H2362</f>
        <v>7.3770865000000017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0</v>
      </c>
      <c r="N2362" s="8">
        <f t="shared" si="361"/>
        <v>100</v>
      </c>
      <c r="O2362" s="8">
        <f t="shared" si="362"/>
        <v>50</v>
      </c>
      <c r="P2362" s="8">
        <f t="shared" si="363"/>
        <v>83.5</v>
      </c>
      <c r="Q2362" s="9">
        <f t="shared" si="364"/>
        <v>55.024999999999999</v>
      </c>
      <c r="R2362" s="9">
        <f t="shared" si="365"/>
        <v>58.375</v>
      </c>
      <c r="S2362" s="9">
        <f t="shared" si="366"/>
        <v>65.075000000000003</v>
      </c>
      <c r="T2362" s="9">
        <f t="shared" si="367"/>
        <v>58.375</v>
      </c>
      <c r="U2362" s="8">
        <f t="shared" si="368"/>
        <v>59.491666666666674</v>
      </c>
      <c r="V2362" s="8">
        <f t="shared" si="369"/>
        <v>59.212500000000006</v>
      </c>
    </row>
    <row r="2363" spans="1:22" ht="13.5" x14ac:dyDescent="0.25">
      <c r="A2363" s="3">
        <f>RSI!A2363</f>
        <v>45446</v>
      </c>
      <c r="B2363" s="2">
        <f>RSI!B2363</f>
        <v>8.8643000000000001</v>
      </c>
      <c r="C2363" s="2">
        <f>RSI!I2363</f>
        <v>89.100575740118785</v>
      </c>
      <c r="D2363" s="2">
        <f>MACD!E2363</f>
        <v>-0.25731020973990226</v>
      </c>
      <c r="E2363" s="2">
        <f>MACD!F2363</f>
        <v>-0.19257512579508865</v>
      </c>
      <c r="F2363" s="2">
        <f>'Moving Avg'!D2363</f>
        <v>8.6391200000000001</v>
      </c>
      <c r="G2363" s="2">
        <f>'Moving Avg'!F2363</f>
        <v>8.3259200000000018</v>
      </c>
      <c r="H2363" s="2">
        <f>'Moving Avg'!G2363</f>
        <v>8.349781999999994</v>
      </c>
      <c r="I2363" s="2">
        <f>'Moving Avg'!H2363</f>
        <v>7.3914730000000013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  <c r="M2363" s="8">
        <f t="shared" si="360"/>
        <v>0</v>
      </c>
      <c r="N2363" s="8">
        <f t="shared" si="361"/>
        <v>100</v>
      </c>
      <c r="O2363" s="8">
        <f t="shared" si="362"/>
        <v>50</v>
      </c>
      <c r="P2363" s="8">
        <f t="shared" si="363"/>
        <v>83.5</v>
      </c>
      <c r="Q2363" s="9">
        <f t="shared" si="364"/>
        <v>55.024999999999999</v>
      </c>
      <c r="R2363" s="9">
        <f t="shared" si="365"/>
        <v>58.375</v>
      </c>
      <c r="S2363" s="9">
        <f t="shared" si="366"/>
        <v>65.075000000000003</v>
      </c>
      <c r="T2363" s="9">
        <f t="shared" si="367"/>
        <v>58.375</v>
      </c>
      <c r="U2363" s="8">
        <f t="shared" si="368"/>
        <v>59.491666666666674</v>
      </c>
      <c r="V2363" s="8">
        <f t="shared" si="369"/>
        <v>59.212500000000006</v>
      </c>
    </row>
    <row r="2364" spans="1:22" ht="13.5" x14ac:dyDescent="0.25">
      <c r="A2364" s="3">
        <f>RSI!A2364</f>
        <v>45447</v>
      </c>
      <c r="B2364" s="2">
        <f>RSI!B2364</f>
        <v>8.8643000000000001</v>
      </c>
      <c r="C2364" s="2">
        <f>RSI!I2364</f>
        <v>89.100575740118785</v>
      </c>
      <c r="D2364" s="2">
        <f>MACD!E2364</f>
        <v>-0.26612798573823504</v>
      </c>
      <c r="E2364" s="2">
        <f>MACD!F2364</f>
        <v>-0.20728569778371794</v>
      </c>
      <c r="F2364" s="2">
        <f>'Moving Avg'!D2364</f>
        <v>8.7141800000000007</v>
      </c>
      <c r="G2364" s="2">
        <f>'Moving Avg'!F2364</f>
        <v>8.3621100000000013</v>
      </c>
      <c r="H2364" s="2">
        <f>'Moving Avg'!G2364</f>
        <v>8.3483519999999949</v>
      </c>
      <c r="I2364" s="2">
        <f>'Moving Avg'!H2364</f>
        <v>7.4058595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  <c r="M2364" s="8">
        <f t="shared" si="360"/>
        <v>0</v>
      </c>
      <c r="N2364" s="8">
        <f t="shared" si="361"/>
        <v>100</v>
      </c>
      <c r="O2364" s="8">
        <f t="shared" si="362"/>
        <v>50</v>
      </c>
      <c r="P2364" s="8">
        <f t="shared" si="363"/>
        <v>83.5</v>
      </c>
      <c r="Q2364" s="9">
        <f t="shared" si="364"/>
        <v>55.024999999999999</v>
      </c>
      <c r="R2364" s="9">
        <f t="shared" si="365"/>
        <v>58.375</v>
      </c>
      <c r="S2364" s="9">
        <f t="shared" si="366"/>
        <v>65.075000000000003</v>
      </c>
      <c r="T2364" s="9">
        <f t="shared" si="367"/>
        <v>58.375</v>
      </c>
      <c r="U2364" s="8">
        <f t="shared" si="368"/>
        <v>59.491666666666674</v>
      </c>
      <c r="V2364" s="8">
        <f t="shared" si="369"/>
        <v>59.212500000000006</v>
      </c>
    </row>
    <row r="2365" spans="1:22" ht="13.5" x14ac:dyDescent="0.25">
      <c r="A2365" s="3">
        <f>RSI!A2365</f>
        <v>45448</v>
      </c>
      <c r="B2365" s="2">
        <f>RSI!B2365</f>
        <v>8.8643000000000001</v>
      </c>
      <c r="C2365" s="2">
        <f>RSI!I2365</f>
        <v>89.100575740118785</v>
      </c>
      <c r="D2365" s="2">
        <f>MACD!E2365</f>
        <v>-0.24882478475985437</v>
      </c>
      <c r="E2365" s="2">
        <f>MACD!F2365</f>
        <v>-0.21559351517894526</v>
      </c>
      <c r="F2365" s="2">
        <f>'Moving Avg'!D2365</f>
        <v>8.7892400000000013</v>
      </c>
      <c r="G2365" s="2">
        <f>'Moving Avg'!F2365</f>
        <v>8.403215000000003</v>
      </c>
      <c r="H2365" s="2">
        <f>'Moving Avg'!G2365</f>
        <v>8.3469219999999957</v>
      </c>
      <c r="I2365" s="2">
        <f>'Moving Avg'!H2365</f>
        <v>7.4211395000000007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  <c r="M2365" s="8">
        <f t="shared" si="360"/>
        <v>0</v>
      </c>
      <c r="N2365" s="8">
        <f t="shared" si="361"/>
        <v>100</v>
      </c>
      <c r="O2365" s="8">
        <f t="shared" si="362"/>
        <v>50</v>
      </c>
      <c r="P2365" s="8">
        <f t="shared" si="363"/>
        <v>83.5</v>
      </c>
      <c r="Q2365" s="9">
        <f t="shared" si="364"/>
        <v>55.024999999999999</v>
      </c>
      <c r="R2365" s="9">
        <f t="shared" si="365"/>
        <v>58.375</v>
      </c>
      <c r="S2365" s="9">
        <f t="shared" si="366"/>
        <v>65.075000000000003</v>
      </c>
      <c r="T2365" s="9">
        <f t="shared" si="367"/>
        <v>58.375</v>
      </c>
      <c r="U2365" s="8">
        <f t="shared" si="368"/>
        <v>59.491666666666674</v>
      </c>
      <c r="V2365" s="8">
        <f t="shared" si="369"/>
        <v>59.212500000000006</v>
      </c>
    </row>
    <row r="2366" spans="1:22" ht="13.5" x14ac:dyDescent="0.25">
      <c r="A2366" s="3">
        <f>RSI!A2366</f>
        <v>45449</v>
      </c>
      <c r="B2366" s="2">
        <f>RSI!B2366</f>
        <v>8.8643000000000001</v>
      </c>
      <c r="C2366" s="2">
        <f>RSI!I2366</f>
        <v>89.100575740118785</v>
      </c>
      <c r="D2366" s="2">
        <f>MACD!E2366</f>
        <v>-0.2367094588108678</v>
      </c>
      <c r="E2366" s="2">
        <f>MACD!F2366</f>
        <v>-0.21981670390532979</v>
      </c>
      <c r="F2366" s="2">
        <f>'Moving Avg'!D2366</f>
        <v>8.8643000000000001</v>
      </c>
      <c r="G2366" s="2">
        <f>'Moving Avg'!F2366</f>
        <v>8.4443200000000047</v>
      </c>
      <c r="H2366" s="2">
        <f>'Moving Avg'!G2366</f>
        <v>8.3458499999999969</v>
      </c>
      <c r="I2366" s="2">
        <f>'Moving Avg'!H2366</f>
        <v>7.4351239999999992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0</v>
      </c>
      <c r="N2366" s="8">
        <f t="shared" si="361"/>
        <v>45</v>
      </c>
      <c r="O2366" s="8">
        <f t="shared" si="362"/>
        <v>50</v>
      </c>
      <c r="P2366" s="8">
        <f t="shared" si="363"/>
        <v>83.5</v>
      </c>
      <c r="Q2366" s="9">
        <f t="shared" si="364"/>
        <v>35.774999999999999</v>
      </c>
      <c r="R2366" s="9">
        <f t="shared" si="365"/>
        <v>47.375</v>
      </c>
      <c r="S2366" s="9">
        <f t="shared" si="366"/>
        <v>56.825000000000003</v>
      </c>
      <c r="T2366" s="9">
        <f t="shared" si="367"/>
        <v>44.625</v>
      </c>
      <c r="U2366" s="8">
        <f t="shared" si="368"/>
        <v>46.658333333333339</v>
      </c>
      <c r="V2366" s="8">
        <f t="shared" si="369"/>
        <v>46.150000000000006</v>
      </c>
    </row>
    <row r="2367" spans="1:22" ht="13.5" x14ac:dyDescent="0.25">
      <c r="A2367" s="3">
        <f>RSI!A2367</f>
        <v>45450</v>
      </c>
      <c r="B2367" s="2">
        <f>RSI!B2367</f>
        <v>8.8643000000000001</v>
      </c>
      <c r="C2367" s="2">
        <f>RSI!I2367</f>
        <v>89.100575740118785</v>
      </c>
      <c r="D2367" s="2">
        <f>MACD!E2367</f>
        <v>-0.22879677370769258</v>
      </c>
      <c r="E2367" s="2">
        <f>MACD!F2367</f>
        <v>-0.22161271786580236</v>
      </c>
      <c r="F2367" s="2">
        <f>'Moving Avg'!D2367</f>
        <v>8.8643000000000001</v>
      </c>
      <c r="G2367" s="2">
        <f>'Moving Avg'!F2367</f>
        <v>8.4854250000000029</v>
      </c>
      <c r="H2367" s="2">
        <f>'Moving Avg'!G2367</f>
        <v>8.344777999999998</v>
      </c>
      <c r="I2367" s="2">
        <f>'Moving Avg'!H2367</f>
        <v>7.4481700000000002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0</v>
      </c>
      <c r="N2367" s="8">
        <f t="shared" si="361"/>
        <v>45</v>
      </c>
      <c r="O2367" s="8">
        <f t="shared" si="362"/>
        <v>50</v>
      </c>
      <c r="P2367" s="8">
        <f t="shared" si="363"/>
        <v>33</v>
      </c>
      <c r="Q2367" s="9">
        <f t="shared" si="364"/>
        <v>28.2</v>
      </c>
      <c r="R2367" s="9">
        <f t="shared" si="365"/>
        <v>34.75</v>
      </c>
      <c r="S2367" s="9">
        <f t="shared" si="366"/>
        <v>34.1</v>
      </c>
      <c r="T2367" s="9">
        <f t="shared" si="367"/>
        <v>32</v>
      </c>
      <c r="U2367" s="8">
        <f t="shared" si="368"/>
        <v>32.35</v>
      </c>
      <c r="V2367" s="8">
        <f t="shared" si="369"/>
        <v>32.262500000000003</v>
      </c>
    </row>
    <row r="2368" spans="1:22" ht="13.5" x14ac:dyDescent="0.25">
      <c r="A2368" s="3">
        <f>RSI!A2368</f>
        <v>45453</v>
      </c>
      <c r="B2368" s="2">
        <f>RSI!B2368</f>
        <v>8.8643000000000001</v>
      </c>
      <c r="C2368" s="2">
        <f>RSI!I2368</f>
        <v>89.100575740118785</v>
      </c>
      <c r="D2368" s="2">
        <f>MACD!E2368</f>
        <v>-0.22426692898346445</v>
      </c>
      <c r="E2368" s="2">
        <f>MACD!F2368</f>
        <v>-0.22214356008933481</v>
      </c>
      <c r="F2368" s="2">
        <f>'Moving Avg'!D2368</f>
        <v>8.8643000000000001</v>
      </c>
      <c r="G2368" s="2">
        <f>'Moving Avg'!F2368</f>
        <v>8.5265300000000028</v>
      </c>
      <c r="H2368" s="2">
        <f>'Moving Avg'!G2368</f>
        <v>8.3437059999999992</v>
      </c>
      <c r="I2368" s="2">
        <f>'Moving Avg'!H2368</f>
        <v>7.4612159999999994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0</v>
      </c>
      <c r="N2368" s="8">
        <f t="shared" si="361"/>
        <v>45</v>
      </c>
      <c r="O2368" s="8">
        <f t="shared" si="362"/>
        <v>50</v>
      </c>
      <c r="P2368" s="8">
        <f t="shared" si="363"/>
        <v>33</v>
      </c>
      <c r="Q2368" s="9">
        <f t="shared" si="364"/>
        <v>28.2</v>
      </c>
      <c r="R2368" s="9">
        <f t="shared" si="365"/>
        <v>34.75</v>
      </c>
      <c r="S2368" s="9">
        <f t="shared" si="366"/>
        <v>34.1</v>
      </c>
      <c r="T2368" s="9">
        <f t="shared" si="367"/>
        <v>32</v>
      </c>
      <c r="U2368" s="8">
        <f t="shared" si="368"/>
        <v>32.35</v>
      </c>
      <c r="V2368" s="8">
        <f t="shared" si="369"/>
        <v>32.262500000000003</v>
      </c>
    </row>
    <row r="2369" spans="1:22" ht="13.5" x14ac:dyDescent="0.25">
      <c r="A2369" s="3">
        <f>RSI!A2369</f>
        <v>45454</v>
      </c>
      <c r="B2369" s="2">
        <f>RSI!B2369</f>
        <v>8.8643000000000001</v>
      </c>
      <c r="C2369" s="2">
        <f>RSI!I2369</f>
        <v>89.100575740118785</v>
      </c>
      <c r="D2369" s="2">
        <f>MACD!E2369</f>
        <v>-0.22243907993760459</v>
      </c>
      <c r="E2369" s="2">
        <f>MACD!F2369</f>
        <v>-0.22220266405898878</v>
      </c>
      <c r="F2369" s="2">
        <f>'Moving Avg'!D2369</f>
        <v>8.8643000000000001</v>
      </c>
      <c r="G2369" s="2">
        <f>'Moving Avg'!F2369</f>
        <v>8.5676350000000046</v>
      </c>
      <c r="H2369" s="2">
        <f>'Moving Avg'!G2369</f>
        <v>8.3504959999999997</v>
      </c>
      <c r="I2369" s="2">
        <f>'Moving Avg'!H2369</f>
        <v>7.4742619999999986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0</v>
      </c>
      <c r="N2369" s="8">
        <f t="shared" si="361"/>
        <v>45</v>
      </c>
      <c r="O2369" s="8">
        <f t="shared" si="362"/>
        <v>50</v>
      </c>
      <c r="P2369" s="8">
        <f t="shared" si="363"/>
        <v>33</v>
      </c>
      <c r="Q2369" s="9">
        <f t="shared" si="364"/>
        <v>28.2</v>
      </c>
      <c r="R2369" s="9">
        <f t="shared" si="365"/>
        <v>34.75</v>
      </c>
      <c r="S2369" s="9">
        <f t="shared" si="366"/>
        <v>34.1</v>
      </c>
      <c r="T2369" s="9">
        <f t="shared" si="367"/>
        <v>32</v>
      </c>
      <c r="U2369" s="8">
        <f t="shared" si="368"/>
        <v>32.35</v>
      </c>
      <c r="V2369" s="8">
        <f t="shared" si="369"/>
        <v>32.262500000000003</v>
      </c>
    </row>
    <row r="2370" spans="1:22" ht="13.5" x14ac:dyDescent="0.25">
      <c r="A2370" s="3">
        <f>RSI!A2370</f>
        <v>45455</v>
      </c>
      <c r="B2370" s="2">
        <f>RSI!B2370</f>
        <v>8.8643000000000001</v>
      </c>
      <c r="C2370" s="2">
        <f>RSI!I2370</f>
        <v>89.100575740118785</v>
      </c>
      <c r="D2370" s="2">
        <f>MACD!E2370</f>
        <v>-0.22274900926136176</v>
      </c>
      <c r="E2370" s="2">
        <f>MACD!F2370</f>
        <v>-0.2223119330994634</v>
      </c>
      <c r="F2370" s="2">
        <f>'Moving Avg'!D2370</f>
        <v>8.8643000000000001</v>
      </c>
      <c r="G2370" s="2">
        <f>'Moving Avg'!F2370</f>
        <v>8.6087400000000027</v>
      </c>
      <c r="H2370" s="2">
        <f>'Moving Avg'!G2370</f>
        <v>8.3572860000000002</v>
      </c>
      <c r="I2370" s="2">
        <f>'Moving Avg'!H2370</f>
        <v>7.4873079999999979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0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33</v>
      </c>
      <c r="Q2370" s="9">
        <f t="shared" si="364"/>
        <v>28.2</v>
      </c>
      <c r="R2370" s="9">
        <f t="shared" si="365"/>
        <v>34.75</v>
      </c>
      <c r="S2370" s="9">
        <f t="shared" si="366"/>
        <v>34.1</v>
      </c>
      <c r="T2370" s="9">
        <f t="shared" si="367"/>
        <v>32</v>
      </c>
      <c r="U2370" s="8">
        <f t="shared" si="368"/>
        <v>32.35</v>
      </c>
      <c r="V2370" s="8">
        <f t="shared" si="369"/>
        <v>32.262500000000003</v>
      </c>
    </row>
    <row r="2371" spans="1:22" ht="13.5" x14ac:dyDescent="0.25">
      <c r="A2371" s="3">
        <f>RSI!A2371</f>
        <v>45456</v>
      </c>
      <c r="B2371" s="2">
        <f>RSI!B2371</f>
        <v>8.8643000000000001</v>
      </c>
      <c r="C2371" s="2">
        <f>RSI!I2371</f>
        <v>89.100575740118785</v>
      </c>
      <c r="D2371" s="2">
        <f>MACD!E2371</f>
        <v>-0.22473030421004303</v>
      </c>
      <c r="E2371" s="2">
        <f>MACD!F2371</f>
        <v>-0.22279560732157935</v>
      </c>
      <c r="F2371" s="2">
        <f>'Moving Avg'!D2371</f>
        <v>8.8643000000000001</v>
      </c>
      <c r="G2371" s="2">
        <f>'Moving Avg'!F2371</f>
        <v>8.6498450000000044</v>
      </c>
      <c r="H2371" s="2">
        <f>'Moving Avg'!G2371</f>
        <v>8.3647920000000013</v>
      </c>
      <c r="I2371" s="2">
        <f>'Moving Avg'!H2371</f>
        <v>7.5003539999999989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  <c r="M2371" s="8">
        <f t="shared" si="370"/>
        <v>0</v>
      </c>
      <c r="N2371" s="8">
        <f t="shared" si="371"/>
        <v>45</v>
      </c>
      <c r="O2371" s="8">
        <f t="shared" si="372"/>
        <v>50</v>
      </c>
      <c r="P2371" s="8">
        <f t="shared" si="373"/>
        <v>33</v>
      </c>
      <c r="Q2371" s="9">
        <f t="shared" ref="Q2371:Q2434" si="374">0.35*M2371+N2371*0.35+O2371*0.15+P2371*0.15</f>
        <v>28.2</v>
      </c>
      <c r="R2371" s="9">
        <f t="shared" ref="R2371:R2434" si="375">M2371*0.2+N2371*0.2+O2371*0.35+P2371*0.25</f>
        <v>34.75</v>
      </c>
      <c r="S2371" s="9">
        <f t="shared" ref="S2371:S2434" si="376">M2371*0.15+N2371*0.15+O2371*0.25+P2371*0.45</f>
        <v>34.1</v>
      </c>
      <c r="T2371" s="9">
        <f t="shared" ref="T2371:T2434" si="377">0.25*SUM(M2371:P2371)</f>
        <v>32</v>
      </c>
      <c r="U2371" s="8">
        <f t="shared" ref="U2371:U2434" si="378">SUM(Q2371:S2371)/3</f>
        <v>32.35</v>
      </c>
      <c r="V2371" s="8">
        <f t="shared" ref="V2371:V2434" si="379">SUM(Q2371:T2371)/4</f>
        <v>32.262500000000003</v>
      </c>
    </row>
    <row r="2372" spans="1:22" ht="13.5" x14ac:dyDescent="0.25">
      <c r="A2372" s="3">
        <f>RSI!A2372</f>
        <v>45457</v>
      </c>
      <c r="B2372" s="2">
        <f>RSI!B2372</f>
        <v>8.8643000000000001</v>
      </c>
      <c r="C2372" s="2">
        <f>RSI!I2372</f>
        <v>89.100575740118785</v>
      </c>
      <c r="D2372" s="2">
        <f>MACD!E2372</f>
        <v>-0.17026003325291406</v>
      </c>
      <c r="E2372" s="2">
        <f>MACD!F2372</f>
        <v>-0.21228849250784629</v>
      </c>
      <c r="F2372" s="2">
        <f>'Moving Avg'!D2372</f>
        <v>8.8643000000000001</v>
      </c>
      <c r="G2372" s="2">
        <f>'Moving Avg'!F2372</f>
        <v>8.6775450000000038</v>
      </c>
      <c r="H2372" s="2">
        <f>'Moving Avg'!G2372</f>
        <v>8.3722980000000025</v>
      </c>
      <c r="I2372" s="2">
        <f>'Moving Avg'!H2372</f>
        <v>7.5133999999999981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  <c r="M2372" s="8">
        <f t="shared" si="370"/>
        <v>0</v>
      </c>
      <c r="N2372" s="8">
        <f t="shared" si="371"/>
        <v>0</v>
      </c>
      <c r="O2372" s="8">
        <f t="shared" si="372"/>
        <v>50</v>
      </c>
      <c r="P2372" s="8">
        <f t="shared" si="373"/>
        <v>33</v>
      </c>
      <c r="Q2372" s="9">
        <f t="shared" si="374"/>
        <v>12.45</v>
      </c>
      <c r="R2372" s="9">
        <f t="shared" si="375"/>
        <v>25.75</v>
      </c>
      <c r="S2372" s="9">
        <f t="shared" si="376"/>
        <v>27.35</v>
      </c>
      <c r="T2372" s="9">
        <f t="shared" si="377"/>
        <v>20.75</v>
      </c>
      <c r="U2372" s="8">
        <f t="shared" si="378"/>
        <v>21.850000000000005</v>
      </c>
      <c r="V2372" s="8">
        <f t="shared" si="379"/>
        <v>21.575000000000003</v>
      </c>
    </row>
    <row r="2373" spans="1:22" ht="13.5" x14ac:dyDescent="0.25">
      <c r="A2373" s="3">
        <f>RSI!A2373</f>
        <v>45461</v>
      </c>
      <c r="B2373" s="2">
        <f>RSI!B2373</f>
        <v>8.8643000000000001</v>
      </c>
      <c r="C2373" s="2">
        <f>RSI!I2373</f>
        <v>89.100575740118785</v>
      </c>
      <c r="D2373" s="2">
        <f>MACD!E2373</f>
        <v>-0.12564360975940225</v>
      </c>
      <c r="E2373" s="2">
        <f>MACD!F2373</f>
        <v>-0.1949595159581575</v>
      </c>
      <c r="F2373" s="2">
        <f>'Moving Avg'!D2373</f>
        <v>8.8643000000000001</v>
      </c>
      <c r="G2373" s="2">
        <f>'Moving Avg'!F2373</f>
        <v>8.705245000000005</v>
      </c>
      <c r="H2373" s="2">
        <f>'Moving Avg'!G2373</f>
        <v>8.3798040000000018</v>
      </c>
      <c r="I2373" s="2">
        <f>'Moving Avg'!H2373</f>
        <v>7.5264459999999982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0</v>
      </c>
      <c r="N2373" s="8">
        <f t="shared" si="371"/>
        <v>0</v>
      </c>
      <c r="O2373" s="8">
        <f t="shared" si="372"/>
        <v>50</v>
      </c>
      <c r="P2373" s="8">
        <f t="shared" si="373"/>
        <v>33</v>
      </c>
      <c r="Q2373" s="9">
        <f t="shared" si="374"/>
        <v>12.45</v>
      </c>
      <c r="R2373" s="9">
        <f t="shared" si="375"/>
        <v>25.75</v>
      </c>
      <c r="S2373" s="9">
        <f t="shared" si="376"/>
        <v>27.35</v>
      </c>
      <c r="T2373" s="9">
        <f t="shared" si="377"/>
        <v>20.75</v>
      </c>
      <c r="U2373" s="8">
        <f t="shared" si="378"/>
        <v>21.850000000000005</v>
      </c>
      <c r="V2373" s="8">
        <f t="shared" si="379"/>
        <v>21.575000000000003</v>
      </c>
    </row>
    <row r="2374" spans="1:22" ht="13.5" x14ac:dyDescent="0.25">
      <c r="A2374" s="3">
        <f>RSI!A2374</f>
        <v>45462</v>
      </c>
      <c r="B2374" s="2">
        <f>RSI!B2374</f>
        <v>8.8643000000000001</v>
      </c>
      <c r="C2374" s="2">
        <f>RSI!I2374</f>
        <v>89.100575740118785</v>
      </c>
      <c r="D2374" s="2">
        <f>MACD!E2374</f>
        <v>-8.9255886398280637E-2</v>
      </c>
      <c r="E2374" s="2">
        <f>MACD!F2374</f>
        <v>-0.17381879004618214</v>
      </c>
      <c r="F2374" s="2">
        <f>'Moving Avg'!D2374</f>
        <v>8.8643000000000001</v>
      </c>
      <c r="G2374" s="2">
        <f>'Moving Avg'!F2374</f>
        <v>8.7329450000000044</v>
      </c>
      <c r="H2374" s="2">
        <f>'Moving Avg'!G2374</f>
        <v>8.3874880000000047</v>
      </c>
      <c r="I2374" s="2">
        <f>'Moving Avg'!H2374</f>
        <v>7.539089999999999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0</v>
      </c>
      <c r="N2374" s="8">
        <f t="shared" si="371"/>
        <v>0</v>
      </c>
      <c r="O2374" s="8">
        <f t="shared" si="372"/>
        <v>50</v>
      </c>
      <c r="P2374" s="8">
        <f t="shared" si="373"/>
        <v>33</v>
      </c>
      <c r="Q2374" s="9">
        <f t="shared" si="374"/>
        <v>12.45</v>
      </c>
      <c r="R2374" s="9">
        <f t="shared" si="375"/>
        <v>25.75</v>
      </c>
      <c r="S2374" s="9">
        <f t="shared" si="376"/>
        <v>27.35</v>
      </c>
      <c r="T2374" s="9">
        <f t="shared" si="377"/>
        <v>20.75</v>
      </c>
      <c r="U2374" s="8">
        <f t="shared" si="378"/>
        <v>21.850000000000005</v>
      </c>
      <c r="V2374" s="8">
        <f t="shared" si="379"/>
        <v>21.575000000000003</v>
      </c>
    </row>
    <row r="2375" spans="1:22" ht="13.5" x14ac:dyDescent="0.25">
      <c r="A2375" s="3">
        <f>RSI!A2375</f>
        <v>45463</v>
      </c>
      <c r="B2375" s="2">
        <f>RSI!B2375</f>
        <v>8.8643000000000001</v>
      </c>
      <c r="C2375" s="2">
        <f>RSI!I2375</f>
        <v>89.100575740118785</v>
      </c>
      <c r="D2375" s="2">
        <f>MACD!E2375</f>
        <v>-5.9729825230471434E-2</v>
      </c>
      <c r="E2375" s="2">
        <f>MACD!F2375</f>
        <v>-0.15100099708304002</v>
      </c>
      <c r="F2375" s="2">
        <f>'Moving Avg'!D2375</f>
        <v>8.8643000000000001</v>
      </c>
      <c r="G2375" s="2">
        <f>'Moving Avg'!F2375</f>
        <v>8.7517100000000028</v>
      </c>
      <c r="H2375" s="2">
        <f>'Moving Avg'!G2375</f>
        <v>8.3951720000000041</v>
      </c>
      <c r="I2375" s="2">
        <f>'Moving Avg'!H2375</f>
        <v>7.5517339999999997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0</v>
      </c>
      <c r="N2375" s="8">
        <f t="shared" si="371"/>
        <v>0</v>
      </c>
      <c r="O2375" s="8">
        <f t="shared" si="372"/>
        <v>50</v>
      </c>
      <c r="P2375" s="8">
        <f t="shared" si="373"/>
        <v>33</v>
      </c>
      <c r="Q2375" s="9">
        <f t="shared" si="374"/>
        <v>12.45</v>
      </c>
      <c r="R2375" s="9">
        <f t="shared" si="375"/>
        <v>25.75</v>
      </c>
      <c r="S2375" s="9">
        <f t="shared" si="376"/>
        <v>27.35</v>
      </c>
      <c r="T2375" s="9">
        <f t="shared" si="377"/>
        <v>20.75</v>
      </c>
      <c r="U2375" s="8">
        <f t="shared" si="378"/>
        <v>21.850000000000005</v>
      </c>
      <c r="V2375" s="8">
        <f t="shared" si="379"/>
        <v>21.575000000000003</v>
      </c>
    </row>
    <row r="2376" spans="1:22" ht="13.5" x14ac:dyDescent="0.25">
      <c r="A2376" s="3">
        <f>RSI!A2376</f>
        <v>45464</v>
      </c>
      <c r="B2376" s="2">
        <f>RSI!B2376</f>
        <v>8.8643000000000001</v>
      </c>
      <c r="C2376" s="2">
        <f>RSI!I2376</f>
        <v>89.100575740118785</v>
      </c>
      <c r="D2376" s="2">
        <f>MACD!E2376</f>
        <v>-3.5916189555058153E-2</v>
      </c>
      <c r="E2376" s="2">
        <f>MACD!F2376</f>
        <v>-0.12798403557744364</v>
      </c>
      <c r="F2376" s="2">
        <f>'Moving Avg'!D2376</f>
        <v>8.8643000000000001</v>
      </c>
      <c r="G2376" s="2">
        <f>'Moving Avg'!F2376</f>
        <v>8.7704750000000047</v>
      </c>
      <c r="H2376" s="2">
        <f>'Moving Avg'!G2376</f>
        <v>8.4028560000000052</v>
      </c>
      <c r="I2376" s="2">
        <f>'Moving Avg'!H2376</f>
        <v>7.5643779999999996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0</v>
      </c>
      <c r="N2376" s="8">
        <f t="shared" si="371"/>
        <v>0</v>
      </c>
      <c r="O2376" s="8">
        <f t="shared" si="372"/>
        <v>50</v>
      </c>
      <c r="P2376" s="8">
        <f t="shared" si="373"/>
        <v>33</v>
      </c>
      <c r="Q2376" s="9">
        <f t="shared" si="374"/>
        <v>12.45</v>
      </c>
      <c r="R2376" s="9">
        <f t="shared" si="375"/>
        <v>25.75</v>
      </c>
      <c r="S2376" s="9">
        <f t="shared" si="376"/>
        <v>27.35</v>
      </c>
      <c r="T2376" s="9">
        <f t="shared" si="377"/>
        <v>20.75</v>
      </c>
      <c r="U2376" s="8">
        <f t="shared" si="378"/>
        <v>21.850000000000005</v>
      </c>
      <c r="V2376" s="8">
        <f t="shared" si="379"/>
        <v>21.575000000000003</v>
      </c>
    </row>
    <row r="2377" spans="1:22" ht="13.5" x14ac:dyDescent="0.25">
      <c r="A2377" s="3">
        <f>RSI!A2377</f>
        <v>45467</v>
      </c>
      <c r="B2377" s="2">
        <f>RSI!B2377</f>
        <v>8.8643000000000001</v>
      </c>
      <c r="C2377" s="2">
        <f>RSI!I2377</f>
        <v>89.100575740118785</v>
      </c>
      <c r="D2377" s="2">
        <f>MACD!E2377</f>
        <v>-1.6849481381386866E-2</v>
      </c>
      <c r="E2377" s="2">
        <f>MACD!F2377</f>
        <v>-0.10575712473823229</v>
      </c>
      <c r="F2377" s="2">
        <f>'Moving Avg'!D2377</f>
        <v>8.8643000000000001</v>
      </c>
      <c r="G2377" s="2">
        <f>'Moving Avg'!F2377</f>
        <v>8.7892400000000031</v>
      </c>
      <c r="H2377" s="2">
        <f>'Moving Avg'!G2377</f>
        <v>8.4173320000000054</v>
      </c>
      <c r="I2377" s="2">
        <f>'Moving Avg'!H2377</f>
        <v>7.5770219999999995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0</v>
      </c>
      <c r="N2377" s="8">
        <f t="shared" si="371"/>
        <v>0</v>
      </c>
      <c r="O2377" s="8">
        <f t="shared" si="372"/>
        <v>50</v>
      </c>
      <c r="P2377" s="8">
        <f t="shared" si="373"/>
        <v>33</v>
      </c>
      <c r="Q2377" s="9">
        <f t="shared" si="374"/>
        <v>12.45</v>
      </c>
      <c r="R2377" s="9">
        <f t="shared" si="375"/>
        <v>25.75</v>
      </c>
      <c r="S2377" s="9">
        <f t="shared" si="376"/>
        <v>27.35</v>
      </c>
      <c r="T2377" s="9">
        <f t="shared" si="377"/>
        <v>20.75</v>
      </c>
      <c r="U2377" s="8">
        <f t="shared" si="378"/>
        <v>21.850000000000005</v>
      </c>
      <c r="V2377" s="8">
        <f t="shared" si="379"/>
        <v>21.575000000000003</v>
      </c>
    </row>
    <row r="2378" spans="1:22" ht="13.5" x14ac:dyDescent="0.25">
      <c r="A2378" s="3">
        <f>RSI!A2378</f>
        <v>45468</v>
      </c>
      <c r="B2378" s="2">
        <f>RSI!B2378</f>
        <v>8.8643000000000001</v>
      </c>
      <c r="C2378" s="2">
        <f>RSI!I2378</f>
        <v>89.100575740118785</v>
      </c>
      <c r="D2378" s="2">
        <f>MACD!E2378</f>
        <v>-1.7191603748756279E-3</v>
      </c>
      <c r="E2378" s="2">
        <f>MACD!F2378</f>
        <v>-8.4949531865560965E-2</v>
      </c>
      <c r="F2378" s="2">
        <f>'Moving Avg'!D2378</f>
        <v>8.8643000000000001</v>
      </c>
      <c r="G2378" s="2">
        <f>'Moving Avg'!F2378</f>
        <v>8.8080050000000032</v>
      </c>
      <c r="H2378" s="2">
        <f>'Moving Avg'!G2378</f>
        <v>8.4318080000000073</v>
      </c>
      <c r="I2378" s="2">
        <f>'Moving Avg'!H2378</f>
        <v>7.5896659999999994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0</v>
      </c>
      <c r="N2378" s="8">
        <f t="shared" si="371"/>
        <v>0</v>
      </c>
      <c r="O2378" s="8">
        <f t="shared" si="372"/>
        <v>50</v>
      </c>
      <c r="P2378" s="8">
        <f t="shared" si="373"/>
        <v>33</v>
      </c>
      <c r="Q2378" s="9">
        <f t="shared" si="374"/>
        <v>12.45</v>
      </c>
      <c r="R2378" s="9">
        <f t="shared" si="375"/>
        <v>25.75</v>
      </c>
      <c r="S2378" s="9">
        <f t="shared" si="376"/>
        <v>27.35</v>
      </c>
      <c r="T2378" s="9">
        <f t="shared" si="377"/>
        <v>20.75</v>
      </c>
      <c r="U2378" s="8">
        <f t="shared" si="378"/>
        <v>21.850000000000005</v>
      </c>
      <c r="V2378" s="8">
        <f t="shared" si="379"/>
        <v>21.575000000000003</v>
      </c>
    </row>
    <row r="2379" spans="1:22" ht="13.5" x14ac:dyDescent="0.25">
      <c r="A2379" s="3">
        <f>RSI!A2379</f>
        <v>45469</v>
      </c>
      <c r="B2379" s="2">
        <f>RSI!B2379</f>
        <v>8.8643000000000001</v>
      </c>
      <c r="C2379" s="2">
        <f>RSI!I2379</f>
        <v>89.100575740118785</v>
      </c>
      <c r="D2379" s="2">
        <f>MACD!E2379</f>
        <v>1.0154671301163987E-2</v>
      </c>
      <c r="E2379" s="2">
        <f>MACD!F2379</f>
        <v>-6.592869123221598E-2</v>
      </c>
      <c r="F2379" s="2">
        <f>'Moving Avg'!D2379</f>
        <v>8.8643000000000001</v>
      </c>
      <c r="G2379" s="2">
        <f>'Moving Avg'!F2379</f>
        <v>8.8267700000000051</v>
      </c>
      <c r="H2379" s="2">
        <f>'Moving Avg'!G2379</f>
        <v>8.4462840000000075</v>
      </c>
      <c r="I2379" s="2">
        <f>'Moving Avg'!H2379</f>
        <v>7.6023100000000001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0</v>
      </c>
      <c r="N2379" s="8">
        <f t="shared" si="371"/>
        <v>0</v>
      </c>
      <c r="O2379" s="8">
        <f t="shared" si="372"/>
        <v>50</v>
      </c>
      <c r="P2379" s="8">
        <f t="shared" si="373"/>
        <v>33</v>
      </c>
      <c r="Q2379" s="9">
        <f t="shared" si="374"/>
        <v>12.45</v>
      </c>
      <c r="R2379" s="9">
        <f t="shared" si="375"/>
        <v>25.75</v>
      </c>
      <c r="S2379" s="9">
        <f t="shared" si="376"/>
        <v>27.35</v>
      </c>
      <c r="T2379" s="9">
        <f t="shared" si="377"/>
        <v>20.75</v>
      </c>
      <c r="U2379" s="8">
        <f t="shared" si="378"/>
        <v>21.850000000000005</v>
      </c>
      <c r="V2379" s="8">
        <f t="shared" si="379"/>
        <v>21.575000000000003</v>
      </c>
    </row>
    <row r="2380" spans="1:22" ht="13.5" x14ac:dyDescent="0.25">
      <c r="A2380" s="3">
        <f>RSI!A2380</f>
        <v>45470</v>
      </c>
      <c r="B2380" s="2">
        <f>RSI!B2380</f>
        <v>8.8643000000000001</v>
      </c>
      <c r="C2380" s="2">
        <f>RSI!I2380</f>
        <v>89.100575740118785</v>
      </c>
      <c r="D2380" s="2">
        <f>MACD!E2380</f>
        <v>1.9341808126537074E-2</v>
      </c>
      <c r="E2380" s="2">
        <f>MACD!F2380</f>
        <v>-4.8874591360465368E-2</v>
      </c>
      <c r="F2380" s="2">
        <f>'Moving Avg'!D2380</f>
        <v>8.8643000000000001</v>
      </c>
      <c r="G2380" s="2">
        <f>'Moving Avg'!F2380</f>
        <v>8.8455350000000035</v>
      </c>
      <c r="H2380" s="2">
        <f>'Moving Avg'!G2380</f>
        <v>8.4607600000000076</v>
      </c>
      <c r="I2380" s="2">
        <f>'Moving Avg'!H2380</f>
        <v>7.614954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0</v>
      </c>
      <c r="N2380" s="8">
        <f t="shared" si="371"/>
        <v>0</v>
      </c>
      <c r="O2380" s="8">
        <f t="shared" si="372"/>
        <v>50</v>
      </c>
      <c r="P2380" s="8">
        <f t="shared" si="373"/>
        <v>33</v>
      </c>
      <c r="Q2380" s="9">
        <f t="shared" si="374"/>
        <v>12.45</v>
      </c>
      <c r="R2380" s="9">
        <f t="shared" si="375"/>
        <v>25.75</v>
      </c>
      <c r="S2380" s="9">
        <f t="shared" si="376"/>
        <v>27.35</v>
      </c>
      <c r="T2380" s="9">
        <f t="shared" si="377"/>
        <v>20.75</v>
      </c>
      <c r="U2380" s="8">
        <f t="shared" si="378"/>
        <v>21.850000000000005</v>
      </c>
      <c r="V2380" s="8">
        <f t="shared" si="379"/>
        <v>21.575000000000003</v>
      </c>
    </row>
    <row r="2381" spans="1:22" ht="13.5" x14ac:dyDescent="0.25">
      <c r="A2381" s="3">
        <f>RSI!A2381</f>
        <v>45471</v>
      </c>
      <c r="B2381" s="2">
        <f>RSI!B2381</f>
        <v>8.8643000000000001</v>
      </c>
      <c r="C2381" s="2">
        <f>RSI!I2381</f>
        <v>89.100575740118785</v>
      </c>
      <c r="D2381" s="2">
        <f>MACD!E2381</f>
        <v>2.631928788286686E-2</v>
      </c>
      <c r="E2381" s="2">
        <f>MACD!F2381</f>
        <v>-3.3835815511798928E-2</v>
      </c>
      <c r="F2381" s="2">
        <f>'Moving Avg'!D2381</f>
        <v>8.8643000000000001</v>
      </c>
      <c r="G2381" s="2">
        <f>'Moving Avg'!F2381</f>
        <v>8.8643000000000036</v>
      </c>
      <c r="H2381" s="2">
        <f>'Moving Avg'!G2381</f>
        <v>8.4752360000000078</v>
      </c>
      <c r="I2381" s="2">
        <f>'Moving Avg'!H2381</f>
        <v>7.627597999999999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0</v>
      </c>
      <c r="N2381" s="8">
        <f t="shared" si="371"/>
        <v>0</v>
      </c>
      <c r="O2381" s="8">
        <f t="shared" si="372"/>
        <v>50</v>
      </c>
      <c r="P2381" s="8">
        <f t="shared" si="373"/>
        <v>33</v>
      </c>
      <c r="Q2381" s="9">
        <f t="shared" si="374"/>
        <v>12.45</v>
      </c>
      <c r="R2381" s="9">
        <f t="shared" si="375"/>
        <v>25.75</v>
      </c>
      <c r="S2381" s="9">
        <f t="shared" si="376"/>
        <v>27.35</v>
      </c>
      <c r="T2381" s="9">
        <f t="shared" si="377"/>
        <v>20.75</v>
      </c>
      <c r="U2381" s="8">
        <f t="shared" si="378"/>
        <v>21.850000000000005</v>
      </c>
      <c r="V2381" s="8">
        <f t="shared" si="379"/>
        <v>21.575000000000003</v>
      </c>
    </row>
    <row r="2382" spans="1:22" ht="13.5" x14ac:dyDescent="0.25">
      <c r="A2382" s="3">
        <f>RSI!A2382</f>
        <v>45474</v>
      </c>
      <c r="B2382" s="2">
        <f>RSI!B2382</f>
        <v>8.8643000000000001</v>
      </c>
      <c r="C2382" s="2">
        <f>RSI!I2382</f>
        <v>89.100575740118785</v>
      </c>
      <c r="D2382" s="2">
        <f>MACD!E2382</f>
        <v>3.1486039396996901E-2</v>
      </c>
      <c r="E2382" s="2">
        <f>MACD!F2382</f>
        <v>-2.0771444530039762E-2</v>
      </c>
      <c r="F2382" s="2">
        <f>'Moving Avg'!D2382</f>
        <v>8.8643000000000001</v>
      </c>
      <c r="G2382" s="2">
        <f>'Moving Avg'!F2382</f>
        <v>8.8643000000000036</v>
      </c>
      <c r="H2382" s="2">
        <f>'Moving Avg'!G2382</f>
        <v>8.4897120000000079</v>
      </c>
      <c r="I2382" s="2">
        <f>'Moving Avg'!H2382</f>
        <v>7.6402419999999998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0</v>
      </c>
      <c r="N2382" s="8">
        <f t="shared" si="371"/>
        <v>0</v>
      </c>
      <c r="O2382" s="8">
        <f t="shared" si="372"/>
        <v>50</v>
      </c>
      <c r="P2382" s="8">
        <f t="shared" si="373"/>
        <v>33</v>
      </c>
      <c r="Q2382" s="9">
        <f t="shared" si="374"/>
        <v>12.45</v>
      </c>
      <c r="R2382" s="9">
        <f t="shared" si="375"/>
        <v>25.75</v>
      </c>
      <c r="S2382" s="9">
        <f t="shared" si="376"/>
        <v>27.35</v>
      </c>
      <c r="T2382" s="9">
        <f t="shared" si="377"/>
        <v>20.75</v>
      </c>
      <c r="U2382" s="8">
        <f t="shared" si="378"/>
        <v>21.850000000000005</v>
      </c>
      <c r="V2382" s="8">
        <f t="shared" si="379"/>
        <v>21.575000000000003</v>
      </c>
    </row>
    <row r="2383" spans="1:22" ht="13.5" x14ac:dyDescent="0.25">
      <c r="A2383" s="3">
        <f>RSI!A2383</f>
        <v>45475</v>
      </c>
      <c r="B2383" s="2">
        <f>RSI!B2383</f>
        <v>8.8643000000000001</v>
      </c>
      <c r="C2383" s="2">
        <f>RSI!I2383</f>
        <v>89.100575740118785</v>
      </c>
      <c r="D2383" s="2">
        <f>MACD!E2383</f>
        <v>3.5175248823771099E-2</v>
      </c>
      <c r="E2383" s="2">
        <f>MACD!F2383</f>
        <v>-9.5821058592775905E-3</v>
      </c>
      <c r="F2383" s="2">
        <f>'Moving Avg'!D2383</f>
        <v>8.8643000000000001</v>
      </c>
      <c r="G2383" s="2">
        <f>'Moving Avg'!F2383</f>
        <v>8.8643000000000036</v>
      </c>
      <c r="H2383" s="2">
        <f>'Moving Avg'!G2383</f>
        <v>8.5041880000000063</v>
      </c>
      <c r="I2383" s="2">
        <f>'Moving Avg'!H2383</f>
        <v>7.6542709999999996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0</v>
      </c>
      <c r="N2383" s="8">
        <f t="shared" si="371"/>
        <v>0</v>
      </c>
      <c r="O2383" s="8">
        <f t="shared" si="372"/>
        <v>50</v>
      </c>
      <c r="P2383" s="8">
        <f t="shared" si="373"/>
        <v>33</v>
      </c>
      <c r="Q2383" s="9">
        <f t="shared" si="374"/>
        <v>12.45</v>
      </c>
      <c r="R2383" s="9">
        <f t="shared" si="375"/>
        <v>25.75</v>
      </c>
      <c r="S2383" s="9">
        <f t="shared" si="376"/>
        <v>27.35</v>
      </c>
      <c r="T2383" s="9">
        <f t="shared" si="377"/>
        <v>20.75</v>
      </c>
      <c r="U2383" s="8">
        <f t="shared" si="378"/>
        <v>21.850000000000005</v>
      </c>
      <c r="V2383" s="8">
        <f t="shared" si="379"/>
        <v>21.575000000000003</v>
      </c>
    </row>
    <row r="2384" spans="1:22" ht="13.5" x14ac:dyDescent="0.25">
      <c r="A2384" s="3">
        <f>RSI!A2384</f>
        <v>45476</v>
      </c>
      <c r="B2384" s="2">
        <f>RSI!B2384</f>
        <v>8.8643000000000001</v>
      </c>
      <c r="C2384" s="2">
        <f>RSI!I2384</f>
        <v>89.100575740118785</v>
      </c>
      <c r="D2384" s="2">
        <f>MACD!E2384</f>
        <v>3.7664797533365046E-2</v>
      </c>
      <c r="E2384" s="2">
        <f>MACD!F2384</f>
        <v>-1.3272518074906349E-4</v>
      </c>
      <c r="F2384" s="2">
        <f>'Moving Avg'!D2384</f>
        <v>8.8643000000000001</v>
      </c>
      <c r="G2384" s="2">
        <f>'Moving Avg'!F2384</f>
        <v>8.8643000000000036</v>
      </c>
      <c r="H2384" s="2">
        <f>'Moving Avg'!G2384</f>
        <v>8.5186640000000082</v>
      </c>
      <c r="I2384" s="2">
        <f>'Moving Avg'!H2384</f>
        <v>7.6682999999999995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0</v>
      </c>
      <c r="N2384" s="8">
        <f t="shared" si="371"/>
        <v>0</v>
      </c>
      <c r="O2384" s="8">
        <f t="shared" si="372"/>
        <v>50</v>
      </c>
      <c r="P2384" s="8">
        <f t="shared" si="373"/>
        <v>33</v>
      </c>
      <c r="Q2384" s="9">
        <f t="shared" si="374"/>
        <v>12.45</v>
      </c>
      <c r="R2384" s="9">
        <f t="shared" si="375"/>
        <v>25.75</v>
      </c>
      <c r="S2384" s="9">
        <f t="shared" si="376"/>
        <v>27.35</v>
      </c>
      <c r="T2384" s="9">
        <f t="shared" si="377"/>
        <v>20.75</v>
      </c>
      <c r="U2384" s="8">
        <f t="shared" si="378"/>
        <v>21.850000000000005</v>
      </c>
      <c r="V2384" s="8">
        <f t="shared" si="379"/>
        <v>21.575000000000003</v>
      </c>
    </row>
    <row r="2385" spans="1:22" ht="13.5" x14ac:dyDescent="0.25">
      <c r="A2385" s="3">
        <f>RSI!A2385</f>
        <v>45477</v>
      </c>
      <c r="B2385" s="2">
        <f>RSI!B2385</f>
        <v>8.8643000000000001</v>
      </c>
      <c r="C2385" s="2">
        <f>RSI!I2385</f>
        <v>89.100575740118785</v>
      </c>
      <c r="D2385" s="2">
        <f>MACD!E2385</f>
        <v>3.9186070197198219E-2</v>
      </c>
      <c r="E2385" s="2">
        <f>MACD!F2385</f>
        <v>7.7310338948403936E-3</v>
      </c>
      <c r="F2385" s="2">
        <f>'Moving Avg'!D2385</f>
        <v>8.8643000000000001</v>
      </c>
      <c r="G2385" s="2">
        <f>'Moving Avg'!F2385</f>
        <v>8.8643000000000036</v>
      </c>
      <c r="H2385" s="2">
        <f>'Moving Avg'!G2385</f>
        <v>8.5331400000000084</v>
      </c>
      <c r="I2385" s="2">
        <f>'Moving Avg'!H2385</f>
        <v>7.6809889999999994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0</v>
      </c>
      <c r="N2385" s="8">
        <f t="shared" si="371"/>
        <v>0</v>
      </c>
      <c r="O2385" s="8">
        <f t="shared" si="372"/>
        <v>50</v>
      </c>
      <c r="P2385" s="8">
        <f t="shared" si="373"/>
        <v>33</v>
      </c>
      <c r="Q2385" s="9">
        <f t="shared" si="374"/>
        <v>12.45</v>
      </c>
      <c r="R2385" s="9">
        <f t="shared" si="375"/>
        <v>25.75</v>
      </c>
      <c r="S2385" s="9">
        <f t="shared" si="376"/>
        <v>27.35</v>
      </c>
      <c r="T2385" s="9">
        <f t="shared" si="377"/>
        <v>20.75</v>
      </c>
      <c r="U2385" s="8">
        <f t="shared" si="378"/>
        <v>21.850000000000005</v>
      </c>
      <c r="V2385" s="8">
        <f t="shared" si="379"/>
        <v>21.575000000000003</v>
      </c>
    </row>
    <row r="2386" spans="1:22" ht="13.5" x14ac:dyDescent="0.25">
      <c r="A2386" s="3">
        <f>RSI!A2386</f>
        <v>45478</v>
      </c>
      <c r="B2386" s="2">
        <f>RSI!B2386</f>
        <v>8.8643000000000001</v>
      </c>
      <c r="C2386" s="2">
        <f>RSI!I2386</f>
        <v>89.100575740118785</v>
      </c>
      <c r="D2386" s="2">
        <f>MACD!E2386</f>
        <v>3.9931385586843504E-2</v>
      </c>
      <c r="E2386" s="2">
        <f>MACD!F2386</f>
        <v>1.4171104233241017E-2</v>
      </c>
      <c r="F2386" s="2">
        <f>'Moving Avg'!D2386</f>
        <v>8.8643000000000001</v>
      </c>
      <c r="G2386" s="2">
        <f>'Moving Avg'!F2386</f>
        <v>8.8643000000000036</v>
      </c>
      <c r="H2386" s="2">
        <f>'Moving Avg'!G2386</f>
        <v>8.5476160000000068</v>
      </c>
      <c r="I2386" s="2">
        <f>'Moving Avg'!H2386</f>
        <v>7.6950179999999992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0</v>
      </c>
      <c r="N2386" s="8">
        <f t="shared" si="371"/>
        <v>0</v>
      </c>
      <c r="O2386" s="8">
        <f t="shared" si="372"/>
        <v>50</v>
      </c>
      <c r="P2386" s="8">
        <f t="shared" si="373"/>
        <v>33</v>
      </c>
      <c r="Q2386" s="9">
        <f t="shared" si="374"/>
        <v>12.45</v>
      </c>
      <c r="R2386" s="9">
        <f t="shared" si="375"/>
        <v>25.75</v>
      </c>
      <c r="S2386" s="9">
        <f t="shared" si="376"/>
        <v>27.35</v>
      </c>
      <c r="T2386" s="9">
        <f t="shared" si="377"/>
        <v>20.75</v>
      </c>
      <c r="U2386" s="8">
        <f t="shared" si="378"/>
        <v>21.850000000000005</v>
      </c>
      <c r="V2386" s="8">
        <f t="shared" si="379"/>
        <v>21.575000000000003</v>
      </c>
    </row>
    <row r="2387" spans="1:22" ht="13.5" x14ac:dyDescent="0.25">
      <c r="A2387" s="3">
        <f>RSI!A2387</f>
        <v>45481</v>
      </c>
      <c r="B2387" s="2">
        <f>RSI!B2387</f>
        <v>8.8643000000000001</v>
      </c>
      <c r="C2387" s="2">
        <f>RSI!I2387</f>
        <v>89.100575740118785</v>
      </c>
      <c r="D2387" s="2">
        <f>MACD!E2387</f>
        <v>4.0060263620475212E-2</v>
      </c>
      <c r="E2387" s="2">
        <f>MACD!F2387</f>
        <v>1.9348936110687859E-2</v>
      </c>
      <c r="F2387" s="2">
        <f>'Moving Avg'!D2387</f>
        <v>8.8643000000000001</v>
      </c>
      <c r="G2387" s="2">
        <f>'Moving Avg'!F2387</f>
        <v>8.8643000000000036</v>
      </c>
      <c r="H2387" s="2">
        <f>'Moving Avg'!G2387</f>
        <v>8.5620920000000069</v>
      </c>
      <c r="I2387" s="2">
        <f>'Moving Avg'!H2387</f>
        <v>7.7090469999999991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0</v>
      </c>
      <c r="N2387" s="8">
        <f t="shared" si="371"/>
        <v>0</v>
      </c>
      <c r="O2387" s="8">
        <f t="shared" si="372"/>
        <v>50</v>
      </c>
      <c r="P2387" s="8">
        <f t="shared" si="373"/>
        <v>33</v>
      </c>
      <c r="Q2387" s="9">
        <f t="shared" si="374"/>
        <v>12.45</v>
      </c>
      <c r="R2387" s="9">
        <f t="shared" si="375"/>
        <v>25.75</v>
      </c>
      <c r="S2387" s="9">
        <f t="shared" si="376"/>
        <v>27.35</v>
      </c>
      <c r="T2387" s="9">
        <f t="shared" si="377"/>
        <v>20.75</v>
      </c>
      <c r="U2387" s="8">
        <f t="shared" si="378"/>
        <v>21.850000000000005</v>
      </c>
      <c r="V2387" s="8">
        <f t="shared" si="379"/>
        <v>21.575000000000003</v>
      </c>
    </row>
    <row r="2388" spans="1:22" ht="13.5" x14ac:dyDescent="0.25">
      <c r="A2388" s="3">
        <f>RSI!A2388</f>
        <v>45482</v>
      </c>
      <c r="B2388" s="2">
        <f>RSI!B2388</f>
        <v>8.8643000000000001</v>
      </c>
      <c r="C2388" s="2">
        <f>RSI!I2388</f>
        <v>89.100575740118785</v>
      </c>
      <c r="D2388" s="2">
        <f>MACD!E2388</f>
        <v>3.9704709218101542E-2</v>
      </c>
      <c r="E2388" s="2">
        <f>MACD!F2388</f>
        <v>2.3420090732170596E-2</v>
      </c>
      <c r="F2388" s="2">
        <f>'Moving Avg'!D2388</f>
        <v>8.8643000000000001</v>
      </c>
      <c r="G2388" s="2">
        <f>'Moving Avg'!F2388</f>
        <v>8.8643000000000036</v>
      </c>
      <c r="H2388" s="2">
        <f>'Moving Avg'!G2388</f>
        <v>8.5765680000000071</v>
      </c>
      <c r="I2388" s="2">
        <f>'Moving Avg'!H2388</f>
        <v>7.7244164999999985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0</v>
      </c>
      <c r="N2388" s="8">
        <f t="shared" si="371"/>
        <v>0</v>
      </c>
      <c r="O2388" s="8">
        <f t="shared" si="372"/>
        <v>50</v>
      </c>
      <c r="P2388" s="8">
        <f t="shared" si="373"/>
        <v>33</v>
      </c>
      <c r="Q2388" s="9">
        <f t="shared" si="374"/>
        <v>12.45</v>
      </c>
      <c r="R2388" s="9">
        <f t="shared" si="375"/>
        <v>25.75</v>
      </c>
      <c r="S2388" s="9">
        <f t="shared" si="376"/>
        <v>27.35</v>
      </c>
      <c r="T2388" s="9">
        <f t="shared" si="377"/>
        <v>20.75</v>
      </c>
      <c r="U2388" s="8">
        <f t="shared" si="378"/>
        <v>21.850000000000005</v>
      </c>
      <c r="V2388" s="8">
        <f t="shared" si="379"/>
        <v>21.575000000000003</v>
      </c>
    </row>
    <row r="2389" spans="1:22" ht="13.5" x14ac:dyDescent="0.25">
      <c r="A2389" s="3">
        <f>RSI!A2389</f>
        <v>45483</v>
      </c>
      <c r="B2389" s="2">
        <f>RSI!B2389</f>
        <v>8.8643000000000001</v>
      </c>
      <c r="C2389" s="2">
        <f>RSI!I2389</f>
        <v>89.100575740118785</v>
      </c>
      <c r="D2389" s="2">
        <f>MACD!E2389</f>
        <v>3.8973665635408494E-2</v>
      </c>
      <c r="E2389" s="2">
        <f>MACD!F2389</f>
        <v>2.6530805712818177E-2</v>
      </c>
      <c r="F2389" s="2">
        <f>'Moving Avg'!D2389</f>
        <v>8.8643000000000001</v>
      </c>
      <c r="G2389" s="2">
        <f>'Moving Avg'!F2389</f>
        <v>8.8643000000000036</v>
      </c>
      <c r="H2389" s="2">
        <f>'Moving Avg'!G2389</f>
        <v>8.5910440000000072</v>
      </c>
      <c r="I2389" s="2">
        <f>'Moving Avg'!H2389</f>
        <v>7.7397859999999987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0</v>
      </c>
      <c r="N2389" s="8">
        <f t="shared" si="371"/>
        <v>0</v>
      </c>
      <c r="O2389" s="8">
        <f t="shared" si="372"/>
        <v>50</v>
      </c>
      <c r="P2389" s="8">
        <f t="shared" si="373"/>
        <v>33</v>
      </c>
      <c r="Q2389" s="9">
        <f t="shared" si="374"/>
        <v>12.45</v>
      </c>
      <c r="R2389" s="9">
        <f t="shared" si="375"/>
        <v>25.75</v>
      </c>
      <c r="S2389" s="9">
        <f t="shared" si="376"/>
        <v>27.35</v>
      </c>
      <c r="T2389" s="9">
        <f t="shared" si="377"/>
        <v>20.75</v>
      </c>
      <c r="U2389" s="8">
        <f t="shared" si="378"/>
        <v>21.850000000000005</v>
      </c>
      <c r="V2389" s="8">
        <f t="shared" si="379"/>
        <v>21.575000000000003</v>
      </c>
    </row>
    <row r="2390" spans="1:22" ht="13.5" x14ac:dyDescent="0.25">
      <c r="A2390" s="3">
        <f>RSI!A2390</f>
        <v>45484</v>
      </c>
      <c r="B2390" s="2">
        <f>RSI!B2390</f>
        <v>8.8643000000000001</v>
      </c>
      <c r="C2390" s="2">
        <f>RSI!I2390</f>
        <v>89.100575740118785</v>
      </c>
      <c r="D2390" s="2">
        <f>MACD!E2390</f>
        <v>3.7956766353977045E-2</v>
      </c>
      <c r="E2390" s="2">
        <f>MACD!F2390</f>
        <v>2.8815997841049951E-2</v>
      </c>
      <c r="F2390" s="2">
        <f>'Moving Avg'!D2390</f>
        <v>8.8643000000000001</v>
      </c>
      <c r="G2390" s="2">
        <f>'Moving Avg'!F2390</f>
        <v>8.8643000000000036</v>
      </c>
      <c r="H2390" s="2">
        <f>'Moving Avg'!G2390</f>
        <v>8.6055200000000074</v>
      </c>
      <c r="I2390" s="2">
        <f>'Moving Avg'!H2390</f>
        <v>7.7551554999999981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0</v>
      </c>
      <c r="N2390" s="8">
        <f t="shared" si="371"/>
        <v>0</v>
      </c>
      <c r="O2390" s="8">
        <f t="shared" si="372"/>
        <v>50</v>
      </c>
      <c r="P2390" s="8">
        <f t="shared" si="373"/>
        <v>33</v>
      </c>
      <c r="Q2390" s="9">
        <f t="shared" si="374"/>
        <v>12.45</v>
      </c>
      <c r="R2390" s="9">
        <f t="shared" si="375"/>
        <v>25.75</v>
      </c>
      <c r="S2390" s="9">
        <f t="shared" si="376"/>
        <v>27.35</v>
      </c>
      <c r="T2390" s="9">
        <f t="shared" si="377"/>
        <v>20.75</v>
      </c>
      <c r="U2390" s="8">
        <f t="shared" si="378"/>
        <v>21.850000000000005</v>
      </c>
      <c r="V2390" s="8">
        <f t="shared" si="379"/>
        <v>21.575000000000003</v>
      </c>
    </row>
    <row r="2391" spans="1:22" ht="13.5" x14ac:dyDescent="0.25">
      <c r="A2391" s="3">
        <f>RSI!A2391</f>
        <v>45485</v>
      </c>
      <c r="B2391" s="2">
        <f>RSI!B2391</f>
        <v>8.8643000000000001</v>
      </c>
      <c r="C2391" s="2">
        <f>RSI!I2391</f>
        <v>89.100575740118785</v>
      </c>
      <c r="D2391" s="2">
        <f>MACD!E2391</f>
        <v>3.672749465081715E-2</v>
      </c>
      <c r="E2391" s="2">
        <f>MACD!F2391</f>
        <v>3.0398297203003393E-2</v>
      </c>
      <c r="F2391" s="2">
        <f>'Moving Avg'!D2391</f>
        <v>8.8643000000000001</v>
      </c>
      <c r="G2391" s="2">
        <f>'Moving Avg'!F2391</f>
        <v>8.8643000000000036</v>
      </c>
      <c r="H2391" s="2">
        <f>'Moving Avg'!G2391</f>
        <v>8.6199960000000075</v>
      </c>
      <c r="I2391" s="2">
        <f>'Moving Avg'!H2391</f>
        <v>7.7718204999999987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0</v>
      </c>
      <c r="N2391" s="8">
        <f t="shared" si="371"/>
        <v>0</v>
      </c>
      <c r="O2391" s="8">
        <f t="shared" si="372"/>
        <v>50</v>
      </c>
      <c r="P2391" s="8">
        <f t="shared" si="373"/>
        <v>33</v>
      </c>
      <c r="Q2391" s="9">
        <f t="shared" si="374"/>
        <v>12.45</v>
      </c>
      <c r="R2391" s="9">
        <f t="shared" si="375"/>
        <v>25.75</v>
      </c>
      <c r="S2391" s="9">
        <f t="shared" si="376"/>
        <v>27.35</v>
      </c>
      <c r="T2391" s="9">
        <f t="shared" si="377"/>
        <v>20.75</v>
      </c>
      <c r="U2391" s="8">
        <f t="shared" si="378"/>
        <v>21.850000000000005</v>
      </c>
      <c r="V2391" s="8">
        <f t="shared" si="379"/>
        <v>21.575000000000003</v>
      </c>
    </row>
    <row r="2392" spans="1:22" ht="13.5" x14ac:dyDescent="0.25">
      <c r="A2392" s="3">
        <f>RSI!A2392</f>
        <v>45488</v>
      </c>
      <c r="B2392" s="2">
        <f>RSI!B2392</f>
        <v>8.8643000000000001</v>
      </c>
      <c r="C2392" s="2">
        <f>RSI!I2392</f>
        <v>89.100575740118785</v>
      </c>
      <c r="D2392" s="2">
        <f>MACD!E2392</f>
        <v>3.5345843092491336E-2</v>
      </c>
      <c r="E2392" s="2">
        <f>MACD!F2392</f>
        <v>3.1387806380900982E-2</v>
      </c>
      <c r="F2392" s="2">
        <f>'Moving Avg'!D2392</f>
        <v>8.8643000000000001</v>
      </c>
      <c r="G2392" s="2">
        <f>'Moving Avg'!F2392</f>
        <v>8.8643000000000036</v>
      </c>
      <c r="H2392" s="2">
        <f>'Moving Avg'!G2392</f>
        <v>8.6344720000000095</v>
      </c>
      <c r="I2392" s="2">
        <f>'Moving Avg'!H2392</f>
        <v>7.7884854999999984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0</v>
      </c>
      <c r="N2392" s="8">
        <f t="shared" si="371"/>
        <v>0</v>
      </c>
      <c r="O2392" s="8">
        <f t="shared" si="372"/>
        <v>50</v>
      </c>
      <c r="P2392" s="8">
        <f t="shared" si="373"/>
        <v>33</v>
      </c>
      <c r="Q2392" s="9">
        <f t="shared" si="374"/>
        <v>12.45</v>
      </c>
      <c r="R2392" s="9">
        <f t="shared" si="375"/>
        <v>25.75</v>
      </c>
      <c r="S2392" s="9">
        <f t="shared" si="376"/>
        <v>27.35</v>
      </c>
      <c r="T2392" s="9">
        <f t="shared" si="377"/>
        <v>20.75</v>
      </c>
      <c r="U2392" s="8">
        <f t="shared" si="378"/>
        <v>21.850000000000005</v>
      </c>
      <c r="V2392" s="8">
        <f t="shared" si="379"/>
        <v>21.575000000000003</v>
      </c>
    </row>
    <row r="2393" spans="1:22" ht="13.5" x14ac:dyDescent="0.25">
      <c r="A2393" s="3">
        <f>RSI!A2393</f>
        <v>45489</v>
      </c>
      <c r="B2393" s="2">
        <f>RSI!B2393</f>
        <v>8.8643000000000001</v>
      </c>
      <c r="C2393" s="2">
        <f>RSI!I2393</f>
        <v>89.100575740118785</v>
      </c>
      <c r="D2393" s="2">
        <f>MACD!E2393</f>
        <v>3.3860550924659449E-2</v>
      </c>
      <c r="E2393" s="2">
        <f>MACD!F2393</f>
        <v>3.1882355289652678E-2</v>
      </c>
      <c r="F2393" s="2">
        <f>'Moving Avg'!D2393</f>
        <v>8.8643000000000001</v>
      </c>
      <c r="G2393" s="2">
        <f>'Moving Avg'!F2393</f>
        <v>8.8643000000000036</v>
      </c>
      <c r="H2393" s="2">
        <f>'Moving Avg'!G2393</f>
        <v>8.6489480000000096</v>
      </c>
      <c r="I2393" s="2">
        <f>'Moving Avg'!H2393</f>
        <v>7.8051504999999972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0</v>
      </c>
      <c r="N2393" s="8">
        <f t="shared" si="371"/>
        <v>0</v>
      </c>
      <c r="O2393" s="8">
        <f t="shared" si="372"/>
        <v>50</v>
      </c>
      <c r="P2393" s="8">
        <f t="shared" si="373"/>
        <v>33</v>
      </c>
      <c r="Q2393" s="9">
        <f t="shared" si="374"/>
        <v>12.45</v>
      </c>
      <c r="R2393" s="9">
        <f t="shared" si="375"/>
        <v>25.75</v>
      </c>
      <c r="S2393" s="9">
        <f t="shared" si="376"/>
        <v>27.35</v>
      </c>
      <c r="T2393" s="9">
        <f t="shared" si="377"/>
        <v>20.75</v>
      </c>
      <c r="U2393" s="8">
        <f t="shared" si="378"/>
        <v>21.850000000000005</v>
      </c>
      <c r="V2393" s="8">
        <f t="shared" si="379"/>
        <v>21.575000000000003</v>
      </c>
    </row>
    <row r="2394" spans="1:22" ht="13.5" x14ac:dyDescent="0.25">
      <c r="A2394" s="3">
        <f>RSI!A2394</f>
        <v>45490</v>
      </c>
      <c r="B2394" s="2">
        <f>RSI!B2394</f>
        <v>8.8463999999999992</v>
      </c>
      <c r="C2394" s="2">
        <f>RSI!I2394</f>
        <v>69.697949496332569</v>
      </c>
      <c r="D2394" s="2">
        <f>MACD!E2394</f>
        <v>3.3636911181488927E-2</v>
      </c>
      <c r="E2394" s="2">
        <f>MACD!F2394</f>
        <v>3.2233266468019932E-2</v>
      </c>
      <c r="F2394" s="2">
        <f>'Moving Avg'!D2394</f>
        <v>8.8607200000000006</v>
      </c>
      <c r="G2394" s="2">
        <f>'Moving Avg'!F2394</f>
        <v>8.863405000000002</v>
      </c>
      <c r="H2394" s="2">
        <f>'Moving Avg'!G2394</f>
        <v>8.6630660000000095</v>
      </c>
      <c r="I2394" s="2">
        <f>'Moving Avg'!H2394</f>
        <v>7.8217259999999973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16.5</v>
      </c>
      <c r="Q2394" s="9">
        <f t="shared" si="374"/>
        <v>18.725000000000001</v>
      </c>
      <c r="R2394" s="9">
        <f t="shared" si="375"/>
        <v>26.625</v>
      </c>
      <c r="S2394" s="9">
        <f t="shared" si="376"/>
        <v>23.675000000000001</v>
      </c>
      <c r="T2394" s="9">
        <f t="shared" si="377"/>
        <v>22.875</v>
      </c>
      <c r="U2394" s="8">
        <f t="shared" si="378"/>
        <v>23.008333333333336</v>
      </c>
      <c r="V2394" s="8">
        <f t="shared" si="379"/>
        <v>22.975000000000001</v>
      </c>
    </row>
    <row r="2395" spans="1:22" ht="13.5" x14ac:dyDescent="0.25">
      <c r="A2395" s="3">
        <f>RSI!A2395</f>
        <v>45491</v>
      </c>
      <c r="B2395" s="2">
        <f>RSI!B2395</f>
        <v>8.8463999999999992</v>
      </c>
      <c r="C2395" s="2">
        <f>RSI!I2395</f>
        <v>69.697949496332569</v>
      </c>
      <c r="D2395" s="2">
        <f>MACD!E2395</f>
        <v>3.3282356839331229E-2</v>
      </c>
      <c r="E2395" s="2">
        <f>MACD!F2395</f>
        <v>3.2443084542282195E-2</v>
      </c>
      <c r="F2395" s="2">
        <f>'Moving Avg'!D2395</f>
        <v>8.8571400000000011</v>
      </c>
      <c r="G2395" s="2">
        <f>'Moving Avg'!F2395</f>
        <v>8.8625100000000003</v>
      </c>
      <c r="H2395" s="2">
        <f>'Moving Avg'!G2395</f>
        <v>8.6791500000000106</v>
      </c>
      <c r="I2395" s="2">
        <f>'Moving Avg'!H2395</f>
        <v>7.8383014999999965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0"/>
        <v>25</v>
      </c>
      <c r="N2395" s="8">
        <f t="shared" si="371"/>
        <v>0</v>
      </c>
      <c r="O2395" s="8">
        <f t="shared" si="372"/>
        <v>50</v>
      </c>
      <c r="P2395" s="8">
        <f t="shared" si="373"/>
        <v>16.5</v>
      </c>
      <c r="Q2395" s="9">
        <f t="shared" si="374"/>
        <v>18.725000000000001</v>
      </c>
      <c r="R2395" s="9">
        <f t="shared" si="375"/>
        <v>26.625</v>
      </c>
      <c r="S2395" s="9">
        <f t="shared" si="376"/>
        <v>23.675000000000001</v>
      </c>
      <c r="T2395" s="9">
        <f t="shared" si="377"/>
        <v>22.875</v>
      </c>
      <c r="U2395" s="8">
        <f t="shared" si="378"/>
        <v>23.008333333333336</v>
      </c>
      <c r="V2395" s="8">
        <f t="shared" si="379"/>
        <v>22.975000000000001</v>
      </c>
    </row>
    <row r="2396" spans="1:22" ht="13.5" x14ac:dyDescent="0.25">
      <c r="A2396" s="3">
        <f>RSI!A2396</f>
        <v>45492</v>
      </c>
      <c r="B2396" s="2">
        <f>RSI!B2396</f>
        <v>8.7570999999999994</v>
      </c>
      <c r="C2396" s="2">
        <f>RSI!I2396</f>
        <v>30.840701064986675</v>
      </c>
      <c r="D2396" s="2">
        <f>MACD!E2396</f>
        <v>3.9444089399298221E-2</v>
      </c>
      <c r="E2396" s="2">
        <f>MACD!F2396</f>
        <v>3.3843285513685401E-2</v>
      </c>
      <c r="F2396" s="2">
        <f>'Moving Avg'!D2396</f>
        <v>8.8356999999999992</v>
      </c>
      <c r="G2396" s="2">
        <f>'Moving Avg'!F2396</f>
        <v>8.8571500000000007</v>
      </c>
      <c r="H2396" s="2">
        <f>'Moving Avg'!G2396</f>
        <v>8.6934480000000107</v>
      </c>
      <c r="I2396" s="2">
        <f>'Moving Avg'!H2396</f>
        <v>7.8544304999999959</v>
      </c>
      <c r="J2396" s="6" t="str">
        <f>OBV!F2396</f>
        <v>BEARISH</v>
      </c>
      <c r="K2396" s="6" t="str">
        <f>OBV!G2396</f>
        <v>WEAK</v>
      </c>
      <c r="L2396" s="6" t="str">
        <f>OBV!H2396</f>
        <v>CONFIRMED BEARISH</v>
      </c>
      <c r="M2396" s="8">
        <f t="shared" si="370"/>
        <v>25</v>
      </c>
      <c r="N2396" s="8">
        <f t="shared" si="371"/>
        <v>0</v>
      </c>
      <c r="O2396" s="8">
        <f t="shared" si="372"/>
        <v>50</v>
      </c>
      <c r="P2396" s="8">
        <f t="shared" si="373"/>
        <v>0</v>
      </c>
      <c r="Q2396" s="9">
        <f t="shared" si="374"/>
        <v>16.25</v>
      </c>
      <c r="R2396" s="9">
        <f t="shared" si="375"/>
        <v>22.5</v>
      </c>
      <c r="S2396" s="9">
        <f t="shared" si="376"/>
        <v>16.25</v>
      </c>
      <c r="T2396" s="9">
        <f t="shared" si="377"/>
        <v>18.75</v>
      </c>
      <c r="U2396" s="8">
        <f t="shared" si="378"/>
        <v>18.333333333333332</v>
      </c>
      <c r="V2396" s="8">
        <f t="shared" si="379"/>
        <v>18.4375</v>
      </c>
    </row>
    <row r="2397" spans="1:22" ht="13.5" x14ac:dyDescent="0.25">
      <c r="A2397" s="3">
        <f>RSI!A2397</f>
        <v>45495</v>
      </c>
      <c r="B2397" s="2">
        <f>RSI!B2397</f>
        <v>8.7392000000000003</v>
      </c>
      <c r="C2397" s="2">
        <f>RSI!I2397</f>
        <v>27.527790904375834</v>
      </c>
      <c r="D2397" s="2">
        <f>MACD!E2397</f>
        <v>4.6369730699565181E-2</v>
      </c>
      <c r="E2397" s="2">
        <f>MACD!F2397</f>
        <v>3.6348574550861358E-2</v>
      </c>
      <c r="F2397" s="2">
        <f>'Moving Avg'!D2397</f>
        <v>8.8106799999999996</v>
      </c>
      <c r="G2397" s="2">
        <f>'Moving Avg'!F2397</f>
        <v>8.8508949999999995</v>
      </c>
      <c r="H2397" s="2">
        <f>'Moving Avg'!G2397</f>
        <v>8.7073880000000088</v>
      </c>
      <c r="I2397" s="2">
        <f>'Moving Avg'!H2397</f>
        <v>7.8692639999999958</v>
      </c>
      <c r="J2397" s="6" t="str">
        <f>OBV!F2397</f>
        <v>BEARISH</v>
      </c>
      <c r="K2397" s="6" t="str">
        <f>OBV!G2397</f>
        <v>WEAK</v>
      </c>
      <c r="L2397" s="6" t="str">
        <f>OBV!H2397</f>
        <v>CONFIRMED BEARISH</v>
      </c>
      <c r="M2397" s="8">
        <f t="shared" si="370"/>
        <v>50</v>
      </c>
      <c r="N2397" s="8">
        <f t="shared" si="371"/>
        <v>0</v>
      </c>
      <c r="O2397" s="8">
        <f t="shared" si="372"/>
        <v>50</v>
      </c>
      <c r="P2397" s="8">
        <f t="shared" si="373"/>
        <v>0</v>
      </c>
      <c r="Q2397" s="9">
        <f t="shared" si="374"/>
        <v>25</v>
      </c>
      <c r="R2397" s="9">
        <f t="shared" si="375"/>
        <v>27.5</v>
      </c>
      <c r="S2397" s="9">
        <f t="shared" si="376"/>
        <v>20</v>
      </c>
      <c r="T2397" s="9">
        <f t="shared" si="377"/>
        <v>25</v>
      </c>
      <c r="U2397" s="8">
        <f t="shared" si="378"/>
        <v>24.166666666666668</v>
      </c>
      <c r="V2397" s="8">
        <f t="shared" si="379"/>
        <v>24.375</v>
      </c>
    </row>
    <row r="2398" spans="1:22" ht="13.5" x14ac:dyDescent="0.25">
      <c r="A2398" s="3">
        <f>RSI!A2398</f>
        <v>45496</v>
      </c>
      <c r="B2398" s="2">
        <f>RSI!B2398</f>
        <v>8.7392000000000003</v>
      </c>
      <c r="C2398" s="2">
        <f>RSI!I2398</f>
        <v>27.527790904375834</v>
      </c>
      <c r="D2398" s="2">
        <f>MACD!E2398</f>
        <v>5.2693013989522086E-2</v>
      </c>
      <c r="E2398" s="2">
        <f>MACD!F2398</f>
        <v>3.9617462438593501E-2</v>
      </c>
      <c r="F2398" s="2">
        <f>'Moving Avg'!D2398</f>
        <v>8.7856599999999982</v>
      </c>
      <c r="G2398" s="2">
        <f>'Moving Avg'!F2398</f>
        <v>8.8446400000000001</v>
      </c>
      <c r="H2398" s="2">
        <f>'Moving Avg'!G2398</f>
        <v>8.7213280000000069</v>
      </c>
      <c r="I2398" s="2">
        <f>'Moving Avg'!H2398</f>
        <v>7.8828014999999958</v>
      </c>
      <c r="J2398" s="6" t="str">
        <f>OBV!F2398</f>
        <v>BEARISH</v>
      </c>
      <c r="K2398" s="6" t="str">
        <f>OBV!G2398</f>
        <v>WEAK</v>
      </c>
      <c r="L2398" s="6" t="str">
        <f>OBV!H2398</f>
        <v>CONFIRMED BEARISH</v>
      </c>
      <c r="M2398" s="8">
        <f t="shared" si="370"/>
        <v>50</v>
      </c>
      <c r="N2398" s="8">
        <f t="shared" si="371"/>
        <v>0</v>
      </c>
      <c r="O2398" s="8">
        <f t="shared" si="372"/>
        <v>50</v>
      </c>
      <c r="P2398" s="8">
        <f t="shared" si="373"/>
        <v>0</v>
      </c>
      <c r="Q2398" s="9">
        <f t="shared" si="374"/>
        <v>25</v>
      </c>
      <c r="R2398" s="9">
        <f t="shared" si="375"/>
        <v>27.5</v>
      </c>
      <c r="S2398" s="9">
        <f t="shared" si="376"/>
        <v>20</v>
      </c>
      <c r="T2398" s="9">
        <f t="shared" si="377"/>
        <v>25</v>
      </c>
      <c r="U2398" s="8">
        <f t="shared" si="378"/>
        <v>24.166666666666668</v>
      </c>
      <c r="V2398" s="8">
        <f t="shared" si="379"/>
        <v>24.375</v>
      </c>
    </row>
    <row r="2399" spans="1:22" ht="13.5" x14ac:dyDescent="0.25">
      <c r="A2399" s="3">
        <f>RSI!A2399</f>
        <v>45497</v>
      </c>
      <c r="B2399" s="2">
        <f>RSI!B2399</f>
        <v>8.7399000000000004</v>
      </c>
      <c r="C2399" s="2">
        <f>RSI!I2399</f>
        <v>27.879157591346029</v>
      </c>
      <c r="D2399" s="2">
        <f>MACD!E2399</f>
        <v>5.8420452305135484E-2</v>
      </c>
      <c r="E2399" s="2">
        <f>MACD!F2399</f>
        <v>4.3378060411901904E-2</v>
      </c>
      <c r="F2399" s="2">
        <f>'Moving Avg'!D2399</f>
        <v>8.7643599999999999</v>
      </c>
      <c r="G2399" s="2">
        <f>'Moving Avg'!F2399</f>
        <v>8.8384200000000011</v>
      </c>
      <c r="H2399" s="2">
        <f>'Moving Avg'!G2399</f>
        <v>8.7352820000000069</v>
      </c>
      <c r="I2399" s="2">
        <f>'Moving Avg'!H2399</f>
        <v>7.8963424999999949</v>
      </c>
      <c r="J2399" s="6" t="str">
        <f>OBV!F2399</f>
        <v>BEARISH</v>
      </c>
      <c r="K2399" s="6" t="str">
        <f>OBV!G2399</f>
        <v>WEAK</v>
      </c>
      <c r="L2399" s="6" t="str">
        <f>OBV!H2399</f>
        <v>CONFIRMED BEARISH</v>
      </c>
      <c r="M2399" s="8">
        <f t="shared" si="370"/>
        <v>50</v>
      </c>
      <c r="N2399" s="8">
        <f t="shared" si="371"/>
        <v>0</v>
      </c>
      <c r="O2399" s="8">
        <f t="shared" si="372"/>
        <v>50</v>
      </c>
      <c r="P2399" s="8">
        <f t="shared" si="373"/>
        <v>0</v>
      </c>
      <c r="Q2399" s="9">
        <f t="shared" si="374"/>
        <v>25</v>
      </c>
      <c r="R2399" s="9">
        <f t="shared" si="375"/>
        <v>27.5</v>
      </c>
      <c r="S2399" s="9">
        <f t="shared" si="376"/>
        <v>20</v>
      </c>
      <c r="T2399" s="9">
        <f t="shared" si="377"/>
        <v>25</v>
      </c>
      <c r="U2399" s="8">
        <f t="shared" si="378"/>
        <v>24.166666666666668</v>
      </c>
      <c r="V2399" s="8">
        <f t="shared" si="379"/>
        <v>24.375</v>
      </c>
    </row>
    <row r="2400" spans="1:22" ht="13.5" x14ac:dyDescent="0.25">
      <c r="A2400" s="3">
        <f>RSI!A2400</f>
        <v>45499</v>
      </c>
      <c r="B2400" s="2">
        <f>RSI!B2400</f>
        <v>8.7399000000000004</v>
      </c>
      <c r="C2400" s="2">
        <f>RSI!I2400</f>
        <v>27.879157591346029</v>
      </c>
      <c r="D2400" s="2">
        <f>MACD!E2400</f>
        <v>6.3659665204205851E-2</v>
      </c>
      <c r="E2400" s="2">
        <f>MACD!F2400</f>
        <v>4.7434381370362697E-2</v>
      </c>
      <c r="F2400" s="2">
        <f>'Moving Avg'!D2400</f>
        <v>8.7430599999999998</v>
      </c>
      <c r="G2400" s="2">
        <f>'Moving Avg'!F2400</f>
        <v>8.832200000000002</v>
      </c>
      <c r="H2400" s="2">
        <f>'Moving Avg'!G2400</f>
        <v>8.7492360000000069</v>
      </c>
      <c r="I2400" s="2">
        <f>'Moving Avg'!H2400</f>
        <v>7.909883499999995</v>
      </c>
      <c r="J2400" s="6" t="str">
        <f>OBV!F2400</f>
        <v>BEARISH</v>
      </c>
      <c r="K2400" s="6" t="str">
        <f>OBV!G2400</f>
        <v>WEAK</v>
      </c>
      <c r="L2400" s="6" t="str">
        <f>OBV!H2400</f>
        <v>CONFIRMED BEARISH</v>
      </c>
      <c r="M2400" s="8">
        <f t="shared" si="370"/>
        <v>50</v>
      </c>
      <c r="N2400" s="8">
        <f t="shared" si="371"/>
        <v>0</v>
      </c>
      <c r="O2400" s="8">
        <f t="shared" si="372"/>
        <v>50</v>
      </c>
      <c r="P2400" s="8">
        <f t="shared" si="373"/>
        <v>0</v>
      </c>
      <c r="Q2400" s="9">
        <f t="shared" si="374"/>
        <v>25</v>
      </c>
      <c r="R2400" s="9">
        <f t="shared" si="375"/>
        <v>27.5</v>
      </c>
      <c r="S2400" s="9">
        <f t="shared" si="376"/>
        <v>20</v>
      </c>
      <c r="T2400" s="9">
        <f t="shared" si="377"/>
        <v>25</v>
      </c>
      <c r="U2400" s="8">
        <f t="shared" si="378"/>
        <v>24.166666666666668</v>
      </c>
      <c r="V2400" s="8">
        <f t="shared" si="379"/>
        <v>24.375</v>
      </c>
    </row>
    <row r="2401" spans="1:22" ht="13.5" x14ac:dyDescent="0.25">
      <c r="A2401" s="3">
        <f>RSI!A2401</f>
        <v>45502</v>
      </c>
      <c r="B2401" s="2">
        <f>RSI!B2401</f>
        <v>8.7399000000000004</v>
      </c>
      <c r="C2401" s="2">
        <f>RSI!I2401</f>
        <v>27.879157591346029</v>
      </c>
      <c r="D2401" s="2">
        <f>MACD!E2401</f>
        <v>6.8456659182631441E-2</v>
      </c>
      <c r="E2401" s="2">
        <f>MACD!F2401</f>
        <v>5.163883693281645E-2</v>
      </c>
      <c r="F2401" s="2">
        <f>'Moving Avg'!D2401</f>
        <v>8.7396199999999986</v>
      </c>
      <c r="G2401" s="2">
        <f>'Moving Avg'!F2401</f>
        <v>8.825980000000003</v>
      </c>
      <c r="H2401" s="2">
        <f>'Moving Avg'!G2401</f>
        <v>8.7631900000000069</v>
      </c>
      <c r="I2401" s="2">
        <f>'Moving Avg'!H2401</f>
        <v>7.923424499999995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0"/>
        <v>50</v>
      </c>
      <c r="N2401" s="8">
        <f t="shared" si="371"/>
        <v>0</v>
      </c>
      <c r="O2401" s="8">
        <f t="shared" si="372"/>
        <v>50</v>
      </c>
      <c r="P2401" s="8">
        <f t="shared" si="373"/>
        <v>16.5</v>
      </c>
      <c r="Q2401" s="9">
        <f t="shared" si="374"/>
        <v>27.475000000000001</v>
      </c>
      <c r="R2401" s="9">
        <f t="shared" si="375"/>
        <v>31.625</v>
      </c>
      <c r="S2401" s="9">
        <f t="shared" si="376"/>
        <v>27.425000000000001</v>
      </c>
      <c r="T2401" s="9">
        <f t="shared" si="377"/>
        <v>29.125</v>
      </c>
      <c r="U2401" s="8">
        <f t="shared" si="378"/>
        <v>28.841666666666669</v>
      </c>
      <c r="V2401" s="8">
        <f t="shared" si="379"/>
        <v>28.912500000000001</v>
      </c>
    </row>
    <row r="2402" spans="1:22" ht="13.5" x14ac:dyDescent="0.25">
      <c r="A2402" s="3">
        <f>RSI!A2402</f>
        <v>45503</v>
      </c>
      <c r="B2402" s="2">
        <f>RSI!B2402</f>
        <v>8.7399000000000004</v>
      </c>
      <c r="C2402" s="2">
        <f>RSI!I2402</f>
        <v>27.879157591346029</v>
      </c>
      <c r="D2402" s="2">
        <f>MACD!E2402</f>
        <v>7.285251874769294E-2</v>
      </c>
      <c r="E2402" s="2">
        <f>MACD!F2402</f>
        <v>5.5881573295791749E-2</v>
      </c>
      <c r="F2402" s="2">
        <f>'Moving Avg'!D2402</f>
        <v>8.7397600000000004</v>
      </c>
      <c r="G2402" s="2">
        <f>'Moving Avg'!F2402</f>
        <v>8.8197600000000023</v>
      </c>
      <c r="H2402" s="2">
        <f>'Moving Avg'!G2402</f>
        <v>8.7717820000000053</v>
      </c>
      <c r="I2402" s="2">
        <f>'Moving Avg'!H2402</f>
        <v>7.9383059999999954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50</v>
      </c>
      <c r="N2402" s="8">
        <f t="shared" si="371"/>
        <v>0</v>
      </c>
      <c r="O2402" s="8">
        <f t="shared" si="372"/>
        <v>50</v>
      </c>
      <c r="P2402" s="8">
        <f t="shared" si="373"/>
        <v>33</v>
      </c>
      <c r="Q2402" s="9">
        <f t="shared" si="374"/>
        <v>29.95</v>
      </c>
      <c r="R2402" s="9">
        <f t="shared" si="375"/>
        <v>35.75</v>
      </c>
      <c r="S2402" s="9">
        <f t="shared" si="376"/>
        <v>34.85</v>
      </c>
      <c r="T2402" s="9">
        <f t="shared" si="377"/>
        <v>33.25</v>
      </c>
      <c r="U2402" s="8">
        <f t="shared" si="378"/>
        <v>33.516666666666673</v>
      </c>
      <c r="V2402" s="8">
        <f t="shared" si="379"/>
        <v>33.450000000000003</v>
      </c>
    </row>
    <row r="2403" spans="1:22" ht="13.5" x14ac:dyDescent="0.25">
      <c r="A2403" s="3">
        <f>RSI!A2403</f>
        <v>45504</v>
      </c>
      <c r="B2403" s="2">
        <f>RSI!B2403</f>
        <v>8.7399000000000004</v>
      </c>
      <c r="C2403" s="2">
        <f>RSI!I2403</f>
        <v>27.879157591346029</v>
      </c>
      <c r="D2403" s="2">
        <f>MACD!E2403</f>
        <v>7.6884003948265445E-2</v>
      </c>
      <c r="E2403" s="2">
        <f>MACD!F2403</f>
        <v>6.0082059426286492E-2</v>
      </c>
      <c r="F2403" s="2">
        <f>'Moving Avg'!D2403</f>
        <v>8.7399000000000004</v>
      </c>
      <c r="G2403" s="2">
        <f>'Moving Avg'!F2403</f>
        <v>8.8135400000000015</v>
      </c>
      <c r="H2403" s="2">
        <f>'Moving Avg'!G2403</f>
        <v>8.7803740000000055</v>
      </c>
      <c r="I2403" s="2">
        <f>'Moving Avg'!H2403</f>
        <v>7.9531874999999959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50</v>
      </c>
      <c r="N2403" s="8">
        <f t="shared" si="371"/>
        <v>0</v>
      </c>
      <c r="O2403" s="8">
        <f t="shared" si="372"/>
        <v>50</v>
      </c>
      <c r="P2403" s="8">
        <f t="shared" si="373"/>
        <v>33</v>
      </c>
      <c r="Q2403" s="9">
        <f t="shared" si="374"/>
        <v>29.95</v>
      </c>
      <c r="R2403" s="9">
        <f t="shared" si="375"/>
        <v>35.75</v>
      </c>
      <c r="S2403" s="9">
        <f t="shared" si="376"/>
        <v>34.85</v>
      </c>
      <c r="T2403" s="9">
        <f t="shared" si="377"/>
        <v>33.25</v>
      </c>
      <c r="U2403" s="8">
        <f t="shared" si="378"/>
        <v>33.516666666666673</v>
      </c>
      <c r="V2403" s="8">
        <f t="shared" si="379"/>
        <v>33.450000000000003</v>
      </c>
    </row>
    <row r="2404" spans="1:22" ht="13.5" x14ac:dyDescent="0.25">
      <c r="A2404" s="3">
        <f>RSI!A2404</f>
        <v>45505</v>
      </c>
      <c r="B2404" s="2">
        <f>RSI!B2404</f>
        <v>8.7399000000000004</v>
      </c>
      <c r="C2404" s="2">
        <f>RSI!I2404</f>
        <v>27.879157591346029</v>
      </c>
      <c r="D2404" s="2">
        <f>MACD!E2404</f>
        <v>7.783022165300757E-2</v>
      </c>
      <c r="E2404" s="2">
        <f>MACD!F2404</f>
        <v>6.3631691871630716E-2</v>
      </c>
      <c r="F2404" s="2">
        <f>'Moving Avg'!D2404</f>
        <v>8.7399000000000004</v>
      </c>
      <c r="G2404" s="2">
        <f>'Moving Avg'!F2404</f>
        <v>8.8073200000000007</v>
      </c>
      <c r="H2404" s="2">
        <f>'Moving Avg'!G2404</f>
        <v>8.7889660000000038</v>
      </c>
      <c r="I2404" s="2">
        <f>'Moving Avg'!H2404</f>
        <v>7.9692304999999957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50</v>
      </c>
      <c r="N2404" s="8">
        <f t="shared" si="371"/>
        <v>0</v>
      </c>
      <c r="O2404" s="8">
        <f t="shared" si="372"/>
        <v>50</v>
      </c>
      <c r="P2404" s="8">
        <f t="shared" si="373"/>
        <v>33</v>
      </c>
      <c r="Q2404" s="9">
        <f t="shared" si="374"/>
        <v>29.95</v>
      </c>
      <c r="R2404" s="9">
        <f t="shared" si="375"/>
        <v>35.75</v>
      </c>
      <c r="S2404" s="9">
        <f t="shared" si="376"/>
        <v>34.85</v>
      </c>
      <c r="T2404" s="9">
        <f t="shared" si="377"/>
        <v>33.25</v>
      </c>
      <c r="U2404" s="8">
        <f t="shared" si="378"/>
        <v>33.516666666666673</v>
      </c>
      <c r="V2404" s="8">
        <f t="shared" si="379"/>
        <v>33.450000000000003</v>
      </c>
    </row>
    <row r="2405" spans="1:22" ht="13.5" x14ac:dyDescent="0.25">
      <c r="A2405" s="3">
        <f>RSI!A2405</f>
        <v>45506</v>
      </c>
      <c r="B2405" s="2">
        <f>RSI!B2405</f>
        <v>8.7399000000000004</v>
      </c>
      <c r="C2405" s="2">
        <f>RSI!I2405</f>
        <v>27.879157591346029</v>
      </c>
      <c r="D2405" s="2">
        <f>MACD!E2405</f>
        <v>7.8898281431332151E-2</v>
      </c>
      <c r="E2405" s="2">
        <f>MACD!F2405</f>
        <v>6.6685009783571003E-2</v>
      </c>
      <c r="F2405" s="2">
        <f>'Moving Avg'!D2405</f>
        <v>8.7399000000000004</v>
      </c>
      <c r="G2405" s="2">
        <f>'Moving Avg'!F2405</f>
        <v>8.8011000000000017</v>
      </c>
      <c r="H2405" s="2">
        <f>'Moving Avg'!G2405</f>
        <v>8.7939840000000018</v>
      </c>
      <c r="I2405" s="2">
        <f>'Moving Avg'!H2405</f>
        <v>7.9864354999999954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50</v>
      </c>
      <c r="N2405" s="8">
        <f t="shared" si="371"/>
        <v>0</v>
      </c>
      <c r="O2405" s="8">
        <f t="shared" si="372"/>
        <v>50</v>
      </c>
      <c r="P2405" s="8">
        <f t="shared" si="373"/>
        <v>33</v>
      </c>
      <c r="Q2405" s="9">
        <f t="shared" si="374"/>
        <v>29.95</v>
      </c>
      <c r="R2405" s="9">
        <f t="shared" si="375"/>
        <v>35.75</v>
      </c>
      <c r="S2405" s="9">
        <f t="shared" si="376"/>
        <v>34.85</v>
      </c>
      <c r="T2405" s="9">
        <f t="shared" si="377"/>
        <v>33.25</v>
      </c>
      <c r="U2405" s="8">
        <f t="shared" si="378"/>
        <v>33.516666666666673</v>
      </c>
      <c r="V2405" s="8">
        <f t="shared" si="379"/>
        <v>33.450000000000003</v>
      </c>
    </row>
    <row r="2406" spans="1:22" ht="13.5" x14ac:dyDescent="0.25">
      <c r="A2406" s="3">
        <f>RSI!A2406</f>
        <v>45509</v>
      </c>
      <c r="B2406" s="2">
        <f>RSI!B2406</f>
        <v>8.7399000000000004</v>
      </c>
      <c r="C2406" s="2">
        <f>RSI!I2406</f>
        <v>27.879157591346029</v>
      </c>
      <c r="D2406" s="2">
        <f>MACD!E2406</f>
        <v>6.6311168363851536E-2</v>
      </c>
      <c r="E2406" s="2">
        <f>MACD!F2406</f>
        <v>6.6610241499627118E-2</v>
      </c>
      <c r="F2406" s="2">
        <f>'Moving Avg'!D2406</f>
        <v>8.7399000000000004</v>
      </c>
      <c r="G2406" s="2">
        <f>'Moving Avg'!F2406</f>
        <v>8.7948800000000027</v>
      </c>
      <c r="H2406" s="2">
        <f>'Moving Avg'!G2406</f>
        <v>8.7990020000000033</v>
      </c>
      <c r="I2406" s="2">
        <f>'Moving Avg'!H2406</f>
        <v>8.0036404999999959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50</v>
      </c>
      <c r="N2406" s="8">
        <f t="shared" si="371"/>
        <v>45</v>
      </c>
      <c r="O2406" s="8">
        <f t="shared" si="372"/>
        <v>50</v>
      </c>
      <c r="P2406" s="8">
        <f t="shared" si="373"/>
        <v>33</v>
      </c>
      <c r="Q2406" s="9">
        <f t="shared" si="374"/>
        <v>45.7</v>
      </c>
      <c r="R2406" s="9">
        <f t="shared" si="375"/>
        <v>44.75</v>
      </c>
      <c r="S2406" s="9">
        <f t="shared" si="376"/>
        <v>41.6</v>
      </c>
      <c r="T2406" s="9">
        <f t="shared" si="377"/>
        <v>44.5</v>
      </c>
      <c r="U2406" s="8">
        <f t="shared" si="378"/>
        <v>44.016666666666673</v>
      </c>
      <c r="V2406" s="8">
        <f t="shared" si="379"/>
        <v>44.137500000000003</v>
      </c>
    </row>
    <row r="2407" spans="1:22" ht="13.5" x14ac:dyDescent="0.25">
      <c r="A2407" s="3">
        <f>RSI!A2407</f>
        <v>45510</v>
      </c>
      <c r="B2407" s="2">
        <f>RSI!B2407</f>
        <v>8.7399000000000004</v>
      </c>
      <c r="C2407" s="2">
        <f>RSI!I2407</f>
        <v>27.879157591346029</v>
      </c>
      <c r="D2407" s="2">
        <f>MACD!E2407</f>
        <v>5.3135952503417627E-2</v>
      </c>
      <c r="E2407" s="2">
        <f>MACD!F2407</f>
        <v>6.3915383700385228E-2</v>
      </c>
      <c r="F2407" s="2">
        <f>'Moving Avg'!D2407</f>
        <v>8.7399000000000004</v>
      </c>
      <c r="G2407" s="2">
        <f>'Moving Avg'!F2407</f>
        <v>8.7886600000000019</v>
      </c>
      <c r="H2407" s="2">
        <f>'Moving Avg'!G2407</f>
        <v>8.8040200000000013</v>
      </c>
      <c r="I2407" s="2">
        <f>'Moving Avg'!H2407</f>
        <v>8.0208454999999965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50</v>
      </c>
      <c r="N2407" s="8">
        <f t="shared" si="371"/>
        <v>45</v>
      </c>
      <c r="O2407" s="8">
        <f t="shared" si="372"/>
        <v>50</v>
      </c>
      <c r="P2407" s="8">
        <f t="shared" si="373"/>
        <v>33</v>
      </c>
      <c r="Q2407" s="9">
        <f t="shared" si="374"/>
        <v>45.7</v>
      </c>
      <c r="R2407" s="9">
        <f t="shared" si="375"/>
        <v>44.75</v>
      </c>
      <c r="S2407" s="9">
        <f t="shared" si="376"/>
        <v>41.6</v>
      </c>
      <c r="T2407" s="9">
        <f t="shared" si="377"/>
        <v>44.5</v>
      </c>
      <c r="U2407" s="8">
        <f t="shared" si="378"/>
        <v>44.016666666666673</v>
      </c>
      <c r="V2407" s="8">
        <f t="shared" si="379"/>
        <v>44.137500000000003</v>
      </c>
    </row>
    <row r="2408" spans="1:22" ht="13.5" x14ac:dyDescent="0.25">
      <c r="A2408" s="3">
        <f>RSI!A2408</f>
        <v>45511</v>
      </c>
      <c r="B2408" s="2">
        <f>RSI!B2408</f>
        <v>8.9187999999999992</v>
      </c>
      <c r="C2408" s="2">
        <f>RSI!I2408</f>
        <v>78.875876431368795</v>
      </c>
      <c r="D2408" s="2">
        <f>MACD!E2408</f>
        <v>2.8948122954606248E-2</v>
      </c>
      <c r="E2408" s="2">
        <f>MACD!F2408</f>
        <v>5.6921931551229432E-2</v>
      </c>
      <c r="F2408" s="2">
        <f>'Moving Avg'!D2408</f>
        <v>8.7756799999999995</v>
      </c>
      <c r="G2408" s="2">
        <f>'Moving Avg'!F2408</f>
        <v>8.7913850000000018</v>
      </c>
      <c r="H2408" s="2">
        <f>'Moving Avg'!G2408</f>
        <v>8.8126160000000002</v>
      </c>
      <c r="I2408" s="2">
        <f>'Moving Avg'!H2408</f>
        <v>8.0389449999999947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0</v>
      </c>
      <c r="N2408" s="8">
        <f t="shared" si="371"/>
        <v>100</v>
      </c>
      <c r="O2408" s="8">
        <f t="shared" si="372"/>
        <v>50</v>
      </c>
      <c r="P2408" s="8">
        <f t="shared" si="373"/>
        <v>83.5</v>
      </c>
      <c r="Q2408" s="9">
        <f t="shared" si="374"/>
        <v>55.024999999999999</v>
      </c>
      <c r="R2408" s="9">
        <f t="shared" si="375"/>
        <v>58.375</v>
      </c>
      <c r="S2408" s="9">
        <f t="shared" si="376"/>
        <v>65.075000000000003</v>
      </c>
      <c r="T2408" s="9">
        <f t="shared" si="377"/>
        <v>58.375</v>
      </c>
      <c r="U2408" s="8">
        <f t="shared" si="378"/>
        <v>59.491666666666674</v>
      </c>
      <c r="V2408" s="8">
        <f t="shared" si="379"/>
        <v>59.212500000000006</v>
      </c>
    </row>
    <row r="2409" spans="1:22" ht="13.5" x14ac:dyDescent="0.25">
      <c r="A2409" s="3">
        <f>RSI!A2409</f>
        <v>45512</v>
      </c>
      <c r="B2409" s="2">
        <f>RSI!B2409</f>
        <v>8.9187999999999992</v>
      </c>
      <c r="C2409" s="2">
        <f>RSI!I2409</f>
        <v>78.875876431368795</v>
      </c>
      <c r="D2409" s="2">
        <f>MACD!E2409</f>
        <v>7.7286197701571524E-3</v>
      </c>
      <c r="E2409" s="2">
        <f>MACD!F2409</f>
        <v>4.708326919501498E-2</v>
      </c>
      <c r="F2409" s="2">
        <f>'Moving Avg'!D2409</f>
        <v>8.8114600000000003</v>
      </c>
      <c r="G2409" s="2">
        <f>'Moving Avg'!F2409</f>
        <v>8.7941100000000034</v>
      </c>
      <c r="H2409" s="2">
        <f>'Moving Avg'!G2409</f>
        <v>8.8212120000000009</v>
      </c>
      <c r="I2409" s="2">
        <f>'Moving Avg'!H2409</f>
        <v>8.0582059999999949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0</v>
      </c>
      <c r="N2409" s="8">
        <f t="shared" si="371"/>
        <v>100</v>
      </c>
      <c r="O2409" s="8">
        <f t="shared" si="372"/>
        <v>50</v>
      </c>
      <c r="P2409" s="8">
        <f t="shared" si="373"/>
        <v>83.5</v>
      </c>
      <c r="Q2409" s="9">
        <f t="shared" si="374"/>
        <v>55.024999999999999</v>
      </c>
      <c r="R2409" s="9">
        <f t="shared" si="375"/>
        <v>58.375</v>
      </c>
      <c r="S2409" s="9">
        <f t="shared" si="376"/>
        <v>65.075000000000003</v>
      </c>
      <c r="T2409" s="9">
        <f t="shared" si="377"/>
        <v>58.375</v>
      </c>
      <c r="U2409" s="8">
        <f t="shared" si="378"/>
        <v>59.491666666666674</v>
      </c>
      <c r="V2409" s="8">
        <f t="shared" si="379"/>
        <v>59.212500000000006</v>
      </c>
    </row>
    <row r="2410" spans="1:22" ht="13.5" x14ac:dyDescent="0.25">
      <c r="A2410" s="3">
        <f>RSI!A2410</f>
        <v>45513</v>
      </c>
      <c r="B2410" s="2">
        <f>RSI!B2410</f>
        <v>8.9187999999999992</v>
      </c>
      <c r="C2410" s="2">
        <f>RSI!I2410</f>
        <v>78.875876431368795</v>
      </c>
      <c r="D2410" s="2">
        <f>MACD!E2410</f>
        <v>-1.1023168989968468E-2</v>
      </c>
      <c r="E2410" s="2">
        <f>MACD!F2410</f>
        <v>3.5461981558018288E-2</v>
      </c>
      <c r="F2410" s="2">
        <f>'Moving Avg'!D2410</f>
        <v>8.8472399999999993</v>
      </c>
      <c r="G2410" s="2">
        <f>'Moving Avg'!F2410</f>
        <v>8.7968350000000033</v>
      </c>
      <c r="H2410" s="2">
        <f>'Moving Avg'!G2410</f>
        <v>8.8298079999999999</v>
      </c>
      <c r="I2410" s="2">
        <f>'Moving Avg'!H2410</f>
        <v>8.0763499999999944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0</v>
      </c>
      <c r="N2410" s="8">
        <f t="shared" si="371"/>
        <v>100</v>
      </c>
      <c r="O2410" s="8">
        <f t="shared" si="372"/>
        <v>50</v>
      </c>
      <c r="P2410" s="8">
        <f t="shared" si="373"/>
        <v>83.5</v>
      </c>
      <c r="Q2410" s="9">
        <f t="shared" si="374"/>
        <v>55.024999999999999</v>
      </c>
      <c r="R2410" s="9">
        <f t="shared" si="375"/>
        <v>58.375</v>
      </c>
      <c r="S2410" s="9">
        <f t="shared" si="376"/>
        <v>65.075000000000003</v>
      </c>
      <c r="T2410" s="9">
        <f t="shared" si="377"/>
        <v>58.375</v>
      </c>
      <c r="U2410" s="8">
        <f t="shared" si="378"/>
        <v>59.491666666666674</v>
      </c>
      <c r="V2410" s="8">
        <f t="shared" si="379"/>
        <v>59.212500000000006</v>
      </c>
    </row>
    <row r="2411" spans="1:22" ht="13.5" x14ac:dyDescent="0.25">
      <c r="A2411" s="3">
        <f>RSI!A2411</f>
        <v>45516</v>
      </c>
      <c r="B2411" s="2">
        <f>RSI!B2411</f>
        <v>8.9187999999999992</v>
      </c>
      <c r="C2411" s="2">
        <f>RSI!I2411</f>
        <v>78.875876431368795</v>
      </c>
      <c r="D2411" s="2">
        <f>MACD!E2411</f>
        <v>-2.7627867659697714E-2</v>
      </c>
      <c r="E2411" s="2">
        <f>MACD!F2411</f>
        <v>2.2844011714475088E-2</v>
      </c>
      <c r="F2411" s="2">
        <f>'Moving Avg'!D2411</f>
        <v>8.8830199999999984</v>
      </c>
      <c r="G2411" s="2">
        <f>'Moving Avg'!F2411</f>
        <v>8.7995600000000032</v>
      </c>
      <c r="H2411" s="2">
        <f>'Moving Avg'!G2411</f>
        <v>8.8384039999999988</v>
      </c>
      <c r="I2411" s="2">
        <f>'Moving Avg'!H2411</f>
        <v>8.0933324999999954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  <c r="M2411" s="8">
        <f t="shared" si="370"/>
        <v>0</v>
      </c>
      <c r="N2411" s="8">
        <f t="shared" si="371"/>
        <v>100</v>
      </c>
      <c r="O2411" s="8">
        <f t="shared" si="372"/>
        <v>50</v>
      </c>
      <c r="P2411" s="8">
        <f t="shared" si="373"/>
        <v>83.5</v>
      </c>
      <c r="Q2411" s="9">
        <f t="shared" si="374"/>
        <v>55.024999999999999</v>
      </c>
      <c r="R2411" s="9">
        <f t="shared" si="375"/>
        <v>58.375</v>
      </c>
      <c r="S2411" s="9">
        <f t="shared" si="376"/>
        <v>65.075000000000003</v>
      </c>
      <c r="T2411" s="9">
        <f t="shared" si="377"/>
        <v>58.375</v>
      </c>
      <c r="U2411" s="8">
        <f t="shared" si="378"/>
        <v>59.491666666666674</v>
      </c>
      <c r="V2411" s="8">
        <f t="shared" si="379"/>
        <v>59.212500000000006</v>
      </c>
    </row>
    <row r="2412" spans="1:22" ht="13.5" x14ac:dyDescent="0.25">
      <c r="A2412" s="3">
        <f>RSI!A2412</f>
        <v>45518</v>
      </c>
      <c r="B2412" s="2">
        <f>RSI!B2412</f>
        <v>8.9187999999999992</v>
      </c>
      <c r="C2412" s="2">
        <f>RSI!I2412</f>
        <v>78.875876431368795</v>
      </c>
      <c r="D2412" s="2">
        <f>MACD!E2412</f>
        <v>-4.2361145903392128E-2</v>
      </c>
      <c r="E2412" s="2">
        <f>MACD!F2412</f>
        <v>9.8029801909016428E-3</v>
      </c>
      <c r="F2412" s="2">
        <f>'Moving Avg'!D2412</f>
        <v>8.9187999999999992</v>
      </c>
      <c r="G2412" s="2">
        <f>'Moving Avg'!F2412</f>
        <v>8.8022850000000012</v>
      </c>
      <c r="H2412" s="2">
        <f>'Moving Avg'!G2412</f>
        <v>8.8394939999999966</v>
      </c>
      <c r="I2412" s="2">
        <f>'Moving Avg'!H2412</f>
        <v>8.1091084999999943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0"/>
        <v>0</v>
      </c>
      <c r="N2412" s="8">
        <f t="shared" si="371"/>
        <v>100</v>
      </c>
      <c r="O2412" s="8">
        <f t="shared" si="372"/>
        <v>50</v>
      </c>
      <c r="P2412" s="8">
        <f t="shared" si="373"/>
        <v>83.5</v>
      </c>
      <c r="Q2412" s="9">
        <f t="shared" si="374"/>
        <v>55.024999999999999</v>
      </c>
      <c r="R2412" s="9">
        <f t="shared" si="375"/>
        <v>58.375</v>
      </c>
      <c r="S2412" s="9">
        <f t="shared" si="376"/>
        <v>65.075000000000003</v>
      </c>
      <c r="T2412" s="9">
        <f t="shared" si="377"/>
        <v>58.375</v>
      </c>
      <c r="U2412" s="8">
        <f t="shared" si="378"/>
        <v>59.491666666666674</v>
      </c>
      <c r="V2412" s="8">
        <f t="shared" si="379"/>
        <v>59.212500000000006</v>
      </c>
    </row>
    <row r="2413" spans="1:22" ht="13.5" x14ac:dyDescent="0.25">
      <c r="A2413" s="3">
        <f>RSI!A2413</f>
        <v>45519</v>
      </c>
      <c r="B2413" s="2">
        <f>RSI!B2413</f>
        <v>8.9187999999999992</v>
      </c>
      <c r="C2413" s="2">
        <f>RSI!I2413</f>
        <v>78.875876431368795</v>
      </c>
      <c r="D2413" s="2">
        <f>MACD!E2413</f>
        <v>-5.5460310955819381E-2</v>
      </c>
      <c r="E2413" s="2">
        <f>MACD!F2413</f>
        <v>-3.2496780384425623E-3</v>
      </c>
      <c r="F2413" s="2">
        <f>'Moving Avg'!D2413</f>
        <v>8.9187999999999992</v>
      </c>
      <c r="G2413" s="2">
        <f>'Moving Avg'!F2413</f>
        <v>8.8050100000000029</v>
      </c>
      <c r="H2413" s="2">
        <f>'Moving Avg'!G2413</f>
        <v>8.8405839999999962</v>
      </c>
      <c r="I2413" s="2">
        <f>'Moving Avg'!H2413</f>
        <v>8.1235889999999937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0</v>
      </c>
      <c r="N2413" s="8">
        <f t="shared" si="371"/>
        <v>100</v>
      </c>
      <c r="O2413" s="8">
        <f t="shared" si="372"/>
        <v>50</v>
      </c>
      <c r="P2413" s="8">
        <f t="shared" si="373"/>
        <v>33</v>
      </c>
      <c r="Q2413" s="9">
        <f t="shared" si="374"/>
        <v>47.45</v>
      </c>
      <c r="R2413" s="9">
        <f t="shared" si="375"/>
        <v>45.75</v>
      </c>
      <c r="S2413" s="9">
        <f t="shared" si="376"/>
        <v>42.35</v>
      </c>
      <c r="T2413" s="9">
        <f t="shared" si="377"/>
        <v>45.75</v>
      </c>
      <c r="U2413" s="8">
        <f t="shared" si="378"/>
        <v>45.183333333333337</v>
      </c>
      <c r="V2413" s="8">
        <f t="shared" si="379"/>
        <v>45.325000000000003</v>
      </c>
    </row>
    <row r="2414" spans="1:22" ht="13.5" x14ac:dyDescent="0.25">
      <c r="A2414" s="3">
        <f>RSI!A2414</f>
        <v>45520</v>
      </c>
      <c r="B2414" s="2">
        <f>RSI!B2414</f>
        <v>8.9187999999999992</v>
      </c>
      <c r="C2414" s="2">
        <f>RSI!I2414</f>
        <v>78.875876431368795</v>
      </c>
      <c r="D2414" s="2">
        <f>MACD!E2414</f>
        <v>-6.7129909661217013E-2</v>
      </c>
      <c r="E2414" s="2">
        <f>MACD!F2414</f>
        <v>-1.6025724362997453E-2</v>
      </c>
      <c r="F2414" s="2">
        <f>'Moving Avg'!D2414</f>
        <v>8.9187999999999992</v>
      </c>
      <c r="G2414" s="2">
        <f>'Moving Avg'!F2414</f>
        <v>8.8086300000000026</v>
      </c>
      <c r="H2414" s="2">
        <f>'Moving Avg'!G2414</f>
        <v>8.8416739999999958</v>
      </c>
      <c r="I2414" s="2">
        <f>'Moving Avg'!H2414</f>
        <v>8.1394094999999922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0</v>
      </c>
      <c r="N2414" s="8">
        <f t="shared" si="371"/>
        <v>100</v>
      </c>
      <c r="O2414" s="8">
        <f t="shared" si="372"/>
        <v>50</v>
      </c>
      <c r="P2414" s="8">
        <f t="shared" si="373"/>
        <v>33</v>
      </c>
      <c r="Q2414" s="9">
        <f t="shared" si="374"/>
        <v>47.45</v>
      </c>
      <c r="R2414" s="9">
        <f t="shared" si="375"/>
        <v>45.75</v>
      </c>
      <c r="S2414" s="9">
        <f t="shared" si="376"/>
        <v>42.35</v>
      </c>
      <c r="T2414" s="9">
        <f t="shared" si="377"/>
        <v>45.75</v>
      </c>
      <c r="U2414" s="8">
        <f t="shared" si="378"/>
        <v>45.183333333333337</v>
      </c>
      <c r="V2414" s="8">
        <f t="shared" si="379"/>
        <v>45.325000000000003</v>
      </c>
    </row>
    <row r="2415" spans="1:22" ht="13.5" x14ac:dyDescent="0.25">
      <c r="A2415" s="3">
        <f>RSI!A2415</f>
        <v>45523</v>
      </c>
      <c r="B2415" s="2">
        <f>RSI!B2415</f>
        <v>8.9187999999999992</v>
      </c>
      <c r="C2415" s="2">
        <f>RSI!I2415</f>
        <v>78.875876431368795</v>
      </c>
      <c r="D2415" s="2">
        <f>MACD!E2415</f>
        <v>-7.7546490873009688E-2</v>
      </c>
      <c r="E2415" s="2">
        <f>MACD!F2415</f>
        <v>-2.8329877664999902E-2</v>
      </c>
      <c r="F2415" s="2">
        <f>'Moving Avg'!D2415</f>
        <v>8.9187999999999992</v>
      </c>
      <c r="G2415" s="2">
        <f>'Moving Avg'!F2415</f>
        <v>8.8122500000000024</v>
      </c>
      <c r="H2415" s="2">
        <f>'Moving Avg'!G2415</f>
        <v>8.8427639999999954</v>
      </c>
      <c r="I2415" s="2">
        <f>'Moving Avg'!H2415</f>
        <v>8.1552299999999924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  <c r="M2415" s="8">
        <f t="shared" si="370"/>
        <v>0</v>
      </c>
      <c r="N2415" s="8">
        <f t="shared" si="371"/>
        <v>100</v>
      </c>
      <c r="O2415" s="8">
        <f t="shared" si="372"/>
        <v>50</v>
      </c>
      <c r="P2415" s="8">
        <f t="shared" si="373"/>
        <v>33</v>
      </c>
      <c r="Q2415" s="9">
        <f t="shared" si="374"/>
        <v>47.45</v>
      </c>
      <c r="R2415" s="9">
        <f t="shared" si="375"/>
        <v>45.75</v>
      </c>
      <c r="S2415" s="9">
        <f t="shared" si="376"/>
        <v>42.35</v>
      </c>
      <c r="T2415" s="9">
        <f t="shared" si="377"/>
        <v>45.75</v>
      </c>
      <c r="U2415" s="8">
        <f t="shared" si="378"/>
        <v>45.183333333333337</v>
      </c>
      <c r="V2415" s="8">
        <f t="shared" si="379"/>
        <v>45.325000000000003</v>
      </c>
    </row>
    <row r="2416" spans="1:22" ht="13.5" x14ac:dyDescent="0.25">
      <c r="A2416" s="3">
        <f>RSI!A2416</f>
        <v>45524</v>
      </c>
      <c r="B2416" s="2">
        <f>RSI!B2416</f>
        <v>8.9187999999999992</v>
      </c>
      <c r="C2416" s="2">
        <f>RSI!I2416</f>
        <v>78.875876431368795</v>
      </c>
      <c r="D2416" s="2">
        <f>MACD!E2416</f>
        <v>-8.6862655744095463E-2</v>
      </c>
      <c r="E2416" s="2">
        <f>MACD!F2416</f>
        <v>-4.0036433280819017E-2</v>
      </c>
      <c r="F2416" s="2">
        <f>'Moving Avg'!D2416</f>
        <v>8.9187999999999992</v>
      </c>
      <c r="G2416" s="2">
        <f>'Moving Avg'!F2416</f>
        <v>8.8203350000000036</v>
      </c>
      <c r="H2416" s="2">
        <f>'Moving Avg'!G2416</f>
        <v>8.8438539999999932</v>
      </c>
      <c r="I2416" s="2">
        <f>'Moving Avg'!H2416</f>
        <v>8.1723014999999908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  <c r="M2416" s="8">
        <f t="shared" si="370"/>
        <v>0</v>
      </c>
      <c r="N2416" s="8">
        <f t="shared" si="371"/>
        <v>100</v>
      </c>
      <c r="O2416" s="8">
        <f t="shared" si="372"/>
        <v>50</v>
      </c>
      <c r="P2416" s="8">
        <f t="shared" si="373"/>
        <v>33</v>
      </c>
      <c r="Q2416" s="9">
        <f t="shared" si="374"/>
        <v>47.45</v>
      </c>
      <c r="R2416" s="9">
        <f t="shared" si="375"/>
        <v>45.75</v>
      </c>
      <c r="S2416" s="9">
        <f t="shared" si="376"/>
        <v>42.35</v>
      </c>
      <c r="T2416" s="9">
        <f t="shared" si="377"/>
        <v>45.75</v>
      </c>
      <c r="U2416" s="8">
        <f t="shared" si="378"/>
        <v>45.183333333333337</v>
      </c>
      <c r="V2416" s="8">
        <f t="shared" si="379"/>
        <v>45.325000000000003</v>
      </c>
    </row>
    <row r="2417" spans="1:22" ht="13.5" x14ac:dyDescent="0.25">
      <c r="A2417" s="3">
        <f>RSI!A2417</f>
        <v>45525</v>
      </c>
      <c r="B2417" s="2">
        <f>RSI!B2417</f>
        <v>8.9187999999999992</v>
      </c>
      <c r="C2417" s="2">
        <f>RSI!I2417</f>
        <v>78.875876431368795</v>
      </c>
      <c r="D2417" s="2">
        <f>MACD!E2417</f>
        <v>-9.521050393945707E-2</v>
      </c>
      <c r="E2417" s="2">
        <f>MACD!F2417</f>
        <v>-5.1071247412546636E-2</v>
      </c>
      <c r="F2417" s="2">
        <f>'Moving Avg'!D2417</f>
        <v>8.9187999999999992</v>
      </c>
      <c r="G2417" s="2">
        <f>'Moving Avg'!F2417</f>
        <v>8.8293150000000029</v>
      </c>
      <c r="H2417" s="2">
        <f>'Moving Avg'!G2417</f>
        <v>8.8449439999999928</v>
      </c>
      <c r="I2417" s="2">
        <f>'Moving Avg'!H2417</f>
        <v>8.1905794999999895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0</v>
      </c>
      <c r="N2417" s="8">
        <f t="shared" si="371"/>
        <v>100</v>
      </c>
      <c r="O2417" s="8">
        <f t="shared" si="372"/>
        <v>50</v>
      </c>
      <c r="P2417" s="8">
        <f t="shared" si="373"/>
        <v>33</v>
      </c>
      <c r="Q2417" s="9">
        <f t="shared" si="374"/>
        <v>47.45</v>
      </c>
      <c r="R2417" s="9">
        <f t="shared" si="375"/>
        <v>45.75</v>
      </c>
      <c r="S2417" s="9">
        <f t="shared" si="376"/>
        <v>42.35</v>
      </c>
      <c r="T2417" s="9">
        <f t="shared" si="377"/>
        <v>45.75</v>
      </c>
      <c r="U2417" s="8">
        <f t="shared" si="378"/>
        <v>45.183333333333337</v>
      </c>
      <c r="V2417" s="8">
        <f t="shared" si="379"/>
        <v>45.325000000000003</v>
      </c>
    </row>
    <row r="2418" spans="1:22" ht="13.5" x14ac:dyDescent="0.25">
      <c r="A2418" s="3">
        <f>RSI!A2418</f>
        <v>45526</v>
      </c>
      <c r="B2418" s="2">
        <f>RSI!B2418</f>
        <v>8.9187999999999992</v>
      </c>
      <c r="C2418" s="2">
        <f>RSI!I2418</f>
        <v>78.875876431368795</v>
      </c>
      <c r="D2418" s="2">
        <f>MACD!E2418</f>
        <v>-7.5181490372409954E-2</v>
      </c>
      <c r="E2418" s="2">
        <f>MACD!F2418</f>
        <v>-5.5893296004519304E-2</v>
      </c>
      <c r="F2418" s="2">
        <f>'Moving Avg'!D2418</f>
        <v>8.9187999999999992</v>
      </c>
      <c r="G2418" s="2">
        <f>'Moving Avg'!F2418</f>
        <v>8.8382950000000022</v>
      </c>
      <c r="H2418" s="2">
        <f>'Moving Avg'!G2418</f>
        <v>8.8460339999999924</v>
      </c>
      <c r="I2418" s="2">
        <f>'Moving Avg'!H2418</f>
        <v>8.2088574999999881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0</v>
      </c>
      <c r="N2418" s="8">
        <f t="shared" si="371"/>
        <v>45</v>
      </c>
      <c r="O2418" s="8">
        <f t="shared" si="372"/>
        <v>50</v>
      </c>
      <c r="P2418" s="8">
        <f t="shared" si="373"/>
        <v>33</v>
      </c>
      <c r="Q2418" s="9">
        <f t="shared" si="374"/>
        <v>28.2</v>
      </c>
      <c r="R2418" s="9">
        <f t="shared" si="375"/>
        <v>34.75</v>
      </c>
      <c r="S2418" s="9">
        <f t="shared" si="376"/>
        <v>34.1</v>
      </c>
      <c r="T2418" s="9">
        <f t="shared" si="377"/>
        <v>32</v>
      </c>
      <c r="U2418" s="8">
        <f t="shared" si="378"/>
        <v>32.35</v>
      </c>
      <c r="V2418" s="8">
        <f t="shared" si="379"/>
        <v>32.262500000000003</v>
      </c>
    </row>
    <row r="2419" spans="1:22" ht="13.5" x14ac:dyDescent="0.25">
      <c r="A2419" s="3">
        <f>RSI!A2419</f>
        <v>45527</v>
      </c>
      <c r="B2419" s="2">
        <f>RSI!B2419</f>
        <v>8.9187999999999992</v>
      </c>
      <c r="C2419" s="2">
        <f>RSI!I2419</f>
        <v>78.875876431368795</v>
      </c>
      <c r="D2419" s="2">
        <f>MACD!E2419</f>
        <v>-5.863247415466688E-2</v>
      </c>
      <c r="E2419" s="2">
        <f>MACD!F2419</f>
        <v>-5.6441131634548822E-2</v>
      </c>
      <c r="F2419" s="2">
        <f>'Moving Avg'!D2419</f>
        <v>8.9187999999999992</v>
      </c>
      <c r="G2419" s="2">
        <f>'Moving Avg'!F2419</f>
        <v>8.8472400000000029</v>
      </c>
      <c r="H2419" s="2">
        <f>'Moving Avg'!G2419</f>
        <v>8.847123999999992</v>
      </c>
      <c r="I2419" s="2">
        <f>'Moving Avg'!H2419</f>
        <v>8.2259739999999884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0</v>
      </c>
      <c r="N2419" s="8">
        <f t="shared" si="371"/>
        <v>45</v>
      </c>
      <c r="O2419" s="8">
        <f t="shared" si="372"/>
        <v>50</v>
      </c>
      <c r="P2419" s="8">
        <f t="shared" si="373"/>
        <v>33</v>
      </c>
      <c r="Q2419" s="9">
        <f t="shared" si="374"/>
        <v>28.2</v>
      </c>
      <c r="R2419" s="9">
        <f t="shared" si="375"/>
        <v>34.75</v>
      </c>
      <c r="S2419" s="9">
        <f t="shared" si="376"/>
        <v>34.1</v>
      </c>
      <c r="T2419" s="9">
        <f t="shared" si="377"/>
        <v>32</v>
      </c>
      <c r="U2419" s="8">
        <f t="shared" si="378"/>
        <v>32.35</v>
      </c>
      <c r="V2419" s="8">
        <f t="shared" si="379"/>
        <v>32.262500000000003</v>
      </c>
    </row>
    <row r="2420" spans="1:22" ht="13.5" x14ac:dyDescent="0.25">
      <c r="A2420" s="3">
        <f>RSI!A2420</f>
        <v>45530</v>
      </c>
      <c r="B2420" s="2">
        <f>RSI!B2420</f>
        <v>8.9187999999999992</v>
      </c>
      <c r="C2420" s="2">
        <f>RSI!I2420</f>
        <v>78.875876431368795</v>
      </c>
      <c r="D2420" s="2">
        <f>MACD!E2420</f>
        <v>-4.4998544364075244E-2</v>
      </c>
      <c r="E2420" s="2">
        <f>MACD!F2420</f>
        <v>-5.4152614180454112E-2</v>
      </c>
      <c r="F2420" s="2">
        <f>'Moving Avg'!D2420</f>
        <v>8.9187999999999992</v>
      </c>
      <c r="G2420" s="2">
        <f>'Moving Avg'!F2420</f>
        <v>8.8561850000000018</v>
      </c>
      <c r="H2420" s="2">
        <f>'Moving Avg'!G2420</f>
        <v>8.8482139999999916</v>
      </c>
      <c r="I2420" s="2">
        <f>'Moving Avg'!H2420</f>
        <v>8.2418839999999882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0</v>
      </c>
      <c r="N2420" s="8">
        <f t="shared" si="371"/>
        <v>0</v>
      </c>
      <c r="O2420" s="8">
        <f t="shared" si="372"/>
        <v>50</v>
      </c>
      <c r="P2420" s="8">
        <f t="shared" si="373"/>
        <v>33</v>
      </c>
      <c r="Q2420" s="9">
        <f t="shared" si="374"/>
        <v>12.45</v>
      </c>
      <c r="R2420" s="9">
        <f t="shared" si="375"/>
        <v>25.75</v>
      </c>
      <c r="S2420" s="9">
        <f t="shared" si="376"/>
        <v>27.35</v>
      </c>
      <c r="T2420" s="9">
        <f t="shared" si="377"/>
        <v>20.75</v>
      </c>
      <c r="U2420" s="8">
        <f t="shared" si="378"/>
        <v>21.850000000000005</v>
      </c>
      <c r="V2420" s="8">
        <f t="shared" si="379"/>
        <v>21.575000000000003</v>
      </c>
    </row>
    <row r="2421" spans="1:22" ht="13.5" x14ac:dyDescent="0.25">
      <c r="A2421" s="3">
        <f>RSI!A2421</f>
        <v>45531</v>
      </c>
      <c r="B2421" s="2">
        <f>RSI!B2421</f>
        <v>8.9187999999999992</v>
      </c>
      <c r="C2421" s="2">
        <f>RSI!I2421</f>
        <v>78.875876431368795</v>
      </c>
      <c r="D2421" s="2">
        <f>MACD!E2421</f>
        <v>-3.380388661516065E-2</v>
      </c>
      <c r="E2421" s="2">
        <f>MACD!F2421</f>
        <v>-5.0082868667395426E-2</v>
      </c>
      <c r="F2421" s="2">
        <f>'Moving Avg'!D2421</f>
        <v>8.9187999999999992</v>
      </c>
      <c r="G2421" s="2">
        <f>'Moving Avg'!F2421</f>
        <v>8.8651300000000024</v>
      </c>
      <c r="H2421" s="2">
        <f>'Moving Avg'!G2421</f>
        <v>8.8493039999999912</v>
      </c>
      <c r="I2421" s="2">
        <f>'Moving Avg'!H2421</f>
        <v>8.2577494999999868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0</v>
      </c>
      <c r="N2421" s="8">
        <f t="shared" si="371"/>
        <v>0</v>
      </c>
      <c r="O2421" s="8">
        <f t="shared" si="372"/>
        <v>50</v>
      </c>
      <c r="P2421" s="8">
        <f t="shared" si="373"/>
        <v>33</v>
      </c>
      <c r="Q2421" s="9">
        <f t="shared" si="374"/>
        <v>12.45</v>
      </c>
      <c r="R2421" s="9">
        <f t="shared" si="375"/>
        <v>25.75</v>
      </c>
      <c r="S2421" s="9">
        <f t="shared" si="376"/>
        <v>27.35</v>
      </c>
      <c r="T2421" s="9">
        <f t="shared" si="377"/>
        <v>20.75</v>
      </c>
      <c r="U2421" s="8">
        <f t="shared" si="378"/>
        <v>21.850000000000005</v>
      </c>
      <c r="V2421" s="8">
        <f t="shared" si="379"/>
        <v>21.575000000000003</v>
      </c>
    </row>
    <row r="2422" spans="1:22" ht="13.5" x14ac:dyDescent="0.25">
      <c r="A2422" s="3">
        <f>RSI!A2422</f>
        <v>45532</v>
      </c>
      <c r="B2422" s="2">
        <f>RSI!B2422</f>
        <v>8.8529</v>
      </c>
      <c r="C2422" s="2">
        <f>RSI!I2422</f>
        <v>45.459172515735062</v>
      </c>
      <c r="D2422" s="2">
        <f>MACD!E2422</f>
        <v>-1.9766432406010281E-2</v>
      </c>
      <c r="E2422" s="2">
        <f>MACD!F2422</f>
        <v>-4.40195814151184E-2</v>
      </c>
      <c r="F2422" s="2">
        <f>'Moving Avg'!D2422</f>
        <v>8.905619999999999</v>
      </c>
      <c r="G2422" s="2">
        <f>'Moving Avg'!F2422</f>
        <v>8.8707800000000017</v>
      </c>
      <c r="H2422" s="2">
        <f>'Moving Avg'!G2422</f>
        <v>8.8490759999999913</v>
      </c>
      <c r="I2422" s="2">
        <f>'Moving Avg'!H2422</f>
        <v>8.2729724999999874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0"/>
        <v>25</v>
      </c>
      <c r="N2422" s="8">
        <f t="shared" si="371"/>
        <v>0</v>
      </c>
      <c r="O2422" s="8">
        <f t="shared" si="372"/>
        <v>50</v>
      </c>
      <c r="P2422" s="8">
        <f t="shared" si="373"/>
        <v>16.5</v>
      </c>
      <c r="Q2422" s="9">
        <f t="shared" si="374"/>
        <v>18.725000000000001</v>
      </c>
      <c r="R2422" s="9">
        <f t="shared" si="375"/>
        <v>26.625</v>
      </c>
      <c r="S2422" s="9">
        <f t="shared" si="376"/>
        <v>23.675000000000001</v>
      </c>
      <c r="T2422" s="9">
        <f t="shared" si="377"/>
        <v>22.875</v>
      </c>
      <c r="U2422" s="8">
        <f t="shared" si="378"/>
        <v>23.008333333333336</v>
      </c>
      <c r="V2422" s="8">
        <f t="shared" si="379"/>
        <v>22.975000000000001</v>
      </c>
    </row>
    <row r="2423" spans="1:22" ht="13.5" x14ac:dyDescent="0.25">
      <c r="A2423" s="3">
        <f>RSI!A2423</f>
        <v>45533</v>
      </c>
      <c r="B2423" s="2">
        <f>RSI!B2423</f>
        <v>8.8529</v>
      </c>
      <c r="C2423" s="2">
        <f>RSI!I2423</f>
        <v>45.459172515735062</v>
      </c>
      <c r="D2423" s="2">
        <f>MACD!E2423</f>
        <v>-7.7921713315340924E-3</v>
      </c>
      <c r="E2423" s="2">
        <f>MACD!F2423</f>
        <v>-3.6774099398401545E-2</v>
      </c>
      <c r="F2423" s="2">
        <f>'Moving Avg'!D2423</f>
        <v>8.8924399999999988</v>
      </c>
      <c r="G2423" s="2">
        <f>'Moving Avg'!F2423</f>
        <v>8.8764300000000027</v>
      </c>
      <c r="H2423" s="2">
        <f>'Moving Avg'!G2423</f>
        <v>8.8488479999999914</v>
      </c>
      <c r="I2423" s="2">
        <f>'Moving Avg'!H2423</f>
        <v>8.2894914999999862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  <c r="M2423" s="8">
        <f t="shared" si="370"/>
        <v>25</v>
      </c>
      <c r="N2423" s="8">
        <f t="shared" si="371"/>
        <v>0</v>
      </c>
      <c r="O2423" s="8">
        <f t="shared" si="372"/>
        <v>50</v>
      </c>
      <c r="P2423" s="8">
        <f t="shared" si="373"/>
        <v>16.5</v>
      </c>
      <c r="Q2423" s="9">
        <f t="shared" si="374"/>
        <v>18.725000000000001</v>
      </c>
      <c r="R2423" s="9">
        <f t="shared" si="375"/>
        <v>26.625</v>
      </c>
      <c r="S2423" s="9">
        <f t="shared" si="376"/>
        <v>23.675000000000001</v>
      </c>
      <c r="T2423" s="9">
        <f t="shared" si="377"/>
        <v>22.875</v>
      </c>
      <c r="U2423" s="8">
        <f t="shared" si="378"/>
        <v>23.008333333333336</v>
      </c>
      <c r="V2423" s="8">
        <f t="shared" si="379"/>
        <v>22.975000000000001</v>
      </c>
    </row>
    <row r="2424" spans="1:22" ht="13.5" x14ac:dyDescent="0.25">
      <c r="A2424" s="3">
        <f>RSI!A2424</f>
        <v>45534</v>
      </c>
      <c r="B2424" s="2">
        <f>RSI!B2424</f>
        <v>8.8529</v>
      </c>
      <c r="C2424" s="2">
        <f>RSI!I2424</f>
        <v>45.459172515735062</v>
      </c>
      <c r="D2424" s="2">
        <f>MACD!E2424</f>
        <v>2.4291690696252033E-3</v>
      </c>
      <c r="E2424" s="2">
        <f>MACD!F2424</f>
        <v>-2.8933445704796199E-2</v>
      </c>
      <c r="F2424" s="2">
        <f>'Moving Avg'!D2424</f>
        <v>8.8792599999999986</v>
      </c>
      <c r="G2424" s="2">
        <f>'Moving Avg'!F2424</f>
        <v>8.882080000000002</v>
      </c>
      <c r="H2424" s="2">
        <f>'Moving Avg'!G2424</f>
        <v>8.8486199999999915</v>
      </c>
      <c r="I2424" s="2">
        <f>'Moving Avg'!H2424</f>
        <v>8.3048039999999865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  <c r="M2424" s="8">
        <f t="shared" si="370"/>
        <v>25</v>
      </c>
      <c r="N2424" s="8">
        <f t="shared" si="371"/>
        <v>0</v>
      </c>
      <c r="O2424" s="8">
        <f t="shared" si="372"/>
        <v>50</v>
      </c>
      <c r="P2424" s="8">
        <f t="shared" si="373"/>
        <v>16.5</v>
      </c>
      <c r="Q2424" s="9">
        <f t="shared" si="374"/>
        <v>18.725000000000001</v>
      </c>
      <c r="R2424" s="9">
        <f t="shared" si="375"/>
        <v>26.625</v>
      </c>
      <c r="S2424" s="9">
        <f t="shared" si="376"/>
        <v>23.675000000000001</v>
      </c>
      <c r="T2424" s="9">
        <f t="shared" si="377"/>
        <v>22.875</v>
      </c>
      <c r="U2424" s="8">
        <f t="shared" si="378"/>
        <v>23.008333333333336</v>
      </c>
      <c r="V2424" s="8">
        <f t="shared" si="379"/>
        <v>22.975000000000001</v>
      </c>
    </row>
    <row r="2425" spans="1:22" ht="13.5" x14ac:dyDescent="0.25">
      <c r="A2425" s="3">
        <f>RSI!A2425</f>
        <v>45537</v>
      </c>
      <c r="B2425" s="2">
        <f>RSI!B2425</f>
        <v>8.8529</v>
      </c>
      <c r="C2425" s="2">
        <f>RSI!I2425</f>
        <v>45.459172515735062</v>
      </c>
      <c r="D2425" s="2">
        <f>MACD!E2425</f>
        <v>1.1160656061189655E-2</v>
      </c>
      <c r="E2425" s="2">
        <f>MACD!F2425</f>
        <v>-2.091462535159903E-2</v>
      </c>
      <c r="F2425" s="2">
        <f>'Moving Avg'!D2425</f>
        <v>8.8660800000000002</v>
      </c>
      <c r="G2425" s="2">
        <f>'Moving Avg'!F2425</f>
        <v>8.8877300000000012</v>
      </c>
      <c r="H2425" s="2">
        <f>'Moving Avg'!G2425</f>
        <v>8.8483919999999916</v>
      </c>
      <c r="I2425" s="2">
        <f>'Moving Avg'!H2425</f>
        <v>8.3202504999999878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  <c r="M2425" s="8">
        <f t="shared" si="370"/>
        <v>25</v>
      </c>
      <c r="N2425" s="8">
        <f t="shared" si="371"/>
        <v>0</v>
      </c>
      <c r="O2425" s="8">
        <f t="shared" si="372"/>
        <v>50</v>
      </c>
      <c r="P2425" s="8">
        <f t="shared" si="373"/>
        <v>16.5</v>
      </c>
      <c r="Q2425" s="9">
        <f t="shared" si="374"/>
        <v>18.725000000000001</v>
      </c>
      <c r="R2425" s="9">
        <f t="shared" si="375"/>
        <v>26.625</v>
      </c>
      <c r="S2425" s="9">
        <f t="shared" si="376"/>
        <v>23.675000000000001</v>
      </c>
      <c r="T2425" s="9">
        <f t="shared" si="377"/>
        <v>22.875</v>
      </c>
      <c r="U2425" s="8">
        <f t="shared" si="378"/>
        <v>23.008333333333336</v>
      </c>
      <c r="V2425" s="8">
        <f t="shared" si="379"/>
        <v>22.975000000000001</v>
      </c>
    </row>
    <row r="2426" spans="1:22" ht="13.5" x14ac:dyDescent="0.25">
      <c r="A2426" s="3">
        <f>RSI!A2426</f>
        <v>45538</v>
      </c>
      <c r="B2426" s="2">
        <f>RSI!B2426</f>
        <v>8.8529</v>
      </c>
      <c r="C2426" s="2">
        <f>RSI!I2426</f>
        <v>45.459172515735062</v>
      </c>
      <c r="D2426" s="2">
        <f>MACD!E2426</f>
        <v>1.8625374860153698E-2</v>
      </c>
      <c r="E2426" s="2">
        <f>MACD!F2426</f>
        <v>-1.3006625309248485E-2</v>
      </c>
      <c r="F2426" s="2">
        <f>'Moving Avg'!D2426</f>
        <v>8.8529</v>
      </c>
      <c r="G2426" s="2">
        <f>'Moving Avg'!F2426</f>
        <v>8.8933800000000023</v>
      </c>
      <c r="H2426" s="2">
        <f>'Moving Avg'!G2426</f>
        <v>8.8481639999999917</v>
      </c>
      <c r="I2426" s="2">
        <f>'Moving Avg'!H2426</f>
        <v>8.334401499999986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  <c r="M2426" s="8">
        <f t="shared" si="370"/>
        <v>25</v>
      </c>
      <c r="N2426" s="8">
        <f t="shared" si="371"/>
        <v>0</v>
      </c>
      <c r="O2426" s="8">
        <f t="shared" si="372"/>
        <v>50</v>
      </c>
      <c r="P2426" s="8">
        <f t="shared" si="373"/>
        <v>16.5</v>
      </c>
      <c r="Q2426" s="9">
        <f t="shared" si="374"/>
        <v>18.725000000000001</v>
      </c>
      <c r="R2426" s="9">
        <f t="shared" si="375"/>
        <v>26.625</v>
      </c>
      <c r="S2426" s="9">
        <f t="shared" si="376"/>
        <v>23.675000000000001</v>
      </c>
      <c r="T2426" s="9">
        <f t="shared" si="377"/>
        <v>22.875</v>
      </c>
      <c r="U2426" s="8">
        <f t="shared" si="378"/>
        <v>23.008333333333336</v>
      </c>
      <c r="V2426" s="8">
        <f t="shared" si="379"/>
        <v>22.975000000000001</v>
      </c>
    </row>
    <row r="2427" spans="1:22" ht="13.5" x14ac:dyDescent="0.25">
      <c r="A2427" s="3">
        <f>RSI!A2427</f>
        <v>45539</v>
      </c>
      <c r="B2427" s="2">
        <f>RSI!B2427</f>
        <v>8.8529</v>
      </c>
      <c r="C2427" s="2">
        <f>RSI!I2427</f>
        <v>45.459172515735062</v>
      </c>
      <c r="D2427" s="2">
        <f>MACD!E2427</f>
        <v>2.5012543436435664E-2</v>
      </c>
      <c r="E2427" s="2">
        <f>MACD!F2427</f>
        <v>-5.4027915601116555E-3</v>
      </c>
      <c r="F2427" s="2">
        <f>'Moving Avg'!D2427</f>
        <v>8.8529</v>
      </c>
      <c r="G2427" s="2">
        <f>'Moving Avg'!F2427</f>
        <v>8.8990300000000016</v>
      </c>
      <c r="H2427" s="2">
        <f>'Moving Avg'!G2427</f>
        <v>8.8479359999999918</v>
      </c>
      <c r="I2427" s="2">
        <f>'Moving Avg'!H2427</f>
        <v>8.3498924999999868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0</v>
      </c>
      <c r="O2427" s="8">
        <f t="shared" si="372"/>
        <v>50</v>
      </c>
      <c r="P2427" s="8">
        <f t="shared" si="373"/>
        <v>33</v>
      </c>
      <c r="Q2427" s="9">
        <f t="shared" si="374"/>
        <v>21.2</v>
      </c>
      <c r="R2427" s="9">
        <f t="shared" si="375"/>
        <v>30.75</v>
      </c>
      <c r="S2427" s="9">
        <f t="shared" si="376"/>
        <v>31.1</v>
      </c>
      <c r="T2427" s="9">
        <f t="shared" si="377"/>
        <v>27</v>
      </c>
      <c r="U2427" s="8">
        <f t="shared" si="378"/>
        <v>27.683333333333337</v>
      </c>
      <c r="V2427" s="8">
        <f t="shared" si="379"/>
        <v>27.512500000000003</v>
      </c>
    </row>
    <row r="2428" spans="1:22" ht="13.5" x14ac:dyDescent="0.25">
      <c r="A2428" s="3">
        <f>RSI!A2428</f>
        <v>45540</v>
      </c>
      <c r="B2428" s="2">
        <f>RSI!B2428</f>
        <v>8.8529</v>
      </c>
      <c r="C2428" s="2">
        <f>RSI!I2428</f>
        <v>45.459172515735062</v>
      </c>
      <c r="D2428" s="2">
        <f>MACD!E2428</f>
        <v>3.0482689261882356E-2</v>
      </c>
      <c r="E2428" s="2">
        <f>MACD!F2428</f>
        <v>1.7743046042871472E-3</v>
      </c>
      <c r="F2428" s="2">
        <f>'Moving Avg'!D2428</f>
        <v>8.8529</v>
      </c>
      <c r="G2428" s="2">
        <f>'Moving Avg'!F2428</f>
        <v>8.8957350000000019</v>
      </c>
      <c r="H2428" s="2">
        <f>'Moving Avg'!G2428</f>
        <v>8.8477079999999901</v>
      </c>
      <c r="I2428" s="2">
        <f>'Moving Avg'!H2428</f>
        <v>8.3653834999999876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0</v>
      </c>
      <c r="O2428" s="8">
        <f t="shared" si="372"/>
        <v>50</v>
      </c>
      <c r="P2428" s="8">
        <f t="shared" si="373"/>
        <v>33</v>
      </c>
      <c r="Q2428" s="9">
        <f t="shared" si="374"/>
        <v>21.2</v>
      </c>
      <c r="R2428" s="9">
        <f t="shared" si="375"/>
        <v>30.75</v>
      </c>
      <c r="S2428" s="9">
        <f t="shared" si="376"/>
        <v>31.1</v>
      </c>
      <c r="T2428" s="9">
        <f t="shared" si="377"/>
        <v>27</v>
      </c>
      <c r="U2428" s="8">
        <f t="shared" si="378"/>
        <v>27.683333333333337</v>
      </c>
      <c r="V2428" s="8">
        <f t="shared" si="379"/>
        <v>27.512500000000003</v>
      </c>
    </row>
    <row r="2429" spans="1:22" ht="13.5" x14ac:dyDescent="0.25">
      <c r="A2429" s="3">
        <f>RSI!A2429</f>
        <v>45541</v>
      </c>
      <c r="B2429" s="2">
        <f>RSI!B2429</f>
        <v>8.8529</v>
      </c>
      <c r="C2429" s="2">
        <f>RSI!I2429</f>
        <v>45.459172515735062</v>
      </c>
      <c r="D2429" s="2">
        <f>MACD!E2429</f>
        <v>3.517203212498643E-2</v>
      </c>
      <c r="E2429" s="2">
        <f>MACD!F2429</f>
        <v>8.4538501084270041E-3</v>
      </c>
      <c r="F2429" s="2">
        <f>'Moving Avg'!D2429</f>
        <v>8.8529</v>
      </c>
      <c r="G2429" s="2">
        <f>'Moving Avg'!F2429</f>
        <v>8.8924400000000023</v>
      </c>
      <c r="H2429" s="2">
        <f>'Moving Avg'!G2429</f>
        <v>8.847479999999992</v>
      </c>
      <c r="I2429" s="2">
        <f>'Moving Avg'!H2429</f>
        <v>8.3808744999999885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0</v>
      </c>
      <c r="O2429" s="8">
        <f t="shared" si="372"/>
        <v>50</v>
      </c>
      <c r="P2429" s="8">
        <f t="shared" si="373"/>
        <v>33</v>
      </c>
      <c r="Q2429" s="9">
        <f t="shared" si="374"/>
        <v>21.2</v>
      </c>
      <c r="R2429" s="9">
        <f t="shared" si="375"/>
        <v>30.75</v>
      </c>
      <c r="S2429" s="9">
        <f t="shared" si="376"/>
        <v>31.1</v>
      </c>
      <c r="T2429" s="9">
        <f t="shared" si="377"/>
        <v>27</v>
      </c>
      <c r="U2429" s="8">
        <f t="shared" si="378"/>
        <v>27.683333333333337</v>
      </c>
      <c r="V2429" s="8">
        <f t="shared" si="379"/>
        <v>27.512500000000003</v>
      </c>
    </row>
    <row r="2430" spans="1:22" ht="13.5" x14ac:dyDescent="0.25">
      <c r="A2430" s="3">
        <f>RSI!A2430</f>
        <v>45544</v>
      </c>
      <c r="B2430" s="2">
        <f>RSI!B2430</f>
        <v>8.8529</v>
      </c>
      <c r="C2430" s="2">
        <f>RSI!I2430</f>
        <v>45.459172515735062</v>
      </c>
      <c r="D2430" s="2">
        <f>MACD!E2430</f>
        <v>3.9196194970726239E-2</v>
      </c>
      <c r="E2430" s="2">
        <f>MACD!F2430</f>
        <v>1.4602319080886852E-2</v>
      </c>
      <c r="F2430" s="2">
        <f>'Moving Avg'!D2430</f>
        <v>8.8529</v>
      </c>
      <c r="G2430" s="2">
        <f>'Moving Avg'!F2430</f>
        <v>8.8891450000000027</v>
      </c>
      <c r="H2430" s="2">
        <f>'Moving Avg'!G2430</f>
        <v>8.8472519999999921</v>
      </c>
      <c r="I2430" s="2">
        <f>'Moving Avg'!H2430</f>
        <v>8.3963654999999893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0</v>
      </c>
      <c r="O2430" s="8">
        <f t="shared" si="372"/>
        <v>50</v>
      </c>
      <c r="P2430" s="8">
        <f t="shared" si="373"/>
        <v>33</v>
      </c>
      <c r="Q2430" s="9">
        <f t="shared" si="374"/>
        <v>21.2</v>
      </c>
      <c r="R2430" s="9">
        <f t="shared" si="375"/>
        <v>30.75</v>
      </c>
      <c r="S2430" s="9">
        <f t="shared" si="376"/>
        <v>31.1</v>
      </c>
      <c r="T2430" s="9">
        <f t="shared" si="377"/>
        <v>27</v>
      </c>
      <c r="U2430" s="8">
        <f t="shared" si="378"/>
        <v>27.683333333333337</v>
      </c>
      <c r="V2430" s="8">
        <f t="shared" si="379"/>
        <v>27.512500000000003</v>
      </c>
    </row>
    <row r="2431" spans="1:22" ht="13.5" x14ac:dyDescent="0.25">
      <c r="A2431" s="3">
        <f>RSI!A2431</f>
        <v>45545</v>
      </c>
      <c r="B2431" s="2">
        <f>RSI!B2431</f>
        <v>8.8529</v>
      </c>
      <c r="C2431" s="2">
        <f>RSI!I2431</f>
        <v>45.459172515735062</v>
      </c>
      <c r="D2431" s="2">
        <f>MACD!E2431</f>
        <v>4.2653345975555368E-2</v>
      </c>
      <c r="E2431" s="2">
        <f>MACD!F2431</f>
        <v>2.0212524459820556E-2</v>
      </c>
      <c r="F2431" s="2">
        <f>'Moving Avg'!D2431</f>
        <v>8.8529</v>
      </c>
      <c r="G2431" s="2">
        <f>'Moving Avg'!F2431</f>
        <v>8.8858500000000014</v>
      </c>
      <c r="H2431" s="2">
        <f>'Moving Avg'!G2431</f>
        <v>8.8470239999999922</v>
      </c>
      <c r="I2431" s="2">
        <f>'Moving Avg'!H2431</f>
        <v>8.4109629999999882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25</v>
      </c>
      <c r="N2431" s="8">
        <f t="shared" si="371"/>
        <v>0</v>
      </c>
      <c r="O2431" s="8">
        <f t="shared" si="372"/>
        <v>50</v>
      </c>
      <c r="P2431" s="8">
        <f t="shared" si="373"/>
        <v>33</v>
      </c>
      <c r="Q2431" s="9">
        <f t="shared" si="374"/>
        <v>21.2</v>
      </c>
      <c r="R2431" s="9">
        <f t="shared" si="375"/>
        <v>30.75</v>
      </c>
      <c r="S2431" s="9">
        <f t="shared" si="376"/>
        <v>31.1</v>
      </c>
      <c r="T2431" s="9">
        <f t="shared" si="377"/>
        <v>27</v>
      </c>
      <c r="U2431" s="8">
        <f t="shared" si="378"/>
        <v>27.683333333333337</v>
      </c>
      <c r="V2431" s="8">
        <f t="shared" si="379"/>
        <v>27.512500000000003</v>
      </c>
    </row>
    <row r="2432" spans="1:22" ht="13.5" x14ac:dyDescent="0.25">
      <c r="A2432" s="3">
        <f>RSI!A2432</f>
        <v>45546</v>
      </c>
      <c r="B2432" s="2">
        <f>RSI!B2432</f>
        <v>8.8529</v>
      </c>
      <c r="C2432" s="2">
        <f>RSI!I2432</f>
        <v>45.459172515735062</v>
      </c>
      <c r="D2432" s="2">
        <f>MACD!E2432</f>
        <v>3.5488397663378635E-2</v>
      </c>
      <c r="E2432" s="2">
        <f>MACD!F2432</f>
        <v>2.3267699100532176E-2</v>
      </c>
      <c r="F2432" s="2">
        <f>'Moving Avg'!D2432</f>
        <v>8.8529</v>
      </c>
      <c r="G2432" s="2">
        <f>'Moving Avg'!F2432</f>
        <v>8.8825550000000018</v>
      </c>
      <c r="H2432" s="2">
        <f>'Moving Avg'!G2432</f>
        <v>8.8467959999999923</v>
      </c>
      <c r="I2432" s="2">
        <f>'Moving Avg'!H2432</f>
        <v>8.4250689999999899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25</v>
      </c>
      <c r="N2432" s="8">
        <f t="shared" si="371"/>
        <v>0</v>
      </c>
      <c r="O2432" s="8">
        <f t="shared" si="372"/>
        <v>50</v>
      </c>
      <c r="P2432" s="8">
        <f t="shared" si="373"/>
        <v>33</v>
      </c>
      <c r="Q2432" s="9">
        <f t="shared" si="374"/>
        <v>21.2</v>
      </c>
      <c r="R2432" s="9">
        <f t="shared" si="375"/>
        <v>30.75</v>
      </c>
      <c r="S2432" s="9">
        <f t="shared" si="376"/>
        <v>31.1</v>
      </c>
      <c r="T2432" s="9">
        <f t="shared" si="377"/>
        <v>27</v>
      </c>
      <c r="U2432" s="8">
        <f t="shared" si="378"/>
        <v>27.683333333333337</v>
      </c>
      <c r="V2432" s="8">
        <f t="shared" si="379"/>
        <v>27.512500000000003</v>
      </c>
    </row>
    <row r="2433" spans="1:22" ht="13.5" x14ac:dyDescent="0.25">
      <c r="A2433" s="3">
        <f>RSI!A2433</f>
        <v>45547</v>
      </c>
      <c r="B2433" s="2">
        <f>RSI!B2433</f>
        <v>8.5703999999999994</v>
      </c>
      <c r="C2433" s="2">
        <f>RSI!I2433</f>
        <v>8.9069633101820784</v>
      </c>
      <c r="D2433" s="2">
        <f>MACD!E2433</f>
        <v>5.039633391265852E-2</v>
      </c>
      <c r="E2433" s="2">
        <f>MACD!F2433</f>
        <v>2.8693426062957446E-2</v>
      </c>
      <c r="F2433" s="2">
        <f>'Moving Avg'!D2433</f>
        <v>8.7964000000000002</v>
      </c>
      <c r="G2433" s="2">
        <f>'Moving Avg'!F2433</f>
        <v>8.8651350000000022</v>
      </c>
      <c r="H2433" s="2">
        <f>'Moving Avg'!G2433</f>
        <v>8.8409179999999932</v>
      </c>
      <c r="I2433" s="2">
        <f>'Moving Avg'!H2433</f>
        <v>8.4377179999999896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50</v>
      </c>
      <c r="N2433" s="8">
        <f t="shared" si="371"/>
        <v>0</v>
      </c>
      <c r="O2433" s="8">
        <f t="shared" si="372"/>
        <v>50</v>
      </c>
      <c r="P2433" s="8">
        <f t="shared" si="373"/>
        <v>16.5</v>
      </c>
      <c r="Q2433" s="9">
        <f t="shared" si="374"/>
        <v>27.475000000000001</v>
      </c>
      <c r="R2433" s="9">
        <f t="shared" si="375"/>
        <v>31.625</v>
      </c>
      <c r="S2433" s="9">
        <f t="shared" si="376"/>
        <v>27.425000000000001</v>
      </c>
      <c r="T2433" s="9">
        <f t="shared" si="377"/>
        <v>29.125</v>
      </c>
      <c r="U2433" s="8">
        <f t="shared" si="378"/>
        <v>28.841666666666669</v>
      </c>
      <c r="V2433" s="8">
        <f t="shared" si="379"/>
        <v>28.912500000000001</v>
      </c>
    </row>
    <row r="2434" spans="1:22" ht="13.5" x14ac:dyDescent="0.25">
      <c r="A2434" s="3">
        <f>RSI!A2434</f>
        <v>45548</v>
      </c>
      <c r="B2434" s="2">
        <f>RSI!B2434</f>
        <v>8.5703999999999994</v>
      </c>
      <c r="C2434" s="2">
        <f>RSI!I2434</f>
        <v>8.9069633101820784</v>
      </c>
      <c r="D2434" s="2">
        <f>MACD!E2434</f>
        <v>6.4721396969359191E-2</v>
      </c>
      <c r="E2434" s="2">
        <f>MACD!F2434</f>
        <v>3.58990202442378E-2</v>
      </c>
      <c r="F2434" s="2">
        <f>'Moving Avg'!D2434</f>
        <v>8.7399000000000004</v>
      </c>
      <c r="G2434" s="2">
        <f>'Moving Avg'!F2434</f>
        <v>8.8477150000000027</v>
      </c>
      <c r="H2434" s="2">
        <f>'Moving Avg'!G2434</f>
        <v>8.835039999999994</v>
      </c>
      <c r="I2434" s="2">
        <f>'Moving Avg'!H2434</f>
        <v>8.4503669999999911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50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27.475000000000001</v>
      </c>
      <c r="R2434" s="9">
        <f t="shared" si="375"/>
        <v>31.625</v>
      </c>
      <c r="S2434" s="9">
        <f t="shared" si="376"/>
        <v>27.425000000000001</v>
      </c>
      <c r="T2434" s="9">
        <f t="shared" si="377"/>
        <v>29.125</v>
      </c>
      <c r="U2434" s="8">
        <f t="shared" si="378"/>
        <v>28.841666666666669</v>
      </c>
      <c r="V2434" s="8">
        <f t="shared" si="379"/>
        <v>28.912500000000001</v>
      </c>
    </row>
    <row r="2435" spans="1:22" ht="13.5" x14ac:dyDescent="0.25">
      <c r="A2435" s="3">
        <f>RSI!A2435</f>
        <v>45551</v>
      </c>
      <c r="B2435" s="2">
        <f>RSI!B2435</f>
        <v>8.3819999999999997</v>
      </c>
      <c r="C2435" s="2">
        <f>RSI!I2435</f>
        <v>5.4916683398207908</v>
      </c>
      <c r="D2435" s="2">
        <f>MACD!E2435</f>
        <v>9.2382099968547848E-2</v>
      </c>
      <c r="E2435" s="2">
        <f>MACD!F2435</f>
        <v>4.7195636189099811E-2</v>
      </c>
      <c r="F2435" s="2">
        <f>'Moving Avg'!D2435</f>
        <v>8.645719999999999</v>
      </c>
      <c r="G2435" s="2">
        <f>'Moving Avg'!F2435</f>
        <v>8.8208750000000027</v>
      </c>
      <c r="H2435" s="2">
        <f>'Moving Avg'!G2435</f>
        <v>8.825393999999994</v>
      </c>
      <c r="I2435" s="2">
        <f>'Moving Avg'!H2435</f>
        <v>8.4620739999999905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50</v>
      </c>
      <c r="N2435" s="8">
        <f t="shared" si="381"/>
        <v>0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27.475000000000001</v>
      </c>
      <c r="R2435" s="9">
        <f t="shared" ref="R2435:R2498" si="385">M2435*0.2+N2435*0.2+O2435*0.35+P2435*0.25</f>
        <v>31.625</v>
      </c>
      <c r="S2435" s="9">
        <f t="shared" ref="S2435:S2498" si="386">M2435*0.15+N2435*0.15+O2435*0.25+P2435*0.45</f>
        <v>27.425000000000001</v>
      </c>
      <c r="T2435" s="9">
        <f t="shared" ref="T2435:T2498" si="387">0.25*SUM(M2435:P2435)</f>
        <v>29.125</v>
      </c>
      <c r="U2435" s="8">
        <f t="shared" ref="U2435:U2498" si="388">SUM(Q2435:S2435)/3</f>
        <v>28.841666666666669</v>
      </c>
      <c r="V2435" s="8">
        <f t="shared" ref="V2435:V2498" si="389">SUM(Q2435:T2435)/4</f>
        <v>28.912500000000001</v>
      </c>
    </row>
    <row r="2436" spans="1:22" ht="13.5" x14ac:dyDescent="0.25">
      <c r="A2436" s="3">
        <f>RSI!A2436</f>
        <v>45552</v>
      </c>
      <c r="B2436" s="2">
        <f>RSI!B2436</f>
        <v>8.3819999999999997</v>
      </c>
      <c r="C2436" s="2">
        <f>RSI!I2436</f>
        <v>5.4916683398207908</v>
      </c>
      <c r="D2436" s="2">
        <f>MACD!E2436</f>
        <v>0.11836718522467926</v>
      </c>
      <c r="E2436" s="2">
        <f>MACD!F2436</f>
        <v>6.1429945996215707E-2</v>
      </c>
      <c r="F2436" s="2">
        <f>'Moving Avg'!D2436</f>
        <v>8.5515399999999993</v>
      </c>
      <c r="G2436" s="2">
        <f>'Moving Avg'!F2436</f>
        <v>8.7940350000000027</v>
      </c>
      <c r="H2436" s="2">
        <f>'Moving Avg'!G2436</f>
        <v>8.8157479999999939</v>
      </c>
      <c r="I2436" s="2">
        <f>'Moving Avg'!H2436</f>
        <v>8.4724404999999905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0"/>
        <v>50</v>
      </c>
      <c r="N2436" s="8">
        <f t="shared" si="381"/>
        <v>0</v>
      </c>
      <c r="O2436" s="8">
        <f t="shared" si="382"/>
        <v>50</v>
      </c>
      <c r="P2436" s="8">
        <f t="shared" si="383"/>
        <v>16.5</v>
      </c>
      <c r="Q2436" s="9">
        <f t="shared" si="384"/>
        <v>27.475000000000001</v>
      </c>
      <c r="R2436" s="9">
        <f t="shared" si="385"/>
        <v>31.625</v>
      </c>
      <c r="S2436" s="9">
        <f t="shared" si="386"/>
        <v>27.425000000000001</v>
      </c>
      <c r="T2436" s="9">
        <f t="shared" si="387"/>
        <v>29.125</v>
      </c>
      <c r="U2436" s="8">
        <f t="shared" si="388"/>
        <v>28.841666666666669</v>
      </c>
      <c r="V2436" s="8">
        <f t="shared" si="389"/>
        <v>28.912500000000001</v>
      </c>
    </row>
    <row r="2437" spans="1:22" ht="13.5" x14ac:dyDescent="0.25">
      <c r="A2437" s="3">
        <f>RSI!A2437</f>
        <v>45553</v>
      </c>
      <c r="B2437" s="2">
        <f>RSI!B2437</f>
        <v>8.7586999999999993</v>
      </c>
      <c r="C2437" s="2">
        <f>RSI!I2437</f>
        <v>49.973505471369201</v>
      </c>
      <c r="D2437" s="2">
        <f>MACD!E2437</f>
        <v>0.11483963452535662</v>
      </c>
      <c r="E2437" s="2">
        <f>MACD!F2437</f>
        <v>7.2111883702043883E-2</v>
      </c>
      <c r="F2437" s="2">
        <f>'Moving Avg'!D2437</f>
        <v>8.5326999999999984</v>
      </c>
      <c r="G2437" s="2">
        <f>'Moving Avg'!F2437</f>
        <v>8.786030000000002</v>
      </c>
      <c r="H2437" s="2">
        <f>'Moving Avg'!G2437</f>
        <v>8.8136359999999936</v>
      </c>
      <c r="I2437" s="2">
        <f>'Moving Avg'!H2437</f>
        <v>8.4837524999999907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16.5</v>
      </c>
      <c r="Q2437" s="9">
        <f t="shared" si="384"/>
        <v>18.725000000000001</v>
      </c>
      <c r="R2437" s="9">
        <f t="shared" si="385"/>
        <v>26.625</v>
      </c>
      <c r="S2437" s="9">
        <f t="shared" si="386"/>
        <v>23.675000000000001</v>
      </c>
      <c r="T2437" s="9">
        <f t="shared" si="387"/>
        <v>22.875</v>
      </c>
      <c r="U2437" s="8">
        <f t="shared" si="388"/>
        <v>23.008333333333336</v>
      </c>
      <c r="V2437" s="8">
        <f t="shared" si="389"/>
        <v>22.975000000000001</v>
      </c>
    </row>
    <row r="2438" spans="1:22" ht="13.5" x14ac:dyDescent="0.25">
      <c r="A2438" s="3">
        <f>RSI!A2438</f>
        <v>45554</v>
      </c>
      <c r="B2438" s="2">
        <f>RSI!B2438</f>
        <v>8.9187999999999992</v>
      </c>
      <c r="C2438" s="2">
        <f>RSI!I2438</f>
        <v>58.840275979820795</v>
      </c>
      <c r="D2438" s="2">
        <f>MACD!E2438</f>
        <v>9.9981415207935243E-2</v>
      </c>
      <c r="E2438" s="2">
        <f>MACD!F2438</f>
        <v>7.7685790003222149E-2</v>
      </c>
      <c r="F2438" s="2">
        <f>'Moving Avg'!D2438</f>
        <v>8.6023799999999984</v>
      </c>
      <c r="G2438" s="2">
        <f>'Moving Avg'!F2438</f>
        <v>8.786030000000002</v>
      </c>
      <c r="H2438" s="2">
        <f>'Moving Avg'!G2438</f>
        <v>8.8147259999999932</v>
      </c>
      <c r="I2438" s="2">
        <f>'Moving Avg'!H2438</f>
        <v>8.4958649999999913</v>
      </c>
      <c r="J2438" s="6" t="str">
        <f>OBV!F2438</f>
        <v>BEARISH</v>
      </c>
      <c r="K2438" s="6" t="str">
        <f>OBV!G2438</f>
        <v>NEUTRAL</v>
      </c>
      <c r="L2438" s="6" t="str">
        <f>OBV!H2438</f>
        <v>BEARISH DIVERGENCE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16.5</v>
      </c>
      <c r="Q2438" s="9">
        <f t="shared" si="384"/>
        <v>18.725000000000001</v>
      </c>
      <c r="R2438" s="9">
        <f t="shared" si="385"/>
        <v>26.625</v>
      </c>
      <c r="S2438" s="9">
        <f t="shared" si="386"/>
        <v>23.675000000000001</v>
      </c>
      <c r="T2438" s="9">
        <f t="shared" si="387"/>
        <v>22.875</v>
      </c>
      <c r="U2438" s="8">
        <f t="shared" si="388"/>
        <v>23.008333333333336</v>
      </c>
      <c r="V2438" s="8">
        <f t="shared" si="389"/>
        <v>22.975000000000001</v>
      </c>
    </row>
    <row r="2439" spans="1:22" ht="13.5" x14ac:dyDescent="0.25">
      <c r="A2439" s="3">
        <f>RSI!A2439</f>
        <v>45555</v>
      </c>
      <c r="B2439" s="2">
        <f>RSI!B2439</f>
        <v>8.9187999999999992</v>
      </c>
      <c r="C2439" s="2">
        <f>RSI!I2439</f>
        <v>58.840275979820795</v>
      </c>
      <c r="D2439" s="2">
        <f>MACD!E2439</f>
        <v>8.644997368906715E-2</v>
      </c>
      <c r="E2439" s="2">
        <f>MACD!F2439</f>
        <v>7.9438626740391149E-2</v>
      </c>
      <c r="F2439" s="2">
        <f>'Moving Avg'!D2439</f>
        <v>8.6720599999999983</v>
      </c>
      <c r="G2439" s="2">
        <f>'Moving Avg'!F2439</f>
        <v>8.786030000000002</v>
      </c>
      <c r="H2439" s="2">
        <f>'Moving Avg'!G2439</f>
        <v>8.8158159999999945</v>
      </c>
      <c r="I2439" s="2">
        <f>'Moving Avg'!H2439</f>
        <v>8.5065474999999928</v>
      </c>
      <c r="J2439" s="6" t="str">
        <f>OBV!F2439</f>
        <v>BEARISH</v>
      </c>
      <c r="K2439" s="6" t="str">
        <f>OBV!G2439</f>
        <v>NEUTRAL</v>
      </c>
      <c r="L2439" s="6" t="str">
        <f>OBV!H2439</f>
        <v>BEARISH DIVERGENCE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16.5</v>
      </c>
      <c r="Q2439" s="9">
        <f t="shared" si="384"/>
        <v>18.725000000000001</v>
      </c>
      <c r="R2439" s="9">
        <f t="shared" si="385"/>
        <v>26.625</v>
      </c>
      <c r="S2439" s="9">
        <f t="shared" si="386"/>
        <v>23.675000000000001</v>
      </c>
      <c r="T2439" s="9">
        <f t="shared" si="387"/>
        <v>22.875</v>
      </c>
      <c r="U2439" s="8">
        <f t="shared" si="388"/>
        <v>23.008333333333336</v>
      </c>
      <c r="V2439" s="8">
        <f t="shared" si="389"/>
        <v>22.975000000000001</v>
      </c>
    </row>
    <row r="2440" spans="1:22" ht="13.5" x14ac:dyDescent="0.25">
      <c r="A2440" s="3">
        <f>RSI!A2440</f>
        <v>45558</v>
      </c>
      <c r="B2440" s="2">
        <f>RSI!B2440</f>
        <v>8.9187999999999992</v>
      </c>
      <c r="C2440" s="2">
        <f>RSI!I2440</f>
        <v>58.840275979820795</v>
      </c>
      <c r="D2440" s="2">
        <f>MACD!E2440</f>
        <v>7.4112234907172336E-2</v>
      </c>
      <c r="E2440" s="2">
        <f>MACD!F2440</f>
        <v>7.837334837374739E-2</v>
      </c>
      <c r="F2440" s="2">
        <f>'Moving Avg'!D2440</f>
        <v>8.7794199999999982</v>
      </c>
      <c r="G2440" s="2">
        <f>'Moving Avg'!F2440</f>
        <v>8.786030000000002</v>
      </c>
      <c r="H2440" s="2">
        <f>'Moving Avg'!G2440</f>
        <v>8.8169059999999941</v>
      </c>
      <c r="I2440" s="2">
        <f>'Moving Avg'!H2440</f>
        <v>8.5172299999999908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  <c r="M2440" s="8">
        <f t="shared" si="380"/>
        <v>25</v>
      </c>
      <c r="N2440" s="8">
        <f t="shared" si="381"/>
        <v>45</v>
      </c>
      <c r="O2440" s="8">
        <f t="shared" si="382"/>
        <v>50</v>
      </c>
      <c r="P2440" s="8">
        <f t="shared" si="383"/>
        <v>83.5</v>
      </c>
      <c r="Q2440" s="9">
        <f t="shared" si="384"/>
        <v>44.524999999999999</v>
      </c>
      <c r="R2440" s="9">
        <f t="shared" si="385"/>
        <v>52.375</v>
      </c>
      <c r="S2440" s="9">
        <f t="shared" si="386"/>
        <v>60.575000000000003</v>
      </c>
      <c r="T2440" s="9">
        <f t="shared" si="387"/>
        <v>50.875</v>
      </c>
      <c r="U2440" s="8">
        <f t="shared" si="388"/>
        <v>52.491666666666674</v>
      </c>
      <c r="V2440" s="8">
        <f t="shared" si="389"/>
        <v>52.087500000000006</v>
      </c>
    </row>
    <row r="2441" spans="1:22" ht="13.5" x14ac:dyDescent="0.25">
      <c r="A2441" s="3">
        <f>RSI!A2441</f>
        <v>45559</v>
      </c>
      <c r="B2441" s="2">
        <f>RSI!B2441</f>
        <v>8.9187999999999992</v>
      </c>
      <c r="C2441" s="2">
        <f>RSI!I2441</f>
        <v>58.840275979820795</v>
      </c>
      <c r="D2441" s="2">
        <f>MACD!E2441</f>
        <v>6.2850334324124901E-2</v>
      </c>
      <c r="E2441" s="2">
        <f>MACD!F2441</f>
        <v>7.5268745563822889E-2</v>
      </c>
      <c r="F2441" s="2">
        <f>'Moving Avg'!D2441</f>
        <v>8.8867799999999981</v>
      </c>
      <c r="G2441" s="2">
        <f>'Moving Avg'!F2441</f>
        <v>8.786030000000002</v>
      </c>
      <c r="H2441" s="2">
        <f>'Moving Avg'!G2441</f>
        <v>8.8179959999999937</v>
      </c>
      <c r="I2441" s="2">
        <f>'Moving Avg'!H2441</f>
        <v>8.5275999999999907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  <c r="M2441" s="8">
        <f t="shared" si="380"/>
        <v>25</v>
      </c>
      <c r="N2441" s="8">
        <f t="shared" si="381"/>
        <v>45</v>
      </c>
      <c r="O2441" s="8">
        <f t="shared" si="382"/>
        <v>50</v>
      </c>
      <c r="P2441" s="8">
        <f t="shared" si="383"/>
        <v>83.5</v>
      </c>
      <c r="Q2441" s="9">
        <f t="shared" si="384"/>
        <v>44.524999999999999</v>
      </c>
      <c r="R2441" s="9">
        <f t="shared" si="385"/>
        <v>52.375</v>
      </c>
      <c r="S2441" s="9">
        <f t="shared" si="386"/>
        <v>60.575000000000003</v>
      </c>
      <c r="T2441" s="9">
        <f t="shared" si="387"/>
        <v>50.875</v>
      </c>
      <c r="U2441" s="8">
        <f t="shared" si="388"/>
        <v>52.491666666666674</v>
      </c>
      <c r="V2441" s="8">
        <f t="shared" si="389"/>
        <v>52.087500000000006</v>
      </c>
    </row>
    <row r="2442" spans="1:22" ht="13.5" x14ac:dyDescent="0.25">
      <c r="A2442" s="3">
        <f>RSI!A2442</f>
        <v>45560</v>
      </c>
      <c r="B2442" s="2">
        <f>RSI!B2442</f>
        <v>8.9187999999999992</v>
      </c>
      <c r="C2442" s="2">
        <f>RSI!I2442</f>
        <v>58.840275979820795</v>
      </c>
      <c r="D2442" s="2">
        <f>MACD!E2442</f>
        <v>5.2559667664198173E-2</v>
      </c>
      <c r="E2442" s="2">
        <f>MACD!F2442</f>
        <v>7.0726929983897957E-2</v>
      </c>
      <c r="F2442" s="2">
        <f>'Moving Avg'!D2442</f>
        <v>8.9187999999999992</v>
      </c>
      <c r="G2442" s="2">
        <f>'Moving Avg'!F2442</f>
        <v>8.7893250000000016</v>
      </c>
      <c r="H2442" s="2">
        <f>'Moving Avg'!G2442</f>
        <v>8.8190859999999933</v>
      </c>
      <c r="I2442" s="2">
        <f>'Moving Avg'!H2442</f>
        <v>8.5379699999999907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  <c r="M2442" s="8">
        <f t="shared" si="380"/>
        <v>25</v>
      </c>
      <c r="N2442" s="8">
        <f t="shared" si="381"/>
        <v>45</v>
      </c>
      <c r="O2442" s="8">
        <f t="shared" si="382"/>
        <v>50</v>
      </c>
      <c r="P2442" s="8">
        <f t="shared" si="383"/>
        <v>83.5</v>
      </c>
      <c r="Q2442" s="9">
        <f t="shared" si="384"/>
        <v>44.524999999999999</v>
      </c>
      <c r="R2442" s="9">
        <f t="shared" si="385"/>
        <v>52.375</v>
      </c>
      <c r="S2442" s="9">
        <f t="shared" si="386"/>
        <v>60.575000000000003</v>
      </c>
      <c r="T2442" s="9">
        <f t="shared" si="387"/>
        <v>50.875</v>
      </c>
      <c r="U2442" s="8">
        <f t="shared" si="388"/>
        <v>52.491666666666674</v>
      </c>
      <c r="V2442" s="8">
        <f t="shared" si="389"/>
        <v>52.087500000000006</v>
      </c>
    </row>
    <row r="2443" spans="1:22" ht="13.5" x14ac:dyDescent="0.25">
      <c r="A2443" s="3">
        <f>RSI!A2443</f>
        <v>45561</v>
      </c>
      <c r="B2443" s="2">
        <f>RSI!B2443</f>
        <v>8.9187999999999992</v>
      </c>
      <c r="C2443" s="2">
        <f>RSI!I2443</f>
        <v>58.840275979820788</v>
      </c>
      <c r="D2443" s="2">
        <f>MACD!E2443</f>
        <v>-3.1432664388297837E-4</v>
      </c>
      <c r="E2443" s="2">
        <f>MACD!F2443</f>
        <v>5.6518678658341773E-2</v>
      </c>
      <c r="F2443" s="2">
        <f>'Moving Avg'!D2443</f>
        <v>8.9187999999999992</v>
      </c>
      <c r="G2443" s="2">
        <f>'Moving Avg'!F2443</f>
        <v>8.792620000000003</v>
      </c>
      <c r="H2443" s="2">
        <f>'Moving Avg'!G2443</f>
        <v>8.8201759999999947</v>
      </c>
      <c r="I2443" s="2">
        <f>'Moving Avg'!H2443</f>
        <v>8.5483399999999907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25</v>
      </c>
      <c r="N2443" s="8">
        <f t="shared" si="381"/>
        <v>100</v>
      </c>
      <c r="O2443" s="8">
        <f t="shared" si="382"/>
        <v>50</v>
      </c>
      <c r="P2443" s="8">
        <f t="shared" si="383"/>
        <v>33</v>
      </c>
      <c r="Q2443" s="9">
        <f t="shared" si="384"/>
        <v>56.2</v>
      </c>
      <c r="R2443" s="9">
        <f t="shared" si="385"/>
        <v>50.75</v>
      </c>
      <c r="S2443" s="9">
        <f t="shared" si="386"/>
        <v>46.1</v>
      </c>
      <c r="T2443" s="9">
        <f t="shared" si="387"/>
        <v>52</v>
      </c>
      <c r="U2443" s="8">
        <f t="shared" si="388"/>
        <v>51.016666666666673</v>
      </c>
      <c r="V2443" s="8">
        <f t="shared" si="389"/>
        <v>51.262500000000003</v>
      </c>
    </row>
    <row r="2444" spans="1:22" ht="13.5" x14ac:dyDescent="0.25">
      <c r="A2444" s="3">
        <f>RSI!A2444</f>
        <v>45562</v>
      </c>
      <c r="B2444" s="2">
        <f>RSI!B2444</f>
        <v>8.9187999999999992</v>
      </c>
      <c r="C2444" s="2">
        <f>RSI!I2444</f>
        <v>58.840275979820795</v>
      </c>
      <c r="D2444" s="2">
        <f>MACD!E2444</f>
        <v>-4.5706609060255587E-2</v>
      </c>
      <c r="E2444" s="2">
        <f>MACD!F2444</f>
        <v>3.6073621114622298E-2</v>
      </c>
      <c r="F2444" s="2">
        <f>'Moving Avg'!D2444</f>
        <v>8.9187999999999992</v>
      </c>
      <c r="G2444" s="2">
        <f>'Moving Avg'!F2444</f>
        <v>8.7959150000000026</v>
      </c>
      <c r="H2444" s="2">
        <f>'Moving Avg'!G2444</f>
        <v>8.8216239999999928</v>
      </c>
      <c r="I2444" s="2">
        <f>'Moving Avg'!H2444</f>
        <v>8.5576824999999896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25</v>
      </c>
      <c r="N2444" s="8">
        <f t="shared" si="381"/>
        <v>100</v>
      </c>
      <c r="O2444" s="8">
        <f t="shared" si="382"/>
        <v>50</v>
      </c>
      <c r="P2444" s="8">
        <f t="shared" si="383"/>
        <v>33</v>
      </c>
      <c r="Q2444" s="9">
        <f t="shared" si="384"/>
        <v>56.2</v>
      </c>
      <c r="R2444" s="9">
        <f t="shared" si="385"/>
        <v>50.75</v>
      </c>
      <c r="S2444" s="9">
        <f t="shared" si="386"/>
        <v>46.1</v>
      </c>
      <c r="T2444" s="9">
        <f t="shared" si="387"/>
        <v>52</v>
      </c>
      <c r="U2444" s="8">
        <f t="shared" si="388"/>
        <v>51.016666666666673</v>
      </c>
      <c r="V2444" s="8">
        <f t="shared" si="389"/>
        <v>51.262500000000003</v>
      </c>
    </row>
    <row r="2445" spans="1:22" ht="13.5" x14ac:dyDescent="0.25">
      <c r="A2445" s="3">
        <f>RSI!A2445</f>
        <v>45565</v>
      </c>
      <c r="B2445" s="2">
        <f>RSI!B2445</f>
        <v>8.9187999999999992</v>
      </c>
      <c r="C2445" s="2">
        <f>RSI!I2445</f>
        <v>58.840275979820795</v>
      </c>
      <c r="D2445" s="2">
        <f>MACD!E2445</f>
        <v>-0.11370447580743992</v>
      </c>
      <c r="E2445" s="2">
        <f>MACD!F2445</f>
        <v>6.1180017302098523E-3</v>
      </c>
      <c r="F2445" s="2">
        <f>'Moving Avg'!D2445</f>
        <v>8.9187999999999992</v>
      </c>
      <c r="G2445" s="2">
        <f>'Moving Avg'!F2445</f>
        <v>8.7992100000000022</v>
      </c>
      <c r="H2445" s="2">
        <f>'Moving Avg'!G2445</f>
        <v>8.8230719999999945</v>
      </c>
      <c r="I2445" s="2">
        <f>'Moving Avg'!H2445</f>
        <v>8.5670249999999903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25</v>
      </c>
      <c r="N2445" s="8">
        <f t="shared" si="381"/>
        <v>100</v>
      </c>
      <c r="O2445" s="8">
        <f t="shared" si="382"/>
        <v>50</v>
      </c>
      <c r="P2445" s="8">
        <f t="shared" si="383"/>
        <v>33</v>
      </c>
      <c r="Q2445" s="9">
        <f t="shared" si="384"/>
        <v>56.2</v>
      </c>
      <c r="R2445" s="9">
        <f t="shared" si="385"/>
        <v>50.75</v>
      </c>
      <c r="S2445" s="9">
        <f t="shared" si="386"/>
        <v>46.1</v>
      </c>
      <c r="T2445" s="9">
        <f t="shared" si="387"/>
        <v>52</v>
      </c>
      <c r="U2445" s="8">
        <f t="shared" si="388"/>
        <v>51.016666666666673</v>
      </c>
      <c r="V2445" s="8">
        <f t="shared" si="389"/>
        <v>51.262500000000003</v>
      </c>
    </row>
    <row r="2446" spans="1:22" ht="13.5" x14ac:dyDescent="0.25">
      <c r="A2446" s="3">
        <f>RSI!A2446</f>
        <v>45566</v>
      </c>
      <c r="B2446" s="2">
        <f>RSI!B2446</f>
        <v>8.9187999999999992</v>
      </c>
      <c r="C2446" s="2">
        <f>RSI!I2446</f>
        <v>58.840275979820795</v>
      </c>
      <c r="D2446" s="2">
        <f>MACD!E2446</f>
        <v>-0.17180075914717108</v>
      </c>
      <c r="E2446" s="2">
        <f>MACD!F2446</f>
        <v>-2.9465750445266333E-2</v>
      </c>
      <c r="F2446" s="2">
        <f>'Moving Avg'!D2446</f>
        <v>8.9187999999999992</v>
      </c>
      <c r="G2446" s="2">
        <f>'Moving Avg'!F2446</f>
        <v>8.8025050000000018</v>
      </c>
      <c r="H2446" s="2">
        <f>'Moving Avg'!G2446</f>
        <v>8.8263059999999935</v>
      </c>
      <c r="I2446" s="2">
        <f>'Moving Avg'!H2446</f>
        <v>8.5763674999999893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25</v>
      </c>
      <c r="N2446" s="8">
        <f t="shared" si="381"/>
        <v>100</v>
      </c>
      <c r="O2446" s="8">
        <f t="shared" si="382"/>
        <v>50</v>
      </c>
      <c r="P2446" s="8">
        <f t="shared" si="383"/>
        <v>33</v>
      </c>
      <c r="Q2446" s="9">
        <f t="shared" si="384"/>
        <v>56.2</v>
      </c>
      <c r="R2446" s="9">
        <f t="shared" si="385"/>
        <v>50.75</v>
      </c>
      <c r="S2446" s="9">
        <f t="shared" si="386"/>
        <v>46.1</v>
      </c>
      <c r="T2446" s="9">
        <f t="shared" si="387"/>
        <v>52</v>
      </c>
      <c r="U2446" s="8">
        <f t="shared" si="388"/>
        <v>51.016666666666673</v>
      </c>
      <c r="V2446" s="8">
        <f t="shared" si="389"/>
        <v>51.262500000000003</v>
      </c>
    </row>
    <row r="2447" spans="1:22" ht="13.5" x14ac:dyDescent="0.25">
      <c r="A2447" s="3">
        <f>RSI!A2447</f>
        <v>45567</v>
      </c>
      <c r="B2447" s="2">
        <f>RSI!B2447</f>
        <v>8.9187999999999992</v>
      </c>
      <c r="C2447" s="2">
        <f>RSI!I2447</f>
        <v>58.840275979820795</v>
      </c>
      <c r="D2447" s="2">
        <f>MACD!E2447</f>
        <v>-0.16352347960824787</v>
      </c>
      <c r="E2447" s="2">
        <f>MACD!F2447</f>
        <v>-5.627729627786264E-2</v>
      </c>
      <c r="F2447" s="2">
        <f>'Moving Avg'!D2447</f>
        <v>8.9187999999999992</v>
      </c>
      <c r="G2447" s="2">
        <f>'Moving Avg'!F2447</f>
        <v>8.8058000000000014</v>
      </c>
      <c r="H2447" s="2">
        <f>'Moving Avg'!G2447</f>
        <v>8.8298979999999929</v>
      </c>
      <c r="I2447" s="2">
        <f>'Moving Avg'!H2447</f>
        <v>8.5852184999999892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25</v>
      </c>
      <c r="N2447" s="8">
        <f t="shared" si="381"/>
        <v>100</v>
      </c>
      <c r="O2447" s="8">
        <f t="shared" si="382"/>
        <v>50</v>
      </c>
      <c r="P2447" s="8">
        <f t="shared" si="383"/>
        <v>33</v>
      </c>
      <c r="Q2447" s="9">
        <f t="shared" si="384"/>
        <v>56.2</v>
      </c>
      <c r="R2447" s="9">
        <f t="shared" si="385"/>
        <v>50.75</v>
      </c>
      <c r="S2447" s="9">
        <f t="shared" si="386"/>
        <v>46.1</v>
      </c>
      <c r="T2447" s="9">
        <f t="shared" si="387"/>
        <v>52</v>
      </c>
      <c r="U2447" s="8">
        <f t="shared" si="388"/>
        <v>51.016666666666673</v>
      </c>
      <c r="V2447" s="8">
        <f t="shared" si="389"/>
        <v>51.262500000000003</v>
      </c>
    </row>
    <row r="2448" spans="1:22" ht="13.5" x14ac:dyDescent="0.25">
      <c r="A2448" s="3">
        <f>RSI!A2448</f>
        <v>45568</v>
      </c>
      <c r="B2448" s="2">
        <f>RSI!B2448</f>
        <v>8.9187999999999992</v>
      </c>
      <c r="C2448" s="2">
        <f>RSI!I2448</f>
        <v>58.840275979820802</v>
      </c>
      <c r="D2448" s="2">
        <f>MACD!E2448</f>
        <v>-0.13236864829304196</v>
      </c>
      <c r="E2448" s="2">
        <f>MACD!F2448</f>
        <v>-7.1495566680898515E-2</v>
      </c>
      <c r="F2448" s="2">
        <f>'Moving Avg'!D2448</f>
        <v>8.9187999999999992</v>
      </c>
      <c r="G2448" s="2">
        <f>'Moving Avg'!F2448</f>
        <v>8.8090950000000028</v>
      </c>
      <c r="H2448" s="2">
        <f>'Moving Avg'!G2448</f>
        <v>8.8334899999999941</v>
      </c>
      <c r="I2448" s="2">
        <f>'Moving Avg'!H2448</f>
        <v>8.5940694999999874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25</v>
      </c>
      <c r="N2448" s="8">
        <f t="shared" si="381"/>
        <v>100</v>
      </c>
      <c r="O2448" s="8">
        <f t="shared" si="382"/>
        <v>50</v>
      </c>
      <c r="P2448" s="8">
        <f t="shared" si="383"/>
        <v>33</v>
      </c>
      <c r="Q2448" s="9">
        <f t="shared" si="384"/>
        <v>56.2</v>
      </c>
      <c r="R2448" s="9">
        <f t="shared" si="385"/>
        <v>50.75</v>
      </c>
      <c r="S2448" s="9">
        <f t="shared" si="386"/>
        <v>46.1</v>
      </c>
      <c r="T2448" s="9">
        <f t="shared" si="387"/>
        <v>52</v>
      </c>
      <c r="U2448" s="8">
        <f t="shared" si="388"/>
        <v>51.016666666666673</v>
      </c>
      <c r="V2448" s="8">
        <f t="shared" si="389"/>
        <v>51.262500000000003</v>
      </c>
    </row>
    <row r="2449" spans="1:22" ht="13.5" x14ac:dyDescent="0.25">
      <c r="A2449" s="3">
        <f>RSI!A2449</f>
        <v>45569</v>
      </c>
      <c r="B2449" s="2">
        <f>RSI!B2449</f>
        <v>8.9187999999999992</v>
      </c>
      <c r="C2449" s="2">
        <f>RSI!I2449</f>
        <v>58.840275979820802</v>
      </c>
      <c r="D2449" s="2">
        <f>MACD!E2449</f>
        <v>-0.10645111779488303</v>
      </c>
      <c r="E2449" s="2">
        <f>MACD!F2449</f>
        <v>-7.8486676903695429E-2</v>
      </c>
      <c r="F2449" s="2">
        <f>'Moving Avg'!D2449</f>
        <v>8.9187999999999992</v>
      </c>
      <c r="G2449" s="2">
        <f>'Moving Avg'!F2449</f>
        <v>8.8123900000000024</v>
      </c>
      <c r="H2449" s="2">
        <f>'Moving Avg'!G2449</f>
        <v>8.8370679999999933</v>
      </c>
      <c r="I2449" s="2">
        <f>'Moving Avg'!H2449</f>
        <v>8.6029204999999873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25</v>
      </c>
      <c r="N2449" s="8">
        <f t="shared" si="381"/>
        <v>100</v>
      </c>
      <c r="O2449" s="8">
        <f t="shared" si="382"/>
        <v>50</v>
      </c>
      <c r="P2449" s="8">
        <f t="shared" si="383"/>
        <v>33</v>
      </c>
      <c r="Q2449" s="9">
        <f t="shared" si="384"/>
        <v>56.2</v>
      </c>
      <c r="R2449" s="9">
        <f t="shared" si="385"/>
        <v>50.75</v>
      </c>
      <c r="S2449" s="9">
        <f t="shared" si="386"/>
        <v>46.1</v>
      </c>
      <c r="T2449" s="9">
        <f t="shared" si="387"/>
        <v>52</v>
      </c>
      <c r="U2449" s="8">
        <f t="shared" si="388"/>
        <v>51.016666666666673</v>
      </c>
      <c r="V2449" s="8">
        <f t="shared" si="389"/>
        <v>51.262500000000003</v>
      </c>
    </row>
    <row r="2450" spans="1:22" ht="13.5" x14ac:dyDescent="0.25">
      <c r="A2450" s="3">
        <f>RSI!A2450</f>
        <v>45572</v>
      </c>
      <c r="B2450" s="2">
        <f>RSI!B2450</f>
        <v>8.9187999999999992</v>
      </c>
      <c r="C2450" s="2">
        <f>RSI!I2450</f>
        <v>58.840275979820795</v>
      </c>
      <c r="D2450" s="2">
        <f>MACD!E2450</f>
        <v>-8.4932242130571822E-2</v>
      </c>
      <c r="E2450" s="2">
        <f>MACD!F2450</f>
        <v>-7.9775789949070711E-2</v>
      </c>
      <c r="F2450" s="2">
        <f>'Moving Avg'!D2450</f>
        <v>8.9187999999999992</v>
      </c>
      <c r="G2450" s="2">
        <f>'Moving Avg'!F2450</f>
        <v>8.815685000000002</v>
      </c>
      <c r="H2450" s="2">
        <f>'Moving Avg'!G2450</f>
        <v>8.8406459999999942</v>
      </c>
      <c r="I2450" s="2">
        <f>'Moving Avg'!H2450</f>
        <v>8.6111009999999872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25</v>
      </c>
      <c r="N2450" s="8">
        <f t="shared" si="381"/>
        <v>45</v>
      </c>
      <c r="O2450" s="8">
        <f t="shared" si="382"/>
        <v>50</v>
      </c>
      <c r="P2450" s="8">
        <f t="shared" si="383"/>
        <v>33</v>
      </c>
      <c r="Q2450" s="9">
        <f t="shared" si="384"/>
        <v>36.950000000000003</v>
      </c>
      <c r="R2450" s="9">
        <f t="shared" si="385"/>
        <v>39.75</v>
      </c>
      <c r="S2450" s="9">
        <f t="shared" si="386"/>
        <v>37.85</v>
      </c>
      <c r="T2450" s="9">
        <f t="shared" si="387"/>
        <v>38.25</v>
      </c>
      <c r="U2450" s="8">
        <f t="shared" si="388"/>
        <v>38.183333333333337</v>
      </c>
      <c r="V2450" s="8">
        <f t="shared" si="389"/>
        <v>38.200000000000003</v>
      </c>
    </row>
    <row r="2451" spans="1:22" ht="13.5" x14ac:dyDescent="0.25">
      <c r="A2451" s="3">
        <f>RSI!A2451</f>
        <v>45573</v>
      </c>
      <c r="B2451" s="2">
        <f>RSI!B2451</f>
        <v>8.9187999999999992</v>
      </c>
      <c r="C2451" s="2">
        <f>RSI!I2451</f>
        <v>58.840275979820802</v>
      </c>
      <c r="D2451" s="2">
        <f>MACD!E2451</f>
        <v>-6.7104835360749959E-2</v>
      </c>
      <c r="E2451" s="2">
        <f>MACD!F2451</f>
        <v>-7.7241599031406566E-2</v>
      </c>
      <c r="F2451" s="2">
        <f>'Moving Avg'!D2451</f>
        <v>8.9187999999999992</v>
      </c>
      <c r="G2451" s="2">
        <f>'Moving Avg'!F2451</f>
        <v>8.8189800000000016</v>
      </c>
      <c r="H2451" s="2">
        <f>'Moving Avg'!G2451</f>
        <v>8.8442239999999934</v>
      </c>
      <c r="I2451" s="2">
        <f>'Moving Avg'!H2451</f>
        <v>8.6192814999999872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33</v>
      </c>
      <c r="Q2451" s="9">
        <f t="shared" si="384"/>
        <v>21.2</v>
      </c>
      <c r="R2451" s="9">
        <f t="shared" si="385"/>
        <v>30.75</v>
      </c>
      <c r="S2451" s="9">
        <f t="shared" si="386"/>
        <v>31.1</v>
      </c>
      <c r="T2451" s="9">
        <f t="shared" si="387"/>
        <v>27</v>
      </c>
      <c r="U2451" s="8">
        <f t="shared" si="388"/>
        <v>27.683333333333337</v>
      </c>
      <c r="V2451" s="8">
        <f t="shared" si="389"/>
        <v>27.512500000000003</v>
      </c>
    </row>
    <row r="2452" spans="1:22" ht="13.5" x14ac:dyDescent="0.25">
      <c r="A2452" s="3">
        <f>RSI!A2452</f>
        <v>45574</v>
      </c>
      <c r="B2452" s="2">
        <f>RSI!B2452</f>
        <v>8.9187999999999992</v>
      </c>
      <c r="C2452" s="2">
        <f>RSI!I2452</f>
        <v>58.840275979820802</v>
      </c>
      <c r="D2452" s="2">
        <f>MACD!E2452</f>
        <v>-5.2372766405921922E-2</v>
      </c>
      <c r="E2452" s="2">
        <f>MACD!F2452</f>
        <v>-7.2267832506309637E-2</v>
      </c>
      <c r="F2452" s="2">
        <f>'Moving Avg'!D2452</f>
        <v>8.9187999999999992</v>
      </c>
      <c r="G2452" s="2">
        <f>'Moving Avg'!F2452</f>
        <v>8.8222750000000012</v>
      </c>
      <c r="H2452" s="2">
        <f>'Moving Avg'!G2452</f>
        <v>8.8478019999999944</v>
      </c>
      <c r="I2452" s="2">
        <f>'Moving Avg'!H2452</f>
        <v>8.6274619999999871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33</v>
      </c>
      <c r="Q2452" s="9">
        <f t="shared" si="384"/>
        <v>21.2</v>
      </c>
      <c r="R2452" s="9">
        <f t="shared" si="385"/>
        <v>30.75</v>
      </c>
      <c r="S2452" s="9">
        <f t="shared" si="386"/>
        <v>31.1</v>
      </c>
      <c r="T2452" s="9">
        <f t="shared" si="387"/>
        <v>27</v>
      </c>
      <c r="U2452" s="8">
        <f t="shared" si="388"/>
        <v>27.683333333333337</v>
      </c>
      <c r="V2452" s="8">
        <f t="shared" si="389"/>
        <v>27.512500000000003</v>
      </c>
    </row>
    <row r="2453" spans="1:22" ht="13.5" x14ac:dyDescent="0.25">
      <c r="A2453" s="3">
        <f>RSI!A2453</f>
        <v>45575</v>
      </c>
      <c r="B2453" s="2">
        <f>RSI!B2453</f>
        <v>8.9187999999999992</v>
      </c>
      <c r="C2453" s="2">
        <f>RSI!I2453</f>
        <v>58.840275979820795</v>
      </c>
      <c r="D2453" s="2">
        <f>MACD!E2453</f>
        <v>-4.023370649651703E-2</v>
      </c>
      <c r="E2453" s="2">
        <f>MACD!F2453</f>
        <v>-6.5861007304351127E-2</v>
      </c>
      <c r="F2453" s="2">
        <f>'Moving Avg'!D2453</f>
        <v>8.9187999999999992</v>
      </c>
      <c r="G2453" s="2">
        <f>'Moving Avg'!F2453</f>
        <v>8.8396950000000025</v>
      </c>
      <c r="H2453" s="2">
        <f>'Moving Avg'!G2453</f>
        <v>8.8513799999999936</v>
      </c>
      <c r="I2453" s="2">
        <f>'Moving Avg'!H2453</f>
        <v>8.6340789999999874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33</v>
      </c>
      <c r="Q2453" s="9">
        <f t="shared" si="384"/>
        <v>21.2</v>
      </c>
      <c r="R2453" s="9">
        <f t="shared" si="385"/>
        <v>30.75</v>
      </c>
      <c r="S2453" s="9">
        <f t="shared" si="386"/>
        <v>31.1</v>
      </c>
      <c r="T2453" s="9">
        <f t="shared" si="387"/>
        <v>27</v>
      </c>
      <c r="U2453" s="8">
        <f t="shared" si="388"/>
        <v>27.683333333333337</v>
      </c>
      <c r="V2453" s="8">
        <f t="shared" si="389"/>
        <v>27.512500000000003</v>
      </c>
    </row>
    <row r="2454" spans="1:22" ht="13.5" x14ac:dyDescent="0.25">
      <c r="A2454" s="3">
        <f>RSI!A2454</f>
        <v>45576</v>
      </c>
      <c r="B2454" s="2">
        <f>RSI!B2454</f>
        <v>8.9187999999999992</v>
      </c>
      <c r="C2454" s="2">
        <f>RSI!I2454</f>
        <v>58.840275979820795</v>
      </c>
      <c r="D2454" s="2">
        <f>MACD!E2454</f>
        <v>-3.0264543245598574E-2</v>
      </c>
      <c r="E2454" s="2">
        <f>MACD!F2454</f>
        <v>-5.8741714492600614E-2</v>
      </c>
      <c r="F2454" s="2">
        <f>'Moving Avg'!D2454</f>
        <v>8.9187999999999992</v>
      </c>
      <c r="G2454" s="2">
        <f>'Moving Avg'!F2454</f>
        <v>8.8571150000000021</v>
      </c>
      <c r="H2454" s="2">
        <f>'Moving Avg'!G2454</f>
        <v>8.8549579999999928</v>
      </c>
      <c r="I2454" s="2">
        <f>'Moving Avg'!H2454</f>
        <v>8.6406959999999859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33</v>
      </c>
      <c r="Q2454" s="9">
        <f t="shared" si="384"/>
        <v>21.2</v>
      </c>
      <c r="R2454" s="9">
        <f t="shared" si="385"/>
        <v>30.75</v>
      </c>
      <c r="S2454" s="9">
        <f t="shared" si="386"/>
        <v>31.1</v>
      </c>
      <c r="T2454" s="9">
        <f t="shared" si="387"/>
        <v>27</v>
      </c>
      <c r="U2454" s="8">
        <f t="shared" si="388"/>
        <v>27.683333333333337</v>
      </c>
      <c r="V2454" s="8">
        <f t="shared" si="389"/>
        <v>27.512500000000003</v>
      </c>
    </row>
    <row r="2455" spans="1:22" ht="13.5" x14ac:dyDescent="0.25">
      <c r="A2455" s="3">
        <f>RSI!A2455</f>
        <v>45579</v>
      </c>
      <c r="B2455" s="2">
        <f>RSI!B2455</f>
        <v>8.9187999999999992</v>
      </c>
      <c r="C2455" s="2">
        <f>RSI!I2455</f>
        <v>58.840275979820795</v>
      </c>
      <c r="D2455" s="2">
        <f>MACD!E2455</f>
        <v>-2.2109050177265388E-2</v>
      </c>
      <c r="E2455" s="2">
        <f>MACD!F2455</f>
        <v>-5.1415181629533568E-2</v>
      </c>
      <c r="F2455" s="2">
        <f>'Moving Avg'!D2455</f>
        <v>8.9187999999999992</v>
      </c>
      <c r="G2455" s="2">
        <f>'Moving Avg'!F2455</f>
        <v>8.883955000000002</v>
      </c>
      <c r="H2455" s="2">
        <f>'Moving Avg'!G2455</f>
        <v>8.858535999999992</v>
      </c>
      <c r="I2455" s="2">
        <f>'Moving Avg'!H2455</f>
        <v>8.6464194999999862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33</v>
      </c>
      <c r="Q2455" s="9">
        <f t="shared" si="384"/>
        <v>21.2</v>
      </c>
      <c r="R2455" s="9">
        <f t="shared" si="385"/>
        <v>30.75</v>
      </c>
      <c r="S2455" s="9">
        <f t="shared" si="386"/>
        <v>31.1</v>
      </c>
      <c r="T2455" s="9">
        <f t="shared" si="387"/>
        <v>27</v>
      </c>
      <c r="U2455" s="8">
        <f t="shared" si="388"/>
        <v>27.683333333333337</v>
      </c>
      <c r="V2455" s="8">
        <f t="shared" si="389"/>
        <v>27.512500000000003</v>
      </c>
    </row>
    <row r="2456" spans="1:22" ht="13.5" x14ac:dyDescent="0.25">
      <c r="A2456" s="3">
        <f>RSI!A2456</f>
        <v>45581</v>
      </c>
      <c r="B2456" s="2">
        <f>RSI!B2456</f>
        <v>8.9187999999999992</v>
      </c>
      <c r="C2456" s="2">
        <f>RSI!I2456</f>
        <v>58.840275979820795</v>
      </c>
      <c r="D2456" s="2">
        <f>MACD!E2456</f>
        <v>-1.5467463868144904E-2</v>
      </c>
      <c r="E2456" s="2">
        <f>MACD!F2456</f>
        <v>-4.4225638077255838E-2</v>
      </c>
      <c r="F2456" s="2">
        <f>'Moving Avg'!D2456</f>
        <v>8.9187999999999992</v>
      </c>
      <c r="G2456" s="2">
        <f>'Moving Avg'!F2456</f>
        <v>8.910795000000002</v>
      </c>
      <c r="H2456" s="2">
        <f>'Moving Avg'!G2456</f>
        <v>8.8621139999999929</v>
      </c>
      <c r="I2456" s="2">
        <f>'Moving Avg'!H2456</f>
        <v>8.6508024999999851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0</v>
      </c>
      <c r="O2456" s="8">
        <f t="shared" si="382"/>
        <v>50</v>
      </c>
      <c r="P2456" s="8">
        <f t="shared" si="383"/>
        <v>33</v>
      </c>
      <c r="Q2456" s="9">
        <f t="shared" si="384"/>
        <v>21.2</v>
      </c>
      <c r="R2456" s="9">
        <f t="shared" si="385"/>
        <v>30.75</v>
      </c>
      <c r="S2456" s="9">
        <f t="shared" si="386"/>
        <v>31.1</v>
      </c>
      <c r="T2456" s="9">
        <f t="shared" si="387"/>
        <v>27</v>
      </c>
      <c r="U2456" s="8">
        <f t="shared" si="388"/>
        <v>27.683333333333337</v>
      </c>
      <c r="V2456" s="8">
        <f t="shared" si="389"/>
        <v>27.512500000000003</v>
      </c>
    </row>
    <row r="2457" spans="1:22" ht="13.5" x14ac:dyDescent="0.25">
      <c r="A2457" s="3">
        <f>RSI!A2457</f>
        <v>45582</v>
      </c>
      <c r="B2457" s="2">
        <f>RSI!B2457</f>
        <v>8.9187999999999992</v>
      </c>
      <c r="C2457" s="2">
        <f>RSI!I2457</f>
        <v>58.840275979820795</v>
      </c>
      <c r="D2457" s="2">
        <f>MACD!E2457</f>
        <v>-1.0087674436576322E-2</v>
      </c>
      <c r="E2457" s="2">
        <f>MACD!F2457</f>
        <v>-3.7398045349119939E-2</v>
      </c>
      <c r="F2457" s="2">
        <f>'Moving Avg'!D2457</f>
        <v>8.9187999999999992</v>
      </c>
      <c r="G2457" s="2">
        <f>'Moving Avg'!F2457</f>
        <v>8.9188000000000009</v>
      </c>
      <c r="H2457" s="2">
        <f>'Moving Avg'!G2457</f>
        <v>8.8656919999999904</v>
      </c>
      <c r="I2457" s="2">
        <f>'Moving Avg'!H2457</f>
        <v>8.655185499999984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33</v>
      </c>
      <c r="Q2457" s="9">
        <f t="shared" si="384"/>
        <v>21.2</v>
      </c>
      <c r="R2457" s="9">
        <f t="shared" si="385"/>
        <v>30.75</v>
      </c>
      <c r="S2457" s="9">
        <f t="shared" si="386"/>
        <v>31.1</v>
      </c>
      <c r="T2457" s="9">
        <f t="shared" si="387"/>
        <v>27</v>
      </c>
      <c r="U2457" s="8">
        <f t="shared" si="388"/>
        <v>27.683333333333337</v>
      </c>
      <c r="V2457" s="8">
        <f t="shared" si="389"/>
        <v>27.512500000000003</v>
      </c>
    </row>
    <row r="2458" spans="1:22" ht="13.5" x14ac:dyDescent="0.25">
      <c r="A2458" s="3">
        <f>RSI!A2458</f>
        <v>45583</v>
      </c>
      <c r="B2458" s="2">
        <f>RSI!B2458</f>
        <v>8.9187999999999992</v>
      </c>
      <c r="C2458" s="2">
        <f>RSI!I2458</f>
        <v>58.840275979820795</v>
      </c>
      <c r="D2458" s="2">
        <f>MACD!E2458</f>
        <v>-5.7577804439041813E-3</v>
      </c>
      <c r="E2458" s="2">
        <f>MACD!F2458</f>
        <v>-3.1069992368076789E-2</v>
      </c>
      <c r="F2458" s="2">
        <f>'Moving Avg'!D2458</f>
        <v>8.9187999999999992</v>
      </c>
      <c r="G2458" s="2">
        <f>'Moving Avg'!F2458</f>
        <v>8.9188000000000009</v>
      </c>
      <c r="H2458" s="2">
        <f>'Moving Avg'!G2458</f>
        <v>8.8656919999999921</v>
      </c>
      <c r="I2458" s="2">
        <f>'Moving Avg'!H2458</f>
        <v>8.6595684999999847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33</v>
      </c>
      <c r="Q2458" s="9">
        <f t="shared" si="384"/>
        <v>21.2</v>
      </c>
      <c r="R2458" s="9">
        <f t="shared" si="385"/>
        <v>30.75</v>
      </c>
      <c r="S2458" s="9">
        <f t="shared" si="386"/>
        <v>31.1</v>
      </c>
      <c r="T2458" s="9">
        <f t="shared" si="387"/>
        <v>27</v>
      </c>
      <c r="U2458" s="8">
        <f t="shared" si="388"/>
        <v>27.683333333333337</v>
      </c>
      <c r="V2458" s="8">
        <f t="shared" si="389"/>
        <v>27.512500000000003</v>
      </c>
    </row>
    <row r="2459" spans="1:22" ht="13.5" x14ac:dyDescent="0.25">
      <c r="A2459" s="3">
        <f>RSI!A2459</f>
        <v>45586</v>
      </c>
      <c r="B2459" s="2">
        <f>RSI!B2459</f>
        <v>8.9187999999999992</v>
      </c>
      <c r="C2459" s="2">
        <f>RSI!I2459</f>
        <v>58.840275979820795</v>
      </c>
      <c r="D2459" s="2">
        <f>MACD!E2459</f>
        <v>-2.2997976240741735E-3</v>
      </c>
      <c r="E2459" s="2">
        <f>MACD!F2459</f>
        <v>-2.5315953419276265E-2</v>
      </c>
      <c r="F2459" s="2">
        <f>'Moving Avg'!D2459</f>
        <v>8.9187999999999992</v>
      </c>
      <c r="G2459" s="2">
        <f>'Moving Avg'!F2459</f>
        <v>8.9188000000000009</v>
      </c>
      <c r="H2459" s="2">
        <f>'Moving Avg'!G2459</f>
        <v>8.8656919999999921</v>
      </c>
      <c r="I2459" s="2">
        <f>'Moving Avg'!H2459</f>
        <v>8.6639514999999836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33</v>
      </c>
      <c r="Q2459" s="9">
        <f t="shared" si="384"/>
        <v>21.2</v>
      </c>
      <c r="R2459" s="9">
        <f t="shared" si="385"/>
        <v>30.75</v>
      </c>
      <c r="S2459" s="9">
        <f t="shared" si="386"/>
        <v>31.1</v>
      </c>
      <c r="T2459" s="9">
        <f t="shared" si="387"/>
        <v>27</v>
      </c>
      <c r="U2459" s="8">
        <f t="shared" si="388"/>
        <v>27.683333333333337</v>
      </c>
      <c r="V2459" s="8">
        <f t="shared" si="389"/>
        <v>27.512500000000003</v>
      </c>
    </row>
    <row r="2460" spans="1:22" ht="13.5" x14ac:dyDescent="0.25">
      <c r="A2460" s="3">
        <f>RSI!A2460</f>
        <v>45587</v>
      </c>
      <c r="B2460" s="2">
        <f>RSI!B2460</f>
        <v>8.5233000000000008</v>
      </c>
      <c r="C2460" s="2">
        <f>RSI!I2460</f>
        <v>18.185579268371328</v>
      </c>
      <c r="D2460" s="2">
        <f>MACD!E2460</f>
        <v>2.9731952991165045E-2</v>
      </c>
      <c r="E2460" s="2">
        <f>MACD!F2460</f>
        <v>-1.4306372137188004E-2</v>
      </c>
      <c r="F2460" s="2">
        <f>'Moving Avg'!D2460</f>
        <v>8.8396999999999988</v>
      </c>
      <c r="G2460" s="2">
        <f>'Moving Avg'!F2460</f>
        <v>8.8990250000000017</v>
      </c>
      <c r="H2460" s="2">
        <f>'Moving Avg'!G2460</f>
        <v>8.8577819999999932</v>
      </c>
      <c r="I2460" s="2">
        <f>'Moving Avg'!H2460</f>
        <v>8.6663569999999837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50</v>
      </c>
      <c r="N2460" s="8">
        <f t="shared" si="381"/>
        <v>0</v>
      </c>
      <c r="O2460" s="8">
        <f t="shared" si="382"/>
        <v>50</v>
      </c>
      <c r="P2460" s="8">
        <f t="shared" si="383"/>
        <v>33</v>
      </c>
      <c r="Q2460" s="9">
        <f t="shared" si="384"/>
        <v>29.95</v>
      </c>
      <c r="R2460" s="9">
        <f t="shared" si="385"/>
        <v>35.75</v>
      </c>
      <c r="S2460" s="9">
        <f t="shared" si="386"/>
        <v>34.85</v>
      </c>
      <c r="T2460" s="9">
        <f t="shared" si="387"/>
        <v>33.25</v>
      </c>
      <c r="U2460" s="8">
        <f t="shared" si="388"/>
        <v>33.516666666666673</v>
      </c>
      <c r="V2460" s="8">
        <f t="shared" si="389"/>
        <v>33.450000000000003</v>
      </c>
    </row>
    <row r="2461" spans="1:22" ht="13.5" x14ac:dyDescent="0.25">
      <c r="A2461" s="3">
        <f>RSI!A2461</f>
        <v>45588</v>
      </c>
      <c r="B2461" s="2">
        <f>RSI!B2461</f>
        <v>8.1465999999999994</v>
      </c>
      <c r="C2461" s="2">
        <f>RSI!I2461</f>
        <v>10.642857504762333</v>
      </c>
      <c r="D2461" s="2">
        <f>MACD!E2461</f>
        <v>8.6900054436254592E-2</v>
      </c>
      <c r="E2461" s="2">
        <f>MACD!F2461</f>
        <v>5.934913177500516E-3</v>
      </c>
      <c r="F2461" s="2">
        <f>'Moving Avg'!D2461</f>
        <v>8.6852599999999995</v>
      </c>
      <c r="G2461" s="2">
        <f>'Moving Avg'!F2461</f>
        <v>8.8604150000000015</v>
      </c>
      <c r="H2461" s="2">
        <f>'Moving Avg'!G2461</f>
        <v>8.8423379999999927</v>
      </c>
      <c r="I2461" s="2">
        <f>'Moving Avg'!H2461</f>
        <v>8.6668789999999838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0"/>
        <v>50</v>
      </c>
      <c r="N2461" s="8">
        <f t="shared" si="381"/>
        <v>0</v>
      </c>
      <c r="O2461" s="8">
        <f t="shared" si="382"/>
        <v>50</v>
      </c>
      <c r="P2461" s="8">
        <f t="shared" si="383"/>
        <v>16.5</v>
      </c>
      <c r="Q2461" s="9">
        <f t="shared" si="384"/>
        <v>27.475000000000001</v>
      </c>
      <c r="R2461" s="9">
        <f t="shared" si="385"/>
        <v>31.625</v>
      </c>
      <c r="S2461" s="9">
        <f t="shared" si="386"/>
        <v>27.425000000000001</v>
      </c>
      <c r="T2461" s="9">
        <f t="shared" si="387"/>
        <v>29.125</v>
      </c>
      <c r="U2461" s="8">
        <f t="shared" si="388"/>
        <v>28.841666666666669</v>
      </c>
      <c r="V2461" s="8">
        <f t="shared" si="389"/>
        <v>28.912500000000001</v>
      </c>
    </row>
    <row r="2462" spans="1:22" ht="13.5" x14ac:dyDescent="0.25">
      <c r="A2462" s="3">
        <f>RSI!A2462</f>
        <v>45589</v>
      </c>
      <c r="B2462" s="2">
        <f>RSI!B2462</f>
        <v>8.0053000000000001</v>
      </c>
      <c r="C2462" s="2">
        <f>RSI!I2462</f>
        <v>9.1155844419712082</v>
      </c>
      <c r="D2462" s="2">
        <f>MACD!E2462</f>
        <v>0.14996623016176613</v>
      </c>
      <c r="E2462" s="2">
        <f>MACD!F2462</f>
        <v>3.474117657435364E-2</v>
      </c>
      <c r="F2462" s="2">
        <f>'Moving Avg'!D2462</f>
        <v>8.502559999999999</v>
      </c>
      <c r="G2462" s="2">
        <f>'Moving Avg'!F2462</f>
        <v>8.8147400000000022</v>
      </c>
      <c r="H2462" s="2">
        <f>'Moving Avg'!G2462</f>
        <v>8.8240679999999934</v>
      </c>
      <c r="I2462" s="2">
        <f>'Moving Avg'!H2462</f>
        <v>8.6666944999999842</v>
      </c>
      <c r="J2462" s="6" t="str">
        <f>OBV!F2462</f>
        <v>BEARISH</v>
      </c>
      <c r="K2462" s="6" t="str">
        <f>OBV!G2462</f>
        <v>WEAK</v>
      </c>
      <c r="L2462" s="6" t="str">
        <f>OBV!H2462</f>
        <v>CONFIRMED BEARISH</v>
      </c>
      <c r="M2462" s="8">
        <f t="shared" si="380"/>
        <v>50</v>
      </c>
      <c r="N2462" s="8">
        <f t="shared" si="381"/>
        <v>0</v>
      </c>
      <c r="O2462" s="8">
        <f t="shared" si="382"/>
        <v>0</v>
      </c>
      <c r="P2462" s="8">
        <f t="shared" si="383"/>
        <v>0</v>
      </c>
      <c r="Q2462" s="9">
        <f t="shared" si="384"/>
        <v>17.5</v>
      </c>
      <c r="R2462" s="9">
        <f t="shared" si="385"/>
        <v>10</v>
      </c>
      <c r="S2462" s="9">
        <f t="shared" si="386"/>
        <v>7.5</v>
      </c>
      <c r="T2462" s="9">
        <f t="shared" si="387"/>
        <v>12.5</v>
      </c>
      <c r="U2462" s="8">
        <f t="shared" si="388"/>
        <v>11.666666666666666</v>
      </c>
      <c r="V2462" s="8">
        <f t="shared" si="389"/>
        <v>11.875</v>
      </c>
    </row>
    <row r="2463" spans="1:22" ht="13.5" x14ac:dyDescent="0.25">
      <c r="A2463" s="3">
        <f>RSI!A2463</f>
        <v>45590</v>
      </c>
      <c r="B2463" s="2">
        <f>RSI!B2463</f>
        <v>8.0053000000000001</v>
      </c>
      <c r="C2463" s="2">
        <f>RSI!I2463</f>
        <v>9.1155844419712082</v>
      </c>
      <c r="D2463" s="2">
        <f>MACD!E2463</f>
        <v>0.20807829114144916</v>
      </c>
      <c r="E2463" s="2">
        <f>MACD!F2463</f>
        <v>6.940859948777274E-2</v>
      </c>
      <c r="F2463" s="2">
        <f>'Moving Avg'!D2463</f>
        <v>8.3198600000000003</v>
      </c>
      <c r="G2463" s="2">
        <f>'Moving Avg'!F2463</f>
        <v>8.7690650000000012</v>
      </c>
      <c r="H2463" s="2">
        <f>'Moving Avg'!G2463</f>
        <v>8.8057979999999922</v>
      </c>
      <c r="I2463" s="2">
        <f>'Moving Avg'!H2463</f>
        <v>8.6665099999999846</v>
      </c>
      <c r="J2463" s="6" t="str">
        <f>OBV!F2463</f>
        <v>BEARISH</v>
      </c>
      <c r="K2463" s="6" t="str">
        <f>OBV!G2463</f>
        <v>WEAK</v>
      </c>
      <c r="L2463" s="6" t="str">
        <f>OBV!H2463</f>
        <v>CONFIRMED BEARISH</v>
      </c>
      <c r="M2463" s="8">
        <f t="shared" si="380"/>
        <v>50</v>
      </c>
      <c r="N2463" s="8">
        <f t="shared" si="381"/>
        <v>0</v>
      </c>
      <c r="O2463" s="8">
        <f t="shared" si="382"/>
        <v>0</v>
      </c>
      <c r="P2463" s="8">
        <f t="shared" si="383"/>
        <v>0</v>
      </c>
      <c r="Q2463" s="9">
        <f t="shared" si="384"/>
        <v>17.5</v>
      </c>
      <c r="R2463" s="9">
        <f t="shared" si="385"/>
        <v>10</v>
      </c>
      <c r="S2463" s="9">
        <f t="shared" si="386"/>
        <v>7.5</v>
      </c>
      <c r="T2463" s="9">
        <f t="shared" si="387"/>
        <v>12.5</v>
      </c>
      <c r="U2463" s="8">
        <f t="shared" si="388"/>
        <v>11.666666666666666</v>
      </c>
      <c r="V2463" s="8">
        <f t="shared" si="389"/>
        <v>11.875</v>
      </c>
    </row>
    <row r="2464" spans="1:22" ht="13.5" x14ac:dyDescent="0.25">
      <c r="A2464" s="3">
        <f>RSI!A2464</f>
        <v>45593</v>
      </c>
      <c r="B2464" s="2">
        <f>RSI!B2464</f>
        <v>8.0053000000000001</v>
      </c>
      <c r="C2464" s="2">
        <f>RSI!I2464</f>
        <v>9.1155844419712082</v>
      </c>
      <c r="D2464" s="2">
        <f>MACD!E2464</f>
        <v>0.26164667748004433</v>
      </c>
      <c r="E2464" s="2">
        <f>MACD!F2464</f>
        <v>0.10785621508622706</v>
      </c>
      <c r="F2464" s="2">
        <f>'Moving Avg'!D2464</f>
        <v>8.137159999999998</v>
      </c>
      <c r="G2464" s="2">
        <f>'Moving Avg'!F2464</f>
        <v>8.723390000000002</v>
      </c>
      <c r="H2464" s="2">
        <f>'Moving Avg'!G2464</f>
        <v>8.7875279999999929</v>
      </c>
      <c r="I2464" s="2">
        <f>'Moving Avg'!H2464</f>
        <v>8.666325499999985</v>
      </c>
      <c r="J2464" s="6" t="str">
        <f>OBV!F2464</f>
        <v>BEARISH</v>
      </c>
      <c r="K2464" s="6" t="str">
        <f>OBV!G2464</f>
        <v>WEAK</v>
      </c>
      <c r="L2464" s="6" t="str">
        <f>OBV!H2464</f>
        <v>CONFIRMED BEARISH</v>
      </c>
      <c r="M2464" s="8">
        <f t="shared" si="380"/>
        <v>50</v>
      </c>
      <c r="N2464" s="8">
        <f t="shared" si="381"/>
        <v>0</v>
      </c>
      <c r="O2464" s="8">
        <f t="shared" si="382"/>
        <v>0</v>
      </c>
      <c r="P2464" s="8">
        <f t="shared" si="383"/>
        <v>0</v>
      </c>
      <c r="Q2464" s="9">
        <f t="shared" si="384"/>
        <v>17.5</v>
      </c>
      <c r="R2464" s="9">
        <f t="shared" si="385"/>
        <v>10</v>
      </c>
      <c r="S2464" s="9">
        <f t="shared" si="386"/>
        <v>7.5</v>
      </c>
      <c r="T2464" s="9">
        <f t="shared" si="387"/>
        <v>12.5</v>
      </c>
      <c r="U2464" s="8">
        <f t="shared" si="388"/>
        <v>11.666666666666666</v>
      </c>
      <c r="V2464" s="8">
        <f t="shared" si="389"/>
        <v>11.875</v>
      </c>
    </row>
    <row r="2465" spans="1:22" ht="13.5" x14ac:dyDescent="0.25">
      <c r="A2465" s="3">
        <f>RSI!A2465</f>
        <v>45594</v>
      </c>
      <c r="B2465" s="2">
        <f>RSI!B2465</f>
        <v>8.0053000000000001</v>
      </c>
      <c r="C2465" s="2">
        <f>RSI!I2465</f>
        <v>9.1155844419712082</v>
      </c>
      <c r="D2465" s="2">
        <f>MACD!E2465</f>
        <v>0.31104473882817274</v>
      </c>
      <c r="E2465" s="2">
        <f>MACD!F2465</f>
        <v>0.14849391983461621</v>
      </c>
      <c r="F2465" s="2">
        <f>'Moving Avg'!D2465</f>
        <v>8.0335599999999978</v>
      </c>
      <c r="G2465" s="2">
        <f>'Moving Avg'!F2465</f>
        <v>8.6777150000000027</v>
      </c>
      <c r="H2465" s="2">
        <f>'Moving Avg'!G2465</f>
        <v>8.7692579999999936</v>
      </c>
      <c r="I2465" s="2">
        <f>'Moving Avg'!H2465</f>
        <v>8.6661409999999837</v>
      </c>
      <c r="J2465" s="6" t="str">
        <f>OBV!F2465</f>
        <v>BEARISH</v>
      </c>
      <c r="K2465" s="6" t="str">
        <f>OBV!G2465</f>
        <v>WEAK</v>
      </c>
      <c r="L2465" s="6" t="str">
        <f>OBV!H2465</f>
        <v>CONFIRMED BEARISH</v>
      </c>
      <c r="M2465" s="8">
        <f t="shared" si="380"/>
        <v>50</v>
      </c>
      <c r="N2465" s="8">
        <f t="shared" si="381"/>
        <v>0</v>
      </c>
      <c r="O2465" s="8">
        <f t="shared" si="382"/>
        <v>0</v>
      </c>
      <c r="P2465" s="8">
        <f t="shared" si="383"/>
        <v>0</v>
      </c>
      <c r="Q2465" s="9">
        <f t="shared" si="384"/>
        <v>17.5</v>
      </c>
      <c r="R2465" s="9">
        <f t="shared" si="385"/>
        <v>10</v>
      </c>
      <c r="S2465" s="9">
        <f t="shared" si="386"/>
        <v>7.5</v>
      </c>
      <c r="T2465" s="9">
        <f t="shared" si="387"/>
        <v>12.5</v>
      </c>
      <c r="U2465" s="8">
        <f t="shared" si="388"/>
        <v>11.666666666666666</v>
      </c>
      <c r="V2465" s="8">
        <f t="shared" si="389"/>
        <v>11.875</v>
      </c>
    </row>
    <row r="2466" spans="1:22" ht="13.5" x14ac:dyDescent="0.25">
      <c r="A2466" s="3">
        <f>RSI!A2466</f>
        <v>45595</v>
      </c>
      <c r="B2466" s="2">
        <f>RSI!B2466</f>
        <v>8.0053000000000001</v>
      </c>
      <c r="C2466" s="2">
        <f>RSI!I2466</f>
        <v>9.1155844419712082</v>
      </c>
      <c r="D2466" s="2">
        <f>MACD!E2466</f>
        <v>0.35661251066698441</v>
      </c>
      <c r="E2466" s="2">
        <f>MACD!F2466</f>
        <v>0.19011763800108986</v>
      </c>
      <c r="F2466" s="2">
        <f>'Moving Avg'!D2466</f>
        <v>8.0053000000000001</v>
      </c>
      <c r="G2466" s="2">
        <f>'Moving Avg'!F2466</f>
        <v>8.6320400000000017</v>
      </c>
      <c r="H2466" s="2">
        <f>'Moving Avg'!G2466</f>
        <v>8.7509879999999924</v>
      </c>
      <c r="I2466" s="2">
        <f>'Moving Avg'!H2466</f>
        <v>8.6659564999999859</v>
      </c>
      <c r="J2466" s="6" t="str">
        <f>OBV!F2466</f>
        <v>BEARISH</v>
      </c>
      <c r="K2466" s="6" t="str">
        <f>OBV!G2466</f>
        <v>WEAK</v>
      </c>
      <c r="L2466" s="6" t="str">
        <f>OBV!H2466</f>
        <v>CONFIRMED BEARISH</v>
      </c>
      <c r="M2466" s="8">
        <f t="shared" si="380"/>
        <v>50</v>
      </c>
      <c r="N2466" s="8">
        <f t="shared" si="381"/>
        <v>0</v>
      </c>
      <c r="O2466" s="8">
        <f t="shared" si="382"/>
        <v>0</v>
      </c>
      <c r="P2466" s="8">
        <f t="shared" si="383"/>
        <v>0</v>
      </c>
      <c r="Q2466" s="9">
        <f t="shared" si="384"/>
        <v>17.5</v>
      </c>
      <c r="R2466" s="9">
        <f t="shared" si="385"/>
        <v>10</v>
      </c>
      <c r="S2466" s="9">
        <f t="shared" si="386"/>
        <v>7.5</v>
      </c>
      <c r="T2466" s="9">
        <f t="shared" si="387"/>
        <v>12.5</v>
      </c>
      <c r="U2466" s="8">
        <f t="shared" si="388"/>
        <v>11.666666666666666</v>
      </c>
      <c r="V2466" s="8">
        <f t="shared" si="389"/>
        <v>11.875</v>
      </c>
    </row>
    <row r="2467" spans="1:22" ht="13.5" x14ac:dyDescent="0.25">
      <c r="A2467" s="3">
        <f>RSI!A2467</f>
        <v>45596</v>
      </c>
      <c r="B2467" s="2">
        <f>RSI!B2467</f>
        <v>8.0053000000000001</v>
      </c>
      <c r="C2467" s="2">
        <f>RSI!I2467</f>
        <v>9.1155844419712082</v>
      </c>
      <c r="D2467" s="2">
        <f>MACD!E2467</f>
        <v>0.39866005258437909</v>
      </c>
      <c r="E2467" s="2">
        <f>MACD!F2467</f>
        <v>0.23182612091774774</v>
      </c>
      <c r="F2467" s="2">
        <f>'Moving Avg'!D2467</f>
        <v>8.0053000000000001</v>
      </c>
      <c r="G2467" s="2">
        <f>'Moving Avg'!F2467</f>
        <v>8.5863650000000025</v>
      </c>
      <c r="H2467" s="2">
        <f>'Moving Avg'!G2467</f>
        <v>8.7327179999999931</v>
      </c>
      <c r="I2467" s="2">
        <f>'Moving Avg'!H2467</f>
        <v>8.6657719999999845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50</v>
      </c>
      <c r="N2467" s="8">
        <f t="shared" si="381"/>
        <v>0</v>
      </c>
      <c r="O2467" s="8">
        <f t="shared" si="382"/>
        <v>0</v>
      </c>
      <c r="P2467" s="8">
        <f t="shared" si="383"/>
        <v>33</v>
      </c>
      <c r="Q2467" s="9">
        <f t="shared" si="384"/>
        <v>22.45</v>
      </c>
      <c r="R2467" s="9">
        <f t="shared" si="385"/>
        <v>18.25</v>
      </c>
      <c r="S2467" s="9">
        <f t="shared" si="386"/>
        <v>22.35</v>
      </c>
      <c r="T2467" s="9">
        <f t="shared" si="387"/>
        <v>20.75</v>
      </c>
      <c r="U2467" s="8">
        <f t="shared" si="388"/>
        <v>21.016666666666669</v>
      </c>
      <c r="V2467" s="8">
        <f t="shared" si="389"/>
        <v>20.950000000000003</v>
      </c>
    </row>
    <row r="2468" spans="1:22" ht="13.5" x14ac:dyDescent="0.25">
      <c r="A2468" s="3">
        <f>RSI!A2468</f>
        <v>45597</v>
      </c>
      <c r="B2468" s="2">
        <f>RSI!B2468</f>
        <v>8.0053000000000001</v>
      </c>
      <c r="C2468" s="2">
        <f>RSI!I2468</f>
        <v>9.1155844419712082</v>
      </c>
      <c r="D2468" s="2">
        <f>MACD!E2468</f>
        <v>0.43747040533921044</v>
      </c>
      <c r="E2468" s="2">
        <f>MACD!F2468</f>
        <v>0.27295497780204026</v>
      </c>
      <c r="F2468" s="2">
        <f>'Moving Avg'!D2468</f>
        <v>8.0053000000000001</v>
      </c>
      <c r="G2468" s="2">
        <f>'Moving Avg'!F2468</f>
        <v>8.5406900000000014</v>
      </c>
      <c r="H2468" s="2">
        <f>'Moving Avg'!G2468</f>
        <v>8.7144479999999938</v>
      </c>
      <c r="I2468" s="2">
        <f>'Moving Avg'!H2468</f>
        <v>8.6655874999999849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50</v>
      </c>
      <c r="N2468" s="8">
        <f t="shared" si="381"/>
        <v>0</v>
      </c>
      <c r="O2468" s="8">
        <f t="shared" si="382"/>
        <v>0</v>
      </c>
      <c r="P2468" s="8">
        <f t="shared" si="383"/>
        <v>33</v>
      </c>
      <c r="Q2468" s="9">
        <f t="shared" si="384"/>
        <v>22.45</v>
      </c>
      <c r="R2468" s="9">
        <f t="shared" si="385"/>
        <v>18.25</v>
      </c>
      <c r="S2468" s="9">
        <f t="shared" si="386"/>
        <v>22.35</v>
      </c>
      <c r="T2468" s="9">
        <f t="shared" si="387"/>
        <v>20.75</v>
      </c>
      <c r="U2468" s="8">
        <f t="shared" si="388"/>
        <v>21.016666666666669</v>
      </c>
      <c r="V2468" s="8">
        <f t="shared" si="389"/>
        <v>20.950000000000003</v>
      </c>
    </row>
    <row r="2469" spans="1:22" ht="13.5" x14ac:dyDescent="0.25">
      <c r="A2469" s="3">
        <f>RSI!A2469</f>
        <v>45600</v>
      </c>
      <c r="B2469" s="2">
        <f>RSI!B2469</f>
        <v>8.0053000000000001</v>
      </c>
      <c r="C2469" s="2">
        <f>RSI!I2469</f>
        <v>9.1155844419712082</v>
      </c>
      <c r="D2469" s="2">
        <f>MACD!E2469</f>
        <v>0.47330221555636598</v>
      </c>
      <c r="E2469" s="2">
        <f>MACD!F2469</f>
        <v>0.31302442535290542</v>
      </c>
      <c r="F2469" s="2">
        <f>'Moving Avg'!D2469</f>
        <v>8.0053000000000001</v>
      </c>
      <c r="G2469" s="2">
        <f>'Moving Avg'!F2469</f>
        <v>8.4950150000000022</v>
      </c>
      <c r="H2469" s="2">
        <f>'Moving Avg'!G2469</f>
        <v>8.6961779999999926</v>
      </c>
      <c r="I2469" s="2">
        <f>'Moving Avg'!H2469</f>
        <v>8.6654029999999835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50</v>
      </c>
      <c r="N2469" s="8">
        <f t="shared" si="381"/>
        <v>0</v>
      </c>
      <c r="O2469" s="8">
        <f t="shared" si="382"/>
        <v>0</v>
      </c>
      <c r="P2469" s="8">
        <f t="shared" si="383"/>
        <v>33</v>
      </c>
      <c r="Q2469" s="9">
        <f t="shared" si="384"/>
        <v>22.45</v>
      </c>
      <c r="R2469" s="9">
        <f t="shared" si="385"/>
        <v>18.25</v>
      </c>
      <c r="S2469" s="9">
        <f t="shared" si="386"/>
        <v>22.35</v>
      </c>
      <c r="T2469" s="9">
        <f t="shared" si="387"/>
        <v>20.75</v>
      </c>
      <c r="U2469" s="8">
        <f t="shared" si="388"/>
        <v>21.016666666666669</v>
      </c>
      <c r="V2469" s="8">
        <f t="shared" si="389"/>
        <v>20.950000000000003</v>
      </c>
    </row>
    <row r="2470" spans="1:22" ht="13.5" x14ac:dyDescent="0.25">
      <c r="A2470" s="3">
        <f>RSI!A2470</f>
        <v>45601</v>
      </c>
      <c r="B2470" s="2">
        <f>RSI!B2470</f>
        <v>8.0053000000000001</v>
      </c>
      <c r="C2470" s="2">
        <f>RSI!I2470</f>
        <v>9.1155844419712082</v>
      </c>
      <c r="D2470" s="2">
        <f>MACD!E2470</f>
        <v>0.445545916261473</v>
      </c>
      <c r="E2470" s="2">
        <f>MACD!F2470</f>
        <v>0.33952872353461894</v>
      </c>
      <c r="F2470" s="2">
        <f>'Moving Avg'!D2470</f>
        <v>8.0053000000000001</v>
      </c>
      <c r="G2470" s="2">
        <f>'Moving Avg'!F2470</f>
        <v>8.449340000000003</v>
      </c>
      <c r="H2470" s="2">
        <f>'Moving Avg'!G2470</f>
        <v>8.6779079999999933</v>
      </c>
      <c r="I2470" s="2">
        <f>'Moving Avg'!H2470</f>
        <v>8.6652184999999857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50</v>
      </c>
      <c r="N2470" s="8">
        <f t="shared" si="381"/>
        <v>0</v>
      </c>
      <c r="O2470" s="8">
        <f t="shared" si="382"/>
        <v>0</v>
      </c>
      <c r="P2470" s="8">
        <f t="shared" si="383"/>
        <v>33</v>
      </c>
      <c r="Q2470" s="9">
        <f t="shared" si="384"/>
        <v>22.45</v>
      </c>
      <c r="R2470" s="9">
        <f t="shared" si="385"/>
        <v>18.25</v>
      </c>
      <c r="S2470" s="9">
        <f t="shared" si="386"/>
        <v>22.35</v>
      </c>
      <c r="T2470" s="9">
        <f t="shared" si="387"/>
        <v>20.75</v>
      </c>
      <c r="U2470" s="8">
        <f t="shared" si="388"/>
        <v>21.016666666666669</v>
      </c>
      <c r="V2470" s="8">
        <f t="shared" si="389"/>
        <v>20.950000000000003</v>
      </c>
    </row>
    <row r="2471" spans="1:22" ht="13.5" x14ac:dyDescent="0.25">
      <c r="A2471" s="3">
        <f>RSI!A2471</f>
        <v>45602</v>
      </c>
      <c r="B2471" s="2">
        <f>RSI!B2471</f>
        <v>8.0053000000000001</v>
      </c>
      <c r="C2471" s="2">
        <f>RSI!I2471</f>
        <v>9.1155844419712082</v>
      </c>
      <c r="D2471" s="2">
        <f>MACD!E2471</f>
        <v>0.36667136933514399</v>
      </c>
      <c r="E2471" s="2">
        <f>MACD!F2471</f>
        <v>0.34495725269472394</v>
      </c>
      <c r="F2471" s="2">
        <f>'Moving Avg'!D2471</f>
        <v>8.0053000000000001</v>
      </c>
      <c r="G2471" s="2">
        <f>'Moving Avg'!F2471</f>
        <v>8.4036650000000019</v>
      </c>
      <c r="H2471" s="2">
        <f>'Moving Avg'!G2471</f>
        <v>8.659637999999994</v>
      </c>
      <c r="I2471" s="2">
        <f>'Moving Avg'!H2471</f>
        <v>8.6650339999999844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50</v>
      </c>
      <c r="N2471" s="8">
        <f t="shared" si="381"/>
        <v>0</v>
      </c>
      <c r="O2471" s="8">
        <f t="shared" si="382"/>
        <v>0</v>
      </c>
      <c r="P2471" s="8">
        <f t="shared" si="383"/>
        <v>33</v>
      </c>
      <c r="Q2471" s="9">
        <f t="shared" si="384"/>
        <v>22.45</v>
      </c>
      <c r="R2471" s="9">
        <f t="shared" si="385"/>
        <v>18.25</v>
      </c>
      <c r="S2471" s="9">
        <f t="shared" si="386"/>
        <v>22.35</v>
      </c>
      <c r="T2471" s="9">
        <f t="shared" si="387"/>
        <v>20.75</v>
      </c>
      <c r="U2471" s="8">
        <f t="shared" si="388"/>
        <v>21.016666666666669</v>
      </c>
      <c r="V2471" s="8">
        <f t="shared" si="389"/>
        <v>20.950000000000003</v>
      </c>
    </row>
    <row r="2472" spans="1:22" ht="13.5" x14ac:dyDescent="0.25">
      <c r="A2472" s="3">
        <f>RSI!A2472</f>
        <v>45603</v>
      </c>
      <c r="B2472" s="2">
        <f>RSI!B2472</f>
        <v>8.0053000000000001</v>
      </c>
      <c r="C2472" s="2">
        <f>RSI!I2472</f>
        <v>9.1155844419712082</v>
      </c>
      <c r="D2472" s="2">
        <f>MACD!E2472</f>
        <v>0.28056827565400155</v>
      </c>
      <c r="E2472" s="2">
        <f>MACD!F2472</f>
        <v>0.33207945728657945</v>
      </c>
      <c r="F2472" s="2">
        <f>'Moving Avg'!D2472</f>
        <v>8.0053000000000001</v>
      </c>
      <c r="G2472" s="2">
        <f>'Moving Avg'!F2472</f>
        <v>8.3579900000000027</v>
      </c>
      <c r="H2472" s="2">
        <f>'Moving Avg'!G2472</f>
        <v>8.6426859999999923</v>
      </c>
      <c r="I2472" s="2">
        <f>'Moving Avg'!H2472</f>
        <v>8.6648494999999848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50</v>
      </c>
      <c r="N2472" s="8">
        <f t="shared" si="381"/>
        <v>100</v>
      </c>
      <c r="O2472" s="8">
        <f t="shared" si="382"/>
        <v>0</v>
      </c>
      <c r="P2472" s="8">
        <f t="shared" si="383"/>
        <v>33</v>
      </c>
      <c r="Q2472" s="9">
        <f t="shared" si="384"/>
        <v>57.45</v>
      </c>
      <c r="R2472" s="9">
        <f t="shared" si="385"/>
        <v>38.25</v>
      </c>
      <c r="S2472" s="9">
        <f t="shared" si="386"/>
        <v>37.35</v>
      </c>
      <c r="T2472" s="9">
        <f t="shared" si="387"/>
        <v>45.75</v>
      </c>
      <c r="U2472" s="8">
        <f t="shared" si="388"/>
        <v>44.35</v>
      </c>
      <c r="V2472" s="8">
        <f t="shared" si="389"/>
        <v>44.7</v>
      </c>
    </row>
    <row r="2473" spans="1:22" ht="13.5" x14ac:dyDescent="0.25">
      <c r="A2473" s="3">
        <f>RSI!A2473</f>
        <v>45604</v>
      </c>
      <c r="B2473" s="2">
        <f>RSI!B2473</f>
        <v>8.0053000000000001</v>
      </c>
      <c r="C2473" s="2">
        <f>RSI!I2473</f>
        <v>9.1155844419712082</v>
      </c>
      <c r="D2473" s="2">
        <f>MACD!E2473</f>
        <v>0.20991122760576708</v>
      </c>
      <c r="E2473" s="2">
        <f>MACD!F2473</f>
        <v>0.30764581135041702</v>
      </c>
      <c r="F2473" s="2">
        <f>'Moving Avg'!D2473</f>
        <v>8.0053000000000001</v>
      </c>
      <c r="G2473" s="2">
        <f>'Moving Avg'!F2473</f>
        <v>8.3123150000000017</v>
      </c>
      <c r="H2473" s="2">
        <f>'Moving Avg'!G2473</f>
        <v>8.6257339999999925</v>
      </c>
      <c r="I2473" s="2">
        <f>'Moving Avg'!H2473</f>
        <v>8.6646649999999852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50</v>
      </c>
      <c r="N2473" s="8">
        <f t="shared" si="381"/>
        <v>100</v>
      </c>
      <c r="O2473" s="8">
        <f t="shared" si="382"/>
        <v>0</v>
      </c>
      <c r="P2473" s="8">
        <f t="shared" si="383"/>
        <v>33</v>
      </c>
      <c r="Q2473" s="9">
        <f t="shared" si="384"/>
        <v>57.45</v>
      </c>
      <c r="R2473" s="9">
        <f t="shared" si="385"/>
        <v>38.25</v>
      </c>
      <c r="S2473" s="9">
        <f t="shared" si="386"/>
        <v>37.35</v>
      </c>
      <c r="T2473" s="9">
        <f t="shared" si="387"/>
        <v>45.75</v>
      </c>
      <c r="U2473" s="8">
        <f t="shared" si="388"/>
        <v>44.35</v>
      </c>
      <c r="V2473" s="8">
        <f t="shared" si="389"/>
        <v>44.7</v>
      </c>
    </row>
    <row r="2474" spans="1:22" ht="13.5" x14ac:dyDescent="0.25">
      <c r="A2474" s="3">
        <f>RSI!A2474</f>
        <v>45607</v>
      </c>
      <c r="B2474" s="2">
        <f>RSI!B2474</f>
        <v>8.0053000000000001</v>
      </c>
      <c r="C2474" s="2">
        <f>RSI!I2474</f>
        <v>9.1155844419712082</v>
      </c>
      <c r="D2474" s="2">
        <f>MACD!E2474</f>
        <v>0.15216099078614498</v>
      </c>
      <c r="E2474" s="2">
        <f>MACD!F2474</f>
        <v>0.27654884723756262</v>
      </c>
      <c r="F2474" s="2">
        <f>'Moving Avg'!D2474</f>
        <v>8.0053000000000001</v>
      </c>
      <c r="G2474" s="2">
        <f>'Moving Avg'!F2474</f>
        <v>8.2666400000000024</v>
      </c>
      <c r="H2474" s="2">
        <f>'Moving Avg'!G2474</f>
        <v>8.6087819999999926</v>
      </c>
      <c r="I2474" s="2">
        <f>'Moving Avg'!H2474</f>
        <v>8.6644804999999856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50</v>
      </c>
      <c r="N2474" s="8">
        <f t="shared" si="381"/>
        <v>100</v>
      </c>
      <c r="O2474" s="8">
        <f t="shared" si="382"/>
        <v>0</v>
      </c>
      <c r="P2474" s="8">
        <f t="shared" si="383"/>
        <v>33</v>
      </c>
      <c r="Q2474" s="9">
        <f t="shared" si="384"/>
        <v>57.45</v>
      </c>
      <c r="R2474" s="9">
        <f t="shared" si="385"/>
        <v>38.25</v>
      </c>
      <c r="S2474" s="9">
        <f t="shared" si="386"/>
        <v>37.35</v>
      </c>
      <c r="T2474" s="9">
        <f t="shared" si="387"/>
        <v>45.75</v>
      </c>
      <c r="U2474" s="8">
        <f t="shared" si="388"/>
        <v>44.35</v>
      </c>
      <c r="V2474" s="8">
        <f t="shared" si="389"/>
        <v>44.7</v>
      </c>
    </row>
    <row r="2475" spans="1:22" ht="13.5" x14ac:dyDescent="0.25">
      <c r="A2475" s="3">
        <f>RSI!A2475</f>
        <v>45608</v>
      </c>
      <c r="B2475" s="2">
        <f>RSI!B2475</f>
        <v>8.0053000000000001</v>
      </c>
      <c r="C2475" s="2">
        <f>RSI!I2475</f>
        <v>9.1155844419712082</v>
      </c>
      <c r="D2475" s="2">
        <f>MACD!E2475</f>
        <v>0.10518105036295111</v>
      </c>
      <c r="E2475" s="2">
        <f>MACD!F2475</f>
        <v>0.24227528786264035</v>
      </c>
      <c r="F2475" s="2">
        <f>'Moving Avg'!D2475</f>
        <v>8.0053000000000001</v>
      </c>
      <c r="G2475" s="2">
        <f>'Moving Avg'!F2475</f>
        <v>8.2209650000000032</v>
      </c>
      <c r="H2475" s="2">
        <f>'Moving Avg'!G2475</f>
        <v>8.5918299999999928</v>
      </c>
      <c r="I2475" s="2">
        <f>'Moving Avg'!H2475</f>
        <v>8.6625084999999835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50</v>
      </c>
      <c r="N2475" s="8">
        <f t="shared" si="381"/>
        <v>100</v>
      </c>
      <c r="O2475" s="8">
        <f t="shared" si="382"/>
        <v>0</v>
      </c>
      <c r="P2475" s="8">
        <f t="shared" si="383"/>
        <v>33</v>
      </c>
      <c r="Q2475" s="9">
        <f t="shared" si="384"/>
        <v>57.45</v>
      </c>
      <c r="R2475" s="9">
        <f t="shared" si="385"/>
        <v>38.25</v>
      </c>
      <c r="S2475" s="9">
        <f t="shared" si="386"/>
        <v>37.35</v>
      </c>
      <c r="T2475" s="9">
        <f t="shared" si="387"/>
        <v>45.75</v>
      </c>
      <c r="U2475" s="8">
        <f t="shared" si="388"/>
        <v>44.35</v>
      </c>
      <c r="V2475" s="8">
        <f t="shared" si="389"/>
        <v>44.7</v>
      </c>
    </row>
    <row r="2476" spans="1:22" ht="13.5" x14ac:dyDescent="0.25">
      <c r="A2476" s="3">
        <f>RSI!A2476</f>
        <v>45609</v>
      </c>
      <c r="B2476" s="2">
        <f>RSI!B2476</f>
        <v>8.0053000000000001</v>
      </c>
      <c r="C2476" s="2">
        <f>RSI!I2476</f>
        <v>9.1155844419712082</v>
      </c>
      <c r="D2476" s="2">
        <f>MACD!E2476</f>
        <v>6.7174760283663204E-2</v>
      </c>
      <c r="E2476" s="2">
        <f>MACD!F2476</f>
        <v>0.20725518234684495</v>
      </c>
      <c r="F2476" s="2">
        <f>'Moving Avg'!D2476</f>
        <v>8.0053000000000001</v>
      </c>
      <c r="G2476" s="2">
        <f>'Moving Avg'!F2476</f>
        <v>8.1752900000000022</v>
      </c>
      <c r="H2476" s="2">
        <f>'Moving Avg'!G2476</f>
        <v>8.5748779999999911</v>
      </c>
      <c r="I2476" s="2">
        <f>'Moving Avg'!H2476</f>
        <v>8.660536499999985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50</v>
      </c>
      <c r="N2476" s="8">
        <f t="shared" si="381"/>
        <v>100</v>
      </c>
      <c r="O2476" s="8">
        <f t="shared" si="382"/>
        <v>0</v>
      </c>
      <c r="P2476" s="8">
        <f t="shared" si="383"/>
        <v>33</v>
      </c>
      <c r="Q2476" s="9">
        <f t="shared" si="384"/>
        <v>57.45</v>
      </c>
      <c r="R2476" s="9">
        <f t="shared" si="385"/>
        <v>38.25</v>
      </c>
      <c r="S2476" s="9">
        <f t="shared" si="386"/>
        <v>37.35</v>
      </c>
      <c r="T2476" s="9">
        <f t="shared" si="387"/>
        <v>45.75</v>
      </c>
      <c r="U2476" s="8">
        <f t="shared" si="388"/>
        <v>44.35</v>
      </c>
      <c r="V2476" s="8">
        <f t="shared" si="389"/>
        <v>44.7</v>
      </c>
    </row>
    <row r="2477" spans="1:22" ht="13.5" x14ac:dyDescent="0.25">
      <c r="A2477" s="3">
        <f>RSI!A2477</f>
        <v>45610</v>
      </c>
      <c r="B2477" s="2">
        <f>RSI!B2477</f>
        <v>8.0053000000000001</v>
      </c>
      <c r="C2477" s="2">
        <f>RSI!I2477</f>
        <v>9.1155844419712082</v>
      </c>
      <c r="D2477" s="2">
        <f>MACD!E2477</f>
        <v>3.6632228053068872E-2</v>
      </c>
      <c r="E2477" s="2">
        <f>MACD!F2477</f>
        <v>0.17313059148808974</v>
      </c>
      <c r="F2477" s="2">
        <f>'Moving Avg'!D2477</f>
        <v>8.0053000000000001</v>
      </c>
      <c r="G2477" s="2">
        <f>'Moving Avg'!F2477</f>
        <v>8.1296150000000029</v>
      </c>
      <c r="H2477" s="2">
        <f>'Moving Avg'!G2477</f>
        <v>8.5579259999999913</v>
      </c>
      <c r="I2477" s="2">
        <f>'Moving Avg'!H2477</f>
        <v>8.6585644999999847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50</v>
      </c>
      <c r="N2477" s="8">
        <f t="shared" si="381"/>
        <v>100</v>
      </c>
      <c r="O2477" s="8">
        <f t="shared" si="382"/>
        <v>0</v>
      </c>
      <c r="P2477" s="8">
        <f t="shared" si="383"/>
        <v>33</v>
      </c>
      <c r="Q2477" s="9">
        <f t="shared" si="384"/>
        <v>57.45</v>
      </c>
      <c r="R2477" s="9">
        <f t="shared" si="385"/>
        <v>38.25</v>
      </c>
      <c r="S2477" s="9">
        <f t="shared" si="386"/>
        <v>37.35</v>
      </c>
      <c r="T2477" s="9">
        <f t="shared" si="387"/>
        <v>45.75</v>
      </c>
      <c r="U2477" s="8">
        <f t="shared" si="388"/>
        <v>44.35</v>
      </c>
      <c r="V2477" s="8">
        <f t="shared" si="389"/>
        <v>44.7</v>
      </c>
    </row>
    <row r="2478" spans="1:22" ht="13.5" x14ac:dyDescent="0.25">
      <c r="A2478" s="3">
        <f>RSI!A2478</f>
        <v>45611</v>
      </c>
      <c r="B2478" s="2">
        <f>RSI!B2478</f>
        <v>8.0053000000000001</v>
      </c>
      <c r="C2478" s="2">
        <f>RSI!I2478</f>
        <v>9.1155844419712082</v>
      </c>
      <c r="D2478" s="2">
        <f>MACD!E2478</f>
        <v>1.2285432396014428E-2</v>
      </c>
      <c r="E2478" s="2">
        <f>MACD!F2478</f>
        <v>0.14096155966967469</v>
      </c>
      <c r="F2478" s="2">
        <f>'Moving Avg'!D2478</f>
        <v>8.0053000000000001</v>
      </c>
      <c r="G2478" s="2">
        <f>'Moving Avg'!F2478</f>
        <v>8.0839400000000019</v>
      </c>
      <c r="H2478" s="2">
        <f>'Moving Avg'!G2478</f>
        <v>8.5409739999999914</v>
      </c>
      <c r="I2478" s="2">
        <f>'Moving Avg'!H2478</f>
        <v>8.6565924999999861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50</v>
      </c>
      <c r="N2478" s="8">
        <f t="shared" si="381"/>
        <v>100</v>
      </c>
      <c r="O2478" s="8">
        <f t="shared" si="382"/>
        <v>0</v>
      </c>
      <c r="P2478" s="8">
        <f t="shared" si="383"/>
        <v>33</v>
      </c>
      <c r="Q2478" s="9">
        <f t="shared" si="384"/>
        <v>57.45</v>
      </c>
      <c r="R2478" s="9">
        <f t="shared" si="385"/>
        <v>38.25</v>
      </c>
      <c r="S2478" s="9">
        <f t="shared" si="386"/>
        <v>37.35</v>
      </c>
      <c r="T2478" s="9">
        <f t="shared" si="387"/>
        <v>45.75</v>
      </c>
      <c r="U2478" s="8">
        <f t="shared" si="388"/>
        <v>44.35</v>
      </c>
      <c r="V2478" s="8">
        <f t="shared" si="389"/>
        <v>44.7</v>
      </c>
    </row>
    <row r="2479" spans="1:22" ht="13.5" x14ac:dyDescent="0.25">
      <c r="A2479" s="3">
        <f>RSI!A2479</f>
        <v>45614</v>
      </c>
      <c r="B2479" s="2">
        <f>RSI!B2479</f>
        <v>8.3632000000000009</v>
      </c>
      <c r="C2479" s="2">
        <f>RSI!I2479</f>
        <v>60.159417408996056</v>
      </c>
      <c r="D2479" s="2">
        <f>MACD!E2479</f>
        <v>-3.3440808445220682E-2</v>
      </c>
      <c r="E2479" s="2">
        <f>MACD!F2479</f>
        <v>0.10608108604669562</v>
      </c>
      <c r="F2479" s="2">
        <f>'Moving Avg'!D2479</f>
        <v>8.0768799999999992</v>
      </c>
      <c r="G2479" s="2">
        <f>'Moving Avg'!F2479</f>
        <v>8.056160000000002</v>
      </c>
      <c r="H2479" s="2">
        <f>'Moving Avg'!G2479</f>
        <v>8.531179999999992</v>
      </c>
      <c r="I2479" s="2">
        <f>'Moving Avg'!H2479</f>
        <v>8.6564099999999868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100</v>
      </c>
      <c r="O2479" s="8">
        <f t="shared" si="382"/>
        <v>0</v>
      </c>
      <c r="P2479" s="8">
        <f t="shared" si="383"/>
        <v>33</v>
      </c>
      <c r="Q2479" s="9">
        <f t="shared" si="384"/>
        <v>48.7</v>
      </c>
      <c r="R2479" s="9">
        <f t="shared" si="385"/>
        <v>33.25</v>
      </c>
      <c r="S2479" s="9">
        <f t="shared" si="386"/>
        <v>33.6</v>
      </c>
      <c r="T2479" s="9">
        <f t="shared" si="387"/>
        <v>39.5</v>
      </c>
      <c r="U2479" s="8">
        <f t="shared" si="388"/>
        <v>38.516666666666673</v>
      </c>
      <c r="V2479" s="8">
        <f t="shared" si="389"/>
        <v>38.762500000000003</v>
      </c>
    </row>
    <row r="2480" spans="1:22" ht="13.5" x14ac:dyDescent="0.25">
      <c r="A2480" s="3">
        <f>RSI!A2480</f>
        <v>45615</v>
      </c>
      <c r="B2480" s="2">
        <f>RSI!B2480</f>
        <v>8.3632000000000009</v>
      </c>
      <c r="C2480" s="2">
        <f>RSI!I2480</f>
        <v>60.159417408996056</v>
      </c>
      <c r="D2480" s="2">
        <f>MACD!E2480</f>
        <v>-7.2963751458209103E-2</v>
      </c>
      <c r="E2480" s="2">
        <f>MACD!F2480</f>
        <v>7.0272118545714676E-2</v>
      </c>
      <c r="F2480" s="2">
        <f>'Moving Avg'!D2480</f>
        <v>8.14846</v>
      </c>
      <c r="G2480" s="2">
        <f>'Moving Avg'!F2480</f>
        <v>8.0481550000000031</v>
      </c>
      <c r="H2480" s="2">
        <f>'Moving Avg'!G2480</f>
        <v>8.5213859999999926</v>
      </c>
      <c r="I2480" s="2">
        <f>'Moving Avg'!H2480</f>
        <v>8.6562274999999858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100</v>
      </c>
      <c r="O2480" s="8">
        <f t="shared" si="382"/>
        <v>0</v>
      </c>
      <c r="P2480" s="8">
        <f t="shared" si="383"/>
        <v>33</v>
      </c>
      <c r="Q2480" s="9">
        <f t="shared" si="384"/>
        <v>48.7</v>
      </c>
      <c r="R2480" s="9">
        <f t="shared" si="385"/>
        <v>33.25</v>
      </c>
      <c r="S2480" s="9">
        <f t="shared" si="386"/>
        <v>33.6</v>
      </c>
      <c r="T2480" s="9">
        <f t="shared" si="387"/>
        <v>39.5</v>
      </c>
      <c r="U2480" s="8">
        <f t="shared" si="388"/>
        <v>38.516666666666673</v>
      </c>
      <c r="V2480" s="8">
        <f t="shared" si="389"/>
        <v>38.762500000000003</v>
      </c>
    </row>
    <row r="2481" spans="1:22" ht="13.5" x14ac:dyDescent="0.25">
      <c r="A2481" s="3">
        <f>RSI!A2481</f>
        <v>45616</v>
      </c>
      <c r="B2481" s="2">
        <f>RSI!B2481</f>
        <v>8.3632000000000009</v>
      </c>
      <c r="C2481" s="2">
        <f>RSI!I2481</f>
        <v>60.159417408996056</v>
      </c>
      <c r="D2481" s="2">
        <f>MACD!E2481</f>
        <v>-0.10717615693609872</v>
      </c>
      <c r="E2481" s="2">
        <f>MACD!F2481</f>
        <v>3.4782463449352E-2</v>
      </c>
      <c r="F2481" s="2">
        <f>'Moving Avg'!D2481</f>
        <v>8.2200400000000009</v>
      </c>
      <c r="G2481" s="2">
        <f>'Moving Avg'!F2481</f>
        <v>8.0589850000000034</v>
      </c>
      <c r="H2481" s="2">
        <f>'Moving Avg'!G2481</f>
        <v>8.5115919999999932</v>
      </c>
      <c r="I2481" s="2">
        <f>'Moving Avg'!H2481</f>
        <v>8.6541684999999866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100</v>
      </c>
      <c r="O2481" s="8">
        <f t="shared" si="382"/>
        <v>0</v>
      </c>
      <c r="P2481" s="8">
        <f t="shared" si="383"/>
        <v>33</v>
      </c>
      <c r="Q2481" s="9">
        <f t="shared" si="384"/>
        <v>48.7</v>
      </c>
      <c r="R2481" s="9">
        <f t="shared" si="385"/>
        <v>33.25</v>
      </c>
      <c r="S2481" s="9">
        <f t="shared" si="386"/>
        <v>33.6</v>
      </c>
      <c r="T2481" s="9">
        <f t="shared" si="387"/>
        <v>39.5</v>
      </c>
      <c r="U2481" s="8">
        <f t="shared" si="388"/>
        <v>38.516666666666673</v>
      </c>
      <c r="V2481" s="8">
        <f t="shared" si="389"/>
        <v>38.762500000000003</v>
      </c>
    </row>
    <row r="2482" spans="1:22" ht="13.5" x14ac:dyDescent="0.25">
      <c r="A2482" s="3">
        <f>RSI!A2482</f>
        <v>45617</v>
      </c>
      <c r="B2482" s="2">
        <f>RSI!B2482</f>
        <v>8.3632000000000009</v>
      </c>
      <c r="C2482" s="2">
        <f>RSI!I2482</f>
        <v>60.159417408996056</v>
      </c>
      <c r="D2482" s="2">
        <f>MACD!E2482</f>
        <v>-0.13683799989528644</v>
      </c>
      <c r="E2482" s="2">
        <f>MACD!F2482</f>
        <v>4.5837078042431159E-4</v>
      </c>
      <c r="F2482" s="2">
        <f>'Moving Avg'!D2482</f>
        <v>8.29162</v>
      </c>
      <c r="G2482" s="2">
        <f>'Moving Avg'!F2482</f>
        <v>8.0768800000000027</v>
      </c>
      <c r="H2482" s="2">
        <f>'Moving Avg'!G2482</f>
        <v>8.5017979999999937</v>
      </c>
      <c r="I2482" s="2">
        <f>'Moving Avg'!H2482</f>
        <v>8.6521094999999875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100</v>
      </c>
      <c r="O2482" s="8">
        <f t="shared" si="382"/>
        <v>0</v>
      </c>
      <c r="P2482" s="8">
        <f t="shared" si="383"/>
        <v>33</v>
      </c>
      <c r="Q2482" s="9">
        <f t="shared" si="384"/>
        <v>48.7</v>
      </c>
      <c r="R2482" s="9">
        <f t="shared" si="385"/>
        <v>33.25</v>
      </c>
      <c r="S2482" s="9">
        <f t="shared" si="386"/>
        <v>33.6</v>
      </c>
      <c r="T2482" s="9">
        <f t="shared" si="387"/>
        <v>39.5</v>
      </c>
      <c r="U2482" s="8">
        <f t="shared" si="388"/>
        <v>38.516666666666673</v>
      </c>
      <c r="V2482" s="8">
        <f t="shared" si="389"/>
        <v>38.762500000000003</v>
      </c>
    </row>
    <row r="2483" spans="1:22" ht="13.5" x14ac:dyDescent="0.25">
      <c r="A2483" s="3">
        <f>RSI!A2483</f>
        <v>45618</v>
      </c>
      <c r="B2483" s="2">
        <f>RSI!B2483</f>
        <v>8.7304999999999993</v>
      </c>
      <c r="C2483" s="2">
        <f>RSI!I2483</f>
        <v>77.557988997436013</v>
      </c>
      <c r="D2483" s="2">
        <f>MACD!E2483</f>
        <v>-0.18980396802689725</v>
      </c>
      <c r="E2483" s="2">
        <f>MACD!F2483</f>
        <v>-3.7594096981040007E-2</v>
      </c>
      <c r="F2483" s="2">
        <f>'Moving Avg'!D2483</f>
        <v>8.4366599999999998</v>
      </c>
      <c r="G2483" s="2">
        <f>'Moving Avg'!F2483</f>
        <v>8.1131400000000031</v>
      </c>
      <c r="H2483" s="2">
        <f>'Moving Avg'!G2483</f>
        <v>8.5049999999999955</v>
      </c>
      <c r="I2483" s="2">
        <f>'Moving Avg'!H2483</f>
        <v>8.6518869999999861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  <c r="M2483" s="8">
        <f t="shared" si="380"/>
        <v>0</v>
      </c>
      <c r="N2483" s="8">
        <f t="shared" si="381"/>
        <v>100</v>
      </c>
      <c r="O2483" s="8">
        <f t="shared" si="382"/>
        <v>0</v>
      </c>
      <c r="P2483" s="8">
        <f t="shared" si="383"/>
        <v>83.5</v>
      </c>
      <c r="Q2483" s="9">
        <f t="shared" si="384"/>
        <v>47.524999999999999</v>
      </c>
      <c r="R2483" s="9">
        <f t="shared" si="385"/>
        <v>40.875</v>
      </c>
      <c r="S2483" s="9">
        <f t="shared" si="386"/>
        <v>52.575000000000003</v>
      </c>
      <c r="T2483" s="9">
        <f t="shared" si="387"/>
        <v>45.875</v>
      </c>
      <c r="U2483" s="8">
        <f t="shared" si="388"/>
        <v>46.991666666666674</v>
      </c>
      <c r="V2483" s="8">
        <f t="shared" si="389"/>
        <v>46.712500000000006</v>
      </c>
    </row>
    <row r="2484" spans="1:22" ht="13.5" x14ac:dyDescent="0.25">
      <c r="A2484" s="3">
        <f>RSI!A2484</f>
        <v>45621</v>
      </c>
      <c r="B2484" s="2">
        <f>RSI!B2484</f>
        <v>8.7304999999999993</v>
      </c>
      <c r="C2484" s="2">
        <f>RSI!I2484</f>
        <v>77.557988997436013</v>
      </c>
      <c r="D2484" s="2">
        <f>MACD!E2484</f>
        <v>-0.23740290068810843</v>
      </c>
      <c r="E2484" s="2">
        <f>MACD!F2484</f>
        <v>-7.7555857722453686E-2</v>
      </c>
      <c r="F2484" s="2">
        <f>'Moving Avg'!D2484</f>
        <v>8.5101200000000006</v>
      </c>
      <c r="G2484" s="2">
        <f>'Moving Avg'!F2484</f>
        <v>8.1494000000000035</v>
      </c>
      <c r="H2484" s="2">
        <f>'Moving Avg'!G2484</f>
        <v>8.5082019999999954</v>
      </c>
      <c r="I2484" s="2">
        <f>'Moving Avg'!H2484</f>
        <v>8.6516644999999865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  <c r="M2484" s="8">
        <f t="shared" si="380"/>
        <v>0</v>
      </c>
      <c r="N2484" s="8">
        <f t="shared" si="381"/>
        <v>100</v>
      </c>
      <c r="O2484" s="8">
        <f t="shared" si="382"/>
        <v>0</v>
      </c>
      <c r="P2484" s="8">
        <f t="shared" si="383"/>
        <v>83.5</v>
      </c>
      <c r="Q2484" s="9">
        <f t="shared" si="384"/>
        <v>47.524999999999999</v>
      </c>
      <c r="R2484" s="9">
        <f t="shared" si="385"/>
        <v>40.875</v>
      </c>
      <c r="S2484" s="9">
        <f t="shared" si="386"/>
        <v>52.575000000000003</v>
      </c>
      <c r="T2484" s="9">
        <f t="shared" si="387"/>
        <v>45.875</v>
      </c>
      <c r="U2484" s="8">
        <f t="shared" si="388"/>
        <v>46.991666666666674</v>
      </c>
      <c r="V2484" s="8">
        <f t="shared" si="389"/>
        <v>46.712500000000006</v>
      </c>
    </row>
    <row r="2485" spans="1:22" ht="13.5" x14ac:dyDescent="0.25">
      <c r="A2485" s="3">
        <f>RSI!A2485</f>
        <v>45622</v>
      </c>
      <c r="B2485" s="2">
        <f>RSI!B2485</f>
        <v>8.7304999999999993</v>
      </c>
      <c r="C2485" s="2">
        <f>RSI!I2485</f>
        <v>77.557988997436013</v>
      </c>
      <c r="D2485" s="2">
        <f>MACD!E2485</f>
        <v>-0.28025445305016206</v>
      </c>
      <c r="E2485" s="2">
        <f>MACD!F2485</f>
        <v>-0.11809557678799537</v>
      </c>
      <c r="F2485" s="2">
        <f>'Moving Avg'!D2485</f>
        <v>8.5835799999999995</v>
      </c>
      <c r="G2485" s="2">
        <f>'Moving Avg'!F2485</f>
        <v>8.1856600000000022</v>
      </c>
      <c r="H2485" s="2">
        <f>'Moving Avg'!G2485</f>
        <v>8.5151719999999962</v>
      </c>
      <c r="I2485" s="2">
        <f>'Moving Avg'!H2485</f>
        <v>8.6514419999999852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0</v>
      </c>
      <c r="N2485" s="8">
        <f t="shared" si="381"/>
        <v>100</v>
      </c>
      <c r="O2485" s="8">
        <f t="shared" si="382"/>
        <v>0</v>
      </c>
      <c r="P2485" s="8">
        <f t="shared" si="383"/>
        <v>83.5</v>
      </c>
      <c r="Q2485" s="9">
        <f t="shared" si="384"/>
        <v>47.524999999999999</v>
      </c>
      <c r="R2485" s="9">
        <f t="shared" si="385"/>
        <v>40.875</v>
      </c>
      <c r="S2485" s="9">
        <f t="shared" si="386"/>
        <v>52.575000000000003</v>
      </c>
      <c r="T2485" s="9">
        <f t="shared" si="387"/>
        <v>45.875</v>
      </c>
      <c r="U2485" s="8">
        <f t="shared" si="388"/>
        <v>46.991666666666674</v>
      </c>
      <c r="V2485" s="8">
        <f t="shared" si="389"/>
        <v>46.712500000000006</v>
      </c>
    </row>
    <row r="2486" spans="1:22" ht="13.5" x14ac:dyDescent="0.25">
      <c r="A2486" s="3">
        <f>RSI!A2486</f>
        <v>45623</v>
      </c>
      <c r="B2486" s="2">
        <f>RSI!B2486</f>
        <v>8.7304999999999993</v>
      </c>
      <c r="C2486" s="2">
        <f>RSI!I2486</f>
        <v>77.557988997436013</v>
      </c>
      <c r="D2486" s="2">
        <f>MACD!E2486</f>
        <v>-0.31889821113382055</v>
      </c>
      <c r="E2486" s="2">
        <f>MACD!F2486</f>
        <v>-0.15825610365716042</v>
      </c>
      <c r="F2486" s="2">
        <f>'Moving Avg'!D2486</f>
        <v>8.6570399999999985</v>
      </c>
      <c r="G2486" s="2">
        <f>'Moving Avg'!F2486</f>
        <v>8.2219200000000026</v>
      </c>
      <c r="H2486" s="2">
        <f>'Moving Avg'!G2486</f>
        <v>8.522141999999997</v>
      </c>
      <c r="I2486" s="2">
        <f>'Moving Avg'!H2486</f>
        <v>8.6512194999999856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  <c r="M2486" s="8">
        <f t="shared" si="380"/>
        <v>0</v>
      </c>
      <c r="N2486" s="8">
        <f t="shared" si="381"/>
        <v>100</v>
      </c>
      <c r="O2486" s="8">
        <f t="shared" si="382"/>
        <v>50</v>
      </c>
      <c r="P2486" s="8">
        <f t="shared" si="383"/>
        <v>83.5</v>
      </c>
      <c r="Q2486" s="9">
        <f t="shared" si="384"/>
        <v>55.024999999999999</v>
      </c>
      <c r="R2486" s="9">
        <f t="shared" si="385"/>
        <v>58.375</v>
      </c>
      <c r="S2486" s="9">
        <f t="shared" si="386"/>
        <v>65.075000000000003</v>
      </c>
      <c r="T2486" s="9">
        <f t="shared" si="387"/>
        <v>58.375</v>
      </c>
      <c r="U2486" s="8">
        <f t="shared" si="388"/>
        <v>59.491666666666674</v>
      </c>
      <c r="V2486" s="8">
        <f t="shared" si="389"/>
        <v>59.212500000000006</v>
      </c>
    </row>
    <row r="2487" spans="1:22" ht="13.5" x14ac:dyDescent="0.25">
      <c r="A2487" s="3">
        <f>RSI!A2487</f>
        <v>45624</v>
      </c>
      <c r="B2487" s="2">
        <f>RSI!B2487</f>
        <v>8.7304999999999993</v>
      </c>
      <c r="C2487" s="2">
        <f>RSI!I2487</f>
        <v>77.557988997436013</v>
      </c>
      <c r="D2487" s="2">
        <f>MACD!E2487</f>
        <v>-0.35380487959100293</v>
      </c>
      <c r="E2487" s="2">
        <f>MACD!F2487</f>
        <v>-0.19736585884392893</v>
      </c>
      <c r="F2487" s="2">
        <f>'Moving Avg'!D2487</f>
        <v>8.7304999999999993</v>
      </c>
      <c r="G2487" s="2">
        <f>'Moving Avg'!F2487</f>
        <v>8.258180000000003</v>
      </c>
      <c r="H2487" s="2">
        <f>'Moving Avg'!G2487</f>
        <v>8.5215779999999981</v>
      </c>
      <c r="I2487" s="2">
        <f>'Moving Avg'!H2487</f>
        <v>8.6510864999999857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  <c r="M2487" s="8">
        <f t="shared" si="380"/>
        <v>0</v>
      </c>
      <c r="N2487" s="8">
        <f t="shared" si="381"/>
        <v>100</v>
      </c>
      <c r="O2487" s="8">
        <f t="shared" si="382"/>
        <v>50</v>
      </c>
      <c r="P2487" s="8">
        <f t="shared" si="383"/>
        <v>83.5</v>
      </c>
      <c r="Q2487" s="9">
        <f t="shared" si="384"/>
        <v>55.024999999999999</v>
      </c>
      <c r="R2487" s="9">
        <f t="shared" si="385"/>
        <v>58.375</v>
      </c>
      <c r="S2487" s="9">
        <f t="shared" si="386"/>
        <v>65.075000000000003</v>
      </c>
      <c r="T2487" s="9">
        <f t="shared" si="387"/>
        <v>58.375</v>
      </c>
      <c r="U2487" s="8">
        <f t="shared" si="388"/>
        <v>59.491666666666674</v>
      </c>
      <c r="V2487" s="8">
        <f t="shared" si="389"/>
        <v>59.212500000000006</v>
      </c>
    </row>
    <row r="2488" spans="1:22" ht="13.5" x14ac:dyDescent="0.25">
      <c r="A2488" s="3">
        <f>RSI!A2488</f>
        <v>45625</v>
      </c>
      <c r="B2488" s="2">
        <f>RSI!B2488</f>
        <v>8.7304999999999993</v>
      </c>
      <c r="C2488" s="2">
        <f>RSI!I2488</f>
        <v>77.557988997436013</v>
      </c>
      <c r="D2488" s="2">
        <f>MACD!E2488</f>
        <v>-0.38538583203362542</v>
      </c>
      <c r="E2488" s="2">
        <f>MACD!F2488</f>
        <v>-0.23496985348186822</v>
      </c>
      <c r="F2488" s="2">
        <f>'Moving Avg'!D2488</f>
        <v>8.7304999999999993</v>
      </c>
      <c r="G2488" s="2">
        <f>'Moving Avg'!F2488</f>
        <v>8.2944400000000034</v>
      </c>
      <c r="H2488" s="2">
        <f>'Moving Avg'!G2488</f>
        <v>8.5178119999999975</v>
      </c>
      <c r="I2488" s="2">
        <f>'Moving Avg'!H2488</f>
        <v>8.650953499999984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0</v>
      </c>
      <c r="N2488" s="8">
        <f t="shared" si="381"/>
        <v>100</v>
      </c>
      <c r="O2488" s="8">
        <f t="shared" si="382"/>
        <v>50</v>
      </c>
      <c r="P2488" s="8">
        <f t="shared" si="383"/>
        <v>33</v>
      </c>
      <c r="Q2488" s="9">
        <f t="shared" si="384"/>
        <v>47.45</v>
      </c>
      <c r="R2488" s="9">
        <f t="shared" si="385"/>
        <v>45.75</v>
      </c>
      <c r="S2488" s="9">
        <f t="shared" si="386"/>
        <v>42.35</v>
      </c>
      <c r="T2488" s="9">
        <f t="shared" si="387"/>
        <v>45.75</v>
      </c>
      <c r="U2488" s="8">
        <f t="shared" si="388"/>
        <v>45.183333333333337</v>
      </c>
      <c r="V2488" s="8">
        <f t="shared" si="389"/>
        <v>45.325000000000003</v>
      </c>
    </row>
    <row r="2489" spans="1:22" ht="13.5" x14ac:dyDescent="0.25">
      <c r="A2489" s="3">
        <f>RSI!A2489</f>
        <v>45628</v>
      </c>
      <c r="B2489" s="2">
        <f>RSI!B2489</f>
        <v>8.7304999999999993</v>
      </c>
      <c r="C2489" s="2">
        <f>RSI!I2489</f>
        <v>77.557988997436027</v>
      </c>
      <c r="D2489" s="2">
        <f>MACD!E2489</f>
        <v>-0.35893973116065325</v>
      </c>
      <c r="E2489" s="2">
        <f>MACD!F2489</f>
        <v>-0.25976382901762524</v>
      </c>
      <c r="F2489" s="2">
        <f>'Moving Avg'!D2489</f>
        <v>8.7304999999999993</v>
      </c>
      <c r="G2489" s="2">
        <f>'Moving Avg'!F2489</f>
        <v>8.3307000000000038</v>
      </c>
      <c r="H2489" s="2">
        <f>'Moving Avg'!G2489</f>
        <v>8.5140459999999987</v>
      </c>
      <c r="I2489" s="2">
        <f>'Moving Avg'!H2489</f>
        <v>8.6508204999999858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0</v>
      </c>
      <c r="N2489" s="8">
        <f t="shared" si="381"/>
        <v>100</v>
      </c>
      <c r="O2489" s="8">
        <f t="shared" si="382"/>
        <v>50</v>
      </c>
      <c r="P2489" s="8">
        <f t="shared" si="383"/>
        <v>33</v>
      </c>
      <c r="Q2489" s="9">
        <f t="shared" si="384"/>
        <v>47.45</v>
      </c>
      <c r="R2489" s="9">
        <f t="shared" si="385"/>
        <v>45.75</v>
      </c>
      <c r="S2489" s="9">
        <f t="shared" si="386"/>
        <v>42.35</v>
      </c>
      <c r="T2489" s="9">
        <f t="shared" si="387"/>
        <v>45.75</v>
      </c>
      <c r="U2489" s="8">
        <f t="shared" si="388"/>
        <v>45.183333333333337</v>
      </c>
      <c r="V2489" s="8">
        <f t="shared" si="389"/>
        <v>45.325000000000003</v>
      </c>
    </row>
    <row r="2490" spans="1:22" ht="13.5" x14ac:dyDescent="0.25">
      <c r="A2490" s="3">
        <f>RSI!A2490</f>
        <v>45629</v>
      </c>
      <c r="B2490" s="2">
        <f>RSI!B2490</f>
        <v>8.7304999999999993</v>
      </c>
      <c r="C2490" s="2">
        <f>RSI!I2490</f>
        <v>77.557988997436027</v>
      </c>
      <c r="D2490" s="2">
        <f>MACD!E2490</f>
        <v>-0.33831512527829055</v>
      </c>
      <c r="E2490" s="2">
        <f>MACD!F2490</f>
        <v>-0.27547408826975833</v>
      </c>
      <c r="F2490" s="2">
        <f>'Moving Avg'!D2490</f>
        <v>8.7304999999999993</v>
      </c>
      <c r="G2490" s="2">
        <f>'Moving Avg'!F2490</f>
        <v>8.3669600000000024</v>
      </c>
      <c r="H2490" s="2">
        <f>'Moving Avg'!G2490</f>
        <v>8.5102799999999998</v>
      </c>
      <c r="I2490" s="2">
        <f>'Moving Avg'!H2490</f>
        <v>8.6506874999999841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0</v>
      </c>
      <c r="N2490" s="8">
        <f t="shared" si="381"/>
        <v>100</v>
      </c>
      <c r="O2490" s="8">
        <f t="shared" si="382"/>
        <v>50</v>
      </c>
      <c r="P2490" s="8">
        <f t="shared" si="383"/>
        <v>33</v>
      </c>
      <c r="Q2490" s="9">
        <f t="shared" si="384"/>
        <v>47.45</v>
      </c>
      <c r="R2490" s="9">
        <f t="shared" si="385"/>
        <v>45.75</v>
      </c>
      <c r="S2490" s="9">
        <f t="shared" si="386"/>
        <v>42.35</v>
      </c>
      <c r="T2490" s="9">
        <f t="shared" si="387"/>
        <v>45.75</v>
      </c>
      <c r="U2490" s="8">
        <f t="shared" si="388"/>
        <v>45.183333333333337</v>
      </c>
      <c r="V2490" s="8">
        <f t="shared" si="389"/>
        <v>45.325000000000003</v>
      </c>
    </row>
    <row r="2491" spans="1:22" ht="13.5" x14ac:dyDescent="0.25">
      <c r="A2491" s="3">
        <f>RSI!A2491</f>
        <v>45630</v>
      </c>
      <c r="B2491" s="2">
        <f>RSI!B2491</f>
        <v>8.7304999999999993</v>
      </c>
      <c r="C2491" s="2">
        <f>RSI!I2491</f>
        <v>77.557988997436027</v>
      </c>
      <c r="D2491" s="2">
        <f>MACD!E2491</f>
        <v>-0.32248655798836623</v>
      </c>
      <c r="E2491" s="2">
        <f>MACD!F2491</f>
        <v>-0.28487658221347989</v>
      </c>
      <c r="F2491" s="2">
        <f>'Moving Avg'!D2491</f>
        <v>8.7304999999999993</v>
      </c>
      <c r="G2491" s="2">
        <f>'Moving Avg'!F2491</f>
        <v>8.4032200000000028</v>
      </c>
      <c r="H2491" s="2">
        <f>'Moving Avg'!G2491</f>
        <v>8.5065139999999992</v>
      </c>
      <c r="I2491" s="2">
        <f>'Moving Avg'!H2491</f>
        <v>8.6505544999999842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0</v>
      </c>
      <c r="N2491" s="8">
        <f t="shared" si="381"/>
        <v>100</v>
      </c>
      <c r="O2491" s="8">
        <f t="shared" si="382"/>
        <v>50</v>
      </c>
      <c r="P2491" s="8">
        <f t="shared" si="383"/>
        <v>33</v>
      </c>
      <c r="Q2491" s="9">
        <f t="shared" si="384"/>
        <v>47.45</v>
      </c>
      <c r="R2491" s="9">
        <f t="shared" si="385"/>
        <v>45.75</v>
      </c>
      <c r="S2491" s="9">
        <f t="shared" si="386"/>
        <v>42.35</v>
      </c>
      <c r="T2491" s="9">
        <f t="shared" si="387"/>
        <v>45.75</v>
      </c>
      <c r="U2491" s="8">
        <f t="shared" si="388"/>
        <v>45.183333333333337</v>
      </c>
      <c r="V2491" s="8">
        <f t="shared" si="389"/>
        <v>45.325000000000003</v>
      </c>
    </row>
    <row r="2492" spans="1:22" ht="13.5" x14ac:dyDescent="0.25">
      <c r="A2492" s="3">
        <f>RSI!A2492</f>
        <v>45631</v>
      </c>
      <c r="B2492" s="2">
        <f>RSI!B2492</f>
        <v>8.7304999999999993</v>
      </c>
      <c r="C2492" s="2">
        <f>RSI!I2492</f>
        <v>77.557988997436027</v>
      </c>
      <c r="D2492" s="2">
        <f>MACD!E2492</f>
        <v>-0.31059595332545342</v>
      </c>
      <c r="E2492" s="2">
        <f>MACD!F2492</f>
        <v>-0.2900204564358746</v>
      </c>
      <c r="F2492" s="2">
        <f>'Moving Avg'!D2492</f>
        <v>8.7304999999999993</v>
      </c>
      <c r="G2492" s="2">
        <f>'Moving Avg'!F2492</f>
        <v>8.4394800000000032</v>
      </c>
      <c r="H2492" s="2">
        <f>'Moving Avg'!G2492</f>
        <v>8.5027480000000004</v>
      </c>
      <c r="I2492" s="2">
        <f>'Moving Avg'!H2492</f>
        <v>8.650421499999986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0</v>
      </c>
      <c r="N2492" s="8">
        <f t="shared" si="381"/>
        <v>100</v>
      </c>
      <c r="O2492" s="8">
        <f t="shared" si="382"/>
        <v>50</v>
      </c>
      <c r="P2492" s="8">
        <f t="shared" si="383"/>
        <v>33</v>
      </c>
      <c r="Q2492" s="9">
        <f t="shared" si="384"/>
        <v>47.45</v>
      </c>
      <c r="R2492" s="9">
        <f t="shared" si="385"/>
        <v>45.75</v>
      </c>
      <c r="S2492" s="9">
        <f t="shared" si="386"/>
        <v>42.35</v>
      </c>
      <c r="T2492" s="9">
        <f t="shared" si="387"/>
        <v>45.75</v>
      </c>
      <c r="U2492" s="8">
        <f t="shared" si="388"/>
        <v>45.183333333333337</v>
      </c>
      <c r="V2492" s="8">
        <f t="shared" si="389"/>
        <v>45.325000000000003</v>
      </c>
    </row>
    <row r="2493" spans="1:22" ht="13.5" x14ac:dyDescent="0.25">
      <c r="A2493" s="3">
        <f>RSI!A2493</f>
        <v>45632</v>
      </c>
      <c r="B2493" s="2">
        <f>RSI!B2493</f>
        <v>8.7304999999999993</v>
      </c>
      <c r="C2493" s="2">
        <f>RSI!I2493</f>
        <v>77.557988997436027</v>
      </c>
      <c r="D2493" s="2">
        <f>MACD!E2493</f>
        <v>-0.24541846017558733</v>
      </c>
      <c r="E2493" s="2">
        <f>MACD!F2493</f>
        <v>-0.28110005718381714</v>
      </c>
      <c r="F2493" s="2">
        <f>'Moving Avg'!D2493</f>
        <v>8.7304999999999993</v>
      </c>
      <c r="G2493" s="2">
        <f>'Moving Avg'!F2493</f>
        <v>8.4757400000000036</v>
      </c>
      <c r="H2493" s="2">
        <f>'Moving Avg'!G2493</f>
        <v>8.4989820000000016</v>
      </c>
      <c r="I2493" s="2">
        <f>'Moving Avg'!H2493</f>
        <v>8.6493949999999842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0</v>
      </c>
      <c r="N2493" s="8">
        <f t="shared" si="381"/>
        <v>0</v>
      </c>
      <c r="O2493" s="8">
        <f t="shared" si="382"/>
        <v>50</v>
      </c>
      <c r="P2493" s="8">
        <f t="shared" si="383"/>
        <v>33</v>
      </c>
      <c r="Q2493" s="9">
        <f t="shared" si="384"/>
        <v>12.45</v>
      </c>
      <c r="R2493" s="9">
        <f t="shared" si="385"/>
        <v>25.75</v>
      </c>
      <c r="S2493" s="9">
        <f t="shared" si="386"/>
        <v>27.35</v>
      </c>
      <c r="T2493" s="9">
        <f t="shared" si="387"/>
        <v>20.75</v>
      </c>
      <c r="U2493" s="8">
        <f t="shared" si="388"/>
        <v>21.850000000000005</v>
      </c>
      <c r="V2493" s="8">
        <f t="shared" si="389"/>
        <v>21.575000000000003</v>
      </c>
    </row>
    <row r="2494" spans="1:22" ht="13.5" x14ac:dyDescent="0.25">
      <c r="A2494" s="3">
        <f>RSI!A2494</f>
        <v>45635</v>
      </c>
      <c r="B2494" s="2">
        <f>RSI!B2494</f>
        <v>8.7304999999999993</v>
      </c>
      <c r="C2494" s="2">
        <f>RSI!I2494</f>
        <v>77.557988997436027</v>
      </c>
      <c r="D2494" s="2">
        <f>MACD!E2494</f>
        <v>-0.19155668109605628</v>
      </c>
      <c r="E2494" s="2">
        <f>MACD!F2494</f>
        <v>-0.26319138196626501</v>
      </c>
      <c r="F2494" s="2">
        <f>'Moving Avg'!D2494</f>
        <v>8.7304999999999993</v>
      </c>
      <c r="G2494" s="2">
        <f>'Moving Avg'!F2494</f>
        <v>8.512000000000004</v>
      </c>
      <c r="H2494" s="2">
        <f>'Moving Avg'!G2494</f>
        <v>8.4952160000000028</v>
      </c>
      <c r="I2494" s="2">
        <f>'Moving Avg'!H2494</f>
        <v>8.6483684999999841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0</v>
      </c>
      <c r="N2494" s="8">
        <f t="shared" si="381"/>
        <v>0</v>
      </c>
      <c r="O2494" s="8">
        <f t="shared" si="382"/>
        <v>50</v>
      </c>
      <c r="P2494" s="8">
        <f t="shared" si="383"/>
        <v>33</v>
      </c>
      <c r="Q2494" s="9">
        <f t="shared" si="384"/>
        <v>12.45</v>
      </c>
      <c r="R2494" s="9">
        <f t="shared" si="385"/>
        <v>25.75</v>
      </c>
      <c r="S2494" s="9">
        <f t="shared" si="386"/>
        <v>27.35</v>
      </c>
      <c r="T2494" s="9">
        <f t="shared" si="387"/>
        <v>20.75</v>
      </c>
      <c r="U2494" s="8">
        <f t="shared" si="388"/>
        <v>21.850000000000005</v>
      </c>
      <c r="V2494" s="8">
        <f t="shared" si="389"/>
        <v>21.575000000000003</v>
      </c>
    </row>
    <row r="2495" spans="1:22" ht="13.5" x14ac:dyDescent="0.25">
      <c r="A2495" s="3">
        <f>RSI!A2495</f>
        <v>45636</v>
      </c>
      <c r="B2495" s="2">
        <f>RSI!B2495</f>
        <v>8.7304999999999993</v>
      </c>
      <c r="C2495" s="2">
        <f>RSI!I2495</f>
        <v>77.557988997436027</v>
      </c>
      <c r="D2495" s="2">
        <f>MACD!E2495</f>
        <v>-0.14717429941156901</v>
      </c>
      <c r="E2495" s="2">
        <f>MACD!F2495</f>
        <v>-0.23998796545532583</v>
      </c>
      <c r="F2495" s="2">
        <f>'Moving Avg'!D2495</f>
        <v>8.7304999999999993</v>
      </c>
      <c r="G2495" s="2">
        <f>'Moving Avg'!F2495</f>
        <v>8.5482600000000026</v>
      </c>
      <c r="H2495" s="2">
        <f>'Moving Avg'!G2495</f>
        <v>8.4914500000000039</v>
      </c>
      <c r="I2495" s="2">
        <f>'Moving Avg'!H2495</f>
        <v>8.646448499999984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0</v>
      </c>
      <c r="N2495" s="8">
        <f t="shared" si="381"/>
        <v>0</v>
      </c>
      <c r="O2495" s="8">
        <f t="shared" si="382"/>
        <v>50</v>
      </c>
      <c r="P2495" s="8">
        <f t="shared" si="383"/>
        <v>33</v>
      </c>
      <c r="Q2495" s="9">
        <f t="shared" si="384"/>
        <v>12.45</v>
      </c>
      <c r="R2495" s="9">
        <f t="shared" si="385"/>
        <v>25.75</v>
      </c>
      <c r="S2495" s="9">
        <f t="shared" si="386"/>
        <v>27.35</v>
      </c>
      <c r="T2495" s="9">
        <f t="shared" si="387"/>
        <v>20.75</v>
      </c>
      <c r="U2495" s="8">
        <f t="shared" si="388"/>
        <v>21.850000000000005</v>
      </c>
      <c r="V2495" s="8">
        <f t="shared" si="389"/>
        <v>21.575000000000003</v>
      </c>
    </row>
    <row r="2496" spans="1:22" ht="13.5" x14ac:dyDescent="0.25">
      <c r="A2496" s="3">
        <f>RSI!A2496</f>
        <v>45637</v>
      </c>
      <c r="B2496" s="2">
        <f>RSI!B2496</f>
        <v>8.7304999999999993</v>
      </c>
      <c r="C2496" s="2">
        <f>RSI!I2496</f>
        <v>77.557988997436027</v>
      </c>
      <c r="D2496" s="2">
        <f>MACD!E2496</f>
        <v>-0.11072457815549797</v>
      </c>
      <c r="E2496" s="2">
        <f>MACD!F2496</f>
        <v>-0.21413528799536027</v>
      </c>
      <c r="F2496" s="2">
        <f>'Moving Avg'!D2496</f>
        <v>8.7304999999999993</v>
      </c>
      <c r="G2496" s="2">
        <f>'Moving Avg'!F2496</f>
        <v>8.584520000000003</v>
      </c>
      <c r="H2496" s="2">
        <f>'Moving Avg'!G2496</f>
        <v>8.4876840000000033</v>
      </c>
      <c r="I2496" s="2">
        <f>'Moving Avg'!H2496</f>
        <v>8.6445284999999839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0</v>
      </c>
      <c r="N2496" s="8">
        <f t="shared" si="381"/>
        <v>0</v>
      </c>
      <c r="O2496" s="8">
        <f t="shared" si="382"/>
        <v>50</v>
      </c>
      <c r="P2496" s="8">
        <f t="shared" si="383"/>
        <v>33</v>
      </c>
      <c r="Q2496" s="9">
        <f t="shared" si="384"/>
        <v>12.45</v>
      </c>
      <c r="R2496" s="9">
        <f t="shared" si="385"/>
        <v>25.75</v>
      </c>
      <c r="S2496" s="9">
        <f t="shared" si="386"/>
        <v>27.35</v>
      </c>
      <c r="T2496" s="9">
        <f t="shared" si="387"/>
        <v>20.75</v>
      </c>
      <c r="U2496" s="8">
        <f t="shared" si="388"/>
        <v>21.850000000000005</v>
      </c>
      <c r="V2496" s="8">
        <f t="shared" si="389"/>
        <v>21.575000000000003</v>
      </c>
    </row>
    <row r="2497" spans="1:22" ht="13.5" x14ac:dyDescent="0.25">
      <c r="A2497" s="3">
        <f>RSI!A2497</f>
        <v>45638</v>
      </c>
      <c r="B2497" s="2">
        <f>RSI!B2497</f>
        <v>8.7304999999999993</v>
      </c>
      <c r="C2497" s="2">
        <f>RSI!I2497</f>
        <v>77.557988997436027</v>
      </c>
      <c r="D2497" s="2">
        <f>MACD!E2497</f>
        <v>-8.0905285682446149E-2</v>
      </c>
      <c r="E2497" s="2">
        <f>MACD!F2497</f>
        <v>-0.18748928753277747</v>
      </c>
      <c r="F2497" s="2">
        <f>'Moving Avg'!D2497</f>
        <v>8.7304999999999993</v>
      </c>
      <c r="G2497" s="2">
        <f>'Moving Avg'!F2497</f>
        <v>8.6207800000000034</v>
      </c>
      <c r="H2497" s="2">
        <f>'Moving Avg'!G2497</f>
        <v>8.4839180000000045</v>
      </c>
      <c r="I2497" s="2">
        <f>'Moving Avg'!H2497</f>
        <v>8.6426084999999837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0</v>
      </c>
      <c r="N2497" s="8">
        <f t="shared" si="381"/>
        <v>0</v>
      </c>
      <c r="O2497" s="8">
        <f t="shared" si="382"/>
        <v>50</v>
      </c>
      <c r="P2497" s="8">
        <f t="shared" si="383"/>
        <v>33</v>
      </c>
      <c r="Q2497" s="9">
        <f t="shared" si="384"/>
        <v>12.45</v>
      </c>
      <c r="R2497" s="9">
        <f t="shared" si="385"/>
        <v>25.75</v>
      </c>
      <c r="S2497" s="9">
        <f t="shared" si="386"/>
        <v>27.35</v>
      </c>
      <c r="T2497" s="9">
        <f t="shared" si="387"/>
        <v>20.75</v>
      </c>
      <c r="U2497" s="8">
        <f t="shared" si="388"/>
        <v>21.850000000000005</v>
      </c>
      <c r="V2497" s="8">
        <f t="shared" si="389"/>
        <v>21.575000000000003</v>
      </c>
    </row>
    <row r="2498" spans="1:22" ht="13.5" x14ac:dyDescent="0.25">
      <c r="A2498" s="3">
        <f>RSI!A2498</f>
        <v>45639</v>
      </c>
      <c r="B2498" s="2">
        <f>RSI!B2498</f>
        <v>8.7117000000000004</v>
      </c>
      <c r="C2498" s="2">
        <f>RSI!I2498</f>
        <v>72.624243884025745</v>
      </c>
      <c r="D2498" s="2">
        <f>MACD!E2498</f>
        <v>-5.5228001999200416E-2</v>
      </c>
      <c r="E2498" s="2">
        <f>MACD!F2498</f>
        <v>-0.16103703042606207</v>
      </c>
      <c r="F2498" s="2">
        <f>'Moving Avg'!D2498</f>
        <v>8.7267399999999995</v>
      </c>
      <c r="G2498" s="2">
        <f>'Moving Avg'!F2498</f>
        <v>8.6561000000000039</v>
      </c>
      <c r="H2498" s="2">
        <f>'Moving Avg'!G2498</f>
        <v>8.4797760000000046</v>
      </c>
      <c r="I2498" s="2">
        <f>'Moving Avg'!H2498</f>
        <v>8.6405944999999846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9.9749999999999996</v>
      </c>
      <c r="R2498" s="9">
        <f t="shared" si="385"/>
        <v>21.625</v>
      </c>
      <c r="S2498" s="9">
        <f t="shared" si="386"/>
        <v>19.925000000000001</v>
      </c>
      <c r="T2498" s="9">
        <f t="shared" si="387"/>
        <v>16.625</v>
      </c>
      <c r="U2498" s="8">
        <f t="shared" si="388"/>
        <v>17.175000000000001</v>
      </c>
      <c r="V2498" s="8">
        <f t="shared" si="389"/>
        <v>17.037500000000001</v>
      </c>
    </row>
    <row r="2499" spans="1:22" ht="13.5" x14ac:dyDescent="0.25">
      <c r="A2499" s="3">
        <f>RSI!A2499</f>
        <v>45642</v>
      </c>
      <c r="B2499" s="2">
        <f>RSI!B2499</f>
        <v>8.7117000000000004</v>
      </c>
      <c r="C2499" s="2">
        <f>RSI!I2499</f>
        <v>72.624243884025745</v>
      </c>
      <c r="D2499" s="2">
        <f>MACD!E2499</f>
        <v>-3.4266848093533753E-2</v>
      </c>
      <c r="E2499" s="2">
        <f>MACD!F2499</f>
        <v>-0.13568299395955641</v>
      </c>
      <c r="F2499" s="2">
        <f>'Moving Avg'!D2499</f>
        <v>8.7229799999999997</v>
      </c>
      <c r="G2499" s="2">
        <f>'Moving Avg'!F2499</f>
        <v>8.6735250000000033</v>
      </c>
      <c r="H2499" s="2">
        <f>'Moving Avg'!G2499</f>
        <v>8.4756340000000048</v>
      </c>
      <c r="I2499" s="2">
        <f>'Moving Avg'!H2499</f>
        <v>8.6385804999999856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0</v>
      </c>
      <c r="N2499" s="8">
        <f t="shared" si="391"/>
        <v>0</v>
      </c>
      <c r="O2499" s="8">
        <f t="shared" si="392"/>
        <v>50</v>
      </c>
      <c r="P2499" s="8">
        <f t="shared" si="393"/>
        <v>16.5</v>
      </c>
      <c r="Q2499" s="9">
        <f t="shared" ref="Q2499:Q2562" si="394">0.35*M2499+N2499*0.35+O2499*0.15+P2499*0.15</f>
        <v>9.9749999999999996</v>
      </c>
      <c r="R2499" s="9">
        <f t="shared" ref="R2499:R2562" si="395">M2499*0.2+N2499*0.2+O2499*0.35+P2499*0.25</f>
        <v>21.625</v>
      </c>
      <c r="S2499" s="9">
        <f t="shared" ref="S2499:S2562" si="396">M2499*0.15+N2499*0.15+O2499*0.25+P2499*0.45</f>
        <v>19.925000000000001</v>
      </c>
      <c r="T2499" s="9">
        <f t="shared" ref="T2499:T2562" si="397">0.25*SUM(M2499:P2499)</f>
        <v>16.625</v>
      </c>
      <c r="U2499" s="8">
        <f t="shared" ref="U2499:U2562" si="398">SUM(Q2499:S2499)/3</f>
        <v>17.175000000000001</v>
      </c>
      <c r="V2499" s="8">
        <f t="shared" ref="V2499:V2562" si="399">SUM(Q2499:T2499)/4</f>
        <v>17.037500000000001</v>
      </c>
    </row>
    <row r="2500" spans="1:22" ht="13.5" x14ac:dyDescent="0.25">
      <c r="A2500" s="3">
        <f>RSI!A2500</f>
        <v>45644</v>
      </c>
      <c r="B2500" s="2">
        <f>RSI!B2500</f>
        <v>8.7117000000000004</v>
      </c>
      <c r="C2500" s="2">
        <f>RSI!I2500</f>
        <v>72.624243884025731</v>
      </c>
      <c r="D2500" s="2">
        <f>MACD!E2500</f>
        <v>-1.7239541209111309E-2</v>
      </c>
      <c r="E2500" s="2">
        <f>MACD!F2500</f>
        <v>-0.11199430340946739</v>
      </c>
      <c r="F2500" s="2">
        <f>'Moving Avg'!D2500</f>
        <v>8.71922</v>
      </c>
      <c r="G2500" s="2">
        <f>'Moving Avg'!F2500</f>
        <v>8.6909500000000044</v>
      </c>
      <c r="H2500" s="2">
        <f>'Moving Avg'!G2500</f>
        <v>8.4714920000000049</v>
      </c>
      <c r="I2500" s="2">
        <f>'Moving Avg'!H2500</f>
        <v>8.6365664999999865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  <c r="M2500" s="8">
        <f t="shared" si="390"/>
        <v>0</v>
      </c>
      <c r="N2500" s="8">
        <f t="shared" si="391"/>
        <v>0</v>
      </c>
      <c r="O2500" s="8">
        <f t="shared" si="392"/>
        <v>50</v>
      </c>
      <c r="P2500" s="8">
        <f t="shared" si="393"/>
        <v>16.5</v>
      </c>
      <c r="Q2500" s="9">
        <f t="shared" si="394"/>
        <v>9.9749999999999996</v>
      </c>
      <c r="R2500" s="9">
        <f t="shared" si="395"/>
        <v>21.625</v>
      </c>
      <c r="S2500" s="9">
        <f t="shared" si="396"/>
        <v>19.925000000000001</v>
      </c>
      <c r="T2500" s="9">
        <f t="shared" si="397"/>
        <v>16.625</v>
      </c>
      <c r="U2500" s="8">
        <f t="shared" si="398"/>
        <v>17.175000000000001</v>
      </c>
      <c r="V2500" s="8">
        <f t="shared" si="399"/>
        <v>17.037500000000001</v>
      </c>
    </row>
    <row r="2501" spans="1:22" ht="13.5" x14ac:dyDescent="0.25">
      <c r="A2501" s="3">
        <f>RSI!A2501</f>
        <v>45645</v>
      </c>
      <c r="B2501" s="2">
        <f>RSI!B2501</f>
        <v>8.7117000000000004</v>
      </c>
      <c r="C2501" s="2">
        <f>RSI!I2501</f>
        <v>72.624243884025731</v>
      </c>
      <c r="D2501" s="2">
        <f>MACD!E2501</f>
        <v>-3.4883515850285818E-3</v>
      </c>
      <c r="E2501" s="2">
        <f>MACD!F2501</f>
        <v>-9.0293113044579626E-2</v>
      </c>
      <c r="F2501" s="2">
        <f>'Moving Avg'!D2501</f>
        <v>8.7154600000000002</v>
      </c>
      <c r="G2501" s="2">
        <f>'Moving Avg'!F2501</f>
        <v>8.7083750000000038</v>
      </c>
      <c r="H2501" s="2">
        <f>'Moving Avg'!G2501</f>
        <v>8.467350000000005</v>
      </c>
      <c r="I2501" s="2">
        <f>'Moving Avg'!H2501</f>
        <v>8.6345524999999874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  <c r="M2501" s="8">
        <f t="shared" si="390"/>
        <v>0</v>
      </c>
      <c r="N2501" s="8">
        <f t="shared" si="391"/>
        <v>0</v>
      </c>
      <c r="O2501" s="8">
        <f t="shared" si="392"/>
        <v>50</v>
      </c>
      <c r="P2501" s="8">
        <f t="shared" si="393"/>
        <v>16.5</v>
      </c>
      <c r="Q2501" s="9">
        <f t="shared" si="394"/>
        <v>9.9749999999999996</v>
      </c>
      <c r="R2501" s="9">
        <f t="shared" si="395"/>
        <v>21.625</v>
      </c>
      <c r="S2501" s="9">
        <f t="shared" si="396"/>
        <v>19.925000000000001</v>
      </c>
      <c r="T2501" s="9">
        <f t="shared" si="397"/>
        <v>16.625</v>
      </c>
      <c r="U2501" s="8">
        <f t="shared" si="398"/>
        <v>17.175000000000001</v>
      </c>
      <c r="V2501" s="8">
        <f t="shared" si="399"/>
        <v>17.037500000000001</v>
      </c>
    </row>
    <row r="2502" spans="1:22" ht="13.5" x14ac:dyDescent="0.25">
      <c r="A2502" s="3">
        <f>RSI!A2502</f>
        <v>45646</v>
      </c>
      <c r="B2502" s="2">
        <f>RSI!B2502</f>
        <v>8.7117000000000004</v>
      </c>
      <c r="C2502" s="2">
        <f>RSI!I2502</f>
        <v>72.624243884025731</v>
      </c>
      <c r="D2502" s="2">
        <f>MACD!E2502</f>
        <v>7.5393707880841987E-3</v>
      </c>
      <c r="E2502" s="2">
        <f>MACD!F2502</f>
        <v>-7.0726616278046855E-2</v>
      </c>
      <c r="F2502" s="2">
        <f>'Moving Avg'!D2502</f>
        <v>8.7117000000000004</v>
      </c>
      <c r="G2502" s="2">
        <f>'Moving Avg'!F2502</f>
        <v>8.7258000000000031</v>
      </c>
      <c r="H2502" s="2">
        <f>'Moving Avg'!G2502</f>
        <v>8.4632080000000034</v>
      </c>
      <c r="I2502" s="2">
        <f>'Moving Avg'!H2502</f>
        <v>8.6325384999999883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0</v>
      </c>
      <c r="N2502" s="8">
        <f t="shared" si="391"/>
        <v>0</v>
      </c>
      <c r="O2502" s="8">
        <f t="shared" si="392"/>
        <v>50</v>
      </c>
      <c r="P2502" s="8">
        <f t="shared" si="393"/>
        <v>16.5</v>
      </c>
      <c r="Q2502" s="9">
        <f t="shared" si="394"/>
        <v>9.9749999999999996</v>
      </c>
      <c r="R2502" s="9">
        <f t="shared" si="395"/>
        <v>21.625</v>
      </c>
      <c r="S2502" s="9">
        <f t="shared" si="396"/>
        <v>19.925000000000001</v>
      </c>
      <c r="T2502" s="9">
        <f t="shared" si="397"/>
        <v>16.625</v>
      </c>
      <c r="U2502" s="8">
        <f t="shared" si="398"/>
        <v>17.175000000000001</v>
      </c>
      <c r="V2502" s="8">
        <f t="shared" si="399"/>
        <v>17.037500000000001</v>
      </c>
    </row>
    <row r="2503" spans="1:22" ht="13.5" x14ac:dyDescent="0.25">
      <c r="A2503" s="3">
        <f>RSI!A2503</f>
        <v>45649</v>
      </c>
      <c r="B2503" s="2">
        <f>RSI!B2503</f>
        <v>8.7117000000000004</v>
      </c>
      <c r="C2503" s="2">
        <f>RSI!I2503</f>
        <v>72.624243884025731</v>
      </c>
      <c r="D2503" s="2">
        <f>MACD!E2503</f>
        <v>1.6307650473136093E-2</v>
      </c>
      <c r="E2503" s="2">
        <f>MACD!F2503</f>
        <v>-5.3319762927810266E-2</v>
      </c>
      <c r="F2503" s="2">
        <f>'Moving Avg'!D2503</f>
        <v>8.7117000000000004</v>
      </c>
      <c r="G2503" s="2">
        <f>'Moving Avg'!F2503</f>
        <v>8.7248600000000032</v>
      </c>
      <c r="H2503" s="2">
        <f>'Moving Avg'!G2503</f>
        <v>8.4590660000000053</v>
      </c>
      <c r="I2503" s="2">
        <f>'Moving Avg'!H2503</f>
        <v>8.6305244999999893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  <c r="M2503" s="8">
        <f t="shared" si="390"/>
        <v>0</v>
      </c>
      <c r="N2503" s="8">
        <f t="shared" si="391"/>
        <v>0</v>
      </c>
      <c r="O2503" s="8">
        <f t="shared" si="392"/>
        <v>50</v>
      </c>
      <c r="P2503" s="8">
        <f t="shared" si="393"/>
        <v>33</v>
      </c>
      <c r="Q2503" s="9">
        <f t="shared" si="394"/>
        <v>12.45</v>
      </c>
      <c r="R2503" s="9">
        <f t="shared" si="395"/>
        <v>25.75</v>
      </c>
      <c r="S2503" s="9">
        <f t="shared" si="396"/>
        <v>27.35</v>
      </c>
      <c r="T2503" s="9">
        <f t="shared" si="397"/>
        <v>20.75</v>
      </c>
      <c r="U2503" s="8">
        <f t="shared" si="398"/>
        <v>21.850000000000005</v>
      </c>
      <c r="V2503" s="8">
        <f t="shared" si="399"/>
        <v>21.575000000000003</v>
      </c>
    </row>
    <row r="2504" spans="1:22" ht="13.5" x14ac:dyDescent="0.25">
      <c r="A2504" s="3">
        <f>RSI!A2504</f>
        <v>45650</v>
      </c>
      <c r="B2504" s="2">
        <f>RSI!B2504</f>
        <v>8.7117000000000004</v>
      </c>
      <c r="C2504" s="2">
        <f>RSI!I2504</f>
        <v>72.624243884025731</v>
      </c>
      <c r="D2504" s="2">
        <f>MACD!E2504</f>
        <v>2.3205788112729664E-2</v>
      </c>
      <c r="E2504" s="2">
        <f>MACD!F2504</f>
        <v>-3.8014652719702287E-2</v>
      </c>
      <c r="F2504" s="2">
        <f>'Moving Avg'!D2504</f>
        <v>8.7117000000000004</v>
      </c>
      <c r="G2504" s="2">
        <f>'Moving Avg'!F2504</f>
        <v>8.7239200000000032</v>
      </c>
      <c r="H2504" s="2">
        <f>'Moving Avg'!G2504</f>
        <v>8.4549240000000037</v>
      </c>
      <c r="I2504" s="2">
        <f>'Moving Avg'!H2504</f>
        <v>8.6285104999999902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  <c r="M2504" s="8">
        <f t="shared" si="390"/>
        <v>0</v>
      </c>
      <c r="N2504" s="8">
        <f t="shared" si="391"/>
        <v>0</v>
      </c>
      <c r="O2504" s="8">
        <f t="shared" si="392"/>
        <v>50</v>
      </c>
      <c r="P2504" s="8">
        <f t="shared" si="393"/>
        <v>33</v>
      </c>
      <c r="Q2504" s="9">
        <f t="shared" si="394"/>
        <v>12.45</v>
      </c>
      <c r="R2504" s="9">
        <f t="shared" si="395"/>
        <v>25.75</v>
      </c>
      <c r="S2504" s="9">
        <f t="shared" si="396"/>
        <v>27.35</v>
      </c>
      <c r="T2504" s="9">
        <f t="shared" si="397"/>
        <v>20.75</v>
      </c>
      <c r="U2504" s="8">
        <f t="shared" si="398"/>
        <v>21.850000000000005</v>
      </c>
      <c r="V2504" s="8">
        <f t="shared" si="399"/>
        <v>21.575000000000003</v>
      </c>
    </row>
    <row r="2505" spans="1:22" ht="13.5" x14ac:dyDescent="0.25">
      <c r="A2505" s="3">
        <f>RSI!A2505</f>
        <v>45651</v>
      </c>
      <c r="B2505" s="2">
        <f>RSI!B2505</f>
        <v>8.7117000000000004</v>
      </c>
      <c r="C2505" s="2">
        <f>RSI!I2505</f>
        <v>72.624243884025731</v>
      </c>
      <c r="D2505" s="2">
        <f>MACD!E2505</f>
        <v>2.8560103492891287E-2</v>
      </c>
      <c r="E2505" s="2">
        <f>MACD!F2505</f>
        <v>-2.4699701477183575E-2</v>
      </c>
      <c r="F2505" s="2">
        <f>'Moving Avg'!D2505</f>
        <v>8.7117000000000004</v>
      </c>
      <c r="G2505" s="2">
        <f>'Moving Avg'!F2505</f>
        <v>8.7229800000000033</v>
      </c>
      <c r="H2505" s="2">
        <f>'Moving Avg'!G2505</f>
        <v>8.4507820000000056</v>
      </c>
      <c r="I2505" s="2">
        <f>'Moving Avg'!H2505</f>
        <v>8.6273899999999895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0</v>
      </c>
      <c r="N2505" s="8">
        <f t="shared" si="391"/>
        <v>0</v>
      </c>
      <c r="O2505" s="8">
        <f t="shared" si="392"/>
        <v>50</v>
      </c>
      <c r="P2505" s="8">
        <f t="shared" si="393"/>
        <v>33</v>
      </c>
      <c r="Q2505" s="9">
        <f t="shared" si="394"/>
        <v>12.45</v>
      </c>
      <c r="R2505" s="9">
        <f t="shared" si="395"/>
        <v>25.75</v>
      </c>
      <c r="S2505" s="9">
        <f t="shared" si="396"/>
        <v>27.35</v>
      </c>
      <c r="T2505" s="9">
        <f t="shared" si="397"/>
        <v>20.75</v>
      </c>
      <c r="U2505" s="8">
        <f t="shared" si="398"/>
        <v>21.850000000000005</v>
      </c>
      <c r="V2505" s="8">
        <f t="shared" si="399"/>
        <v>21.575000000000003</v>
      </c>
    </row>
    <row r="2506" spans="1:22" ht="13.5" x14ac:dyDescent="0.25">
      <c r="A2506" s="3">
        <f>RSI!A2506</f>
        <v>45652</v>
      </c>
      <c r="B2506" s="2">
        <f>RSI!B2506</f>
        <v>8.7117000000000004</v>
      </c>
      <c r="C2506" s="2">
        <f>RSI!I2506</f>
        <v>72.624243884025745</v>
      </c>
      <c r="D2506" s="2">
        <f>MACD!E2506</f>
        <v>3.2643853679710233E-2</v>
      </c>
      <c r="E2506" s="2">
        <f>MACD!F2506</f>
        <v>-1.3230990445804815E-2</v>
      </c>
      <c r="F2506" s="2">
        <f>'Moving Avg'!D2506</f>
        <v>8.7117000000000004</v>
      </c>
      <c r="G2506" s="2">
        <f>'Moving Avg'!F2506</f>
        <v>8.7220400000000033</v>
      </c>
      <c r="H2506" s="2">
        <f>'Moving Avg'!G2506</f>
        <v>8.4466400000000039</v>
      </c>
      <c r="I2506" s="2">
        <f>'Moving Avg'!H2506</f>
        <v>8.6262694999999905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0</v>
      </c>
      <c r="N2506" s="8">
        <f t="shared" si="391"/>
        <v>0</v>
      </c>
      <c r="O2506" s="8">
        <f t="shared" si="392"/>
        <v>50</v>
      </c>
      <c r="P2506" s="8">
        <f t="shared" si="393"/>
        <v>33</v>
      </c>
      <c r="Q2506" s="9">
        <f t="shared" si="394"/>
        <v>12.45</v>
      </c>
      <c r="R2506" s="9">
        <f t="shared" si="395"/>
        <v>25.75</v>
      </c>
      <c r="S2506" s="9">
        <f t="shared" si="396"/>
        <v>27.35</v>
      </c>
      <c r="T2506" s="9">
        <f t="shared" si="397"/>
        <v>20.75</v>
      </c>
      <c r="U2506" s="8">
        <f t="shared" si="398"/>
        <v>21.850000000000005</v>
      </c>
      <c r="V2506" s="8">
        <f t="shared" si="399"/>
        <v>21.575000000000003</v>
      </c>
    </row>
    <row r="2507" spans="1:22" ht="13.5" x14ac:dyDescent="0.25">
      <c r="A2507" s="3">
        <f>RSI!A2507</f>
        <v>45653</v>
      </c>
      <c r="B2507" s="2">
        <f>RSI!B2507</f>
        <v>8.7117000000000004</v>
      </c>
      <c r="C2507" s="2">
        <f>RSI!I2507</f>
        <v>72.624243884025745</v>
      </c>
      <c r="D2507" s="2">
        <f>MACD!E2507</f>
        <v>3.5685608342548747E-2</v>
      </c>
      <c r="E2507" s="2">
        <f>MACD!F2507</f>
        <v>-3.4476706881341026E-3</v>
      </c>
      <c r="F2507" s="2">
        <f>'Moving Avg'!D2507</f>
        <v>8.7117000000000004</v>
      </c>
      <c r="G2507" s="2">
        <f>'Moving Avg'!F2507</f>
        <v>8.7211000000000034</v>
      </c>
      <c r="H2507" s="2">
        <f>'Moving Avg'!G2507</f>
        <v>8.4424980000000058</v>
      </c>
      <c r="I2507" s="2">
        <f>'Moving Avg'!H2507</f>
        <v>8.6251489999999915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0</v>
      </c>
      <c r="N2507" s="8">
        <f t="shared" si="391"/>
        <v>0</v>
      </c>
      <c r="O2507" s="8">
        <f t="shared" si="392"/>
        <v>50</v>
      </c>
      <c r="P2507" s="8">
        <f t="shared" si="393"/>
        <v>33</v>
      </c>
      <c r="Q2507" s="9">
        <f t="shared" si="394"/>
        <v>12.45</v>
      </c>
      <c r="R2507" s="9">
        <f t="shared" si="395"/>
        <v>25.75</v>
      </c>
      <c r="S2507" s="9">
        <f t="shared" si="396"/>
        <v>27.35</v>
      </c>
      <c r="T2507" s="9">
        <f t="shared" si="397"/>
        <v>20.75</v>
      </c>
      <c r="U2507" s="8">
        <f t="shared" si="398"/>
        <v>21.850000000000005</v>
      </c>
      <c r="V2507" s="8">
        <f t="shared" si="399"/>
        <v>21.575000000000003</v>
      </c>
    </row>
    <row r="2508" spans="1:22" ht="13.5" x14ac:dyDescent="0.25">
      <c r="A2508" s="3">
        <f>RSI!A2508</f>
        <v>45656</v>
      </c>
      <c r="B2508" s="2">
        <f>RSI!B2508</f>
        <v>8.7117000000000004</v>
      </c>
      <c r="C2508" s="2">
        <f>RSI!I2508</f>
        <v>72.624243884025745</v>
      </c>
      <c r="D2508" s="2">
        <f>MACD!E2508</f>
        <v>3.4984013182748797E-2</v>
      </c>
      <c r="E2508" s="2">
        <f>MACD!F2508</f>
        <v>4.2386660860424773E-3</v>
      </c>
      <c r="F2508" s="2">
        <f>'Moving Avg'!D2508</f>
        <v>8.7117000000000004</v>
      </c>
      <c r="G2508" s="2">
        <f>'Moving Avg'!F2508</f>
        <v>8.7201600000000035</v>
      </c>
      <c r="H2508" s="2">
        <f>'Moving Avg'!G2508</f>
        <v>8.4383560000000042</v>
      </c>
      <c r="I2508" s="2">
        <f>'Moving Avg'!H2508</f>
        <v>8.6240284999999908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  <c r="M2508" s="8">
        <f t="shared" si="390"/>
        <v>0</v>
      </c>
      <c r="N2508" s="8">
        <f t="shared" si="391"/>
        <v>0</v>
      </c>
      <c r="O2508" s="8">
        <f t="shared" si="392"/>
        <v>50</v>
      </c>
      <c r="P2508" s="8">
        <f t="shared" si="393"/>
        <v>33</v>
      </c>
      <c r="Q2508" s="9">
        <f t="shared" si="394"/>
        <v>12.45</v>
      </c>
      <c r="R2508" s="9">
        <f t="shared" si="395"/>
        <v>25.75</v>
      </c>
      <c r="S2508" s="9">
        <f t="shared" si="396"/>
        <v>27.35</v>
      </c>
      <c r="T2508" s="9">
        <f t="shared" si="397"/>
        <v>20.75</v>
      </c>
      <c r="U2508" s="8">
        <f t="shared" si="398"/>
        <v>21.850000000000005</v>
      </c>
      <c r="V2508" s="8">
        <f t="shared" si="399"/>
        <v>21.575000000000003</v>
      </c>
    </row>
    <row r="2509" spans="1:22" ht="13.5" x14ac:dyDescent="0.25">
      <c r="A2509" s="3">
        <f>RSI!A2509</f>
        <v>45657</v>
      </c>
      <c r="B2509" s="2">
        <f>RSI!B2509</f>
        <v>8.7117000000000004</v>
      </c>
      <c r="C2509" s="2">
        <f>RSI!I2509</f>
        <v>72.624243884025745</v>
      </c>
      <c r="D2509" s="2">
        <f>MACD!E2509</f>
        <v>3.4035652152333284E-2</v>
      </c>
      <c r="E2509" s="2">
        <f>MACD!F2509</f>
        <v>1.0198063299300638E-2</v>
      </c>
      <c r="F2509" s="2">
        <f>'Moving Avg'!D2509</f>
        <v>8.7117000000000004</v>
      </c>
      <c r="G2509" s="2">
        <f>'Moving Avg'!F2509</f>
        <v>8.7192200000000035</v>
      </c>
      <c r="H2509" s="2">
        <f>'Moving Avg'!G2509</f>
        <v>8.4342140000000043</v>
      </c>
      <c r="I2509" s="2">
        <f>'Moving Avg'!H2509</f>
        <v>8.62290799999999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0</v>
      </c>
      <c r="N2509" s="8">
        <f t="shared" si="391"/>
        <v>0</v>
      </c>
      <c r="O2509" s="8">
        <f t="shared" si="392"/>
        <v>50</v>
      </c>
      <c r="P2509" s="8">
        <f t="shared" si="393"/>
        <v>33</v>
      </c>
      <c r="Q2509" s="9">
        <f t="shared" si="394"/>
        <v>12.45</v>
      </c>
      <c r="R2509" s="9">
        <f t="shared" si="395"/>
        <v>25.75</v>
      </c>
      <c r="S2509" s="9">
        <f t="shared" si="396"/>
        <v>27.35</v>
      </c>
      <c r="T2509" s="9">
        <f t="shared" si="397"/>
        <v>20.75</v>
      </c>
      <c r="U2509" s="8">
        <f t="shared" si="398"/>
        <v>21.850000000000005</v>
      </c>
      <c r="V2509" s="8">
        <f t="shared" si="399"/>
        <v>21.575000000000003</v>
      </c>
    </row>
    <row r="2510" spans="1:22" ht="13.5" x14ac:dyDescent="0.25">
      <c r="A2510" s="3">
        <f>RSI!A2510</f>
        <v>45659</v>
      </c>
      <c r="B2510" s="2">
        <f>RSI!B2510</f>
        <v>8.7117000000000004</v>
      </c>
      <c r="C2510" s="2">
        <f>RSI!I2510</f>
        <v>72.624243884025745</v>
      </c>
      <c r="D2510" s="2">
        <f>MACD!E2510</f>
        <v>3.2904763571211859E-2</v>
      </c>
      <c r="E2510" s="2">
        <f>MACD!F2510</f>
        <v>1.4739403353682883E-2</v>
      </c>
      <c r="F2510" s="2">
        <f>'Moving Avg'!D2510</f>
        <v>8.7117000000000004</v>
      </c>
      <c r="G2510" s="2">
        <f>'Moving Avg'!F2510</f>
        <v>8.7182800000000036</v>
      </c>
      <c r="H2510" s="2">
        <f>'Moving Avg'!G2510</f>
        <v>8.4379820000000052</v>
      </c>
      <c r="I2510" s="2">
        <f>'Moving Avg'!H2510</f>
        <v>8.6217874999999911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0</v>
      </c>
      <c r="N2510" s="8">
        <f t="shared" si="391"/>
        <v>0</v>
      </c>
      <c r="O2510" s="8">
        <f t="shared" si="392"/>
        <v>50</v>
      </c>
      <c r="P2510" s="8">
        <f t="shared" si="393"/>
        <v>33</v>
      </c>
      <c r="Q2510" s="9">
        <f t="shared" si="394"/>
        <v>12.45</v>
      </c>
      <c r="R2510" s="9">
        <f t="shared" si="395"/>
        <v>25.75</v>
      </c>
      <c r="S2510" s="9">
        <f t="shared" si="396"/>
        <v>27.35</v>
      </c>
      <c r="T2510" s="9">
        <f t="shared" si="397"/>
        <v>20.75</v>
      </c>
      <c r="U2510" s="8">
        <f t="shared" si="398"/>
        <v>21.850000000000005</v>
      </c>
      <c r="V2510" s="8">
        <f t="shared" si="399"/>
        <v>21.575000000000003</v>
      </c>
    </row>
    <row r="2511" spans="1:22" ht="13.5" x14ac:dyDescent="0.25">
      <c r="A2511" s="3">
        <f>RSI!A2511</f>
        <v>45660</v>
      </c>
      <c r="B2511" s="2">
        <f>RSI!B2511</f>
        <v>8.7117000000000004</v>
      </c>
      <c r="C2511" s="2">
        <f>RSI!I2511</f>
        <v>72.624243884025745</v>
      </c>
      <c r="D2511" s="2">
        <f>MACD!E2511</f>
        <v>3.164375669345354E-2</v>
      </c>
      <c r="E2511" s="2">
        <f>MACD!F2511</f>
        <v>1.8120274021637017E-2</v>
      </c>
      <c r="F2511" s="2">
        <f>'Moving Avg'!D2511</f>
        <v>8.7117000000000004</v>
      </c>
      <c r="G2511" s="2">
        <f>'Moving Avg'!F2511</f>
        <v>8.7173400000000036</v>
      </c>
      <c r="H2511" s="2">
        <f>'Moving Avg'!G2511</f>
        <v>8.449284000000004</v>
      </c>
      <c r="I2511" s="2">
        <f>'Moving Avg'!H2511</f>
        <v>8.6206669999999921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0</v>
      </c>
      <c r="N2511" s="8">
        <f t="shared" si="391"/>
        <v>0</v>
      </c>
      <c r="O2511" s="8">
        <f t="shared" si="392"/>
        <v>50</v>
      </c>
      <c r="P2511" s="8">
        <f t="shared" si="393"/>
        <v>33</v>
      </c>
      <c r="Q2511" s="9">
        <f t="shared" si="394"/>
        <v>12.45</v>
      </c>
      <c r="R2511" s="9">
        <f t="shared" si="395"/>
        <v>25.75</v>
      </c>
      <c r="S2511" s="9">
        <f t="shared" si="396"/>
        <v>27.35</v>
      </c>
      <c r="T2511" s="9">
        <f t="shared" si="397"/>
        <v>20.75</v>
      </c>
      <c r="U2511" s="8">
        <f t="shared" si="398"/>
        <v>21.850000000000005</v>
      </c>
      <c r="V2511" s="8">
        <f t="shared" si="399"/>
        <v>21.575000000000003</v>
      </c>
    </row>
    <row r="2512" spans="1:22" ht="13.5" x14ac:dyDescent="0.25">
      <c r="A2512" s="3">
        <f>RSI!A2512</f>
        <v>45663</v>
      </c>
      <c r="B2512" s="2">
        <f>RSI!B2512</f>
        <v>8.7117000000000004</v>
      </c>
      <c r="C2512" s="2">
        <f>RSI!I2512</f>
        <v>72.624243884025745</v>
      </c>
      <c r="D2512" s="2">
        <f>MACD!E2512</f>
        <v>3.02951757300427E-2</v>
      </c>
      <c r="E2512" s="2">
        <f>MACD!F2512</f>
        <v>2.0555254363318155E-2</v>
      </c>
      <c r="F2512" s="2">
        <f>'Moving Avg'!D2512</f>
        <v>8.7117000000000004</v>
      </c>
      <c r="G2512" s="2">
        <f>'Moving Avg'!F2512</f>
        <v>8.7164000000000037</v>
      </c>
      <c r="H2512" s="2">
        <f>'Moving Avg'!G2512</f>
        <v>8.4634120000000053</v>
      </c>
      <c r="I2512" s="2">
        <f>'Moving Avg'!H2512</f>
        <v>8.6195464999999913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0</v>
      </c>
      <c r="N2512" s="8">
        <f t="shared" si="391"/>
        <v>0</v>
      </c>
      <c r="O2512" s="8">
        <f t="shared" si="392"/>
        <v>50</v>
      </c>
      <c r="P2512" s="8">
        <f t="shared" si="393"/>
        <v>33</v>
      </c>
      <c r="Q2512" s="9">
        <f t="shared" si="394"/>
        <v>12.45</v>
      </c>
      <c r="R2512" s="9">
        <f t="shared" si="395"/>
        <v>25.75</v>
      </c>
      <c r="S2512" s="9">
        <f t="shared" si="396"/>
        <v>27.35</v>
      </c>
      <c r="T2512" s="9">
        <f t="shared" si="397"/>
        <v>20.75</v>
      </c>
      <c r="U2512" s="8">
        <f t="shared" si="398"/>
        <v>21.850000000000005</v>
      </c>
      <c r="V2512" s="8">
        <f t="shared" si="399"/>
        <v>21.575000000000003</v>
      </c>
    </row>
    <row r="2513" spans="1:22" ht="13.5" x14ac:dyDescent="0.25">
      <c r="A2513" s="3">
        <f>RSI!A2513</f>
        <v>45664</v>
      </c>
      <c r="B2513" s="2">
        <f>RSI!B2513</f>
        <v>8.7117000000000004</v>
      </c>
      <c r="C2513" s="2">
        <f>RSI!I2513</f>
        <v>72.624243884025745</v>
      </c>
      <c r="D2513" s="2">
        <f>MACD!E2513</f>
        <v>2.8893351035289783E-2</v>
      </c>
      <c r="E2513" s="2">
        <f>MACD!F2513</f>
        <v>2.2222873697712482E-2</v>
      </c>
      <c r="F2513" s="2">
        <f>'Moving Avg'!D2513</f>
        <v>8.7117000000000004</v>
      </c>
      <c r="G2513" s="2">
        <f>'Moving Avg'!F2513</f>
        <v>8.7154600000000038</v>
      </c>
      <c r="H2513" s="2">
        <f>'Moving Avg'!G2513</f>
        <v>8.4775400000000047</v>
      </c>
      <c r="I2513" s="2">
        <f>'Moving Avg'!H2513</f>
        <v>8.6184259999999924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0</v>
      </c>
      <c r="N2513" s="8">
        <f t="shared" si="391"/>
        <v>0</v>
      </c>
      <c r="O2513" s="8">
        <f t="shared" si="392"/>
        <v>50</v>
      </c>
      <c r="P2513" s="8">
        <f t="shared" si="393"/>
        <v>33</v>
      </c>
      <c r="Q2513" s="9">
        <f t="shared" si="394"/>
        <v>12.45</v>
      </c>
      <c r="R2513" s="9">
        <f t="shared" si="395"/>
        <v>25.75</v>
      </c>
      <c r="S2513" s="9">
        <f t="shared" si="396"/>
        <v>27.35</v>
      </c>
      <c r="T2513" s="9">
        <f t="shared" si="397"/>
        <v>20.75</v>
      </c>
      <c r="U2513" s="8">
        <f t="shared" si="398"/>
        <v>21.850000000000005</v>
      </c>
      <c r="V2513" s="8">
        <f t="shared" si="399"/>
        <v>21.575000000000003</v>
      </c>
    </row>
    <row r="2514" spans="1:22" ht="13.5" x14ac:dyDescent="0.25">
      <c r="A2514" s="3">
        <f>RSI!A2514</f>
        <v>45665</v>
      </c>
      <c r="B2514" s="2">
        <f>RSI!B2514</f>
        <v>8.7117000000000004</v>
      </c>
      <c r="C2514" s="2">
        <f>RSI!I2514</f>
        <v>72.624243884025731</v>
      </c>
      <c r="D2514" s="2">
        <f>MACD!E2514</f>
        <v>2.7465786376605905E-2</v>
      </c>
      <c r="E2514" s="2">
        <f>MACD!F2514</f>
        <v>2.3271456233491167E-2</v>
      </c>
      <c r="F2514" s="2">
        <f>'Moving Avg'!D2514</f>
        <v>8.7117000000000004</v>
      </c>
      <c r="G2514" s="2">
        <f>'Moving Avg'!F2514</f>
        <v>8.7145200000000038</v>
      </c>
      <c r="H2514" s="2">
        <f>'Moving Avg'!G2514</f>
        <v>8.491668000000006</v>
      </c>
      <c r="I2514" s="2">
        <f>'Moving Avg'!H2514</f>
        <v>8.6173054999999916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0</v>
      </c>
      <c r="N2514" s="8">
        <f t="shared" si="391"/>
        <v>0</v>
      </c>
      <c r="O2514" s="8">
        <f t="shared" si="392"/>
        <v>50</v>
      </c>
      <c r="P2514" s="8">
        <f t="shared" si="393"/>
        <v>33</v>
      </c>
      <c r="Q2514" s="9">
        <f t="shared" si="394"/>
        <v>12.45</v>
      </c>
      <c r="R2514" s="9">
        <f t="shared" si="395"/>
        <v>25.75</v>
      </c>
      <c r="S2514" s="9">
        <f t="shared" si="396"/>
        <v>27.35</v>
      </c>
      <c r="T2514" s="9">
        <f t="shared" si="397"/>
        <v>20.75</v>
      </c>
      <c r="U2514" s="8">
        <f t="shared" si="398"/>
        <v>21.850000000000005</v>
      </c>
      <c r="V2514" s="8">
        <f t="shared" si="399"/>
        <v>21.575000000000003</v>
      </c>
    </row>
    <row r="2515" spans="1:22" ht="13.5" x14ac:dyDescent="0.25">
      <c r="A2515" s="3">
        <f>RSI!A2515</f>
        <v>45666</v>
      </c>
      <c r="B2515" s="2">
        <f>RSI!B2515</f>
        <v>8.7021999999999995</v>
      </c>
      <c r="C2515" s="2">
        <f>RSI!I2515</f>
        <v>65.232918031648182</v>
      </c>
      <c r="D2515" s="2">
        <f>MACD!E2515</f>
        <v>2.6738027326334901E-2</v>
      </c>
      <c r="E2515" s="2">
        <f>MACD!F2515</f>
        <v>2.3964770452059914E-2</v>
      </c>
      <c r="F2515" s="2">
        <f>'Moving Avg'!D2515</f>
        <v>8.7097999999999995</v>
      </c>
      <c r="G2515" s="2">
        <f>'Moving Avg'!F2515</f>
        <v>8.7131050000000041</v>
      </c>
      <c r="H2515" s="2">
        <f>'Moving Avg'!G2515</f>
        <v>8.5056060000000056</v>
      </c>
      <c r="I2515" s="2">
        <f>'Moving Avg'!H2515</f>
        <v>8.6161374999999918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0</v>
      </c>
      <c r="O2515" s="8">
        <f t="shared" si="392"/>
        <v>50</v>
      </c>
      <c r="P2515" s="8">
        <f t="shared" si="393"/>
        <v>16.5</v>
      </c>
      <c r="Q2515" s="9">
        <f t="shared" si="394"/>
        <v>18.725000000000001</v>
      </c>
      <c r="R2515" s="9">
        <f t="shared" si="395"/>
        <v>26.625</v>
      </c>
      <c r="S2515" s="9">
        <f t="shared" si="396"/>
        <v>23.675000000000001</v>
      </c>
      <c r="T2515" s="9">
        <f t="shared" si="397"/>
        <v>22.875</v>
      </c>
      <c r="U2515" s="8">
        <f t="shared" si="398"/>
        <v>23.008333333333336</v>
      </c>
      <c r="V2515" s="8">
        <f t="shared" si="399"/>
        <v>22.975000000000001</v>
      </c>
    </row>
    <row r="2516" spans="1:22" ht="13.5" x14ac:dyDescent="0.25">
      <c r="A2516" s="3">
        <f>RSI!A2516</f>
        <v>45667</v>
      </c>
      <c r="B2516" s="2">
        <f>RSI!B2516</f>
        <v>8.7021999999999995</v>
      </c>
      <c r="C2516" s="2">
        <f>RSI!I2516</f>
        <v>65.232918031648182</v>
      </c>
      <c r="D2516" s="2">
        <f>MACD!E2516</f>
        <v>2.5971400978386683E-2</v>
      </c>
      <c r="E2516" s="2">
        <f>MACD!F2516</f>
        <v>2.436609655732527E-2</v>
      </c>
      <c r="F2516" s="2">
        <f>'Moving Avg'!D2516</f>
        <v>8.7078999999999986</v>
      </c>
      <c r="G2516" s="2">
        <f>'Moving Avg'!F2516</f>
        <v>8.7116900000000044</v>
      </c>
      <c r="H2516" s="2">
        <f>'Moving Avg'!G2516</f>
        <v>8.5195440000000051</v>
      </c>
      <c r="I2516" s="2">
        <f>'Moving Avg'!H2516</f>
        <v>8.6150589999999916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0"/>
        <v>25</v>
      </c>
      <c r="N2516" s="8">
        <f t="shared" si="391"/>
        <v>0</v>
      </c>
      <c r="O2516" s="8">
        <f t="shared" si="392"/>
        <v>50</v>
      </c>
      <c r="P2516" s="8">
        <f t="shared" si="393"/>
        <v>16.5</v>
      </c>
      <c r="Q2516" s="9">
        <f t="shared" si="394"/>
        <v>18.725000000000001</v>
      </c>
      <c r="R2516" s="9">
        <f t="shared" si="395"/>
        <v>26.625</v>
      </c>
      <c r="S2516" s="9">
        <f t="shared" si="396"/>
        <v>23.675000000000001</v>
      </c>
      <c r="T2516" s="9">
        <f t="shared" si="397"/>
        <v>22.875</v>
      </c>
      <c r="U2516" s="8">
        <f t="shared" si="398"/>
        <v>23.008333333333336</v>
      </c>
      <c r="V2516" s="8">
        <f t="shared" si="399"/>
        <v>22.975000000000001</v>
      </c>
    </row>
    <row r="2517" spans="1:22" ht="13.5" x14ac:dyDescent="0.25">
      <c r="A2517" s="3">
        <f>RSI!A2517</f>
        <v>45670</v>
      </c>
      <c r="B2517" s="2">
        <f>RSI!B2517</f>
        <v>8.7021999999999995</v>
      </c>
      <c r="C2517" s="2">
        <f>RSI!I2517</f>
        <v>65.232918031648182</v>
      </c>
      <c r="D2517" s="2">
        <f>MACD!E2517</f>
        <v>2.5183059526536766E-2</v>
      </c>
      <c r="E2517" s="2">
        <f>MACD!F2517</f>
        <v>2.452948915116757E-2</v>
      </c>
      <c r="F2517" s="2">
        <f>'Moving Avg'!D2517</f>
        <v>8.7059999999999995</v>
      </c>
      <c r="G2517" s="2">
        <f>'Moving Avg'!F2517</f>
        <v>8.7102750000000047</v>
      </c>
      <c r="H2517" s="2">
        <f>'Moving Avg'!G2517</f>
        <v>8.5334820000000047</v>
      </c>
      <c r="I2517" s="2">
        <f>'Moving Avg'!H2517</f>
        <v>8.6139804999999914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0</v>
      </c>
      <c r="O2517" s="8">
        <f t="shared" si="392"/>
        <v>50</v>
      </c>
      <c r="P2517" s="8">
        <f t="shared" si="393"/>
        <v>16.5</v>
      </c>
      <c r="Q2517" s="9">
        <f t="shared" si="394"/>
        <v>18.725000000000001</v>
      </c>
      <c r="R2517" s="9">
        <f t="shared" si="395"/>
        <v>26.625</v>
      </c>
      <c r="S2517" s="9">
        <f t="shared" si="396"/>
        <v>23.675000000000001</v>
      </c>
      <c r="T2517" s="9">
        <f t="shared" si="397"/>
        <v>22.875</v>
      </c>
      <c r="U2517" s="8">
        <f t="shared" si="398"/>
        <v>23.008333333333336</v>
      </c>
      <c r="V2517" s="8">
        <f t="shared" si="399"/>
        <v>22.975000000000001</v>
      </c>
    </row>
    <row r="2518" spans="1:22" ht="13.5" x14ac:dyDescent="0.25">
      <c r="A2518" s="3">
        <f>RSI!A2518</f>
        <v>45671</v>
      </c>
      <c r="B2518" s="2">
        <f>RSI!B2518</f>
        <v>8.7021999999999995</v>
      </c>
      <c r="C2518" s="2">
        <f>RSI!I2518</f>
        <v>65.232918031648182</v>
      </c>
      <c r="D2518" s="2">
        <f>MACD!E2518</f>
        <v>2.4386688764813869E-2</v>
      </c>
      <c r="E2518" s="2">
        <f>MACD!F2518</f>
        <v>2.4500929073896831E-2</v>
      </c>
      <c r="F2518" s="2">
        <f>'Moving Avg'!D2518</f>
        <v>8.7040999999999986</v>
      </c>
      <c r="G2518" s="2">
        <f>'Moving Avg'!F2518</f>
        <v>8.7098000000000049</v>
      </c>
      <c r="H2518" s="2">
        <f>'Moving Avg'!G2518</f>
        <v>8.547420000000006</v>
      </c>
      <c r="I2518" s="2">
        <f>'Moving Avg'!H2518</f>
        <v>8.6129019999999894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25</v>
      </c>
      <c r="N2518" s="8">
        <f t="shared" si="391"/>
        <v>45</v>
      </c>
      <c r="O2518" s="8">
        <f t="shared" si="392"/>
        <v>50</v>
      </c>
      <c r="P2518" s="8">
        <f t="shared" si="393"/>
        <v>16.5</v>
      </c>
      <c r="Q2518" s="9">
        <f t="shared" si="394"/>
        <v>34.475000000000001</v>
      </c>
      <c r="R2518" s="9">
        <f t="shared" si="395"/>
        <v>35.625</v>
      </c>
      <c r="S2518" s="9">
        <f t="shared" si="396"/>
        <v>30.425000000000001</v>
      </c>
      <c r="T2518" s="9">
        <f t="shared" si="397"/>
        <v>34.125</v>
      </c>
      <c r="U2518" s="8">
        <f t="shared" si="398"/>
        <v>33.508333333333333</v>
      </c>
      <c r="V2518" s="8">
        <f t="shared" si="399"/>
        <v>33.662499999999994</v>
      </c>
    </row>
    <row r="2519" spans="1:22" ht="13.5" x14ac:dyDescent="0.25">
      <c r="A2519" s="3">
        <f>RSI!A2519</f>
        <v>45672</v>
      </c>
      <c r="B2519" s="2">
        <f>RSI!B2519</f>
        <v>8.7021999999999995</v>
      </c>
      <c r="C2519" s="2">
        <f>RSI!I2519</f>
        <v>65.232918031648182</v>
      </c>
      <c r="D2519" s="2">
        <f>MACD!E2519</f>
        <v>2.3593102683522105E-2</v>
      </c>
      <c r="E2519" s="2">
        <f>MACD!F2519</f>
        <v>2.4319363795821888E-2</v>
      </c>
      <c r="F2519" s="2">
        <f>'Moving Avg'!D2519</f>
        <v>8.7021999999999995</v>
      </c>
      <c r="G2519" s="2">
        <f>'Moving Avg'!F2519</f>
        <v>8.7093250000000033</v>
      </c>
      <c r="H2519" s="2">
        <f>'Moving Avg'!G2519</f>
        <v>8.5613580000000056</v>
      </c>
      <c r="I2519" s="2">
        <f>'Moving Avg'!H2519</f>
        <v>8.6137889999999899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25</v>
      </c>
      <c r="N2519" s="8">
        <f t="shared" si="391"/>
        <v>45</v>
      </c>
      <c r="O2519" s="8">
        <f t="shared" si="392"/>
        <v>50</v>
      </c>
      <c r="P2519" s="8">
        <f t="shared" si="393"/>
        <v>16.5</v>
      </c>
      <c r="Q2519" s="9">
        <f t="shared" si="394"/>
        <v>34.475000000000001</v>
      </c>
      <c r="R2519" s="9">
        <f t="shared" si="395"/>
        <v>35.625</v>
      </c>
      <c r="S2519" s="9">
        <f t="shared" si="396"/>
        <v>30.425000000000001</v>
      </c>
      <c r="T2519" s="9">
        <f t="shared" si="397"/>
        <v>34.125</v>
      </c>
      <c r="U2519" s="8">
        <f t="shared" si="398"/>
        <v>33.508333333333333</v>
      </c>
      <c r="V2519" s="8">
        <f t="shared" si="399"/>
        <v>33.662499999999994</v>
      </c>
    </row>
    <row r="2520" spans="1:22" ht="13.5" x14ac:dyDescent="0.25">
      <c r="A2520" s="3">
        <f>RSI!A2520</f>
        <v>45673</v>
      </c>
      <c r="B2520" s="2">
        <f>RSI!B2520</f>
        <v>8.7021999999999995</v>
      </c>
      <c r="C2520" s="2">
        <f>RSI!I2520</f>
        <v>65.232918031648168</v>
      </c>
      <c r="D2520" s="2">
        <f>MACD!E2520</f>
        <v>2.2810742047941091E-2</v>
      </c>
      <c r="E2520" s="2">
        <f>MACD!F2520</f>
        <v>2.4017639446245732E-2</v>
      </c>
      <c r="F2520" s="2">
        <f>'Moving Avg'!D2520</f>
        <v>8.7021999999999995</v>
      </c>
      <c r="G2520" s="2">
        <f>'Moving Avg'!F2520</f>
        <v>8.7088500000000035</v>
      </c>
      <c r="H2520" s="2">
        <f>'Moving Avg'!G2520</f>
        <v>8.5752960000000051</v>
      </c>
      <c r="I2520" s="2">
        <f>'Moving Avg'!H2520</f>
        <v>8.6146759999999922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25</v>
      </c>
      <c r="N2520" s="8">
        <f t="shared" si="391"/>
        <v>45</v>
      </c>
      <c r="O2520" s="8">
        <f t="shared" si="392"/>
        <v>50</v>
      </c>
      <c r="P2520" s="8">
        <f t="shared" si="393"/>
        <v>33</v>
      </c>
      <c r="Q2520" s="9">
        <f t="shared" si="394"/>
        <v>36.950000000000003</v>
      </c>
      <c r="R2520" s="9">
        <f t="shared" si="395"/>
        <v>39.75</v>
      </c>
      <c r="S2520" s="9">
        <f t="shared" si="396"/>
        <v>37.85</v>
      </c>
      <c r="T2520" s="9">
        <f t="shared" si="397"/>
        <v>38.25</v>
      </c>
      <c r="U2520" s="8">
        <f t="shared" si="398"/>
        <v>38.183333333333337</v>
      </c>
      <c r="V2520" s="8">
        <f t="shared" si="399"/>
        <v>38.200000000000003</v>
      </c>
    </row>
    <row r="2521" spans="1:22" ht="13.5" x14ac:dyDescent="0.25">
      <c r="A2521" s="3">
        <f>RSI!A2521</f>
        <v>45674</v>
      </c>
      <c r="B2521" s="2">
        <f>RSI!B2521</f>
        <v>8.8529</v>
      </c>
      <c r="C2521" s="2">
        <f>RSI!I2521</f>
        <v>90.118720607396085</v>
      </c>
      <c r="D2521" s="2">
        <f>MACD!E2521</f>
        <v>1.0883129104987788E-2</v>
      </c>
      <c r="E2521" s="2">
        <f>MACD!F2521</f>
        <v>2.1390737377994143E-2</v>
      </c>
      <c r="F2521" s="2">
        <f>'Moving Avg'!D2521</f>
        <v>8.7323399999999989</v>
      </c>
      <c r="G2521" s="2">
        <f>'Moving Avg'!F2521</f>
        <v>8.7159100000000045</v>
      </c>
      <c r="H2521" s="2">
        <f>'Moving Avg'!G2521</f>
        <v>8.592248000000005</v>
      </c>
      <c r="I2521" s="2">
        <f>'Moving Avg'!H2521</f>
        <v>8.6164954999999921</v>
      </c>
      <c r="J2521" s="6" t="str">
        <f>OBV!F2521</f>
        <v>BULLISH</v>
      </c>
      <c r="K2521" s="6" t="str">
        <f>OBV!G2521</f>
        <v>NEUTRAL</v>
      </c>
      <c r="L2521" s="6" t="str">
        <f>OBV!H2521</f>
        <v>CONFIRMED BULLISH</v>
      </c>
      <c r="M2521" s="8">
        <f t="shared" si="390"/>
        <v>0</v>
      </c>
      <c r="N2521" s="8">
        <f t="shared" si="391"/>
        <v>45</v>
      </c>
      <c r="O2521" s="8">
        <f t="shared" si="392"/>
        <v>50</v>
      </c>
      <c r="P2521" s="8">
        <f t="shared" si="393"/>
        <v>83.5</v>
      </c>
      <c r="Q2521" s="9">
        <f t="shared" si="394"/>
        <v>35.774999999999999</v>
      </c>
      <c r="R2521" s="9">
        <f t="shared" si="395"/>
        <v>47.375</v>
      </c>
      <c r="S2521" s="9">
        <f t="shared" si="396"/>
        <v>56.825000000000003</v>
      </c>
      <c r="T2521" s="9">
        <f t="shared" si="397"/>
        <v>44.625</v>
      </c>
      <c r="U2521" s="8">
        <f t="shared" si="398"/>
        <v>46.658333333333339</v>
      </c>
      <c r="V2521" s="8">
        <f t="shared" si="399"/>
        <v>46.150000000000006</v>
      </c>
    </row>
    <row r="2522" spans="1:22" ht="13.5" x14ac:dyDescent="0.25">
      <c r="A2522" s="3">
        <f>RSI!A2522</f>
        <v>45677</v>
      </c>
      <c r="B2522" s="2">
        <f>RSI!B2522</f>
        <v>8.8529</v>
      </c>
      <c r="C2522" s="2">
        <f>RSI!I2522</f>
        <v>90.118720607396085</v>
      </c>
      <c r="D2522" s="2">
        <f>MACD!E2522</f>
        <v>-1.9500786291004601E-4</v>
      </c>
      <c r="E2522" s="2">
        <f>MACD!F2522</f>
        <v>1.7073588329813306E-2</v>
      </c>
      <c r="F2522" s="2">
        <f>'Moving Avg'!D2522</f>
        <v>8.76248</v>
      </c>
      <c r="G2522" s="2">
        <f>'Moving Avg'!F2522</f>
        <v>8.7229700000000037</v>
      </c>
      <c r="H2522" s="2">
        <f>'Moving Avg'!G2522</f>
        <v>8.6092000000000048</v>
      </c>
      <c r="I2522" s="2">
        <f>'Moving Avg'!H2522</f>
        <v>8.6183149999999937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  <c r="M2522" s="8">
        <f t="shared" si="390"/>
        <v>0</v>
      </c>
      <c r="N2522" s="8">
        <f t="shared" si="391"/>
        <v>45</v>
      </c>
      <c r="O2522" s="8">
        <f t="shared" si="392"/>
        <v>50</v>
      </c>
      <c r="P2522" s="8">
        <f t="shared" si="393"/>
        <v>83.5</v>
      </c>
      <c r="Q2522" s="9">
        <f t="shared" si="394"/>
        <v>35.774999999999999</v>
      </c>
      <c r="R2522" s="9">
        <f t="shared" si="395"/>
        <v>47.375</v>
      </c>
      <c r="S2522" s="9">
        <f t="shared" si="396"/>
        <v>56.825000000000003</v>
      </c>
      <c r="T2522" s="9">
        <f t="shared" si="397"/>
        <v>44.625</v>
      </c>
      <c r="U2522" s="8">
        <f t="shared" si="398"/>
        <v>46.658333333333339</v>
      </c>
      <c r="V2522" s="8">
        <f t="shared" si="399"/>
        <v>46.150000000000006</v>
      </c>
    </row>
    <row r="2523" spans="1:22" ht="13.5" x14ac:dyDescent="0.25">
      <c r="A2523" s="3">
        <f>RSI!A2523</f>
        <v>45678</v>
      </c>
      <c r="B2523" s="2">
        <f>RSI!B2523</f>
        <v>8.8529</v>
      </c>
      <c r="C2523" s="2">
        <f>RSI!I2523</f>
        <v>90.118720607396085</v>
      </c>
      <c r="D2523" s="2">
        <f>MACD!E2523</f>
        <v>-1.0481354400575071E-2</v>
      </c>
      <c r="E2523" s="2">
        <f>MACD!F2523</f>
        <v>1.156259978373563E-2</v>
      </c>
      <c r="F2523" s="2">
        <f>'Moving Avg'!D2523</f>
        <v>8.7926199999999994</v>
      </c>
      <c r="G2523" s="2">
        <f>'Moving Avg'!F2523</f>
        <v>8.7300300000000028</v>
      </c>
      <c r="H2523" s="2">
        <f>'Moving Avg'!G2523</f>
        <v>8.6261520000000029</v>
      </c>
      <c r="I2523" s="2">
        <f>'Moving Avg'!H2523</f>
        <v>8.6201344999999954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  <c r="M2523" s="8">
        <f t="shared" si="390"/>
        <v>0</v>
      </c>
      <c r="N2523" s="8">
        <f t="shared" si="391"/>
        <v>100</v>
      </c>
      <c r="O2523" s="8">
        <f t="shared" si="392"/>
        <v>50</v>
      </c>
      <c r="P2523" s="8">
        <f t="shared" si="393"/>
        <v>83.5</v>
      </c>
      <c r="Q2523" s="9">
        <f t="shared" si="394"/>
        <v>55.024999999999999</v>
      </c>
      <c r="R2523" s="9">
        <f t="shared" si="395"/>
        <v>58.375</v>
      </c>
      <c r="S2523" s="9">
        <f t="shared" si="396"/>
        <v>65.075000000000003</v>
      </c>
      <c r="T2523" s="9">
        <f t="shared" si="397"/>
        <v>58.375</v>
      </c>
      <c r="U2523" s="8">
        <f t="shared" si="398"/>
        <v>59.491666666666674</v>
      </c>
      <c r="V2523" s="8">
        <f t="shared" si="399"/>
        <v>59.212500000000006</v>
      </c>
    </row>
    <row r="2524" spans="1:22" ht="13.5" x14ac:dyDescent="0.25">
      <c r="A2524" s="3">
        <f>RSI!A2524</f>
        <v>45679</v>
      </c>
      <c r="B2524" s="2">
        <f>RSI!B2524</f>
        <v>8.8529</v>
      </c>
      <c r="C2524" s="2">
        <f>RSI!I2524</f>
        <v>90.118720607396085</v>
      </c>
      <c r="D2524" s="2">
        <f>MACD!E2524</f>
        <v>-2.0030128988198115E-2</v>
      </c>
      <c r="E2524" s="2">
        <f>MACD!F2524</f>
        <v>5.2440540293488816E-3</v>
      </c>
      <c r="F2524" s="2">
        <f>'Moving Avg'!D2524</f>
        <v>8.8227599999999988</v>
      </c>
      <c r="G2524" s="2">
        <f>'Moving Avg'!F2524</f>
        <v>8.7370900000000038</v>
      </c>
      <c r="H2524" s="2">
        <f>'Moving Avg'!G2524</f>
        <v>8.6431040000000028</v>
      </c>
      <c r="I2524" s="2">
        <f>'Moving Avg'!H2524</f>
        <v>8.6219984999999966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  <c r="M2524" s="8">
        <f t="shared" si="390"/>
        <v>0</v>
      </c>
      <c r="N2524" s="8">
        <f t="shared" si="391"/>
        <v>100</v>
      </c>
      <c r="O2524" s="8">
        <f t="shared" si="392"/>
        <v>50</v>
      </c>
      <c r="P2524" s="8">
        <f t="shared" si="393"/>
        <v>83.5</v>
      </c>
      <c r="Q2524" s="9">
        <f t="shared" si="394"/>
        <v>55.024999999999999</v>
      </c>
      <c r="R2524" s="9">
        <f t="shared" si="395"/>
        <v>58.375</v>
      </c>
      <c r="S2524" s="9">
        <f t="shared" si="396"/>
        <v>65.075000000000003</v>
      </c>
      <c r="T2524" s="9">
        <f t="shared" si="397"/>
        <v>58.375</v>
      </c>
      <c r="U2524" s="8">
        <f t="shared" si="398"/>
        <v>59.491666666666674</v>
      </c>
      <c r="V2524" s="8">
        <f t="shared" si="399"/>
        <v>59.212500000000006</v>
      </c>
    </row>
    <row r="2525" spans="1:22" ht="13.5" x14ac:dyDescent="0.25">
      <c r="A2525" s="3">
        <f>RSI!A2525</f>
        <v>45680</v>
      </c>
      <c r="B2525" s="2">
        <f>RSI!B2525</f>
        <v>8.8529</v>
      </c>
      <c r="C2525" s="2">
        <f>RSI!I2525</f>
        <v>90.118720607396085</v>
      </c>
      <c r="D2525" s="2">
        <f>MACD!E2525</f>
        <v>-3.0353754331910565E-2</v>
      </c>
      <c r="E2525" s="2">
        <f>MACD!F2525</f>
        <v>-1.875507642903008E-3</v>
      </c>
      <c r="F2525" s="2">
        <f>'Moving Avg'!D2525</f>
        <v>8.8529</v>
      </c>
      <c r="G2525" s="2">
        <f>'Moving Avg'!F2525</f>
        <v>8.744150000000003</v>
      </c>
      <c r="H2525" s="2">
        <f>'Moving Avg'!G2525</f>
        <v>8.6600560000000026</v>
      </c>
      <c r="I2525" s="2">
        <f>'Moving Avg'!H2525</f>
        <v>8.6238624999999978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0"/>
        <v>0</v>
      </c>
      <c r="N2525" s="8">
        <f t="shared" si="391"/>
        <v>100</v>
      </c>
      <c r="O2525" s="8">
        <f t="shared" si="392"/>
        <v>50</v>
      </c>
      <c r="P2525" s="8">
        <f t="shared" si="393"/>
        <v>83.5</v>
      </c>
      <c r="Q2525" s="9">
        <f t="shared" si="394"/>
        <v>55.024999999999999</v>
      </c>
      <c r="R2525" s="9">
        <f t="shared" si="395"/>
        <v>58.375</v>
      </c>
      <c r="S2525" s="9">
        <f t="shared" si="396"/>
        <v>65.075000000000003</v>
      </c>
      <c r="T2525" s="9">
        <f t="shared" si="397"/>
        <v>58.375</v>
      </c>
      <c r="U2525" s="8">
        <f t="shared" si="398"/>
        <v>59.491666666666674</v>
      </c>
      <c r="V2525" s="8">
        <f t="shared" si="399"/>
        <v>59.212500000000006</v>
      </c>
    </row>
    <row r="2526" spans="1:22" ht="13.5" x14ac:dyDescent="0.25">
      <c r="A2526" s="3">
        <f>RSI!A2526</f>
        <v>45681</v>
      </c>
      <c r="B2526" s="2">
        <f>RSI!B2526</f>
        <v>8.8529</v>
      </c>
      <c r="C2526" s="2">
        <f>RSI!I2526</f>
        <v>90.118720607396085</v>
      </c>
      <c r="D2526" s="2">
        <f>MACD!E2526</f>
        <v>-3.9813531973489802E-2</v>
      </c>
      <c r="E2526" s="2">
        <f>MACD!F2526</f>
        <v>-9.4631125090203667E-3</v>
      </c>
      <c r="F2526" s="2">
        <f>'Moving Avg'!D2526</f>
        <v>8.8529</v>
      </c>
      <c r="G2526" s="2">
        <f>'Moving Avg'!F2526</f>
        <v>8.7512100000000039</v>
      </c>
      <c r="H2526" s="2">
        <f>'Moving Avg'!G2526</f>
        <v>8.6770080000000025</v>
      </c>
      <c r="I2526" s="2">
        <f>'Moving Avg'!H2526</f>
        <v>8.625726499999999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0</v>
      </c>
      <c r="N2526" s="8">
        <f t="shared" si="391"/>
        <v>100</v>
      </c>
      <c r="O2526" s="8">
        <f t="shared" si="392"/>
        <v>50</v>
      </c>
      <c r="P2526" s="8">
        <f t="shared" si="393"/>
        <v>33</v>
      </c>
      <c r="Q2526" s="9">
        <f t="shared" si="394"/>
        <v>47.45</v>
      </c>
      <c r="R2526" s="9">
        <f t="shared" si="395"/>
        <v>45.75</v>
      </c>
      <c r="S2526" s="9">
        <f t="shared" si="396"/>
        <v>42.35</v>
      </c>
      <c r="T2526" s="9">
        <f t="shared" si="397"/>
        <v>45.75</v>
      </c>
      <c r="U2526" s="8">
        <f t="shared" si="398"/>
        <v>45.183333333333337</v>
      </c>
      <c r="V2526" s="8">
        <f t="shared" si="399"/>
        <v>45.325000000000003</v>
      </c>
    </row>
    <row r="2527" spans="1:22" ht="13.5" x14ac:dyDescent="0.25">
      <c r="A2527" s="3">
        <f>RSI!A2527</f>
        <v>45684</v>
      </c>
      <c r="B2527" s="2">
        <f>RSI!B2527</f>
        <v>8.8435000000000006</v>
      </c>
      <c r="C2527" s="2">
        <f>RSI!I2527</f>
        <v>84.250851592046615</v>
      </c>
      <c r="D2527" s="2">
        <f>MACD!E2527</f>
        <v>-4.7792405829728324E-2</v>
      </c>
      <c r="E2527" s="2">
        <f>MACD!F2527</f>
        <v>-1.712897117316196E-2</v>
      </c>
      <c r="F2527" s="2">
        <f>'Moving Avg'!D2527</f>
        <v>8.8510200000000001</v>
      </c>
      <c r="G2527" s="2">
        <f>'Moving Avg'!F2527</f>
        <v>8.7578000000000031</v>
      </c>
      <c r="H2527" s="2">
        <f>'Moving Avg'!G2527</f>
        <v>8.6937720000000009</v>
      </c>
      <c r="I2527" s="2">
        <f>'Moving Avg'!H2527</f>
        <v>8.6292415000000009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0"/>
        <v>0</v>
      </c>
      <c r="N2527" s="8">
        <f t="shared" si="391"/>
        <v>100</v>
      </c>
      <c r="O2527" s="8">
        <f t="shared" si="392"/>
        <v>50</v>
      </c>
      <c r="P2527" s="8">
        <f t="shared" si="393"/>
        <v>16.5</v>
      </c>
      <c r="Q2527" s="9">
        <f t="shared" si="394"/>
        <v>44.975000000000001</v>
      </c>
      <c r="R2527" s="9">
        <f t="shared" si="395"/>
        <v>41.625</v>
      </c>
      <c r="S2527" s="9">
        <f t="shared" si="396"/>
        <v>34.924999999999997</v>
      </c>
      <c r="T2527" s="9">
        <f t="shared" si="397"/>
        <v>41.625</v>
      </c>
      <c r="U2527" s="8">
        <f t="shared" si="398"/>
        <v>40.508333333333333</v>
      </c>
      <c r="V2527" s="8">
        <f t="shared" si="399"/>
        <v>40.787499999999994</v>
      </c>
    </row>
    <row r="2528" spans="1:22" ht="13.5" x14ac:dyDescent="0.25">
      <c r="A2528" s="3">
        <f>RSI!A2528</f>
        <v>45685</v>
      </c>
      <c r="B2528" s="2">
        <f>RSI!B2528</f>
        <v>8.8435000000000006</v>
      </c>
      <c r="C2528" s="2">
        <f>RSI!I2528</f>
        <v>84.250851592046615</v>
      </c>
      <c r="D2528" s="2">
        <f>MACD!E2528</f>
        <v>-5.5109273884276888E-2</v>
      </c>
      <c r="E2528" s="2">
        <f>MACD!F2528</f>
        <v>-2.4725031715384947E-2</v>
      </c>
      <c r="F2528" s="2">
        <f>'Moving Avg'!D2528</f>
        <v>8.8491400000000002</v>
      </c>
      <c r="G2528" s="2">
        <f>'Moving Avg'!F2528</f>
        <v>8.7643900000000023</v>
      </c>
      <c r="H2528" s="2">
        <f>'Moving Avg'!G2528</f>
        <v>8.7105360000000012</v>
      </c>
      <c r="I2528" s="2">
        <f>'Moving Avg'!H2528</f>
        <v>8.6327565000000011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  <c r="M2528" s="8">
        <f t="shared" si="390"/>
        <v>0</v>
      </c>
      <c r="N2528" s="8">
        <f t="shared" si="391"/>
        <v>100</v>
      </c>
      <c r="O2528" s="8">
        <f t="shared" si="392"/>
        <v>50</v>
      </c>
      <c r="P2528" s="8">
        <f t="shared" si="393"/>
        <v>16.5</v>
      </c>
      <c r="Q2528" s="9">
        <f t="shared" si="394"/>
        <v>44.975000000000001</v>
      </c>
      <c r="R2528" s="9">
        <f t="shared" si="395"/>
        <v>41.625</v>
      </c>
      <c r="S2528" s="9">
        <f t="shared" si="396"/>
        <v>34.924999999999997</v>
      </c>
      <c r="T2528" s="9">
        <f t="shared" si="397"/>
        <v>41.625</v>
      </c>
      <c r="U2528" s="8">
        <f t="shared" si="398"/>
        <v>40.508333333333333</v>
      </c>
      <c r="V2528" s="8">
        <f t="shared" si="399"/>
        <v>40.787499999999994</v>
      </c>
    </row>
    <row r="2529" spans="1:22" ht="13.5" x14ac:dyDescent="0.25">
      <c r="A2529" s="3">
        <f>RSI!A2529</f>
        <v>45686</v>
      </c>
      <c r="B2529" s="2">
        <f>RSI!B2529</f>
        <v>8.8435000000000006</v>
      </c>
      <c r="C2529" s="2">
        <f>RSI!I2529</f>
        <v>84.250851592046615</v>
      </c>
      <c r="D2529" s="2">
        <f>MACD!E2529</f>
        <v>-6.1824093312948136E-2</v>
      </c>
      <c r="E2529" s="2">
        <f>MACD!F2529</f>
        <v>-3.2144844034897591E-2</v>
      </c>
      <c r="F2529" s="2">
        <f>'Moving Avg'!D2529</f>
        <v>8.8472600000000003</v>
      </c>
      <c r="G2529" s="2">
        <f>'Moving Avg'!F2529</f>
        <v>8.7709800000000033</v>
      </c>
      <c r="H2529" s="2">
        <f>'Moving Avg'!G2529</f>
        <v>8.7201420000000027</v>
      </c>
      <c r="I2529" s="2">
        <f>'Moving Avg'!H2529</f>
        <v>8.6362715000000012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0"/>
        <v>0</v>
      </c>
      <c r="N2529" s="8">
        <f t="shared" si="391"/>
        <v>100</v>
      </c>
      <c r="O2529" s="8">
        <f t="shared" si="392"/>
        <v>50</v>
      </c>
      <c r="P2529" s="8">
        <f t="shared" si="393"/>
        <v>16.5</v>
      </c>
      <c r="Q2529" s="9">
        <f t="shared" si="394"/>
        <v>44.975000000000001</v>
      </c>
      <c r="R2529" s="9">
        <f t="shared" si="395"/>
        <v>41.625</v>
      </c>
      <c r="S2529" s="9">
        <f t="shared" si="396"/>
        <v>34.924999999999997</v>
      </c>
      <c r="T2529" s="9">
        <f t="shared" si="397"/>
        <v>41.625</v>
      </c>
      <c r="U2529" s="8">
        <f t="shared" si="398"/>
        <v>40.508333333333333</v>
      </c>
      <c r="V2529" s="8">
        <f t="shared" si="399"/>
        <v>40.787499999999994</v>
      </c>
    </row>
    <row r="2530" spans="1:22" ht="13.5" x14ac:dyDescent="0.25">
      <c r="A2530" s="3">
        <f>RSI!A2530</f>
        <v>45687</v>
      </c>
      <c r="B2530" s="2">
        <f>RSI!B2530</f>
        <v>8.8435000000000006</v>
      </c>
      <c r="C2530" s="2">
        <f>RSI!I2530</f>
        <v>84.250851592046615</v>
      </c>
      <c r="D2530" s="2">
        <f>MACD!E2530</f>
        <v>-6.7990700064038734E-2</v>
      </c>
      <c r="E2530" s="2">
        <f>MACD!F2530</f>
        <v>-3.9314015240725822E-2</v>
      </c>
      <c r="F2530" s="2">
        <f>'Moving Avg'!D2530</f>
        <v>8.8453800000000005</v>
      </c>
      <c r="G2530" s="2">
        <f>'Moving Avg'!F2530</f>
        <v>8.7775700000000025</v>
      </c>
      <c r="H2530" s="2">
        <f>'Moving Avg'!G2530</f>
        <v>8.7297480000000025</v>
      </c>
      <c r="I2530" s="2">
        <f>'Moving Avg'!H2530</f>
        <v>8.6397865000000031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0"/>
        <v>0</v>
      </c>
      <c r="N2530" s="8">
        <f t="shared" si="391"/>
        <v>100</v>
      </c>
      <c r="O2530" s="8">
        <f t="shared" si="392"/>
        <v>50</v>
      </c>
      <c r="P2530" s="8">
        <f t="shared" si="393"/>
        <v>16.5</v>
      </c>
      <c r="Q2530" s="9">
        <f t="shared" si="394"/>
        <v>44.975000000000001</v>
      </c>
      <c r="R2530" s="9">
        <f t="shared" si="395"/>
        <v>41.625</v>
      </c>
      <c r="S2530" s="9">
        <f t="shared" si="396"/>
        <v>34.924999999999997</v>
      </c>
      <c r="T2530" s="9">
        <f t="shared" si="397"/>
        <v>41.625</v>
      </c>
      <c r="U2530" s="8">
        <f t="shared" si="398"/>
        <v>40.508333333333333</v>
      </c>
      <c r="V2530" s="8">
        <f t="shared" si="399"/>
        <v>40.787499999999994</v>
      </c>
    </row>
    <row r="2531" spans="1:22" ht="13.5" x14ac:dyDescent="0.25">
      <c r="A2531" s="3">
        <f>RSI!A2531</f>
        <v>45688</v>
      </c>
      <c r="B2531" s="2">
        <f>RSI!B2531</f>
        <v>8.8435000000000006</v>
      </c>
      <c r="C2531" s="2">
        <f>RSI!I2531</f>
        <v>84.250851592046615</v>
      </c>
      <c r="D2531" s="2">
        <f>MACD!E2531</f>
        <v>-5.047290535262583E-2</v>
      </c>
      <c r="E2531" s="2">
        <f>MACD!F2531</f>
        <v>-4.1545793263105826E-2</v>
      </c>
      <c r="F2531" s="2">
        <f>'Moving Avg'!D2531</f>
        <v>8.8435000000000006</v>
      </c>
      <c r="G2531" s="2">
        <f>'Moving Avg'!F2531</f>
        <v>8.7841600000000035</v>
      </c>
      <c r="H2531" s="2">
        <f>'Moving Avg'!G2531</f>
        <v>8.7393540000000023</v>
      </c>
      <c r="I2531" s="2">
        <f>'Moving Avg'!H2531</f>
        <v>8.6433015000000015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  <c r="M2531" s="8">
        <f t="shared" si="390"/>
        <v>0</v>
      </c>
      <c r="N2531" s="8">
        <f t="shared" si="391"/>
        <v>45</v>
      </c>
      <c r="O2531" s="8">
        <f t="shared" si="392"/>
        <v>50</v>
      </c>
      <c r="P2531" s="8">
        <f t="shared" si="393"/>
        <v>16.5</v>
      </c>
      <c r="Q2531" s="9">
        <f t="shared" si="394"/>
        <v>25.725000000000001</v>
      </c>
      <c r="R2531" s="9">
        <f t="shared" si="395"/>
        <v>30.625</v>
      </c>
      <c r="S2531" s="9">
        <f t="shared" si="396"/>
        <v>26.675000000000001</v>
      </c>
      <c r="T2531" s="9">
        <f t="shared" si="397"/>
        <v>27.875</v>
      </c>
      <c r="U2531" s="8">
        <f t="shared" si="398"/>
        <v>27.675000000000001</v>
      </c>
      <c r="V2531" s="8">
        <f t="shared" si="399"/>
        <v>27.725000000000001</v>
      </c>
    </row>
    <row r="2532" spans="1:22" ht="13.5" x14ac:dyDescent="0.25">
      <c r="A2532" s="3">
        <f>RSI!A2532</f>
        <v>45691</v>
      </c>
      <c r="B2532" s="2">
        <f>RSI!B2532</f>
        <v>8.8435000000000006</v>
      </c>
      <c r="C2532" s="2">
        <f>RSI!I2532</f>
        <v>84.250851592046615</v>
      </c>
      <c r="D2532" s="2">
        <f>MACD!E2532</f>
        <v>-3.6065825104621752E-2</v>
      </c>
      <c r="E2532" s="2">
        <f>MACD!F2532</f>
        <v>-4.0449799631409017E-2</v>
      </c>
      <c r="F2532" s="2">
        <f>'Moving Avg'!D2532</f>
        <v>8.8435000000000006</v>
      </c>
      <c r="G2532" s="2">
        <f>'Moving Avg'!F2532</f>
        <v>8.7907500000000027</v>
      </c>
      <c r="H2532" s="2">
        <f>'Moving Avg'!G2532</f>
        <v>8.7489600000000021</v>
      </c>
      <c r="I2532" s="2">
        <f>'Moving Avg'!H2532</f>
        <v>8.6468165000000017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0</v>
      </c>
      <c r="N2532" s="8">
        <f t="shared" si="391"/>
        <v>0</v>
      </c>
      <c r="O2532" s="8">
        <f t="shared" si="392"/>
        <v>50</v>
      </c>
      <c r="P2532" s="8">
        <f t="shared" si="393"/>
        <v>33</v>
      </c>
      <c r="Q2532" s="9">
        <f t="shared" si="394"/>
        <v>12.45</v>
      </c>
      <c r="R2532" s="9">
        <f t="shared" si="395"/>
        <v>25.75</v>
      </c>
      <c r="S2532" s="9">
        <f t="shared" si="396"/>
        <v>27.35</v>
      </c>
      <c r="T2532" s="9">
        <f t="shared" si="397"/>
        <v>20.75</v>
      </c>
      <c r="U2532" s="8">
        <f t="shared" si="398"/>
        <v>21.850000000000005</v>
      </c>
      <c r="V2532" s="8">
        <f t="shared" si="399"/>
        <v>21.575000000000003</v>
      </c>
    </row>
    <row r="2533" spans="1:22" ht="13.5" x14ac:dyDescent="0.25">
      <c r="A2533" s="3">
        <f>RSI!A2533</f>
        <v>45692</v>
      </c>
      <c r="B2533" s="2">
        <f>RSI!B2533</f>
        <v>8.8435000000000006</v>
      </c>
      <c r="C2533" s="2">
        <f>RSI!I2533</f>
        <v>84.250851592046615</v>
      </c>
      <c r="D2533" s="2">
        <f>MACD!E2533</f>
        <v>-2.4260097558697069E-2</v>
      </c>
      <c r="E2533" s="2">
        <f>MACD!F2533</f>
        <v>-3.7211859216866629E-2</v>
      </c>
      <c r="F2533" s="2">
        <f>'Moving Avg'!D2533</f>
        <v>8.8435000000000006</v>
      </c>
      <c r="G2533" s="2">
        <f>'Moving Avg'!F2533</f>
        <v>8.7973400000000019</v>
      </c>
      <c r="H2533" s="2">
        <f>'Moving Avg'!G2533</f>
        <v>8.7512200000000018</v>
      </c>
      <c r="I2533" s="2">
        <f>'Moving Avg'!H2533</f>
        <v>8.6503315000000036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0</v>
      </c>
      <c r="N2533" s="8">
        <f t="shared" si="391"/>
        <v>0</v>
      </c>
      <c r="O2533" s="8">
        <f t="shared" si="392"/>
        <v>50</v>
      </c>
      <c r="P2533" s="8">
        <f t="shared" si="393"/>
        <v>33</v>
      </c>
      <c r="Q2533" s="9">
        <f t="shared" si="394"/>
        <v>12.45</v>
      </c>
      <c r="R2533" s="9">
        <f t="shared" si="395"/>
        <v>25.75</v>
      </c>
      <c r="S2533" s="9">
        <f t="shared" si="396"/>
        <v>27.35</v>
      </c>
      <c r="T2533" s="9">
        <f t="shared" si="397"/>
        <v>20.75</v>
      </c>
      <c r="U2533" s="8">
        <f t="shared" si="398"/>
        <v>21.850000000000005</v>
      </c>
      <c r="V2533" s="8">
        <f t="shared" si="399"/>
        <v>21.575000000000003</v>
      </c>
    </row>
    <row r="2534" spans="1:22" ht="13.5" x14ac:dyDescent="0.25">
      <c r="A2534" s="3">
        <f>RSI!A2534</f>
        <v>45693</v>
      </c>
      <c r="B2534" s="2">
        <f>RSI!B2534</f>
        <v>8.8435000000000006</v>
      </c>
      <c r="C2534" s="2">
        <f>RSI!I2534</f>
        <v>84.250851592046615</v>
      </c>
      <c r="D2534" s="2">
        <f>MACD!E2534</f>
        <v>-1.4627005064783205E-2</v>
      </c>
      <c r="E2534" s="2">
        <f>MACD!F2534</f>
        <v>-3.2694888386449947E-2</v>
      </c>
      <c r="F2534" s="2">
        <f>'Moving Avg'!D2534</f>
        <v>8.8435000000000006</v>
      </c>
      <c r="G2534" s="2">
        <f>'Moving Avg'!F2534</f>
        <v>8.8039300000000029</v>
      </c>
      <c r="H2534" s="2">
        <f>'Moving Avg'!G2534</f>
        <v>8.7534800000000015</v>
      </c>
      <c r="I2534" s="2">
        <f>'Moving Avg'!H2534</f>
        <v>8.6538465000000038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0</v>
      </c>
      <c r="N2534" s="8">
        <f t="shared" si="391"/>
        <v>0</v>
      </c>
      <c r="O2534" s="8">
        <f t="shared" si="392"/>
        <v>50</v>
      </c>
      <c r="P2534" s="8">
        <f t="shared" si="393"/>
        <v>33</v>
      </c>
      <c r="Q2534" s="9">
        <f t="shared" si="394"/>
        <v>12.45</v>
      </c>
      <c r="R2534" s="9">
        <f t="shared" si="395"/>
        <v>25.75</v>
      </c>
      <c r="S2534" s="9">
        <f t="shared" si="396"/>
        <v>27.35</v>
      </c>
      <c r="T2534" s="9">
        <f t="shared" si="397"/>
        <v>20.75</v>
      </c>
      <c r="U2534" s="8">
        <f t="shared" si="398"/>
        <v>21.850000000000005</v>
      </c>
      <c r="V2534" s="8">
        <f t="shared" si="399"/>
        <v>21.575000000000003</v>
      </c>
    </row>
    <row r="2535" spans="1:22" ht="13.5" x14ac:dyDescent="0.25">
      <c r="A2535" s="3">
        <f>RSI!A2535</f>
        <v>45694</v>
      </c>
      <c r="B2535" s="2">
        <f>RSI!B2535</f>
        <v>8.8435000000000006</v>
      </c>
      <c r="C2535" s="2">
        <f>RSI!I2535</f>
        <v>84.250851592046615</v>
      </c>
      <c r="D2535" s="2">
        <f>MACD!E2535</f>
        <v>-6.8058983522885086E-3</v>
      </c>
      <c r="E2535" s="2">
        <f>MACD!F2535</f>
        <v>-2.7517090379617658E-2</v>
      </c>
      <c r="F2535" s="2">
        <f>'Moving Avg'!D2535</f>
        <v>8.8435000000000006</v>
      </c>
      <c r="G2535" s="2">
        <f>'Moving Avg'!F2535</f>
        <v>8.8109950000000019</v>
      </c>
      <c r="H2535" s="2">
        <f>'Moving Avg'!G2535</f>
        <v>8.7557400000000012</v>
      </c>
      <c r="I2535" s="2">
        <f>'Moving Avg'!H2535</f>
        <v>8.6573615000000039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0</v>
      </c>
      <c r="N2535" s="8">
        <f t="shared" si="391"/>
        <v>0</v>
      </c>
      <c r="O2535" s="8">
        <f t="shared" si="392"/>
        <v>50</v>
      </c>
      <c r="P2535" s="8">
        <f t="shared" si="393"/>
        <v>33</v>
      </c>
      <c r="Q2535" s="9">
        <f t="shared" si="394"/>
        <v>12.45</v>
      </c>
      <c r="R2535" s="9">
        <f t="shared" si="395"/>
        <v>25.75</v>
      </c>
      <c r="S2535" s="9">
        <f t="shared" si="396"/>
        <v>27.35</v>
      </c>
      <c r="T2535" s="9">
        <f t="shared" si="397"/>
        <v>20.75</v>
      </c>
      <c r="U2535" s="8">
        <f t="shared" si="398"/>
        <v>21.850000000000005</v>
      </c>
      <c r="V2535" s="8">
        <f t="shared" si="399"/>
        <v>21.575000000000003</v>
      </c>
    </row>
    <row r="2536" spans="1:22" ht="13.5" x14ac:dyDescent="0.25">
      <c r="A2536" s="3">
        <f>RSI!A2536</f>
        <v>45695</v>
      </c>
      <c r="B2536" s="2">
        <f>RSI!B2536</f>
        <v>8.8435000000000006</v>
      </c>
      <c r="C2536" s="2">
        <f>RSI!I2536</f>
        <v>84.250851592046615</v>
      </c>
      <c r="D2536" s="2">
        <f>MACD!E2536</f>
        <v>-4.935680407651688E-4</v>
      </c>
      <c r="E2536" s="2">
        <f>MACD!F2536</f>
        <v>-2.2112385911847162E-2</v>
      </c>
      <c r="F2536" s="2">
        <f>'Moving Avg'!D2536</f>
        <v>8.8435000000000006</v>
      </c>
      <c r="G2536" s="2">
        <f>'Moving Avg'!F2536</f>
        <v>8.8180600000000027</v>
      </c>
      <c r="H2536" s="2">
        <f>'Moving Avg'!G2536</f>
        <v>8.7580000000000027</v>
      </c>
      <c r="I2536" s="2">
        <f>'Moving Avg'!H2536</f>
        <v>8.6608765000000041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0</v>
      </c>
      <c r="N2536" s="8">
        <f t="shared" si="391"/>
        <v>0</v>
      </c>
      <c r="O2536" s="8">
        <f t="shared" si="392"/>
        <v>50</v>
      </c>
      <c r="P2536" s="8">
        <f t="shared" si="393"/>
        <v>33</v>
      </c>
      <c r="Q2536" s="9">
        <f t="shared" si="394"/>
        <v>12.45</v>
      </c>
      <c r="R2536" s="9">
        <f t="shared" si="395"/>
        <v>25.75</v>
      </c>
      <c r="S2536" s="9">
        <f t="shared" si="396"/>
        <v>27.35</v>
      </c>
      <c r="T2536" s="9">
        <f t="shared" si="397"/>
        <v>20.75</v>
      </c>
      <c r="U2536" s="8">
        <f t="shared" si="398"/>
        <v>21.850000000000005</v>
      </c>
      <c r="V2536" s="8">
        <f t="shared" si="399"/>
        <v>21.575000000000003</v>
      </c>
    </row>
    <row r="2537" spans="1:22" ht="13.5" x14ac:dyDescent="0.25">
      <c r="A2537" s="3">
        <f>RSI!A2537</f>
        <v>45698</v>
      </c>
      <c r="B2537" s="2">
        <f>RSI!B2537</f>
        <v>8.8435000000000006</v>
      </c>
      <c r="C2537" s="2">
        <f>RSI!I2537</f>
        <v>84.250851592046615</v>
      </c>
      <c r="D2537" s="2">
        <f>MACD!E2537</f>
        <v>3.1185832636015931E-3</v>
      </c>
      <c r="E2537" s="2">
        <f>MACD!F2537</f>
        <v>-1.706619207675741E-2</v>
      </c>
      <c r="F2537" s="2">
        <f>'Moving Avg'!D2537</f>
        <v>8.8435000000000006</v>
      </c>
      <c r="G2537" s="2">
        <f>'Moving Avg'!F2537</f>
        <v>8.8251250000000034</v>
      </c>
      <c r="H2537" s="2">
        <f>'Moving Avg'!G2537</f>
        <v>8.7602600000000024</v>
      </c>
      <c r="I2537" s="2">
        <f>'Moving Avg'!H2537</f>
        <v>8.6643915000000042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0</v>
      </c>
      <c r="N2537" s="8">
        <f t="shared" si="391"/>
        <v>0</v>
      </c>
      <c r="O2537" s="8">
        <f t="shared" si="392"/>
        <v>50</v>
      </c>
      <c r="P2537" s="8">
        <f t="shared" si="393"/>
        <v>33</v>
      </c>
      <c r="Q2537" s="9">
        <f t="shared" si="394"/>
        <v>12.45</v>
      </c>
      <c r="R2537" s="9">
        <f t="shared" si="395"/>
        <v>25.75</v>
      </c>
      <c r="S2537" s="9">
        <f t="shared" si="396"/>
        <v>27.35</v>
      </c>
      <c r="T2537" s="9">
        <f t="shared" si="397"/>
        <v>20.75</v>
      </c>
      <c r="U2537" s="8">
        <f t="shared" si="398"/>
        <v>21.850000000000005</v>
      </c>
      <c r="V2537" s="8">
        <f t="shared" si="399"/>
        <v>21.575000000000003</v>
      </c>
    </row>
    <row r="2538" spans="1:22" ht="13.5" x14ac:dyDescent="0.25">
      <c r="A2538" s="3">
        <f>RSI!A2538</f>
        <v>45699</v>
      </c>
      <c r="B2538" s="2">
        <f>RSI!B2538</f>
        <v>8.8435000000000006</v>
      </c>
      <c r="C2538" s="2">
        <f>RSI!I2538</f>
        <v>84.250851592046615</v>
      </c>
      <c r="D2538" s="2">
        <f>MACD!E2538</f>
        <v>5.9130769264115202E-3</v>
      </c>
      <c r="E2538" s="2">
        <f>MACD!F2538</f>
        <v>-1.2470338276123625E-2</v>
      </c>
      <c r="F2538" s="2">
        <f>'Moving Avg'!D2538</f>
        <v>8.8435000000000006</v>
      </c>
      <c r="G2538" s="2">
        <f>'Moving Avg'!F2538</f>
        <v>8.8321900000000024</v>
      </c>
      <c r="H2538" s="2">
        <f>'Moving Avg'!G2538</f>
        <v>8.7625200000000021</v>
      </c>
      <c r="I2538" s="2">
        <f>'Moving Avg'!H2538</f>
        <v>8.6679065000000044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0</v>
      </c>
      <c r="N2538" s="8">
        <f t="shared" si="391"/>
        <v>0</v>
      </c>
      <c r="O2538" s="8">
        <f t="shared" si="392"/>
        <v>50</v>
      </c>
      <c r="P2538" s="8">
        <f t="shared" si="393"/>
        <v>33</v>
      </c>
      <c r="Q2538" s="9">
        <f t="shared" si="394"/>
        <v>12.45</v>
      </c>
      <c r="R2538" s="9">
        <f t="shared" si="395"/>
        <v>25.75</v>
      </c>
      <c r="S2538" s="9">
        <f t="shared" si="396"/>
        <v>27.35</v>
      </c>
      <c r="T2538" s="9">
        <f t="shared" si="397"/>
        <v>20.75</v>
      </c>
      <c r="U2538" s="8">
        <f t="shared" si="398"/>
        <v>21.850000000000005</v>
      </c>
      <c r="V2538" s="8">
        <f t="shared" si="399"/>
        <v>21.575000000000003</v>
      </c>
    </row>
    <row r="2539" spans="1:22" ht="13.5" x14ac:dyDescent="0.25">
      <c r="A2539" s="3">
        <f>RSI!A2539</f>
        <v>45700</v>
      </c>
      <c r="B2539" s="2">
        <f>RSI!B2539</f>
        <v>8.8435000000000006</v>
      </c>
      <c r="C2539" s="2">
        <f>RSI!I2539</f>
        <v>84.250851592046615</v>
      </c>
      <c r="D2539" s="2">
        <f>MACD!E2539</f>
        <v>8.0351095462614097E-3</v>
      </c>
      <c r="E2539" s="2">
        <f>MACD!F2539</f>
        <v>-8.3692487116466194E-3</v>
      </c>
      <c r="F2539" s="2">
        <f>'Moving Avg'!D2539</f>
        <v>8.8435000000000006</v>
      </c>
      <c r="G2539" s="2">
        <f>'Moving Avg'!F2539</f>
        <v>8.8392550000000032</v>
      </c>
      <c r="H2539" s="2">
        <f>'Moving Avg'!G2539</f>
        <v>8.7647800000000018</v>
      </c>
      <c r="I2539" s="2">
        <f>'Moving Avg'!H2539</f>
        <v>8.6714215000000046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0</v>
      </c>
      <c r="N2539" s="8">
        <f t="shared" si="391"/>
        <v>0</v>
      </c>
      <c r="O2539" s="8">
        <f t="shared" si="392"/>
        <v>50</v>
      </c>
      <c r="P2539" s="8">
        <f t="shared" si="393"/>
        <v>33</v>
      </c>
      <c r="Q2539" s="9">
        <f t="shared" si="394"/>
        <v>12.45</v>
      </c>
      <c r="R2539" s="9">
        <f t="shared" si="395"/>
        <v>25.75</v>
      </c>
      <c r="S2539" s="9">
        <f t="shared" si="396"/>
        <v>27.35</v>
      </c>
      <c r="T2539" s="9">
        <f t="shared" si="397"/>
        <v>20.75</v>
      </c>
      <c r="U2539" s="8">
        <f t="shared" si="398"/>
        <v>21.850000000000005</v>
      </c>
      <c r="V2539" s="8">
        <f t="shared" si="399"/>
        <v>21.575000000000003</v>
      </c>
    </row>
    <row r="2540" spans="1:22" ht="13.5" x14ac:dyDescent="0.25">
      <c r="A2540" s="3">
        <f>RSI!A2540</f>
        <v>45701</v>
      </c>
      <c r="B2540" s="2">
        <f>RSI!B2540</f>
        <v>8.6646000000000001</v>
      </c>
      <c r="C2540" s="2">
        <f>RSI!I2540</f>
        <v>19.835411484154179</v>
      </c>
      <c r="D2540" s="2">
        <f>MACD!E2540</f>
        <v>2.2857954367554001E-2</v>
      </c>
      <c r="E2540" s="2">
        <f>MACD!F2540</f>
        <v>-2.1238080958064951E-3</v>
      </c>
      <c r="F2540" s="2">
        <f>'Moving Avg'!D2540</f>
        <v>8.8077199999999998</v>
      </c>
      <c r="G2540" s="2">
        <f>'Moving Avg'!F2540</f>
        <v>8.8373750000000033</v>
      </c>
      <c r="H2540" s="2">
        <f>'Moving Avg'!G2540</f>
        <v>8.7634620000000023</v>
      </c>
      <c r="I2540" s="2">
        <f>'Moving Avg'!H2540</f>
        <v>8.6740420000000054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50</v>
      </c>
      <c r="N2540" s="8">
        <f t="shared" si="391"/>
        <v>0</v>
      </c>
      <c r="O2540" s="8">
        <f t="shared" si="392"/>
        <v>50</v>
      </c>
      <c r="P2540" s="8">
        <f t="shared" si="393"/>
        <v>16.5</v>
      </c>
      <c r="Q2540" s="9">
        <f t="shared" si="394"/>
        <v>27.475000000000001</v>
      </c>
      <c r="R2540" s="9">
        <f t="shared" si="395"/>
        <v>31.625</v>
      </c>
      <c r="S2540" s="9">
        <f t="shared" si="396"/>
        <v>27.425000000000001</v>
      </c>
      <c r="T2540" s="9">
        <f t="shared" si="397"/>
        <v>29.125</v>
      </c>
      <c r="U2540" s="8">
        <f t="shared" si="398"/>
        <v>28.841666666666669</v>
      </c>
      <c r="V2540" s="8">
        <f t="shared" si="399"/>
        <v>28.912500000000001</v>
      </c>
    </row>
    <row r="2541" spans="1:22" ht="13.5" x14ac:dyDescent="0.25">
      <c r="A2541" s="3">
        <f>RSI!A2541</f>
        <v>45702</v>
      </c>
      <c r="B2541" s="2">
        <f>RSI!B2541</f>
        <v>8.6646000000000001</v>
      </c>
      <c r="C2541" s="2">
        <f>RSI!I2541</f>
        <v>19.835411484154179</v>
      </c>
      <c r="D2541" s="2">
        <f>MACD!E2541</f>
        <v>3.6249551257538926E-2</v>
      </c>
      <c r="E2541" s="2">
        <f>MACD!F2541</f>
        <v>5.5508637748625887E-3</v>
      </c>
      <c r="F2541" s="2">
        <f>'Moving Avg'!D2541</f>
        <v>8.7719400000000007</v>
      </c>
      <c r="G2541" s="2">
        <f>'Moving Avg'!F2541</f>
        <v>8.8279600000000027</v>
      </c>
      <c r="H2541" s="2">
        <f>'Moving Avg'!G2541</f>
        <v>8.762144000000001</v>
      </c>
      <c r="I2541" s="2">
        <f>'Moving Avg'!H2541</f>
        <v>8.6766625000000062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50</v>
      </c>
      <c r="N2541" s="8">
        <f t="shared" si="391"/>
        <v>0</v>
      </c>
      <c r="O2541" s="8">
        <f t="shared" si="392"/>
        <v>50</v>
      </c>
      <c r="P2541" s="8">
        <f t="shared" si="393"/>
        <v>16.5</v>
      </c>
      <c r="Q2541" s="9">
        <f t="shared" si="394"/>
        <v>27.475000000000001</v>
      </c>
      <c r="R2541" s="9">
        <f t="shared" si="395"/>
        <v>31.625</v>
      </c>
      <c r="S2541" s="9">
        <f t="shared" si="396"/>
        <v>27.425000000000001</v>
      </c>
      <c r="T2541" s="9">
        <f t="shared" si="397"/>
        <v>29.125</v>
      </c>
      <c r="U2541" s="8">
        <f t="shared" si="398"/>
        <v>28.841666666666669</v>
      </c>
      <c r="V2541" s="8">
        <f t="shared" si="399"/>
        <v>28.912500000000001</v>
      </c>
    </row>
    <row r="2542" spans="1:22" ht="13.5" x14ac:dyDescent="0.25">
      <c r="A2542" s="3">
        <f>RSI!A2542</f>
        <v>45705</v>
      </c>
      <c r="B2542" s="2">
        <f>RSI!B2542</f>
        <v>8.4762000000000004</v>
      </c>
      <c r="C2542" s="2">
        <f>RSI!I2542</f>
        <v>10.257199937711064</v>
      </c>
      <c r="D2542" s="2">
        <f>MACD!E2542</f>
        <v>6.2322744817983278E-2</v>
      </c>
      <c r="E2542" s="2">
        <f>MACD!F2542</f>
        <v>1.6905239983486729E-2</v>
      </c>
      <c r="F2542" s="2">
        <f>'Moving Avg'!D2542</f>
        <v>8.69848</v>
      </c>
      <c r="G2542" s="2">
        <f>'Moving Avg'!F2542</f>
        <v>8.8091250000000034</v>
      </c>
      <c r="H2542" s="2">
        <f>'Moving Avg'!G2542</f>
        <v>8.7570580000000025</v>
      </c>
      <c r="I2542" s="2">
        <f>'Moving Avg'!H2542</f>
        <v>8.6783410000000067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50</v>
      </c>
      <c r="N2542" s="8">
        <f t="shared" si="391"/>
        <v>0</v>
      </c>
      <c r="O2542" s="8">
        <f t="shared" si="392"/>
        <v>50</v>
      </c>
      <c r="P2542" s="8">
        <f t="shared" si="393"/>
        <v>16.5</v>
      </c>
      <c r="Q2542" s="9">
        <f t="shared" si="394"/>
        <v>27.475000000000001</v>
      </c>
      <c r="R2542" s="9">
        <f t="shared" si="395"/>
        <v>31.625</v>
      </c>
      <c r="S2542" s="9">
        <f t="shared" si="396"/>
        <v>27.425000000000001</v>
      </c>
      <c r="T2542" s="9">
        <f t="shared" si="397"/>
        <v>29.125</v>
      </c>
      <c r="U2542" s="8">
        <f t="shared" si="398"/>
        <v>28.841666666666669</v>
      </c>
      <c r="V2542" s="8">
        <f t="shared" si="399"/>
        <v>28.912500000000001</v>
      </c>
    </row>
    <row r="2543" spans="1:22" ht="13.5" x14ac:dyDescent="0.25">
      <c r="A2543" s="3">
        <f>RSI!A2543</f>
        <v>45706</v>
      </c>
      <c r="B2543" s="2">
        <f>RSI!B2543</f>
        <v>8.4762000000000004</v>
      </c>
      <c r="C2543" s="2">
        <f>RSI!I2543</f>
        <v>10.257199937711064</v>
      </c>
      <c r="D2543" s="2">
        <f>MACD!E2543</f>
        <v>8.6225984846047155E-2</v>
      </c>
      <c r="E2543" s="2">
        <f>MACD!F2543</f>
        <v>3.0769388955998817E-2</v>
      </c>
      <c r="F2543" s="2">
        <f>'Moving Avg'!D2543</f>
        <v>8.6250199999999992</v>
      </c>
      <c r="G2543" s="2">
        <f>'Moving Avg'!F2543</f>
        <v>8.7902900000000024</v>
      </c>
      <c r="H2543" s="2">
        <f>'Moving Avg'!G2543</f>
        <v>8.7519720000000021</v>
      </c>
      <c r="I2543" s="2">
        <f>'Moving Avg'!H2543</f>
        <v>8.6800195000000056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16.5</v>
      </c>
      <c r="Q2543" s="9">
        <f t="shared" si="394"/>
        <v>19.975000000000001</v>
      </c>
      <c r="R2543" s="9">
        <f t="shared" si="395"/>
        <v>14.125</v>
      </c>
      <c r="S2543" s="9">
        <f t="shared" si="396"/>
        <v>14.925000000000001</v>
      </c>
      <c r="T2543" s="9">
        <f t="shared" si="397"/>
        <v>16.625</v>
      </c>
      <c r="U2543" s="8">
        <f t="shared" si="398"/>
        <v>16.341666666666669</v>
      </c>
      <c r="V2543" s="8">
        <f t="shared" si="399"/>
        <v>16.412500000000001</v>
      </c>
    </row>
    <row r="2544" spans="1:22" ht="13.5" x14ac:dyDescent="0.25">
      <c r="A2544" s="3">
        <f>RSI!A2544</f>
        <v>45707</v>
      </c>
      <c r="B2544" s="2">
        <f>RSI!B2544</f>
        <v>8.4762000000000004</v>
      </c>
      <c r="C2544" s="2">
        <f>RSI!I2544</f>
        <v>10.257199937711064</v>
      </c>
      <c r="D2544" s="2">
        <f>MACD!E2544</f>
        <v>0.1081567172344613</v>
      </c>
      <c r="E2544" s="2">
        <f>MACD!F2544</f>
        <v>4.6246854611691313E-2</v>
      </c>
      <c r="F2544" s="2">
        <f>'Moving Avg'!D2544</f>
        <v>8.5515599999999985</v>
      </c>
      <c r="G2544" s="2">
        <f>'Moving Avg'!F2544</f>
        <v>8.7714550000000031</v>
      </c>
      <c r="H2544" s="2">
        <f>'Moving Avg'!G2544</f>
        <v>8.7468860000000035</v>
      </c>
      <c r="I2544" s="2">
        <f>'Moving Avg'!H2544</f>
        <v>8.6816980000000044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16.5</v>
      </c>
      <c r="Q2544" s="9">
        <f t="shared" si="394"/>
        <v>19.975000000000001</v>
      </c>
      <c r="R2544" s="9">
        <f t="shared" si="395"/>
        <v>14.125</v>
      </c>
      <c r="S2544" s="9">
        <f t="shared" si="396"/>
        <v>14.925000000000001</v>
      </c>
      <c r="T2544" s="9">
        <f t="shared" si="397"/>
        <v>16.625</v>
      </c>
      <c r="U2544" s="8">
        <f t="shared" si="398"/>
        <v>16.341666666666669</v>
      </c>
      <c r="V2544" s="8">
        <f t="shared" si="399"/>
        <v>16.412500000000001</v>
      </c>
    </row>
    <row r="2545" spans="1:22" ht="13.5" x14ac:dyDescent="0.25">
      <c r="A2545" s="3">
        <f>RSI!A2545</f>
        <v>45708</v>
      </c>
      <c r="B2545" s="2">
        <f>RSI!B2545</f>
        <v>8.4762000000000004</v>
      </c>
      <c r="C2545" s="2">
        <f>RSI!I2545</f>
        <v>10.257199937711064</v>
      </c>
      <c r="D2545" s="2">
        <f>MACD!E2545</f>
        <v>0.12829211477826874</v>
      </c>
      <c r="E2545" s="2">
        <f>MACD!F2545</f>
        <v>6.2655906645006809E-2</v>
      </c>
      <c r="F2545" s="2">
        <f>'Moving Avg'!D2545</f>
        <v>8.5138799999999986</v>
      </c>
      <c r="G2545" s="2">
        <f>'Moving Avg'!F2545</f>
        <v>8.7526200000000038</v>
      </c>
      <c r="H2545" s="2">
        <f>'Moving Avg'!G2545</f>
        <v>8.7418000000000049</v>
      </c>
      <c r="I2545" s="2">
        <f>'Moving Avg'!H2545</f>
        <v>8.6838680000000057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16.5</v>
      </c>
      <c r="Q2545" s="9">
        <f t="shared" si="394"/>
        <v>19.975000000000001</v>
      </c>
      <c r="R2545" s="9">
        <f t="shared" si="395"/>
        <v>14.125</v>
      </c>
      <c r="S2545" s="9">
        <f t="shared" si="396"/>
        <v>14.925000000000001</v>
      </c>
      <c r="T2545" s="9">
        <f t="shared" si="397"/>
        <v>16.625</v>
      </c>
      <c r="U2545" s="8">
        <f t="shared" si="398"/>
        <v>16.341666666666669</v>
      </c>
      <c r="V2545" s="8">
        <f t="shared" si="399"/>
        <v>16.412500000000001</v>
      </c>
    </row>
    <row r="2546" spans="1:22" ht="13.5" x14ac:dyDescent="0.25">
      <c r="A2546" s="3">
        <f>RSI!A2546</f>
        <v>45709</v>
      </c>
      <c r="B2546" s="2">
        <f>RSI!B2546</f>
        <v>8.4762000000000004</v>
      </c>
      <c r="C2546" s="2">
        <f>RSI!I2546</f>
        <v>10.257199937711064</v>
      </c>
      <c r="D2546" s="2">
        <f>MACD!E2546</f>
        <v>0.14679144772822106</v>
      </c>
      <c r="E2546" s="2">
        <f>MACD!F2546</f>
        <v>7.9483014861649659E-2</v>
      </c>
      <c r="F2546" s="2">
        <f>'Moving Avg'!D2546</f>
        <v>8.4762000000000004</v>
      </c>
      <c r="G2546" s="2">
        <f>'Moving Avg'!F2546</f>
        <v>8.7337850000000028</v>
      </c>
      <c r="H2546" s="2">
        <f>'Moving Avg'!G2546</f>
        <v>8.7367140000000045</v>
      </c>
      <c r="I2546" s="2">
        <f>'Moving Avg'!H2546</f>
        <v>8.6860380000000053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16.5</v>
      </c>
      <c r="Q2546" s="9">
        <f t="shared" si="394"/>
        <v>19.975000000000001</v>
      </c>
      <c r="R2546" s="9">
        <f t="shared" si="395"/>
        <v>14.125</v>
      </c>
      <c r="S2546" s="9">
        <f t="shared" si="396"/>
        <v>14.925000000000001</v>
      </c>
      <c r="T2546" s="9">
        <f t="shared" si="397"/>
        <v>16.625</v>
      </c>
      <c r="U2546" s="8">
        <f t="shared" si="398"/>
        <v>16.341666666666669</v>
      </c>
      <c r="V2546" s="8">
        <f t="shared" si="399"/>
        <v>16.412500000000001</v>
      </c>
    </row>
    <row r="2547" spans="1:22" ht="13.5" x14ac:dyDescent="0.25">
      <c r="A2547" s="3">
        <f>RSI!A2547</f>
        <v>45712</v>
      </c>
      <c r="B2547" s="2">
        <f>RSI!B2547</f>
        <v>8.4762000000000004</v>
      </c>
      <c r="C2547" s="2">
        <f>RSI!I2547</f>
        <v>10.257199937711064</v>
      </c>
      <c r="D2547" s="2">
        <f>MACD!E2547</f>
        <v>0.16379814507957313</v>
      </c>
      <c r="E2547" s="2">
        <f>MACD!F2547</f>
        <v>9.6346040905234354E-2</v>
      </c>
      <c r="F2547" s="2">
        <f>'Moving Avg'!D2547</f>
        <v>8.4762000000000004</v>
      </c>
      <c r="G2547" s="2">
        <f>'Moving Avg'!F2547</f>
        <v>8.7154200000000035</v>
      </c>
      <c r="H2547" s="2">
        <f>'Moving Avg'!G2547</f>
        <v>8.7316280000000059</v>
      </c>
      <c r="I2547" s="2">
        <f>'Moving Avg'!H2547</f>
        <v>8.6882080000000048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45713</v>
      </c>
      <c r="B2548" s="2">
        <f>RSI!B2548</f>
        <v>8.4762000000000004</v>
      </c>
      <c r="C2548" s="2">
        <f>RSI!I2548</f>
        <v>10.257199937711064</v>
      </c>
      <c r="D2548" s="2">
        <f>MACD!E2548</f>
        <v>0.17944159006904314</v>
      </c>
      <c r="E2548" s="2">
        <f>MACD!F2548</f>
        <v>0.11296515073799612</v>
      </c>
      <c r="F2548" s="2">
        <f>'Moving Avg'!D2548</f>
        <v>8.4762000000000004</v>
      </c>
      <c r="G2548" s="2">
        <f>'Moving Avg'!F2548</f>
        <v>8.6970550000000024</v>
      </c>
      <c r="H2548" s="2">
        <f>'Moving Avg'!G2548</f>
        <v>8.7269180000000048</v>
      </c>
      <c r="I2548" s="2">
        <f>'Moving Avg'!H2548</f>
        <v>8.6903780000000044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45714</v>
      </c>
      <c r="B2549" s="2">
        <f>RSI!B2549</f>
        <v>8.4762000000000004</v>
      </c>
      <c r="C2549" s="2">
        <f>RSI!I2549</f>
        <v>10.257199937711064</v>
      </c>
      <c r="D2549" s="2">
        <f>MACD!E2549</f>
        <v>0.19383868696883688</v>
      </c>
      <c r="E2549" s="2">
        <f>MACD!F2549</f>
        <v>0.12913985798416427</v>
      </c>
      <c r="F2549" s="2">
        <f>'Moving Avg'!D2549</f>
        <v>8.4762000000000004</v>
      </c>
      <c r="G2549" s="2">
        <f>'Moving Avg'!F2549</f>
        <v>8.6786900000000031</v>
      </c>
      <c r="H2549" s="2">
        <f>'Moving Avg'!G2549</f>
        <v>8.7222080000000055</v>
      </c>
      <c r="I2549" s="2">
        <f>'Moving Avg'!H2549</f>
        <v>8.6925480000000057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45715</v>
      </c>
      <c r="B2550" s="2">
        <f>RSI!B2550</f>
        <v>8.4762000000000004</v>
      </c>
      <c r="C2550" s="2">
        <f>RSI!I2550</f>
        <v>10.257199937711064</v>
      </c>
      <c r="D2550" s="2">
        <f>MACD!E2550</f>
        <v>0.17957215391917281</v>
      </c>
      <c r="E2550" s="2">
        <f>MACD!F2550</f>
        <v>0.13922631717116599</v>
      </c>
      <c r="F2550" s="2">
        <f>'Moving Avg'!D2550</f>
        <v>8.4762000000000004</v>
      </c>
      <c r="G2550" s="2">
        <f>'Moving Avg'!F2550</f>
        <v>8.6603250000000038</v>
      </c>
      <c r="H2550" s="2">
        <f>'Moving Avg'!G2550</f>
        <v>8.7174980000000044</v>
      </c>
      <c r="I2550" s="2">
        <f>'Moving Avg'!H2550</f>
        <v>8.6947180000000053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45716</v>
      </c>
      <c r="B2551" s="2">
        <f>RSI!B2551</f>
        <v>8.4762000000000004</v>
      </c>
      <c r="C2551" s="2">
        <f>RSI!I2551</f>
        <v>10.257199937711064</v>
      </c>
      <c r="D2551" s="2">
        <f>MACD!E2551</f>
        <v>0.16849527299514477</v>
      </c>
      <c r="E2551" s="2">
        <f>MACD!F2551</f>
        <v>0.14508010833596174</v>
      </c>
      <c r="F2551" s="2">
        <f>'Moving Avg'!D2551</f>
        <v>8.4762000000000004</v>
      </c>
      <c r="G2551" s="2">
        <f>'Moving Avg'!F2551</f>
        <v>8.6419600000000028</v>
      </c>
      <c r="H2551" s="2">
        <f>'Moving Avg'!G2551</f>
        <v>8.7127880000000051</v>
      </c>
      <c r="I2551" s="2">
        <f>'Moving Avg'!H2551</f>
        <v>8.6968880000000066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45719</v>
      </c>
      <c r="B2552" s="2">
        <f>RSI!B2552</f>
        <v>8.4762000000000004</v>
      </c>
      <c r="C2552" s="2">
        <f>RSI!I2552</f>
        <v>10.257199937711064</v>
      </c>
      <c r="D2552" s="2">
        <f>MACD!E2552</f>
        <v>0.13105902414588932</v>
      </c>
      <c r="E2552" s="2">
        <f>MACD!F2552</f>
        <v>0.14227589149794725</v>
      </c>
      <c r="F2552" s="2">
        <f>'Moving Avg'!D2552</f>
        <v>8.4762000000000004</v>
      </c>
      <c r="G2552" s="2">
        <f>'Moving Avg'!F2552</f>
        <v>8.6235950000000035</v>
      </c>
      <c r="H2552" s="2">
        <f>'Moving Avg'!G2552</f>
        <v>8.7080780000000058</v>
      </c>
      <c r="I2552" s="2">
        <f>'Moving Avg'!H2552</f>
        <v>8.6977175000000049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45</v>
      </c>
      <c r="O2552" s="8">
        <f t="shared" si="392"/>
        <v>0</v>
      </c>
      <c r="P2552" s="8">
        <f t="shared" si="393"/>
        <v>33</v>
      </c>
      <c r="Q2552" s="9">
        <f t="shared" si="394"/>
        <v>38.200000000000003</v>
      </c>
      <c r="R2552" s="9">
        <f t="shared" si="395"/>
        <v>27.25</v>
      </c>
      <c r="S2552" s="9">
        <f t="shared" si="396"/>
        <v>29.1</v>
      </c>
      <c r="T2552" s="9">
        <f t="shared" si="397"/>
        <v>32</v>
      </c>
      <c r="U2552" s="8">
        <f t="shared" si="398"/>
        <v>31.516666666666669</v>
      </c>
      <c r="V2552" s="8">
        <f t="shared" si="399"/>
        <v>31.637500000000003</v>
      </c>
    </row>
    <row r="2553" spans="1:22" ht="13.5" x14ac:dyDescent="0.25">
      <c r="A2553" s="3">
        <f>RSI!A2553</f>
        <v>45720</v>
      </c>
      <c r="B2553" s="2">
        <f>RSI!B2553</f>
        <v>8.4762000000000004</v>
      </c>
      <c r="C2553" s="2">
        <f>RSI!I2553</f>
        <v>10.257199937711064</v>
      </c>
      <c r="D2553" s="2">
        <f>MACD!E2553</f>
        <v>0.10023507961560796</v>
      </c>
      <c r="E2553" s="2">
        <f>MACD!F2553</f>
        <v>0.1338677291214794</v>
      </c>
      <c r="F2553" s="2">
        <f>'Moving Avg'!D2553</f>
        <v>8.4762000000000004</v>
      </c>
      <c r="G2553" s="2">
        <f>'Moving Avg'!F2553</f>
        <v>8.6052300000000024</v>
      </c>
      <c r="H2553" s="2">
        <f>'Moving Avg'!G2553</f>
        <v>8.7033680000000047</v>
      </c>
      <c r="I2553" s="2">
        <f>'Moving Avg'!H2553</f>
        <v>8.6985470000000049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100</v>
      </c>
      <c r="O2553" s="8">
        <f t="shared" si="392"/>
        <v>0</v>
      </c>
      <c r="P2553" s="8">
        <f t="shared" si="393"/>
        <v>33</v>
      </c>
      <c r="Q2553" s="9">
        <f t="shared" si="394"/>
        <v>57.45</v>
      </c>
      <c r="R2553" s="9">
        <f t="shared" si="395"/>
        <v>38.25</v>
      </c>
      <c r="S2553" s="9">
        <f t="shared" si="396"/>
        <v>37.35</v>
      </c>
      <c r="T2553" s="9">
        <f t="shared" si="397"/>
        <v>45.75</v>
      </c>
      <c r="U2553" s="8">
        <f t="shared" si="398"/>
        <v>44.35</v>
      </c>
      <c r="V2553" s="8">
        <f t="shared" si="399"/>
        <v>44.7</v>
      </c>
    </row>
    <row r="2554" spans="1:22" ht="13.5" x14ac:dyDescent="0.25">
      <c r="A2554" s="3">
        <f>RSI!A2554</f>
        <v>45721</v>
      </c>
      <c r="B2554" s="2">
        <f>RSI!B2554</f>
        <v>8.4762000000000004</v>
      </c>
      <c r="C2554" s="2">
        <f>RSI!I2554</f>
        <v>10.257199937711064</v>
      </c>
      <c r="D2554" s="2">
        <f>MACD!E2554</f>
        <v>7.494298541535116E-2</v>
      </c>
      <c r="E2554" s="2">
        <f>MACD!F2554</f>
        <v>0.12208278038025376</v>
      </c>
      <c r="F2554" s="2">
        <f>'Moving Avg'!D2554</f>
        <v>8.4762000000000004</v>
      </c>
      <c r="G2554" s="2">
        <f>'Moving Avg'!F2554</f>
        <v>8.5868650000000031</v>
      </c>
      <c r="H2554" s="2">
        <f>'Moving Avg'!G2554</f>
        <v>8.6986580000000053</v>
      </c>
      <c r="I2554" s="2">
        <f>'Moving Avg'!H2554</f>
        <v>8.699376500000005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100</v>
      </c>
      <c r="O2554" s="8">
        <f t="shared" si="392"/>
        <v>0</v>
      </c>
      <c r="P2554" s="8">
        <f t="shared" si="393"/>
        <v>33</v>
      </c>
      <c r="Q2554" s="9">
        <f t="shared" si="394"/>
        <v>57.45</v>
      </c>
      <c r="R2554" s="9">
        <f t="shared" si="395"/>
        <v>38.25</v>
      </c>
      <c r="S2554" s="9">
        <f t="shared" si="396"/>
        <v>37.35</v>
      </c>
      <c r="T2554" s="9">
        <f t="shared" si="397"/>
        <v>45.75</v>
      </c>
      <c r="U2554" s="8">
        <f t="shared" si="398"/>
        <v>44.35</v>
      </c>
      <c r="V2554" s="8">
        <f t="shared" si="399"/>
        <v>44.7</v>
      </c>
    </row>
    <row r="2555" spans="1:22" ht="13.5" x14ac:dyDescent="0.25">
      <c r="A2555" s="3">
        <f>RSI!A2555</f>
        <v>45722</v>
      </c>
      <c r="B2555" s="2">
        <f>RSI!B2555</f>
        <v>8.4762000000000004</v>
      </c>
      <c r="C2555" s="2">
        <f>RSI!I2555</f>
        <v>10.257199937711064</v>
      </c>
      <c r="D2555" s="2">
        <f>MACD!E2555</f>
        <v>5.4273190980218544E-2</v>
      </c>
      <c r="E2555" s="2">
        <f>MACD!F2555</f>
        <v>0.10852086250024673</v>
      </c>
      <c r="F2555" s="2">
        <f>'Moving Avg'!D2555</f>
        <v>8.4762000000000004</v>
      </c>
      <c r="G2555" s="2">
        <f>'Moving Avg'!F2555</f>
        <v>8.5685000000000038</v>
      </c>
      <c r="H2555" s="2">
        <f>'Moving Avg'!G2555</f>
        <v>8.6939480000000042</v>
      </c>
      <c r="I2555" s="2">
        <f>'Moving Avg'!H2555</f>
        <v>8.6993125000000049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100</v>
      </c>
      <c r="O2555" s="8">
        <f t="shared" si="392"/>
        <v>0</v>
      </c>
      <c r="P2555" s="8">
        <f t="shared" si="393"/>
        <v>33</v>
      </c>
      <c r="Q2555" s="9">
        <f t="shared" si="394"/>
        <v>57.45</v>
      </c>
      <c r="R2555" s="9">
        <f t="shared" si="395"/>
        <v>38.25</v>
      </c>
      <c r="S2555" s="9">
        <f t="shared" si="396"/>
        <v>37.35</v>
      </c>
      <c r="T2555" s="9">
        <f t="shared" si="397"/>
        <v>45.75</v>
      </c>
      <c r="U2555" s="8">
        <f t="shared" si="398"/>
        <v>44.35</v>
      </c>
      <c r="V2555" s="8">
        <f t="shared" si="399"/>
        <v>44.7</v>
      </c>
    </row>
    <row r="2556" spans="1:22" ht="13.5" x14ac:dyDescent="0.25">
      <c r="A2556" s="3">
        <f>RSI!A2556</f>
        <v>45723</v>
      </c>
      <c r="B2556" s="2">
        <f>RSI!B2556</f>
        <v>8.4762000000000004</v>
      </c>
      <c r="C2556" s="2">
        <f>RSI!I2556</f>
        <v>10.257199937711064</v>
      </c>
      <c r="D2556" s="2">
        <f>MACD!E2556</f>
        <v>3.7460409687959384E-2</v>
      </c>
      <c r="E2556" s="2">
        <f>MACD!F2556</f>
        <v>9.4308771937789262E-2</v>
      </c>
      <c r="F2556" s="2">
        <f>'Moving Avg'!D2556</f>
        <v>8.4762000000000004</v>
      </c>
      <c r="G2556" s="2">
        <f>'Moving Avg'!F2556</f>
        <v>8.5501350000000027</v>
      </c>
      <c r="H2556" s="2">
        <f>'Moving Avg'!G2556</f>
        <v>8.6892380000000049</v>
      </c>
      <c r="I2556" s="2">
        <f>'Moving Avg'!H2556</f>
        <v>8.6992485000000048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100</v>
      </c>
      <c r="O2556" s="8">
        <f t="shared" si="392"/>
        <v>0</v>
      </c>
      <c r="P2556" s="8">
        <f t="shared" si="393"/>
        <v>33</v>
      </c>
      <c r="Q2556" s="9">
        <f t="shared" si="394"/>
        <v>57.45</v>
      </c>
      <c r="R2556" s="9">
        <f t="shared" si="395"/>
        <v>38.25</v>
      </c>
      <c r="S2556" s="9">
        <f t="shared" si="396"/>
        <v>37.35</v>
      </c>
      <c r="T2556" s="9">
        <f t="shared" si="397"/>
        <v>45.75</v>
      </c>
      <c r="U2556" s="8">
        <f t="shared" si="398"/>
        <v>44.35</v>
      </c>
      <c r="V2556" s="8">
        <f t="shared" si="399"/>
        <v>44.7</v>
      </c>
    </row>
    <row r="2557" spans="1:22" ht="13.5" x14ac:dyDescent="0.25">
      <c r="A2557" s="3">
        <f>RSI!A2557</f>
        <v>45726</v>
      </c>
      <c r="B2557" s="2">
        <f>RSI!B2557</f>
        <v>8.4762000000000004</v>
      </c>
      <c r="C2557" s="2">
        <f>RSI!I2557</f>
        <v>10.257199937711064</v>
      </c>
      <c r="D2557" s="2">
        <f>MACD!E2557</f>
        <v>2.3861103436896514E-2</v>
      </c>
      <c r="E2557" s="2">
        <f>MACD!F2557</f>
        <v>8.0219238237610721E-2</v>
      </c>
      <c r="F2557" s="2">
        <f>'Moving Avg'!D2557</f>
        <v>8.4762000000000004</v>
      </c>
      <c r="G2557" s="2">
        <f>'Moving Avg'!F2557</f>
        <v>8.5317700000000034</v>
      </c>
      <c r="H2557" s="2">
        <f>'Moving Avg'!G2557</f>
        <v>8.6845280000000056</v>
      </c>
      <c r="I2557" s="2">
        <f>'Moving Avg'!H2557</f>
        <v>8.6991845000000048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100</v>
      </c>
      <c r="O2557" s="8">
        <f t="shared" si="392"/>
        <v>0</v>
      </c>
      <c r="P2557" s="8">
        <f t="shared" si="393"/>
        <v>33</v>
      </c>
      <c r="Q2557" s="9">
        <f t="shared" si="394"/>
        <v>57.45</v>
      </c>
      <c r="R2557" s="9">
        <f t="shared" si="395"/>
        <v>38.25</v>
      </c>
      <c r="S2557" s="9">
        <f t="shared" si="396"/>
        <v>37.35</v>
      </c>
      <c r="T2557" s="9">
        <f t="shared" si="397"/>
        <v>45.75</v>
      </c>
      <c r="U2557" s="8">
        <f t="shared" si="398"/>
        <v>44.35</v>
      </c>
      <c r="V2557" s="8">
        <f t="shared" si="399"/>
        <v>44.7</v>
      </c>
    </row>
    <row r="2558" spans="1:22" ht="13.5" x14ac:dyDescent="0.25">
      <c r="A2558" s="3">
        <f>RSI!A2558</f>
        <v>45727</v>
      </c>
      <c r="B2558" s="2">
        <f>RSI!B2558</f>
        <v>8.4762000000000004</v>
      </c>
      <c r="C2558" s="2">
        <f>RSI!I2558</f>
        <v>10.257199937711064</v>
      </c>
      <c r="D2558" s="2">
        <f>MACD!E2558</f>
        <v>1.2934454910430659E-2</v>
      </c>
      <c r="E2558" s="2">
        <f>MACD!F2558</f>
        <v>6.6762281572174703E-2</v>
      </c>
      <c r="F2558" s="2">
        <f>'Moving Avg'!D2558</f>
        <v>8.4762000000000004</v>
      </c>
      <c r="G2558" s="2">
        <f>'Moving Avg'!F2558</f>
        <v>8.5134050000000023</v>
      </c>
      <c r="H2558" s="2">
        <f>'Moving Avg'!G2558</f>
        <v>8.6798180000000045</v>
      </c>
      <c r="I2558" s="2">
        <f>'Moving Avg'!H2558</f>
        <v>8.6991205000000047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100</v>
      </c>
      <c r="O2558" s="8">
        <f t="shared" si="392"/>
        <v>0</v>
      </c>
      <c r="P2558" s="8">
        <f t="shared" si="393"/>
        <v>33</v>
      </c>
      <c r="Q2558" s="9">
        <f t="shared" si="394"/>
        <v>57.45</v>
      </c>
      <c r="R2558" s="9">
        <f t="shared" si="395"/>
        <v>38.25</v>
      </c>
      <c r="S2558" s="9">
        <f t="shared" si="396"/>
        <v>37.35</v>
      </c>
      <c r="T2558" s="9">
        <f t="shared" si="397"/>
        <v>45.75</v>
      </c>
      <c r="U2558" s="8">
        <f t="shared" si="398"/>
        <v>44.35</v>
      </c>
      <c r="V2558" s="8">
        <f t="shared" si="399"/>
        <v>44.7</v>
      </c>
    </row>
    <row r="2559" spans="1:22" ht="13.5" x14ac:dyDescent="0.25">
      <c r="A2559" s="3">
        <f>RSI!A2559</f>
        <v>45728</v>
      </c>
      <c r="B2559" s="2">
        <f>RSI!B2559</f>
        <v>8.4762000000000004</v>
      </c>
      <c r="C2559" s="2">
        <f>RSI!I2559</f>
        <v>10.257199937711064</v>
      </c>
      <c r="D2559" s="2">
        <f>MACD!E2559</f>
        <v>4.2262891998330332E-3</v>
      </c>
      <c r="E2559" s="2">
        <f>MACD!F2559</f>
        <v>5.4255083097706373E-2</v>
      </c>
      <c r="F2559" s="2">
        <f>'Moving Avg'!D2559</f>
        <v>8.4762000000000004</v>
      </c>
      <c r="G2559" s="2">
        <f>'Moving Avg'!F2559</f>
        <v>8.495040000000003</v>
      </c>
      <c r="H2559" s="2">
        <f>'Moving Avg'!G2559</f>
        <v>8.6751080000000051</v>
      </c>
      <c r="I2559" s="2">
        <f>'Moving Avg'!H2559</f>
        <v>8.6990565000000046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100</v>
      </c>
      <c r="O2559" s="8">
        <f t="shared" si="392"/>
        <v>0</v>
      </c>
      <c r="P2559" s="8">
        <f t="shared" si="393"/>
        <v>33</v>
      </c>
      <c r="Q2559" s="9">
        <f t="shared" si="394"/>
        <v>57.45</v>
      </c>
      <c r="R2559" s="9">
        <f t="shared" si="395"/>
        <v>38.25</v>
      </c>
      <c r="S2559" s="9">
        <f t="shared" si="396"/>
        <v>37.35</v>
      </c>
      <c r="T2559" s="9">
        <f t="shared" si="397"/>
        <v>45.75</v>
      </c>
      <c r="U2559" s="8">
        <f t="shared" si="398"/>
        <v>44.35</v>
      </c>
      <c r="V2559" s="8">
        <f t="shared" si="399"/>
        <v>44.7</v>
      </c>
    </row>
    <row r="2560" spans="1:22" ht="13.5" x14ac:dyDescent="0.25">
      <c r="A2560" s="3">
        <f>RSI!A2560</f>
        <v>45729</v>
      </c>
      <c r="B2560" s="2">
        <f>RSI!B2560</f>
        <v>8.4762000000000004</v>
      </c>
      <c r="C2560" s="2">
        <f>RSI!I2560</f>
        <v>10.257199937711064</v>
      </c>
      <c r="D2560" s="2">
        <f>MACD!E2560</f>
        <v>-2.6445105927983548E-3</v>
      </c>
      <c r="E2560" s="2">
        <f>MACD!F2560</f>
        <v>4.2875164359605429E-2</v>
      </c>
      <c r="F2560" s="2">
        <f>'Moving Avg'!D2560</f>
        <v>8.4762000000000004</v>
      </c>
      <c r="G2560" s="2">
        <f>'Moving Avg'!F2560</f>
        <v>8.4856200000000026</v>
      </c>
      <c r="H2560" s="2">
        <f>'Moving Avg'!G2560</f>
        <v>8.670398000000004</v>
      </c>
      <c r="I2560" s="2">
        <f>'Moving Avg'!H2560</f>
        <v>8.6989925000000046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100</v>
      </c>
      <c r="O2560" s="8">
        <f t="shared" si="392"/>
        <v>0</v>
      </c>
      <c r="P2560" s="8">
        <f t="shared" si="393"/>
        <v>33</v>
      </c>
      <c r="Q2560" s="9">
        <f t="shared" si="394"/>
        <v>57.45</v>
      </c>
      <c r="R2560" s="9">
        <f t="shared" si="395"/>
        <v>38.25</v>
      </c>
      <c r="S2560" s="9">
        <f t="shared" si="396"/>
        <v>37.35</v>
      </c>
      <c r="T2560" s="9">
        <f t="shared" si="397"/>
        <v>45.75</v>
      </c>
      <c r="U2560" s="8">
        <f t="shared" si="398"/>
        <v>44.35</v>
      </c>
      <c r="V2560" s="8">
        <f t="shared" si="399"/>
        <v>44.7</v>
      </c>
    </row>
    <row r="2561" spans="1:22" ht="13.5" x14ac:dyDescent="0.25">
      <c r="A2561" s="3">
        <f>RSI!A2561</f>
        <v>45730</v>
      </c>
      <c r="B2561" s="2">
        <f>RSI!B2561</f>
        <v>8.4762000000000004</v>
      </c>
      <c r="C2561" s="2">
        <f>RSI!I2561</f>
        <v>10.257199937711064</v>
      </c>
      <c r="D2561" s="2">
        <f>MACD!E2561</f>
        <v>-7.9974789705836713E-3</v>
      </c>
      <c r="E2561" s="2">
        <f>MACD!F2561</f>
        <v>3.2700635693567605E-2</v>
      </c>
      <c r="F2561" s="2">
        <f>'Moving Avg'!D2561</f>
        <v>8.4762000000000004</v>
      </c>
      <c r="G2561" s="2">
        <f>'Moving Avg'!F2561</f>
        <v>8.4762000000000022</v>
      </c>
      <c r="H2561" s="2">
        <f>'Moving Avg'!G2561</f>
        <v>8.6656880000000047</v>
      </c>
      <c r="I2561" s="2">
        <f>'Moving Avg'!H2561</f>
        <v>8.6989285000000045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100</v>
      </c>
      <c r="O2561" s="8">
        <f t="shared" si="392"/>
        <v>0</v>
      </c>
      <c r="P2561" s="8">
        <f t="shared" si="393"/>
        <v>33</v>
      </c>
      <c r="Q2561" s="9">
        <f t="shared" si="394"/>
        <v>57.45</v>
      </c>
      <c r="R2561" s="9">
        <f t="shared" si="395"/>
        <v>38.25</v>
      </c>
      <c r="S2561" s="9">
        <f t="shared" si="396"/>
        <v>37.35</v>
      </c>
      <c r="T2561" s="9">
        <f t="shared" si="397"/>
        <v>45.75</v>
      </c>
      <c r="U2561" s="8">
        <f t="shared" si="398"/>
        <v>44.35</v>
      </c>
      <c r="V2561" s="8">
        <f t="shared" si="399"/>
        <v>44.7</v>
      </c>
    </row>
    <row r="2562" spans="1:22" ht="13.5" x14ac:dyDescent="0.25">
      <c r="A2562" s="3">
        <f>RSI!A2562</f>
        <v>45733</v>
      </c>
      <c r="B2562" s="2">
        <f>RSI!B2562</f>
        <v>8.4762000000000004</v>
      </c>
      <c r="C2562" s="2">
        <f>RSI!I2562</f>
        <v>10.257199937711064</v>
      </c>
      <c r="D2562" s="2">
        <f>MACD!E2562</f>
        <v>-1.2100260702801791E-2</v>
      </c>
      <c r="E2562" s="2">
        <f>MACD!F2562</f>
        <v>2.3740456414293728E-2</v>
      </c>
      <c r="F2562" s="2">
        <f>'Moving Avg'!D2562</f>
        <v>8.4762000000000004</v>
      </c>
      <c r="G2562" s="2">
        <f>'Moving Avg'!F2562</f>
        <v>8.4762000000000022</v>
      </c>
      <c r="H2562" s="2">
        <f>'Moving Avg'!G2562</f>
        <v>8.6609780000000054</v>
      </c>
      <c r="I2562" s="2">
        <f>'Moving Avg'!H2562</f>
        <v>8.6969880000000046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57.45</v>
      </c>
      <c r="R2562" s="9">
        <f t="shared" si="395"/>
        <v>38.25</v>
      </c>
      <c r="S2562" s="9">
        <f t="shared" si="396"/>
        <v>37.35</v>
      </c>
      <c r="T2562" s="9">
        <f t="shared" si="397"/>
        <v>45.75</v>
      </c>
      <c r="U2562" s="8">
        <f t="shared" si="398"/>
        <v>44.35</v>
      </c>
      <c r="V2562" s="8">
        <f t="shared" si="399"/>
        <v>44.7</v>
      </c>
    </row>
    <row r="2563" spans="1:22" ht="13.5" x14ac:dyDescent="0.25">
      <c r="A2563" s="3">
        <f>RSI!A2563</f>
        <v>45734</v>
      </c>
      <c r="B2563" s="2">
        <f>RSI!B2563</f>
        <v>8.4762000000000004</v>
      </c>
      <c r="C2563" s="2">
        <f>RSI!I2563</f>
        <v>10.257199937711064</v>
      </c>
      <c r="D2563" s="2">
        <f>MACD!E2563</f>
        <v>-1.5176796126018743E-2</v>
      </c>
      <c r="E2563" s="2">
        <f>MACD!F2563</f>
        <v>1.5957005906231236E-2</v>
      </c>
      <c r="F2563" s="2">
        <f>'Moving Avg'!D2563</f>
        <v>8.4762000000000004</v>
      </c>
      <c r="G2563" s="2">
        <f>'Moving Avg'!F2563</f>
        <v>8.4762000000000022</v>
      </c>
      <c r="H2563" s="2">
        <f>'Moving Avg'!G2563</f>
        <v>8.6562680000000043</v>
      </c>
      <c r="I2563" s="2">
        <f>'Moving Avg'!H2563</f>
        <v>8.6950475000000047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100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57.45</v>
      </c>
      <c r="R2563" s="9">
        <f t="shared" ref="R2563:R2626" si="405">M2563*0.2+N2563*0.2+O2563*0.35+P2563*0.25</f>
        <v>38.25</v>
      </c>
      <c r="S2563" s="9">
        <f t="shared" ref="S2563:S2626" si="406">M2563*0.15+N2563*0.15+O2563*0.25+P2563*0.45</f>
        <v>37.35</v>
      </c>
      <c r="T2563" s="9">
        <f t="shared" ref="T2563:T2626" si="407">0.25*SUM(M2563:P2563)</f>
        <v>45.75</v>
      </c>
      <c r="U2563" s="8">
        <f t="shared" ref="U2563:U2626" si="408">SUM(Q2563:S2563)/3</f>
        <v>44.35</v>
      </c>
      <c r="V2563" s="8">
        <f t="shared" ref="V2563:V2626" si="409">SUM(Q2563:T2563)/4</f>
        <v>44.7</v>
      </c>
    </row>
    <row r="2564" spans="1:22" ht="13.5" x14ac:dyDescent="0.25">
      <c r="A2564" s="3">
        <f>RSI!A2564</f>
        <v>45735</v>
      </c>
      <c r="B2564" s="2">
        <f>RSI!B2564</f>
        <v>8.4762000000000004</v>
      </c>
      <c r="C2564" s="2">
        <f>RSI!I2564</f>
        <v>10.257199937711064</v>
      </c>
      <c r="D2564" s="2">
        <f>MACD!E2564</f>
        <v>-1.7414232185506862E-2</v>
      </c>
      <c r="E2564" s="2">
        <f>MACD!F2564</f>
        <v>9.2827582878836166E-3</v>
      </c>
      <c r="F2564" s="2">
        <f>'Moving Avg'!D2564</f>
        <v>8.4762000000000004</v>
      </c>
      <c r="G2564" s="2">
        <f>'Moving Avg'!F2564</f>
        <v>8.4762000000000022</v>
      </c>
      <c r="H2564" s="2">
        <f>'Moving Avg'!G2564</f>
        <v>8.651558000000005</v>
      </c>
      <c r="I2564" s="2">
        <f>'Moving Avg'!H2564</f>
        <v>8.6931070000000048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100</v>
      </c>
      <c r="O2564" s="8">
        <f t="shared" si="402"/>
        <v>0</v>
      </c>
      <c r="P2564" s="8">
        <f t="shared" si="403"/>
        <v>33</v>
      </c>
      <c r="Q2564" s="9">
        <f t="shared" si="404"/>
        <v>57.45</v>
      </c>
      <c r="R2564" s="9">
        <f t="shared" si="405"/>
        <v>38.25</v>
      </c>
      <c r="S2564" s="9">
        <f t="shared" si="406"/>
        <v>37.35</v>
      </c>
      <c r="T2564" s="9">
        <f t="shared" si="407"/>
        <v>45.75</v>
      </c>
      <c r="U2564" s="8">
        <f t="shared" si="408"/>
        <v>44.35</v>
      </c>
      <c r="V2564" s="8">
        <f t="shared" si="409"/>
        <v>44.7</v>
      </c>
    </row>
    <row r="2565" spans="1:22" ht="13.5" x14ac:dyDescent="0.25">
      <c r="A2565" s="3">
        <f>RSI!A2565</f>
        <v>45737</v>
      </c>
      <c r="B2565" s="2">
        <f>RSI!B2565</f>
        <v>8.4762000000000004</v>
      </c>
      <c r="C2565" s="2">
        <f>RSI!I2565</f>
        <v>10.257199937711064</v>
      </c>
      <c r="D2565" s="2">
        <f>MACD!E2565</f>
        <v>-1.8968756366753325E-2</v>
      </c>
      <c r="E2565" s="2">
        <f>MACD!F2565</f>
        <v>3.6324553569562286E-3</v>
      </c>
      <c r="F2565" s="2">
        <f>'Moving Avg'!D2565</f>
        <v>8.4762000000000004</v>
      </c>
      <c r="G2565" s="2">
        <f>'Moving Avg'!F2565</f>
        <v>8.4762000000000022</v>
      </c>
      <c r="H2565" s="2">
        <f>'Moving Avg'!G2565</f>
        <v>8.6470380000000038</v>
      </c>
      <c r="I2565" s="2">
        <f>'Moving Avg'!H2565</f>
        <v>8.6911665000000067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100</v>
      </c>
      <c r="O2565" s="8">
        <f t="shared" si="402"/>
        <v>0</v>
      </c>
      <c r="P2565" s="8">
        <f t="shared" si="403"/>
        <v>33</v>
      </c>
      <c r="Q2565" s="9">
        <f t="shared" si="404"/>
        <v>57.45</v>
      </c>
      <c r="R2565" s="9">
        <f t="shared" si="405"/>
        <v>38.25</v>
      </c>
      <c r="S2565" s="9">
        <f t="shared" si="406"/>
        <v>37.35</v>
      </c>
      <c r="T2565" s="9">
        <f t="shared" si="407"/>
        <v>45.75</v>
      </c>
      <c r="U2565" s="8">
        <f t="shared" si="408"/>
        <v>44.35</v>
      </c>
      <c r="V2565" s="8">
        <f t="shared" si="409"/>
        <v>44.7</v>
      </c>
    </row>
    <row r="2566" spans="1:22" ht="13.5" x14ac:dyDescent="0.25">
      <c r="A2566" s="3">
        <f>RSI!A2566</f>
        <v>45740</v>
      </c>
      <c r="B2566" s="2">
        <f>RSI!B2566</f>
        <v>8.4573999999999998</v>
      </c>
      <c r="C2566" s="2">
        <f>RSI!I2566</f>
        <v>7.980186460657066</v>
      </c>
      <c r="D2566" s="2">
        <f>MACD!E2566</f>
        <v>-1.8577927661270977E-2</v>
      </c>
      <c r="E2566" s="2">
        <f>MACD!F2566</f>
        <v>-8.0962124668921241E-4</v>
      </c>
      <c r="F2566" s="2">
        <f>'Moving Avg'!D2566</f>
        <v>8.4724400000000006</v>
      </c>
      <c r="G2566" s="2">
        <f>'Moving Avg'!F2566</f>
        <v>8.4752600000000022</v>
      </c>
      <c r="H2566" s="2">
        <f>'Moving Avg'!G2566</f>
        <v>8.6421420000000051</v>
      </c>
      <c r="I2566" s="2">
        <f>'Moving Avg'!H2566</f>
        <v>8.6891320000000061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50</v>
      </c>
      <c r="N2566" s="8">
        <f t="shared" si="401"/>
        <v>45</v>
      </c>
      <c r="O2566" s="8">
        <f t="shared" si="402"/>
        <v>0</v>
      </c>
      <c r="P2566" s="8">
        <f t="shared" si="403"/>
        <v>16.5</v>
      </c>
      <c r="Q2566" s="9">
        <f t="shared" si="404"/>
        <v>35.725000000000001</v>
      </c>
      <c r="R2566" s="9">
        <f t="shared" si="405"/>
        <v>23.125</v>
      </c>
      <c r="S2566" s="9">
        <f t="shared" si="406"/>
        <v>21.675000000000001</v>
      </c>
      <c r="T2566" s="9">
        <f t="shared" si="407"/>
        <v>27.875</v>
      </c>
      <c r="U2566" s="8">
        <f t="shared" si="408"/>
        <v>26.841666666666669</v>
      </c>
      <c r="V2566" s="8">
        <f t="shared" si="409"/>
        <v>27.1</v>
      </c>
    </row>
    <row r="2567" spans="1:22" ht="13.5" x14ac:dyDescent="0.25">
      <c r="A2567" s="3">
        <f>RSI!A2567</f>
        <v>45741</v>
      </c>
      <c r="B2567" s="2">
        <f>RSI!B2567</f>
        <v>8.4762000000000004</v>
      </c>
      <c r="C2567" s="2">
        <f>RSI!I2567</f>
        <v>25.734654657774939</v>
      </c>
      <c r="D2567" s="2">
        <f>MACD!E2567</f>
        <v>-1.9238356138041368E-2</v>
      </c>
      <c r="E2567" s="2">
        <f>MACD!F2567</f>
        <v>-4.4953682249596442E-3</v>
      </c>
      <c r="F2567" s="2">
        <f>'Moving Avg'!D2567</f>
        <v>8.4724400000000006</v>
      </c>
      <c r="G2567" s="2">
        <f>'Moving Avg'!F2567</f>
        <v>8.4752600000000022</v>
      </c>
      <c r="H2567" s="2">
        <f>'Moving Avg'!G2567</f>
        <v>8.6376220000000039</v>
      </c>
      <c r="I2567" s="2">
        <f>'Moving Avg'!H2567</f>
        <v>8.6871915000000062</v>
      </c>
      <c r="J2567" s="6" t="str">
        <f>OBV!F2567</f>
        <v>BULLISH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45</v>
      </c>
      <c r="O2567" s="8">
        <f t="shared" si="402"/>
        <v>0</v>
      </c>
      <c r="P2567" s="8">
        <f t="shared" si="403"/>
        <v>49.5</v>
      </c>
      <c r="Q2567" s="9">
        <f t="shared" si="404"/>
        <v>40.674999999999997</v>
      </c>
      <c r="R2567" s="9">
        <f t="shared" si="405"/>
        <v>31.375</v>
      </c>
      <c r="S2567" s="9">
        <f t="shared" si="406"/>
        <v>36.525000000000006</v>
      </c>
      <c r="T2567" s="9">
        <f t="shared" si="407"/>
        <v>36.125</v>
      </c>
      <c r="U2567" s="8">
        <f t="shared" si="408"/>
        <v>36.19166666666667</v>
      </c>
      <c r="V2567" s="8">
        <f t="shared" si="409"/>
        <v>36.174999999999997</v>
      </c>
    </row>
    <row r="2568" spans="1:22" ht="13.5" x14ac:dyDescent="0.25">
      <c r="A2568" s="3">
        <f>RSI!A2568</f>
        <v>45742</v>
      </c>
      <c r="B2568" s="2">
        <f>RSI!B2568</f>
        <v>8.4762000000000004</v>
      </c>
      <c r="C2568" s="2">
        <f>RSI!I2568</f>
        <v>25.734654657774939</v>
      </c>
      <c r="D2568" s="2">
        <f>MACD!E2568</f>
        <v>-1.9536545330520738E-2</v>
      </c>
      <c r="E2568" s="2">
        <f>MACD!F2568</f>
        <v>-7.5036036460718637E-3</v>
      </c>
      <c r="F2568" s="2">
        <f>'Moving Avg'!D2568</f>
        <v>8.4724400000000006</v>
      </c>
      <c r="G2568" s="2">
        <f>'Moving Avg'!F2568</f>
        <v>8.4752600000000022</v>
      </c>
      <c r="H2568" s="2">
        <f>'Moving Avg'!G2568</f>
        <v>8.6331020000000045</v>
      </c>
      <c r="I2568" s="2">
        <f>'Moving Avg'!H2568</f>
        <v>8.685251000000008</v>
      </c>
      <c r="J2568" s="6" t="str">
        <f>OBV!F2568</f>
        <v>BULLISH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45</v>
      </c>
      <c r="O2568" s="8">
        <f t="shared" si="402"/>
        <v>0</v>
      </c>
      <c r="P2568" s="8">
        <f t="shared" si="403"/>
        <v>49.5</v>
      </c>
      <c r="Q2568" s="9">
        <f t="shared" si="404"/>
        <v>40.674999999999997</v>
      </c>
      <c r="R2568" s="9">
        <f t="shared" si="405"/>
        <v>31.375</v>
      </c>
      <c r="S2568" s="9">
        <f t="shared" si="406"/>
        <v>36.525000000000006</v>
      </c>
      <c r="T2568" s="9">
        <f t="shared" si="407"/>
        <v>36.125</v>
      </c>
      <c r="U2568" s="8">
        <f t="shared" si="408"/>
        <v>36.19166666666667</v>
      </c>
      <c r="V2568" s="8">
        <f t="shared" si="409"/>
        <v>36.174999999999997</v>
      </c>
    </row>
    <row r="2569" spans="1:22" ht="13.5" x14ac:dyDescent="0.25">
      <c r="A2569" s="3">
        <f>RSI!A2569</f>
        <v>45743</v>
      </c>
      <c r="B2569" s="2">
        <f>RSI!B2569</f>
        <v>8.0995000000000008</v>
      </c>
      <c r="C2569" s="2">
        <f>RSI!I2569</f>
        <v>4.6929635737178756</v>
      </c>
      <c r="D2569" s="2">
        <f>MACD!E2569</f>
        <v>8.3561730552066393E-3</v>
      </c>
      <c r="E2569" s="2">
        <f>MACD!F2569</f>
        <v>-4.3316483058161628E-3</v>
      </c>
      <c r="F2569" s="2">
        <f>'Moving Avg'!D2569</f>
        <v>8.3970999999999982</v>
      </c>
      <c r="G2569" s="2">
        <f>'Moving Avg'!F2569</f>
        <v>8.456425000000003</v>
      </c>
      <c r="H2569" s="2">
        <f>'Moving Avg'!G2569</f>
        <v>8.6210480000000036</v>
      </c>
      <c r="I2569" s="2">
        <f>'Moving Avg'!H2569</f>
        <v>8.6814270000000082</v>
      </c>
      <c r="J2569" s="6" t="str">
        <f>OBV!F2569</f>
        <v>BULLISH</v>
      </c>
      <c r="K2569" s="6" t="str">
        <f>OBV!G2569</f>
        <v>NEUTRAL</v>
      </c>
      <c r="L2569" s="6" t="str">
        <f>OBV!H2569</f>
        <v>BULLISH DIVERGENCE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66.5</v>
      </c>
      <c r="Q2569" s="9">
        <f t="shared" si="404"/>
        <v>27.475000000000001</v>
      </c>
      <c r="R2569" s="9">
        <f t="shared" si="405"/>
        <v>26.625</v>
      </c>
      <c r="S2569" s="9">
        <f t="shared" si="406"/>
        <v>37.424999999999997</v>
      </c>
      <c r="T2569" s="9">
        <f t="shared" si="407"/>
        <v>29.125</v>
      </c>
      <c r="U2569" s="8">
        <f t="shared" si="408"/>
        <v>30.508333333333336</v>
      </c>
      <c r="V2569" s="8">
        <f t="shared" si="409"/>
        <v>30.162500000000001</v>
      </c>
    </row>
    <row r="2570" spans="1:22" ht="13.5" x14ac:dyDescent="0.25">
      <c r="A2570" s="3">
        <f>RSI!A2570</f>
        <v>45744</v>
      </c>
      <c r="B2570" s="2">
        <f>RSI!B2570</f>
        <v>8.4573999999999998</v>
      </c>
      <c r="C2570" s="2">
        <f>RSI!I2570</f>
        <v>48.106546579357939</v>
      </c>
      <c r="D2570" s="2">
        <f>MACD!E2570</f>
        <v>7.8959817841361968E-3</v>
      </c>
      <c r="E2570" s="2">
        <f>MACD!F2570</f>
        <v>-1.8861222878256909E-3</v>
      </c>
      <c r="F2570" s="2">
        <f>'Moving Avg'!D2570</f>
        <v>8.3933399999999985</v>
      </c>
      <c r="G2570" s="2">
        <f>'Moving Avg'!F2570</f>
        <v>8.455485000000003</v>
      </c>
      <c r="H2570" s="2">
        <f>'Moving Avg'!G2570</f>
        <v>8.6161520000000049</v>
      </c>
      <c r="I2570" s="2">
        <f>'Moving Avg'!H2570</f>
        <v>8.6793925000000094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  <c r="M2570" s="8">
        <f t="shared" si="400"/>
        <v>25</v>
      </c>
      <c r="N2570" s="8">
        <f t="shared" si="401"/>
        <v>0</v>
      </c>
      <c r="O2570" s="8">
        <f t="shared" si="402"/>
        <v>0</v>
      </c>
      <c r="P2570" s="8">
        <f t="shared" si="403"/>
        <v>66.5</v>
      </c>
      <c r="Q2570" s="9">
        <f t="shared" si="404"/>
        <v>18.725000000000001</v>
      </c>
      <c r="R2570" s="9">
        <f t="shared" si="405"/>
        <v>21.625</v>
      </c>
      <c r="S2570" s="9">
        <f t="shared" si="406"/>
        <v>33.674999999999997</v>
      </c>
      <c r="T2570" s="9">
        <f t="shared" si="407"/>
        <v>22.875</v>
      </c>
      <c r="U2570" s="8">
        <f t="shared" si="408"/>
        <v>24.675000000000001</v>
      </c>
      <c r="V2570" s="8">
        <f t="shared" si="409"/>
        <v>24.225000000000001</v>
      </c>
    </row>
    <row r="2571" spans="1:22" ht="13.5" x14ac:dyDescent="0.25">
      <c r="A2571" s="3">
        <f>RSI!A2571</f>
        <v>45749</v>
      </c>
      <c r="B2571" s="2">
        <f>RSI!B2571</f>
        <v>8.4573999999999998</v>
      </c>
      <c r="C2571" s="2">
        <f>RSI!I2571</f>
        <v>48.106546579357939</v>
      </c>
      <c r="D2571" s="2">
        <f>MACD!E2571</f>
        <v>7.6596953833352188E-3</v>
      </c>
      <c r="E2571" s="2">
        <f>MACD!F2571</f>
        <v>2.3041246406491035E-5</v>
      </c>
      <c r="F2571" s="2">
        <f>'Moving Avg'!D2571</f>
        <v>8.3933400000000002</v>
      </c>
      <c r="G2571" s="2">
        <f>'Moving Avg'!F2571</f>
        <v>8.4545450000000031</v>
      </c>
      <c r="H2571" s="2">
        <f>'Moving Avg'!G2571</f>
        <v>8.6082420000000042</v>
      </c>
      <c r="I2571" s="2">
        <f>'Moving Avg'!H2571</f>
        <v>8.6773580000000106</v>
      </c>
      <c r="J2571" s="6" t="str">
        <f>OBV!F2571</f>
        <v>BULLISH</v>
      </c>
      <c r="K2571" s="6" t="str">
        <f>OBV!G2571</f>
        <v>NEUTRAL</v>
      </c>
      <c r="L2571" s="6" t="str">
        <f>OBV!H2571</f>
        <v>NEUTRAL</v>
      </c>
      <c r="M2571" s="8">
        <f t="shared" si="400"/>
        <v>25</v>
      </c>
      <c r="N2571" s="8">
        <f t="shared" si="401"/>
        <v>0</v>
      </c>
      <c r="O2571" s="8">
        <f t="shared" si="402"/>
        <v>0</v>
      </c>
      <c r="P2571" s="8">
        <f t="shared" si="403"/>
        <v>49.5</v>
      </c>
      <c r="Q2571" s="9">
        <f t="shared" si="404"/>
        <v>16.175000000000001</v>
      </c>
      <c r="R2571" s="9">
        <f t="shared" si="405"/>
        <v>17.375</v>
      </c>
      <c r="S2571" s="9">
        <f t="shared" si="406"/>
        <v>26.025000000000002</v>
      </c>
      <c r="T2571" s="9">
        <f t="shared" si="407"/>
        <v>18.625</v>
      </c>
      <c r="U2571" s="8">
        <f t="shared" si="408"/>
        <v>19.858333333333334</v>
      </c>
      <c r="V2571" s="8">
        <f t="shared" si="409"/>
        <v>19.55</v>
      </c>
    </row>
    <row r="2572" spans="1:22" ht="13.5" x14ac:dyDescent="0.25">
      <c r="A2572" s="3">
        <f>RSI!A2572</f>
        <v>45750</v>
      </c>
      <c r="B2572" s="2">
        <f>RSI!B2572</f>
        <v>8.4573999999999998</v>
      </c>
      <c r="C2572" s="2">
        <f>RSI!I2572</f>
        <v>48.106546579357939</v>
      </c>
      <c r="D2572" s="2">
        <f>MACD!E2572</f>
        <v>7.6015257487096477E-3</v>
      </c>
      <c r="E2572" s="2">
        <f>MACD!F2572</f>
        <v>1.5387381468671224E-3</v>
      </c>
      <c r="F2572" s="2">
        <f>'Moving Avg'!D2572</f>
        <v>8.3895799999999987</v>
      </c>
      <c r="G2572" s="2">
        <f>'Moving Avg'!F2572</f>
        <v>8.4536050000000031</v>
      </c>
      <c r="H2572" s="2">
        <f>'Moving Avg'!G2572</f>
        <v>8.6003320000000034</v>
      </c>
      <c r="I2572" s="2">
        <f>'Moving Avg'!H2572</f>
        <v>8.6753235000000117</v>
      </c>
      <c r="J2572" s="6" t="str">
        <f>OBV!F2572</f>
        <v>BULLISH</v>
      </c>
      <c r="K2572" s="6" t="str">
        <f>OBV!G2572</f>
        <v>NEUTRAL</v>
      </c>
      <c r="L2572" s="6" t="str">
        <f>OBV!H2572</f>
        <v>BULLISH DIVERGENCE</v>
      </c>
      <c r="M2572" s="8">
        <f t="shared" si="400"/>
        <v>25</v>
      </c>
      <c r="N2572" s="8">
        <f t="shared" si="401"/>
        <v>0</v>
      </c>
      <c r="O2572" s="8">
        <f t="shared" si="402"/>
        <v>0</v>
      </c>
      <c r="P2572" s="8">
        <f t="shared" si="403"/>
        <v>66.5</v>
      </c>
      <c r="Q2572" s="9">
        <f t="shared" si="404"/>
        <v>18.725000000000001</v>
      </c>
      <c r="R2572" s="9">
        <f t="shared" si="405"/>
        <v>21.625</v>
      </c>
      <c r="S2572" s="9">
        <f t="shared" si="406"/>
        <v>33.674999999999997</v>
      </c>
      <c r="T2572" s="9">
        <f t="shared" si="407"/>
        <v>22.875</v>
      </c>
      <c r="U2572" s="8">
        <f t="shared" si="408"/>
        <v>24.675000000000001</v>
      </c>
      <c r="V2572" s="8">
        <f t="shared" si="409"/>
        <v>24.225000000000001</v>
      </c>
    </row>
    <row r="2573" spans="1:22" ht="13.5" x14ac:dyDescent="0.25">
      <c r="A2573" s="3">
        <f>RSI!A2573</f>
        <v>45751</v>
      </c>
      <c r="B2573" s="2">
        <f>RSI!B2573</f>
        <v>8.4573999999999998</v>
      </c>
      <c r="C2573" s="2">
        <f>RSI!I2573</f>
        <v>48.106546579357939</v>
      </c>
      <c r="D2573" s="2">
        <f>MACD!E2573</f>
        <v>7.6835691888312851E-3</v>
      </c>
      <c r="E2573" s="2">
        <f>MACD!F2573</f>
        <v>2.7677043552599553E-3</v>
      </c>
      <c r="F2573" s="2">
        <f>'Moving Avg'!D2573</f>
        <v>8.3858199999999989</v>
      </c>
      <c r="G2573" s="2">
        <f>'Moving Avg'!F2573</f>
        <v>8.4526650000000032</v>
      </c>
      <c r="H2573" s="2">
        <f>'Moving Avg'!G2573</f>
        <v>8.5924220000000044</v>
      </c>
      <c r="I2573" s="2">
        <f>'Moving Avg'!H2573</f>
        <v>8.6732890000000111</v>
      </c>
      <c r="J2573" s="6" t="str">
        <f>OBV!F2573</f>
        <v>BULLISH</v>
      </c>
      <c r="K2573" s="6" t="str">
        <f>OBV!G2573</f>
        <v>NEUTRAL</v>
      </c>
      <c r="L2573" s="6" t="str">
        <f>OBV!H2573</f>
        <v>BULLISH DIVERGENCE</v>
      </c>
      <c r="M2573" s="8">
        <f t="shared" si="400"/>
        <v>25</v>
      </c>
      <c r="N2573" s="8">
        <f t="shared" si="401"/>
        <v>0</v>
      </c>
      <c r="O2573" s="8">
        <f t="shared" si="402"/>
        <v>0</v>
      </c>
      <c r="P2573" s="8">
        <f t="shared" si="403"/>
        <v>66.5</v>
      </c>
      <c r="Q2573" s="9">
        <f t="shared" si="404"/>
        <v>18.725000000000001</v>
      </c>
      <c r="R2573" s="9">
        <f t="shared" si="405"/>
        <v>21.625</v>
      </c>
      <c r="S2573" s="9">
        <f t="shared" si="406"/>
        <v>33.674999999999997</v>
      </c>
      <c r="T2573" s="9">
        <f t="shared" si="407"/>
        <v>22.875</v>
      </c>
      <c r="U2573" s="8">
        <f t="shared" si="408"/>
        <v>24.675000000000001</v>
      </c>
      <c r="V2573" s="8">
        <f t="shared" si="409"/>
        <v>24.225000000000001</v>
      </c>
    </row>
    <row r="2574" spans="1:22" ht="13.5" x14ac:dyDescent="0.25">
      <c r="A2574" s="3">
        <f>RSI!A2574</f>
        <v>45754</v>
      </c>
      <c r="B2574" s="2">
        <f>RSI!B2574</f>
        <v>8.4573999999999998</v>
      </c>
      <c r="C2574" s="2">
        <f>RSI!I2574</f>
        <v>48.106546579357932</v>
      </c>
      <c r="D2574" s="2">
        <f>MACD!E2574</f>
        <v>7.8745312095680475E-3</v>
      </c>
      <c r="E2574" s="2">
        <f>MACD!F2574</f>
        <v>3.7890697261215743E-3</v>
      </c>
      <c r="F2574" s="2">
        <f>'Moving Avg'!D2574</f>
        <v>8.4573999999999998</v>
      </c>
      <c r="G2574" s="2">
        <f>'Moving Avg'!F2574</f>
        <v>8.4517250000000033</v>
      </c>
      <c r="H2574" s="2">
        <f>'Moving Avg'!G2574</f>
        <v>8.5845120000000037</v>
      </c>
      <c r="I2574" s="2">
        <f>'Moving Avg'!H2574</f>
        <v>8.6712545000000123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  <c r="M2574" s="8">
        <f t="shared" si="400"/>
        <v>25</v>
      </c>
      <c r="N2574" s="8">
        <f t="shared" si="401"/>
        <v>0</v>
      </c>
      <c r="O2574" s="8">
        <f t="shared" si="402"/>
        <v>0</v>
      </c>
      <c r="P2574" s="8">
        <f t="shared" si="403"/>
        <v>83.5</v>
      </c>
      <c r="Q2574" s="9">
        <f t="shared" si="404"/>
        <v>21.274999999999999</v>
      </c>
      <c r="R2574" s="9">
        <f t="shared" si="405"/>
        <v>25.875</v>
      </c>
      <c r="S2574" s="9">
        <f t="shared" si="406"/>
        <v>41.325000000000003</v>
      </c>
      <c r="T2574" s="9">
        <f t="shared" si="407"/>
        <v>27.125</v>
      </c>
      <c r="U2574" s="8">
        <f t="shared" si="408"/>
        <v>29.491666666666664</v>
      </c>
      <c r="V2574" s="8">
        <f t="shared" si="409"/>
        <v>28.9</v>
      </c>
    </row>
    <row r="2575" spans="1:22" ht="13.5" x14ac:dyDescent="0.25">
      <c r="A2575" s="3">
        <f>RSI!A2575</f>
        <v>45755</v>
      </c>
      <c r="B2575" s="2">
        <f>RSI!B2575</f>
        <v>8.4573999999999998</v>
      </c>
      <c r="C2575" s="2">
        <f>RSI!I2575</f>
        <v>48.106546579357925</v>
      </c>
      <c r="D2575" s="2">
        <f>MACD!E2575</f>
        <v>8.1486520952207542E-3</v>
      </c>
      <c r="E2575" s="2">
        <f>MACD!F2575</f>
        <v>4.6609861999414104E-3</v>
      </c>
      <c r="F2575" s="2">
        <f>'Moving Avg'!D2575</f>
        <v>8.4573999999999998</v>
      </c>
      <c r="G2575" s="2">
        <f>'Moving Avg'!F2575</f>
        <v>8.4507850000000033</v>
      </c>
      <c r="H2575" s="2">
        <f>'Moving Avg'!G2575</f>
        <v>8.5766020000000029</v>
      </c>
      <c r="I2575" s="2">
        <f>'Moving Avg'!H2575</f>
        <v>8.6692200000000135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25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13.7</v>
      </c>
      <c r="R2575" s="9">
        <f t="shared" si="405"/>
        <v>13.25</v>
      </c>
      <c r="S2575" s="9">
        <f t="shared" si="406"/>
        <v>18.600000000000001</v>
      </c>
      <c r="T2575" s="9">
        <f t="shared" si="407"/>
        <v>14.5</v>
      </c>
      <c r="U2575" s="8">
        <f t="shared" si="408"/>
        <v>15.183333333333332</v>
      </c>
      <c r="V2575" s="8">
        <f t="shared" si="409"/>
        <v>15.012499999999999</v>
      </c>
    </row>
    <row r="2576" spans="1:22" ht="13.5" x14ac:dyDescent="0.25">
      <c r="A2576" s="3">
        <f>RSI!A2576</f>
        <v>45757</v>
      </c>
      <c r="B2576" s="2">
        <f>RSI!B2576</f>
        <v>8.4573999999999998</v>
      </c>
      <c r="C2576" s="2">
        <f>RSI!I2576</f>
        <v>48.106546579357932</v>
      </c>
      <c r="D2576" s="2">
        <f>MACD!E2576</f>
        <v>5.5924943606715516E-3</v>
      </c>
      <c r="E2576" s="2">
        <f>MACD!F2576</f>
        <v>4.8472878320874394E-3</v>
      </c>
      <c r="F2576" s="2">
        <f>'Moving Avg'!D2576</f>
        <v>8.4573999999999998</v>
      </c>
      <c r="G2576" s="2">
        <f>'Moving Avg'!F2576</f>
        <v>8.4498450000000034</v>
      </c>
      <c r="H2576" s="2">
        <f>'Moving Avg'!G2576</f>
        <v>8.568692000000004</v>
      </c>
      <c r="I2576" s="2">
        <f>'Moving Avg'!H2576</f>
        <v>8.6671855000000146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25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13.7</v>
      </c>
      <c r="R2576" s="9">
        <f t="shared" si="405"/>
        <v>13.25</v>
      </c>
      <c r="S2576" s="9">
        <f t="shared" si="406"/>
        <v>18.600000000000001</v>
      </c>
      <c r="T2576" s="9">
        <f t="shared" si="407"/>
        <v>14.5</v>
      </c>
      <c r="U2576" s="8">
        <f t="shared" si="408"/>
        <v>15.183333333333332</v>
      </c>
      <c r="V2576" s="8">
        <f t="shared" si="409"/>
        <v>15.012499999999999</v>
      </c>
    </row>
    <row r="2577" spans="1:22" ht="13.5" x14ac:dyDescent="0.25">
      <c r="A2577" s="3">
        <f>RSI!A2577</f>
        <v>45758</v>
      </c>
      <c r="B2577" s="2">
        <f>RSI!B2577</f>
        <v>8.4573999999999998</v>
      </c>
      <c r="C2577" s="2">
        <f>RSI!I2577</f>
        <v>48.106546579357939</v>
      </c>
      <c r="D2577" s="2">
        <f>MACD!E2577</f>
        <v>6.4183822397509971E-3</v>
      </c>
      <c r="E2577" s="2">
        <f>MACD!F2577</f>
        <v>5.1615067136201514E-3</v>
      </c>
      <c r="F2577" s="2">
        <f>'Moving Avg'!D2577</f>
        <v>8.4573999999999998</v>
      </c>
      <c r="G2577" s="2">
        <f>'Moving Avg'!F2577</f>
        <v>8.4489050000000034</v>
      </c>
      <c r="H2577" s="2">
        <f>'Moving Avg'!G2577</f>
        <v>8.5609700000000046</v>
      </c>
      <c r="I2577" s="2">
        <f>'Moving Avg'!H2577</f>
        <v>8.6651510000000158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25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13.7</v>
      </c>
      <c r="R2577" s="9">
        <f t="shared" si="405"/>
        <v>13.25</v>
      </c>
      <c r="S2577" s="9">
        <f t="shared" si="406"/>
        <v>18.600000000000001</v>
      </c>
      <c r="T2577" s="9">
        <f t="shared" si="407"/>
        <v>14.5</v>
      </c>
      <c r="U2577" s="8">
        <f t="shared" si="408"/>
        <v>15.183333333333332</v>
      </c>
      <c r="V2577" s="8">
        <f t="shared" si="409"/>
        <v>15.012499999999999</v>
      </c>
    </row>
    <row r="2578" spans="1:22" ht="13.5" x14ac:dyDescent="0.25">
      <c r="A2578" s="3">
        <f>RSI!A2578</f>
        <v>45761</v>
      </c>
      <c r="B2578" s="2">
        <f>RSI!B2578</f>
        <v>8.4573999999999998</v>
      </c>
      <c r="C2578" s="2">
        <f>RSI!I2578</f>
        <v>48.106546579357939</v>
      </c>
      <c r="D2578" s="2">
        <f>MACD!E2578</f>
        <v>7.2065464499733167E-3</v>
      </c>
      <c r="E2578" s="2">
        <f>MACD!F2578</f>
        <v>5.5705146608907852E-3</v>
      </c>
      <c r="F2578" s="2">
        <f>'Moving Avg'!D2578</f>
        <v>8.4573999999999998</v>
      </c>
      <c r="G2578" s="2">
        <f>'Moving Avg'!F2578</f>
        <v>8.4479650000000035</v>
      </c>
      <c r="H2578" s="2">
        <f>'Moving Avg'!G2578</f>
        <v>8.5532480000000035</v>
      </c>
      <c r="I2578" s="2">
        <f>'Moving Avg'!H2578</f>
        <v>8.6631165000000152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25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13.7</v>
      </c>
      <c r="R2578" s="9">
        <f t="shared" si="405"/>
        <v>13.25</v>
      </c>
      <c r="S2578" s="9">
        <f t="shared" si="406"/>
        <v>18.600000000000001</v>
      </c>
      <c r="T2578" s="9">
        <f t="shared" si="407"/>
        <v>14.5</v>
      </c>
      <c r="U2578" s="8">
        <f t="shared" si="408"/>
        <v>15.183333333333332</v>
      </c>
      <c r="V2578" s="8">
        <f t="shared" si="409"/>
        <v>15.012499999999999</v>
      </c>
    </row>
    <row r="2579" spans="1:22" ht="13.5" x14ac:dyDescent="0.25">
      <c r="A2579" s="3">
        <f>RSI!A2579</f>
        <v>45762</v>
      </c>
      <c r="B2579" s="2">
        <f>RSI!B2579</f>
        <v>8.4573999999999998</v>
      </c>
      <c r="C2579" s="2">
        <f>RSI!I2579</f>
        <v>48.106546579357939</v>
      </c>
      <c r="D2579" s="2">
        <f>MACD!E2579</f>
        <v>-4.9997673002986076E-2</v>
      </c>
      <c r="E2579" s="2">
        <f>MACD!F2579</f>
        <v>-5.5431228718845873E-3</v>
      </c>
      <c r="F2579" s="2">
        <f>'Moving Avg'!D2579</f>
        <v>8.4573999999999998</v>
      </c>
      <c r="G2579" s="2">
        <f>'Moving Avg'!F2579</f>
        <v>8.4470250000000036</v>
      </c>
      <c r="H2579" s="2">
        <f>'Moving Avg'!G2579</f>
        <v>8.5455260000000042</v>
      </c>
      <c r="I2579" s="2">
        <f>'Moving Avg'!H2579</f>
        <v>8.6610820000000164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25</v>
      </c>
      <c r="N2579" s="8">
        <f t="shared" si="401"/>
        <v>100</v>
      </c>
      <c r="O2579" s="8">
        <f t="shared" si="402"/>
        <v>0</v>
      </c>
      <c r="P2579" s="8">
        <f t="shared" si="403"/>
        <v>33</v>
      </c>
      <c r="Q2579" s="9">
        <f t="shared" si="404"/>
        <v>48.7</v>
      </c>
      <c r="R2579" s="9">
        <f t="shared" si="405"/>
        <v>33.25</v>
      </c>
      <c r="S2579" s="9">
        <f t="shared" si="406"/>
        <v>33.6</v>
      </c>
      <c r="T2579" s="9">
        <f t="shared" si="407"/>
        <v>39.5</v>
      </c>
      <c r="U2579" s="8">
        <f t="shared" si="408"/>
        <v>38.516666666666673</v>
      </c>
      <c r="V2579" s="8">
        <f t="shared" si="409"/>
        <v>38.762500000000003</v>
      </c>
    </row>
    <row r="2580" spans="1:22" ht="13.5" x14ac:dyDescent="0.25">
      <c r="A2580" s="3">
        <f>RSI!A2580</f>
        <v>45763</v>
      </c>
      <c r="B2580" s="2">
        <f>RSI!B2580</f>
        <v>8.4573999999999998</v>
      </c>
      <c r="C2580" s="2">
        <f>RSI!I2580</f>
        <v>48.106546579357939</v>
      </c>
      <c r="D2580" s="2">
        <f>MACD!E2580</f>
        <v>-4.3263113622792559E-2</v>
      </c>
      <c r="E2580" s="2">
        <f>MACD!F2580</f>
        <v>-1.3087121022066182E-2</v>
      </c>
      <c r="F2580" s="2">
        <f>'Moving Avg'!D2580</f>
        <v>8.4573999999999998</v>
      </c>
      <c r="G2580" s="2">
        <f>'Moving Avg'!F2580</f>
        <v>8.4460850000000036</v>
      </c>
      <c r="H2580" s="2">
        <f>'Moving Avg'!G2580</f>
        <v>8.5378040000000048</v>
      </c>
      <c r="I2580" s="2">
        <f>'Moving Avg'!H2580</f>
        <v>8.6590475000000158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25</v>
      </c>
      <c r="N2580" s="8">
        <f t="shared" si="401"/>
        <v>100</v>
      </c>
      <c r="O2580" s="8">
        <f t="shared" si="402"/>
        <v>0</v>
      </c>
      <c r="P2580" s="8">
        <f t="shared" si="403"/>
        <v>33</v>
      </c>
      <c r="Q2580" s="9">
        <f t="shared" si="404"/>
        <v>48.7</v>
      </c>
      <c r="R2580" s="9">
        <f t="shared" si="405"/>
        <v>33.25</v>
      </c>
      <c r="S2580" s="9">
        <f t="shared" si="406"/>
        <v>33.6</v>
      </c>
      <c r="T2580" s="9">
        <f t="shared" si="407"/>
        <v>39.5</v>
      </c>
      <c r="U2580" s="8">
        <f t="shared" si="408"/>
        <v>38.516666666666673</v>
      </c>
      <c r="V2580" s="8">
        <f t="shared" si="409"/>
        <v>38.762500000000003</v>
      </c>
    </row>
    <row r="2581" spans="1:22" ht="13.5" x14ac:dyDescent="0.25">
      <c r="A2581" s="3">
        <f>RSI!A2581</f>
        <v>45764</v>
      </c>
      <c r="B2581" s="2">
        <f>RSI!B2581</f>
        <v>8.4573999999999998</v>
      </c>
      <c r="C2581" s="2">
        <f>RSI!I2581</f>
        <v>48.106546579357939</v>
      </c>
      <c r="D2581" s="2">
        <f>MACD!E2581</f>
        <v>-3.749372250015881E-2</v>
      </c>
      <c r="E2581" s="2">
        <f>MACD!F2581</f>
        <v>-1.7968441317684707E-2</v>
      </c>
      <c r="F2581" s="2">
        <f>'Moving Avg'!D2581</f>
        <v>8.4573999999999998</v>
      </c>
      <c r="G2581" s="2">
        <f>'Moving Avg'!F2581</f>
        <v>8.4451450000000037</v>
      </c>
      <c r="H2581" s="2">
        <f>'Moving Avg'!G2581</f>
        <v>8.5300820000000037</v>
      </c>
      <c r="I2581" s="2">
        <f>'Moving Avg'!H2581</f>
        <v>8.6570130000000169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25</v>
      </c>
      <c r="N2581" s="8">
        <f t="shared" si="401"/>
        <v>45</v>
      </c>
      <c r="O2581" s="8">
        <f t="shared" si="402"/>
        <v>0</v>
      </c>
      <c r="P2581" s="8">
        <f t="shared" si="403"/>
        <v>33</v>
      </c>
      <c r="Q2581" s="9">
        <f t="shared" si="404"/>
        <v>29.45</v>
      </c>
      <c r="R2581" s="9">
        <f t="shared" si="405"/>
        <v>22.25</v>
      </c>
      <c r="S2581" s="9">
        <f t="shared" si="406"/>
        <v>25.35</v>
      </c>
      <c r="T2581" s="9">
        <f t="shared" si="407"/>
        <v>25.75</v>
      </c>
      <c r="U2581" s="8">
        <f t="shared" si="408"/>
        <v>25.683333333333337</v>
      </c>
      <c r="V2581" s="8">
        <f t="shared" si="409"/>
        <v>25.700000000000003</v>
      </c>
    </row>
    <row r="2582" spans="1:22" ht="13.5" x14ac:dyDescent="0.25">
      <c r="A2582" s="3">
        <f>RSI!A2582</f>
        <v>45765</v>
      </c>
      <c r="B2582" s="2">
        <f>RSI!B2582</f>
        <v>8.4573999999999998</v>
      </c>
      <c r="C2582" s="2">
        <f>RSI!I2582</f>
        <v>48.106546579357939</v>
      </c>
      <c r="D2582" s="2">
        <f>MACD!E2582</f>
        <v>-3.2546265381284911E-2</v>
      </c>
      <c r="E2582" s="2">
        <f>MACD!F2582</f>
        <v>-2.088400613040475E-2</v>
      </c>
      <c r="F2582" s="2">
        <f>'Moving Avg'!D2582</f>
        <v>8.4573999999999998</v>
      </c>
      <c r="G2582" s="2">
        <f>'Moving Avg'!F2582</f>
        <v>8.4442050000000037</v>
      </c>
      <c r="H2582" s="2">
        <f>'Moving Avg'!G2582</f>
        <v>8.5223600000000044</v>
      </c>
      <c r="I2582" s="2">
        <f>'Moving Avg'!H2582</f>
        <v>8.6549785000000163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25</v>
      </c>
      <c r="N2582" s="8">
        <f t="shared" si="401"/>
        <v>45</v>
      </c>
      <c r="O2582" s="8">
        <f t="shared" si="402"/>
        <v>0</v>
      </c>
      <c r="P2582" s="8">
        <f t="shared" si="403"/>
        <v>33</v>
      </c>
      <c r="Q2582" s="9">
        <f t="shared" si="404"/>
        <v>29.45</v>
      </c>
      <c r="R2582" s="9">
        <f t="shared" si="405"/>
        <v>22.25</v>
      </c>
      <c r="S2582" s="9">
        <f t="shared" si="406"/>
        <v>25.35</v>
      </c>
      <c r="T2582" s="9">
        <f t="shared" si="407"/>
        <v>25.75</v>
      </c>
      <c r="U2582" s="8">
        <f t="shared" si="408"/>
        <v>25.683333333333337</v>
      </c>
      <c r="V2582" s="8">
        <f t="shared" si="409"/>
        <v>25.700000000000003</v>
      </c>
    </row>
    <row r="2583" spans="1:22" ht="13.5" x14ac:dyDescent="0.25">
      <c r="A2583" s="3">
        <f>RSI!A2583</f>
        <v>45768</v>
      </c>
      <c r="B2583" s="2">
        <f>RSI!B2583</f>
        <v>8.4573999999999998</v>
      </c>
      <c r="C2583" s="2">
        <f>RSI!I2583</f>
        <v>48.106546579357939</v>
      </c>
      <c r="D2583" s="2">
        <f>MACD!E2583</f>
        <v>-2.8299154927678316E-2</v>
      </c>
      <c r="E2583" s="2">
        <f>MACD!F2583</f>
        <v>-2.2367035889859464E-2</v>
      </c>
      <c r="F2583" s="2">
        <f>'Moving Avg'!D2583</f>
        <v>8.4573999999999998</v>
      </c>
      <c r="G2583" s="2">
        <f>'Moving Avg'!F2583</f>
        <v>8.4432650000000038</v>
      </c>
      <c r="H2583" s="2">
        <f>'Moving Avg'!G2583</f>
        <v>8.514638000000005</v>
      </c>
      <c r="I2583" s="2">
        <f>'Moving Avg'!H2583</f>
        <v>8.652944000000014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25</v>
      </c>
      <c r="N2583" s="8">
        <f t="shared" si="401"/>
        <v>45</v>
      </c>
      <c r="O2583" s="8">
        <f t="shared" si="402"/>
        <v>0</v>
      </c>
      <c r="P2583" s="8">
        <f t="shared" si="403"/>
        <v>33</v>
      </c>
      <c r="Q2583" s="9">
        <f t="shared" si="404"/>
        <v>29.45</v>
      </c>
      <c r="R2583" s="9">
        <f t="shared" si="405"/>
        <v>22.25</v>
      </c>
      <c r="S2583" s="9">
        <f t="shared" si="406"/>
        <v>25.35</v>
      </c>
      <c r="T2583" s="9">
        <f t="shared" si="407"/>
        <v>25.75</v>
      </c>
      <c r="U2583" s="8">
        <f t="shared" si="408"/>
        <v>25.683333333333337</v>
      </c>
      <c r="V2583" s="8">
        <f t="shared" si="409"/>
        <v>25.700000000000003</v>
      </c>
    </row>
    <row r="2584" spans="1:22" ht="13.5" x14ac:dyDescent="0.25">
      <c r="A2584" s="3">
        <f>RSI!A2584</f>
        <v>45769</v>
      </c>
      <c r="B2584" s="2">
        <f>RSI!B2584</f>
        <v>8.4573999999999998</v>
      </c>
      <c r="C2584" s="2">
        <f>RSI!I2584</f>
        <v>48.106546579357939</v>
      </c>
      <c r="D2584" s="2">
        <f>MACD!E2584</f>
        <v>-2.4649149245478341E-2</v>
      </c>
      <c r="E2584" s="2">
        <f>MACD!F2584</f>
        <v>-2.282345856098324E-2</v>
      </c>
      <c r="F2584" s="2">
        <f>'Moving Avg'!D2584</f>
        <v>8.4573999999999998</v>
      </c>
      <c r="G2584" s="2">
        <f>'Moving Avg'!F2584</f>
        <v>8.4423250000000039</v>
      </c>
      <c r="H2584" s="2">
        <f>'Moving Avg'!G2584</f>
        <v>8.5069160000000039</v>
      </c>
      <c r="I2584" s="2">
        <f>'Moving Avg'!H2584</f>
        <v>8.6509095000000134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25</v>
      </c>
      <c r="N2584" s="8">
        <f t="shared" si="401"/>
        <v>45</v>
      </c>
      <c r="O2584" s="8">
        <f t="shared" si="402"/>
        <v>0</v>
      </c>
      <c r="P2584" s="8">
        <f t="shared" si="403"/>
        <v>33</v>
      </c>
      <c r="Q2584" s="9">
        <f t="shared" si="404"/>
        <v>29.45</v>
      </c>
      <c r="R2584" s="9">
        <f t="shared" si="405"/>
        <v>22.25</v>
      </c>
      <c r="S2584" s="9">
        <f t="shared" si="406"/>
        <v>25.35</v>
      </c>
      <c r="T2584" s="9">
        <f t="shared" si="407"/>
        <v>25.75</v>
      </c>
      <c r="U2584" s="8">
        <f t="shared" si="408"/>
        <v>25.683333333333337</v>
      </c>
      <c r="V2584" s="8">
        <f t="shared" si="409"/>
        <v>25.700000000000003</v>
      </c>
    </row>
    <row r="2585" spans="1:22" ht="13.5" x14ac:dyDescent="0.25">
      <c r="A2585" s="3">
        <f>RSI!A2585</f>
        <v>45770</v>
      </c>
      <c r="B2585" s="2">
        <f>RSI!B2585</f>
        <v>8.4573999999999998</v>
      </c>
      <c r="C2585" s="2">
        <f>RSI!I2585</f>
        <v>48.106546579357939</v>
      </c>
      <c r="D2585" s="2">
        <f>MACD!E2585</f>
        <v>-2.150855619822245E-2</v>
      </c>
      <c r="E2585" s="2">
        <f>MACD!F2585</f>
        <v>-2.2560478088431084E-2</v>
      </c>
      <c r="F2585" s="2">
        <f>'Moving Avg'!D2585</f>
        <v>8.4573999999999998</v>
      </c>
      <c r="G2585" s="2">
        <f>'Moving Avg'!F2585</f>
        <v>8.4413850000000039</v>
      </c>
      <c r="H2585" s="2">
        <f>'Moving Avg'!G2585</f>
        <v>8.4991940000000046</v>
      </c>
      <c r="I2585" s="2">
        <f>'Moving Avg'!H2585</f>
        <v>8.6488750000000127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25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13.7</v>
      </c>
      <c r="R2585" s="9">
        <f t="shared" si="405"/>
        <v>13.25</v>
      </c>
      <c r="S2585" s="9">
        <f t="shared" si="406"/>
        <v>18.600000000000001</v>
      </c>
      <c r="T2585" s="9">
        <f t="shared" si="407"/>
        <v>14.5</v>
      </c>
      <c r="U2585" s="8">
        <f t="shared" si="408"/>
        <v>15.183333333333332</v>
      </c>
      <c r="V2585" s="8">
        <f t="shared" si="409"/>
        <v>15.012499999999999</v>
      </c>
    </row>
    <row r="2586" spans="1:22" ht="13.5" x14ac:dyDescent="0.25">
      <c r="A2586" s="3">
        <f>RSI!A2586</f>
        <v>45771</v>
      </c>
      <c r="B2586" s="2">
        <f>RSI!B2586</f>
        <v>8.4573999999999998</v>
      </c>
      <c r="C2586" s="2">
        <f>RSI!I2586</f>
        <v>48.106546579357939</v>
      </c>
      <c r="D2586" s="2">
        <f>MACD!E2586</f>
        <v>-1.8802865848398298E-2</v>
      </c>
      <c r="E2586" s="2">
        <f>MACD!F2586</f>
        <v>-2.1808955640424527E-2</v>
      </c>
      <c r="F2586" s="2">
        <f>'Moving Avg'!D2586</f>
        <v>8.4573999999999998</v>
      </c>
      <c r="G2586" s="2">
        <f>'Moving Avg'!F2586</f>
        <v>8.4413850000000039</v>
      </c>
      <c r="H2586" s="2">
        <f>'Moving Avg'!G2586</f>
        <v>8.4914720000000052</v>
      </c>
      <c r="I2586" s="2">
        <f>'Moving Avg'!H2586</f>
        <v>8.6468405000000121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25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13.7</v>
      </c>
      <c r="R2586" s="9">
        <f t="shared" si="405"/>
        <v>13.25</v>
      </c>
      <c r="S2586" s="9">
        <f t="shared" si="406"/>
        <v>18.600000000000001</v>
      </c>
      <c r="T2586" s="9">
        <f t="shared" si="407"/>
        <v>14.5</v>
      </c>
      <c r="U2586" s="8">
        <f t="shared" si="408"/>
        <v>15.183333333333332</v>
      </c>
      <c r="V2586" s="8">
        <f t="shared" si="409"/>
        <v>15.012499999999999</v>
      </c>
    </row>
    <row r="2587" spans="1:22" ht="13.5" x14ac:dyDescent="0.25">
      <c r="A2587" s="3">
        <f>RSI!A2587</f>
        <v>45772</v>
      </c>
      <c r="B2587" s="2">
        <f>RSI!B2587</f>
        <v>8.4573999999999998</v>
      </c>
      <c r="C2587" s="2">
        <f>RSI!I2587</f>
        <v>48.106546579357939</v>
      </c>
      <c r="D2587" s="2">
        <f>MACD!E2587</f>
        <v>-1.6468745308241495E-2</v>
      </c>
      <c r="E2587" s="2">
        <f>MACD!F2587</f>
        <v>-2.0740913573987923E-2</v>
      </c>
      <c r="F2587" s="2">
        <f>'Moving Avg'!D2587</f>
        <v>8.4573999999999998</v>
      </c>
      <c r="G2587" s="2">
        <f>'Moving Avg'!F2587</f>
        <v>8.440445000000004</v>
      </c>
      <c r="H2587" s="2">
        <f>'Moving Avg'!G2587</f>
        <v>8.4837500000000041</v>
      </c>
      <c r="I2587" s="2">
        <f>'Moving Avg'!H2587</f>
        <v>8.6448060000000115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25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13.7</v>
      </c>
      <c r="R2587" s="9">
        <f t="shared" si="405"/>
        <v>13.25</v>
      </c>
      <c r="S2587" s="9">
        <f t="shared" si="406"/>
        <v>18.600000000000001</v>
      </c>
      <c r="T2587" s="9">
        <f t="shared" si="407"/>
        <v>14.5</v>
      </c>
      <c r="U2587" s="8">
        <f t="shared" si="408"/>
        <v>15.183333333333332</v>
      </c>
      <c r="V2587" s="8">
        <f t="shared" si="409"/>
        <v>15.012499999999999</v>
      </c>
    </row>
    <row r="2588" spans="1:22" ht="13.5" x14ac:dyDescent="0.25">
      <c r="A2588" s="3">
        <f>RSI!A2588</f>
        <v>45775</v>
      </c>
      <c r="B2588" s="2">
        <f>RSI!B2588</f>
        <v>8.0806000000000004</v>
      </c>
      <c r="C2588" s="2">
        <f>RSI!I2588</f>
        <v>17.056453760761457</v>
      </c>
      <c r="D2588" s="2">
        <f>MACD!E2588</f>
        <v>1.3458770731006098E-2</v>
      </c>
      <c r="E2588" s="2">
        <f>MACD!F2588</f>
        <v>-1.3900976712989122E-2</v>
      </c>
      <c r="F2588" s="2">
        <f>'Moving Avg'!D2588</f>
        <v>8.3820399999999999</v>
      </c>
      <c r="G2588" s="2">
        <f>'Moving Avg'!F2588</f>
        <v>8.4206650000000032</v>
      </c>
      <c r="H2588" s="2">
        <f>'Moving Avg'!G2588</f>
        <v>8.4684920000000048</v>
      </c>
      <c r="I2588" s="2">
        <f>'Moving Avg'!H2588</f>
        <v>8.6408875000000105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16.5</v>
      </c>
      <c r="Q2588" s="9">
        <f t="shared" si="404"/>
        <v>19.975000000000001</v>
      </c>
      <c r="R2588" s="9">
        <f t="shared" si="405"/>
        <v>14.125</v>
      </c>
      <c r="S2588" s="9">
        <f t="shared" si="406"/>
        <v>14.925000000000001</v>
      </c>
      <c r="T2588" s="9">
        <f t="shared" si="407"/>
        <v>16.625</v>
      </c>
      <c r="U2588" s="8">
        <f t="shared" si="408"/>
        <v>16.341666666666669</v>
      </c>
      <c r="V2588" s="8">
        <f t="shared" si="409"/>
        <v>16.412500000000001</v>
      </c>
    </row>
    <row r="2589" spans="1:22" ht="13.5" x14ac:dyDescent="0.25">
      <c r="A2589" s="3">
        <f>RSI!A2589</f>
        <v>45776</v>
      </c>
      <c r="B2589" s="2">
        <f>RSI!B2589</f>
        <v>8.0806000000000004</v>
      </c>
      <c r="C2589" s="2">
        <f>RSI!I2589</f>
        <v>17.056453760761457</v>
      </c>
      <c r="D2589" s="2">
        <f>MACD!E2589</f>
        <v>4.1046895596732469E-2</v>
      </c>
      <c r="E2589" s="2">
        <f>MACD!F2589</f>
        <v>-2.9114022510448034E-3</v>
      </c>
      <c r="F2589" s="2">
        <f>'Moving Avg'!D2589</f>
        <v>8.3066800000000001</v>
      </c>
      <c r="G2589" s="2">
        <f>'Moving Avg'!F2589</f>
        <v>8.4197200000000034</v>
      </c>
      <c r="H2589" s="2">
        <f>'Moving Avg'!G2589</f>
        <v>8.4532340000000037</v>
      </c>
      <c r="I2589" s="2">
        <f>'Moving Avg'!H2589</f>
        <v>8.6369690000000112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16.5</v>
      </c>
      <c r="Q2589" s="9">
        <f t="shared" si="404"/>
        <v>19.975000000000001</v>
      </c>
      <c r="R2589" s="9">
        <f t="shared" si="405"/>
        <v>14.125</v>
      </c>
      <c r="S2589" s="9">
        <f t="shared" si="406"/>
        <v>14.925000000000001</v>
      </c>
      <c r="T2589" s="9">
        <f t="shared" si="407"/>
        <v>16.625</v>
      </c>
      <c r="U2589" s="8">
        <f t="shared" si="408"/>
        <v>16.341666666666669</v>
      </c>
      <c r="V2589" s="8">
        <f t="shared" si="409"/>
        <v>16.412500000000001</v>
      </c>
    </row>
    <row r="2590" spans="1:22" ht="13.5" x14ac:dyDescent="0.25">
      <c r="A2590" s="3">
        <f>RSI!A2590</f>
        <v>45777</v>
      </c>
      <c r="B2590" s="2">
        <f>RSI!B2590</f>
        <v>8.4573999999999998</v>
      </c>
      <c r="C2590" s="2">
        <f>RSI!I2590</f>
        <v>52.564724164878292</v>
      </c>
      <c r="D2590" s="2">
        <f>MACD!E2590</f>
        <v>3.857665843344904E-2</v>
      </c>
      <c r="E2590" s="2">
        <f>MACD!F2590</f>
        <v>5.3862098858539651E-3</v>
      </c>
      <c r="F2590" s="2">
        <f>'Moving Avg'!D2590</f>
        <v>8.3066800000000001</v>
      </c>
      <c r="G2590" s="2">
        <f>'Moving Avg'!F2590</f>
        <v>8.4197200000000034</v>
      </c>
      <c r="H2590" s="2">
        <f>'Moving Avg'!G2590</f>
        <v>8.4490900000000053</v>
      </c>
      <c r="I2590" s="2">
        <f>'Moving Avg'!H2590</f>
        <v>8.6349345000000088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25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13.7</v>
      </c>
      <c r="R2590" s="9">
        <f t="shared" si="405"/>
        <v>13.25</v>
      </c>
      <c r="S2590" s="9">
        <f t="shared" si="406"/>
        <v>18.600000000000001</v>
      </c>
      <c r="T2590" s="9">
        <f t="shared" si="407"/>
        <v>14.5</v>
      </c>
      <c r="U2590" s="8">
        <f t="shared" si="408"/>
        <v>15.183333333333332</v>
      </c>
      <c r="V2590" s="8">
        <f t="shared" si="409"/>
        <v>15.012499999999999</v>
      </c>
    </row>
    <row r="2591" spans="1:22" ht="13.5" x14ac:dyDescent="0.25">
      <c r="A2591" s="3">
        <f>RSI!A2591</f>
        <v>45779</v>
      </c>
      <c r="B2591" s="2">
        <f>RSI!B2591</f>
        <v>8.4667999999999992</v>
      </c>
      <c r="C2591" s="2">
        <f>RSI!I2591</f>
        <v>53.104090117523235</v>
      </c>
      <c r="D2591" s="2">
        <f>MACD!E2591</f>
        <v>3.5505371101150374E-2</v>
      </c>
      <c r="E2591" s="2">
        <f>MACD!F2591</f>
        <v>1.1410042128913247E-2</v>
      </c>
      <c r="F2591" s="2">
        <f>'Moving Avg'!D2591</f>
        <v>8.3085599999999999</v>
      </c>
      <c r="G2591" s="2">
        <f>'Moving Avg'!F2591</f>
        <v>8.4201900000000034</v>
      </c>
      <c r="H2591" s="2">
        <f>'Moving Avg'!G2591</f>
        <v>8.445134000000003</v>
      </c>
      <c r="I2591" s="2">
        <f>'Moving Avg'!H2591</f>
        <v>8.6329470000000086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  <c r="M2591" s="8">
        <f t="shared" si="400"/>
        <v>25</v>
      </c>
      <c r="N2591" s="8">
        <f t="shared" si="401"/>
        <v>0</v>
      </c>
      <c r="O2591" s="8">
        <f t="shared" si="402"/>
        <v>0</v>
      </c>
      <c r="P2591" s="8">
        <f t="shared" si="403"/>
        <v>83.5</v>
      </c>
      <c r="Q2591" s="9">
        <f t="shared" si="404"/>
        <v>21.274999999999999</v>
      </c>
      <c r="R2591" s="9">
        <f t="shared" si="405"/>
        <v>25.875</v>
      </c>
      <c r="S2591" s="9">
        <f t="shared" si="406"/>
        <v>41.325000000000003</v>
      </c>
      <c r="T2591" s="9">
        <f t="shared" si="407"/>
        <v>27.125</v>
      </c>
      <c r="U2591" s="8">
        <f t="shared" si="408"/>
        <v>29.491666666666664</v>
      </c>
      <c r="V2591" s="8">
        <f t="shared" si="409"/>
        <v>28.9</v>
      </c>
    </row>
    <row r="2592" spans="1:22" ht="13.5" x14ac:dyDescent="0.25">
      <c r="A2592" s="3">
        <f>RSI!A2592</f>
        <v>45782</v>
      </c>
      <c r="B2592" s="2">
        <f>RSI!B2592</f>
        <v>8.4667999999999992</v>
      </c>
      <c r="C2592" s="2">
        <f>RSI!I2592</f>
        <v>53.104090117523228</v>
      </c>
      <c r="D2592" s="2">
        <f>MACD!E2592</f>
        <v>3.2587349731386439E-2</v>
      </c>
      <c r="E2592" s="2">
        <f>MACD!F2592</f>
        <v>1.5645503649407887E-2</v>
      </c>
      <c r="F2592" s="2">
        <f>'Moving Avg'!D2592</f>
        <v>8.3104399999999998</v>
      </c>
      <c r="G2592" s="2">
        <f>'Moving Avg'!F2592</f>
        <v>8.4206600000000034</v>
      </c>
      <c r="H2592" s="2">
        <f>'Moving Avg'!G2592</f>
        <v>8.4449460000000034</v>
      </c>
      <c r="I2592" s="2">
        <f>'Moving Avg'!H2592</f>
        <v>8.6309595000000066</v>
      </c>
      <c r="J2592" s="6" t="str">
        <f>OBV!F2592</f>
        <v>BULLISH</v>
      </c>
      <c r="K2592" s="6" t="str">
        <f>OBV!G2592</f>
        <v>NEUTRAL</v>
      </c>
      <c r="L2592" s="6" t="str">
        <f>OBV!H2592</f>
        <v>CONFIRMED BULLISH</v>
      </c>
      <c r="M2592" s="8">
        <f t="shared" si="400"/>
        <v>25</v>
      </c>
      <c r="N2592" s="8">
        <f t="shared" si="401"/>
        <v>0</v>
      </c>
      <c r="O2592" s="8">
        <f t="shared" si="402"/>
        <v>0</v>
      </c>
      <c r="P2592" s="8">
        <f t="shared" si="403"/>
        <v>83.5</v>
      </c>
      <c r="Q2592" s="9">
        <f t="shared" si="404"/>
        <v>21.274999999999999</v>
      </c>
      <c r="R2592" s="9">
        <f t="shared" si="405"/>
        <v>25.875</v>
      </c>
      <c r="S2592" s="9">
        <f t="shared" si="406"/>
        <v>41.325000000000003</v>
      </c>
      <c r="T2592" s="9">
        <f t="shared" si="407"/>
        <v>27.125</v>
      </c>
      <c r="U2592" s="8">
        <f t="shared" si="408"/>
        <v>29.491666666666664</v>
      </c>
      <c r="V2592" s="8">
        <f t="shared" si="409"/>
        <v>28.9</v>
      </c>
    </row>
    <row r="2593" spans="1:22" ht="13.5" x14ac:dyDescent="0.25">
      <c r="A2593" s="3">
        <f>RSI!A2593</f>
        <v>45783</v>
      </c>
      <c r="B2593" s="2">
        <f>RSI!B2593</f>
        <v>8.4667999999999992</v>
      </c>
      <c r="C2593" s="2">
        <f>RSI!I2593</f>
        <v>53.104090117523235</v>
      </c>
      <c r="D2593" s="2">
        <f>MACD!E2593</f>
        <v>2.9822662336487227E-2</v>
      </c>
      <c r="E2593" s="2">
        <f>MACD!F2593</f>
        <v>1.8480935386823757E-2</v>
      </c>
      <c r="F2593" s="2">
        <f>'Moving Avg'!D2593</f>
        <v>8.3876799999999996</v>
      </c>
      <c r="G2593" s="2">
        <f>'Moving Avg'!F2593</f>
        <v>8.4211300000000033</v>
      </c>
      <c r="H2593" s="2">
        <f>'Moving Avg'!G2593</f>
        <v>8.444758000000002</v>
      </c>
      <c r="I2593" s="2">
        <f>'Moving Avg'!H2593</f>
        <v>8.6289720000000063</v>
      </c>
      <c r="J2593" s="6" t="str">
        <f>OBV!F2593</f>
        <v>BULLISH</v>
      </c>
      <c r="K2593" s="6" t="str">
        <f>OBV!G2593</f>
        <v>STRONG</v>
      </c>
      <c r="L2593" s="6" t="str">
        <f>OBV!H2593</f>
        <v>CONFIRMED BULLISH</v>
      </c>
      <c r="M2593" s="8">
        <f t="shared" si="400"/>
        <v>25</v>
      </c>
      <c r="N2593" s="8">
        <f t="shared" si="401"/>
        <v>0</v>
      </c>
      <c r="O2593" s="8">
        <f t="shared" si="402"/>
        <v>0</v>
      </c>
      <c r="P2593" s="8">
        <f t="shared" si="403"/>
        <v>100</v>
      </c>
      <c r="Q2593" s="9">
        <f t="shared" si="404"/>
        <v>23.75</v>
      </c>
      <c r="R2593" s="9">
        <f t="shared" si="405"/>
        <v>30</v>
      </c>
      <c r="S2593" s="9">
        <f t="shared" si="406"/>
        <v>48.75</v>
      </c>
      <c r="T2593" s="9">
        <f t="shared" si="407"/>
        <v>31.25</v>
      </c>
      <c r="U2593" s="8">
        <f t="shared" si="408"/>
        <v>34.166666666666664</v>
      </c>
      <c r="V2593" s="8">
        <f t="shared" si="409"/>
        <v>33.4375</v>
      </c>
    </row>
    <row r="2594" spans="1:22" ht="13.5" x14ac:dyDescent="0.25">
      <c r="A2594" s="3">
        <f>RSI!A2594</f>
        <v>45784</v>
      </c>
      <c r="B2594" s="2">
        <f>RSI!B2594</f>
        <v>8.4667999999999992</v>
      </c>
      <c r="C2594" s="2">
        <f>RSI!I2594</f>
        <v>53.104090117523235</v>
      </c>
      <c r="D2594" s="2">
        <f>MACD!E2594</f>
        <v>2.7209614806732674E-2</v>
      </c>
      <c r="E2594" s="2">
        <f>MACD!F2594</f>
        <v>2.0226671270805543E-2</v>
      </c>
      <c r="F2594" s="2">
        <f>'Moving Avg'!D2594</f>
        <v>8.4649199999999993</v>
      </c>
      <c r="G2594" s="2">
        <f>'Moving Avg'!F2594</f>
        <v>8.4216000000000033</v>
      </c>
      <c r="H2594" s="2">
        <f>'Moving Avg'!G2594</f>
        <v>8.4445700000000024</v>
      </c>
      <c r="I2594" s="2">
        <f>'Moving Avg'!H2594</f>
        <v>8.6270740000000039</v>
      </c>
      <c r="J2594" s="6" t="str">
        <f>OBV!F2594</f>
        <v>BULLISH</v>
      </c>
      <c r="K2594" s="6" t="str">
        <f>OBV!G2594</f>
        <v>STRONG</v>
      </c>
      <c r="L2594" s="6" t="str">
        <f>OBV!H2594</f>
        <v>CONFIRMED BULLISH</v>
      </c>
      <c r="M2594" s="8">
        <f t="shared" si="400"/>
        <v>25</v>
      </c>
      <c r="N2594" s="8">
        <f t="shared" si="401"/>
        <v>0</v>
      </c>
      <c r="O2594" s="8">
        <f t="shared" si="402"/>
        <v>0</v>
      </c>
      <c r="P2594" s="8">
        <f t="shared" si="403"/>
        <v>100</v>
      </c>
      <c r="Q2594" s="9">
        <f t="shared" si="404"/>
        <v>23.75</v>
      </c>
      <c r="R2594" s="9">
        <f t="shared" si="405"/>
        <v>30</v>
      </c>
      <c r="S2594" s="9">
        <f t="shared" si="406"/>
        <v>48.75</v>
      </c>
      <c r="T2594" s="9">
        <f t="shared" si="407"/>
        <v>31.25</v>
      </c>
      <c r="U2594" s="8">
        <f t="shared" si="408"/>
        <v>34.166666666666664</v>
      </c>
      <c r="V2594" s="8">
        <f t="shared" si="409"/>
        <v>33.4375</v>
      </c>
    </row>
    <row r="2595" spans="1:22" ht="13.5" x14ac:dyDescent="0.25">
      <c r="A2595" s="3">
        <f>RSI!A2595</f>
        <v>45785</v>
      </c>
      <c r="B2595" s="2">
        <f>RSI!B2595</f>
        <v>8.4667999999999992</v>
      </c>
      <c r="C2595" s="2">
        <f>RSI!I2595</f>
        <v>53.104090117523235</v>
      </c>
      <c r="D2595" s="2">
        <f>MACD!E2595</f>
        <v>2.4745151758557071E-2</v>
      </c>
      <c r="E2595" s="2">
        <f>MACD!F2595</f>
        <v>2.113036736835585E-2</v>
      </c>
      <c r="F2595" s="2">
        <f>'Moving Avg'!D2595</f>
        <v>8.4667999999999992</v>
      </c>
      <c r="G2595" s="2">
        <f>'Moving Avg'!F2595</f>
        <v>8.4220700000000033</v>
      </c>
      <c r="H2595" s="2">
        <f>'Moving Avg'!G2595</f>
        <v>8.4443820000000009</v>
      </c>
      <c r="I2595" s="2">
        <f>'Moving Avg'!H2595</f>
        <v>8.6251760000000033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  <c r="M2595" s="8">
        <f t="shared" si="400"/>
        <v>25</v>
      </c>
      <c r="N2595" s="8">
        <f t="shared" si="401"/>
        <v>0</v>
      </c>
      <c r="O2595" s="8">
        <f t="shared" si="402"/>
        <v>0</v>
      </c>
      <c r="P2595" s="8">
        <f t="shared" si="403"/>
        <v>83.5</v>
      </c>
      <c r="Q2595" s="9">
        <f t="shared" si="404"/>
        <v>21.274999999999999</v>
      </c>
      <c r="R2595" s="9">
        <f t="shared" si="405"/>
        <v>25.875</v>
      </c>
      <c r="S2595" s="9">
        <f t="shared" si="406"/>
        <v>41.325000000000003</v>
      </c>
      <c r="T2595" s="9">
        <f t="shared" si="407"/>
        <v>27.125</v>
      </c>
      <c r="U2595" s="8">
        <f t="shared" si="408"/>
        <v>29.491666666666664</v>
      </c>
      <c r="V2595" s="8">
        <f t="shared" si="409"/>
        <v>28.9</v>
      </c>
    </row>
    <row r="2596" spans="1:22" ht="13.5" x14ac:dyDescent="0.25">
      <c r="A2596" s="3">
        <f>RSI!A2596</f>
        <v>45786</v>
      </c>
      <c r="B2596" s="2">
        <f>RSI!B2596</f>
        <v>8.4667999999999992</v>
      </c>
      <c r="C2596" s="2">
        <f>RSI!I2596</f>
        <v>53.104090117523228</v>
      </c>
      <c r="D2596" s="2">
        <f>MACD!E2596</f>
        <v>2.2425186102482897E-2</v>
      </c>
      <c r="E2596" s="2">
        <f>MACD!F2596</f>
        <v>2.1389331115181261E-2</v>
      </c>
      <c r="F2596" s="2">
        <f>'Moving Avg'!D2596</f>
        <v>8.4667999999999992</v>
      </c>
      <c r="G2596" s="2">
        <f>'Moving Avg'!F2596</f>
        <v>8.4225400000000032</v>
      </c>
      <c r="H2596" s="2">
        <f>'Moving Avg'!G2596</f>
        <v>8.4441940000000013</v>
      </c>
      <c r="I2596" s="2">
        <f>'Moving Avg'!H2596</f>
        <v>8.6237245000000033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25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13.7</v>
      </c>
      <c r="R2596" s="9">
        <f t="shared" si="405"/>
        <v>13.25</v>
      </c>
      <c r="S2596" s="9">
        <f t="shared" si="406"/>
        <v>18.600000000000001</v>
      </c>
      <c r="T2596" s="9">
        <f t="shared" si="407"/>
        <v>14.5</v>
      </c>
      <c r="U2596" s="8">
        <f t="shared" si="408"/>
        <v>15.183333333333332</v>
      </c>
      <c r="V2596" s="8">
        <f t="shared" si="409"/>
        <v>15.012499999999999</v>
      </c>
    </row>
    <row r="2597" spans="1:22" ht="13.5" x14ac:dyDescent="0.25">
      <c r="A2597" s="3">
        <f>RSI!A2597</f>
        <v>45789</v>
      </c>
      <c r="B2597" s="2">
        <f>RSI!B2597</f>
        <v>8.4667999999999992</v>
      </c>
      <c r="C2597" s="2">
        <f>RSI!I2597</f>
        <v>53.104090117523235</v>
      </c>
      <c r="D2597" s="2">
        <f>MACD!E2597</f>
        <v>2.0244869008948285E-2</v>
      </c>
      <c r="E2597" s="2">
        <f>MACD!F2597</f>
        <v>2.1160438693934667E-2</v>
      </c>
      <c r="F2597" s="2">
        <f>'Moving Avg'!D2597</f>
        <v>8.4667999999999992</v>
      </c>
      <c r="G2597" s="2">
        <f>'Moving Avg'!F2597</f>
        <v>8.4230100000000032</v>
      </c>
      <c r="H2597" s="2">
        <f>'Moving Avg'!G2597</f>
        <v>8.4440059999999999</v>
      </c>
      <c r="I2597" s="2">
        <f>'Moving Avg'!H2597</f>
        <v>8.622362500000003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25</v>
      </c>
      <c r="N2597" s="8">
        <f t="shared" si="401"/>
        <v>45</v>
      </c>
      <c r="O2597" s="8">
        <f t="shared" si="402"/>
        <v>0</v>
      </c>
      <c r="P2597" s="8">
        <f t="shared" si="403"/>
        <v>33</v>
      </c>
      <c r="Q2597" s="9">
        <f t="shared" si="404"/>
        <v>29.45</v>
      </c>
      <c r="R2597" s="9">
        <f t="shared" si="405"/>
        <v>22.25</v>
      </c>
      <c r="S2597" s="9">
        <f t="shared" si="406"/>
        <v>25.35</v>
      </c>
      <c r="T2597" s="9">
        <f t="shared" si="407"/>
        <v>25.75</v>
      </c>
      <c r="U2597" s="8">
        <f t="shared" si="408"/>
        <v>25.683333333333337</v>
      </c>
      <c r="V2597" s="8">
        <f t="shared" si="409"/>
        <v>25.700000000000003</v>
      </c>
    </row>
    <row r="2598" spans="1:22" ht="13.5" x14ac:dyDescent="0.25">
      <c r="A2598" s="3">
        <f>RSI!A2598</f>
        <v>45790</v>
      </c>
      <c r="B2598" s="2">
        <f>RSI!B2598</f>
        <v>8.4667999999999992</v>
      </c>
      <c r="C2598" s="2">
        <f>RSI!I2598</f>
        <v>53.104090117523235</v>
      </c>
      <c r="D2598" s="2">
        <f>MACD!E2598</f>
        <v>-3.9770420668423512E-2</v>
      </c>
      <c r="E2598" s="2">
        <f>MACD!F2598</f>
        <v>8.9742668214630311E-3</v>
      </c>
      <c r="F2598" s="2">
        <f>'Moving Avg'!D2598</f>
        <v>8.4667999999999992</v>
      </c>
      <c r="G2598" s="2">
        <f>'Moving Avg'!F2598</f>
        <v>8.4234800000000032</v>
      </c>
      <c r="H2598" s="2">
        <f>'Moving Avg'!G2598</f>
        <v>8.4438180000000003</v>
      </c>
      <c r="I2598" s="2">
        <f>'Moving Avg'!H2598</f>
        <v>8.6210005000000027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25</v>
      </c>
      <c r="N2598" s="8">
        <f t="shared" si="401"/>
        <v>100</v>
      </c>
      <c r="O2598" s="8">
        <f t="shared" si="402"/>
        <v>0</v>
      </c>
      <c r="P2598" s="8">
        <f t="shared" si="403"/>
        <v>33</v>
      </c>
      <c r="Q2598" s="9">
        <f t="shared" si="404"/>
        <v>48.7</v>
      </c>
      <c r="R2598" s="9">
        <f t="shared" si="405"/>
        <v>33.25</v>
      </c>
      <c r="S2598" s="9">
        <f t="shared" si="406"/>
        <v>33.6</v>
      </c>
      <c r="T2598" s="9">
        <f t="shared" si="407"/>
        <v>39.5</v>
      </c>
      <c r="U2598" s="8">
        <f t="shared" si="408"/>
        <v>38.516666666666673</v>
      </c>
      <c r="V2598" s="8">
        <f t="shared" si="409"/>
        <v>38.762500000000003</v>
      </c>
    </row>
    <row r="2599" spans="1:22" ht="13.5" x14ac:dyDescent="0.25">
      <c r="A2599" s="3">
        <f>RSI!A2599</f>
        <v>45791</v>
      </c>
      <c r="B2599" s="2">
        <f>RSI!B2599</f>
        <v>8.4667999999999992</v>
      </c>
      <c r="C2599" s="2">
        <f>RSI!I2599</f>
        <v>53.104090117523235</v>
      </c>
      <c r="D2599" s="2">
        <f>MACD!E2599</f>
        <v>-9.073886220290639E-2</v>
      </c>
      <c r="E2599" s="2">
        <f>MACD!F2599</f>
        <v>-1.0968358983410854E-2</v>
      </c>
      <c r="F2599" s="2">
        <f>'Moving Avg'!D2599</f>
        <v>8.4667999999999992</v>
      </c>
      <c r="G2599" s="2">
        <f>'Moving Avg'!F2599</f>
        <v>8.4239500000000032</v>
      </c>
      <c r="H2599" s="2">
        <f>'Moving Avg'!G2599</f>
        <v>8.4436299999999989</v>
      </c>
      <c r="I2599" s="2">
        <f>'Moving Avg'!H2599</f>
        <v>8.6196350000000024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25</v>
      </c>
      <c r="N2599" s="8">
        <f t="shared" si="401"/>
        <v>100</v>
      </c>
      <c r="O2599" s="8">
        <f t="shared" si="402"/>
        <v>0</v>
      </c>
      <c r="P2599" s="8">
        <f t="shared" si="403"/>
        <v>33</v>
      </c>
      <c r="Q2599" s="9">
        <f t="shared" si="404"/>
        <v>48.7</v>
      </c>
      <c r="R2599" s="9">
        <f t="shared" si="405"/>
        <v>33.25</v>
      </c>
      <c r="S2599" s="9">
        <f t="shared" si="406"/>
        <v>33.6</v>
      </c>
      <c r="T2599" s="9">
        <f t="shared" si="407"/>
        <v>39.5</v>
      </c>
      <c r="U2599" s="8">
        <f t="shared" si="408"/>
        <v>38.516666666666673</v>
      </c>
      <c r="V2599" s="8">
        <f t="shared" si="409"/>
        <v>38.762500000000003</v>
      </c>
    </row>
    <row r="2600" spans="1:22" ht="13.5" x14ac:dyDescent="0.25">
      <c r="A2600" s="3">
        <f>RSI!A2600</f>
        <v>45792</v>
      </c>
      <c r="B2600" s="2">
        <f>RSI!B2600</f>
        <v>8.4667999999999992</v>
      </c>
      <c r="C2600" s="2">
        <f>RSI!I2600</f>
        <v>53.104090117523235</v>
      </c>
      <c r="D2600" s="2">
        <f>MACD!E2600</f>
        <v>-7.606924959085859E-2</v>
      </c>
      <c r="E2600" s="2">
        <f>MACD!F2600</f>
        <v>-2.3988537104900402E-2</v>
      </c>
      <c r="F2600" s="2">
        <f>'Moving Avg'!D2600</f>
        <v>8.4667999999999992</v>
      </c>
      <c r="G2600" s="2">
        <f>'Moving Avg'!F2600</f>
        <v>8.4244200000000031</v>
      </c>
      <c r="H2600" s="2">
        <f>'Moving Avg'!G2600</f>
        <v>8.4434419999999992</v>
      </c>
      <c r="I2600" s="2">
        <f>'Moving Avg'!H2600</f>
        <v>8.618269500000002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25</v>
      </c>
      <c r="N2600" s="8">
        <f t="shared" si="401"/>
        <v>100</v>
      </c>
      <c r="O2600" s="8">
        <f t="shared" si="402"/>
        <v>0</v>
      </c>
      <c r="P2600" s="8">
        <f t="shared" si="403"/>
        <v>33</v>
      </c>
      <c r="Q2600" s="9">
        <f t="shared" si="404"/>
        <v>48.7</v>
      </c>
      <c r="R2600" s="9">
        <f t="shared" si="405"/>
        <v>33.25</v>
      </c>
      <c r="S2600" s="9">
        <f t="shared" si="406"/>
        <v>33.6</v>
      </c>
      <c r="T2600" s="9">
        <f t="shared" si="407"/>
        <v>39.5</v>
      </c>
      <c r="U2600" s="8">
        <f t="shared" si="408"/>
        <v>38.516666666666673</v>
      </c>
      <c r="V2600" s="8">
        <f t="shared" si="409"/>
        <v>38.762500000000003</v>
      </c>
    </row>
    <row r="2601" spans="1:22" ht="13.5" x14ac:dyDescent="0.25">
      <c r="A2601" s="3">
        <f>RSI!A2601</f>
        <v>45793</v>
      </c>
      <c r="B2601" s="2">
        <f>RSI!B2601</f>
        <v>8.4667999999999992</v>
      </c>
      <c r="C2601" s="2">
        <f>RSI!I2601</f>
        <v>53.104090117523235</v>
      </c>
      <c r="D2601" s="2">
        <f>MACD!E2601</f>
        <v>-6.2370045982094169E-2</v>
      </c>
      <c r="E2601" s="2">
        <f>MACD!F2601</f>
        <v>-3.1664838880339156E-2</v>
      </c>
      <c r="F2601" s="2">
        <f>'Moving Avg'!D2601</f>
        <v>8.4667999999999992</v>
      </c>
      <c r="G2601" s="2">
        <f>'Moving Avg'!F2601</f>
        <v>8.4248900000000031</v>
      </c>
      <c r="H2601" s="2">
        <f>'Moving Avg'!G2601</f>
        <v>8.4432539999999978</v>
      </c>
      <c r="I2601" s="2">
        <f>'Moving Avg'!H2601</f>
        <v>8.6169039999999999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25</v>
      </c>
      <c r="N2601" s="8">
        <f t="shared" si="401"/>
        <v>100</v>
      </c>
      <c r="O2601" s="8">
        <f t="shared" si="402"/>
        <v>0</v>
      </c>
      <c r="P2601" s="8">
        <f t="shared" si="403"/>
        <v>33</v>
      </c>
      <c r="Q2601" s="9">
        <f t="shared" si="404"/>
        <v>48.7</v>
      </c>
      <c r="R2601" s="9">
        <f t="shared" si="405"/>
        <v>33.25</v>
      </c>
      <c r="S2601" s="9">
        <f t="shared" si="406"/>
        <v>33.6</v>
      </c>
      <c r="T2601" s="9">
        <f t="shared" si="407"/>
        <v>39.5</v>
      </c>
      <c r="U2601" s="8">
        <f t="shared" si="408"/>
        <v>38.516666666666673</v>
      </c>
      <c r="V2601" s="8">
        <f t="shared" si="409"/>
        <v>38.762500000000003</v>
      </c>
    </row>
    <row r="2602" spans="1:22" ht="13.5" x14ac:dyDescent="0.25">
      <c r="A2602" s="3">
        <f>RSI!A2602</f>
        <v>45796</v>
      </c>
      <c r="B2602" s="2">
        <f>RSI!B2602</f>
        <v>8.0900999999999996</v>
      </c>
      <c r="C2602" s="2">
        <f>RSI!I2602</f>
        <v>26.164413271193013</v>
      </c>
      <c r="D2602" s="2">
        <f>MACD!E2602</f>
        <v>-2.302257824323739E-2</v>
      </c>
      <c r="E2602" s="2">
        <f>MACD!F2602</f>
        <v>-2.9936386752918806E-2</v>
      </c>
      <c r="F2602" s="2">
        <f>'Moving Avg'!D2602</f>
        <v>8.3914599999999986</v>
      </c>
      <c r="G2602" s="2">
        <f>'Moving Avg'!F2602</f>
        <v>8.4065250000000038</v>
      </c>
      <c r="H2602" s="2">
        <f>'Moving Avg'!G2602</f>
        <v>8.4355319999999985</v>
      </c>
      <c r="I2602" s="2">
        <f>'Moving Avg'!H2602</f>
        <v>8.6136549999999996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45797</v>
      </c>
      <c r="B2603" s="2">
        <f>RSI!B2603</f>
        <v>7.7321999999999997</v>
      </c>
      <c r="C2603" s="2">
        <f>RSI!I2603</f>
        <v>17.224113921063704</v>
      </c>
      <c r="D2603" s="2">
        <f>MACD!E2603</f>
        <v>3.8871564039265394E-2</v>
      </c>
      <c r="E2603" s="2">
        <f>MACD!F2603</f>
        <v>-1.6174796594481969E-2</v>
      </c>
      <c r="F2603" s="2">
        <f>'Moving Avg'!D2603</f>
        <v>8.2445399999999989</v>
      </c>
      <c r="G2603" s="2">
        <f>'Moving Avg'!F2603</f>
        <v>8.3702650000000034</v>
      </c>
      <c r="H2603" s="2">
        <f>'Moving Avg'!G2603</f>
        <v>8.4206519999999969</v>
      </c>
      <c r="I2603" s="2">
        <f>'Moving Avg'!H2603</f>
        <v>8.6086164999999983</v>
      </c>
      <c r="J2603" s="6" t="str">
        <f>OBV!F2603</f>
        <v>BEARISH</v>
      </c>
      <c r="K2603" s="6" t="str">
        <f>OBV!G2603</f>
        <v>WEAK</v>
      </c>
      <c r="L2603" s="6" t="str">
        <f>OBV!H2603</f>
        <v>CONFIRMED BEARISH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0</v>
      </c>
      <c r="Q2603" s="9">
        <f t="shared" si="404"/>
        <v>17.5</v>
      </c>
      <c r="R2603" s="9">
        <f t="shared" si="405"/>
        <v>10</v>
      </c>
      <c r="S2603" s="9">
        <f t="shared" si="406"/>
        <v>7.5</v>
      </c>
      <c r="T2603" s="9">
        <f t="shared" si="407"/>
        <v>12.5</v>
      </c>
      <c r="U2603" s="8">
        <f t="shared" si="408"/>
        <v>11.666666666666666</v>
      </c>
      <c r="V2603" s="8">
        <f t="shared" si="409"/>
        <v>11.875</v>
      </c>
    </row>
    <row r="2604" spans="1:22" ht="13.5" x14ac:dyDescent="0.25">
      <c r="A2604" s="3">
        <f>RSI!A2604</f>
        <v>45798</v>
      </c>
      <c r="B2604" s="2">
        <f>RSI!B2604</f>
        <v>7.6285999999999996</v>
      </c>
      <c r="C2604" s="2">
        <f>RSI!I2604</f>
        <v>15.566046713329243</v>
      </c>
      <c r="D2604" s="2">
        <f>MACD!E2604</f>
        <v>0.10296672891542258</v>
      </c>
      <c r="E2604" s="2">
        <f>MACD!F2604</f>
        <v>7.6535085074989403E-3</v>
      </c>
      <c r="F2604" s="2">
        <f>'Moving Avg'!D2604</f>
        <v>8.0768999999999984</v>
      </c>
      <c r="G2604" s="2">
        <f>'Moving Avg'!F2604</f>
        <v>8.3288250000000037</v>
      </c>
      <c r="H2604" s="2">
        <f>'Moving Avg'!G2604</f>
        <v>8.4036999999999971</v>
      </c>
      <c r="I2604" s="2">
        <f>'Moving Avg'!H2604</f>
        <v>8.6030599999999975</v>
      </c>
      <c r="J2604" s="6" t="str">
        <f>OBV!F2604</f>
        <v>BEARISH</v>
      </c>
      <c r="K2604" s="6" t="str">
        <f>OBV!G2604</f>
        <v>WEAK</v>
      </c>
      <c r="L2604" s="6" t="str">
        <f>OBV!H2604</f>
        <v>CONFIRMED BEARISH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0</v>
      </c>
      <c r="Q2604" s="9">
        <f t="shared" si="404"/>
        <v>17.5</v>
      </c>
      <c r="R2604" s="9">
        <f t="shared" si="405"/>
        <v>10</v>
      </c>
      <c r="S2604" s="9">
        <f t="shared" si="406"/>
        <v>7.5</v>
      </c>
      <c r="T2604" s="9">
        <f t="shared" si="407"/>
        <v>12.5</v>
      </c>
      <c r="U2604" s="8">
        <f t="shared" si="408"/>
        <v>11.666666666666666</v>
      </c>
      <c r="V2604" s="8">
        <f t="shared" si="409"/>
        <v>11.875</v>
      </c>
    </row>
    <row r="2605" spans="1:22" ht="13.5" x14ac:dyDescent="0.25">
      <c r="A2605" s="3">
        <f>RSI!A2605</f>
        <v>45799</v>
      </c>
      <c r="B2605" s="2">
        <f>RSI!B2605</f>
        <v>7.6285999999999996</v>
      </c>
      <c r="C2605" s="2">
        <f>RSI!I2605</f>
        <v>15.566046713329243</v>
      </c>
      <c r="D2605" s="2">
        <f>MACD!E2605</f>
        <v>0.16156246516978712</v>
      </c>
      <c r="E2605" s="2">
        <f>MACD!F2605</f>
        <v>3.8435299839956576E-2</v>
      </c>
      <c r="F2605" s="2">
        <f>'Moving Avg'!D2605</f>
        <v>7.9092599999999988</v>
      </c>
      <c r="G2605" s="2">
        <f>'Moving Avg'!F2605</f>
        <v>8.287385000000004</v>
      </c>
      <c r="H2605" s="2">
        <f>'Moving Avg'!G2605</f>
        <v>8.3867479999999972</v>
      </c>
      <c r="I2605" s="2">
        <f>'Moving Avg'!H2605</f>
        <v>8.5975034999999966</v>
      </c>
      <c r="J2605" s="6" t="str">
        <f>OBV!F2605</f>
        <v>BEARISH</v>
      </c>
      <c r="K2605" s="6" t="str">
        <f>OBV!G2605</f>
        <v>WEAK</v>
      </c>
      <c r="L2605" s="6" t="str">
        <f>OBV!H2605</f>
        <v>CONFIRMED BEARISH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0</v>
      </c>
      <c r="Q2605" s="9">
        <f t="shared" si="404"/>
        <v>17.5</v>
      </c>
      <c r="R2605" s="9">
        <f t="shared" si="405"/>
        <v>10</v>
      </c>
      <c r="S2605" s="9">
        <f t="shared" si="406"/>
        <v>7.5</v>
      </c>
      <c r="T2605" s="9">
        <f t="shared" si="407"/>
        <v>12.5</v>
      </c>
      <c r="U2605" s="8">
        <f t="shared" si="408"/>
        <v>11.666666666666666</v>
      </c>
      <c r="V2605" s="8">
        <f t="shared" si="409"/>
        <v>11.875</v>
      </c>
    </row>
    <row r="2606" spans="1:22" ht="13.5" x14ac:dyDescent="0.25">
      <c r="A2606" s="3">
        <f>RSI!A2606</f>
        <v>45800</v>
      </c>
      <c r="B2606" s="2">
        <f>RSI!B2606</f>
        <v>7.6285999999999996</v>
      </c>
      <c r="C2606" s="2">
        <f>RSI!I2606</f>
        <v>15.566046713329243</v>
      </c>
      <c r="D2606" s="2">
        <f>MACD!E2606</f>
        <v>0.21518177459790877</v>
      </c>
      <c r="E2606" s="2">
        <f>MACD!F2606</f>
        <v>7.3784594791547017E-2</v>
      </c>
      <c r="F2606" s="2">
        <f>'Moving Avg'!D2606</f>
        <v>7.7416199999999993</v>
      </c>
      <c r="G2606" s="2">
        <f>'Moving Avg'!F2606</f>
        <v>8.2459450000000025</v>
      </c>
      <c r="H2606" s="2">
        <f>'Moving Avg'!G2606</f>
        <v>8.3697959999999973</v>
      </c>
      <c r="I2606" s="2">
        <f>'Moving Avg'!H2606</f>
        <v>8.5919469999999958</v>
      </c>
      <c r="J2606" s="6" t="str">
        <f>OBV!F2606</f>
        <v>BEARISH</v>
      </c>
      <c r="K2606" s="6" t="str">
        <f>OBV!G2606</f>
        <v>WEAK</v>
      </c>
      <c r="L2606" s="6" t="str">
        <f>OBV!H2606</f>
        <v>CONFIRMED BEARISH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0</v>
      </c>
      <c r="Q2606" s="9">
        <f t="shared" si="404"/>
        <v>17.5</v>
      </c>
      <c r="R2606" s="9">
        <f t="shared" si="405"/>
        <v>10</v>
      </c>
      <c r="S2606" s="9">
        <f t="shared" si="406"/>
        <v>7.5</v>
      </c>
      <c r="T2606" s="9">
        <f t="shared" si="407"/>
        <v>12.5</v>
      </c>
      <c r="U2606" s="8">
        <f t="shared" si="408"/>
        <v>11.666666666666666</v>
      </c>
      <c r="V2606" s="8">
        <f t="shared" si="409"/>
        <v>11.875</v>
      </c>
    </row>
    <row r="2607" spans="1:22" ht="13.5" x14ac:dyDescent="0.25">
      <c r="A2607" s="3">
        <f>RSI!A2607</f>
        <v>45803</v>
      </c>
      <c r="B2607" s="2">
        <f>RSI!B2607</f>
        <v>7.6285999999999996</v>
      </c>
      <c r="C2607" s="2">
        <f>RSI!I2607</f>
        <v>15.566046713329243</v>
      </c>
      <c r="D2607" s="2">
        <f>MACD!E2607</f>
        <v>0.26429112785814191</v>
      </c>
      <c r="E2607" s="2">
        <f>MACD!F2607</f>
        <v>0.11188590140486601</v>
      </c>
      <c r="F2607" s="2">
        <f>'Moving Avg'!D2607</f>
        <v>7.6493200000000003</v>
      </c>
      <c r="G2607" s="2">
        <f>'Moving Avg'!F2607</f>
        <v>8.2045050000000028</v>
      </c>
      <c r="H2607" s="2">
        <f>'Moving Avg'!G2607</f>
        <v>8.3528439999999975</v>
      </c>
      <c r="I2607" s="2">
        <f>'Moving Avg'!H2607</f>
        <v>8.5863904999999949</v>
      </c>
      <c r="J2607" s="6" t="str">
        <f>OBV!F2607</f>
        <v>BEARISH</v>
      </c>
      <c r="K2607" s="6" t="str">
        <f>OBV!G2607</f>
        <v>WEAK</v>
      </c>
      <c r="L2607" s="6" t="str">
        <f>OBV!H2607</f>
        <v>CONFIRMED BEARISH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0</v>
      </c>
      <c r="Q2607" s="9">
        <f t="shared" si="404"/>
        <v>17.5</v>
      </c>
      <c r="R2607" s="9">
        <f t="shared" si="405"/>
        <v>10</v>
      </c>
      <c r="S2607" s="9">
        <f t="shared" si="406"/>
        <v>7.5</v>
      </c>
      <c r="T2607" s="9">
        <f t="shared" si="407"/>
        <v>12.5</v>
      </c>
      <c r="U2607" s="8">
        <f t="shared" si="408"/>
        <v>11.666666666666666</v>
      </c>
      <c r="V2607" s="8">
        <f t="shared" si="409"/>
        <v>11.875</v>
      </c>
    </row>
    <row r="2608" spans="1:22" ht="13.5" x14ac:dyDescent="0.25">
      <c r="A2608" s="3">
        <f>RSI!A2608</f>
        <v>45804</v>
      </c>
      <c r="B2608" s="2">
        <f>RSI!B2608</f>
        <v>7.5343999999999998</v>
      </c>
      <c r="C2608" s="2">
        <f>RSI!I2608</f>
        <v>13.926455042994576</v>
      </c>
      <c r="D2608" s="2">
        <f>MACD!E2608</f>
        <v>0.31628516670467022</v>
      </c>
      <c r="E2608" s="2">
        <f>MACD!F2608</f>
        <v>0.15276575446482688</v>
      </c>
      <c r="F2608" s="2">
        <f>'Moving Avg'!D2608</f>
        <v>7.6097599999999996</v>
      </c>
      <c r="G2608" s="2">
        <f>'Moving Avg'!F2608</f>
        <v>8.1771950000000029</v>
      </c>
      <c r="H2608" s="2">
        <f>'Moving Avg'!G2608</f>
        <v>8.3340079999999972</v>
      </c>
      <c r="I2608" s="2">
        <f>'Moving Avg'!H2608</f>
        <v>8.5794684999999955</v>
      </c>
      <c r="J2608" s="6" t="str">
        <f>OBV!F2608</f>
        <v>BEARISH</v>
      </c>
      <c r="K2608" s="6" t="str">
        <f>OBV!G2608</f>
        <v>WEAK</v>
      </c>
      <c r="L2608" s="6" t="str">
        <f>OBV!H2608</f>
        <v>CONFIRMED BEARISH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0</v>
      </c>
      <c r="Q2608" s="9">
        <f t="shared" si="404"/>
        <v>17.5</v>
      </c>
      <c r="R2608" s="9">
        <f t="shared" si="405"/>
        <v>10</v>
      </c>
      <c r="S2608" s="9">
        <f t="shared" si="406"/>
        <v>7.5</v>
      </c>
      <c r="T2608" s="9">
        <f t="shared" si="407"/>
        <v>12.5</v>
      </c>
      <c r="U2608" s="8">
        <f t="shared" si="408"/>
        <v>11.666666666666666</v>
      </c>
      <c r="V2608" s="8">
        <f t="shared" si="409"/>
        <v>11.875</v>
      </c>
    </row>
    <row r="2609" spans="1:22" ht="13.5" x14ac:dyDescent="0.25">
      <c r="A2609" s="3">
        <f>RSI!A2609</f>
        <v>45805</v>
      </c>
      <c r="B2609" s="2">
        <f>RSI!B2609</f>
        <v>7.5343999999999998</v>
      </c>
      <c r="C2609" s="2">
        <f>RSI!I2609</f>
        <v>13.926455042994576</v>
      </c>
      <c r="D2609" s="2">
        <f>MACD!E2609</f>
        <v>0.36404248868750955</v>
      </c>
      <c r="E2609" s="2">
        <f>MACD!F2609</f>
        <v>0.1950211013093634</v>
      </c>
      <c r="F2609" s="2">
        <f>'Moving Avg'!D2609</f>
        <v>7.5909199999999997</v>
      </c>
      <c r="G2609" s="2">
        <f>'Moving Avg'!F2609</f>
        <v>8.1498850000000029</v>
      </c>
      <c r="H2609" s="2">
        <f>'Moving Avg'!G2609</f>
        <v>8.3151719999999969</v>
      </c>
      <c r="I2609" s="2">
        <f>'Moving Avg'!H2609</f>
        <v>8.5725464999999943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16.5</v>
      </c>
      <c r="Q2609" s="9">
        <f t="shared" si="404"/>
        <v>19.975000000000001</v>
      </c>
      <c r="R2609" s="9">
        <f t="shared" si="405"/>
        <v>14.125</v>
      </c>
      <c r="S2609" s="9">
        <f t="shared" si="406"/>
        <v>14.925000000000001</v>
      </c>
      <c r="T2609" s="9">
        <f t="shared" si="407"/>
        <v>16.625</v>
      </c>
      <c r="U2609" s="8">
        <f t="shared" si="408"/>
        <v>16.341666666666669</v>
      </c>
      <c r="V2609" s="8">
        <f t="shared" si="409"/>
        <v>16.412500000000001</v>
      </c>
    </row>
    <row r="2610" spans="1:22" ht="13.5" x14ac:dyDescent="0.25">
      <c r="A2610" s="3">
        <f>RSI!A2610</f>
        <v>45806</v>
      </c>
      <c r="B2610" s="2">
        <f>RSI!B2610</f>
        <v>7.5343999999999998</v>
      </c>
      <c r="C2610" s="2">
        <f>RSI!I2610</f>
        <v>13.926455042994576</v>
      </c>
      <c r="D2610" s="2">
        <f>MACD!E2610</f>
        <v>0.40793620262064678</v>
      </c>
      <c r="E2610" s="2">
        <f>MACD!F2610</f>
        <v>0.23760412157162009</v>
      </c>
      <c r="F2610" s="2">
        <f>'Moving Avg'!D2610</f>
        <v>7.5720799999999997</v>
      </c>
      <c r="G2610" s="2">
        <f>'Moving Avg'!F2610</f>
        <v>8.1037350000000039</v>
      </c>
      <c r="H2610" s="2">
        <f>'Moving Avg'!G2610</f>
        <v>8.2963359999999984</v>
      </c>
      <c r="I2610" s="2">
        <f>'Moving Avg'!H2610</f>
        <v>8.5656244999999949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16.5</v>
      </c>
      <c r="Q2610" s="9">
        <f t="shared" si="404"/>
        <v>19.975000000000001</v>
      </c>
      <c r="R2610" s="9">
        <f t="shared" si="405"/>
        <v>14.125</v>
      </c>
      <c r="S2610" s="9">
        <f t="shared" si="406"/>
        <v>14.925000000000001</v>
      </c>
      <c r="T2610" s="9">
        <f t="shared" si="407"/>
        <v>16.625</v>
      </c>
      <c r="U2610" s="8">
        <f t="shared" si="408"/>
        <v>16.341666666666669</v>
      </c>
      <c r="V2610" s="8">
        <f t="shared" si="409"/>
        <v>16.412500000000001</v>
      </c>
    </row>
    <row r="2611" spans="1:22" ht="13.5" x14ac:dyDescent="0.25">
      <c r="A2611" s="3">
        <f>RSI!A2611</f>
        <v>45807</v>
      </c>
      <c r="B2611" s="2">
        <f>RSI!B2611</f>
        <v>7.5343999999999998</v>
      </c>
      <c r="C2611" s="2">
        <f>RSI!I2611</f>
        <v>13.926455042994576</v>
      </c>
      <c r="D2611" s="2">
        <f>MACD!E2611</f>
        <v>0.44830265994580287</v>
      </c>
      <c r="E2611" s="2">
        <f>MACD!F2611</f>
        <v>0.27974382924645669</v>
      </c>
      <c r="F2611" s="2">
        <f>'Moving Avg'!D2611</f>
        <v>7.5532399999999997</v>
      </c>
      <c r="G2611" s="2">
        <f>'Moving Avg'!F2611</f>
        <v>8.0571150000000031</v>
      </c>
      <c r="H2611" s="2">
        <f>'Moving Avg'!G2611</f>
        <v>8.2774999999999981</v>
      </c>
      <c r="I2611" s="2">
        <f>'Moving Avg'!H2611</f>
        <v>8.5587024999999954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16.5</v>
      </c>
      <c r="Q2611" s="9">
        <f t="shared" si="404"/>
        <v>19.975000000000001</v>
      </c>
      <c r="R2611" s="9">
        <f t="shared" si="405"/>
        <v>14.125</v>
      </c>
      <c r="S2611" s="9">
        <f t="shared" si="406"/>
        <v>14.925000000000001</v>
      </c>
      <c r="T2611" s="9">
        <f t="shared" si="407"/>
        <v>16.625</v>
      </c>
      <c r="U2611" s="8">
        <f t="shared" si="408"/>
        <v>16.341666666666669</v>
      </c>
      <c r="V2611" s="8">
        <f t="shared" si="409"/>
        <v>16.412500000000001</v>
      </c>
    </row>
    <row r="2612" spans="1:22" ht="13.5" x14ac:dyDescent="0.25">
      <c r="A2612" s="3">
        <f>RSI!A2612</f>
        <v>45810</v>
      </c>
      <c r="B2612" s="2">
        <f>RSI!B2612</f>
        <v>7.5343999999999998</v>
      </c>
      <c r="C2612" s="2">
        <f>RSI!I2612</f>
        <v>13.926455042994576</v>
      </c>
      <c r="D2612" s="2">
        <f>MACD!E2612</f>
        <v>0.42749173437496157</v>
      </c>
      <c r="E2612" s="2">
        <f>MACD!F2612</f>
        <v>0.30929341027215768</v>
      </c>
      <c r="F2612" s="2">
        <f>'Moving Avg'!D2612</f>
        <v>7.5343999999999998</v>
      </c>
      <c r="G2612" s="2">
        <f>'Moving Avg'!F2612</f>
        <v>8.0104950000000024</v>
      </c>
      <c r="H2612" s="2">
        <f>'Moving Avg'!G2612</f>
        <v>8.2586639999999996</v>
      </c>
      <c r="I2612" s="2">
        <f>'Moving Avg'!H2612</f>
        <v>8.5517804999999942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16.5</v>
      </c>
      <c r="Q2612" s="9">
        <f t="shared" si="404"/>
        <v>19.975000000000001</v>
      </c>
      <c r="R2612" s="9">
        <f t="shared" si="405"/>
        <v>14.125</v>
      </c>
      <c r="S2612" s="9">
        <f t="shared" si="406"/>
        <v>14.925000000000001</v>
      </c>
      <c r="T2612" s="9">
        <f t="shared" si="407"/>
        <v>16.625</v>
      </c>
      <c r="U2612" s="8">
        <f t="shared" si="408"/>
        <v>16.341666666666669</v>
      </c>
      <c r="V2612" s="8">
        <f t="shared" si="409"/>
        <v>16.412500000000001</v>
      </c>
    </row>
    <row r="2613" spans="1:22" ht="13.5" x14ac:dyDescent="0.25">
      <c r="A2613" s="3">
        <f>RSI!A2613</f>
        <v>45811</v>
      </c>
      <c r="B2613" s="2">
        <f>RSI!B2613</f>
        <v>7.5343999999999998</v>
      </c>
      <c r="C2613" s="2">
        <f>RSI!I2613</f>
        <v>13.926455042994576</v>
      </c>
      <c r="D2613" s="2">
        <f>MACD!E2613</f>
        <v>0.35758640255307839</v>
      </c>
      <c r="E2613" s="2">
        <f>MACD!F2613</f>
        <v>0.31895200872834184</v>
      </c>
      <c r="F2613" s="2">
        <f>'Moving Avg'!D2613</f>
        <v>7.5343999999999998</v>
      </c>
      <c r="G2613" s="2">
        <f>'Moving Avg'!F2613</f>
        <v>7.9638750000000034</v>
      </c>
      <c r="H2613" s="2">
        <f>'Moving Avg'!G2613</f>
        <v>8.2398279999999993</v>
      </c>
      <c r="I2613" s="2">
        <f>'Moving Avg'!H2613</f>
        <v>8.5448584999999948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45812</v>
      </c>
      <c r="B2614" s="2">
        <f>RSI!B2614</f>
        <v>7.5343999999999998</v>
      </c>
      <c r="C2614" s="2">
        <f>RSI!I2614</f>
        <v>13.926455042994576</v>
      </c>
      <c r="D2614" s="2">
        <f>MACD!E2614</f>
        <v>0.28505787873191046</v>
      </c>
      <c r="E2614" s="2">
        <f>MACD!F2614</f>
        <v>0.31217318272905559</v>
      </c>
      <c r="F2614" s="2">
        <f>'Moving Avg'!D2614</f>
        <v>7.5343999999999998</v>
      </c>
      <c r="G2614" s="2">
        <f>'Moving Avg'!F2614</f>
        <v>7.9172550000000026</v>
      </c>
      <c r="H2614" s="2">
        <f>'Moving Avg'!G2614</f>
        <v>8.2209920000000007</v>
      </c>
      <c r="I2614" s="2">
        <f>'Moving Avg'!H2614</f>
        <v>8.5379364999999936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100</v>
      </c>
      <c r="O2614" s="8">
        <f t="shared" si="402"/>
        <v>0</v>
      </c>
      <c r="P2614" s="8">
        <f t="shared" si="403"/>
        <v>33</v>
      </c>
      <c r="Q2614" s="9">
        <f t="shared" si="404"/>
        <v>57.45</v>
      </c>
      <c r="R2614" s="9">
        <f t="shared" si="405"/>
        <v>38.25</v>
      </c>
      <c r="S2614" s="9">
        <f t="shared" si="406"/>
        <v>37.35</v>
      </c>
      <c r="T2614" s="9">
        <f t="shared" si="407"/>
        <v>45.75</v>
      </c>
      <c r="U2614" s="8">
        <f t="shared" si="408"/>
        <v>44.35</v>
      </c>
      <c r="V2614" s="8">
        <f t="shared" si="409"/>
        <v>44.7</v>
      </c>
    </row>
    <row r="2615" spans="1:22" ht="13.5" x14ac:dyDescent="0.25">
      <c r="A2615" s="3">
        <f>RSI!A2615</f>
        <v>45813</v>
      </c>
      <c r="B2615" s="2">
        <f>RSI!B2615</f>
        <v>7.5343999999999998</v>
      </c>
      <c r="C2615" s="2">
        <f>RSI!I2615</f>
        <v>13.926455042994576</v>
      </c>
      <c r="D2615" s="2">
        <f>MACD!E2615</f>
        <v>0.22605851814573175</v>
      </c>
      <c r="E2615" s="2">
        <f>MACD!F2615</f>
        <v>0.29495024981239082</v>
      </c>
      <c r="F2615" s="2">
        <f>'Moving Avg'!D2615</f>
        <v>7.5343999999999998</v>
      </c>
      <c r="G2615" s="2">
        <f>'Moving Avg'!F2615</f>
        <v>7.8706350000000027</v>
      </c>
      <c r="H2615" s="2">
        <f>'Moving Avg'!G2615</f>
        <v>8.2021560000000004</v>
      </c>
      <c r="I2615" s="2">
        <f>'Moving Avg'!H2615</f>
        <v>8.5310144999999924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100</v>
      </c>
      <c r="O2615" s="8">
        <f t="shared" si="402"/>
        <v>0</v>
      </c>
      <c r="P2615" s="8">
        <f t="shared" si="403"/>
        <v>33</v>
      </c>
      <c r="Q2615" s="9">
        <f t="shared" si="404"/>
        <v>57.45</v>
      </c>
      <c r="R2615" s="9">
        <f t="shared" si="405"/>
        <v>38.25</v>
      </c>
      <c r="S2615" s="9">
        <f t="shared" si="406"/>
        <v>37.35</v>
      </c>
      <c r="T2615" s="9">
        <f t="shared" si="407"/>
        <v>45.75</v>
      </c>
      <c r="U2615" s="8">
        <f t="shared" si="408"/>
        <v>44.35</v>
      </c>
      <c r="V2615" s="8">
        <f t="shared" si="409"/>
        <v>44.7</v>
      </c>
    </row>
    <row r="2616" spans="1:22" ht="13.5" x14ac:dyDescent="0.25">
      <c r="A2616" s="3">
        <f>RSI!A2616</f>
        <v>45817</v>
      </c>
      <c r="B2616" s="2">
        <f>RSI!B2616</f>
        <v>7.5343999999999998</v>
      </c>
      <c r="C2616" s="2">
        <f>RSI!I2616</f>
        <v>13.926455042994576</v>
      </c>
      <c r="D2616" s="2">
        <f>MACD!E2616</f>
        <v>0.17833128671045451</v>
      </c>
      <c r="E2616" s="2">
        <f>MACD!F2616</f>
        <v>0.27162645719200357</v>
      </c>
      <c r="F2616" s="2">
        <f>'Moving Avg'!D2616</f>
        <v>7.5343999999999998</v>
      </c>
      <c r="G2616" s="2">
        <f>'Moving Avg'!F2616</f>
        <v>7.8240150000000028</v>
      </c>
      <c r="H2616" s="2">
        <f>'Moving Avg'!G2616</f>
        <v>8.183696000000003</v>
      </c>
      <c r="I2616" s="2">
        <f>'Moving Avg'!H2616</f>
        <v>8.524092499999993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100</v>
      </c>
      <c r="O2616" s="8">
        <f t="shared" si="402"/>
        <v>0</v>
      </c>
      <c r="P2616" s="8">
        <f t="shared" si="403"/>
        <v>33</v>
      </c>
      <c r="Q2616" s="9">
        <f t="shared" si="404"/>
        <v>57.45</v>
      </c>
      <c r="R2616" s="9">
        <f t="shared" si="405"/>
        <v>38.25</v>
      </c>
      <c r="S2616" s="9">
        <f t="shared" si="406"/>
        <v>37.35</v>
      </c>
      <c r="T2616" s="9">
        <f t="shared" si="407"/>
        <v>45.75</v>
      </c>
      <c r="U2616" s="8">
        <f t="shared" si="408"/>
        <v>44.35</v>
      </c>
      <c r="V2616" s="8">
        <f t="shared" si="409"/>
        <v>44.7</v>
      </c>
    </row>
    <row r="2617" spans="1:22" ht="13.5" x14ac:dyDescent="0.25">
      <c r="A2617" s="3">
        <f>RSI!A2617</f>
        <v>45818</v>
      </c>
      <c r="B2617" s="2">
        <f>RSI!B2617</f>
        <v>7.5343999999999998</v>
      </c>
      <c r="C2617" s="2">
        <f>RSI!I2617</f>
        <v>13.926455042994576</v>
      </c>
      <c r="D2617" s="2">
        <f>MACD!E2617</f>
        <v>0.13997939556645722</v>
      </c>
      <c r="E2617" s="2">
        <f>MACD!F2617</f>
        <v>0.2452970448668943</v>
      </c>
      <c r="F2617" s="2">
        <f>'Moving Avg'!D2617</f>
        <v>7.5343999999999998</v>
      </c>
      <c r="G2617" s="2">
        <f>'Moving Avg'!F2617</f>
        <v>7.7773950000000029</v>
      </c>
      <c r="H2617" s="2">
        <f>'Moving Avg'!G2617</f>
        <v>8.1648600000000027</v>
      </c>
      <c r="I2617" s="2">
        <f>'Moving Avg'!H2617</f>
        <v>8.5171704999999935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100</v>
      </c>
      <c r="O2617" s="8">
        <f t="shared" si="402"/>
        <v>0</v>
      </c>
      <c r="P2617" s="8">
        <f t="shared" si="403"/>
        <v>33</v>
      </c>
      <c r="Q2617" s="9">
        <f t="shared" si="404"/>
        <v>57.45</v>
      </c>
      <c r="R2617" s="9">
        <f t="shared" si="405"/>
        <v>38.25</v>
      </c>
      <c r="S2617" s="9">
        <f t="shared" si="406"/>
        <v>37.35</v>
      </c>
      <c r="T2617" s="9">
        <f t="shared" si="407"/>
        <v>45.75</v>
      </c>
      <c r="U2617" s="8">
        <f t="shared" si="408"/>
        <v>44.35</v>
      </c>
      <c r="V2617" s="8">
        <f t="shared" si="409"/>
        <v>44.7</v>
      </c>
    </row>
    <row r="2618" spans="1:22" ht="13.5" x14ac:dyDescent="0.25">
      <c r="A2618" s="3">
        <f>RSI!A2618</f>
        <v>45819</v>
      </c>
      <c r="B2618" s="2">
        <f>RSI!B2618</f>
        <v>7.5343999999999998</v>
      </c>
      <c r="C2618" s="2">
        <f>RSI!I2618</f>
        <v>13.926455042994576</v>
      </c>
      <c r="D2618" s="2">
        <f>MACD!E2618</f>
        <v>9.4917607398749659E-2</v>
      </c>
      <c r="E2618" s="2">
        <f>MACD!F2618</f>
        <v>0.21522115737326539</v>
      </c>
      <c r="F2618" s="2">
        <f>'Moving Avg'!D2618</f>
        <v>7.5343999999999998</v>
      </c>
      <c r="G2618" s="2">
        <f>'Moving Avg'!F2618</f>
        <v>7.7307750000000031</v>
      </c>
      <c r="H2618" s="2">
        <f>'Moving Avg'!G2618</f>
        <v>8.1460240000000042</v>
      </c>
      <c r="I2618" s="2">
        <f>'Moving Avg'!H2618</f>
        <v>8.5102484999999941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100</v>
      </c>
      <c r="O2618" s="8">
        <f t="shared" si="402"/>
        <v>0</v>
      </c>
      <c r="P2618" s="8">
        <f t="shared" si="403"/>
        <v>33</v>
      </c>
      <c r="Q2618" s="9">
        <f t="shared" si="404"/>
        <v>57.45</v>
      </c>
      <c r="R2618" s="9">
        <f t="shared" si="405"/>
        <v>38.25</v>
      </c>
      <c r="S2618" s="9">
        <f t="shared" si="406"/>
        <v>37.35</v>
      </c>
      <c r="T2618" s="9">
        <f t="shared" si="407"/>
        <v>45.75</v>
      </c>
      <c r="U2618" s="8">
        <f t="shared" si="408"/>
        <v>44.35</v>
      </c>
      <c r="V2618" s="8">
        <f t="shared" si="409"/>
        <v>44.7</v>
      </c>
    </row>
    <row r="2619" spans="1:22" ht="13.5" x14ac:dyDescent="0.25">
      <c r="A2619" s="3">
        <f>RSI!A2619</f>
        <v>45820</v>
      </c>
      <c r="B2619" s="2">
        <f>RSI!B2619</f>
        <v>7.5343999999999998</v>
      </c>
      <c r="C2619" s="2">
        <f>RSI!I2619</f>
        <v>13.926455042994576</v>
      </c>
      <c r="D2619" s="2">
        <f>MACD!E2619</f>
        <v>5.8531105473637268E-2</v>
      </c>
      <c r="E2619" s="2">
        <f>MACD!F2619</f>
        <v>0.1838831469933398</v>
      </c>
      <c r="F2619" s="2">
        <f>'Moving Avg'!D2619</f>
        <v>7.5343999999999998</v>
      </c>
      <c r="G2619" s="2">
        <f>'Moving Avg'!F2619</f>
        <v>7.6841550000000023</v>
      </c>
      <c r="H2619" s="2">
        <f>'Moving Avg'!G2619</f>
        <v>8.1347220000000036</v>
      </c>
      <c r="I2619" s="2">
        <f>'Moving Avg'!H2619</f>
        <v>8.5033264999999929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100</v>
      </c>
      <c r="O2619" s="8">
        <f t="shared" si="402"/>
        <v>0</v>
      </c>
      <c r="P2619" s="8">
        <f t="shared" si="403"/>
        <v>33</v>
      </c>
      <c r="Q2619" s="9">
        <f t="shared" si="404"/>
        <v>57.45</v>
      </c>
      <c r="R2619" s="9">
        <f t="shared" si="405"/>
        <v>38.25</v>
      </c>
      <c r="S2619" s="9">
        <f t="shared" si="406"/>
        <v>37.35</v>
      </c>
      <c r="T2619" s="9">
        <f t="shared" si="407"/>
        <v>45.75</v>
      </c>
      <c r="U2619" s="8">
        <f t="shared" si="408"/>
        <v>44.35</v>
      </c>
      <c r="V2619" s="8">
        <f t="shared" si="409"/>
        <v>44.7</v>
      </c>
    </row>
    <row r="2620" spans="1:22" ht="13.5" x14ac:dyDescent="0.25">
      <c r="A2620" s="3">
        <f>RSI!A2620</f>
        <v>45821</v>
      </c>
      <c r="B2620" s="2">
        <f>RSI!B2620</f>
        <v>7.5343999999999998</v>
      </c>
      <c r="C2620" s="2">
        <f>RSI!I2620</f>
        <v>13.926455042994576</v>
      </c>
      <c r="D2620" s="2">
        <f>MACD!E2620</f>
        <v>2.9356141224918808E-2</v>
      </c>
      <c r="E2620" s="2">
        <f>MACD!F2620</f>
        <v>0.15297774583965559</v>
      </c>
      <c r="F2620" s="2">
        <f>'Moving Avg'!D2620</f>
        <v>7.5343999999999998</v>
      </c>
      <c r="G2620" s="2">
        <f>'Moving Avg'!F2620</f>
        <v>7.6375350000000024</v>
      </c>
      <c r="H2620" s="2">
        <f>'Moving Avg'!G2620</f>
        <v>8.1162620000000043</v>
      </c>
      <c r="I2620" s="2">
        <f>'Moving Avg'!H2620</f>
        <v>8.4964044999999935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100</v>
      </c>
      <c r="O2620" s="8">
        <f t="shared" si="402"/>
        <v>0</v>
      </c>
      <c r="P2620" s="8">
        <f t="shared" si="403"/>
        <v>33</v>
      </c>
      <c r="Q2620" s="9">
        <f t="shared" si="404"/>
        <v>57.45</v>
      </c>
      <c r="R2620" s="9">
        <f t="shared" si="405"/>
        <v>38.25</v>
      </c>
      <c r="S2620" s="9">
        <f t="shared" si="406"/>
        <v>37.35</v>
      </c>
      <c r="T2620" s="9">
        <f t="shared" si="407"/>
        <v>45.75</v>
      </c>
      <c r="U2620" s="8">
        <f t="shared" si="408"/>
        <v>44.35</v>
      </c>
      <c r="V2620" s="8">
        <f t="shared" si="409"/>
        <v>44.7</v>
      </c>
    </row>
    <row r="2621" spans="1:22" ht="13.5" x14ac:dyDescent="0.25">
      <c r="A2621" s="3">
        <f>RSI!A2621</f>
        <v>45824</v>
      </c>
      <c r="B2621" s="2">
        <f>RSI!B2621</f>
        <v>7.8169000000000004</v>
      </c>
      <c r="C2621" s="2">
        <f>RSI!I2621</f>
        <v>52.908682350429807</v>
      </c>
      <c r="D2621" s="2">
        <f>MACD!E2621</f>
        <v>-1.4762205593592093E-2</v>
      </c>
      <c r="E2621" s="2">
        <f>MACD!F2621</f>
        <v>0.11942975555300606</v>
      </c>
      <c r="F2621" s="2">
        <f>'Moving Avg'!D2621</f>
        <v>7.5908999999999995</v>
      </c>
      <c r="G2621" s="2">
        <f>'Moving Avg'!F2621</f>
        <v>7.6050400000000025</v>
      </c>
      <c r="H2621" s="2">
        <f>'Moving Avg'!G2621</f>
        <v>8.1034520000000025</v>
      </c>
      <c r="I2621" s="2">
        <f>'Moving Avg'!H2621</f>
        <v>8.490894999999993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  <c r="M2621" s="8">
        <f t="shared" si="400"/>
        <v>25</v>
      </c>
      <c r="N2621" s="8">
        <f t="shared" si="401"/>
        <v>100</v>
      </c>
      <c r="O2621" s="8">
        <f t="shared" si="402"/>
        <v>0</v>
      </c>
      <c r="P2621" s="8">
        <f t="shared" si="403"/>
        <v>83.5</v>
      </c>
      <c r="Q2621" s="9">
        <f t="shared" si="404"/>
        <v>56.274999999999999</v>
      </c>
      <c r="R2621" s="9">
        <f t="shared" si="405"/>
        <v>45.875</v>
      </c>
      <c r="S2621" s="9">
        <f t="shared" si="406"/>
        <v>56.325000000000003</v>
      </c>
      <c r="T2621" s="9">
        <f t="shared" si="407"/>
        <v>52.125</v>
      </c>
      <c r="U2621" s="8">
        <f t="shared" si="408"/>
        <v>52.82500000000001</v>
      </c>
      <c r="V2621" s="8">
        <f t="shared" si="409"/>
        <v>52.650000000000006</v>
      </c>
    </row>
    <row r="2622" spans="1:22" ht="13.5" x14ac:dyDescent="0.25">
      <c r="A2622" s="3">
        <f>RSI!A2622</f>
        <v>45825</v>
      </c>
      <c r="B2622" s="2">
        <f>RSI!B2622</f>
        <v>8.0429999999999993</v>
      </c>
      <c r="C2622" s="2">
        <f>RSI!I2622</f>
        <v>66.130092190889812</v>
      </c>
      <c r="D2622" s="2">
        <f>MACD!E2622</f>
        <v>-6.9127153037227274E-2</v>
      </c>
      <c r="E2622" s="2">
        <f>MACD!F2622</f>
        <v>8.171837383495939E-2</v>
      </c>
      <c r="F2622" s="2">
        <f>'Moving Avg'!D2622</f>
        <v>7.6926199999999998</v>
      </c>
      <c r="G2622" s="2">
        <f>'Moving Avg'!F2622</f>
        <v>7.6026850000000028</v>
      </c>
      <c r="H2622" s="2">
        <f>'Moving Avg'!G2622</f>
        <v>8.095164000000004</v>
      </c>
      <c r="I2622" s="2">
        <f>'Moving Avg'!H2622</f>
        <v>8.4868454999999923</v>
      </c>
      <c r="J2622" s="6" t="str">
        <f>OBV!F2622</f>
        <v>BULLISH</v>
      </c>
      <c r="K2622" s="6" t="str">
        <f>OBV!G2622</f>
        <v>STRONG</v>
      </c>
      <c r="L2622" s="6" t="str">
        <f>OBV!H2622</f>
        <v>CONFIRMED BULLISH</v>
      </c>
      <c r="M2622" s="8">
        <f t="shared" si="400"/>
        <v>25</v>
      </c>
      <c r="N2622" s="8">
        <f t="shared" si="401"/>
        <v>100</v>
      </c>
      <c r="O2622" s="8">
        <f t="shared" si="402"/>
        <v>0</v>
      </c>
      <c r="P2622" s="8">
        <f t="shared" si="403"/>
        <v>100</v>
      </c>
      <c r="Q2622" s="9">
        <f t="shared" si="404"/>
        <v>58.75</v>
      </c>
      <c r="R2622" s="9">
        <f t="shared" si="405"/>
        <v>50</v>
      </c>
      <c r="S2622" s="9">
        <f t="shared" si="406"/>
        <v>63.75</v>
      </c>
      <c r="T2622" s="9">
        <f t="shared" si="407"/>
        <v>56.25</v>
      </c>
      <c r="U2622" s="8">
        <f t="shared" si="408"/>
        <v>57.5</v>
      </c>
      <c r="V2622" s="8">
        <f t="shared" si="409"/>
        <v>57.1875</v>
      </c>
    </row>
    <row r="2623" spans="1:22" ht="13.5" x14ac:dyDescent="0.25">
      <c r="A2623" s="3">
        <f>RSI!A2623</f>
        <v>45826</v>
      </c>
      <c r="B2623" s="2">
        <f>RSI!B2623</f>
        <v>8.3819999999999997</v>
      </c>
      <c r="C2623" s="2">
        <f>RSI!I2623</f>
        <v>76.695069299540151</v>
      </c>
      <c r="D2623" s="2">
        <f>MACD!E2623</f>
        <v>-0.14184012151258685</v>
      </c>
      <c r="E2623" s="2">
        <f>MACD!F2623</f>
        <v>3.7006674765450144E-2</v>
      </c>
      <c r="F2623" s="2">
        <f>'Moving Avg'!D2623</f>
        <v>7.8621399999999992</v>
      </c>
      <c r="G2623" s="2">
        <f>'Moving Avg'!F2623</f>
        <v>7.635175000000002</v>
      </c>
      <c r="H2623" s="2">
        <f>'Moving Avg'!G2623</f>
        <v>8.0936560000000046</v>
      </c>
      <c r="I2623" s="2">
        <f>'Moving Avg'!H2623</f>
        <v>8.4844909999999913</v>
      </c>
      <c r="J2623" s="6" t="str">
        <f>OBV!F2623</f>
        <v>BULLISH</v>
      </c>
      <c r="K2623" s="6" t="str">
        <f>OBV!G2623</f>
        <v>STRONG</v>
      </c>
      <c r="L2623" s="6" t="str">
        <f>OBV!H2623</f>
        <v>CONFIRMED BULLISH</v>
      </c>
      <c r="M2623" s="8">
        <f t="shared" si="400"/>
        <v>0</v>
      </c>
      <c r="N2623" s="8">
        <f t="shared" si="401"/>
        <v>100</v>
      </c>
      <c r="O2623" s="8">
        <f t="shared" si="402"/>
        <v>0</v>
      </c>
      <c r="P2623" s="8">
        <f t="shared" si="403"/>
        <v>100</v>
      </c>
      <c r="Q2623" s="9">
        <f t="shared" si="404"/>
        <v>50</v>
      </c>
      <c r="R2623" s="9">
        <f t="shared" si="405"/>
        <v>45</v>
      </c>
      <c r="S2623" s="9">
        <f t="shared" si="406"/>
        <v>60</v>
      </c>
      <c r="T2623" s="9">
        <f t="shared" si="407"/>
        <v>50</v>
      </c>
      <c r="U2623" s="8">
        <f t="shared" si="408"/>
        <v>51.666666666666664</v>
      </c>
      <c r="V2623" s="8">
        <f t="shared" si="409"/>
        <v>51.25</v>
      </c>
    </row>
    <row r="2624" spans="1:22" ht="13.5" x14ac:dyDescent="0.25">
      <c r="A2624" s="3">
        <f>RSI!A2624</f>
        <v>45827</v>
      </c>
      <c r="B2624" s="2">
        <f>RSI!B2624</f>
        <v>8.4667999999999992</v>
      </c>
      <c r="C2624" s="2">
        <f>RSI!I2624</f>
        <v>78.501585326337334</v>
      </c>
      <c r="D2624" s="2">
        <f>MACD!E2624</f>
        <v>-0.21313330055723956</v>
      </c>
      <c r="E2624" s="2">
        <f>MACD!F2624</f>
        <v>-1.3021320299087799E-2</v>
      </c>
      <c r="F2624" s="2">
        <f>'Moving Avg'!D2624</f>
        <v>8.0486199999999997</v>
      </c>
      <c r="G2624" s="2">
        <f>'Moving Avg'!F2624</f>
        <v>7.6770850000000026</v>
      </c>
      <c r="H2624" s="2">
        <f>'Moving Avg'!G2624</f>
        <v>8.0938440000000043</v>
      </c>
      <c r="I2624" s="2">
        <f>'Moving Avg'!H2624</f>
        <v>8.4825604999999911</v>
      </c>
      <c r="J2624" s="6" t="str">
        <f>OBV!F2624</f>
        <v>BULLISH</v>
      </c>
      <c r="K2624" s="6" t="str">
        <f>OBV!G2624</f>
        <v>STRONG</v>
      </c>
      <c r="L2624" s="6" t="str">
        <f>OBV!H2624</f>
        <v>CONFIRMED BULLISH</v>
      </c>
      <c r="M2624" s="8">
        <f t="shared" si="400"/>
        <v>0</v>
      </c>
      <c r="N2624" s="8">
        <f t="shared" si="401"/>
        <v>100</v>
      </c>
      <c r="O2624" s="8">
        <f t="shared" si="402"/>
        <v>0</v>
      </c>
      <c r="P2624" s="8">
        <f t="shared" si="403"/>
        <v>100</v>
      </c>
      <c r="Q2624" s="9">
        <f t="shared" si="404"/>
        <v>50</v>
      </c>
      <c r="R2624" s="9">
        <f t="shared" si="405"/>
        <v>45</v>
      </c>
      <c r="S2624" s="9">
        <f t="shared" si="406"/>
        <v>60</v>
      </c>
      <c r="T2624" s="9">
        <f t="shared" si="407"/>
        <v>50</v>
      </c>
      <c r="U2624" s="8">
        <f t="shared" si="408"/>
        <v>51.666666666666664</v>
      </c>
      <c r="V2624" s="8">
        <f t="shared" si="409"/>
        <v>51.25</v>
      </c>
    </row>
    <row r="2625" spans="1:22" ht="13.5" x14ac:dyDescent="0.25">
      <c r="A2625" s="3">
        <f>RSI!A2625</f>
        <v>45828</v>
      </c>
      <c r="B2625" s="2">
        <f>RSI!B2625</f>
        <v>8.4762000000000004</v>
      </c>
      <c r="C2625" s="2">
        <f>RSI!I2625</f>
        <v>78.698699029171081</v>
      </c>
      <c r="D2625" s="2">
        <f>MACD!E2625</f>
        <v>-0.27788284766564697</v>
      </c>
      <c r="E2625" s="2">
        <f>MACD!F2625</f>
        <v>-6.5993625772399631E-2</v>
      </c>
      <c r="F2625" s="2">
        <f>'Moving Avg'!D2625</f>
        <v>8.2369799999999991</v>
      </c>
      <c r="G2625" s="2">
        <f>'Moving Avg'!F2625</f>
        <v>7.7194650000000022</v>
      </c>
      <c r="H2625" s="2">
        <f>'Moving Avg'!G2625</f>
        <v>8.0942200000000035</v>
      </c>
      <c r="I2625" s="2">
        <f>'Moving Avg'!H2625</f>
        <v>8.4806769999999911</v>
      </c>
      <c r="J2625" s="6" t="str">
        <f>OBV!F2625</f>
        <v>BULLISH</v>
      </c>
      <c r="K2625" s="6" t="str">
        <f>OBV!G2625</f>
        <v>STRONG</v>
      </c>
      <c r="L2625" s="6" t="str">
        <f>OBV!H2625</f>
        <v>CONFIRMED BULLISH</v>
      </c>
      <c r="M2625" s="8">
        <f t="shared" si="400"/>
        <v>0</v>
      </c>
      <c r="N2625" s="8">
        <f t="shared" si="401"/>
        <v>100</v>
      </c>
      <c r="O2625" s="8">
        <f t="shared" si="402"/>
        <v>0</v>
      </c>
      <c r="P2625" s="8">
        <f t="shared" si="403"/>
        <v>100</v>
      </c>
      <c r="Q2625" s="9">
        <f t="shared" si="404"/>
        <v>50</v>
      </c>
      <c r="R2625" s="9">
        <f t="shared" si="405"/>
        <v>45</v>
      </c>
      <c r="S2625" s="9">
        <f t="shared" si="406"/>
        <v>60</v>
      </c>
      <c r="T2625" s="9">
        <f t="shared" si="407"/>
        <v>50</v>
      </c>
      <c r="U2625" s="8">
        <f t="shared" si="408"/>
        <v>51.666666666666664</v>
      </c>
      <c r="V2625" s="8">
        <f t="shared" si="409"/>
        <v>51.25</v>
      </c>
    </row>
    <row r="2626" spans="1:22" ht="13.5" x14ac:dyDescent="0.25">
      <c r="A2626" s="3">
        <f>RSI!A2626</f>
        <v>45831</v>
      </c>
      <c r="B2626" s="2">
        <f>RSI!B2626</f>
        <v>8.4762000000000004</v>
      </c>
      <c r="C2626" s="2">
        <f>RSI!I2626</f>
        <v>78.698699029171081</v>
      </c>
      <c r="D2626" s="2">
        <f>MACD!E2626</f>
        <v>-0.33617855725011747</v>
      </c>
      <c r="E2626" s="2">
        <f>MACD!F2626</f>
        <v>-0.1200306120679432</v>
      </c>
      <c r="F2626" s="2">
        <f>'Moving Avg'!D2626</f>
        <v>8.3688399999999987</v>
      </c>
      <c r="G2626" s="2">
        <f>'Moving Avg'!F2626</f>
        <v>7.7618450000000028</v>
      </c>
      <c r="H2626" s="2">
        <f>'Moving Avg'!G2626</f>
        <v>8.0945960000000028</v>
      </c>
      <c r="I2626" s="2">
        <f>'Moving Avg'!H2626</f>
        <v>8.4787934999999894</v>
      </c>
      <c r="J2626" s="6" t="str">
        <f>OBV!F2626</f>
        <v>BULLISH</v>
      </c>
      <c r="K2626" s="6" t="str">
        <f>OBV!G2626</f>
        <v>STRONG</v>
      </c>
      <c r="L2626" s="6" t="str">
        <f>OBV!H2626</f>
        <v>CONFIRMED BULLISH</v>
      </c>
      <c r="M2626" s="8">
        <f t="shared" ref="M2626:M2693" si="410">IF(C2626&lt;30,50, IF(C2626&gt;70, 0, 25))</f>
        <v>0</v>
      </c>
      <c r="N2626" s="8">
        <f t="shared" ref="N2626:N2693" si="411">IF(E2626-D2626&gt;0.02, 100, IF(E2626-D2626&lt;0,0,45))</f>
        <v>100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100</v>
      </c>
      <c r="Q2626" s="9">
        <f t="shared" si="404"/>
        <v>50</v>
      </c>
      <c r="R2626" s="9">
        <f t="shared" si="405"/>
        <v>45</v>
      </c>
      <c r="S2626" s="9">
        <f t="shared" si="406"/>
        <v>60</v>
      </c>
      <c r="T2626" s="9">
        <f t="shared" si="407"/>
        <v>50</v>
      </c>
      <c r="U2626" s="8">
        <f t="shared" si="408"/>
        <v>51.666666666666664</v>
      </c>
      <c r="V2626" s="8">
        <f t="shared" si="409"/>
        <v>51.25</v>
      </c>
    </row>
    <row r="2627" spans="1:22" ht="13.5" x14ac:dyDescent="0.25">
      <c r="A2627" s="3">
        <f>RSI!A2627</f>
        <v>45832</v>
      </c>
      <c r="B2627" s="2">
        <f>RSI!B2627</f>
        <v>8.4762000000000004</v>
      </c>
      <c r="C2627" s="2">
        <f>RSI!I2627</f>
        <v>78.698699029171081</v>
      </c>
      <c r="D2627" s="2">
        <f>MACD!E2627</f>
        <v>-0.38875350285333532</v>
      </c>
      <c r="E2627" s="2">
        <f>MACD!F2627</f>
        <v>-0.17377519022502164</v>
      </c>
      <c r="F2627" s="2">
        <f>'Moving Avg'!D2627</f>
        <v>8.4554799999999979</v>
      </c>
      <c r="G2627" s="2">
        <f>'Moving Avg'!F2627</f>
        <v>7.8042250000000024</v>
      </c>
      <c r="H2627" s="2">
        <f>'Moving Avg'!G2627</f>
        <v>8.0949720000000038</v>
      </c>
      <c r="I2627" s="2">
        <f>'Moving Avg'!H2627</f>
        <v>8.4769099999999895</v>
      </c>
      <c r="J2627" s="6" t="str">
        <f>OBV!F2627</f>
        <v>BULLISH</v>
      </c>
      <c r="K2627" s="6" t="str">
        <f>OBV!G2627</f>
        <v>STRONG</v>
      </c>
      <c r="L2627" s="6" t="str">
        <f>OBV!H2627</f>
        <v>CONFIRMED BULLISH</v>
      </c>
      <c r="M2627" s="8">
        <f t="shared" si="410"/>
        <v>0</v>
      </c>
      <c r="N2627" s="8">
        <f t="shared" si="411"/>
        <v>100</v>
      </c>
      <c r="O2627" s="8">
        <f t="shared" si="412"/>
        <v>0</v>
      </c>
      <c r="P2627" s="8">
        <f t="shared" si="413"/>
        <v>100</v>
      </c>
      <c r="Q2627" s="9">
        <f t="shared" ref="Q2627:Q2690" si="414">0.35*M2627+N2627*0.35+O2627*0.15+P2627*0.15</f>
        <v>50</v>
      </c>
      <c r="R2627" s="9">
        <f t="shared" ref="R2627:R2690" si="415">M2627*0.2+N2627*0.2+O2627*0.35+P2627*0.25</f>
        <v>45</v>
      </c>
      <c r="S2627" s="9">
        <f t="shared" ref="S2627:S2690" si="416">M2627*0.15+N2627*0.15+O2627*0.25+P2627*0.45</f>
        <v>60</v>
      </c>
      <c r="T2627" s="9">
        <f t="shared" ref="T2627:T2690" si="417">0.25*SUM(M2627:P2627)</f>
        <v>50</v>
      </c>
      <c r="U2627" s="8">
        <f t="shared" ref="U2627:U2690" si="418">SUM(Q2627:S2627)/3</f>
        <v>51.666666666666664</v>
      </c>
      <c r="V2627" s="8">
        <f t="shared" ref="V2627:V2690" si="419">SUM(Q2627:T2627)/4</f>
        <v>51.25</v>
      </c>
    </row>
    <row r="2628" spans="1:22" ht="13.5" x14ac:dyDescent="0.25">
      <c r="A2628" s="3">
        <f>RSI!A2628</f>
        <v>45833</v>
      </c>
      <c r="B2628" s="2">
        <f>RSI!B2628</f>
        <v>8.4762000000000004</v>
      </c>
      <c r="C2628" s="2">
        <f>RSI!I2628</f>
        <v>78.698699029171081</v>
      </c>
      <c r="D2628" s="2">
        <f>MACD!E2628</f>
        <v>-0.4362472237350179</v>
      </c>
      <c r="E2628" s="2">
        <f>MACD!F2628</f>
        <v>-0.22626959692702089</v>
      </c>
      <c r="F2628" s="2">
        <f>'Moving Avg'!D2628</f>
        <v>8.4743199999999987</v>
      </c>
      <c r="G2628" s="2">
        <f>'Moving Avg'!F2628</f>
        <v>7.8513150000000023</v>
      </c>
      <c r="H2628" s="2">
        <f>'Moving Avg'!G2628</f>
        <v>8.0953480000000031</v>
      </c>
      <c r="I2628" s="2">
        <f>'Moving Avg'!H2628</f>
        <v>8.4750264999999896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  <c r="M2628" s="8">
        <f t="shared" si="410"/>
        <v>0</v>
      </c>
      <c r="N2628" s="8">
        <f t="shared" si="411"/>
        <v>100</v>
      </c>
      <c r="O2628" s="8">
        <f t="shared" si="412"/>
        <v>0</v>
      </c>
      <c r="P2628" s="8">
        <f t="shared" si="413"/>
        <v>100</v>
      </c>
      <c r="Q2628" s="9">
        <f t="shared" si="414"/>
        <v>50</v>
      </c>
      <c r="R2628" s="9">
        <f t="shared" si="415"/>
        <v>45</v>
      </c>
      <c r="S2628" s="9">
        <f t="shared" si="416"/>
        <v>60</v>
      </c>
      <c r="T2628" s="9">
        <f t="shared" si="417"/>
        <v>50</v>
      </c>
      <c r="U2628" s="8">
        <f t="shared" si="418"/>
        <v>51.666666666666664</v>
      </c>
      <c r="V2628" s="8">
        <f t="shared" si="419"/>
        <v>51.25</v>
      </c>
    </row>
    <row r="2629" spans="1:22" ht="13.5" x14ac:dyDescent="0.25">
      <c r="A2629" s="3">
        <f>RSI!A2629</f>
        <v>45835</v>
      </c>
      <c r="B2629" s="2">
        <f>RSI!B2629</f>
        <v>8.4762000000000004</v>
      </c>
      <c r="C2629" s="2">
        <f>RSI!I2629</f>
        <v>78.698699029171081</v>
      </c>
      <c r="D2629" s="2">
        <f>MACD!E2629</f>
        <v>-0.47921868911257626</v>
      </c>
      <c r="E2629" s="2">
        <f>MACD!F2629</f>
        <v>-0.276859415364132</v>
      </c>
      <c r="F2629" s="2">
        <f>'Moving Avg'!D2629</f>
        <v>8.4762000000000004</v>
      </c>
      <c r="G2629" s="2">
        <f>'Moving Avg'!F2629</f>
        <v>7.8984050000000021</v>
      </c>
      <c r="H2629" s="2">
        <f>'Moving Avg'!G2629</f>
        <v>8.0957240000000041</v>
      </c>
      <c r="I2629" s="2">
        <f>'Moving Avg'!H2629</f>
        <v>8.4731429999999897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  <c r="M2629" s="8">
        <f t="shared" si="410"/>
        <v>0</v>
      </c>
      <c r="N2629" s="8">
        <f t="shared" si="411"/>
        <v>100</v>
      </c>
      <c r="O2629" s="8">
        <f t="shared" si="412"/>
        <v>50</v>
      </c>
      <c r="P2629" s="8">
        <f t="shared" si="413"/>
        <v>100</v>
      </c>
      <c r="Q2629" s="9">
        <f t="shared" si="414"/>
        <v>57.5</v>
      </c>
      <c r="R2629" s="9">
        <f t="shared" si="415"/>
        <v>62.5</v>
      </c>
      <c r="S2629" s="9">
        <f t="shared" si="416"/>
        <v>72.5</v>
      </c>
      <c r="T2629" s="9">
        <f t="shared" si="417"/>
        <v>62.5</v>
      </c>
      <c r="U2629" s="8">
        <f t="shared" si="418"/>
        <v>64.166666666666671</v>
      </c>
      <c r="V2629" s="8">
        <f t="shared" si="419"/>
        <v>63.75</v>
      </c>
    </row>
    <row r="2630" spans="1:22" ht="13.5" x14ac:dyDescent="0.25">
      <c r="A2630" s="3">
        <f>RSI!A2630</f>
        <v>45838</v>
      </c>
      <c r="B2630" s="2">
        <f>RSI!B2630</f>
        <v>8.4762000000000004</v>
      </c>
      <c r="C2630" s="2">
        <f>RSI!I2630</f>
        <v>78.698699029171081</v>
      </c>
      <c r="D2630" s="2">
        <f>MACD!E2630</f>
        <v>-0.51815737350681701</v>
      </c>
      <c r="E2630" s="2">
        <f>MACD!F2630</f>
        <v>-0.32511900699266905</v>
      </c>
      <c r="F2630" s="2">
        <f>'Moving Avg'!D2630</f>
        <v>8.4762000000000004</v>
      </c>
      <c r="G2630" s="2">
        <f>'Moving Avg'!F2630</f>
        <v>7.9454950000000029</v>
      </c>
      <c r="H2630" s="2">
        <f>'Moving Avg'!G2630</f>
        <v>8.0961000000000034</v>
      </c>
      <c r="I2630" s="2">
        <f>'Moving Avg'!H2630</f>
        <v>8.4712594999999897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0</v>
      </c>
      <c r="N2630" s="8">
        <f t="shared" si="411"/>
        <v>100</v>
      </c>
      <c r="O2630" s="8">
        <f t="shared" si="412"/>
        <v>50</v>
      </c>
      <c r="P2630" s="8">
        <f t="shared" si="413"/>
        <v>33</v>
      </c>
      <c r="Q2630" s="9">
        <f t="shared" si="414"/>
        <v>47.45</v>
      </c>
      <c r="R2630" s="9">
        <f t="shared" si="415"/>
        <v>45.75</v>
      </c>
      <c r="S2630" s="9">
        <f t="shared" si="416"/>
        <v>42.35</v>
      </c>
      <c r="T2630" s="9">
        <f t="shared" si="417"/>
        <v>45.75</v>
      </c>
      <c r="U2630" s="8">
        <f t="shared" si="418"/>
        <v>45.183333333333337</v>
      </c>
      <c r="V2630" s="8">
        <f t="shared" si="419"/>
        <v>45.325000000000003</v>
      </c>
    </row>
    <row r="2631" spans="1:22" ht="13.5" x14ac:dyDescent="0.25">
      <c r="A2631" s="3">
        <f>RSI!A2631</f>
        <v>45839</v>
      </c>
      <c r="B2631" s="2">
        <f>RSI!B2631</f>
        <v>8.4762000000000004</v>
      </c>
      <c r="C2631" s="2">
        <f>RSI!I2631</f>
        <v>78.698699029171081</v>
      </c>
      <c r="D2631" s="2">
        <f>MACD!E2631</f>
        <v>-0.51003118750792531</v>
      </c>
      <c r="E2631" s="2">
        <f>MACD!F2631</f>
        <v>-0.36210144309572029</v>
      </c>
      <c r="F2631" s="2">
        <f>'Moving Avg'!D2631</f>
        <v>8.4762000000000004</v>
      </c>
      <c r="G2631" s="2">
        <f>'Moving Avg'!F2631</f>
        <v>7.9925850000000027</v>
      </c>
      <c r="H2631" s="2">
        <f>'Moving Avg'!G2631</f>
        <v>8.0964760000000027</v>
      </c>
      <c r="I2631" s="2">
        <f>'Moving Avg'!H2631</f>
        <v>8.4693759999999898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0</v>
      </c>
      <c r="N2631" s="8">
        <f t="shared" si="411"/>
        <v>100</v>
      </c>
      <c r="O2631" s="8">
        <f t="shared" si="412"/>
        <v>50</v>
      </c>
      <c r="P2631" s="8">
        <f t="shared" si="413"/>
        <v>33</v>
      </c>
      <c r="Q2631" s="9">
        <f t="shared" si="414"/>
        <v>47.45</v>
      </c>
      <c r="R2631" s="9">
        <f t="shared" si="415"/>
        <v>45.75</v>
      </c>
      <c r="S2631" s="9">
        <f t="shared" si="416"/>
        <v>42.35</v>
      </c>
      <c r="T2631" s="9">
        <f t="shared" si="417"/>
        <v>45.75</v>
      </c>
      <c r="U2631" s="8">
        <f t="shared" si="418"/>
        <v>45.183333333333337</v>
      </c>
      <c r="V2631" s="8">
        <f t="shared" si="419"/>
        <v>45.325000000000003</v>
      </c>
    </row>
    <row r="2632" spans="1:22" ht="13.5" x14ac:dyDescent="0.25">
      <c r="A2632" s="3">
        <f>RSI!A2632</f>
        <v>45840</v>
      </c>
      <c r="B2632" s="2">
        <f>RSI!B2632</f>
        <v>8.4762000000000004</v>
      </c>
      <c r="C2632" s="2">
        <f>RSI!I2632</f>
        <v>78.698699029171081</v>
      </c>
      <c r="D2632" s="2">
        <f>MACD!E2632</f>
        <v>-0.47058097126938669</v>
      </c>
      <c r="E2632" s="2">
        <f>MACD!F2632</f>
        <v>-0.38379734873045357</v>
      </c>
      <c r="F2632" s="2">
        <f>'Moving Avg'!D2632</f>
        <v>8.4762000000000004</v>
      </c>
      <c r="G2632" s="2">
        <f>'Moving Avg'!F2632</f>
        <v>8.0396750000000026</v>
      </c>
      <c r="H2632" s="2">
        <f>'Moving Avg'!G2632</f>
        <v>8.0968520000000037</v>
      </c>
      <c r="I2632" s="2">
        <f>'Moving Avg'!H2632</f>
        <v>8.4674924999999899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0</v>
      </c>
      <c r="N2632" s="8">
        <f t="shared" si="411"/>
        <v>100</v>
      </c>
      <c r="O2632" s="8">
        <f t="shared" si="412"/>
        <v>50</v>
      </c>
      <c r="P2632" s="8">
        <f t="shared" si="413"/>
        <v>33</v>
      </c>
      <c r="Q2632" s="9">
        <f t="shared" si="414"/>
        <v>47.45</v>
      </c>
      <c r="R2632" s="9">
        <f t="shared" si="415"/>
        <v>45.75</v>
      </c>
      <c r="S2632" s="9">
        <f t="shared" si="416"/>
        <v>42.35</v>
      </c>
      <c r="T2632" s="9">
        <f t="shared" si="417"/>
        <v>45.75</v>
      </c>
      <c r="U2632" s="8">
        <f t="shared" si="418"/>
        <v>45.183333333333337</v>
      </c>
      <c r="V2632" s="8">
        <f t="shared" si="419"/>
        <v>45.325000000000003</v>
      </c>
    </row>
    <row r="2633" spans="1:22" ht="13.5" x14ac:dyDescent="0.25">
      <c r="A2633" s="3">
        <f>RSI!A2633</f>
        <v>45841</v>
      </c>
      <c r="B2633" s="2">
        <f>RSI!B2633</f>
        <v>8.4762000000000004</v>
      </c>
      <c r="C2633" s="2">
        <f>RSI!I2633</f>
        <v>78.698699029171081</v>
      </c>
      <c r="D2633" s="2">
        <f>MACD!E2633</f>
        <v>-0.38709284206518291</v>
      </c>
      <c r="E2633" s="2">
        <f>MACD!F2633</f>
        <v>-0.38445644739739943</v>
      </c>
      <c r="F2633" s="2">
        <f>'Moving Avg'!D2633</f>
        <v>8.4762000000000004</v>
      </c>
      <c r="G2633" s="2">
        <f>'Moving Avg'!F2633</f>
        <v>8.0867650000000033</v>
      </c>
      <c r="H2633" s="2">
        <f>'Moving Avg'!G2633</f>
        <v>8.097228000000003</v>
      </c>
      <c r="I2633" s="2">
        <f>'Moving Avg'!H2633</f>
        <v>8.4670214999999889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0</v>
      </c>
      <c r="N2633" s="8">
        <f t="shared" si="411"/>
        <v>45</v>
      </c>
      <c r="O2633" s="8">
        <f t="shared" si="412"/>
        <v>50</v>
      </c>
      <c r="P2633" s="8">
        <f t="shared" si="413"/>
        <v>33</v>
      </c>
      <c r="Q2633" s="9">
        <f t="shared" si="414"/>
        <v>28.2</v>
      </c>
      <c r="R2633" s="9">
        <f t="shared" si="415"/>
        <v>34.75</v>
      </c>
      <c r="S2633" s="9">
        <f t="shared" si="416"/>
        <v>34.1</v>
      </c>
      <c r="T2633" s="9">
        <f t="shared" si="417"/>
        <v>32</v>
      </c>
      <c r="U2633" s="8">
        <f t="shared" si="418"/>
        <v>32.35</v>
      </c>
      <c r="V2633" s="8">
        <f t="shared" si="419"/>
        <v>32.262500000000003</v>
      </c>
    </row>
    <row r="2634" spans="1:22" ht="13.5" x14ac:dyDescent="0.25">
      <c r="A2634" s="3">
        <f>RSI!A2634</f>
        <v>45842</v>
      </c>
      <c r="B2634" s="2">
        <f>RSI!B2634</f>
        <v>8.0995000000000008</v>
      </c>
      <c r="C2634" s="2">
        <f>RSI!I2634</f>
        <v>45.864917047419347</v>
      </c>
      <c r="D2634" s="2">
        <f>MACD!E2634</f>
        <v>-0.27739424691014847</v>
      </c>
      <c r="E2634" s="2">
        <f>MACD!F2634</f>
        <v>-0.36304400729994923</v>
      </c>
      <c r="F2634" s="2">
        <f>'Moving Avg'!D2634</f>
        <v>8.4008599999999998</v>
      </c>
      <c r="G2634" s="2">
        <f>'Moving Avg'!F2634</f>
        <v>8.115020000000003</v>
      </c>
      <c r="H2634" s="2">
        <f>'Moving Avg'!G2634</f>
        <v>8.0900700000000025</v>
      </c>
      <c r="I2634" s="2">
        <f>'Moving Avg'!H2634</f>
        <v>8.4646669999999897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25</v>
      </c>
      <c r="N2634" s="8">
        <f t="shared" si="411"/>
        <v>0</v>
      </c>
      <c r="O2634" s="8">
        <f t="shared" si="412"/>
        <v>0</v>
      </c>
      <c r="P2634" s="8">
        <f t="shared" si="413"/>
        <v>16.5</v>
      </c>
      <c r="Q2634" s="9">
        <f t="shared" si="414"/>
        <v>11.225</v>
      </c>
      <c r="R2634" s="9">
        <f t="shared" si="415"/>
        <v>9.125</v>
      </c>
      <c r="S2634" s="9">
        <f t="shared" si="416"/>
        <v>11.175000000000001</v>
      </c>
      <c r="T2634" s="9">
        <f t="shared" si="417"/>
        <v>10.375</v>
      </c>
      <c r="U2634" s="8">
        <f t="shared" si="418"/>
        <v>10.508333333333335</v>
      </c>
      <c r="V2634" s="8">
        <f t="shared" si="419"/>
        <v>10.475000000000001</v>
      </c>
    </row>
    <row r="2635" spans="1:22" ht="13.5" x14ac:dyDescent="0.25">
      <c r="A2635" s="3">
        <f>RSI!A2635</f>
        <v>45845</v>
      </c>
      <c r="B2635" s="2">
        <f>RSI!B2635</f>
        <v>8.0995000000000008</v>
      </c>
      <c r="C2635" s="2">
        <f>RSI!I2635</f>
        <v>45.864917047419347</v>
      </c>
      <c r="D2635" s="2">
        <f>MACD!E2635</f>
        <v>-0.1826549572939804</v>
      </c>
      <c r="E2635" s="2">
        <f>MACD!F2635</f>
        <v>-0.32696619729875548</v>
      </c>
      <c r="F2635" s="2">
        <f>'Moving Avg'!D2635</f>
        <v>8.3255200000000009</v>
      </c>
      <c r="G2635" s="2">
        <f>'Moving Avg'!F2635</f>
        <v>8.1432750000000027</v>
      </c>
      <c r="H2635" s="2">
        <f>'Moving Avg'!G2635</f>
        <v>8.0829120000000021</v>
      </c>
      <c r="I2635" s="2">
        <f>'Moving Avg'!H2635</f>
        <v>8.463254499999989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  <c r="M2635" s="8">
        <f t="shared" si="410"/>
        <v>25</v>
      </c>
      <c r="N2635" s="8">
        <f t="shared" si="411"/>
        <v>0</v>
      </c>
      <c r="O2635" s="8">
        <f t="shared" si="412"/>
        <v>0</v>
      </c>
      <c r="P2635" s="8">
        <f t="shared" si="413"/>
        <v>16.5</v>
      </c>
      <c r="Q2635" s="9">
        <f t="shared" si="414"/>
        <v>11.225</v>
      </c>
      <c r="R2635" s="9">
        <f t="shared" si="415"/>
        <v>9.125</v>
      </c>
      <c r="S2635" s="9">
        <f t="shared" si="416"/>
        <v>11.175000000000001</v>
      </c>
      <c r="T2635" s="9">
        <f t="shared" si="417"/>
        <v>10.375</v>
      </c>
      <c r="U2635" s="8">
        <f t="shared" si="418"/>
        <v>10.508333333333335</v>
      </c>
      <c r="V2635" s="8">
        <f t="shared" si="419"/>
        <v>10.475000000000001</v>
      </c>
    </row>
    <row r="2636" spans="1:22" ht="13.5" x14ac:dyDescent="0.25">
      <c r="A2636" s="3">
        <f>RSI!A2636</f>
        <v>45846</v>
      </c>
      <c r="B2636" s="2">
        <f>RSI!B2636</f>
        <v>8.0995000000000008</v>
      </c>
      <c r="C2636" s="2">
        <f>RSI!I2636</f>
        <v>45.864917047419347</v>
      </c>
      <c r="D2636" s="2">
        <f>MACD!E2636</f>
        <v>-0.10205460266827693</v>
      </c>
      <c r="E2636" s="2">
        <f>MACD!F2636</f>
        <v>-0.28198387837265981</v>
      </c>
      <c r="F2636" s="2">
        <f>'Moving Avg'!D2636</f>
        <v>8.2501800000000003</v>
      </c>
      <c r="G2636" s="2">
        <f>'Moving Avg'!F2636</f>
        <v>8.1715300000000024</v>
      </c>
      <c r="H2636" s="2">
        <f>'Moving Avg'!G2636</f>
        <v>8.0757540000000017</v>
      </c>
      <c r="I2636" s="2">
        <f>'Moving Avg'!H2636</f>
        <v>8.4618419999999883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  <c r="M2636" s="8">
        <f t="shared" si="410"/>
        <v>25</v>
      </c>
      <c r="N2636" s="8">
        <f t="shared" si="411"/>
        <v>0</v>
      </c>
      <c r="O2636" s="8">
        <f t="shared" si="412"/>
        <v>0</v>
      </c>
      <c r="P2636" s="8">
        <f t="shared" si="413"/>
        <v>16.5</v>
      </c>
      <c r="Q2636" s="9">
        <f t="shared" si="414"/>
        <v>11.225</v>
      </c>
      <c r="R2636" s="9">
        <f t="shared" si="415"/>
        <v>9.125</v>
      </c>
      <c r="S2636" s="9">
        <f t="shared" si="416"/>
        <v>11.175000000000001</v>
      </c>
      <c r="T2636" s="9">
        <f t="shared" si="417"/>
        <v>10.375</v>
      </c>
      <c r="U2636" s="8">
        <f t="shared" si="418"/>
        <v>10.508333333333335</v>
      </c>
      <c r="V2636" s="8">
        <f t="shared" si="419"/>
        <v>10.475000000000001</v>
      </c>
    </row>
    <row r="2637" spans="1:22" ht="13.5" x14ac:dyDescent="0.25">
      <c r="A2637" s="3">
        <f>RSI!A2637</f>
        <v>45847</v>
      </c>
      <c r="B2637" s="2">
        <f>RSI!B2637</f>
        <v>8.0995000000000008</v>
      </c>
      <c r="C2637" s="2">
        <f>RSI!I2637</f>
        <v>45.864917047419347</v>
      </c>
      <c r="D2637" s="2">
        <f>MACD!E2637</f>
        <v>-3.3450283771575329E-2</v>
      </c>
      <c r="E2637" s="2">
        <f>MACD!F2637</f>
        <v>-0.23227715945244293</v>
      </c>
      <c r="F2637" s="2">
        <f>'Moving Avg'!D2637</f>
        <v>8.1748399999999997</v>
      </c>
      <c r="G2637" s="2">
        <f>'Moving Avg'!F2637</f>
        <v>8.1997850000000021</v>
      </c>
      <c r="H2637" s="2">
        <f>'Moving Avg'!G2637</f>
        <v>8.0685960000000012</v>
      </c>
      <c r="I2637" s="2">
        <f>'Moving Avg'!H2637</f>
        <v>8.4585459999999895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  <c r="M2637" s="8">
        <f t="shared" si="410"/>
        <v>25</v>
      </c>
      <c r="N2637" s="8">
        <f t="shared" si="411"/>
        <v>0</v>
      </c>
      <c r="O2637" s="8">
        <f t="shared" si="412"/>
        <v>0</v>
      </c>
      <c r="P2637" s="8">
        <f t="shared" si="413"/>
        <v>16.5</v>
      </c>
      <c r="Q2637" s="9">
        <f t="shared" si="414"/>
        <v>11.225</v>
      </c>
      <c r="R2637" s="9">
        <f t="shared" si="415"/>
        <v>9.125</v>
      </c>
      <c r="S2637" s="9">
        <f t="shared" si="416"/>
        <v>11.175000000000001</v>
      </c>
      <c r="T2637" s="9">
        <f t="shared" si="417"/>
        <v>10.375</v>
      </c>
      <c r="U2637" s="8">
        <f t="shared" si="418"/>
        <v>10.508333333333335</v>
      </c>
      <c r="V2637" s="8">
        <f t="shared" si="419"/>
        <v>10.475000000000001</v>
      </c>
    </row>
    <row r="2638" spans="1:22" ht="13.5" x14ac:dyDescent="0.25">
      <c r="A2638" s="3">
        <f>RSI!A2638</f>
        <v>45848</v>
      </c>
      <c r="B2638" s="2">
        <f>RSI!B2638</f>
        <v>8.0995000000000008</v>
      </c>
      <c r="C2638" s="2">
        <f>RSI!I2638</f>
        <v>45.864917047419347</v>
      </c>
      <c r="D2638" s="2">
        <f>MACD!E2638</f>
        <v>2.4973616033777901E-2</v>
      </c>
      <c r="E2638" s="2">
        <f>MACD!F2638</f>
        <v>-0.18082700435519877</v>
      </c>
      <c r="F2638" s="2">
        <f>'Moving Avg'!D2638</f>
        <v>8.0995000000000008</v>
      </c>
      <c r="G2638" s="2">
        <f>'Moving Avg'!F2638</f>
        <v>8.2280400000000036</v>
      </c>
      <c r="H2638" s="2">
        <f>'Moving Avg'!G2638</f>
        <v>8.0689740000000008</v>
      </c>
      <c r="I2638" s="2">
        <f>'Moving Avg'!H2638</f>
        <v>8.4544494999999884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  <c r="M2638" s="8">
        <f t="shared" si="410"/>
        <v>25</v>
      </c>
      <c r="N2638" s="8">
        <f t="shared" si="411"/>
        <v>0</v>
      </c>
      <c r="O2638" s="8">
        <f t="shared" si="412"/>
        <v>0</v>
      </c>
      <c r="P2638" s="8">
        <f t="shared" si="413"/>
        <v>16.5</v>
      </c>
      <c r="Q2638" s="9">
        <f t="shared" si="414"/>
        <v>11.225</v>
      </c>
      <c r="R2638" s="9">
        <f t="shared" si="415"/>
        <v>9.125</v>
      </c>
      <c r="S2638" s="9">
        <f t="shared" si="416"/>
        <v>11.175000000000001</v>
      </c>
      <c r="T2638" s="9">
        <f t="shared" si="417"/>
        <v>10.375</v>
      </c>
      <c r="U2638" s="8">
        <f t="shared" si="418"/>
        <v>10.508333333333335</v>
      </c>
      <c r="V2638" s="8">
        <f t="shared" si="419"/>
        <v>10.475000000000001</v>
      </c>
    </row>
    <row r="2639" spans="1:22" ht="13.5" x14ac:dyDescent="0.25">
      <c r="A2639" s="3">
        <f>RSI!A2639</f>
        <v>45849</v>
      </c>
      <c r="B2639" s="2">
        <f>RSI!B2639</f>
        <v>8.0995000000000008</v>
      </c>
      <c r="C2639" s="2">
        <f>RSI!I2639</f>
        <v>45.864917047419347</v>
      </c>
      <c r="D2639" s="2">
        <f>MACD!E2639</f>
        <v>7.475560458744468E-2</v>
      </c>
      <c r="E2639" s="2">
        <f>MACD!F2639</f>
        <v>-0.12971048256667009</v>
      </c>
      <c r="F2639" s="2">
        <f>'Moving Avg'!D2639</f>
        <v>8.0995000000000008</v>
      </c>
      <c r="G2639" s="2">
        <f>'Moving Avg'!F2639</f>
        <v>8.2562950000000033</v>
      </c>
      <c r="H2639" s="2">
        <f>'Moving Avg'!G2639</f>
        <v>8.0693520000000003</v>
      </c>
      <c r="I2639" s="2">
        <f>'Moving Avg'!H2639</f>
        <v>8.4503529999999891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25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13.7</v>
      </c>
      <c r="R2639" s="9">
        <f t="shared" si="415"/>
        <v>13.25</v>
      </c>
      <c r="S2639" s="9">
        <f t="shared" si="416"/>
        <v>18.600000000000001</v>
      </c>
      <c r="T2639" s="9">
        <f t="shared" si="417"/>
        <v>14.5</v>
      </c>
      <c r="U2639" s="8">
        <f t="shared" si="418"/>
        <v>15.183333333333332</v>
      </c>
      <c r="V2639" s="8">
        <f t="shared" si="419"/>
        <v>15.012499999999999</v>
      </c>
    </row>
    <row r="2640" spans="1:22" ht="13.5" x14ac:dyDescent="0.25">
      <c r="A2640" s="3">
        <f>RSI!A2640</f>
        <v>45852</v>
      </c>
      <c r="B2640" s="2">
        <f>RSI!B2640</f>
        <v>8.0995000000000008</v>
      </c>
      <c r="C2640" s="2">
        <f>RSI!I2640</f>
        <v>45.86491704741934</v>
      </c>
      <c r="D2640" s="2">
        <f>MACD!E2640</f>
        <v>0.11719954884359396</v>
      </c>
      <c r="E2640" s="2">
        <f>MACD!F2640</f>
        <v>-8.0328476284617284E-2</v>
      </c>
      <c r="F2640" s="2">
        <f>'Moving Avg'!D2640</f>
        <v>8.0995000000000008</v>
      </c>
      <c r="G2640" s="2">
        <f>'Moving Avg'!F2640</f>
        <v>8.284550000000003</v>
      </c>
      <c r="H2640" s="2">
        <f>'Moving Avg'!G2640</f>
        <v>8.0621939999999999</v>
      </c>
      <c r="I2640" s="2">
        <f>'Moving Avg'!H2640</f>
        <v>8.4462564999999881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25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13.7</v>
      </c>
      <c r="R2640" s="9">
        <f t="shared" si="415"/>
        <v>13.25</v>
      </c>
      <c r="S2640" s="9">
        <f t="shared" si="416"/>
        <v>18.600000000000001</v>
      </c>
      <c r="T2640" s="9">
        <f t="shared" si="417"/>
        <v>14.5</v>
      </c>
      <c r="U2640" s="8">
        <f t="shared" si="418"/>
        <v>15.183333333333332</v>
      </c>
      <c r="V2640" s="8">
        <f t="shared" si="419"/>
        <v>15.012499999999999</v>
      </c>
    </row>
    <row r="2641" spans="1:22" ht="13.5" x14ac:dyDescent="0.25">
      <c r="A2641" s="3">
        <f>RSI!A2641</f>
        <v>45853</v>
      </c>
      <c r="B2641" s="2">
        <f>RSI!B2641</f>
        <v>8.0995000000000008</v>
      </c>
      <c r="C2641" s="2">
        <f>RSI!I2641</f>
        <v>45.864917047419333</v>
      </c>
      <c r="D2641" s="2">
        <f>MACD!E2641</f>
        <v>0.15341062142213069</v>
      </c>
      <c r="E2641" s="2">
        <f>MACD!F2641</f>
        <v>-3.3580656743267684E-2</v>
      </c>
      <c r="F2641" s="2">
        <f>'Moving Avg'!D2641</f>
        <v>8.0995000000000008</v>
      </c>
      <c r="G2641" s="2">
        <f>'Moving Avg'!F2641</f>
        <v>8.2986800000000027</v>
      </c>
      <c r="H2641" s="2">
        <f>'Moving Avg'!G2641</f>
        <v>8.0548479999999998</v>
      </c>
      <c r="I2641" s="2">
        <f>'Moving Avg'!H2641</f>
        <v>8.4421599999999888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25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13.7</v>
      </c>
      <c r="R2641" s="9">
        <f t="shared" si="415"/>
        <v>13.25</v>
      </c>
      <c r="S2641" s="9">
        <f t="shared" si="416"/>
        <v>18.600000000000001</v>
      </c>
      <c r="T2641" s="9">
        <f t="shared" si="417"/>
        <v>14.5</v>
      </c>
      <c r="U2641" s="8">
        <f t="shared" si="418"/>
        <v>15.183333333333332</v>
      </c>
      <c r="V2641" s="8">
        <f t="shared" si="419"/>
        <v>15.012499999999999</v>
      </c>
    </row>
    <row r="2642" spans="1:22" ht="13.5" x14ac:dyDescent="0.25">
      <c r="A2642" s="3">
        <f>RSI!A2642</f>
        <v>45854</v>
      </c>
      <c r="B2642" s="2">
        <f>RSI!B2642</f>
        <v>8.0995000000000008</v>
      </c>
      <c r="C2642" s="2">
        <f>RSI!I2642</f>
        <v>45.86491704741934</v>
      </c>
      <c r="D2642" s="2">
        <f>MACD!E2642</f>
        <v>0.18432572818398008</v>
      </c>
      <c r="E2642" s="2">
        <f>MACD!F2642</f>
        <v>1.0000620242181867E-2</v>
      </c>
      <c r="F2642" s="2">
        <f>'Moving Avg'!D2642</f>
        <v>8.0995000000000008</v>
      </c>
      <c r="G2642" s="2">
        <f>'Moving Avg'!F2642</f>
        <v>8.3015050000000024</v>
      </c>
      <c r="H2642" s="2">
        <f>'Moving Avg'!G2642</f>
        <v>8.0475019999999997</v>
      </c>
      <c r="I2642" s="2">
        <f>'Moving Avg'!H2642</f>
        <v>8.4380634999999877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25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13.7</v>
      </c>
      <c r="R2642" s="9">
        <f t="shared" si="415"/>
        <v>13.25</v>
      </c>
      <c r="S2642" s="9">
        <f t="shared" si="416"/>
        <v>18.600000000000001</v>
      </c>
      <c r="T2642" s="9">
        <f t="shared" si="417"/>
        <v>14.5</v>
      </c>
      <c r="U2642" s="8">
        <f t="shared" si="418"/>
        <v>15.183333333333332</v>
      </c>
      <c r="V2642" s="8">
        <f t="shared" si="419"/>
        <v>15.012499999999999</v>
      </c>
    </row>
    <row r="2643" spans="1:22" ht="13.5" x14ac:dyDescent="0.25">
      <c r="A2643" s="3">
        <f>RSI!A2643</f>
        <v>45855</v>
      </c>
      <c r="B2643" s="2">
        <f>RSI!B2643</f>
        <v>8.0995000000000008</v>
      </c>
      <c r="C2643" s="2">
        <f>RSI!I2643</f>
        <v>45.86491704741934</v>
      </c>
      <c r="D2643" s="2">
        <f>MACD!E2643</f>
        <v>0.21073926506937291</v>
      </c>
      <c r="E2643" s="2">
        <f>MACD!F2643</f>
        <v>5.0148349207620076E-2</v>
      </c>
      <c r="F2643" s="2">
        <f>'Moving Avg'!D2643</f>
        <v>8.0995000000000008</v>
      </c>
      <c r="G2643" s="2">
        <f>'Moving Avg'!F2643</f>
        <v>8.2873800000000024</v>
      </c>
      <c r="H2643" s="2">
        <f>'Moving Avg'!G2643</f>
        <v>8.0401559999999979</v>
      </c>
      <c r="I2643" s="2">
        <f>'Moving Avg'!H2643</f>
        <v>8.4339669999999884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25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13.7</v>
      </c>
      <c r="R2643" s="9">
        <f t="shared" si="415"/>
        <v>13.25</v>
      </c>
      <c r="S2643" s="9">
        <f t="shared" si="416"/>
        <v>18.600000000000001</v>
      </c>
      <c r="T2643" s="9">
        <f t="shared" si="417"/>
        <v>14.5</v>
      </c>
      <c r="U2643" s="8">
        <f t="shared" si="418"/>
        <v>15.183333333333332</v>
      </c>
      <c r="V2643" s="8">
        <f t="shared" si="419"/>
        <v>15.012499999999999</v>
      </c>
    </row>
    <row r="2644" spans="1:22" ht="13.5" x14ac:dyDescent="0.25">
      <c r="A2644" s="3">
        <f>RSI!A2644</f>
        <v>45856</v>
      </c>
      <c r="B2644" s="2">
        <f>RSI!B2644</f>
        <v>8.0995000000000008</v>
      </c>
      <c r="C2644" s="2">
        <f>RSI!I2644</f>
        <v>45.864917047419347</v>
      </c>
      <c r="D2644" s="2">
        <f>MACD!E2644</f>
        <v>0.17537107584773715</v>
      </c>
      <c r="E2644" s="2">
        <f>MACD!F2644</f>
        <v>7.5192894535643484E-2</v>
      </c>
      <c r="F2644" s="2">
        <f>'Moving Avg'!D2644</f>
        <v>8.0995000000000008</v>
      </c>
      <c r="G2644" s="2">
        <f>'Moving Avg'!F2644</f>
        <v>8.2690150000000031</v>
      </c>
      <c r="H2644" s="2">
        <f>'Moving Avg'!G2644</f>
        <v>8.0328099999999978</v>
      </c>
      <c r="I2644" s="2">
        <f>'Moving Avg'!H2644</f>
        <v>8.4298704999999874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25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13.7</v>
      </c>
      <c r="R2644" s="9">
        <f t="shared" si="415"/>
        <v>13.25</v>
      </c>
      <c r="S2644" s="9">
        <f t="shared" si="416"/>
        <v>18.600000000000001</v>
      </c>
      <c r="T2644" s="9">
        <f t="shared" si="417"/>
        <v>14.5</v>
      </c>
      <c r="U2644" s="8">
        <f t="shared" si="418"/>
        <v>15.183333333333332</v>
      </c>
      <c r="V2644" s="8">
        <f t="shared" si="419"/>
        <v>15.012499999999999</v>
      </c>
    </row>
    <row r="2645" spans="1:22" ht="13.5" x14ac:dyDescent="0.25">
      <c r="A2645" s="3">
        <f>RSI!A2645</f>
        <v>45859</v>
      </c>
      <c r="B2645" s="2">
        <f>RSI!B2645</f>
        <v>8.0995000000000008</v>
      </c>
      <c r="C2645" s="2">
        <f>RSI!I2645</f>
        <v>45.86491704741934</v>
      </c>
      <c r="D2645" s="2">
        <f>MACD!E2645</f>
        <v>0.14566242530830387</v>
      </c>
      <c r="E2645" s="2">
        <f>MACD!F2645</f>
        <v>8.9286800690175555E-2</v>
      </c>
      <c r="F2645" s="2">
        <f>'Moving Avg'!D2645</f>
        <v>8.0995000000000008</v>
      </c>
      <c r="G2645" s="2">
        <f>'Moving Avg'!F2645</f>
        <v>8.2501800000000038</v>
      </c>
      <c r="H2645" s="2">
        <f>'Moving Avg'!G2645</f>
        <v>8.0254639999999977</v>
      </c>
      <c r="I2645" s="2">
        <f>'Moving Avg'!H2645</f>
        <v>8.4257739999999881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25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13.7</v>
      </c>
      <c r="R2645" s="9">
        <f t="shared" si="415"/>
        <v>13.25</v>
      </c>
      <c r="S2645" s="9">
        <f t="shared" si="416"/>
        <v>18.600000000000001</v>
      </c>
      <c r="T2645" s="9">
        <f t="shared" si="417"/>
        <v>14.5</v>
      </c>
      <c r="U2645" s="8">
        <f t="shared" si="418"/>
        <v>15.183333333333332</v>
      </c>
      <c r="V2645" s="8">
        <f t="shared" si="419"/>
        <v>15.012499999999999</v>
      </c>
    </row>
    <row r="2646" spans="1:22" ht="13.5" x14ac:dyDescent="0.25">
      <c r="A2646" s="3">
        <f>RSI!A2646</f>
        <v>45860</v>
      </c>
      <c r="B2646" s="2">
        <f>RSI!B2646</f>
        <v>8.0995000000000008</v>
      </c>
      <c r="C2646" s="2">
        <f>RSI!I2646</f>
        <v>45.864917047419347</v>
      </c>
      <c r="D2646" s="2">
        <f>MACD!E2646</f>
        <v>0.12072644639212804</v>
      </c>
      <c r="E2646" s="2">
        <f>MACD!F2646</f>
        <v>9.5574729830566058E-2</v>
      </c>
      <c r="F2646" s="2">
        <f>'Moving Avg'!D2646</f>
        <v>8.0995000000000008</v>
      </c>
      <c r="G2646" s="2">
        <f>'Moving Avg'!F2646</f>
        <v>8.2313450000000028</v>
      </c>
      <c r="H2646" s="2">
        <f>'Moving Avg'!G2646</f>
        <v>8.0181179999999976</v>
      </c>
      <c r="I2646" s="2">
        <f>'Moving Avg'!H2646</f>
        <v>8.4216774999999888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25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13.7</v>
      </c>
      <c r="R2646" s="9">
        <f t="shared" si="415"/>
        <v>13.25</v>
      </c>
      <c r="S2646" s="9">
        <f t="shared" si="416"/>
        <v>18.600000000000001</v>
      </c>
      <c r="T2646" s="9">
        <f t="shared" si="417"/>
        <v>14.5</v>
      </c>
      <c r="U2646" s="8">
        <f t="shared" si="418"/>
        <v>15.183333333333332</v>
      </c>
      <c r="V2646" s="8">
        <f t="shared" si="419"/>
        <v>15.012499999999999</v>
      </c>
    </row>
    <row r="2647" spans="1:22" ht="13.5" x14ac:dyDescent="0.25">
      <c r="A2647" s="3">
        <f>RSI!A2647</f>
        <v>45861</v>
      </c>
      <c r="B2647" s="2">
        <f>RSI!B2647</f>
        <v>8.0995000000000008</v>
      </c>
      <c r="C2647" s="2">
        <f>RSI!I2647</f>
        <v>45.864917047419347</v>
      </c>
      <c r="D2647" s="2">
        <f>MACD!E2647</f>
        <v>9.9813910815157669E-2</v>
      </c>
      <c r="E2647" s="2">
        <f>MACD!F2647</f>
        <v>9.6422566027484377E-2</v>
      </c>
      <c r="F2647" s="2">
        <f>'Moving Avg'!D2647</f>
        <v>8.0995000000000008</v>
      </c>
      <c r="G2647" s="2">
        <f>'Moving Avg'!F2647</f>
        <v>8.2125100000000035</v>
      </c>
      <c r="H2647" s="2">
        <f>'Moving Avg'!G2647</f>
        <v>8.0107719999999958</v>
      </c>
      <c r="I2647" s="2">
        <f>'Moving Avg'!H2647</f>
        <v>8.4175809999999895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25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13.7</v>
      </c>
      <c r="R2647" s="9">
        <f t="shared" si="415"/>
        <v>13.25</v>
      </c>
      <c r="S2647" s="9">
        <f t="shared" si="416"/>
        <v>18.600000000000001</v>
      </c>
      <c r="T2647" s="9">
        <f t="shared" si="417"/>
        <v>14.5</v>
      </c>
      <c r="U2647" s="8">
        <f t="shared" si="418"/>
        <v>15.183333333333332</v>
      </c>
      <c r="V2647" s="8">
        <f t="shared" si="419"/>
        <v>15.012499999999999</v>
      </c>
    </row>
    <row r="2648" spans="1:22" ht="13.5" x14ac:dyDescent="0.25">
      <c r="A2648" s="3">
        <f>RSI!A2648</f>
        <v>45862</v>
      </c>
      <c r="B2648" s="2">
        <f>RSI!B2648</f>
        <v>8.0995000000000008</v>
      </c>
      <c r="C2648" s="2">
        <f>RSI!I2648</f>
        <v>45.86491704741934</v>
      </c>
      <c r="D2648" s="2">
        <f>MACD!E2648</f>
        <v>8.2291965154395186E-2</v>
      </c>
      <c r="E2648" s="2">
        <f>MACD!F2648</f>
        <v>9.3596445852866542E-2</v>
      </c>
      <c r="F2648" s="2">
        <f>'Moving Avg'!D2648</f>
        <v>8.0995000000000008</v>
      </c>
      <c r="G2648" s="2">
        <f>'Moving Avg'!F2648</f>
        <v>8.1936750000000025</v>
      </c>
      <c r="H2648" s="2">
        <f>'Moving Avg'!G2648</f>
        <v>8.0034259999999957</v>
      </c>
      <c r="I2648" s="2">
        <f>'Moving Avg'!H2648</f>
        <v>8.4134844999999885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25</v>
      </c>
      <c r="N2648" s="8">
        <f t="shared" si="411"/>
        <v>45</v>
      </c>
      <c r="O2648" s="8">
        <f t="shared" si="412"/>
        <v>0</v>
      </c>
      <c r="P2648" s="8">
        <f t="shared" si="413"/>
        <v>33</v>
      </c>
      <c r="Q2648" s="9">
        <f t="shared" si="414"/>
        <v>29.45</v>
      </c>
      <c r="R2648" s="9">
        <f t="shared" si="415"/>
        <v>22.25</v>
      </c>
      <c r="S2648" s="9">
        <f t="shared" si="416"/>
        <v>25.35</v>
      </c>
      <c r="T2648" s="9">
        <f t="shared" si="417"/>
        <v>25.75</v>
      </c>
      <c r="U2648" s="8">
        <f t="shared" si="418"/>
        <v>25.683333333333337</v>
      </c>
      <c r="V2648" s="8">
        <f t="shared" si="419"/>
        <v>25.700000000000003</v>
      </c>
    </row>
    <row r="2649" spans="1:22" ht="13.5" x14ac:dyDescent="0.25">
      <c r="A2649" s="3">
        <f>RSI!A2649</f>
        <v>45866</v>
      </c>
      <c r="B2649" s="2">
        <f>RSI!B2649</f>
        <v>8.0995000000000008</v>
      </c>
      <c r="C2649" s="2">
        <f>RSI!I2649</f>
        <v>45.86491704741934</v>
      </c>
      <c r="D2649" s="2">
        <f>MACD!E2649</f>
        <v>6.762614487711005E-2</v>
      </c>
      <c r="E2649" s="2">
        <f>MACD!F2649</f>
        <v>8.8402385657715243E-2</v>
      </c>
      <c r="F2649" s="2">
        <f>'Moving Avg'!D2649</f>
        <v>8.0995000000000008</v>
      </c>
      <c r="G2649" s="2">
        <f>'Moving Avg'!F2649</f>
        <v>8.1748400000000032</v>
      </c>
      <c r="H2649" s="2">
        <f>'Moving Avg'!G2649</f>
        <v>7.9960799999999947</v>
      </c>
      <c r="I2649" s="2">
        <f>'Moving Avg'!H2649</f>
        <v>8.4093879999999892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25</v>
      </c>
      <c r="N2649" s="8">
        <f t="shared" si="411"/>
        <v>100</v>
      </c>
      <c r="O2649" s="8">
        <f t="shared" si="412"/>
        <v>0</v>
      </c>
      <c r="P2649" s="8">
        <f t="shared" si="413"/>
        <v>33</v>
      </c>
      <c r="Q2649" s="9">
        <f t="shared" si="414"/>
        <v>48.7</v>
      </c>
      <c r="R2649" s="9">
        <f t="shared" si="415"/>
        <v>33.25</v>
      </c>
      <c r="S2649" s="9">
        <f t="shared" si="416"/>
        <v>33.6</v>
      </c>
      <c r="T2649" s="9">
        <f t="shared" si="417"/>
        <v>39.5</v>
      </c>
      <c r="U2649" s="8">
        <f t="shared" si="418"/>
        <v>38.516666666666673</v>
      </c>
      <c r="V2649" s="8">
        <f t="shared" si="419"/>
        <v>38.762500000000003</v>
      </c>
    </row>
    <row r="2650" spans="1:22" ht="13.5" x14ac:dyDescent="0.25">
      <c r="A2650" s="3">
        <f>RSI!A2650</f>
        <v>45867</v>
      </c>
      <c r="B2650" s="2">
        <f>RSI!B2650</f>
        <v>8.1999999999999993</v>
      </c>
      <c r="C2650" s="2">
        <f>RSI!I2650</f>
        <v>60.320727218843004</v>
      </c>
      <c r="D2650" s="2">
        <f>MACD!E2650</f>
        <v>4.7920717082917008E-2</v>
      </c>
      <c r="E2650" s="2">
        <f>MACD!F2650</f>
        <v>8.0306051942755613E-2</v>
      </c>
      <c r="F2650" s="2">
        <f>'Moving Avg'!D2650</f>
        <v>8.1196000000000002</v>
      </c>
      <c r="G2650" s="2">
        <f>'Moving Avg'!F2650</f>
        <v>8.161030000000002</v>
      </c>
      <c r="H2650" s="2">
        <f>'Moving Avg'!G2650</f>
        <v>7.990743999999995</v>
      </c>
      <c r="I2650" s="2">
        <f>'Moving Avg'!H2650</f>
        <v>8.4057939999999896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0"/>
        <v>25</v>
      </c>
      <c r="N2650" s="8">
        <f t="shared" si="411"/>
        <v>100</v>
      </c>
      <c r="O2650" s="8">
        <f t="shared" si="412"/>
        <v>0</v>
      </c>
      <c r="P2650" s="8">
        <f t="shared" si="413"/>
        <v>16.5</v>
      </c>
      <c r="Q2650" s="9">
        <f t="shared" si="414"/>
        <v>46.225000000000001</v>
      </c>
      <c r="R2650" s="9">
        <f t="shared" si="415"/>
        <v>29.125</v>
      </c>
      <c r="S2650" s="9">
        <f t="shared" si="416"/>
        <v>26.175000000000001</v>
      </c>
      <c r="T2650" s="9">
        <f t="shared" si="417"/>
        <v>35.375</v>
      </c>
      <c r="U2650" s="8">
        <f t="shared" si="418"/>
        <v>33.841666666666661</v>
      </c>
      <c r="V2650" s="8">
        <f t="shared" si="419"/>
        <v>34.224999999999994</v>
      </c>
    </row>
    <row r="2651" spans="1:22" ht="13.5" x14ac:dyDescent="0.25">
      <c r="A2651" s="3">
        <f>RSI!A2651</f>
        <v>45868</v>
      </c>
      <c r="B2651" s="2">
        <f>RSI!B2651</f>
        <v>8.1999999999999993</v>
      </c>
      <c r="C2651" s="2">
        <f>RSI!I2651</f>
        <v>60.320727218843004</v>
      </c>
      <c r="D2651" s="2">
        <f>MACD!E2651</f>
        <v>3.0790587419854631E-2</v>
      </c>
      <c r="E2651" s="2">
        <f>MACD!F2651</f>
        <v>7.0402959038175422E-2</v>
      </c>
      <c r="F2651" s="2">
        <f>'Moving Avg'!D2651</f>
        <v>8.1397000000000013</v>
      </c>
      <c r="G2651" s="2">
        <f>'Moving Avg'!F2651</f>
        <v>8.1472200000000008</v>
      </c>
      <c r="H2651" s="2">
        <f>'Moving Avg'!G2651</f>
        <v>7.9854079999999952</v>
      </c>
      <c r="I2651" s="2">
        <f>'Moving Avg'!H2651</f>
        <v>8.4021999999999899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  <c r="M2651" s="8">
        <f t="shared" si="410"/>
        <v>25</v>
      </c>
      <c r="N2651" s="8">
        <f t="shared" si="411"/>
        <v>100</v>
      </c>
      <c r="O2651" s="8">
        <f t="shared" si="412"/>
        <v>0</v>
      </c>
      <c r="P2651" s="8">
        <f t="shared" si="413"/>
        <v>16.5</v>
      </c>
      <c r="Q2651" s="9">
        <f t="shared" si="414"/>
        <v>46.225000000000001</v>
      </c>
      <c r="R2651" s="9">
        <f t="shared" si="415"/>
        <v>29.125</v>
      </c>
      <c r="S2651" s="9">
        <f t="shared" si="416"/>
        <v>26.175000000000001</v>
      </c>
      <c r="T2651" s="9">
        <f t="shared" si="417"/>
        <v>35.375</v>
      </c>
      <c r="U2651" s="8">
        <f t="shared" si="418"/>
        <v>33.841666666666661</v>
      </c>
      <c r="V2651" s="8">
        <f t="shared" si="419"/>
        <v>34.224999999999994</v>
      </c>
    </row>
    <row r="2652" spans="1:22" ht="13.5" x14ac:dyDescent="0.25">
      <c r="A2652" s="3">
        <f>RSI!A2652</f>
        <v>45869</v>
      </c>
      <c r="B2652" s="2">
        <f>RSI!B2652</f>
        <v>8.1999999999999993</v>
      </c>
      <c r="C2652" s="2">
        <f>RSI!I2652</f>
        <v>60.320727218843004</v>
      </c>
      <c r="D2652" s="2">
        <f>MACD!E2652</f>
        <v>1.5873356630619284E-2</v>
      </c>
      <c r="E2652" s="2">
        <f>MACD!F2652</f>
        <v>5.9497038556664196E-2</v>
      </c>
      <c r="F2652" s="2">
        <f>'Moving Avg'!D2652</f>
        <v>8.1598000000000006</v>
      </c>
      <c r="G2652" s="2">
        <f>'Moving Avg'!F2652</f>
        <v>8.1334100000000014</v>
      </c>
      <c r="H2652" s="2">
        <f>'Moving Avg'!G2652</f>
        <v>7.9876059999999951</v>
      </c>
      <c r="I2652" s="2">
        <f>'Moving Avg'!H2652</f>
        <v>8.3986059999999902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  <c r="M2652" s="8">
        <f t="shared" si="410"/>
        <v>25</v>
      </c>
      <c r="N2652" s="8">
        <f t="shared" si="411"/>
        <v>100</v>
      </c>
      <c r="O2652" s="8">
        <f t="shared" si="412"/>
        <v>0</v>
      </c>
      <c r="P2652" s="8">
        <f t="shared" si="413"/>
        <v>16.5</v>
      </c>
      <c r="Q2652" s="9">
        <f t="shared" si="414"/>
        <v>46.225000000000001</v>
      </c>
      <c r="R2652" s="9">
        <f t="shared" si="415"/>
        <v>29.125</v>
      </c>
      <c r="S2652" s="9">
        <f t="shared" si="416"/>
        <v>26.175000000000001</v>
      </c>
      <c r="T2652" s="9">
        <f t="shared" si="417"/>
        <v>35.375</v>
      </c>
      <c r="U2652" s="8">
        <f t="shared" si="418"/>
        <v>33.841666666666661</v>
      </c>
      <c r="V2652" s="8">
        <f t="shared" si="419"/>
        <v>34.224999999999994</v>
      </c>
    </row>
    <row r="2653" spans="1:22" ht="13.5" x14ac:dyDescent="0.25">
      <c r="A2653" s="3">
        <f>RSI!A2653</f>
        <v>45870</v>
      </c>
      <c r="B2653" s="2">
        <f>RSI!B2653</f>
        <v>8.1999999999999993</v>
      </c>
      <c r="C2653" s="2">
        <f>RSI!I2653</f>
        <v>60.320727218843004</v>
      </c>
      <c r="D2653" s="2">
        <f>MACD!E2653</f>
        <v>2.8598754523798675E-3</v>
      </c>
      <c r="E2653" s="2">
        <f>MACD!F2653</f>
        <v>4.8169605935807339E-2</v>
      </c>
      <c r="F2653" s="2">
        <f>'Moving Avg'!D2653</f>
        <v>8.1798999999999999</v>
      </c>
      <c r="G2653" s="2">
        <f>'Moving Avg'!F2653</f>
        <v>8.1196000000000002</v>
      </c>
      <c r="H2653" s="2">
        <f>'Moving Avg'!G2653</f>
        <v>7.9969619999999955</v>
      </c>
      <c r="I2653" s="2">
        <f>'Moving Avg'!H2653</f>
        <v>8.3950119999999906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0"/>
        <v>25</v>
      </c>
      <c r="N2653" s="8">
        <f t="shared" si="411"/>
        <v>100</v>
      </c>
      <c r="O2653" s="8">
        <f t="shared" si="412"/>
        <v>0</v>
      </c>
      <c r="P2653" s="8">
        <f t="shared" si="413"/>
        <v>16.5</v>
      </c>
      <c r="Q2653" s="9">
        <f t="shared" si="414"/>
        <v>46.225000000000001</v>
      </c>
      <c r="R2653" s="9">
        <f t="shared" si="415"/>
        <v>29.125</v>
      </c>
      <c r="S2653" s="9">
        <f t="shared" si="416"/>
        <v>26.175000000000001</v>
      </c>
      <c r="T2653" s="9">
        <f t="shared" si="417"/>
        <v>35.375</v>
      </c>
      <c r="U2653" s="8">
        <f t="shared" si="418"/>
        <v>33.841666666666661</v>
      </c>
      <c r="V2653" s="8">
        <f t="shared" si="419"/>
        <v>34.224999999999994</v>
      </c>
    </row>
    <row r="2654" spans="1:22" ht="13.5" x14ac:dyDescent="0.25">
      <c r="A2654" s="3">
        <f>RSI!A2654</f>
        <v>45873</v>
      </c>
      <c r="B2654" s="2">
        <f>RSI!B2654</f>
        <v>8.1999999999999993</v>
      </c>
      <c r="C2654" s="2">
        <f>RSI!I2654</f>
        <v>60.320727218843004</v>
      </c>
      <c r="D2654" s="2">
        <f>MACD!E2654</f>
        <v>-8.5137622280342384E-3</v>
      </c>
      <c r="E2654" s="2">
        <f>MACD!F2654</f>
        <v>3.683293230303903E-2</v>
      </c>
      <c r="F2654" s="2">
        <f>'Moving Avg'!D2654</f>
        <v>8.1999999999999993</v>
      </c>
      <c r="G2654" s="2">
        <f>'Moving Avg'!F2654</f>
        <v>8.124625</v>
      </c>
      <c r="H2654" s="2">
        <f>'Moving Avg'!G2654</f>
        <v>8.0083899999999968</v>
      </c>
      <c r="I2654" s="2">
        <f>'Moving Avg'!H2654</f>
        <v>8.3914179999999909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25</v>
      </c>
      <c r="N2654" s="8">
        <f t="shared" si="411"/>
        <v>100</v>
      </c>
      <c r="O2654" s="8">
        <f t="shared" si="412"/>
        <v>0</v>
      </c>
      <c r="P2654" s="8">
        <f t="shared" si="413"/>
        <v>16.5</v>
      </c>
      <c r="Q2654" s="9">
        <f t="shared" si="414"/>
        <v>46.225000000000001</v>
      </c>
      <c r="R2654" s="9">
        <f t="shared" si="415"/>
        <v>29.125</v>
      </c>
      <c r="S2654" s="9">
        <f t="shared" si="416"/>
        <v>26.175000000000001</v>
      </c>
      <c r="T2654" s="9">
        <f t="shared" si="417"/>
        <v>35.375</v>
      </c>
      <c r="U2654" s="8">
        <f t="shared" si="418"/>
        <v>33.841666666666661</v>
      </c>
      <c r="V2654" s="8">
        <f t="shared" si="419"/>
        <v>34.224999999999994</v>
      </c>
    </row>
    <row r="2655" spans="1:22" ht="13.5" x14ac:dyDescent="0.25">
      <c r="A2655" s="3">
        <f>RSI!A2655</f>
        <v>45874</v>
      </c>
      <c r="B2655" s="2">
        <f>RSI!B2655</f>
        <v>8.1999999999999993</v>
      </c>
      <c r="C2655" s="2">
        <f>RSI!I2655</f>
        <v>60.320727218843004</v>
      </c>
      <c r="D2655" s="2">
        <f>MACD!E2655</f>
        <v>-1.8473008134591851E-2</v>
      </c>
      <c r="E2655" s="2">
        <f>MACD!F2655</f>
        <v>2.5771744215512857E-2</v>
      </c>
      <c r="F2655" s="2">
        <f>'Moving Avg'!D2655</f>
        <v>8.1999999999999993</v>
      </c>
      <c r="G2655" s="2">
        <f>'Moving Avg'!F2655</f>
        <v>8.1296499999999998</v>
      </c>
      <c r="H2655" s="2">
        <f>'Moving Avg'!G2655</f>
        <v>8.0198179999999955</v>
      </c>
      <c r="I2655" s="2">
        <f>'Moving Avg'!H2655</f>
        <v>8.3878239999999913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25</v>
      </c>
      <c r="N2655" s="8">
        <f t="shared" si="411"/>
        <v>100</v>
      </c>
      <c r="O2655" s="8">
        <f t="shared" si="412"/>
        <v>0</v>
      </c>
      <c r="P2655" s="8">
        <f t="shared" si="413"/>
        <v>33</v>
      </c>
      <c r="Q2655" s="9">
        <f t="shared" si="414"/>
        <v>48.7</v>
      </c>
      <c r="R2655" s="9">
        <f t="shared" si="415"/>
        <v>33.25</v>
      </c>
      <c r="S2655" s="9">
        <f t="shared" si="416"/>
        <v>33.6</v>
      </c>
      <c r="T2655" s="9">
        <f t="shared" si="417"/>
        <v>39.5</v>
      </c>
      <c r="U2655" s="8">
        <f t="shared" si="418"/>
        <v>38.516666666666673</v>
      </c>
      <c r="V2655" s="8">
        <f t="shared" si="419"/>
        <v>38.762500000000003</v>
      </c>
    </row>
    <row r="2656" spans="1:22" ht="13.5" x14ac:dyDescent="0.25">
      <c r="A2656" s="3">
        <f>RSI!A2656</f>
        <v>45875</v>
      </c>
      <c r="B2656" s="2">
        <f>RSI!B2656</f>
        <v>8.1999999999999993</v>
      </c>
      <c r="C2656" s="2">
        <f>RSI!I2656</f>
        <v>60.320727218843004</v>
      </c>
      <c r="D2656" s="2">
        <f>MACD!E2656</f>
        <v>-2.7210616658138065E-2</v>
      </c>
      <c r="E2656" s="2">
        <f>MACD!F2656</f>
        <v>1.5175272040782672E-2</v>
      </c>
      <c r="F2656" s="2">
        <f>'Moving Avg'!D2656</f>
        <v>8.1999999999999993</v>
      </c>
      <c r="G2656" s="2">
        <f>'Moving Avg'!F2656</f>
        <v>8.1346749999999997</v>
      </c>
      <c r="H2656" s="2">
        <f>'Moving Avg'!G2656</f>
        <v>8.0312459999999959</v>
      </c>
      <c r="I2656" s="2">
        <f>'Moving Avg'!H2656</f>
        <v>8.3842299999999916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25</v>
      </c>
      <c r="N2656" s="8">
        <f t="shared" si="411"/>
        <v>100</v>
      </c>
      <c r="O2656" s="8">
        <f t="shared" si="412"/>
        <v>0</v>
      </c>
      <c r="P2656" s="8">
        <f t="shared" si="413"/>
        <v>33</v>
      </c>
      <c r="Q2656" s="9">
        <f t="shared" si="414"/>
        <v>48.7</v>
      </c>
      <c r="R2656" s="9">
        <f t="shared" si="415"/>
        <v>33.25</v>
      </c>
      <c r="S2656" s="9">
        <f t="shared" si="416"/>
        <v>33.6</v>
      </c>
      <c r="T2656" s="9">
        <f t="shared" si="417"/>
        <v>39.5</v>
      </c>
      <c r="U2656" s="8">
        <f t="shared" si="418"/>
        <v>38.516666666666673</v>
      </c>
      <c r="V2656" s="8">
        <f t="shared" si="419"/>
        <v>38.762500000000003</v>
      </c>
    </row>
    <row r="2657" spans="1:22" ht="13.5" x14ac:dyDescent="0.25">
      <c r="A2657" s="3">
        <f>RSI!A2657</f>
        <v>45876</v>
      </c>
      <c r="B2657" s="2">
        <f>RSI!B2657</f>
        <v>8.1999999999999993</v>
      </c>
      <c r="C2657" s="2">
        <f>RSI!I2657</f>
        <v>60.320727218843004</v>
      </c>
      <c r="D2657" s="2">
        <f>MACD!E2657</f>
        <v>-3.489152798960049E-2</v>
      </c>
      <c r="E2657" s="2">
        <f>MACD!F2657</f>
        <v>5.1619120347060404E-3</v>
      </c>
      <c r="F2657" s="2">
        <f>'Moving Avg'!D2657</f>
        <v>8.1999999999999993</v>
      </c>
      <c r="G2657" s="2">
        <f>'Moving Avg'!F2657</f>
        <v>8.1396999999999995</v>
      </c>
      <c r="H2657" s="2">
        <f>'Moving Avg'!G2657</f>
        <v>8.0426739999999963</v>
      </c>
      <c r="I2657" s="2">
        <f>'Moving Avg'!H2657</f>
        <v>8.380635999999992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25</v>
      </c>
      <c r="N2657" s="8">
        <f t="shared" si="411"/>
        <v>100</v>
      </c>
      <c r="O2657" s="8">
        <f t="shared" si="412"/>
        <v>0</v>
      </c>
      <c r="P2657" s="8">
        <f t="shared" si="413"/>
        <v>33</v>
      </c>
      <c r="Q2657" s="9">
        <f t="shared" si="414"/>
        <v>48.7</v>
      </c>
      <c r="R2657" s="9">
        <f t="shared" si="415"/>
        <v>33.25</v>
      </c>
      <c r="S2657" s="9">
        <f t="shared" si="416"/>
        <v>33.6</v>
      </c>
      <c r="T2657" s="9">
        <f t="shared" si="417"/>
        <v>39.5</v>
      </c>
      <c r="U2657" s="8">
        <f t="shared" si="418"/>
        <v>38.516666666666673</v>
      </c>
      <c r="V2657" s="8">
        <f t="shared" si="419"/>
        <v>38.762500000000003</v>
      </c>
    </row>
    <row r="2658" spans="1:22" ht="13.5" x14ac:dyDescent="0.25">
      <c r="A2658" s="3">
        <f>RSI!A2658</f>
        <v>45877</v>
      </c>
      <c r="B2658" s="2">
        <f>RSI!B2658</f>
        <v>8.1999999999999993</v>
      </c>
      <c r="C2658" s="2">
        <f>RSI!I2658</f>
        <v>60.320727218843004</v>
      </c>
      <c r="D2658" s="2">
        <f>MACD!E2658</f>
        <v>-4.1657010907529823E-2</v>
      </c>
      <c r="E2658" s="2">
        <f>MACD!F2658</f>
        <v>-4.2018725537411325E-3</v>
      </c>
      <c r="F2658" s="2">
        <f>'Moving Avg'!D2658</f>
        <v>8.1999999999999993</v>
      </c>
      <c r="G2658" s="2">
        <f>'Moving Avg'!F2658</f>
        <v>8.1447249999999993</v>
      </c>
      <c r="H2658" s="2">
        <f>'Moving Avg'!G2658</f>
        <v>8.0559859999999954</v>
      </c>
      <c r="I2658" s="2">
        <f>'Moving Avg'!H2658</f>
        <v>8.3770419999999941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25</v>
      </c>
      <c r="N2658" s="8">
        <f t="shared" si="411"/>
        <v>100</v>
      </c>
      <c r="O2658" s="8">
        <f t="shared" si="412"/>
        <v>0</v>
      </c>
      <c r="P2658" s="8">
        <f t="shared" si="413"/>
        <v>33</v>
      </c>
      <c r="Q2658" s="9">
        <f t="shared" si="414"/>
        <v>48.7</v>
      </c>
      <c r="R2658" s="9">
        <f t="shared" si="415"/>
        <v>33.25</v>
      </c>
      <c r="S2658" s="9">
        <f t="shared" si="416"/>
        <v>33.6</v>
      </c>
      <c r="T2658" s="9">
        <f t="shared" si="417"/>
        <v>39.5</v>
      </c>
      <c r="U2658" s="8">
        <f t="shared" si="418"/>
        <v>38.516666666666673</v>
      </c>
      <c r="V2658" s="8">
        <f t="shared" si="419"/>
        <v>38.762500000000003</v>
      </c>
    </row>
    <row r="2659" spans="1:22" ht="13.5" x14ac:dyDescent="0.25">
      <c r="A2659" s="3">
        <f>RSI!A2659</f>
        <v>45880</v>
      </c>
      <c r="B2659" s="2">
        <f>RSI!B2659</f>
        <v>8.1999999999999993</v>
      </c>
      <c r="C2659" s="2">
        <f>RSI!I2659</f>
        <v>60.320727218843004</v>
      </c>
      <c r="D2659" s="2">
        <f>MACD!E2659</f>
        <v>-4.7628178311521552E-2</v>
      </c>
      <c r="E2659" s="2">
        <f>MACD!F2659</f>
        <v>-1.2887133705297218E-2</v>
      </c>
      <c r="F2659" s="2">
        <f>'Moving Avg'!D2659</f>
        <v>8.1999999999999993</v>
      </c>
      <c r="G2659" s="2">
        <f>'Moving Avg'!F2659</f>
        <v>8.1497499999999992</v>
      </c>
      <c r="H2659" s="2">
        <f>'Moving Avg'!G2659</f>
        <v>8.0692979999999963</v>
      </c>
      <c r="I2659" s="2">
        <f>'Moving Avg'!H2659</f>
        <v>8.3734479999999945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25</v>
      </c>
      <c r="N2659" s="8">
        <f t="shared" si="411"/>
        <v>100</v>
      </c>
      <c r="O2659" s="8">
        <f t="shared" si="412"/>
        <v>0</v>
      </c>
      <c r="P2659" s="8">
        <f t="shared" si="413"/>
        <v>33</v>
      </c>
      <c r="Q2659" s="9">
        <f t="shared" si="414"/>
        <v>48.7</v>
      </c>
      <c r="R2659" s="9">
        <f t="shared" si="415"/>
        <v>33.25</v>
      </c>
      <c r="S2659" s="9">
        <f t="shared" si="416"/>
        <v>33.6</v>
      </c>
      <c r="T2659" s="9">
        <f t="shared" si="417"/>
        <v>39.5</v>
      </c>
      <c r="U2659" s="8">
        <f t="shared" si="418"/>
        <v>38.516666666666673</v>
      </c>
      <c r="V2659" s="8">
        <f t="shared" si="419"/>
        <v>38.762500000000003</v>
      </c>
    </row>
    <row r="2660" spans="1:22" ht="13.5" x14ac:dyDescent="0.25">
      <c r="A2660" s="3">
        <f>RSI!A2660</f>
        <v>45881</v>
      </c>
      <c r="B2660" s="2">
        <f>RSI!B2660</f>
        <v>8.1999999999999993</v>
      </c>
      <c r="C2660" s="2">
        <f>RSI!I2660</f>
        <v>60.320727218842997</v>
      </c>
      <c r="D2660" s="2">
        <f>MACD!E2660</f>
        <v>-3.7447432792578894E-2</v>
      </c>
      <c r="E2660" s="2">
        <f>MACD!F2660</f>
        <v>-1.7799193522753554E-2</v>
      </c>
      <c r="F2660" s="2">
        <f>'Moving Avg'!D2660</f>
        <v>8.1999999999999993</v>
      </c>
      <c r="G2660" s="2">
        <f>'Moving Avg'!F2660</f>
        <v>8.154774999999999</v>
      </c>
      <c r="H2660" s="2">
        <f>'Moving Avg'!G2660</f>
        <v>8.0826099999999954</v>
      </c>
      <c r="I2660" s="2">
        <f>'Moving Avg'!H2660</f>
        <v>8.3718314999999937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25</v>
      </c>
      <c r="N2660" s="8">
        <f t="shared" si="411"/>
        <v>45</v>
      </c>
      <c r="O2660" s="8">
        <f t="shared" si="412"/>
        <v>0</v>
      </c>
      <c r="P2660" s="8">
        <f t="shared" si="413"/>
        <v>33</v>
      </c>
      <c r="Q2660" s="9">
        <f t="shared" si="414"/>
        <v>29.45</v>
      </c>
      <c r="R2660" s="9">
        <f t="shared" si="415"/>
        <v>22.25</v>
      </c>
      <c r="S2660" s="9">
        <f t="shared" si="416"/>
        <v>25.35</v>
      </c>
      <c r="T2660" s="9">
        <f t="shared" si="417"/>
        <v>25.75</v>
      </c>
      <c r="U2660" s="8">
        <f t="shared" si="418"/>
        <v>25.683333333333337</v>
      </c>
      <c r="V2660" s="8">
        <f t="shared" si="419"/>
        <v>25.700000000000003</v>
      </c>
    </row>
    <row r="2661" spans="1:22" ht="13.5" x14ac:dyDescent="0.25">
      <c r="A2661" s="3">
        <f>RSI!A2661</f>
        <v>45883</v>
      </c>
      <c r="B2661" s="2">
        <f>RSI!B2661</f>
        <v>8.1999999999999993</v>
      </c>
      <c r="C2661" s="2">
        <f>RSI!I2661</f>
        <v>60.320727218842997</v>
      </c>
      <c r="D2661" s="2">
        <f>MACD!E2661</f>
        <v>-2.9044313849901471E-2</v>
      </c>
      <c r="E2661" s="2">
        <f>MACD!F2661</f>
        <v>-2.0048217588183138E-2</v>
      </c>
      <c r="F2661" s="2">
        <f>'Moving Avg'!D2661</f>
        <v>8.1999999999999993</v>
      </c>
      <c r="G2661" s="2">
        <f>'Moving Avg'!F2661</f>
        <v>8.1597999999999988</v>
      </c>
      <c r="H2661" s="2">
        <f>'Moving Avg'!G2661</f>
        <v>8.0959219999999963</v>
      </c>
      <c r="I2661" s="2">
        <f>'Moving Avg'!H2661</f>
        <v>8.3720984999999946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25</v>
      </c>
      <c r="N2661" s="8">
        <f t="shared" si="411"/>
        <v>45</v>
      </c>
      <c r="O2661" s="8">
        <f t="shared" si="412"/>
        <v>0</v>
      </c>
      <c r="P2661" s="8">
        <f t="shared" si="413"/>
        <v>33</v>
      </c>
      <c r="Q2661" s="9">
        <f t="shared" si="414"/>
        <v>29.45</v>
      </c>
      <c r="R2661" s="9">
        <f t="shared" si="415"/>
        <v>22.25</v>
      </c>
      <c r="S2661" s="9">
        <f t="shared" si="416"/>
        <v>25.35</v>
      </c>
      <c r="T2661" s="9">
        <f t="shared" si="417"/>
        <v>25.75</v>
      </c>
      <c r="U2661" s="8">
        <f t="shared" si="418"/>
        <v>25.683333333333337</v>
      </c>
      <c r="V2661" s="8">
        <f t="shared" si="419"/>
        <v>25.700000000000003</v>
      </c>
    </row>
    <row r="2662" spans="1:22" ht="13.5" x14ac:dyDescent="0.25">
      <c r="A2662" s="3">
        <f>RSI!A2662</f>
        <v>45884</v>
      </c>
      <c r="B2662" s="2">
        <f>RSI!B2662</f>
        <v>8.4499999999999993</v>
      </c>
      <c r="C2662" s="2">
        <f>RSI!I2662</f>
        <v>84.834507646848891</v>
      </c>
      <c r="D2662" s="2">
        <f>MACD!E2662</f>
        <v>-4.0648202839543401E-2</v>
      </c>
      <c r="E2662" s="2">
        <f>MACD!F2662</f>
        <v>-2.4168214638455192E-2</v>
      </c>
      <c r="F2662" s="2">
        <f>'Moving Avg'!D2662</f>
        <v>8.25</v>
      </c>
      <c r="G2662" s="2">
        <f>'Moving Avg'!F2662</f>
        <v>8.1773249999999997</v>
      </c>
      <c r="H2662" s="2">
        <f>'Moving Avg'!G2662</f>
        <v>8.1142339999999962</v>
      </c>
      <c r="I2662" s="2">
        <f>'Moving Avg'!H2662</f>
        <v>8.374321999999994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  <c r="M2662" s="8">
        <f t="shared" si="410"/>
        <v>0</v>
      </c>
      <c r="N2662" s="8">
        <f t="shared" si="411"/>
        <v>45</v>
      </c>
      <c r="O2662" s="8">
        <f t="shared" si="412"/>
        <v>0</v>
      </c>
      <c r="P2662" s="8">
        <f t="shared" si="413"/>
        <v>83.5</v>
      </c>
      <c r="Q2662" s="9">
        <f t="shared" si="414"/>
        <v>28.274999999999999</v>
      </c>
      <c r="R2662" s="9">
        <f t="shared" si="415"/>
        <v>29.875</v>
      </c>
      <c r="S2662" s="9">
        <f t="shared" si="416"/>
        <v>44.325000000000003</v>
      </c>
      <c r="T2662" s="9">
        <f t="shared" si="417"/>
        <v>32.125</v>
      </c>
      <c r="U2662" s="8">
        <f t="shared" si="418"/>
        <v>34.158333333333331</v>
      </c>
      <c r="V2662" s="8">
        <f t="shared" si="419"/>
        <v>33.65</v>
      </c>
    </row>
    <row r="2663" spans="1:22" ht="13.5" x14ac:dyDescent="0.25">
      <c r="A2663" s="3">
        <f>RSI!A2663</f>
        <v>45887</v>
      </c>
      <c r="B2663" s="2">
        <f>RSI!B2663</f>
        <v>8.4499999999999993</v>
      </c>
      <c r="C2663" s="2">
        <f>RSI!I2663</f>
        <v>84.834507646848891</v>
      </c>
      <c r="D2663" s="2">
        <f>MACD!E2663</f>
        <v>-5.2125344323286527E-2</v>
      </c>
      <c r="E2663" s="2">
        <f>MACD!F2663</f>
        <v>-2.9759640575421461E-2</v>
      </c>
      <c r="F2663" s="2">
        <f>'Moving Avg'!D2663</f>
        <v>8.3000000000000007</v>
      </c>
      <c r="G2663" s="2">
        <f>'Moving Avg'!F2663</f>
        <v>8.1948499999999989</v>
      </c>
      <c r="H2663" s="2">
        <f>'Moving Avg'!G2663</f>
        <v>8.1325459999999978</v>
      </c>
      <c r="I2663" s="2">
        <f>'Moving Avg'!H2663</f>
        <v>8.3765454999999935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0"/>
        <v>0</v>
      </c>
      <c r="N2663" s="8">
        <f t="shared" si="411"/>
        <v>100</v>
      </c>
      <c r="O2663" s="8">
        <f t="shared" si="412"/>
        <v>0</v>
      </c>
      <c r="P2663" s="8">
        <f t="shared" si="413"/>
        <v>83.5</v>
      </c>
      <c r="Q2663" s="9">
        <f t="shared" si="414"/>
        <v>47.524999999999999</v>
      </c>
      <c r="R2663" s="9">
        <f t="shared" si="415"/>
        <v>40.875</v>
      </c>
      <c r="S2663" s="9">
        <f t="shared" si="416"/>
        <v>52.575000000000003</v>
      </c>
      <c r="T2663" s="9">
        <f t="shared" si="417"/>
        <v>45.875</v>
      </c>
      <c r="U2663" s="8">
        <f t="shared" si="418"/>
        <v>46.991666666666674</v>
      </c>
      <c r="V2663" s="8">
        <f t="shared" si="419"/>
        <v>46.712500000000006</v>
      </c>
    </row>
    <row r="2664" spans="1:22" ht="13.5" x14ac:dyDescent="0.25">
      <c r="A2664" s="3">
        <f>RSI!A2664</f>
        <v>45888</v>
      </c>
      <c r="B2664" s="2">
        <f>RSI!B2664</f>
        <v>8.4499999999999993</v>
      </c>
      <c r="C2664" s="2">
        <f>RSI!I2664</f>
        <v>84.834507646848891</v>
      </c>
      <c r="D2664" s="2">
        <f>MACD!E2664</f>
        <v>-6.337238857039651E-2</v>
      </c>
      <c r="E2664" s="2">
        <f>MACD!F2664</f>
        <v>-3.6482190174416472E-2</v>
      </c>
      <c r="F2664" s="2">
        <f>'Moving Avg'!D2664</f>
        <v>8.35</v>
      </c>
      <c r="G2664" s="2">
        <f>'Moving Avg'!F2664</f>
        <v>8.212374999999998</v>
      </c>
      <c r="H2664" s="2">
        <f>'Moving Avg'!G2664</f>
        <v>8.1508579999999977</v>
      </c>
      <c r="I2664" s="2">
        <f>'Moving Avg'!H2664</f>
        <v>8.3787689999999948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  <c r="M2664" s="8">
        <f t="shared" si="410"/>
        <v>0</v>
      </c>
      <c r="N2664" s="8">
        <f t="shared" si="411"/>
        <v>100</v>
      </c>
      <c r="O2664" s="8">
        <f t="shared" si="412"/>
        <v>0</v>
      </c>
      <c r="P2664" s="8">
        <f t="shared" si="413"/>
        <v>83.5</v>
      </c>
      <c r="Q2664" s="9">
        <f t="shared" si="414"/>
        <v>47.524999999999999</v>
      </c>
      <c r="R2664" s="9">
        <f t="shared" si="415"/>
        <v>40.875</v>
      </c>
      <c r="S2664" s="9">
        <f t="shared" si="416"/>
        <v>52.575000000000003</v>
      </c>
      <c r="T2664" s="9">
        <f t="shared" si="417"/>
        <v>45.875</v>
      </c>
      <c r="U2664" s="8">
        <f t="shared" si="418"/>
        <v>46.991666666666674</v>
      </c>
      <c r="V2664" s="8">
        <f t="shared" si="419"/>
        <v>46.712500000000006</v>
      </c>
    </row>
    <row r="2665" spans="1:22" ht="13.5" x14ac:dyDescent="0.25">
      <c r="A2665" s="3">
        <f>RSI!A2665</f>
        <v>45889</v>
      </c>
      <c r="B2665" s="2">
        <f>RSI!B2665</f>
        <v>8.4499999999999993</v>
      </c>
      <c r="C2665" s="2">
        <f>RSI!I2665</f>
        <v>84.834507646848891</v>
      </c>
      <c r="D2665" s="2">
        <f>MACD!E2665</f>
        <v>-7.4310985760350334E-2</v>
      </c>
      <c r="E2665" s="2">
        <f>MACD!F2665</f>
        <v>-4.4047949291603244E-2</v>
      </c>
      <c r="F2665" s="2">
        <f>'Moving Avg'!D2665</f>
        <v>8.4</v>
      </c>
      <c r="G2665" s="2">
        <f>'Moving Avg'!F2665</f>
        <v>8.2298999999999989</v>
      </c>
      <c r="H2665" s="2">
        <f>'Moving Avg'!G2665</f>
        <v>8.1691699999999976</v>
      </c>
      <c r="I2665" s="2">
        <f>'Moving Avg'!H2665</f>
        <v>8.3809924999999961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  <c r="M2665" s="8">
        <f t="shared" si="410"/>
        <v>0</v>
      </c>
      <c r="N2665" s="8">
        <f t="shared" si="411"/>
        <v>100</v>
      </c>
      <c r="O2665" s="8">
        <f t="shared" si="412"/>
        <v>50</v>
      </c>
      <c r="P2665" s="8">
        <f t="shared" si="413"/>
        <v>83.5</v>
      </c>
      <c r="Q2665" s="9">
        <f t="shared" si="414"/>
        <v>55.024999999999999</v>
      </c>
      <c r="R2665" s="9">
        <f t="shared" si="415"/>
        <v>58.375</v>
      </c>
      <c r="S2665" s="9">
        <f t="shared" si="416"/>
        <v>65.075000000000003</v>
      </c>
      <c r="T2665" s="9">
        <f t="shared" si="417"/>
        <v>58.375</v>
      </c>
      <c r="U2665" s="8">
        <f t="shared" si="418"/>
        <v>59.491666666666674</v>
      </c>
      <c r="V2665" s="8">
        <f t="shared" si="419"/>
        <v>59.212500000000006</v>
      </c>
    </row>
    <row r="2666" spans="1:22" ht="13.5" x14ac:dyDescent="0.25">
      <c r="A2666" s="3">
        <f>RSI!A2666</f>
        <v>45890</v>
      </c>
      <c r="B2666" s="2">
        <f>RSI!B2666</f>
        <v>8.4499999999999993</v>
      </c>
      <c r="C2666" s="2">
        <f>RSI!I2666</f>
        <v>84.834507646848891</v>
      </c>
      <c r="D2666" s="2">
        <f>MACD!E2666</f>
        <v>-8.4883265772305094E-2</v>
      </c>
      <c r="E2666" s="2">
        <f>MACD!F2666</f>
        <v>-5.2215012587743609E-2</v>
      </c>
      <c r="F2666" s="2">
        <f>'Moving Avg'!D2666</f>
        <v>8.4499999999999993</v>
      </c>
      <c r="G2666" s="2">
        <f>'Moving Avg'!F2666</f>
        <v>8.2474249999999998</v>
      </c>
      <c r="H2666" s="2">
        <f>'Moving Avg'!G2666</f>
        <v>8.1874819999999975</v>
      </c>
      <c r="I2666" s="2">
        <f>'Moving Avg'!H2666</f>
        <v>8.3832159999999956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  <c r="M2666" s="8">
        <f t="shared" si="410"/>
        <v>0</v>
      </c>
      <c r="N2666" s="8">
        <f t="shared" si="411"/>
        <v>100</v>
      </c>
      <c r="O2666" s="8">
        <f t="shared" si="412"/>
        <v>50</v>
      </c>
      <c r="P2666" s="8">
        <f t="shared" si="413"/>
        <v>83.5</v>
      </c>
      <c r="Q2666" s="9">
        <f t="shared" si="414"/>
        <v>55.024999999999999</v>
      </c>
      <c r="R2666" s="9">
        <f t="shared" si="415"/>
        <v>58.375</v>
      </c>
      <c r="S2666" s="9">
        <f t="shared" si="416"/>
        <v>65.075000000000003</v>
      </c>
      <c r="T2666" s="9">
        <f t="shared" si="417"/>
        <v>58.375</v>
      </c>
      <c r="U2666" s="8">
        <f t="shared" si="418"/>
        <v>59.491666666666674</v>
      </c>
      <c r="V2666" s="8">
        <f t="shared" si="419"/>
        <v>59.212500000000006</v>
      </c>
    </row>
    <row r="2667" spans="1:22" ht="13.5" x14ac:dyDescent="0.25">
      <c r="A2667" s="3">
        <f>RSI!A2667</f>
        <v>45891</v>
      </c>
      <c r="B2667" s="2">
        <f>RSI!B2667</f>
        <v>8.51</v>
      </c>
      <c r="C2667" s="2">
        <f>RSI!I2667</f>
        <v>87.515788789504498</v>
      </c>
      <c r="D2667" s="2">
        <f>MACD!E2667</f>
        <v>-9.9492507767172E-2</v>
      </c>
      <c r="E2667" s="2">
        <f>MACD!F2667</f>
        <v>-6.1670511623629291E-2</v>
      </c>
      <c r="F2667" s="2">
        <f>'Moving Avg'!D2667</f>
        <v>8.4619999999999997</v>
      </c>
      <c r="G2667" s="2">
        <f>'Moving Avg'!F2667</f>
        <v>8.267949999999999</v>
      </c>
      <c r="H2667" s="2">
        <f>'Moving Avg'!G2667</f>
        <v>8.2069939999999981</v>
      </c>
      <c r="I2667" s="2">
        <f>'Moving Avg'!H2667</f>
        <v>8.3857394999999944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  <c r="M2667" s="8">
        <f t="shared" si="410"/>
        <v>0</v>
      </c>
      <c r="N2667" s="8">
        <f t="shared" si="411"/>
        <v>100</v>
      </c>
      <c r="O2667" s="8">
        <f t="shared" si="412"/>
        <v>50</v>
      </c>
      <c r="P2667" s="8">
        <f t="shared" si="413"/>
        <v>83.5</v>
      </c>
      <c r="Q2667" s="9">
        <f t="shared" si="414"/>
        <v>55.024999999999999</v>
      </c>
      <c r="R2667" s="9">
        <f t="shared" si="415"/>
        <v>58.375</v>
      </c>
      <c r="S2667" s="9">
        <f t="shared" si="416"/>
        <v>65.075000000000003</v>
      </c>
      <c r="T2667" s="9">
        <f t="shared" si="417"/>
        <v>58.375</v>
      </c>
      <c r="U2667" s="8">
        <f t="shared" si="418"/>
        <v>59.491666666666674</v>
      </c>
      <c r="V2667" s="8">
        <f t="shared" si="419"/>
        <v>59.212500000000006</v>
      </c>
    </row>
    <row r="2668" spans="1:22" ht="13.5" x14ac:dyDescent="0.25">
      <c r="A2668" s="3">
        <f>RSI!A2668</f>
        <v>45894</v>
      </c>
      <c r="B2668" s="2">
        <f>RSI!B2668</f>
        <v>8.51</v>
      </c>
      <c r="C2668" s="2">
        <f>RSI!I2668</f>
        <v>87.515788789504512</v>
      </c>
      <c r="D2668" s="2">
        <f>MACD!E2668</f>
        <v>-0.11333744086551967</v>
      </c>
      <c r="E2668" s="2">
        <f>MACD!F2668</f>
        <v>-7.2003897472007361E-2</v>
      </c>
      <c r="F2668" s="2">
        <f>'Moving Avg'!D2668</f>
        <v>8.4740000000000002</v>
      </c>
      <c r="G2668" s="2">
        <f>'Moving Avg'!F2668</f>
        <v>8.288475</v>
      </c>
      <c r="H2668" s="2">
        <f>'Moving Avg'!G2668</f>
        <v>8.2265059999999988</v>
      </c>
      <c r="I2668" s="2">
        <f>'Moving Avg'!H2668</f>
        <v>8.3882629999999949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  <c r="M2668" s="8">
        <f t="shared" si="410"/>
        <v>0</v>
      </c>
      <c r="N2668" s="8">
        <f t="shared" si="411"/>
        <v>100</v>
      </c>
      <c r="O2668" s="8">
        <f t="shared" si="412"/>
        <v>50</v>
      </c>
      <c r="P2668" s="8">
        <f t="shared" si="413"/>
        <v>83.5</v>
      </c>
      <c r="Q2668" s="9">
        <f t="shared" si="414"/>
        <v>55.024999999999999</v>
      </c>
      <c r="R2668" s="9">
        <f t="shared" si="415"/>
        <v>58.375</v>
      </c>
      <c r="S2668" s="9">
        <f t="shared" si="416"/>
        <v>65.075000000000003</v>
      </c>
      <c r="T2668" s="9">
        <f t="shared" si="417"/>
        <v>58.375</v>
      </c>
      <c r="U2668" s="8">
        <f t="shared" si="418"/>
        <v>59.491666666666674</v>
      </c>
      <c r="V2668" s="8">
        <f t="shared" si="419"/>
        <v>59.212500000000006</v>
      </c>
    </row>
    <row r="2669" spans="1:22" ht="13.5" x14ac:dyDescent="0.25">
      <c r="A2669" s="3">
        <f>RSI!A2669</f>
        <v>45895</v>
      </c>
      <c r="B2669" s="2">
        <f>RSI!B2669</f>
        <v>8.81</v>
      </c>
      <c r="C2669" s="2">
        <f>RSI!I2669</f>
        <v>93.835685630405536</v>
      </c>
      <c r="D2669" s="2">
        <f>MACD!E2669</f>
        <v>-0.148648001659204</v>
      </c>
      <c r="E2669" s="2">
        <f>MACD!F2669</f>
        <v>-8.7332718309446694E-2</v>
      </c>
      <c r="F2669" s="2">
        <f>'Moving Avg'!D2669</f>
        <v>8.5459999999999994</v>
      </c>
      <c r="G2669" s="2">
        <f>'Moving Avg'!F2669</f>
        <v>8.3239999999999998</v>
      </c>
      <c r="H2669" s="2">
        <f>'Moving Avg'!G2669</f>
        <v>8.2520179999999979</v>
      </c>
      <c r="I2669" s="2">
        <f>'Moving Avg'!H2669</f>
        <v>8.3922864999999955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  <c r="M2669" s="8">
        <f t="shared" si="410"/>
        <v>0</v>
      </c>
      <c r="N2669" s="8">
        <f t="shared" si="411"/>
        <v>100</v>
      </c>
      <c r="O2669" s="8">
        <f t="shared" si="412"/>
        <v>50</v>
      </c>
      <c r="P2669" s="8">
        <f t="shared" si="413"/>
        <v>100</v>
      </c>
      <c r="Q2669" s="9">
        <f t="shared" si="414"/>
        <v>57.5</v>
      </c>
      <c r="R2669" s="9">
        <f t="shared" si="415"/>
        <v>62.5</v>
      </c>
      <c r="S2669" s="9">
        <f t="shared" si="416"/>
        <v>72.5</v>
      </c>
      <c r="T2669" s="9">
        <f t="shared" si="417"/>
        <v>62.5</v>
      </c>
      <c r="U2669" s="8">
        <f t="shared" si="418"/>
        <v>64.166666666666671</v>
      </c>
      <c r="V2669" s="8">
        <f t="shared" si="419"/>
        <v>63.75</v>
      </c>
    </row>
    <row r="2670" spans="1:22" ht="13.5" x14ac:dyDescent="0.25">
      <c r="A2670" s="3">
        <f>RSI!A2670</f>
        <v>45896</v>
      </c>
      <c r="B2670" s="2">
        <f>RSI!B2670</f>
        <v>8.81</v>
      </c>
      <c r="C2670" s="2">
        <f>RSI!I2670</f>
        <v>93.835685630405536</v>
      </c>
      <c r="D2670" s="2">
        <f>MACD!E2670</f>
        <v>-0.18157054357267022</v>
      </c>
      <c r="E2670" s="2">
        <f>MACD!F2670</f>
        <v>-0.1061802833620914</v>
      </c>
      <c r="F2670" s="2">
        <f>'Moving Avg'!D2670</f>
        <v>8.6180000000000003</v>
      </c>
      <c r="G2670" s="2">
        <f>'Moving Avg'!F2670</f>
        <v>8.3544999999999998</v>
      </c>
      <c r="H2670" s="2">
        <f>'Moving Avg'!G2670</f>
        <v>8.2775299999999987</v>
      </c>
      <c r="I2670" s="2">
        <f>'Moving Avg'!H2670</f>
        <v>8.3963099999999944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  <c r="M2670" s="8">
        <f t="shared" si="410"/>
        <v>0</v>
      </c>
      <c r="N2670" s="8">
        <f t="shared" si="411"/>
        <v>100</v>
      </c>
      <c r="O2670" s="8">
        <f t="shared" si="412"/>
        <v>50</v>
      </c>
      <c r="P2670" s="8">
        <f t="shared" si="413"/>
        <v>100</v>
      </c>
      <c r="Q2670" s="9">
        <f t="shared" si="414"/>
        <v>57.5</v>
      </c>
      <c r="R2670" s="9">
        <f t="shared" si="415"/>
        <v>62.5</v>
      </c>
      <c r="S2670" s="9">
        <f t="shared" si="416"/>
        <v>72.5</v>
      </c>
      <c r="T2670" s="9">
        <f t="shared" si="417"/>
        <v>62.5</v>
      </c>
      <c r="U2670" s="8">
        <f t="shared" si="418"/>
        <v>64.166666666666671</v>
      </c>
      <c r="V2670" s="8">
        <f t="shared" si="419"/>
        <v>63.75</v>
      </c>
    </row>
    <row r="2671" spans="1:22" ht="13.5" x14ac:dyDescent="0.25">
      <c r="A2671" s="3">
        <f>RSI!A2671</f>
        <v>45897</v>
      </c>
      <c r="B2671" s="2">
        <f>RSI!B2671</f>
        <v>8.82</v>
      </c>
      <c r="C2671" s="2">
        <f>RSI!I2671</f>
        <v>93.954007386347982</v>
      </c>
      <c r="D2671" s="2">
        <f>MACD!E2671</f>
        <v>-0.21298768560091119</v>
      </c>
      <c r="E2671" s="2">
        <f>MACD!F2671</f>
        <v>-0.12754176380985538</v>
      </c>
      <c r="F2671" s="2">
        <f>'Moving Avg'!D2671</f>
        <v>8.6920000000000002</v>
      </c>
      <c r="G2671" s="2">
        <f>'Moving Avg'!F2671</f>
        <v>8.3855000000000004</v>
      </c>
      <c r="H2671" s="2">
        <f>'Moving Avg'!G2671</f>
        <v>8.2975919999999981</v>
      </c>
      <c r="I2671" s="2">
        <f>'Moving Avg'!H2671</f>
        <v>8.4003834999999967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  <c r="M2671" s="8">
        <f t="shared" si="410"/>
        <v>0</v>
      </c>
      <c r="N2671" s="8">
        <f t="shared" si="411"/>
        <v>100</v>
      </c>
      <c r="O2671" s="8">
        <f t="shared" si="412"/>
        <v>50</v>
      </c>
      <c r="P2671" s="8">
        <f t="shared" si="413"/>
        <v>100</v>
      </c>
      <c r="Q2671" s="9">
        <f t="shared" si="414"/>
        <v>57.5</v>
      </c>
      <c r="R2671" s="9">
        <f t="shared" si="415"/>
        <v>62.5</v>
      </c>
      <c r="S2671" s="9">
        <f t="shared" si="416"/>
        <v>72.5</v>
      </c>
      <c r="T2671" s="9">
        <f t="shared" si="417"/>
        <v>62.5</v>
      </c>
      <c r="U2671" s="8">
        <f t="shared" si="418"/>
        <v>64.166666666666671</v>
      </c>
      <c r="V2671" s="8">
        <f t="shared" si="419"/>
        <v>63.75</v>
      </c>
    </row>
    <row r="2672" spans="1:22" ht="13.5" x14ac:dyDescent="0.25">
      <c r="A2672" s="3">
        <f>RSI!A2672</f>
        <v>45898</v>
      </c>
      <c r="B2672" s="2">
        <f>RSI!B2672</f>
        <v>8.83</v>
      </c>
      <c r="C2672" s="2">
        <f>RSI!I2672</f>
        <v>94.076453861077866</v>
      </c>
      <c r="D2672" s="2">
        <f>MACD!E2672</f>
        <v>-0.20451977481846839</v>
      </c>
      <c r="E2672" s="2">
        <f>MACD!F2672</f>
        <v>-0.142937366011578</v>
      </c>
      <c r="F2672" s="2">
        <f>'Moving Avg'!D2672</f>
        <v>8.7560000000000002</v>
      </c>
      <c r="G2672" s="2">
        <f>'Moving Avg'!F2672</f>
        <v>8.4170000000000016</v>
      </c>
      <c r="H2672" s="2">
        <f>'Moving Avg'!G2672</f>
        <v>8.3133319999999973</v>
      </c>
      <c r="I2672" s="2">
        <f>'Moving Avg'!H2672</f>
        <v>8.4045069999999971</v>
      </c>
      <c r="J2672" s="6" t="str">
        <f>OBV!F2672</f>
        <v>BULLISH</v>
      </c>
      <c r="K2672" s="6" t="str">
        <f>OBV!G2672</f>
        <v>STRONG</v>
      </c>
      <c r="L2672" s="6" t="str">
        <f>OBV!H2672</f>
        <v>CONFIRMED BULLISH</v>
      </c>
      <c r="M2672" s="8">
        <f t="shared" si="410"/>
        <v>0</v>
      </c>
      <c r="N2672" s="8">
        <f t="shared" si="411"/>
        <v>100</v>
      </c>
      <c r="O2672" s="8">
        <f t="shared" si="412"/>
        <v>50</v>
      </c>
      <c r="P2672" s="8">
        <f t="shared" si="413"/>
        <v>100</v>
      </c>
      <c r="Q2672" s="9">
        <f t="shared" si="414"/>
        <v>57.5</v>
      </c>
      <c r="R2672" s="9">
        <f t="shared" si="415"/>
        <v>62.5</v>
      </c>
      <c r="S2672" s="9">
        <f t="shared" si="416"/>
        <v>72.5</v>
      </c>
      <c r="T2672" s="9">
        <f t="shared" si="417"/>
        <v>62.5</v>
      </c>
      <c r="U2672" s="8">
        <f t="shared" si="418"/>
        <v>64.166666666666671</v>
      </c>
      <c r="V2672" s="8">
        <f t="shared" si="419"/>
        <v>63.75</v>
      </c>
    </row>
    <row r="2673" spans="1:22" ht="13.5" x14ac:dyDescent="0.25">
      <c r="A2673" s="3">
        <f>RSI!A2673</f>
        <v>45901</v>
      </c>
      <c r="B2673" s="2">
        <f>RSI!B2673</f>
        <v>8.89</v>
      </c>
      <c r="C2673" s="2">
        <f>RSI!I2673</f>
        <v>94.761921016869735</v>
      </c>
      <c r="D2673" s="2">
        <f>MACD!E2673</f>
        <v>-0.20432959087417757</v>
      </c>
      <c r="E2673" s="2">
        <f>MACD!F2673</f>
        <v>-0.15521581098409792</v>
      </c>
      <c r="F2673" s="2">
        <f>'Moving Avg'!D2673</f>
        <v>8.8320000000000007</v>
      </c>
      <c r="G2673" s="2">
        <f>'Moving Avg'!F2673</f>
        <v>8.4515000000000011</v>
      </c>
      <c r="H2673" s="2">
        <f>'Moving Avg'!G2673</f>
        <v>8.3234919999999981</v>
      </c>
      <c r="I2673" s="2">
        <f>'Moving Avg'!H2673</f>
        <v>8.4089304999999985</v>
      </c>
      <c r="J2673" s="6" t="str">
        <f>OBV!F2673</f>
        <v>BULLISH</v>
      </c>
      <c r="K2673" s="6" t="str">
        <f>OBV!G2673</f>
        <v>STRONG</v>
      </c>
      <c r="L2673" s="6" t="str">
        <f>OBV!H2673</f>
        <v>CONFIRMED BULLISH</v>
      </c>
      <c r="M2673" s="8">
        <f t="shared" si="410"/>
        <v>0</v>
      </c>
      <c r="N2673" s="8">
        <f t="shared" si="411"/>
        <v>100</v>
      </c>
      <c r="O2673" s="8">
        <f t="shared" si="412"/>
        <v>50</v>
      </c>
      <c r="P2673" s="8">
        <f t="shared" si="413"/>
        <v>100</v>
      </c>
      <c r="Q2673" s="9">
        <f t="shared" si="414"/>
        <v>57.5</v>
      </c>
      <c r="R2673" s="9">
        <f t="shared" si="415"/>
        <v>62.5</v>
      </c>
      <c r="S2673" s="9">
        <f t="shared" si="416"/>
        <v>72.5</v>
      </c>
      <c r="T2673" s="9">
        <f t="shared" si="417"/>
        <v>62.5</v>
      </c>
      <c r="U2673" s="8">
        <f t="shared" si="418"/>
        <v>64.166666666666671</v>
      </c>
      <c r="V2673" s="8">
        <f t="shared" si="419"/>
        <v>63.75</v>
      </c>
    </row>
    <row r="2674" spans="1:22" ht="13.5" x14ac:dyDescent="0.25">
      <c r="A2674" s="3">
        <f>RSI!A2674</f>
        <v>45902</v>
      </c>
      <c r="B2674" s="2">
        <f>RSI!B2674</f>
        <v>8.89</v>
      </c>
      <c r="C2674" s="2">
        <f>RSI!I2674</f>
        <v>94.761921016869735</v>
      </c>
      <c r="D2674" s="2">
        <f>MACD!E2674</f>
        <v>-0.20686628902751991</v>
      </c>
      <c r="E2674" s="2">
        <f>MACD!F2674</f>
        <v>-0.16554590659278234</v>
      </c>
      <c r="F2674" s="2">
        <f>'Moving Avg'!D2674</f>
        <v>8.8480000000000008</v>
      </c>
      <c r="G2674" s="2">
        <f>'Moving Avg'!F2674</f>
        <v>8.4860000000000007</v>
      </c>
      <c r="H2674" s="2">
        <f>'Moving Avg'!G2674</f>
        <v>8.3319559999999964</v>
      </c>
      <c r="I2674" s="2">
        <f>'Moving Avg'!H2674</f>
        <v>8.413354</v>
      </c>
      <c r="J2674" s="6" t="str">
        <f>OBV!F2674</f>
        <v>BULLISH</v>
      </c>
      <c r="K2674" s="6" t="str">
        <f>OBV!G2674</f>
        <v>STRONG</v>
      </c>
      <c r="L2674" s="6" t="str">
        <f>OBV!H2674</f>
        <v>CONFIRMED BULLISH</v>
      </c>
      <c r="M2674" s="8">
        <f t="shared" si="410"/>
        <v>0</v>
      </c>
      <c r="N2674" s="8">
        <f t="shared" si="411"/>
        <v>100</v>
      </c>
      <c r="O2674" s="8">
        <f t="shared" si="412"/>
        <v>50</v>
      </c>
      <c r="P2674" s="8">
        <f t="shared" si="413"/>
        <v>100</v>
      </c>
      <c r="Q2674" s="9">
        <f t="shared" si="414"/>
        <v>57.5</v>
      </c>
      <c r="R2674" s="9">
        <f t="shared" si="415"/>
        <v>62.5</v>
      </c>
      <c r="S2674" s="9">
        <f t="shared" si="416"/>
        <v>72.5</v>
      </c>
      <c r="T2674" s="9">
        <f t="shared" si="417"/>
        <v>62.5</v>
      </c>
      <c r="U2674" s="8">
        <f t="shared" si="418"/>
        <v>64.166666666666671</v>
      </c>
      <c r="V2674" s="8">
        <f t="shared" si="419"/>
        <v>63.75</v>
      </c>
    </row>
    <row r="2675" spans="1:22" ht="13.5" x14ac:dyDescent="0.25">
      <c r="A2675" s="3">
        <f>RSI!A2675</f>
        <v>45903</v>
      </c>
      <c r="B2675" s="2">
        <f>RSI!B2675</f>
        <v>8.89</v>
      </c>
      <c r="C2675" s="2">
        <f>RSI!I2675</f>
        <v>94.761921016869735</v>
      </c>
      <c r="D2675" s="2">
        <f>MACD!E2675</f>
        <v>-0.21151052502768763</v>
      </c>
      <c r="E2675" s="2">
        <f>MACD!F2675</f>
        <v>-0.17473883027976339</v>
      </c>
      <c r="F2675" s="2">
        <f>'Moving Avg'!D2675</f>
        <v>8.8640000000000008</v>
      </c>
      <c r="G2675" s="2">
        <f>'Moving Avg'!F2675</f>
        <v>8.520500000000002</v>
      </c>
      <c r="H2675" s="2">
        <f>'Moving Avg'!G2675</f>
        <v>8.3402319999999968</v>
      </c>
      <c r="I2675" s="2">
        <f>'Moving Avg'!H2675</f>
        <v>8.4177774999999997</v>
      </c>
      <c r="J2675" s="6" t="str">
        <f>OBV!F2675</f>
        <v>BULLISH</v>
      </c>
      <c r="K2675" s="6" t="str">
        <f>OBV!G2675</f>
        <v>STRONG</v>
      </c>
      <c r="L2675" s="6" t="str">
        <f>OBV!H2675</f>
        <v>CONFIRMED BULLISH</v>
      </c>
      <c r="M2675" s="8">
        <f t="shared" si="410"/>
        <v>0</v>
      </c>
      <c r="N2675" s="8">
        <f t="shared" si="411"/>
        <v>100</v>
      </c>
      <c r="O2675" s="8">
        <f t="shared" si="412"/>
        <v>50</v>
      </c>
      <c r="P2675" s="8">
        <f t="shared" si="413"/>
        <v>100</v>
      </c>
      <c r="Q2675" s="9">
        <f t="shared" si="414"/>
        <v>57.5</v>
      </c>
      <c r="R2675" s="9">
        <f t="shared" si="415"/>
        <v>62.5</v>
      </c>
      <c r="S2675" s="9">
        <f t="shared" si="416"/>
        <v>72.5</v>
      </c>
      <c r="T2675" s="9">
        <f t="shared" si="417"/>
        <v>62.5</v>
      </c>
      <c r="U2675" s="8">
        <f t="shared" si="418"/>
        <v>64.166666666666671</v>
      </c>
      <c r="V2675" s="8">
        <f t="shared" si="419"/>
        <v>63.75</v>
      </c>
    </row>
    <row r="2676" spans="1:22" ht="13.5" x14ac:dyDescent="0.25">
      <c r="A2676" s="3">
        <f>RSI!A2676</f>
        <v>45905</v>
      </c>
      <c r="B2676" s="2">
        <f>RSI!B2676</f>
        <v>8.92</v>
      </c>
      <c r="C2676" s="2">
        <f>RSI!I2676</f>
        <v>95.114940585143387</v>
      </c>
      <c r="D2676" s="2">
        <f>MACD!E2676</f>
        <v>-0.21997526234944154</v>
      </c>
      <c r="E2676" s="2">
        <f>MACD!F2676</f>
        <v>-0.18378611669369901</v>
      </c>
      <c r="F2676" s="2">
        <f>'Moving Avg'!D2676</f>
        <v>8.8840000000000003</v>
      </c>
      <c r="G2676" s="2">
        <f>'Moving Avg'!F2676</f>
        <v>8.5565000000000015</v>
      </c>
      <c r="H2676" s="2">
        <f>'Moving Avg'!G2676</f>
        <v>8.3491079999999958</v>
      </c>
      <c r="I2676" s="2">
        <f>'Moving Avg'!H2676</f>
        <v>8.4223510000000008</v>
      </c>
      <c r="J2676" s="6" t="str">
        <f>OBV!F2676</f>
        <v>BULLISH</v>
      </c>
      <c r="K2676" s="6" t="str">
        <f>OBV!G2676</f>
        <v>STRONG</v>
      </c>
      <c r="L2676" s="6" t="str">
        <f>OBV!H2676</f>
        <v>CONFIRMED BULLISH</v>
      </c>
      <c r="M2676" s="8">
        <f t="shared" si="410"/>
        <v>0</v>
      </c>
      <c r="N2676" s="8">
        <f t="shared" si="411"/>
        <v>100</v>
      </c>
      <c r="O2676" s="8">
        <f t="shared" si="412"/>
        <v>50</v>
      </c>
      <c r="P2676" s="8">
        <f t="shared" si="413"/>
        <v>100</v>
      </c>
      <c r="Q2676" s="9">
        <f t="shared" si="414"/>
        <v>57.5</v>
      </c>
      <c r="R2676" s="9">
        <f t="shared" si="415"/>
        <v>62.5</v>
      </c>
      <c r="S2676" s="9">
        <f t="shared" si="416"/>
        <v>72.5</v>
      </c>
      <c r="T2676" s="9">
        <f t="shared" si="417"/>
        <v>62.5</v>
      </c>
      <c r="U2676" s="8">
        <f t="shared" si="418"/>
        <v>64.166666666666671</v>
      </c>
      <c r="V2676" s="8">
        <f t="shared" si="419"/>
        <v>63.75</v>
      </c>
    </row>
    <row r="2677" spans="1:22" ht="13.5" x14ac:dyDescent="0.25">
      <c r="A2677" s="3">
        <f>RSI!A2677</f>
        <v>45908</v>
      </c>
      <c r="B2677" s="2">
        <f>RSI!B2677</f>
        <v>8.92</v>
      </c>
      <c r="C2677" s="2">
        <f>RSI!I2677</f>
        <v>95.114940585143387</v>
      </c>
      <c r="D2677" s="2">
        <f>MACD!E2677</f>
        <v>-0.2202256945833021</v>
      </c>
      <c r="E2677" s="2">
        <f>MACD!F2677</f>
        <v>-0.19107403227161965</v>
      </c>
      <c r="F2677" s="2">
        <f>'Moving Avg'!D2677</f>
        <v>8.902000000000001</v>
      </c>
      <c r="G2677" s="2">
        <f>'Moving Avg'!F2677</f>
        <v>8.5924999999999976</v>
      </c>
      <c r="H2677" s="2">
        <f>'Moving Avg'!G2677</f>
        <v>8.3579839999999965</v>
      </c>
      <c r="I2677" s="2">
        <f>'Moving Avg'!H2677</f>
        <v>8.4269245000000019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  <c r="M2677" s="8">
        <f t="shared" si="410"/>
        <v>0</v>
      </c>
      <c r="N2677" s="8">
        <f t="shared" si="411"/>
        <v>100</v>
      </c>
      <c r="O2677" s="8">
        <f t="shared" si="412"/>
        <v>50</v>
      </c>
      <c r="P2677" s="8">
        <f t="shared" si="413"/>
        <v>83.5</v>
      </c>
      <c r="Q2677" s="9">
        <f t="shared" si="414"/>
        <v>55.024999999999999</v>
      </c>
      <c r="R2677" s="9">
        <f t="shared" si="415"/>
        <v>58.375</v>
      </c>
      <c r="S2677" s="9">
        <f t="shared" si="416"/>
        <v>65.075000000000003</v>
      </c>
      <c r="T2677" s="9">
        <f t="shared" si="417"/>
        <v>58.375</v>
      </c>
      <c r="U2677" s="8">
        <f t="shared" si="418"/>
        <v>59.491666666666674</v>
      </c>
      <c r="V2677" s="8">
        <f t="shared" si="419"/>
        <v>59.212500000000006</v>
      </c>
    </row>
    <row r="2678" spans="1:22" ht="13.5" x14ac:dyDescent="0.25">
      <c r="A2678" s="3">
        <f>RSI!A2678</f>
        <v>45909</v>
      </c>
      <c r="B2678" s="2">
        <f>RSI!B2678</f>
        <v>9.32</v>
      </c>
      <c r="C2678" s="2">
        <f>RSI!I2678</f>
        <v>97.607897084854656</v>
      </c>
      <c r="D2678" s="2">
        <f>MACD!E2678</f>
        <v>-0.25221420195076227</v>
      </c>
      <c r="E2678" s="2">
        <f>MACD!F2678</f>
        <v>-0.20330206620744817</v>
      </c>
      <c r="F2678" s="2">
        <f>'Moving Avg'!D2678</f>
        <v>8.9880000000000013</v>
      </c>
      <c r="G2678" s="2">
        <f>'Moving Avg'!F2678</f>
        <v>8.6484999999999985</v>
      </c>
      <c r="H2678" s="2">
        <f>'Moving Avg'!G2678</f>
        <v>8.3748599999999964</v>
      </c>
      <c r="I2678" s="2">
        <f>'Moving Avg'!H2678</f>
        <v>8.4334980000000037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  <c r="M2678" s="8">
        <f t="shared" si="410"/>
        <v>0</v>
      </c>
      <c r="N2678" s="8">
        <f t="shared" si="411"/>
        <v>100</v>
      </c>
      <c r="O2678" s="8">
        <f t="shared" si="412"/>
        <v>50</v>
      </c>
      <c r="P2678" s="8">
        <f t="shared" si="413"/>
        <v>83.5</v>
      </c>
      <c r="Q2678" s="9">
        <f t="shared" si="414"/>
        <v>55.024999999999999</v>
      </c>
      <c r="R2678" s="9">
        <f t="shared" si="415"/>
        <v>58.375</v>
      </c>
      <c r="S2678" s="9">
        <f t="shared" si="416"/>
        <v>65.075000000000003</v>
      </c>
      <c r="T2678" s="9">
        <f t="shared" si="417"/>
        <v>58.375</v>
      </c>
      <c r="U2678" s="8">
        <f t="shared" si="418"/>
        <v>59.491666666666674</v>
      </c>
      <c r="V2678" s="8">
        <f t="shared" si="419"/>
        <v>59.212500000000006</v>
      </c>
    </row>
    <row r="2679" spans="1:22" ht="13.5" x14ac:dyDescent="0.25">
      <c r="A2679" s="3">
        <f>RSI!A2679</f>
        <v>45910</v>
      </c>
      <c r="B2679" s="2">
        <f>RSI!B2679</f>
        <v>8.9499999999999993</v>
      </c>
      <c r="C2679" s="2">
        <f>RSI!I2679</f>
        <v>64.711279147617859</v>
      </c>
      <c r="D2679" s="2">
        <f>MACD!E2679</f>
        <v>-0.21007170257255048</v>
      </c>
      <c r="E2679" s="2">
        <f>MACD!F2679</f>
        <v>-0.20465599348046865</v>
      </c>
      <c r="F2679" s="2">
        <f>'Moving Avg'!D2679</f>
        <v>9</v>
      </c>
      <c r="G2679" s="2">
        <f>'Moving Avg'!F2679</f>
        <v>8.6859999999999982</v>
      </c>
      <c r="H2679" s="2">
        <f>'Moving Avg'!G2679</f>
        <v>8.3843359999999958</v>
      </c>
      <c r="I2679" s="2">
        <f>'Moving Avg'!H2679</f>
        <v>8.4364320000000035</v>
      </c>
      <c r="J2679" s="6" t="str">
        <f>OBV!F2679</f>
        <v>BEARISH</v>
      </c>
      <c r="K2679" s="6" t="str">
        <f>OBV!G2679</f>
        <v>WEAK</v>
      </c>
      <c r="L2679" s="6" t="str">
        <f>OBV!H2679</f>
        <v>BEARISH DIVERGENCE</v>
      </c>
      <c r="M2679" s="8">
        <f t="shared" si="410"/>
        <v>25</v>
      </c>
      <c r="N2679" s="8">
        <f t="shared" si="411"/>
        <v>45</v>
      </c>
      <c r="O2679" s="8">
        <f t="shared" si="412"/>
        <v>50</v>
      </c>
      <c r="P2679" s="8">
        <f t="shared" si="413"/>
        <v>0</v>
      </c>
      <c r="Q2679" s="9">
        <f t="shared" si="414"/>
        <v>32</v>
      </c>
      <c r="R2679" s="9">
        <f t="shared" si="415"/>
        <v>31.5</v>
      </c>
      <c r="S2679" s="9">
        <f t="shared" si="416"/>
        <v>23</v>
      </c>
      <c r="T2679" s="9">
        <f t="shared" si="417"/>
        <v>30</v>
      </c>
      <c r="U2679" s="8">
        <f t="shared" si="418"/>
        <v>28.833333333333332</v>
      </c>
      <c r="V2679" s="8">
        <f t="shared" si="419"/>
        <v>29.125</v>
      </c>
    </row>
    <row r="2680" spans="1:22" ht="13.5" x14ac:dyDescent="0.25">
      <c r="A2680" s="3">
        <f>RSI!A2680</f>
        <v>45911</v>
      </c>
      <c r="B2680" s="2">
        <f>RSI!B2680</f>
        <v>8.9499999999999993</v>
      </c>
      <c r="C2680" s="2">
        <f>RSI!I2680</f>
        <v>64.711279147617859</v>
      </c>
      <c r="D2680" s="2">
        <f>MACD!E2680</f>
        <v>-0.17625553693352458</v>
      </c>
      <c r="E2680" s="2">
        <f>MACD!F2680</f>
        <v>-0.19897590217107985</v>
      </c>
      <c r="F2680" s="2">
        <f>'Moving Avg'!D2680</f>
        <v>9.0120000000000005</v>
      </c>
      <c r="G2680" s="2">
        <f>'Moving Avg'!F2680</f>
        <v>8.7234999999999978</v>
      </c>
      <c r="H2680" s="2">
        <f>'Moving Avg'!G2680</f>
        <v>8.3938119999999952</v>
      </c>
      <c r="I2680" s="2">
        <f>'Moving Avg'!H2680</f>
        <v>8.439366000000005</v>
      </c>
      <c r="J2680" s="6" t="str">
        <f>OBV!F2680</f>
        <v>BEARISH</v>
      </c>
      <c r="K2680" s="6" t="str">
        <f>OBV!G2680</f>
        <v>WEAK</v>
      </c>
      <c r="L2680" s="6" t="str">
        <f>OBV!H2680</f>
        <v>BEARISH DIVERGENCE</v>
      </c>
      <c r="M2680" s="8">
        <f t="shared" si="410"/>
        <v>25</v>
      </c>
      <c r="N2680" s="8">
        <f t="shared" si="411"/>
        <v>0</v>
      </c>
      <c r="O2680" s="8">
        <f t="shared" si="412"/>
        <v>50</v>
      </c>
      <c r="P2680" s="8">
        <f t="shared" si="413"/>
        <v>0</v>
      </c>
      <c r="Q2680" s="9">
        <f t="shared" si="414"/>
        <v>16.25</v>
      </c>
      <c r="R2680" s="9">
        <f t="shared" si="415"/>
        <v>22.5</v>
      </c>
      <c r="S2680" s="9">
        <f t="shared" si="416"/>
        <v>16.25</v>
      </c>
      <c r="T2680" s="9">
        <f t="shared" si="417"/>
        <v>18.75</v>
      </c>
      <c r="U2680" s="8">
        <f t="shared" si="418"/>
        <v>18.333333333333332</v>
      </c>
      <c r="V2680" s="8">
        <f t="shared" si="419"/>
        <v>18.4375</v>
      </c>
    </row>
    <row r="2681" spans="1:22" ht="13.5" x14ac:dyDescent="0.25">
      <c r="A2681" s="3">
        <f>RSI!A2681</f>
        <v>45912</v>
      </c>
      <c r="B2681" s="2">
        <f>RSI!B2681</f>
        <v>9.35</v>
      </c>
      <c r="C2681" s="2">
        <f>RSI!I2681</f>
        <v>75.1936037708291</v>
      </c>
      <c r="D2681" s="2">
        <f>MACD!E2681</f>
        <v>-0.17743938964444794</v>
      </c>
      <c r="E2681" s="2">
        <f>MACD!F2681</f>
        <v>-0.19466859966575351</v>
      </c>
      <c r="F2681" s="2">
        <f>'Moving Avg'!D2681</f>
        <v>9.0980000000000008</v>
      </c>
      <c r="G2681" s="2">
        <f>'Moving Avg'!F2681</f>
        <v>8.780999999999997</v>
      </c>
      <c r="H2681" s="2">
        <f>'Moving Avg'!G2681</f>
        <v>8.4112879999999954</v>
      </c>
      <c r="I2681" s="2">
        <f>'Moving Avg'!H2681</f>
        <v>8.4443000000000055</v>
      </c>
      <c r="J2681" s="6" t="str">
        <f>OBV!F2681</f>
        <v>BEARISH</v>
      </c>
      <c r="K2681" s="6" t="str">
        <f>OBV!G2681</f>
        <v>WEAK</v>
      </c>
      <c r="L2681" s="6" t="str">
        <f>OBV!H2681</f>
        <v>BEARISH DIVERGENCE</v>
      </c>
      <c r="M2681" s="8">
        <f t="shared" si="410"/>
        <v>0</v>
      </c>
      <c r="N2681" s="8">
        <f t="shared" si="411"/>
        <v>0</v>
      </c>
      <c r="O2681" s="8">
        <f t="shared" si="412"/>
        <v>50</v>
      </c>
      <c r="P2681" s="8">
        <f t="shared" si="413"/>
        <v>0</v>
      </c>
      <c r="Q2681" s="9">
        <f t="shared" si="414"/>
        <v>7.5</v>
      </c>
      <c r="R2681" s="9">
        <f t="shared" si="415"/>
        <v>17.5</v>
      </c>
      <c r="S2681" s="9">
        <f t="shared" si="416"/>
        <v>12.5</v>
      </c>
      <c r="T2681" s="9">
        <f t="shared" si="417"/>
        <v>12.5</v>
      </c>
      <c r="U2681" s="8">
        <f t="shared" si="418"/>
        <v>12.5</v>
      </c>
      <c r="V2681" s="8">
        <f t="shared" si="419"/>
        <v>12.5</v>
      </c>
    </row>
    <row r="2682" spans="1:22" ht="13.5" x14ac:dyDescent="0.25">
      <c r="A2682" s="3">
        <f>RSI!A2682</f>
        <v>45915</v>
      </c>
      <c r="B2682" s="2">
        <f>RSI!B2682</f>
        <v>9.73</v>
      </c>
      <c r="C2682" s="2">
        <f>RSI!I2682</f>
        <v>80.975223675407591</v>
      </c>
      <c r="D2682" s="2">
        <f>MACD!E2682</f>
        <v>-0.20899438091774059</v>
      </c>
      <c r="E2682" s="2">
        <f>MACD!F2682</f>
        <v>-0.19753375591615091</v>
      </c>
      <c r="F2682" s="2">
        <f>'Moving Avg'!D2682</f>
        <v>9.26</v>
      </c>
      <c r="G2682" s="2">
        <f>'Moving Avg'!F2682</f>
        <v>8.8449999999999971</v>
      </c>
      <c r="H2682" s="2">
        <f>'Moving Avg'!G2682</f>
        <v>8.4363639999999958</v>
      </c>
      <c r="I2682" s="2">
        <f>'Moving Avg'!H2682</f>
        <v>8.4511340000000068</v>
      </c>
      <c r="J2682" s="6" t="str">
        <f>OBV!F2682</f>
        <v>BEARISH</v>
      </c>
      <c r="K2682" s="6" t="str">
        <f>OBV!G2682</f>
        <v>WEAK</v>
      </c>
      <c r="L2682" s="6" t="str">
        <f>OBV!H2682</f>
        <v>BEARISH DIVERGENCE</v>
      </c>
      <c r="M2682" s="8">
        <f t="shared" si="410"/>
        <v>0</v>
      </c>
      <c r="N2682" s="8">
        <f t="shared" si="411"/>
        <v>45</v>
      </c>
      <c r="O2682" s="8">
        <f t="shared" si="412"/>
        <v>50</v>
      </c>
      <c r="P2682" s="8">
        <f t="shared" si="413"/>
        <v>0</v>
      </c>
      <c r="Q2682" s="9">
        <f t="shared" si="414"/>
        <v>23.25</v>
      </c>
      <c r="R2682" s="9">
        <f t="shared" si="415"/>
        <v>26.5</v>
      </c>
      <c r="S2682" s="9">
        <f t="shared" si="416"/>
        <v>19.25</v>
      </c>
      <c r="T2682" s="9">
        <f t="shared" si="417"/>
        <v>23.75</v>
      </c>
      <c r="U2682" s="8">
        <f t="shared" si="418"/>
        <v>23</v>
      </c>
      <c r="V2682" s="8">
        <f t="shared" si="419"/>
        <v>23.1875</v>
      </c>
    </row>
    <row r="2683" spans="1:22" ht="13.5" x14ac:dyDescent="0.25">
      <c r="A2683" s="3">
        <f>RSI!A2683</f>
        <v>45916</v>
      </c>
      <c r="B2683" s="2">
        <f>RSI!B2683</f>
        <v>9.7200000000000006</v>
      </c>
      <c r="C2683" s="2">
        <f>RSI!I2683</f>
        <v>80.443874601932336</v>
      </c>
      <c r="D2683" s="2">
        <f>MACD!E2683</f>
        <v>-0.2316201503664157</v>
      </c>
      <c r="E2683" s="2">
        <f>MACD!F2683</f>
        <v>-0.2043510348062039</v>
      </c>
      <c r="F2683" s="2">
        <f>'Moving Avg'!D2683</f>
        <v>9.34</v>
      </c>
      <c r="G2683" s="2">
        <f>'Moving Avg'!F2683</f>
        <v>8.9084999999999983</v>
      </c>
      <c r="H2683" s="2">
        <f>'Moving Avg'!G2683</f>
        <v>8.4612399999999965</v>
      </c>
      <c r="I2683" s="2">
        <f>'Moving Avg'!H2683</f>
        <v>8.4560815000000069</v>
      </c>
      <c r="J2683" s="6" t="str">
        <f>OBV!F2683</f>
        <v>BEARISH</v>
      </c>
      <c r="K2683" s="6" t="str">
        <f>OBV!G2683</f>
        <v>WEAK</v>
      </c>
      <c r="L2683" s="6" t="str">
        <f>OBV!H2683</f>
        <v>BEARISH DIVERGENCE</v>
      </c>
      <c r="M2683" s="8">
        <f t="shared" si="410"/>
        <v>0</v>
      </c>
      <c r="N2683" s="8">
        <f t="shared" si="411"/>
        <v>100</v>
      </c>
      <c r="O2683" s="8">
        <f t="shared" si="412"/>
        <v>50</v>
      </c>
      <c r="P2683" s="8">
        <f t="shared" si="413"/>
        <v>0</v>
      </c>
      <c r="Q2683" s="9">
        <f t="shared" si="414"/>
        <v>42.5</v>
      </c>
      <c r="R2683" s="9">
        <f t="shared" si="415"/>
        <v>37.5</v>
      </c>
      <c r="S2683" s="9">
        <f t="shared" si="416"/>
        <v>27.5</v>
      </c>
      <c r="T2683" s="9">
        <f t="shared" si="417"/>
        <v>37.5</v>
      </c>
      <c r="U2683" s="8">
        <f t="shared" si="418"/>
        <v>35.833333333333336</v>
      </c>
      <c r="V2683" s="8">
        <f t="shared" si="419"/>
        <v>36.25</v>
      </c>
    </row>
    <row r="2684" spans="1:22" ht="13.5" x14ac:dyDescent="0.25">
      <c r="A2684" s="3">
        <f>RSI!A2684</f>
        <v>45917</v>
      </c>
      <c r="B2684" s="2">
        <f>RSI!B2684</f>
        <v>9.7200000000000006</v>
      </c>
      <c r="C2684" s="2">
        <f>RSI!I2684</f>
        <v>80.443874601932336</v>
      </c>
      <c r="D2684" s="2">
        <f>MACD!E2684</f>
        <v>-0.25616603639752711</v>
      </c>
      <c r="E2684" s="2">
        <f>MACD!F2684</f>
        <v>-0.21471403512446854</v>
      </c>
      <c r="F2684" s="2">
        <f>'Moving Avg'!D2684</f>
        <v>9.4939999999999998</v>
      </c>
      <c r="G2684" s="2">
        <f>'Moving Avg'!F2684</f>
        <v>8.9719999999999978</v>
      </c>
      <c r="H2684" s="2">
        <f>'Moving Avg'!G2684</f>
        <v>8.493649999999997</v>
      </c>
      <c r="I2684" s="2">
        <f>'Moving Avg'!H2684</f>
        <v>8.461029000000007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  <c r="M2684" s="8">
        <f t="shared" si="410"/>
        <v>0</v>
      </c>
      <c r="N2684" s="8">
        <f t="shared" si="411"/>
        <v>100</v>
      </c>
      <c r="O2684" s="8">
        <f t="shared" si="412"/>
        <v>50</v>
      </c>
      <c r="P2684" s="8">
        <f t="shared" si="413"/>
        <v>83.5</v>
      </c>
      <c r="Q2684" s="9">
        <f t="shared" si="414"/>
        <v>55.024999999999999</v>
      </c>
      <c r="R2684" s="9">
        <f t="shared" si="415"/>
        <v>58.375</v>
      </c>
      <c r="S2684" s="9">
        <f t="shared" si="416"/>
        <v>65.075000000000003</v>
      </c>
      <c r="T2684" s="9">
        <f t="shared" si="417"/>
        <v>58.375</v>
      </c>
      <c r="U2684" s="8">
        <f t="shared" si="418"/>
        <v>59.491666666666674</v>
      </c>
      <c r="V2684" s="8">
        <f t="shared" si="419"/>
        <v>59.212500000000006</v>
      </c>
    </row>
    <row r="2685" spans="1:22" ht="13.5" x14ac:dyDescent="0.25">
      <c r="A2685" s="3">
        <f>RSI!A2685</f>
        <v>45918</v>
      </c>
      <c r="B2685" s="2">
        <f>RSI!B2685</f>
        <v>9.7200000000000006</v>
      </c>
      <c r="C2685" s="2">
        <f>RSI!I2685</f>
        <v>80.443874601932336</v>
      </c>
      <c r="D2685" s="2">
        <f>MACD!E2685</f>
        <v>-0.28193656207549189</v>
      </c>
      <c r="E2685" s="2">
        <f>MACD!F2685</f>
        <v>-0.22815854051467321</v>
      </c>
      <c r="F2685" s="2">
        <f>'Moving Avg'!D2685</f>
        <v>9.6479999999999997</v>
      </c>
      <c r="G2685" s="2">
        <f>'Moving Avg'!F2685</f>
        <v>9.035499999999999</v>
      </c>
      <c r="H2685" s="2">
        <f>'Moving Avg'!G2685</f>
        <v>8.5260599999999993</v>
      </c>
      <c r="I2685" s="2">
        <f>'Moving Avg'!H2685</f>
        <v>8.4659765000000089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  <c r="M2685" s="8">
        <f t="shared" si="410"/>
        <v>0</v>
      </c>
      <c r="N2685" s="8">
        <f t="shared" si="411"/>
        <v>100</v>
      </c>
      <c r="O2685" s="8">
        <f t="shared" si="412"/>
        <v>50</v>
      </c>
      <c r="P2685" s="8">
        <f t="shared" si="413"/>
        <v>83.5</v>
      </c>
      <c r="Q2685" s="9">
        <f t="shared" si="414"/>
        <v>55.024999999999999</v>
      </c>
      <c r="R2685" s="9">
        <f t="shared" si="415"/>
        <v>58.375</v>
      </c>
      <c r="S2685" s="9">
        <f t="shared" si="416"/>
        <v>65.075000000000003</v>
      </c>
      <c r="T2685" s="9">
        <f t="shared" si="417"/>
        <v>58.375</v>
      </c>
      <c r="U2685" s="8">
        <f t="shared" si="418"/>
        <v>59.491666666666674</v>
      </c>
      <c r="V2685" s="8">
        <f t="shared" si="419"/>
        <v>59.212500000000006</v>
      </c>
    </row>
    <row r="2686" spans="1:22" ht="13.5" x14ac:dyDescent="0.35">
      <c r="A2686" s="3">
        <f>RSI!A2686</f>
        <v>45919</v>
      </c>
      <c r="B2686" s="4">
        <f>RSI!B2686</f>
        <v>9.4499999999999993</v>
      </c>
      <c r="C2686" s="2">
        <f>RSI!I2686</f>
        <v>65.868400144480205</v>
      </c>
      <c r="D2686" s="2">
        <f>MACD!E2686</f>
        <v>-0.28375749744055589</v>
      </c>
      <c r="E2686" s="2">
        <f>MACD!F2686</f>
        <v>-0.23927833189984976</v>
      </c>
      <c r="F2686" s="2">
        <f>'Moving Avg'!D2686</f>
        <v>9.668000000000001</v>
      </c>
      <c r="G2686" s="2">
        <f>'Moving Avg'!F2686</f>
        <v>9.0854999999999997</v>
      </c>
      <c r="H2686" s="2">
        <f>'Moving Avg'!G2686</f>
        <v>8.5530699999999982</v>
      </c>
      <c r="I2686" s="2">
        <f>'Moving Avg'!H2686</f>
        <v>8.4695740000000086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  <c r="M2686" s="8">
        <f t="shared" si="410"/>
        <v>25</v>
      </c>
      <c r="N2686" s="8">
        <f t="shared" si="411"/>
        <v>100</v>
      </c>
      <c r="O2686" s="8">
        <f t="shared" si="412"/>
        <v>50</v>
      </c>
      <c r="P2686" s="8">
        <f t="shared" si="413"/>
        <v>83.5</v>
      </c>
      <c r="Q2686" s="9">
        <f t="shared" si="414"/>
        <v>63.774999999999999</v>
      </c>
      <c r="R2686" s="9">
        <f t="shared" si="415"/>
        <v>63.375</v>
      </c>
      <c r="S2686" s="9">
        <f t="shared" si="416"/>
        <v>68.825000000000003</v>
      </c>
      <c r="T2686" s="9">
        <f t="shared" si="417"/>
        <v>64.625</v>
      </c>
      <c r="U2686" s="8">
        <f t="shared" si="418"/>
        <v>65.325000000000003</v>
      </c>
      <c r="V2686" s="8">
        <f t="shared" si="419"/>
        <v>65.150000000000006</v>
      </c>
    </row>
    <row r="2687" spans="1:22" ht="13.5" x14ac:dyDescent="0.35">
      <c r="A2687" s="3">
        <f>RSI!A2687</f>
        <v>45922</v>
      </c>
      <c r="B2687" s="4">
        <f>RSI!B2687</f>
        <v>9.4499999999999993</v>
      </c>
      <c r="C2687" s="2">
        <f>RSI!I2687</f>
        <v>65.868400144480205</v>
      </c>
      <c r="D2687" s="2">
        <f>MACD!E2687</f>
        <v>-0.28799033856770784</v>
      </c>
      <c r="E2687" s="2">
        <f>MACD!F2687</f>
        <v>-0.24902073323342139</v>
      </c>
      <c r="F2687" s="2">
        <f>'Moving Avg'!D2687</f>
        <v>9.6120000000000001</v>
      </c>
      <c r="G2687" s="2">
        <f>'Moving Avg'!F2687</f>
        <v>9.1324999999999985</v>
      </c>
      <c r="H2687" s="2">
        <f>'Moving Avg'!G2687</f>
        <v>8.5800799999999988</v>
      </c>
      <c r="I2687" s="2">
        <f>'Moving Avg'!H2687</f>
        <v>8.4731715000000083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100</v>
      </c>
      <c r="O2687" s="8">
        <f t="shared" si="412"/>
        <v>50</v>
      </c>
      <c r="P2687" s="8">
        <f t="shared" si="413"/>
        <v>16.5</v>
      </c>
      <c r="Q2687" s="9">
        <f t="shared" si="414"/>
        <v>53.725000000000001</v>
      </c>
      <c r="R2687" s="9">
        <f t="shared" si="415"/>
        <v>46.625</v>
      </c>
      <c r="S2687" s="9">
        <f t="shared" si="416"/>
        <v>38.674999999999997</v>
      </c>
      <c r="T2687" s="9">
        <f t="shared" si="417"/>
        <v>47.875</v>
      </c>
      <c r="U2687" s="8">
        <f t="shared" si="418"/>
        <v>46.341666666666661</v>
      </c>
      <c r="V2687" s="8">
        <f t="shared" si="419"/>
        <v>46.724999999999994</v>
      </c>
    </row>
    <row r="2688" spans="1:22" ht="13.5" x14ac:dyDescent="0.35">
      <c r="A2688" s="3">
        <f>RSI!A2688</f>
        <v>45923</v>
      </c>
      <c r="B2688" s="4">
        <f>RSI!B2688</f>
        <v>9.4499999999999993</v>
      </c>
      <c r="C2688" s="2">
        <f>RSI!I2688</f>
        <v>65.868400144480205</v>
      </c>
      <c r="D2688" s="2">
        <f>MACD!E2688</f>
        <v>-0.23252615040729729</v>
      </c>
      <c r="E2688" s="2">
        <f>MACD!F2688</f>
        <v>-0.24572181666819659</v>
      </c>
      <c r="F2688" s="2">
        <f>'Moving Avg'!D2688</f>
        <v>9.5580000000000016</v>
      </c>
      <c r="G2688" s="2">
        <f>'Moving Avg'!F2688</f>
        <v>9.1794999999999991</v>
      </c>
      <c r="H2688" s="2">
        <f>'Moving Avg'!G2688</f>
        <v>8.6070899999999977</v>
      </c>
      <c r="I2688" s="2">
        <f>'Moving Avg'!H2688</f>
        <v>8.4767690000000098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16.5</v>
      </c>
      <c r="Q2688" s="9">
        <f t="shared" si="414"/>
        <v>18.725000000000001</v>
      </c>
      <c r="R2688" s="9">
        <f t="shared" si="415"/>
        <v>26.625</v>
      </c>
      <c r="S2688" s="9">
        <f t="shared" si="416"/>
        <v>23.675000000000001</v>
      </c>
      <c r="T2688" s="9">
        <f t="shared" si="417"/>
        <v>22.875</v>
      </c>
      <c r="U2688" s="8">
        <f t="shared" si="418"/>
        <v>23.008333333333336</v>
      </c>
      <c r="V2688" s="8">
        <f t="shared" si="419"/>
        <v>22.975000000000001</v>
      </c>
    </row>
    <row r="2689" spans="1:22" ht="13.5" x14ac:dyDescent="0.35">
      <c r="A2689" s="3">
        <f>RSI!A2689</f>
        <v>45924</v>
      </c>
      <c r="B2689" s="4">
        <f>RSI!B2689</f>
        <v>9.7200000000000006</v>
      </c>
      <c r="C2689" s="2">
        <f>RSI!I2689</f>
        <v>72.16699729408947</v>
      </c>
      <c r="D2689" s="2">
        <f>MACD!E2689</f>
        <v>-0.26482598987811912</v>
      </c>
      <c r="E2689" s="2">
        <f>MACD!F2689</f>
        <v>-0.24954265131018111</v>
      </c>
      <c r="F2689" s="2">
        <f>'Moving Avg'!D2689</f>
        <v>9.5579999999999998</v>
      </c>
      <c r="G2689" s="2">
        <f>'Moving Avg'!F2689</f>
        <v>9.2249999999999979</v>
      </c>
      <c r="H2689" s="2">
        <f>'Moving Avg'!G2689</f>
        <v>8.6394999999999982</v>
      </c>
      <c r="I2689" s="2">
        <f>'Moving Avg'!H2689</f>
        <v>8.4817165000000099</v>
      </c>
      <c r="J2689" s="6" t="str">
        <f>OBV!F2689</f>
        <v>BULLISH</v>
      </c>
      <c r="K2689" s="6" t="str">
        <f>OBV!G2689</f>
        <v>NEUTRAL</v>
      </c>
      <c r="L2689" s="6" t="str">
        <f>OBV!H2689</f>
        <v>NEUTRAL</v>
      </c>
      <c r="M2689" s="8">
        <f t="shared" si="410"/>
        <v>0</v>
      </c>
      <c r="N2689" s="8">
        <f t="shared" si="411"/>
        <v>45</v>
      </c>
      <c r="O2689" s="8">
        <f t="shared" si="412"/>
        <v>50</v>
      </c>
      <c r="P2689" s="8">
        <f t="shared" si="413"/>
        <v>49.5</v>
      </c>
      <c r="Q2689" s="9">
        <f t="shared" si="414"/>
        <v>30.675000000000001</v>
      </c>
      <c r="R2689" s="9">
        <f t="shared" si="415"/>
        <v>38.875</v>
      </c>
      <c r="S2689" s="9">
        <f t="shared" si="416"/>
        <v>41.525000000000006</v>
      </c>
      <c r="T2689" s="9">
        <f t="shared" si="417"/>
        <v>36.125</v>
      </c>
      <c r="U2689" s="8">
        <f t="shared" si="418"/>
        <v>37.024999999999999</v>
      </c>
      <c r="V2689" s="8">
        <f t="shared" si="419"/>
        <v>36.799999999999997</v>
      </c>
    </row>
    <row r="2690" spans="1:22" ht="13.5" x14ac:dyDescent="0.35">
      <c r="A2690" s="3">
        <f>RSI!A2690</f>
        <v>45925</v>
      </c>
      <c r="B2690" s="4">
        <f>RSI!B2690</f>
        <v>9.7200000000000006</v>
      </c>
      <c r="C2690" s="2">
        <f>RSI!I2690</f>
        <v>72.16699729408947</v>
      </c>
      <c r="D2690" s="2">
        <f>MACD!E2690</f>
        <v>-0.29588910068998153</v>
      </c>
      <c r="E2690" s="2">
        <f>MACD!F2690</f>
        <v>-0.2588119411861412</v>
      </c>
      <c r="F2690" s="2">
        <f>'Moving Avg'!D2690</f>
        <v>9.5579999999999998</v>
      </c>
      <c r="G2690" s="2">
        <f>'Moving Avg'!F2690</f>
        <v>9.2704999999999984</v>
      </c>
      <c r="H2690" s="2">
        <f>'Moving Avg'!G2690</f>
        <v>8.6719100000000005</v>
      </c>
      <c r="I2690" s="2">
        <f>'Moving Avg'!H2690</f>
        <v>8.48666400000001</v>
      </c>
      <c r="J2690" s="6" t="str">
        <f>OBV!F2690</f>
        <v>BULLISH</v>
      </c>
      <c r="K2690" s="6" t="str">
        <f>OBV!G2690</f>
        <v>NEUTRAL</v>
      </c>
      <c r="L2690" s="6" t="str">
        <f>OBV!H2690</f>
        <v>NEUTRAL</v>
      </c>
      <c r="M2690" s="8">
        <f t="shared" si="410"/>
        <v>0</v>
      </c>
      <c r="N2690" s="8">
        <f t="shared" si="411"/>
        <v>100</v>
      </c>
      <c r="O2690" s="8">
        <f t="shared" si="412"/>
        <v>50</v>
      </c>
      <c r="P2690" s="8">
        <f t="shared" si="413"/>
        <v>49.5</v>
      </c>
      <c r="Q2690" s="9">
        <f t="shared" si="414"/>
        <v>49.924999999999997</v>
      </c>
      <c r="R2690" s="9">
        <f t="shared" si="415"/>
        <v>49.875</v>
      </c>
      <c r="S2690" s="9">
        <f t="shared" si="416"/>
        <v>49.775000000000006</v>
      </c>
      <c r="T2690" s="9">
        <f t="shared" si="417"/>
        <v>49.875</v>
      </c>
      <c r="U2690" s="8">
        <f t="shared" si="418"/>
        <v>49.858333333333327</v>
      </c>
      <c r="V2690" s="8">
        <f t="shared" si="419"/>
        <v>49.862499999999997</v>
      </c>
    </row>
    <row r="2691" spans="1:22" ht="13.5" x14ac:dyDescent="0.35">
      <c r="A2691" s="3">
        <f>RSI!A2691</f>
        <v>45926</v>
      </c>
      <c r="B2691" s="4">
        <f>RSI!B2691</f>
        <v>9.7200000000000006</v>
      </c>
      <c r="C2691" s="2">
        <f>RSI!I2691</f>
        <v>72.16699729408947</v>
      </c>
      <c r="D2691" s="2">
        <f>MACD!E2691</f>
        <v>-0.26409080744354974</v>
      </c>
      <c r="E2691" s="2">
        <f>MACD!F2691</f>
        <v>-0.25986771443762291</v>
      </c>
      <c r="F2691" s="2">
        <f>'Moving Avg'!D2691</f>
        <v>9.6119999999999983</v>
      </c>
      <c r="G2691" s="2">
        <f>'Moving Avg'!F2691</f>
        <v>9.3154999999999983</v>
      </c>
      <c r="H2691" s="2">
        <f>'Moving Avg'!G2691</f>
        <v>8.7043200000000009</v>
      </c>
      <c r="I2691" s="2">
        <f>'Moving Avg'!H2691</f>
        <v>8.4916115000000101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0</v>
      </c>
      <c r="N2691" s="8">
        <f t="shared" si="411"/>
        <v>45</v>
      </c>
      <c r="O2691" s="8">
        <f t="shared" si="412"/>
        <v>50</v>
      </c>
      <c r="P2691" s="8">
        <f t="shared" si="413"/>
        <v>83.5</v>
      </c>
      <c r="Q2691" s="9">
        <f t="shared" ref="Q2691:Q2693" si="420">0.35*M2691+N2691*0.35+O2691*0.15+P2691*0.15</f>
        <v>35.774999999999999</v>
      </c>
      <c r="R2691" s="9">
        <f t="shared" ref="R2691:R2693" si="421">M2691*0.2+N2691*0.2+O2691*0.35+P2691*0.25</f>
        <v>47.375</v>
      </c>
      <c r="S2691" s="9">
        <f t="shared" ref="S2691:S2693" si="422">M2691*0.15+N2691*0.15+O2691*0.25+P2691*0.45</f>
        <v>56.825000000000003</v>
      </c>
      <c r="T2691" s="9">
        <f t="shared" ref="T2691:T2693" si="423">0.25*SUM(M2691:P2691)</f>
        <v>44.625</v>
      </c>
      <c r="U2691" s="8">
        <f t="shared" ref="U2691:U2693" si="424">SUM(Q2691:S2691)/3</f>
        <v>46.658333333333339</v>
      </c>
      <c r="V2691" s="8">
        <f t="shared" ref="V2691:V2693" si="425">SUM(Q2691:T2691)/4</f>
        <v>46.150000000000006</v>
      </c>
    </row>
    <row r="2692" spans="1:22" ht="13.5" x14ac:dyDescent="0.35">
      <c r="A2692" s="3">
        <f>RSI!A2692</f>
        <v>45929</v>
      </c>
      <c r="B2692" s="4">
        <f>RSI!B2692</f>
        <v>9.74</v>
      </c>
      <c r="C2692" s="2">
        <f>RSI!I2692</f>
        <v>72.634210860367929</v>
      </c>
      <c r="D2692" s="2">
        <f>MACD!E2692</f>
        <v>-0.18340450011436715</v>
      </c>
      <c r="E2692" s="2">
        <f>MACD!F2692</f>
        <v>-0.24457507157297179</v>
      </c>
      <c r="F2692" s="2">
        <f>'Moving Avg'!D2692</f>
        <v>9.67</v>
      </c>
      <c r="G2692" s="2">
        <f>'Moving Avg'!F2692</f>
        <v>9.3609999999999989</v>
      </c>
      <c r="H2692" s="2">
        <f>'Moving Avg'!G2692</f>
        <v>8.7371300000000023</v>
      </c>
      <c r="I2692" s="2">
        <f>'Moving Avg'!H2692</f>
        <v>8.4966590000000117</v>
      </c>
      <c r="J2692" s="6" t="str">
        <f>OBV!F2692</f>
        <v>BULLISH</v>
      </c>
      <c r="K2692" s="6" t="str">
        <f>OBV!G2692</f>
        <v>STRONG</v>
      </c>
      <c r="L2692" s="6" t="str">
        <f>OBV!H2692</f>
        <v>CONFIRMED BULLISH</v>
      </c>
      <c r="M2692" s="8">
        <f t="shared" si="410"/>
        <v>0</v>
      </c>
      <c r="N2692" s="8">
        <f t="shared" si="411"/>
        <v>0</v>
      </c>
      <c r="O2692" s="8">
        <f t="shared" si="412"/>
        <v>50</v>
      </c>
      <c r="P2692" s="8">
        <f t="shared" si="413"/>
        <v>100</v>
      </c>
      <c r="Q2692" s="9">
        <f t="shared" si="420"/>
        <v>22.5</v>
      </c>
      <c r="R2692" s="9">
        <f t="shared" si="421"/>
        <v>42.5</v>
      </c>
      <c r="S2692" s="9">
        <f t="shared" si="422"/>
        <v>57.5</v>
      </c>
      <c r="T2692" s="9">
        <f t="shared" si="423"/>
        <v>37.5</v>
      </c>
      <c r="U2692" s="8">
        <f t="shared" si="424"/>
        <v>40.833333333333336</v>
      </c>
      <c r="V2692" s="8">
        <f t="shared" si="425"/>
        <v>40</v>
      </c>
    </row>
    <row r="2693" spans="1:22" ht="13.5" x14ac:dyDescent="0.35">
      <c r="A2693" s="3">
        <f>RSI!A2693</f>
        <v>45930</v>
      </c>
      <c r="B2693" s="4">
        <f>RSI!B2693</f>
        <v>9.74</v>
      </c>
      <c r="C2693" s="2">
        <f>RSI!I2693</f>
        <v>72.634210860367929</v>
      </c>
      <c r="D2693" s="2">
        <f>MACD!E2693</f>
        <v>-0.11975107414290598</v>
      </c>
      <c r="E2693" s="2">
        <f>MACD!F2693</f>
        <v>-0.21961027208695863</v>
      </c>
      <c r="F2693" s="2">
        <f>'Moving Avg'!D2693</f>
        <v>9.7280000000000015</v>
      </c>
      <c r="G2693" s="2">
        <f>'Moving Avg'!F2693</f>
        <v>9.4034999999999993</v>
      </c>
      <c r="H2693" s="2">
        <f>'Moving Avg'!G2693</f>
        <v>8.7699400000000018</v>
      </c>
      <c r="I2693" s="2">
        <f>'Moving Avg'!H2693</f>
        <v>8.5017065000000116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  <c r="M2693" s="8">
        <f t="shared" si="410"/>
        <v>0</v>
      </c>
      <c r="N2693" s="8">
        <f t="shared" si="411"/>
        <v>0</v>
      </c>
      <c r="O2693" s="8">
        <f t="shared" si="412"/>
        <v>50</v>
      </c>
      <c r="P2693" s="8">
        <f t="shared" si="413"/>
        <v>0</v>
      </c>
      <c r="Q2693" s="9">
        <f t="shared" si="420"/>
        <v>7.5</v>
      </c>
      <c r="R2693" s="9">
        <f t="shared" si="421"/>
        <v>17.5</v>
      </c>
      <c r="S2693" s="9">
        <f t="shared" si="422"/>
        <v>12.5</v>
      </c>
      <c r="T2693" s="9">
        <f t="shared" si="423"/>
        <v>12.5</v>
      </c>
      <c r="U2693" s="8">
        <f t="shared" si="424"/>
        <v>12.5</v>
      </c>
      <c r="V2693" s="8">
        <f t="shared" si="425"/>
        <v>12.5</v>
      </c>
    </row>
    <row r="2694" spans="1:22" ht="13.5" x14ac:dyDescent="0.35">
      <c r="A2694" s="3">
        <f>RSI!A2694</f>
        <v>45931</v>
      </c>
      <c r="B2694" s="4">
        <f>RSI!B2694</f>
        <v>10.17</v>
      </c>
      <c r="C2694" s="2">
        <f>RSI!I2694</f>
        <v>80.708826472688301</v>
      </c>
      <c r="D2694" s="2">
        <f>MACD!E2694</f>
        <v>-0.10059524383315299</v>
      </c>
      <c r="E2694" s="2">
        <f>MACD!F2694</f>
        <v>-0.1958072664361975</v>
      </c>
      <c r="F2694" s="2">
        <f>'Moving Avg'!D2694</f>
        <v>9.8180000000000014</v>
      </c>
      <c r="G2694" s="2">
        <f>'Moving Avg'!F2694</f>
        <v>9.4674999999999994</v>
      </c>
      <c r="H2694" s="2">
        <f>'Moving Avg'!G2694</f>
        <v>8.8113500000000027</v>
      </c>
      <c r="I2694" s="2">
        <f>'Moving Avg'!H2694</f>
        <v>8.5089040000000118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  <c r="M2694" s="8">
        <f t="shared" ref="M2694:M2706" si="426">IF(C2694&lt;30,50, IF(C2694&gt;70, 0, 25))</f>
        <v>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7.5</v>
      </c>
      <c r="R2694" s="9">
        <f t="shared" ref="R2694:R2706" si="431">M2694*0.2+N2694*0.2+O2694*0.35+P2694*0.25</f>
        <v>17.5</v>
      </c>
      <c r="S2694" s="9">
        <f t="shared" ref="S2694:S2706" si="432">M2694*0.15+N2694*0.15+O2694*0.25+P2694*0.45</f>
        <v>12.5</v>
      </c>
      <c r="T2694" s="9">
        <f t="shared" ref="T2694:T2706" si="433">0.25*SUM(M2694:P2694)</f>
        <v>12.5</v>
      </c>
      <c r="U2694" s="8">
        <f t="shared" ref="U2694:U2706" si="434">SUM(Q2694:S2694)/3</f>
        <v>12.5</v>
      </c>
      <c r="V2694" s="8">
        <f t="shared" ref="V2694:V2706" si="435">SUM(Q2694:T2694)/4</f>
        <v>12.5</v>
      </c>
    </row>
    <row r="2695" spans="1:22" ht="13.5" x14ac:dyDescent="0.35">
      <c r="A2695" s="3">
        <f>RSI!A2695</f>
        <v>45932</v>
      </c>
      <c r="B2695" s="4">
        <f>RSI!B2695</f>
        <v>10.18</v>
      </c>
      <c r="C2695" s="2">
        <f>RSI!I2695</f>
        <v>80.850337806985451</v>
      </c>
      <c r="D2695" s="2">
        <f>MACD!E2695</f>
        <v>-9.0309675996927297E-2</v>
      </c>
      <c r="E2695" s="2">
        <f>MACD!F2695</f>
        <v>-0.17470774834834346</v>
      </c>
      <c r="F2695" s="2">
        <f>'Moving Avg'!D2695</f>
        <v>9.91</v>
      </c>
      <c r="G2695" s="2">
        <f>'Moving Avg'!F2695</f>
        <v>9.532</v>
      </c>
      <c r="H2695" s="2">
        <f>'Moving Avg'!G2695</f>
        <v>8.852960000000003</v>
      </c>
      <c r="I2695" s="2">
        <f>'Moving Avg'!H2695</f>
        <v>8.5161515000000136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  <c r="M2695" s="8">
        <f t="shared" si="426"/>
        <v>0</v>
      </c>
      <c r="N2695" s="8">
        <f t="shared" si="427"/>
        <v>0</v>
      </c>
      <c r="O2695" s="8">
        <f t="shared" si="428"/>
        <v>50</v>
      </c>
      <c r="P2695" s="8">
        <f t="shared" si="429"/>
        <v>0</v>
      </c>
      <c r="Q2695" s="9">
        <f t="shared" si="430"/>
        <v>7.5</v>
      </c>
      <c r="R2695" s="9">
        <f t="shared" si="431"/>
        <v>17.5</v>
      </c>
      <c r="S2695" s="9">
        <f t="shared" si="432"/>
        <v>12.5</v>
      </c>
      <c r="T2695" s="9">
        <f t="shared" si="433"/>
        <v>12.5</v>
      </c>
      <c r="U2695" s="8">
        <f t="shared" si="434"/>
        <v>12.5</v>
      </c>
      <c r="V2695" s="8">
        <f t="shared" si="435"/>
        <v>12.5</v>
      </c>
    </row>
    <row r="2696" spans="1:22" ht="13.5" x14ac:dyDescent="0.35">
      <c r="A2696" s="3">
        <f>RSI!A2696</f>
        <v>45933</v>
      </c>
      <c r="B2696" s="4">
        <f>RSI!B2696</f>
        <v>10.17</v>
      </c>
      <c r="C2696" s="2">
        <f>RSI!I2696</f>
        <v>80.216640688502693</v>
      </c>
      <c r="D2696" s="2">
        <f>MACD!E2696</f>
        <v>-0.12726189862100412</v>
      </c>
      <c r="E2696" s="2">
        <f>MACD!F2696</f>
        <v>-0.1652185784028756</v>
      </c>
      <c r="F2696" s="2">
        <f>'Moving Avg'!D2696</f>
        <v>10</v>
      </c>
      <c r="G2696" s="2">
        <f>'Moving Avg'!F2696</f>
        <v>9.5945</v>
      </c>
      <c r="H2696" s="2">
        <f>'Moving Avg'!G2696</f>
        <v>8.8943700000000021</v>
      </c>
      <c r="I2696" s="2">
        <f>'Moving Avg'!H2696</f>
        <v>8.5233490000000138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  <c r="M2696" s="8">
        <f t="shared" si="426"/>
        <v>0</v>
      </c>
      <c r="N2696" s="8">
        <f t="shared" si="427"/>
        <v>0</v>
      </c>
      <c r="O2696" s="8">
        <f t="shared" si="428"/>
        <v>50</v>
      </c>
      <c r="P2696" s="8">
        <f t="shared" si="429"/>
        <v>0</v>
      </c>
      <c r="Q2696" s="9">
        <f t="shared" si="430"/>
        <v>7.5</v>
      </c>
      <c r="R2696" s="9">
        <f t="shared" si="431"/>
        <v>17.5</v>
      </c>
      <c r="S2696" s="9">
        <f t="shared" si="432"/>
        <v>12.5</v>
      </c>
      <c r="T2696" s="9">
        <f t="shared" si="433"/>
        <v>12.5</v>
      </c>
      <c r="U2696" s="8">
        <f t="shared" si="434"/>
        <v>12.5</v>
      </c>
      <c r="V2696" s="8">
        <f t="shared" si="435"/>
        <v>12.5</v>
      </c>
    </row>
    <row r="2697" spans="1:22" ht="13.5" x14ac:dyDescent="0.35">
      <c r="A2697" s="3">
        <f>RSI!A2697</f>
        <v>45936</v>
      </c>
      <c r="B2697" s="4">
        <f>RSI!B2697</f>
        <v>10.17</v>
      </c>
      <c r="C2697" s="2">
        <f>RSI!I2697</f>
        <v>80.216640688502693</v>
      </c>
      <c r="D2697" s="2">
        <f>MACD!E2697</f>
        <v>-0.1629679203507397</v>
      </c>
      <c r="E2697" s="2">
        <f>MACD!F2697</f>
        <v>-0.16476844679244843</v>
      </c>
      <c r="F2697" s="2">
        <f>'Moving Avg'!D2697</f>
        <v>10.086</v>
      </c>
      <c r="G2697" s="2">
        <f>'Moving Avg'!F2697</f>
        <v>9.657</v>
      </c>
      <c r="H2697" s="2">
        <f>'Moving Avg'!G2697</f>
        <v>8.9357800000000029</v>
      </c>
      <c r="I2697" s="2">
        <f>'Moving Avg'!H2697</f>
        <v>8.530546500000014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  <c r="M2697" s="8">
        <f t="shared" si="426"/>
        <v>0</v>
      </c>
      <c r="N2697" s="8">
        <f t="shared" si="427"/>
        <v>0</v>
      </c>
      <c r="O2697" s="8">
        <f t="shared" si="428"/>
        <v>50</v>
      </c>
      <c r="P2697" s="8">
        <f t="shared" si="429"/>
        <v>0</v>
      </c>
      <c r="Q2697" s="9">
        <f t="shared" si="430"/>
        <v>7.5</v>
      </c>
      <c r="R2697" s="9">
        <f t="shared" si="431"/>
        <v>17.5</v>
      </c>
      <c r="S2697" s="9">
        <f t="shared" si="432"/>
        <v>12.5</v>
      </c>
      <c r="T2697" s="9">
        <f t="shared" si="433"/>
        <v>12.5</v>
      </c>
      <c r="U2697" s="8">
        <f t="shared" si="434"/>
        <v>12.5</v>
      </c>
      <c r="V2697" s="8">
        <f t="shared" si="435"/>
        <v>12.5</v>
      </c>
    </row>
    <row r="2698" spans="1:22" ht="13.5" x14ac:dyDescent="0.35">
      <c r="A2698" s="3">
        <f>RSI!A2698</f>
        <v>45937</v>
      </c>
      <c r="B2698" s="4">
        <f>RSI!B2698</f>
        <v>10.6</v>
      </c>
      <c r="C2698" s="2">
        <f>RSI!I2698</f>
        <v>85.776319514405401</v>
      </c>
      <c r="D2698" s="2">
        <f>MACD!E2698</f>
        <v>-0.2291425194797263</v>
      </c>
      <c r="E2698" s="2">
        <f>MACD!F2698</f>
        <v>-0.17764326132990399</v>
      </c>
      <c r="F2698" s="2">
        <f>'Moving Avg'!D2698</f>
        <v>10.258000000000001</v>
      </c>
      <c r="G2698" s="2">
        <f>'Moving Avg'!F2698</f>
        <v>9.7210000000000001</v>
      </c>
      <c r="H2698" s="2">
        <f>'Moving Avg'!G2698</f>
        <v>8.9857900000000033</v>
      </c>
      <c r="I2698" s="2">
        <f>'Moving Avg'!H2698</f>
        <v>8.5399880000000152</v>
      </c>
      <c r="J2698" s="6" t="str">
        <f>OBV!F2698</f>
        <v>BULLISH</v>
      </c>
      <c r="K2698" s="6" t="e">
        <f>OBV!G2698</f>
        <v>#DIV/0!</v>
      </c>
      <c r="L2698" s="6" t="str">
        <f>OBV!H2698</f>
        <v>CONFIRMED BULLISH</v>
      </c>
      <c r="M2698" s="8">
        <f t="shared" si="426"/>
        <v>0</v>
      </c>
      <c r="N2698" s="8">
        <f t="shared" si="427"/>
        <v>100</v>
      </c>
      <c r="O2698" s="8">
        <f t="shared" si="428"/>
        <v>50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45938</v>
      </c>
      <c r="B2699" s="4">
        <f>RSI!B2699</f>
        <v>11.07</v>
      </c>
      <c r="C2699" s="2">
        <f>RSI!I2699</f>
        <v>89.311921600335694</v>
      </c>
      <c r="D2699" s="2">
        <f>MACD!E2699</f>
        <v>-0.28475917099697057</v>
      </c>
      <c r="E2699" s="2">
        <f>MACD!F2699</f>
        <v>-0.19906644326331732</v>
      </c>
      <c r="F2699" s="2">
        <f>'Moving Avg'!D2699</f>
        <v>10.438000000000001</v>
      </c>
      <c r="G2699" s="2">
        <f>'Moving Avg'!F2699</f>
        <v>9.8269999999999982</v>
      </c>
      <c r="H2699" s="2">
        <f>'Moving Avg'!G2699</f>
        <v>9.045200000000003</v>
      </c>
      <c r="I2699" s="2">
        <f>'Moving Avg'!H2699</f>
        <v>8.5517795000000145</v>
      </c>
      <c r="J2699" s="6" t="str">
        <f>OBV!F2699</f>
        <v>BULLISH</v>
      </c>
      <c r="K2699" s="6" t="e">
        <f>OBV!G2699</f>
        <v>#DIV/0!</v>
      </c>
      <c r="L2699" s="6" t="str">
        <f>OBV!H2699</f>
        <v>CONFIRMED BULLISH</v>
      </c>
      <c r="M2699" s="8">
        <f t="shared" si="426"/>
        <v>0</v>
      </c>
      <c r="N2699" s="8">
        <f t="shared" si="427"/>
        <v>100</v>
      </c>
      <c r="O2699" s="8">
        <f t="shared" si="428"/>
        <v>50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45939</v>
      </c>
      <c r="B2700" s="4">
        <f>RSI!B2700</f>
        <v>11.56</v>
      </c>
      <c r="C2700" s="2">
        <f>RSI!I2700</f>
        <v>91.643956271846193</v>
      </c>
      <c r="D2700" s="2">
        <f>MACD!E2700</f>
        <v>-0.37676926354185269</v>
      </c>
      <c r="E2700" s="2">
        <f>MACD!F2700</f>
        <v>-0.2346070073190244</v>
      </c>
      <c r="F2700" s="2">
        <f>'Moving Avg'!D2700</f>
        <v>10.714</v>
      </c>
      <c r="G2700" s="2">
        <f>'Moving Avg'!F2700</f>
        <v>9.9574999999999978</v>
      </c>
      <c r="H2700" s="2">
        <f>'Moving Avg'!G2700</f>
        <v>9.1124000000000027</v>
      </c>
      <c r="I2700" s="2">
        <f>'Moving Avg'!H2700</f>
        <v>8.5660210000000134</v>
      </c>
      <c r="J2700" s="6" t="str">
        <f>OBV!F2700</f>
        <v>BEARISH</v>
      </c>
      <c r="K2700" s="6" t="str">
        <f>OBV!G2700</f>
        <v>WEAK</v>
      </c>
      <c r="L2700" s="6" t="str">
        <f>OBV!H2700</f>
        <v>BEARISH DIVERGENCE</v>
      </c>
      <c r="M2700" s="8">
        <f t="shared" si="426"/>
        <v>0</v>
      </c>
      <c r="N2700" s="8">
        <f t="shared" si="427"/>
        <v>100</v>
      </c>
      <c r="O2700" s="8">
        <f t="shared" si="428"/>
        <v>50</v>
      </c>
      <c r="P2700" s="8">
        <f t="shared" si="429"/>
        <v>0</v>
      </c>
      <c r="Q2700" s="9">
        <f t="shared" si="430"/>
        <v>42.5</v>
      </c>
      <c r="R2700" s="9">
        <f t="shared" si="431"/>
        <v>37.5</v>
      </c>
      <c r="S2700" s="9">
        <f t="shared" si="432"/>
        <v>27.5</v>
      </c>
      <c r="T2700" s="9">
        <f t="shared" si="433"/>
        <v>37.5</v>
      </c>
      <c r="U2700" s="8">
        <f t="shared" si="434"/>
        <v>35.833333333333336</v>
      </c>
      <c r="V2700" s="8">
        <f t="shared" si="435"/>
        <v>36.25</v>
      </c>
    </row>
    <row r="2701" spans="1:22" ht="13.5" x14ac:dyDescent="0.35">
      <c r="A2701" s="3">
        <f>RSI!A2701</f>
        <v>45940</v>
      </c>
      <c r="B2701" s="4">
        <f>RSI!B2701</f>
        <v>12.08</v>
      </c>
      <c r="C2701" s="2">
        <f>RSI!I2701</f>
        <v>93.311742257503894</v>
      </c>
      <c r="D2701" s="2">
        <f>MACD!E2701</f>
        <v>-0.50405045555232242</v>
      </c>
      <c r="E2701" s="2">
        <f>MACD!F2701</f>
        <v>-0.288495696965684</v>
      </c>
      <c r="F2701" s="2">
        <f>'Moving Avg'!D2701</f>
        <v>11.096</v>
      </c>
      <c r="G2701" s="2">
        <f>'Moving Avg'!F2701</f>
        <v>10.093999999999998</v>
      </c>
      <c r="H2701" s="2">
        <f>'Moving Avg'!G2701</f>
        <v>9.1900000000000031</v>
      </c>
      <c r="I2701" s="2">
        <f>'Moving Avg'!H2701</f>
        <v>8.5828625000000152</v>
      </c>
      <c r="J2701" s="6" t="str">
        <f>OBV!F2701</f>
        <v>BEARISH</v>
      </c>
      <c r="K2701" s="6" t="str">
        <f>OBV!G2701</f>
        <v>WEAK</v>
      </c>
      <c r="L2701" s="6" t="str">
        <f>OBV!H2701</f>
        <v>BEARISH DIVERGENCE</v>
      </c>
      <c r="M2701" s="8">
        <f t="shared" si="426"/>
        <v>0</v>
      </c>
      <c r="N2701" s="8">
        <f t="shared" si="427"/>
        <v>100</v>
      </c>
      <c r="O2701" s="8">
        <f t="shared" si="428"/>
        <v>50</v>
      </c>
      <c r="P2701" s="8">
        <f t="shared" si="429"/>
        <v>0</v>
      </c>
      <c r="Q2701" s="9">
        <f t="shared" si="430"/>
        <v>42.5</v>
      </c>
      <c r="R2701" s="9">
        <f t="shared" si="431"/>
        <v>37.5</v>
      </c>
      <c r="S2701" s="9">
        <f t="shared" si="432"/>
        <v>27.5</v>
      </c>
      <c r="T2701" s="9">
        <f t="shared" si="433"/>
        <v>37.5</v>
      </c>
      <c r="U2701" s="8">
        <f t="shared" si="434"/>
        <v>35.833333333333336</v>
      </c>
      <c r="V2701" s="8">
        <f t="shared" si="435"/>
        <v>36.25</v>
      </c>
    </row>
    <row r="2702" spans="1:22" ht="13.5" x14ac:dyDescent="0.35">
      <c r="A2702" s="3">
        <f>RSI!A2702</f>
        <v>45943</v>
      </c>
      <c r="B2702" s="4">
        <f>RSI!B2702</f>
        <v>12.07</v>
      </c>
      <c r="C2702" s="2">
        <f>RSI!I2702</f>
        <v>92.927623261068746</v>
      </c>
      <c r="D2702" s="2">
        <f>MACD!E2702</f>
        <v>-0.62110494552574202</v>
      </c>
      <c r="E2702" s="2">
        <f>MACD!F2702</f>
        <v>-0.35501754667769564</v>
      </c>
      <c r="F2702" s="2">
        <f>'Moving Avg'!D2702</f>
        <v>11.476000000000001</v>
      </c>
      <c r="G2702" s="2">
        <f>'Moving Avg'!F2702</f>
        <v>10.210999999999999</v>
      </c>
      <c r="H2702" s="2">
        <f>'Moving Avg'!G2702</f>
        <v>9.2674000000000021</v>
      </c>
      <c r="I2702" s="2">
        <f>'Moving Avg'!H2702</f>
        <v>8.5996540000000152</v>
      </c>
      <c r="J2702" s="6" t="str">
        <f>OBV!F2702</f>
        <v>BULLISH</v>
      </c>
      <c r="K2702" s="6" t="str">
        <f>OBV!G2702</f>
        <v>STRONG</v>
      </c>
      <c r="L2702" s="6" t="str">
        <f>OBV!H2702</f>
        <v>CONFIRMED BULLISH</v>
      </c>
      <c r="M2702" s="8">
        <f t="shared" si="426"/>
        <v>0</v>
      </c>
      <c r="N2702" s="8">
        <f t="shared" si="427"/>
        <v>100</v>
      </c>
      <c r="O2702" s="8">
        <f t="shared" si="428"/>
        <v>50</v>
      </c>
      <c r="P2702" s="8">
        <f t="shared" si="429"/>
        <v>100</v>
      </c>
      <c r="Q2702" s="9">
        <f t="shared" si="430"/>
        <v>57.5</v>
      </c>
      <c r="R2702" s="9">
        <f t="shared" si="431"/>
        <v>62.5</v>
      </c>
      <c r="S2702" s="9">
        <f t="shared" si="432"/>
        <v>72.5</v>
      </c>
      <c r="T2702" s="9">
        <f t="shared" si="433"/>
        <v>62.5</v>
      </c>
      <c r="U2702" s="8">
        <f t="shared" si="434"/>
        <v>64.166666666666671</v>
      </c>
      <c r="V2702" s="8">
        <f t="shared" si="435"/>
        <v>63.75</v>
      </c>
    </row>
    <row r="2703" spans="1:22" ht="13.5" x14ac:dyDescent="0.35">
      <c r="A2703" s="3">
        <f>RSI!A2703</f>
        <v>45944</v>
      </c>
      <c r="B2703" s="4">
        <f>RSI!B2703</f>
        <v>12.61</v>
      </c>
      <c r="C2703" s="2">
        <f>RSI!I2703</f>
        <v>94.293668109291204</v>
      </c>
      <c r="D2703" s="2">
        <f>MACD!E2703</f>
        <v>-0.77228889128240041</v>
      </c>
      <c r="E2703" s="2">
        <f>MACD!F2703</f>
        <v>-0.43847181559863663</v>
      </c>
      <c r="F2703" s="2">
        <f>'Moving Avg'!D2703</f>
        <v>11.878</v>
      </c>
      <c r="G2703" s="2">
        <f>'Moving Avg'!F2703</f>
        <v>10.355500000000001</v>
      </c>
      <c r="H2703" s="2">
        <f>'Moving Avg'!G2703</f>
        <v>9.3556000000000026</v>
      </c>
      <c r="I2703" s="2">
        <f>'Moving Avg'!H2703</f>
        <v>8.6191455000000143</v>
      </c>
      <c r="J2703" s="6" t="str">
        <f>OBV!F2703</f>
        <v>BEARISH</v>
      </c>
      <c r="K2703" s="6" t="str">
        <f>OBV!G2703</f>
        <v>WEAK</v>
      </c>
      <c r="L2703" s="6" t="str">
        <f>OBV!H2703</f>
        <v>BEARISH DIVERGENCE</v>
      </c>
      <c r="M2703" s="8">
        <f t="shared" si="426"/>
        <v>0</v>
      </c>
      <c r="N2703" s="8">
        <f t="shared" si="427"/>
        <v>100</v>
      </c>
      <c r="O2703" s="8">
        <f t="shared" si="428"/>
        <v>50</v>
      </c>
      <c r="P2703" s="8">
        <f t="shared" si="429"/>
        <v>0</v>
      </c>
      <c r="Q2703" s="9">
        <f t="shared" si="430"/>
        <v>42.5</v>
      </c>
      <c r="R2703" s="9">
        <f t="shared" si="431"/>
        <v>37.5</v>
      </c>
      <c r="S2703" s="9">
        <f t="shared" si="432"/>
        <v>27.5</v>
      </c>
      <c r="T2703" s="9">
        <f t="shared" si="433"/>
        <v>37.5</v>
      </c>
      <c r="U2703" s="8">
        <f t="shared" si="434"/>
        <v>35.833333333333336</v>
      </c>
      <c r="V2703" s="8">
        <f t="shared" si="435"/>
        <v>36.25</v>
      </c>
    </row>
    <row r="2704" spans="1:22" ht="13.5" x14ac:dyDescent="0.35">
      <c r="A2704" s="3">
        <f>RSI!A2704</f>
        <v>45946</v>
      </c>
      <c r="B2704" s="4">
        <f>RSI!B2704</f>
        <v>13.17</v>
      </c>
      <c r="C2704" s="2">
        <f>RSI!I2704</f>
        <v>95.306189243832449</v>
      </c>
      <c r="D2704" s="2">
        <f>MACD!E2704</f>
        <v>-0.88997102666118089</v>
      </c>
      <c r="E2704" s="2">
        <f>MACD!F2704</f>
        <v>-0.52877165781114555</v>
      </c>
      <c r="F2704" s="2">
        <f>'Moving Avg'!D2704</f>
        <v>12.298</v>
      </c>
      <c r="G2704" s="2">
        <f>'Moving Avg'!F2704</f>
        <v>10.527999999999999</v>
      </c>
      <c r="H2704" s="2">
        <f>'Moving Avg'!G2704</f>
        <v>9.4550000000000018</v>
      </c>
      <c r="I2704" s="2">
        <f>'Moving Avg'!H2704</f>
        <v>8.641437000000014</v>
      </c>
      <c r="J2704" s="6" t="str">
        <f>OBV!F2704</f>
        <v>BEARISH</v>
      </c>
      <c r="K2704" s="6" t="str">
        <f>OBV!G2704</f>
        <v>WEAK</v>
      </c>
      <c r="L2704" s="6" t="str">
        <f>OBV!H2704</f>
        <v>BEARISH DIVERGENCE</v>
      </c>
      <c r="M2704" s="8">
        <f t="shared" si="426"/>
        <v>0</v>
      </c>
      <c r="N2704" s="8">
        <f t="shared" si="427"/>
        <v>100</v>
      </c>
      <c r="O2704" s="8">
        <f t="shared" si="428"/>
        <v>50</v>
      </c>
      <c r="P2704" s="8">
        <f t="shared" si="429"/>
        <v>0</v>
      </c>
      <c r="Q2704" s="9">
        <f t="shared" si="430"/>
        <v>42.5</v>
      </c>
      <c r="R2704" s="9">
        <f t="shared" si="431"/>
        <v>37.5</v>
      </c>
      <c r="S2704" s="9">
        <f t="shared" si="432"/>
        <v>27.5</v>
      </c>
      <c r="T2704" s="9">
        <f t="shared" si="433"/>
        <v>37.5</v>
      </c>
      <c r="U2704" s="8">
        <f t="shared" si="434"/>
        <v>35.833333333333336</v>
      </c>
      <c r="V2704" s="8">
        <f t="shared" si="435"/>
        <v>36.25</v>
      </c>
    </row>
    <row r="2705" spans="1:22" ht="13.5" x14ac:dyDescent="0.35">
      <c r="A2705" s="3">
        <f>RSI!A2705</f>
        <v>45947</v>
      </c>
      <c r="B2705" s="4">
        <f>RSI!B2705</f>
        <v>13.76</v>
      </c>
      <c r="C2705" s="2">
        <f>RSI!I2705</f>
        <v>96.092802260439129</v>
      </c>
      <c r="D2705" s="2">
        <f>MACD!E2705</f>
        <v>-1.0483832862695017</v>
      </c>
      <c r="E2705" s="2">
        <f>MACD!F2705</f>
        <v>-0.6326939835028168</v>
      </c>
      <c r="F2705" s="2">
        <f>'Moving Avg'!D2705</f>
        <v>12.738</v>
      </c>
      <c r="G2705" s="2">
        <f>'Moving Avg'!F2705</f>
        <v>10.73</v>
      </c>
      <c r="H2705" s="2">
        <f>'Moving Avg'!G2705</f>
        <v>9.566200000000002</v>
      </c>
      <c r="I2705" s="2">
        <f>'Moving Avg'!H2705</f>
        <v>8.6666785000000139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0</v>
      </c>
      <c r="N2705" s="8">
        <f t="shared" si="427"/>
        <v>100</v>
      </c>
      <c r="O2705" s="8">
        <f t="shared" si="428"/>
        <v>50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45950</v>
      </c>
      <c r="B2706" s="4">
        <f>RSI!B2706</f>
        <v>14.37</v>
      </c>
      <c r="C2706" s="2">
        <f>RSI!I2706</f>
        <v>96.70721645727842</v>
      </c>
      <c r="D2706" s="2">
        <f>MACD!E2706</f>
        <v>-1.2480694351219501</v>
      </c>
      <c r="E2706" s="2">
        <f>MACD!F2706</f>
        <v>-0.75576907382664349</v>
      </c>
      <c r="F2706" s="2">
        <f>'Moving Avg'!D2706</f>
        <v>13.196000000000002</v>
      </c>
      <c r="G2706" s="2">
        <f>'Moving Avg'!F2706</f>
        <v>10.975999999999997</v>
      </c>
      <c r="H2706" s="2">
        <f>'Moving Avg'!G2706</f>
        <v>9.6896000000000022</v>
      </c>
      <c r="I2706" s="2">
        <f>'Moving Avg'!H2706</f>
        <v>8.6949700000000139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0</v>
      </c>
      <c r="N2706" s="8">
        <f t="shared" si="427"/>
        <v>100</v>
      </c>
      <c r="O2706" s="8">
        <f t="shared" si="428"/>
        <v>50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2025-12-13T19:01:54Z</dcterms:modified>
</cp:coreProperties>
</file>